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213\"/>
    </mc:Choice>
  </mc:AlternateContent>
  <xr:revisionPtr revIDLastSave="0" documentId="13_ncr:1_{32A6AC7C-550A-4909-921F-5BFA96407477}" xr6:coauthVersionLast="47" xr6:coauthVersionMax="47" xr10:uidLastSave="{00000000-0000-0000-0000-000000000000}"/>
  <bookViews>
    <workbookView showSheetTabs="0" xWindow="28680" yWindow="-120" windowWidth="29040" windowHeight="15720" xr2:uid="{00000000-000D-0000-FFFF-FFFF00000000}"/>
  </bookViews>
  <sheets>
    <sheet name="Dashboard" sheetId="5" r:id="rId1"/>
    <sheet name="Form" sheetId="8" r:id="rId2"/>
    <sheet name="ProductDB" sheetId="2" r:id="rId3"/>
    <sheet name="SupplierDB" sheetId="11" r:id="rId4"/>
    <sheet name="Tracking" sheetId="4" r:id="rId5"/>
    <sheet name="Calc" sheetId="12" state="hidden" r:id="rId6"/>
  </sheets>
  <functionGroups builtInGroupCount="19"/>
  <definedNames>
    <definedName name="CleanRange" localSheetId="1">Form!$E$8:$F$8,Form!$E$9:$F$9,Form!$E$10:$F$10,Form!$D$13:$M$13,Form!$D$14:$M$14,Form!$D$15:$E$15,Form!$H$15:$J$15,Form!$D$16:$M$16,Form!$P$11</definedName>
    <definedName name="ColumnAmount">Form!$H$19:$H$38</definedName>
    <definedName name="ColumnCurrency">Form!$M$19:$M$38</definedName>
    <definedName name="ColumnDescription">Form!$C$19:$C$38</definedName>
    <definedName name="ColumnDiscount">Form!$K$19:$K$38</definedName>
    <definedName name="ColumnItem">Form!$G$19:$G$38</definedName>
    <definedName name="ColumnNetPrice">Form!$L$19:$L$38</definedName>
    <definedName name="ColumnUnit">Form!$I$19:$I$38</definedName>
    <definedName name="ColumnUnitPrice">Form!$J$19:$J$38</definedName>
    <definedName name="countProduct">Calc!$E$5</definedName>
    <definedName name="countSupplier">Calc!$F$5</definedName>
    <definedName name="countTracking">Calc!$G$5</definedName>
    <definedName name="DiscountHeading">Form!$K$18</definedName>
    <definedName name="end_row">Form!$B$55</definedName>
    <definedName name="Format">Calc!$B$14:$L$17</definedName>
    <definedName name="GrandTotalEn" localSheetId="1">Form!$L$40</definedName>
    <definedName name="instructions">Calc!$B$5</definedName>
    <definedName name="lastRow">Calc!$AF$3000</definedName>
    <definedName name="MaxCode">Calc!$AF$4</definedName>
    <definedName name="MaximumRecords">Calc!$AC$8</definedName>
    <definedName name="pb_1">Form!$B$40</definedName>
    <definedName name="pb_2">Form!$B$44</definedName>
    <definedName name="pb_3">Form!$B$50</definedName>
    <definedName name="PIdate" localSheetId="1">Form!$E$9</definedName>
    <definedName name="PIno" localSheetId="1">Form!$E$8</definedName>
    <definedName name="PInoUsedEn">Calc!$AC$5</definedName>
    <definedName name="_xlnm.Print_Area" localSheetId="0">Dashboard!$B$2:$L$32</definedName>
    <definedName name="_xlnm.Print_Area" localSheetId="1">Form!$B$6:$N$54</definedName>
    <definedName name="_xlnm.Print_Area" localSheetId="2">OFFSET(ProductDB!$B$2,0,0,countProduct,6)</definedName>
    <definedName name="_xlnm.Print_Area" localSheetId="3">OFFSET(SupplierDB!$B$2,0,0,countSupplier,5)</definedName>
    <definedName name="_xlnm.Print_Area" localSheetId="4">OFFSET(Tracking!$B$2,0,0,countTracking,12)</definedName>
    <definedName name="_xlnm.Print_Titles" localSheetId="1">Form!$6:$11</definedName>
    <definedName name="_xlnm.Print_Titles" localSheetId="2">ProductDB!$5:$5</definedName>
    <definedName name="_xlnm.Print_Titles" localSheetId="3">SupplierDB!$5:$5</definedName>
    <definedName name="_xlnm.Print_Titles" localSheetId="4">Tracking!$5:$5</definedName>
    <definedName name="ProductDB">ProductDB!$B$6:$G$17</definedName>
    <definedName name="productHeader">Form!$B$18</definedName>
    <definedName name="ProductsOrderedEn">Calc!$AC$7</definedName>
    <definedName name="qtyHeader">Calc!$S$4</definedName>
    <definedName name="QTYHeaderInput">Tracking!$F$5</definedName>
    <definedName name="QuoteRangeBlank" localSheetId="1">Calc!$B$14:$L$15</definedName>
    <definedName name="QuoteRangeMain" localSheetId="1">Form!$C$19:$M$26</definedName>
    <definedName name="RecordsData">OFFSET(Tracking!$B$5,0,0,Calc!$AC$6-ROW(Tracking!$B$5),COUNTA(Tracking!$B$5:$M$5))</definedName>
    <definedName name="SupplierInfo">Calc!$B$7:$L$10</definedName>
    <definedName name="SupplierMain">Form!$C$13:$M$16</definedName>
    <definedName name="TrackingFromRangeEn">Calc!$O$5:$Z$255</definedName>
    <definedName name="TrackingToNumber">Calc!$AC$6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6" i="8" l="1"/>
  <c r="J25" i="8"/>
  <c r="I25" i="8"/>
  <c r="G25" i="8"/>
  <c r="C24" i="8"/>
  <c r="J23" i="8"/>
  <c r="I23" i="8"/>
  <c r="G23" i="8"/>
  <c r="C22" i="8"/>
  <c r="J21" i="8"/>
  <c r="I21" i="8"/>
  <c r="G21" i="8"/>
  <c r="C20" i="8"/>
  <c r="J19" i="8"/>
  <c r="I19" i="8"/>
  <c r="G19" i="8"/>
  <c r="B15" i="12"/>
  <c r="I14" i="12"/>
  <c r="H14" i="12"/>
  <c r="F14" i="12"/>
  <c r="D16" i="8"/>
  <c r="H15" i="8"/>
  <c r="D15" i="8"/>
  <c r="D14" i="8"/>
  <c r="C10" i="12"/>
  <c r="G9" i="12"/>
  <c r="C9" i="12"/>
  <c r="C8" i="12"/>
  <c r="E9" i="8"/>
  <c r="H25" i="8"/>
  <c r="H23" i="8"/>
  <c r="H21" i="8"/>
  <c r="H19" i="8"/>
  <c r="AE6" i="12"/>
  <c r="AE7" i="12"/>
  <c r="AE8" i="12"/>
  <c r="AE9" i="12"/>
  <c r="AE10" i="12"/>
  <c r="AE11" i="12"/>
  <c r="AE12" i="12"/>
  <c r="AF12" i="12" s="1" a="1"/>
  <c r="AF12" i="12" s="1"/>
  <c r="AE13" i="12"/>
  <c r="AE14" i="12"/>
  <c r="AE15" i="12"/>
  <c r="AE16" i="12"/>
  <c r="AE17" i="12"/>
  <c r="AE18" i="12"/>
  <c r="AE19" i="12"/>
  <c r="AE20" i="12"/>
  <c r="AF20" i="12" s="1" a="1"/>
  <c r="AF20" i="12" s="1"/>
  <c r="AE21" i="12"/>
  <c r="AE22" i="12"/>
  <c r="AE23" i="12"/>
  <c r="AE24" i="12"/>
  <c r="AE25" i="12"/>
  <c r="AE26" i="12"/>
  <c r="AE27" i="12"/>
  <c r="AE28" i="12"/>
  <c r="AF28" i="12" s="1" a="1"/>
  <c r="AF28" i="12" s="1"/>
  <c r="AE29" i="12"/>
  <c r="AE30" i="12"/>
  <c r="AE31" i="12"/>
  <c r="AE32" i="12"/>
  <c r="AE33" i="12"/>
  <c r="AE34" i="12"/>
  <c r="AE35" i="12"/>
  <c r="AE36" i="12"/>
  <c r="AF36" i="12" s="1" a="1"/>
  <c r="AF36" i="12" s="1"/>
  <c r="AE37" i="12"/>
  <c r="AE38" i="12"/>
  <c r="AE39" i="12"/>
  <c r="AE40" i="12"/>
  <c r="AE41" i="12"/>
  <c r="AE42" i="12"/>
  <c r="AE43" i="12"/>
  <c r="AE44" i="12"/>
  <c r="AF44" i="12" s="1" a="1"/>
  <c r="AF44" i="12" s="1"/>
  <c r="AE45" i="12"/>
  <c r="AE46" i="12"/>
  <c r="AE47" i="12"/>
  <c r="AE48" i="12"/>
  <c r="AE49" i="12"/>
  <c r="AE50" i="12"/>
  <c r="AE51" i="12"/>
  <c r="AE52" i="12"/>
  <c r="AF52" i="12" s="1" a="1"/>
  <c r="AF52" i="12" s="1"/>
  <c r="AE53" i="12"/>
  <c r="AE54" i="12"/>
  <c r="AE55" i="12"/>
  <c r="AE56" i="12"/>
  <c r="AE57" i="12"/>
  <c r="AE58" i="12"/>
  <c r="AE59" i="12"/>
  <c r="AE60" i="12"/>
  <c r="AF60" i="12" s="1" a="1"/>
  <c r="AF60" i="12" s="1"/>
  <c r="AE61" i="12"/>
  <c r="AE62" i="12"/>
  <c r="AE63" i="12"/>
  <c r="AE64" i="12"/>
  <c r="AE65" i="12"/>
  <c r="AE66" i="12"/>
  <c r="AE67" i="12"/>
  <c r="AE68" i="12"/>
  <c r="AF68" i="12" s="1" a="1"/>
  <c r="AF68" i="12" s="1"/>
  <c r="AE69" i="12"/>
  <c r="AE70" i="12"/>
  <c r="AE71" i="12"/>
  <c r="AE72" i="12"/>
  <c r="AE73" i="12"/>
  <c r="AE74" i="12"/>
  <c r="AE75" i="12"/>
  <c r="AE76" i="12"/>
  <c r="AF76" i="12" s="1" a="1"/>
  <c r="AF76" i="12" s="1"/>
  <c r="AE77" i="12"/>
  <c r="AE78" i="12"/>
  <c r="AE79" i="12"/>
  <c r="AE80" i="12"/>
  <c r="AE81" i="12"/>
  <c r="AE82" i="12"/>
  <c r="AE83" i="12"/>
  <c r="AE84" i="12"/>
  <c r="AF84" i="12" s="1" a="1"/>
  <c r="AF84" i="12" s="1"/>
  <c r="AE85" i="12"/>
  <c r="AE86" i="12"/>
  <c r="AE87" i="12"/>
  <c r="AE88" i="12"/>
  <c r="AE89" i="12"/>
  <c r="AE90" i="12"/>
  <c r="AE91" i="12"/>
  <c r="AE92" i="12"/>
  <c r="AF92" i="12" s="1" a="1"/>
  <c r="AF92" i="12" s="1"/>
  <c r="AE93" i="12"/>
  <c r="AE94" i="12"/>
  <c r="AE95" i="12"/>
  <c r="AE96" i="12"/>
  <c r="AE97" i="12"/>
  <c r="AE98" i="12"/>
  <c r="AE99" i="12"/>
  <c r="AE100" i="12"/>
  <c r="AF100" i="12" s="1" a="1"/>
  <c r="AF100" i="12" s="1"/>
  <c r="AE101" i="12"/>
  <c r="AE102" i="12"/>
  <c r="AE103" i="12"/>
  <c r="AE104" i="12"/>
  <c r="AE105" i="12"/>
  <c r="AE106" i="12"/>
  <c r="AE107" i="12"/>
  <c r="AE108" i="12"/>
  <c r="AF108" i="12" s="1" a="1"/>
  <c r="AF108" i="12" s="1"/>
  <c r="AE109" i="12"/>
  <c r="AE110" i="12"/>
  <c r="AE111" i="12"/>
  <c r="AE112" i="12"/>
  <c r="AE113" i="12"/>
  <c r="AE114" i="12"/>
  <c r="AE115" i="12"/>
  <c r="AE116" i="12"/>
  <c r="AF116" i="12" s="1" a="1"/>
  <c r="AF116" i="12" s="1"/>
  <c r="AE117" i="12"/>
  <c r="AE118" i="12"/>
  <c r="AE119" i="12"/>
  <c r="AE120" i="12"/>
  <c r="AE121" i="12"/>
  <c r="AE122" i="12"/>
  <c r="AE123" i="12"/>
  <c r="AE124" i="12"/>
  <c r="AF124" i="12" s="1" a="1"/>
  <c r="AF124" i="12" s="1"/>
  <c r="AE125" i="12"/>
  <c r="AE126" i="12"/>
  <c r="AE127" i="12"/>
  <c r="AE128" i="12"/>
  <c r="AE129" i="12"/>
  <c r="AE130" i="12"/>
  <c r="AE131" i="12"/>
  <c r="AE132" i="12"/>
  <c r="AF132" i="12" s="1" a="1"/>
  <c r="AF132" i="12" s="1"/>
  <c r="AE133" i="12"/>
  <c r="AE134" i="12"/>
  <c r="AE135" i="12"/>
  <c r="AE136" i="12"/>
  <c r="AE137" i="12"/>
  <c r="AE138" i="12"/>
  <c r="AE139" i="12"/>
  <c r="AE140" i="12"/>
  <c r="AF140" i="12" s="1" a="1"/>
  <c r="AF140" i="12" s="1"/>
  <c r="AE141" i="12"/>
  <c r="AE142" i="12"/>
  <c r="AE143" i="12"/>
  <c r="AE144" i="12"/>
  <c r="AE145" i="12"/>
  <c r="AE146" i="12"/>
  <c r="AE147" i="12"/>
  <c r="AE148" i="12"/>
  <c r="AF148" i="12" s="1" a="1"/>
  <c r="AF148" i="12" s="1"/>
  <c r="AE149" i="12"/>
  <c r="AE150" i="12"/>
  <c r="AE151" i="12"/>
  <c r="AE152" i="12"/>
  <c r="AE153" i="12"/>
  <c r="AE154" i="12"/>
  <c r="AE155" i="12"/>
  <c r="AE156" i="12"/>
  <c r="AF156" i="12" s="1" a="1"/>
  <c r="AF156" i="12" s="1"/>
  <c r="AE157" i="12"/>
  <c r="AE158" i="12"/>
  <c r="AE159" i="12"/>
  <c r="AE160" i="12"/>
  <c r="AE161" i="12"/>
  <c r="AE162" i="12"/>
  <c r="AE163" i="12"/>
  <c r="AE164" i="12"/>
  <c r="AF164" i="12" s="1" a="1"/>
  <c r="AF164" i="12" s="1"/>
  <c r="AE165" i="12"/>
  <c r="AE166" i="12"/>
  <c r="AE167" i="12"/>
  <c r="AE168" i="12"/>
  <c r="AE169" i="12"/>
  <c r="AE170" i="12"/>
  <c r="AE171" i="12"/>
  <c r="AE172" i="12"/>
  <c r="AF172" i="12" s="1" a="1"/>
  <c r="AF172" i="12" s="1"/>
  <c r="AE173" i="12"/>
  <c r="AE174" i="12"/>
  <c r="AE175" i="12"/>
  <c r="AE176" i="12"/>
  <c r="AE177" i="12"/>
  <c r="AE178" i="12"/>
  <c r="AE179" i="12"/>
  <c r="AE180" i="12"/>
  <c r="AF180" i="12" s="1" a="1"/>
  <c r="AF180" i="12" s="1"/>
  <c r="AE181" i="12"/>
  <c r="AE182" i="12"/>
  <c r="AE183" i="12"/>
  <c r="AE184" i="12"/>
  <c r="AE185" i="12"/>
  <c r="AE186" i="12"/>
  <c r="AE187" i="12"/>
  <c r="AE188" i="12"/>
  <c r="AF188" i="12" s="1" a="1"/>
  <c r="AF188" i="12" s="1"/>
  <c r="AE189" i="12"/>
  <c r="AE190" i="12"/>
  <c r="AE191" i="12"/>
  <c r="AE192" i="12"/>
  <c r="AE193" i="12"/>
  <c r="AE194" i="12"/>
  <c r="AE195" i="12"/>
  <c r="AE196" i="12"/>
  <c r="AF196" i="12" s="1" a="1"/>
  <c r="AF196" i="12" s="1"/>
  <c r="AE197" i="12"/>
  <c r="AE198" i="12"/>
  <c r="AE199" i="12"/>
  <c r="AE200" i="12"/>
  <c r="AE201" i="12"/>
  <c r="AE202" i="12"/>
  <c r="AE203" i="12"/>
  <c r="AE204" i="12"/>
  <c r="AF204" i="12" s="1" a="1"/>
  <c r="AF204" i="12" s="1"/>
  <c r="AE205" i="12"/>
  <c r="AE206" i="12"/>
  <c r="AE207" i="12"/>
  <c r="AE208" i="12"/>
  <c r="AE209" i="12"/>
  <c r="AE210" i="12"/>
  <c r="AE211" i="12"/>
  <c r="AE212" i="12"/>
  <c r="AF212" i="12" s="1" a="1"/>
  <c r="AF212" i="12" s="1"/>
  <c r="AE213" i="12"/>
  <c r="AE214" i="12"/>
  <c r="AE215" i="12"/>
  <c r="AE216" i="12"/>
  <c r="AE217" i="12"/>
  <c r="AE218" i="12"/>
  <c r="AE219" i="12"/>
  <c r="AE220" i="12"/>
  <c r="AF220" i="12" s="1" a="1"/>
  <c r="AF220" i="12" s="1"/>
  <c r="AE221" i="12"/>
  <c r="AE222" i="12"/>
  <c r="AE223" i="12"/>
  <c r="AE224" i="12"/>
  <c r="AE225" i="12"/>
  <c r="AE226" i="12"/>
  <c r="AE227" i="12"/>
  <c r="AE228" i="12"/>
  <c r="AF228" i="12" s="1" a="1"/>
  <c r="AF228" i="12" s="1"/>
  <c r="AE229" i="12"/>
  <c r="AE230" i="12"/>
  <c r="AE231" i="12"/>
  <c r="AE232" i="12"/>
  <c r="AE233" i="12"/>
  <c r="AE234" i="12"/>
  <c r="AE235" i="12"/>
  <c r="AE236" i="12"/>
  <c r="AF236" i="12" s="1" a="1"/>
  <c r="AF236" i="12" s="1"/>
  <c r="AE237" i="12"/>
  <c r="AE238" i="12"/>
  <c r="AE239" i="12"/>
  <c r="AE240" i="12"/>
  <c r="AE241" i="12"/>
  <c r="AE242" i="12"/>
  <c r="AE243" i="12"/>
  <c r="AE244" i="12"/>
  <c r="AF244" i="12" s="1" a="1"/>
  <c r="AF244" i="12" s="1"/>
  <c r="AE245" i="12"/>
  <c r="AE246" i="12"/>
  <c r="AE247" i="12"/>
  <c r="AE248" i="12"/>
  <c r="AE249" i="12"/>
  <c r="AE250" i="12"/>
  <c r="AE251" i="12"/>
  <c r="AE252" i="12"/>
  <c r="AF252" i="12" s="1" a="1"/>
  <c r="AF252" i="12" s="1"/>
  <c r="AE253" i="12"/>
  <c r="AE254" i="12"/>
  <c r="AE255" i="12"/>
  <c r="AE256" i="12"/>
  <c r="AE257" i="12"/>
  <c r="AE258" i="12"/>
  <c r="AE259" i="12"/>
  <c r="AE260" i="12"/>
  <c r="AF260" i="12" s="1" a="1"/>
  <c r="AF260" i="12" s="1"/>
  <c r="AE261" i="12"/>
  <c r="AE262" i="12"/>
  <c r="AE263" i="12"/>
  <c r="AE264" i="12"/>
  <c r="AE265" i="12"/>
  <c r="AE266" i="12"/>
  <c r="AE267" i="12"/>
  <c r="AE268" i="12"/>
  <c r="AF268" i="12" s="1" a="1"/>
  <c r="AF268" i="12" s="1"/>
  <c r="AE269" i="12"/>
  <c r="AE270" i="12"/>
  <c r="AE271" i="12"/>
  <c r="AE272" i="12"/>
  <c r="AE273" i="12"/>
  <c r="AE274" i="12"/>
  <c r="AE275" i="12"/>
  <c r="AE276" i="12"/>
  <c r="AF276" i="12" s="1" a="1"/>
  <c r="AF276" i="12" s="1"/>
  <c r="AE277" i="12"/>
  <c r="AE278" i="12"/>
  <c r="AE279" i="12"/>
  <c r="AE280" i="12"/>
  <c r="AE281" i="12"/>
  <c r="AE282" i="12"/>
  <c r="AE283" i="12"/>
  <c r="AE284" i="12"/>
  <c r="AF284" i="12" s="1" a="1"/>
  <c r="AF284" i="12" s="1"/>
  <c r="AE285" i="12"/>
  <c r="AE286" i="12"/>
  <c r="AE287" i="12"/>
  <c r="AE288" i="12"/>
  <c r="AE289" i="12"/>
  <c r="AE290" i="12"/>
  <c r="AE291" i="12"/>
  <c r="AE292" i="12"/>
  <c r="AF292" i="12" s="1" a="1"/>
  <c r="AF292" i="12" s="1"/>
  <c r="AE293" i="12"/>
  <c r="AE294" i="12"/>
  <c r="AE295" i="12"/>
  <c r="AE296" i="12"/>
  <c r="AE297" i="12"/>
  <c r="AE298" i="12"/>
  <c r="AE299" i="12"/>
  <c r="AE300" i="12"/>
  <c r="AF300" i="12" s="1" a="1"/>
  <c r="AF300" i="12" s="1"/>
  <c r="AE301" i="12"/>
  <c r="AE302" i="12"/>
  <c r="AE303" i="12"/>
  <c r="AE304" i="12"/>
  <c r="AE305" i="12"/>
  <c r="AE306" i="12"/>
  <c r="AE307" i="12"/>
  <c r="AE308" i="12"/>
  <c r="AF308" i="12" s="1" a="1"/>
  <c r="AF308" i="12" s="1"/>
  <c r="AE309" i="12"/>
  <c r="AE310" i="12"/>
  <c r="AE311" i="12"/>
  <c r="AE312" i="12"/>
  <c r="AE313" i="12"/>
  <c r="AE314" i="12"/>
  <c r="AE315" i="12"/>
  <c r="AE316" i="12"/>
  <c r="AF316" i="12" s="1" a="1"/>
  <c r="AF316" i="12" s="1"/>
  <c r="AE317" i="12"/>
  <c r="AE318" i="12"/>
  <c r="AE319" i="12"/>
  <c r="AE320" i="12"/>
  <c r="AE321" i="12"/>
  <c r="AE322" i="12"/>
  <c r="AE323" i="12"/>
  <c r="AE324" i="12"/>
  <c r="AF324" i="12" s="1" a="1"/>
  <c r="AF324" i="12" s="1"/>
  <c r="AE325" i="12"/>
  <c r="AE326" i="12"/>
  <c r="AE327" i="12"/>
  <c r="AE328" i="12"/>
  <c r="AE329" i="12"/>
  <c r="AE330" i="12"/>
  <c r="AE331" i="12"/>
  <c r="AE332" i="12"/>
  <c r="AE333" i="12"/>
  <c r="AE334" i="12"/>
  <c r="AE335" i="12"/>
  <c r="AE336" i="12"/>
  <c r="AE337" i="12"/>
  <c r="AE338" i="12"/>
  <c r="AE339" i="12"/>
  <c r="AE340" i="12"/>
  <c r="AE341" i="12"/>
  <c r="AE342" i="12"/>
  <c r="AE343" i="12"/>
  <c r="AE344" i="12"/>
  <c r="AE345" i="12"/>
  <c r="AE346" i="12"/>
  <c r="AE347" i="12"/>
  <c r="AE348" i="12"/>
  <c r="AE349" i="12"/>
  <c r="AE350" i="12"/>
  <c r="AE351" i="12"/>
  <c r="AE352" i="12"/>
  <c r="AE353" i="12"/>
  <c r="AE354" i="12"/>
  <c r="AE355" i="12"/>
  <c r="AE356" i="12"/>
  <c r="AE357" i="12"/>
  <c r="AE358" i="12"/>
  <c r="AE359" i="12"/>
  <c r="AE360" i="12"/>
  <c r="AE361" i="12"/>
  <c r="AE362" i="12"/>
  <c r="AE363" i="12"/>
  <c r="AE364" i="12"/>
  <c r="AE365" i="12"/>
  <c r="AE366" i="12"/>
  <c r="AE367" i="12"/>
  <c r="AE368" i="12"/>
  <c r="AE369" i="12"/>
  <c r="AE370" i="12"/>
  <c r="AE371" i="12"/>
  <c r="AE372" i="12"/>
  <c r="AE373" i="12"/>
  <c r="AE374" i="12"/>
  <c r="AE375" i="12"/>
  <c r="AE376" i="12"/>
  <c r="AE377" i="12"/>
  <c r="AE378" i="12"/>
  <c r="AE379" i="12"/>
  <c r="AE380" i="12"/>
  <c r="AF380" i="12" s="1" a="1"/>
  <c r="AF380" i="12" s="1"/>
  <c r="AE381" i="12"/>
  <c r="AE382" i="12"/>
  <c r="AE383" i="12"/>
  <c r="AE384" i="12"/>
  <c r="AE385" i="12"/>
  <c r="AE386" i="12"/>
  <c r="AE387" i="12"/>
  <c r="AE388" i="12"/>
  <c r="AE389" i="12"/>
  <c r="AE390" i="12"/>
  <c r="AE391" i="12"/>
  <c r="AE392" i="12"/>
  <c r="AE393" i="12"/>
  <c r="AE394" i="12"/>
  <c r="AE395" i="12"/>
  <c r="AE396" i="12"/>
  <c r="AE397" i="12"/>
  <c r="AE398" i="12"/>
  <c r="AE399" i="12"/>
  <c r="AE400" i="12"/>
  <c r="AE401" i="12"/>
  <c r="AE402" i="12"/>
  <c r="AE403" i="12"/>
  <c r="AE404" i="12"/>
  <c r="AE405" i="12"/>
  <c r="AE406" i="12"/>
  <c r="AE407" i="12"/>
  <c r="AE408" i="12"/>
  <c r="AE409" i="12"/>
  <c r="AE410" i="12"/>
  <c r="AE411" i="12"/>
  <c r="AE412" i="12"/>
  <c r="AE413" i="12"/>
  <c r="AE414" i="12"/>
  <c r="AE415" i="12"/>
  <c r="AE416" i="12"/>
  <c r="AE417" i="12"/>
  <c r="AE418" i="12"/>
  <c r="AE419" i="12"/>
  <c r="AE420" i="12"/>
  <c r="AE421" i="12"/>
  <c r="AE422" i="12"/>
  <c r="AE423" i="12"/>
  <c r="AE424" i="12"/>
  <c r="AE425" i="12"/>
  <c r="AE426" i="12"/>
  <c r="AE427" i="12"/>
  <c r="AE428" i="12"/>
  <c r="AE429" i="12"/>
  <c r="AE430" i="12"/>
  <c r="AE431" i="12"/>
  <c r="AE432" i="12"/>
  <c r="AE433" i="12"/>
  <c r="AE434" i="12"/>
  <c r="AE435" i="12"/>
  <c r="AE436" i="12"/>
  <c r="AE437" i="12"/>
  <c r="AE438" i="12"/>
  <c r="AE439" i="12"/>
  <c r="AE440" i="12"/>
  <c r="AE441" i="12"/>
  <c r="AE442" i="12"/>
  <c r="AE443" i="12"/>
  <c r="AE444" i="12"/>
  <c r="AF444" i="12" s="1" a="1"/>
  <c r="AF444" i="12" s="1"/>
  <c r="AE445" i="12"/>
  <c r="AE446" i="12"/>
  <c r="AE447" i="12"/>
  <c r="AE448" i="12"/>
  <c r="AE449" i="12"/>
  <c r="AE450" i="12"/>
  <c r="AE451" i="12"/>
  <c r="AE452" i="12"/>
  <c r="AE453" i="12"/>
  <c r="AE454" i="12"/>
  <c r="AE455" i="12"/>
  <c r="AE456" i="12"/>
  <c r="AE457" i="12"/>
  <c r="AE458" i="12"/>
  <c r="AE459" i="12"/>
  <c r="AE460" i="12"/>
  <c r="AE461" i="12"/>
  <c r="AE462" i="12"/>
  <c r="AE463" i="12"/>
  <c r="AE464" i="12"/>
  <c r="AE465" i="12"/>
  <c r="AE466" i="12"/>
  <c r="AE467" i="12"/>
  <c r="AE468" i="12"/>
  <c r="AE469" i="12"/>
  <c r="AE470" i="12"/>
  <c r="AE471" i="12"/>
  <c r="AE472" i="12"/>
  <c r="AE473" i="12"/>
  <c r="AE474" i="12"/>
  <c r="AE475" i="12"/>
  <c r="AE476" i="12"/>
  <c r="AE477" i="12"/>
  <c r="AE478" i="12"/>
  <c r="AE479" i="12"/>
  <c r="AE480" i="12"/>
  <c r="AE481" i="12"/>
  <c r="AE482" i="12"/>
  <c r="AE483" i="12"/>
  <c r="AE484" i="12"/>
  <c r="AE485" i="12"/>
  <c r="AE486" i="12"/>
  <c r="AE487" i="12"/>
  <c r="AE488" i="12"/>
  <c r="AE489" i="12"/>
  <c r="AE490" i="12"/>
  <c r="AE491" i="12"/>
  <c r="AE492" i="12"/>
  <c r="AE493" i="12"/>
  <c r="AE494" i="12"/>
  <c r="AE495" i="12"/>
  <c r="AE496" i="12"/>
  <c r="AE497" i="12"/>
  <c r="AE498" i="12"/>
  <c r="AE499" i="12"/>
  <c r="AE500" i="12"/>
  <c r="AE501" i="12"/>
  <c r="AE502" i="12"/>
  <c r="AE503" i="12"/>
  <c r="AE504" i="12"/>
  <c r="AE505" i="12"/>
  <c r="AE506" i="12"/>
  <c r="AE507" i="12"/>
  <c r="AE508" i="12"/>
  <c r="AE509" i="12"/>
  <c r="AE510" i="12"/>
  <c r="AE511" i="12"/>
  <c r="AE512" i="12"/>
  <c r="AE513" i="12"/>
  <c r="AE514" i="12"/>
  <c r="AE515" i="12"/>
  <c r="AE516" i="12"/>
  <c r="AE517" i="12"/>
  <c r="AE518" i="12"/>
  <c r="AE519" i="12"/>
  <c r="AE520" i="12"/>
  <c r="AE521" i="12"/>
  <c r="AE522" i="12"/>
  <c r="AE523" i="12"/>
  <c r="AE524" i="12"/>
  <c r="AE525" i="12"/>
  <c r="AE526" i="12"/>
  <c r="AE527" i="12"/>
  <c r="AE528" i="12"/>
  <c r="AE529" i="12"/>
  <c r="AE530" i="12"/>
  <c r="AE531" i="12"/>
  <c r="AE532" i="12"/>
  <c r="AE533" i="12"/>
  <c r="AE534" i="12"/>
  <c r="AE535" i="12"/>
  <c r="AE536" i="12"/>
  <c r="AE537" i="12"/>
  <c r="AE538" i="12"/>
  <c r="AE539" i="12"/>
  <c r="AE540" i="12"/>
  <c r="AE541" i="12"/>
  <c r="AE542" i="12"/>
  <c r="AE543" i="12"/>
  <c r="AE544" i="12"/>
  <c r="AE545" i="12"/>
  <c r="AE546" i="12"/>
  <c r="AE547" i="12"/>
  <c r="AE548" i="12"/>
  <c r="AE549" i="12"/>
  <c r="AE550" i="12"/>
  <c r="AE551" i="12"/>
  <c r="AE552" i="12"/>
  <c r="AE553" i="12"/>
  <c r="AE554" i="12"/>
  <c r="AE555" i="12"/>
  <c r="AE556" i="12"/>
  <c r="AE557" i="12"/>
  <c r="AE558" i="12"/>
  <c r="AE559" i="12"/>
  <c r="AE560" i="12"/>
  <c r="AE561" i="12"/>
  <c r="AE562" i="12"/>
  <c r="AE563" i="12"/>
  <c r="AE564" i="12"/>
  <c r="AE565" i="12"/>
  <c r="AE566" i="12"/>
  <c r="AE567" i="12"/>
  <c r="AE568" i="12"/>
  <c r="AE569" i="12"/>
  <c r="AE570" i="12"/>
  <c r="AE571" i="12"/>
  <c r="AE572" i="12"/>
  <c r="AE573" i="12"/>
  <c r="AE574" i="12"/>
  <c r="AE575" i="12"/>
  <c r="AE576" i="12"/>
  <c r="AE577" i="12"/>
  <c r="AE578" i="12"/>
  <c r="AE579" i="12"/>
  <c r="AE580" i="12"/>
  <c r="AE581" i="12"/>
  <c r="AE582" i="12"/>
  <c r="AE583" i="12"/>
  <c r="AE584" i="12"/>
  <c r="AE585" i="12"/>
  <c r="AE586" i="12"/>
  <c r="AE587" i="12"/>
  <c r="AE588" i="12"/>
  <c r="AE589" i="12"/>
  <c r="AE590" i="12"/>
  <c r="AE591" i="12"/>
  <c r="AE592" i="12"/>
  <c r="AE593" i="12"/>
  <c r="AE594" i="12"/>
  <c r="AE595" i="12"/>
  <c r="AE596" i="12"/>
  <c r="AE597" i="12"/>
  <c r="AE598" i="12"/>
  <c r="AE599" i="12"/>
  <c r="AE600" i="12"/>
  <c r="AE601" i="12"/>
  <c r="AE602" i="12"/>
  <c r="AE603" i="12"/>
  <c r="AE604" i="12"/>
  <c r="AE605" i="12"/>
  <c r="AE606" i="12"/>
  <c r="AE607" i="12"/>
  <c r="AE608" i="12"/>
  <c r="AE609" i="12"/>
  <c r="AE610" i="12"/>
  <c r="AE611" i="12"/>
  <c r="AE612" i="12"/>
  <c r="AE613" i="12"/>
  <c r="AE614" i="12"/>
  <c r="AE615" i="12"/>
  <c r="AE616" i="12"/>
  <c r="AE617" i="12"/>
  <c r="AE618" i="12"/>
  <c r="AE619" i="12"/>
  <c r="AE620" i="12"/>
  <c r="AE621" i="12"/>
  <c r="AE622" i="12"/>
  <c r="AE623" i="12"/>
  <c r="AE624" i="12"/>
  <c r="AE625" i="12"/>
  <c r="AE626" i="12"/>
  <c r="AE627" i="12"/>
  <c r="AE628" i="12"/>
  <c r="AE629" i="12"/>
  <c r="AE630" i="12"/>
  <c r="AE631" i="12"/>
  <c r="AE632" i="12"/>
  <c r="AE633" i="12"/>
  <c r="AE634" i="12"/>
  <c r="AE635" i="12"/>
  <c r="AE636" i="12"/>
  <c r="AE637" i="12"/>
  <c r="AE638" i="12"/>
  <c r="AE639" i="12"/>
  <c r="AE640" i="12"/>
  <c r="AE641" i="12"/>
  <c r="AE642" i="12"/>
  <c r="AE643" i="12"/>
  <c r="AE644" i="12"/>
  <c r="AE645" i="12"/>
  <c r="AE646" i="12"/>
  <c r="AE647" i="12"/>
  <c r="AE648" i="12"/>
  <c r="AE649" i="12"/>
  <c r="AE650" i="12"/>
  <c r="AE651" i="12"/>
  <c r="AE652" i="12"/>
  <c r="AE653" i="12"/>
  <c r="AE654" i="12"/>
  <c r="AE655" i="12"/>
  <c r="AE656" i="12"/>
  <c r="AE657" i="12"/>
  <c r="AE658" i="12"/>
  <c r="AE659" i="12"/>
  <c r="AE660" i="12"/>
  <c r="AE661" i="12"/>
  <c r="AE662" i="12"/>
  <c r="AE663" i="12"/>
  <c r="AE664" i="12"/>
  <c r="AE665" i="12"/>
  <c r="AE666" i="12"/>
  <c r="AE667" i="12"/>
  <c r="AE668" i="12"/>
  <c r="AE669" i="12"/>
  <c r="AE670" i="12"/>
  <c r="AE671" i="12"/>
  <c r="AE672" i="12"/>
  <c r="AE673" i="12"/>
  <c r="AE674" i="12"/>
  <c r="AE675" i="12"/>
  <c r="AE676" i="12"/>
  <c r="AE677" i="12"/>
  <c r="AE678" i="12"/>
  <c r="AE679" i="12"/>
  <c r="AE680" i="12"/>
  <c r="AE681" i="12"/>
  <c r="AE682" i="12"/>
  <c r="AE683" i="12"/>
  <c r="AE684" i="12"/>
  <c r="AE685" i="12"/>
  <c r="AE686" i="12"/>
  <c r="AE687" i="12"/>
  <c r="AE688" i="12"/>
  <c r="AE689" i="12"/>
  <c r="AE690" i="12"/>
  <c r="AE691" i="12"/>
  <c r="AE692" i="12"/>
  <c r="AE693" i="12"/>
  <c r="AE694" i="12"/>
  <c r="AE695" i="12"/>
  <c r="AE696" i="12"/>
  <c r="AE697" i="12"/>
  <c r="AE698" i="12"/>
  <c r="AE699" i="12"/>
  <c r="AE700" i="12"/>
  <c r="AE701" i="12"/>
  <c r="AE702" i="12"/>
  <c r="AE703" i="12"/>
  <c r="AE704" i="12"/>
  <c r="AE705" i="12"/>
  <c r="AE706" i="12"/>
  <c r="AE707" i="12"/>
  <c r="AE708" i="12"/>
  <c r="AE709" i="12"/>
  <c r="AE710" i="12"/>
  <c r="AE711" i="12"/>
  <c r="AE712" i="12"/>
  <c r="AE713" i="12"/>
  <c r="AE714" i="12"/>
  <c r="AE715" i="12"/>
  <c r="AE716" i="12"/>
  <c r="AE717" i="12"/>
  <c r="AE718" i="12"/>
  <c r="AE719" i="12"/>
  <c r="AE720" i="12"/>
  <c r="AE721" i="12"/>
  <c r="AE722" i="12"/>
  <c r="AE723" i="12"/>
  <c r="AE724" i="12"/>
  <c r="AE725" i="12"/>
  <c r="AE726" i="12"/>
  <c r="AE727" i="12"/>
  <c r="AE728" i="12"/>
  <c r="AE729" i="12"/>
  <c r="AE730" i="12"/>
  <c r="AE731" i="12"/>
  <c r="AE732" i="12"/>
  <c r="AE733" i="12"/>
  <c r="AE734" i="12"/>
  <c r="AE735" i="12"/>
  <c r="AE736" i="12"/>
  <c r="AE737" i="12"/>
  <c r="AE738" i="12"/>
  <c r="AE739" i="12"/>
  <c r="AE740" i="12"/>
  <c r="AE741" i="12"/>
  <c r="AE742" i="12"/>
  <c r="AE743" i="12"/>
  <c r="AE744" i="12"/>
  <c r="AE745" i="12"/>
  <c r="AE746" i="12"/>
  <c r="AE747" i="12"/>
  <c r="AE748" i="12"/>
  <c r="AE749" i="12"/>
  <c r="AE750" i="12"/>
  <c r="AE751" i="12"/>
  <c r="AE752" i="12"/>
  <c r="AE753" i="12"/>
  <c r="AE754" i="12"/>
  <c r="AE755" i="12"/>
  <c r="AE756" i="12"/>
  <c r="AE757" i="12"/>
  <c r="AE758" i="12"/>
  <c r="AE759" i="12"/>
  <c r="AE760" i="12"/>
  <c r="AE761" i="12"/>
  <c r="AE762" i="12"/>
  <c r="AE763" i="12"/>
  <c r="AE764" i="12"/>
  <c r="AE765" i="12"/>
  <c r="AE766" i="12"/>
  <c r="AE767" i="12"/>
  <c r="AE768" i="12"/>
  <c r="AE769" i="12"/>
  <c r="AE770" i="12"/>
  <c r="AE771" i="12"/>
  <c r="AE772" i="12"/>
  <c r="AE773" i="12"/>
  <c r="AE774" i="12"/>
  <c r="AE775" i="12"/>
  <c r="AE776" i="12"/>
  <c r="AE777" i="12"/>
  <c r="AE778" i="12"/>
  <c r="AE779" i="12"/>
  <c r="AE780" i="12"/>
  <c r="AE781" i="12"/>
  <c r="AE782" i="12"/>
  <c r="AE783" i="12"/>
  <c r="AE784" i="12"/>
  <c r="AE785" i="12"/>
  <c r="AE786" i="12"/>
  <c r="AE787" i="12"/>
  <c r="AE788" i="12"/>
  <c r="AE789" i="12"/>
  <c r="AE790" i="12"/>
  <c r="AE791" i="12"/>
  <c r="AE792" i="12"/>
  <c r="AE793" i="12"/>
  <c r="AE794" i="12"/>
  <c r="AE795" i="12"/>
  <c r="AE796" i="12"/>
  <c r="AE797" i="12"/>
  <c r="AE798" i="12"/>
  <c r="AE799" i="12"/>
  <c r="AE800" i="12"/>
  <c r="AE801" i="12"/>
  <c r="AE802" i="12"/>
  <c r="AE803" i="12"/>
  <c r="AE804" i="12"/>
  <c r="AE805" i="12"/>
  <c r="AE806" i="12"/>
  <c r="AE807" i="12"/>
  <c r="AE808" i="12"/>
  <c r="AE809" i="12"/>
  <c r="AE810" i="12"/>
  <c r="AE811" i="12"/>
  <c r="AE812" i="12"/>
  <c r="AE813" i="12"/>
  <c r="AE814" i="12"/>
  <c r="AE815" i="12"/>
  <c r="AE816" i="12"/>
  <c r="AE817" i="12"/>
  <c r="AE818" i="12"/>
  <c r="AE819" i="12"/>
  <c r="AE820" i="12"/>
  <c r="AE821" i="12"/>
  <c r="AE822" i="12"/>
  <c r="AE823" i="12"/>
  <c r="AE824" i="12"/>
  <c r="AE825" i="12"/>
  <c r="AE826" i="12"/>
  <c r="AE827" i="12"/>
  <c r="AE828" i="12"/>
  <c r="AE829" i="12"/>
  <c r="AE830" i="12"/>
  <c r="AE831" i="12"/>
  <c r="AE832" i="12"/>
  <c r="AE833" i="12"/>
  <c r="AE834" i="12"/>
  <c r="AE835" i="12"/>
  <c r="AE836" i="12"/>
  <c r="AE837" i="12"/>
  <c r="AE838" i="12"/>
  <c r="AE839" i="12"/>
  <c r="AE840" i="12"/>
  <c r="AE841" i="12"/>
  <c r="AE842" i="12"/>
  <c r="AE843" i="12"/>
  <c r="AE844" i="12"/>
  <c r="AE845" i="12"/>
  <c r="AE846" i="12"/>
  <c r="AE847" i="12"/>
  <c r="AE848" i="12"/>
  <c r="AE849" i="12"/>
  <c r="AE850" i="12"/>
  <c r="AE851" i="12"/>
  <c r="AE852" i="12"/>
  <c r="AE853" i="12"/>
  <c r="AE854" i="12"/>
  <c r="AE855" i="12"/>
  <c r="AE856" i="12"/>
  <c r="AE857" i="12"/>
  <c r="AE858" i="12"/>
  <c r="AE859" i="12"/>
  <c r="AE860" i="12"/>
  <c r="AE861" i="12"/>
  <c r="AE862" i="12"/>
  <c r="AE863" i="12"/>
  <c r="AE864" i="12"/>
  <c r="AE865" i="12"/>
  <c r="AE866" i="12"/>
  <c r="AE867" i="12"/>
  <c r="AE868" i="12"/>
  <c r="AE869" i="12"/>
  <c r="AE870" i="12"/>
  <c r="AE871" i="12"/>
  <c r="AE872" i="12"/>
  <c r="AE873" i="12"/>
  <c r="AE874" i="12"/>
  <c r="AE875" i="12"/>
  <c r="AE876" i="12"/>
  <c r="AE877" i="12"/>
  <c r="AE878" i="12"/>
  <c r="AE879" i="12"/>
  <c r="AE880" i="12"/>
  <c r="AE881" i="12"/>
  <c r="AE882" i="12"/>
  <c r="AE883" i="12"/>
  <c r="AE884" i="12"/>
  <c r="AE885" i="12"/>
  <c r="AE886" i="12"/>
  <c r="AE887" i="12"/>
  <c r="AE888" i="12"/>
  <c r="AE889" i="12"/>
  <c r="AE890" i="12"/>
  <c r="AE891" i="12"/>
  <c r="AE892" i="12"/>
  <c r="AE893" i="12"/>
  <c r="AE894" i="12"/>
  <c r="AE895" i="12"/>
  <c r="AE896" i="12"/>
  <c r="AE897" i="12"/>
  <c r="AE898" i="12"/>
  <c r="AE899" i="12"/>
  <c r="AE900" i="12"/>
  <c r="AE901" i="12"/>
  <c r="AE902" i="12"/>
  <c r="AE903" i="12"/>
  <c r="AE904" i="12"/>
  <c r="AE905" i="12"/>
  <c r="AE906" i="12"/>
  <c r="AE907" i="12"/>
  <c r="AE908" i="12"/>
  <c r="AE909" i="12"/>
  <c r="AE910" i="12"/>
  <c r="AE911" i="12"/>
  <c r="AE912" i="12"/>
  <c r="AE913" i="12"/>
  <c r="AE914" i="12"/>
  <c r="AE915" i="12"/>
  <c r="AE916" i="12"/>
  <c r="AE917" i="12"/>
  <c r="AE918" i="12"/>
  <c r="AE919" i="12"/>
  <c r="AE920" i="12"/>
  <c r="AE921" i="12"/>
  <c r="AE922" i="12"/>
  <c r="AE923" i="12"/>
  <c r="AE924" i="12"/>
  <c r="AE925" i="12"/>
  <c r="AE926" i="12"/>
  <c r="AE927" i="12"/>
  <c r="AE928" i="12"/>
  <c r="AE929" i="12"/>
  <c r="AE930" i="12"/>
  <c r="AE931" i="12"/>
  <c r="AE932" i="12"/>
  <c r="AE933" i="12"/>
  <c r="AE934" i="12"/>
  <c r="AE935" i="12"/>
  <c r="AE936" i="12"/>
  <c r="AE937" i="12"/>
  <c r="AE938" i="12"/>
  <c r="AE939" i="12"/>
  <c r="AE940" i="12"/>
  <c r="AE941" i="12"/>
  <c r="AE942" i="12"/>
  <c r="AE943" i="12"/>
  <c r="AE944" i="12"/>
  <c r="AE945" i="12"/>
  <c r="AE946" i="12"/>
  <c r="AE947" i="12"/>
  <c r="AE948" i="12"/>
  <c r="AE949" i="12"/>
  <c r="AE950" i="12"/>
  <c r="AE951" i="12"/>
  <c r="AE952" i="12"/>
  <c r="AE953" i="12"/>
  <c r="AE954" i="12"/>
  <c r="AE955" i="12"/>
  <c r="AE956" i="12"/>
  <c r="AE957" i="12"/>
  <c r="AE958" i="12"/>
  <c r="AE959" i="12"/>
  <c r="AE960" i="12"/>
  <c r="AE961" i="12"/>
  <c r="AE962" i="12"/>
  <c r="AE963" i="12"/>
  <c r="AE964" i="12"/>
  <c r="AE965" i="12"/>
  <c r="AE966" i="12"/>
  <c r="AE967" i="12"/>
  <c r="AE968" i="12"/>
  <c r="AE969" i="12"/>
  <c r="AE970" i="12"/>
  <c r="AE971" i="12"/>
  <c r="AE972" i="12"/>
  <c r="AE973" i="12"/>
  <c r="AE974" i="12"/>
  <c r="AE975" i="12"/>
  <c r="AE976" i="12"/>
  <c r="AE977" i="12"/>
  <c r="AE978" i="12"/>
  <c r="AE979" i="12"/>
  <c r="AE980" i="12"/>
  <c r="AE981" i="12"/>
  <c r="AE982" i="12"/>
  <c r="AE983" i="12"/>
  <c r="AE984" i="12"/>
  <c r="AE985" i="12"/>
  <c r="AE986" i="12"/>
  <c r="AE987" i="12"/>
  <c r="AE988" i="12"/>
  <c r="AE989" i="12"/>
  <c r="AE990" i="12"/>
  <c r="AE991" i="12"/>
  <c r="AE992" i="12"/>
  <c r="AE993" i="12"/>
  <c r="AE994" i="12"/>
  <c r="AE995" i="12"/>
  <c r="AE996" i="12"/>
  <c r="AE997" i="12"/>
  <c r="AE998" i="12"/>
  <c r="AE999" i="12"/>
  <c r="AE1000" i="12"/>
  <c r="AE1001" i="12"/>
  <c r="AE1002" i="12"/>
  <c r="AE1003" i="12"/>
  <c r="AE1004" i="12"/>
  <c r="AE1005" i="12"/>
  <c r="AE1006" i="12"/>
  <c r="AE1007" i="12"/>
  <c r="AE1008" i="12"/>
  <c r="AE1009" i="12"/>
  <c r="AE1010" i="12"/>
  <c r="AE1011" i="12"/>
  <c r="AE1012" i="12"/>
  <c r="AE1013" i="12"/>
  <c r="AE1014" i="12"/>
  <c r="AE1015" i="12"/>
  <c r="AE1016" i="12"/>
  <c r="AE1017" i="12"/>
  <c r="AE1018" i="12"/>
  <c r="AE1019" i="12"/>
  <c r="AE1020" i="12"/>
  <c r="AE1021" i="12"/>
  <c r="AE1022" i="12"/>
  <c r="AE1023" i="12"/>
  <c r="AE1024" i="12"/>
  <c r="AE1025" i="12"/>
  <c r="AE1026" i="12"/>
  <c r="AE1027" i="12"/>
  <c r="AE1028" i="12"/>
  <c r="AE1029" i="12"/>
  <c r="AE1030" i="12"/>
  <c r="AE1031" i="12"/>
  <c r="AE1032" i="12"/>
  <c r="AE1033" i="12"/>
  <c r="AE1034" i="12"/>
  <c r="AE1035" i="12"/>
  <c r="AE1036" i="12"/>
  <c r="AE1037" i="12"/>
  <c r="AE1038" i="12"/>
  <c r="AE1039" i="12"/>
  <c r="AE1040" i="12"/>
  <c r="AE1041" i="12"/>
  <c r="AE1042" i="12"/>
  <c r="AE1043" i="12"/>
  <c r="AE1044" i="12"/>
  <c r="AE1045" i="12"/>
  <c r="AE1046" i="12"/>
  <c r="AE1047" i="12"/>
  <c r="AE1048" i="12"/>
  <c r="AE1049" i="12"/>
  <c r="AE1050" i="12"/>
  <c r="AE1051" i="12"/>
  <c r="AE1052" i="12"/>
  <c r="AE1053" i="12"/>
  <c r="AE1054" i="12"/>
  <c r="AE1055" i="12"/>
  <c r="AE1056" i="12"/>
  <c r="AE1057" i="12"/>
  <c r="AE1058" i="12"/>
  <c r="AE1059" i="12"/>
  <c r="AE1060" i="12"/>
  <c r="AE1061" i="12"/>
  <c r="AE1062" i="12"/>
  <c r="AE1063" i="12"/>
  <c r="AE1064" i="12"/>
  <c r="AE1065" i="12"/>
  <c r="AE1066" i="12"/>
  <c r="AE1067" i="12"/>
  <c r="AE1068" i="12"/>
  <c r="AE1069" i="12"/>
  <c r="AE1070" i="12"/>
  <c r="AE1071" i="12"/>
  <c r="AE1072" i="12"/>
  <c r="AE1073" i="12"/>
  <c r="AE1074" i="12"/>
  <c r="AE1075" i="12"/>
  <c r="AE1076" i="12"/>
  <c r="AE1077" i="12"/>
  <c r="AE1078" i="12"/>
  <c r="AE1079" i="12"/>
  <c r="AE1080" i="12"/>
  <c r="AE1081" i="12"/>
  <c r="AE1082" i="12"/>
  <c r="AE1083" i="12"/>
  <c r="AE1084" i="12"/>
  <c r="AE1085" i="12"/>
  <c r="AE1086" i="12"/>
  <c r="AE1087" i="12"/>
  <c r="AE1088" i="12"/>
  <c r="AE1089" i="12"/>
  <c r="AE1090" i="12"/>
  <c r="AE1091" i="12"/>
  <c r="AE1092" i="12"/>
  <c r="AE1093" i="12"/>
  <c r="AE1094" i="12"/>
  <c r="AE1095" i="12"/>
  <c r="AE1096" i="12"/>
  <c r="AE1097" i="12"/>
  <c r="AE1098" i="12"/>
  <c r="AE1099" i="12"/>
  <c r="AE1100" i="12"/>
  <c r="AE1101" i="12"/>
  <c r="AE1102" i="12"/>
  <c r="AE1103" i="12"/>
  <c r="AE1104" i="12"/>
  <c r="AE1105" i="12"/>
  <c r="AE1106" i="12"/>
  <c r="AE1107" i="12"/>
  <c r="AE1108" i="12"/>
  <c r="AE1109" i="12"/>
  <c r="AE1110" i="12"/>
  <c r="AE1111" i="12"/>
  <c r="AE1112" i="12"/>
  <c r="AE1113" i="12"/>
  <c r="AE1114" i="12"/>
  <c r="AE1115" i="12"/>
  <c r="AE1116" i="12"/>
  <c r="AE1117" i="12"/>
  <c r="AE1118" i="12"/>
  <c r="AE1119" i="12"/>
  <c r="AE1120" i="12"/>
  <c r="AE1121" i="12"/>
  <c r="AE1122" i="12"/>
  <c r="AE1123" i="12"/>
  <c r="AE1124" i="12"/>
  <c r="AE1125" i="12"/>
  <c r="AE1126" i="12"/>
  <c r="AE1127" i="12"/>
  <c r="AE1128" i="12"/>
  <c r="AE1129" i="12"/>
  <c r="AE1130" i="12"/>
  <c r="AE1131" i="12"/>
  <c r="AE1132" i="12"/>
  <c r="AE1133" i="12"/>
  <c r="AE1134" i="12"/>
  <c r="AE1135" i="12"/>
  <c r="AE1136" i="12"/>
  <c r="AE1137" i="12"/>
  <c r="AE1138" i="12"/>
  <c r="AE1139" i="12"/>
  <c r="AE1140" i="12"/>
  <c r="AE1141" i="12"/>
  <c r="AE1142" i="12"/>
  <c r="AE1143" i="12"/>
  <c r="AE1144" i="12"/>
  <c r="AE1145" i="12"/>
  <c r="AE1146" i="12"/>
  <c r="AE1147" i="12"/>
  <c r="AE1148" i="12"/>
  <c r="AE1149" i="12"/>
  <c r="AE1150" i="12"/>
  <c r="AE1151" i="12"/>
  <c r="AE1152" i="12"/>
  <c r="AE1153" i="12"/>
  <c r="AE1154" i="12"/>
  <c r="AE1155" i="12"/>
  <c r="AE1156" i="12"/>
  <c r="AE1157" i="12"/>
  <c r="AE1158" i="12"/>
  <c r="AE1159" i="12"/>
  <c r="AE1160" i="12"/>
  <c r="AE1161" i="12"/>
  <c r="AE1162" i="12"/>
  <c r="AE1163" i="12"/>
  <c r="AE1164" i="12"/>
  <c r="AE1165" i="12"/>
  <c r="AE1166" i="12"/>
  <c r="AE1167" i="12"/>
  <c r="AE1168" i="12"/>
  <c r="AE1169" i="12"/>
  <c r="AE1170" i="12"/>
  <c r="AE1171" i="12"/>
  <c r="AE1172" i="12"/>
  <c r="AE1173" i="12"/>
  <c r="AE1174" i="12"/>
  <c r="AE1175" i="12"/>
  <c r="AE1176" i="12"/>
  <c r="AE1177" i="12"/>
  <c r="AE1178" i="12"/>
  <c r="AE1179" i="12"/>
  <c r="AE1180" i="12"/>
  <c r="AE1181" i="12"/>
  <c r="AE1182" i="12"/>
  <c r="AE1183" i="12"/>
  <c r="AE1184" i="12"/>
  <c r="AE1185" i="12"/>
  <c r="AE1186" i="12"/>
  <c r="AE1187" i="12"/>
  <c r="AE1188" i="12"/>
  <c r="AE1189" i="12"/>
  <c r="AE1190" i="12"/>
  <c r="AE1191" i="12"/>
  <c r="AE1192" i="12"/>
  <c r="AE1193" i="12"/>
  <c r="AE1194" i="12"/>
  <c r="AE1195" i="12"/>
  <c r="AE1196" i="12"/>
  <c r="AE1197" i="12"/>
  <c r="AE1198" i="12"/>
  <c r="AE1199" i="12"/>
  <c r="AE1200" i="12"/>
  <c r="AE1201" i="12"/>
  <c r="AE1202" i="12"/>
  <c r="AE1203" i="12"/>
  <c r="AE1204" i="12"/>
  <c r="AE1205" i="12"/>
  <c r="AE1206" i="12"/>
  <c r="AE1207" i="12"/>
  <c r="AE1208" i="12"/>
  <c r="AE1209" i="12"/>
  <c r="AE1210" i="12"/>
  <c r="AE1211" i="12"/>
  <c r="AE1212" i="12"/>
  <c r="AE1213" i="12"/>
  <c r="AE1214" i="12"/>
  <c r="AE1215" i="12"/>
  <c r="AE1216" i="12"/>
  <c r="AE1217" i="12"/>
  <c r="AE1218" i="12"/>
  <c r="AE1219" i="12"/>
  <c r="AE1220" i="12"/>
  <c r="AE1221" i="12"/>
  <c r="AE1222" i="12"/>
  <c r="AE1223" i="12"/>
  <c r="AE1224" i="12"/>
  <c r="AE1225" i="12"/>
  <c r="AE1226" i="12"/>
  <c r="AE1227" i="12"/>
  <c r="AE1228" i="12"/>
  <c r="AE1229" i="12"/>
  <c r="AE1230" i="12"/>
  <c r="AE1231" i="12"/>
  <c r="AE1232" i="12"/>
  <c r="AE1233" i="12"/>
  <c r="AE1234" i="12"/>
  <c r="AE1235" i="12"/>
  <c r="AE1236" i="12"/>
  <c r="AE1237" i="12"/>
  <c r="AE1238" i="12"/>
  <c r="AE1239" i="12"/>
  <c r="AE1240" i="12"/>
  <c r="AE1241" i="12"/>
  <c r="AE1242" i="12"/>
  <c r="AE1243" i="12"/>
  <c r="AE1244" i="12"/>
  <c r="AE1245" i="12"/>
  <c r="AE1246" i="12"/>
  <c r="AE1247" i="12"/>
  <c r="AE1248" i="12"/>
  <c r="AE1249" i="12"/>
  <c r="AE1250" i="12"/>
  <c r="AE1251" i="12"/>
  <c r="AE1252" i="12"/>
  <c r="AE1253" i="12"/>
  <c r="AE1254" i="12"/>
  <c r="AE1255" i="12"/>
  <c r="AE1256" i="12"/>
  <c r="AE1257" i="12"/>
  <c r="AE1258" i="12"/>
  <c r="AE1259" i="12"/>
  <c r="AE1260" i="12"/>
  <c r="AE1261" i="12"/>
  <c r="AE1262" i="12"/>
  <c r="AE1263" i="12"/>
  <c r="AE1264" i="12"/>
  <c r="AE1265" i="12"/>
  <c r="AE1266" i="12"/>
  <c r="AE1267" i="12"/>
  <c r="AE1268" i="12"/>
  <c r="AE1269" i="12"/>
  <c r="AE1270" i="12"/>
  <c r="AE1271" i="12"/>
  <c r="AE1272" i="12"/>
  <c r="AE1273" i="12"/>
  <c r="AE1274" i="12"/>
  <c r="AE1275" i="12"/>
  <c r="AE1276" i="12"/>
  <c r="AE1277" i="12"/>
  <c r="AE1278" i="12"/>
  <c r="AE1279" i="12"/>
  <c r="AE1280" i="12"/>
  <c r="AE1281" i="12"/>
  <c r="AE1282" i="12"/>
  <c r="AE1283" i="12"/>
  <c r="AE1284" i="12"/>
  <c r="AE1285" i="12"/>
  <c r="AE1286" i="12"/>
  <c r="AE1287" i="12"/>
  <c r="AE1288" i="12"/>
  <c r="AE1289" i="12"/>
  <c r="AE1290" i="12"/>
  <c r="AE1291" i="12"/>
  <c r="AE1292" i="12"/>
  <c r="AE1293" i="12"/>
  <c r="AE1294" i="12"/>
  <c r="AE1295" i="12"/>
  <c r="AE1296" i="12"/>
  <c r="AE1297" i="12"/>
  <c r="AE1298" i="12"/>
  <c r="AE1299" i="12"/>
  <c r="AE1300" i="12"/>
  <c r="AE1301" i="12"/>
  <c r="AE1302" i="12"/>
  <c r="AE1303" i="12"/>
  <c r="AE1304" i="12"/>
  <c r="AE1305" i="12"/>
  <c r="AE1306" i="12"/>
  <c r="AE1307" i="12"/>
  <c r="AE1308" i="12"/>
  <c r="AE1309" i="12"/>
  <c r="AE1310" i="12"/>
  <c r="AE1311" i="12"/>
  <c r="AE1312" i="12"/>
  <c r="AE1313" i="12"/>
  <c r="AE1314" i="12"/>
  <c r="AE1315" i="12"/>
  <c r="AE1316" i="12"/>
  <c r="AE1317" i="12"/>
  <c r="AE1318" i="12"/>
  <c r="AE1319" i="12"/>
  <c r="AE1320" i="12"/>
  <c r="AE1321" i="12"/>
  <c r="AE1322" i="12"/>
  <c r="AE1323" i="12"/>
  <c r="AE1324" i="12"/>
  <c r="AE1325" i="12"/>
  <c r="AE1326" i="12"/>
  <c r="AE1327" i="12"/>
  <c r="AE1328" i="12"/>
  <c r="AE1329" i="12"/>
  <c r="AE1330" i="12"/>
  <c r="AE1331" i="12"/>
  <c r="AE1332" i="12"/>
  <c r="AE1333" i="12"/>
  <c r="AE1334" i="12"/>
  <c r="AE1335" i="12"/>
  <c r="AE1336" i="12"/>
  <c r="AE1337" i="12"/>
  <c r="AE1338" i="12"/>
  <c r="AE1339" i="12"/>
  <c r="AE1340" i="12"/>
  <c r="AE1341" i="12"/>
  <c r="AE1342" i="12"/>
  <c r="AE1343" i="12"/>
  <c r="AE1344" i="12"/>
  <c r="AE1345" i="12"/>
  <c r="AE1346" i="12"/>
  <c r="AE1347" i="12"/>
  <c r="AE1348" i="12"/>
  <c r="AE1349" i="12"/>
  <c r="AE1350" i="12"/>
  <c r="AE1351" i="12"/>
  <c r="AE1352" i="12"/>
  <c r="AE1353" i="12"/>
  <c r="AE1354" i="12"/>
  <c r="AE1355" i="12"/>
  <c r="AE1356" i="12"/>
  <c r="AE1357" i="12"/>
  <c r="AE1358" i="12"/>
  <c r="AE1359" i="12"/>
  <c r="AE1360" i="12"/>
  <c r="AE1361" i="12"/>
  <c r="AE1362" i="12"/>
  <c r="AE1363" i="12"/>
  <c r="AE1364" i="12"/>
  <c r="AE1365" i="12"/>
  <c r="AE1366" i="12"/>
  <c r="AE1367" i="12"/>
  <c r="AE1368" i="12"/>
  <c r="AE1369" i="12"/>
  <c r="AE1370" i="12"/>
  <c r="AE1371" i="12"/>
  <c r="AE1372" i="12"/>
  <c r="AE1373" i="12"/>
  <c r="AE1374" i="12"/>
  <c r="AE1375" i="12"/>
  <c r="AE1376" i="12"/>
  <c r="AE1377" i="12"/>
  <c r="AE1378" i="12"/>
  <c r="AE1379" i="12"/>
  <c r="AE1380" i="12"/>
  <c r="AE1381" i="12"/>
  <c r="AE1382" i="12"/>
  <c r="AE1383" i="12"/>
  <c r="AE1384" i="12"/>
  <c r="AE1385" i="12"/>
  <c r="AE1386" i="12"/>
  <c r="AE1387" i="12"/>
  <c r="AE1388" i="12"/>
  <c r="AE1389" i="12"/>
  <c r="AE1390" i="12"/>
  <c r="AE1391" i="12"/>
  <c r="AE1392" i="12"/>
  <c r="AE1393" i="12"/>
  <c r="AE1394" i="12"/>
  <c r="AE1395" i="12"/>
  <c r="AE1396" i="12"/>
  <c r="AE1397" i="12"/>
  <c r="AE1398" i="12"/>
  <c r="AE1399" i="12"/>
  <c r="AE1400" i="12"/>
  <c r="AE1401" i="12"/>
  <c r="AE1402" i="12"/>
  <c r="AE1403" i="12"/>
  <c r="AE1404" i="12"/>
  <c r="AE1405" i="12"/>
  <c r="AE1406" i="12"/>
  <c r="AE1407" i="12"/>
  <c r="AE1408" i="12"/>
  <c r="AE1409" i="12"/>
  <c r="AE1410" i="12"/>
  <c r="AE1411" i="12"/>
  <c r="AE1412" i="12"/>
  <c r="AE1413" i="12"/>
  <c r="AE1414" i="12"/>
  <c r="AE1415" i="12"/>
  <c r="AE1416" i="12"/>
  <c r="AE1417" i="12"/>
  <c r="AE1418" i="12"/>
  <c r="AE1419" i="12"/>
  <c r="AE1420" i="12"/>
  <c r="AE1421" i="12"/>
  <c r="AE1422" i="12"/>
  <c r="AE1423" i="12"/>
  <c r="AE1424" i="12"/>
  <c r="AE1425" i="12"/>
  <c r="AE1426" i="12"/>
  <c r="AE1427" i="12"/>
  <c r="AE1428" i="12"/>
  <c r="AE1429" i="12"/>
  <c r="AE1430" i="12"/>
  <c r="AE1431" i="12"/>
  <c r="AE1432" i="12"/>
  <c r="AE1433" i="12"/>
  <c r="AE1434" i="12"/>
  <c r="AE1435" i="12"/>
  <c r="AE1436" i="12"/>
  <c r="AE1437" i="12"/>
  <c r="AE1438" i="12"/>
  <c r="AE1439" i="12"/>
  <c r="AE1440" i="12"/>
  <c r="AE1441" i="12"/>
  <c r="AE1442" i="12"/>
  <c r="AE1443" i="12"/>
  <c r="AE1444" i="12"/>
  <c r="AE1445" i="12"/>
  <c r="AE1446" i="12"/>
  <c r="AE1447" i="12"/>
  <c r="AE1448" i="12"/>
  <c r="AE1449" i="12"/>
  <c r="AE1450" i="12"/>
  <c r="AE1451" i="12"/>
  <c r="AE1452" i="12"/>
  <c r="AE1453" i="12"/>
  <c r="AE1454" i="12"/>
  <c r="AE1455" i="12"/>
  <c r="AE1456" i="12"/>
  <c r="AE1457" i="12"/>
  <c r="AE1458" i="12"/>
  <c r="AE1459" i="12"/>
  <c r="AE1460" i="12"/>
  <c r="AE1461" i="12"/>
  <c r="AE1462" i="12"/>
  <c r="AE1463" i="12"/>
  <c r="AE1464" i="12"/>
  <c r="AE1465" i="12"/>
  <c r="AE1466" i="12"/>
  <c r="AE1467" i="12"/>
  <c r="AE1468" i="12"/>
  <c r="AE1469" i="12"/>
  <c r="AE1470" i="12"/>
  <c r="AE1471" i="12"/>
  <c r="AE1472" i="12"/>
  <c r="AE1473" i="12"/>
  <c r="AE1474" i="12"/>
  <c r="AE1475" i="12"/>
  <c r="AE1476" i="12"/>
  <c r="AE1477" i="12"/>
  <c r="AE1478" i="12"/>
  <c r="AE1479" i="12"/>
  <c r="AE1480" i="12"/>
  <c r="AE1481" i="12"/>
  <c r="AE1482" i="12"/>
  <c r="AE1483" i="12"/>
  <c r="AE1484" i="12"/>
  <c r="AE1485" i="12"/>
  <c r="AE1486" i="12"/>
  <c r="AE1487" i="12"/>
  <c r="AE1488" i="12"/>
  <c r="AE1489" i="12"/>
  <c r="AE1490" i="12"/>
  <c r="AE1491" i="12"/>
  <c r="AE1492" i="12"/>
  <c r="AE1493" i="12"/>
  <c r="AE1494" i="12"/>
  <c r="AE1495" i="12"/>
  <c r="AE1496" i="12"/>
  <c r="AE1497" i="12"/>
  <c r="AE1498" i="12"/>
  <c r="AE1499" i="12"/>
  <c r="AE1500" i="12"/>
  <c r="AE1501" i="12"/>
  <c r="AE1502" i="12"/>
  <c r="AE1503" i="12"/>
  <c r="AE1504" i="12"/>
  <c r="AE1505" i="12"/>
  <c r="AE1506" i="12"/>
  <c r="AE1507" i="12"/>
  <c r="AE1508" i="12"/>
  <c r="AE1509" i="12"/>
  <c r="AE1510" i="12"/>
  <c r="AE1511" i="12"/>
  <c r="AE1512" i="12"/>
  <c r="AE1513" i="12"/>
  <c r="AE1514" i="12"/>
  <c r="AE1515" i="12"/>
  <c r="AE1516" i="12"/>
  <c r="AE1517" i="12"/>
  <c r="AE1518" i="12"/>
  <c r="AE1519" i="12"/>
  <c r="AE1520" i="12"/>
  <c r="AE1521" i="12"/>
  <c r="AE1522" i="12"/>
  <c r="AE1523" i="12"/>
  <c r="AE1524" i="12"/>
  <c r="AE1525" i="12"/>
  <c r="AE1526" i="12"/>
  <c r="AE1527" i="12"/>
  <c r="AE1528" i="12"/>
  <c r="AE1529" i="12"/>
  <c r="AE1530" i="12"/>
  <c r="AE1531" i="12"/>
  <c r="AE1532" i="12"/>
  <c r="AE1533" i="12"/>
  <c r="AE1534" i="12"/>
  <c r="AE1535" i="12"/>
  <c r="AE1536" i="12"/>
  <c r="AE1537" i="12"/>
  <c r="AE1538" i="12"/>
  <c r="AE1539" i="12"/>
  <c r="AE1540" i="12"/>
  <c r="AE1541" i="12"/>
  <c r="AE1542" i="12"/>
  <c r="AE1543" i="12"/>
  <c r="AE1544" i="12"/>
  <c r="AE1545" i="12"/>
  <c r="AE1546" i="12"/>
  <c r="AE1547" i="12"/>
  <c r="AE1548" i="12"/>
  <c r="AE1549" i="12"/>
  <c r="AE1550" i="12"/>
  <c r="AE1551" i="12"/>
  <c r="AE1552" i="12"/>
  <c r="AE1553" i="12"/>
  <c r="AE1554" i="12"/>
  <c r="AE1555" i="12"/>
  <c r="AE1556" i="12"/>
  <c r="AE1557" i="12"/>
  <c r="AE1558" i="12"/>
  <c r="AE1559" i="12"/>
  <c r="AE1560" i="12"/>
  <c r="AE1561" i="12"/>
  <c r="AE1562" i="12"/>
  <c r="AE1563" i="12"/>
  <c r="AE1564" i="12"/>
  <c r="AE1565" i="12"/>
  <c r="AE1566" i="12"/>
  <c r="AE1567" i="12"/>
  <c r="AE1568" i="12"/>
  <c r="AE1569" i="12"/>
  <c r="AE1570" i="12"/>
  <c r="AE1571" i="12"/>
  <c r="AE1572" i="12"/>
  <c r="AE1573" i="12"/>
  <c r="AE1574" i="12"/>
  <c r="AE1575" i="12"/>
  <c r="AE1576" i="12"/>
  <c r="AE1577" i="12"/>
  <c r="AE1578" i="12"/>
  <c r="AE1579" i="12"/>
  <c r="AE1580" i="12"/>
  <c r="AE1581" i="12"/>
  <c r="AE1582" i="12"/>
  <c r="AE1583" i="12"/>
  <c r="AE1584" i="12"/>
  <c r="AE1585" i="12"/>
  <c r="AE1586" i="12"/>
  <c r="AE1587" i="12"/>
  <c r="AE1588" i="12"/>
  <c r="AE1589" i="12"/>
  <c r="AE1590" i="12"/>
  <c r="AE1591" i="12"/>
  <c r="AE1592" i="12"/>
  <c r="AE1593" i="12"/>
  <c r="AE1594" i="12"/>
  <c r="AE1595" i="12"/>
  <c r="AE1596" i="12"/>
  <c r="AE1597" i="12"/>
  <c r="AE1598" i="12"/>
  <c r="AE1599" i="12"/>
  <c r="AE1600" i="12"/>
  <c r="AE1601" i="12"/>
  <c r="AE1602" i="12"/>
  <c r="AE1603" i="12"/>
  <c r="AE1604" i="12"/>
  <c r="AE1605" i="12"/>
  <c r="AE1606" i="12"/>
  <c r="AE1607" i="12"/>
  <c r="AE1608" i="12"/>
  <c r="AE1609" i="12"/>
  <c r="AE1610" i="12"/>
  <c r="AE1611" i="12"/>
  <c r="AE1612" i="12"/>
  <c r="AE1613" i="12"/>
  <c r="AE1614" i="12"/>
  <c r="AE1615" i="12"/>
  <c r="AE1616" i="12"/>
  <c r="AE1617" i="12"/>
  <c r="AE1618" i="12"/>
  <c r="AE1619" i="12"/>
  <c r="AE1620" i="12"/>
  <c r="AE1621" i="12"/>
  <c r="AE1622" i="12"/>
  <c r="AE1623" i="12"/>
  <c r="AE1624" i="12"/>
  <c r="AE1625" i="12"/>
  <c r="AE1626" i="12"/>
  <c r="AE1627" i="12"/>
  <c r="AE1628" i="12"/>
  <c r="AE1629" i="12"/>
  <c r="AE1630" i="12"/>
  <c r="AE1631" i="12"/>
  <c r="AE1632" i="12"/>
  <c r="AE1633" i="12"/>
  <c r="AE1634" i="12"/>
  <c r="AE1635" i="12"/>
  <c r="AE1636" i="12"/>
  <c r="AE1637" i="12"/>
  <c r="AE1638" i="12"/>
  <c r="AE1639" i="12"/>
  <c r="AE1640" i="12"/>
  <c r="AE1641" i="12"/>
  <c r="AE1642" i="12"/>
  <c r="AE1643" i="12"/>
  <c r="AE1644" i="12"/>
  <c r="AE1645" i="12"/>
  <c r="AE1646" i="12"/>
  <c r="AE1647" i="12"/>
  <c r="AE1648" i="12"/>
  <c r="AE1649" i="12"/>
  <c r="AE1650" i="12"/>
  <c r="AE1651" i="12"/>
  <c r="AE1652" i="12"/>
  <c r="AE1653" i="12"/>
  <c r="AE1654" i="12"/>
  <c r="AE1655" i="12"/>
  <c r="AE1656" i="12"/>
  <c r="AE1657" i="12"/>
  <c r="AE1658" i="12"/>
  <c r="AE1659" i="12"/>
  <c r="AE1660" i="12"/>
  <c r="AE1661" i="12"/>
  <c r="AE1662" i="12"/>
  <c r="AE1663" i="12"/>
  <c r="AE1664" i="12"/>
  <c r="AE1665" i="12"/>
  <c r="AE1666" i="12"/>
  <c r="AE1667" i="12"/>
  <c r="AE1668" i="12"/>
  <c r="AE1669" i="12"/>
  <c r="AE1670" i="12"/>
  <c r="AE1671" i="12"/>
  <c r="AE1672" i="12"/>
  <c r="AE1673" i="12"/>
  <c r="AE1674" i="12"/>
  <c r="AE1675" i="12"/>
  <c r="AE1676" i="12"/>
  <c r="AE1677" i="12"/>
  <c r="AE1678" i="12"/>
  <c r="AE1679" i="12"/>
  <c r="AE1680" i="12"/>
  <c r="AE1681" i="12"/>
  <c r="AE1682" i="12"/>
  <c r="AE1683" i="12"/>
  <c r="AE1684" i="12"/>
  <c r="AE1685" i="12"/>
  <c r="AE1686" i="12"/>
  <c r="AE1687" i="12"/>
  <c r="AE1688" i="12"/>
  <c r="AE1689" i="12"/>
  <c r="AE1690" i="12"/>
  <c r="AE1691" i="12"/>
  <c r="AE1692" i="12"/>
  <c r="AE1693" i="12"/>
  <c r="AE1694" i="12"/>
  <c r="AE1695" i="12"/>
  <c r="AE1696" i="12"/>
  <c r="AE1697" i="12"/>
  <c r="AE1698" i="12"/>
  <c r="AE1699" i="12"/>
  <c r="AE1700" i="12"/>
  <c r="AE1701" i="12"/>
  <c r="AE1702" i="12"/>
  <c r="AE1703" i="12"/>
  <c r="AE1704" i="12"/>
  <c r="AE1705" i="12"/>
  <c r="AE1706" i="12"/>
  <c r="AE1707" i="12"/>
  <c r="AE1708" i="12"/>
  <c r="AE1709" i="12"/>
  <c r="AE1710" i="12"/>
  <c r="AE1711" i="12"/>
  <c r="AE1712" i="12"/>
  <c r="AE1713" i="12"/>
  <c r="AE1714" i="12"/>
  <c r="AE1715" i="12"/>
  <c r="AE1716" i="12"/>
  <c r="AE1717" i="12"/>
  <c r="AE1718" i="12"/>
  <c r="AE1719" i="12"/>
  <c r="AE1720" i="12"/>
  <c r="AE1721" i="12"/>
  <c r="AE1722" i="12"/>
  <c r="AE1723" i="12"/>
  <c r="AE1724" i="12"/>
  <c r="AE1725" i="12"/>
  <c r="AE1726" i="12"/>
  <c r="AE1727" i="12"/>
  <c r="AE1728" i="12"/>
  <c r="AE1729" i="12"/>
  <c r="AE1730" i="12"/>
  <c r="AE1731" i="12"/>
  <c r="AE1732" i="12"/>
  <c r="AE1733" i="12"/>
  <c r="AE1734" i="12"/>
  <c r="AE1735" i="12"/>
  <c r="AE1736" i="12"/>
  <c r="AE1737" i="12"/>
  <c r="AE1738" i="12"/>
  <c r="AE1739" i="12"/>
  <c r="AE1740" i="12"/>
  <c r="AE1741" i="12"/>
  <c r="AE1742" i="12"/>
  <c r="AE1743" i="12"/>
  <c r="AE1744" i="12"/>
  <c r="AE1745" i="12"/>
  <c r="AE1746" i="12"/>
  <c r="AE1747" i="12"/>
  <c r="AE1748" i="12"/>
  <c r="AE1749" i="12"/>
  <c r="AE1750" i="12"/>
  <c r="AE1751" i="12"/>
  <c r="AE1752" i="12"/>
  <c r="AE1753" i="12"/>
  <c r="AE1754" i="12"/>
  <c r="AE1755" i="12"/>
  <c r="AE1756" i="12"/>
  <c r="AE1757" i="12"/>
  <c r="AE1758" i="12"/>
  <c r="AE1759" i="12"/>
  <c r="AE1760" i="12"/>
  <c r="AE1761" i="12"/>
  <c r="AE1762" i="12"/>
  <c r="AE1763" i="12"/>
  <c r="AE1764" i="12"/>
  <c r="AE1765" i="12"/>
  <c r="AE1766" i="12"/>
  <c r="AE1767" i="12"/>
  <c r="AE1768" i="12"/>
  <c r="AE1769" i="12"/>
  <c r="AE1770" i="12"/>
  <c r="AE1771" i="12"/>
  <c r="AE1772" i="12"/>
  <c r="AE1773" i="12"/>
  <c r="AE1774" i="12"/>
  <c r="AE1775" i="12"/>
  <c r="AE1776" i="12"/>
  <c r="AE1777" i="12"/>
  <c r="AE1778" i="12"/>
  <c r="AE1779" i="12"/>
  <c r="AE1780" i="12"/>
  <c r="AE1781" i="12"/>
  <c r="AE1782" i="12"/>
  <c r="AE1783" i="12"/>
  <c r="AE1784" i="12"/>
  <c r="AE1785" i="12"/>
  <c r="AE1786" i="12"/>
  <c r="AE1787" i="12"/>
  <c r="AE1788" i="12"/>
  <c r="AE1789" i="12"/>
  <c r="AE1790" i="12"/>
  <c r="AE1791" i="12"/>
  <c r="AE1792" i="12"/>
  <c r="AE1793" i="12"/>
  <c r="AE1794" i="12"/>
  <c r="AE1795" i="12"/>
  <c r="AE1796" i="12"/>
  <c r="AE1797" i="12"/>
  <c r="AE1798" i="12"/>
  <c r="AE1799" i="12"/>
  <c r="AE1800" i="12"/>
  <c r="AE1801" i="12"/>
  <c r="AE1802" i="12"/>
  <c r="AE1803" i="12"/>
  <c r="AE1804" i="12"/>
  <c r="AE1805" i="12"/>
  <c r="AE1806" i="12"/>
  <c r="AE1807" i="12"/>
  <c r="AE1808" i="12"/>
  <c r="AE1809" i="12"/>
  <c r="AE1810" i="12"/>
  <c r="AE1811" i="12"/>
  <c r="AE1812" i="12"/>
  <c r="AE1813" i="12"/>
  <c r="AE1814" i="12"/>
  <c r="AE1815" i="12"/>
  <c r="AE1816" i="12"/>
  <c r="AE1817" i="12"/>
  <c r="AE1818" i="12"/>
  <c r="AE1819" i="12"/>
  <c r="AE1820" i="12"/>
  <c r="AE1821" i="12"/>
  <c r="AE1822" i="12"/>
  <c r="AE1823" i="12"/>
  <c r="AE1824" i="12"/>
  <c r="AE1825" i="12"/>
  <c r="AE1826" i="12"/>
  <c r="AE1827" i="12"/>
  <c r="AE1828" i="12"/>
  <c r="AE1829" i="12"/>
  <c r="AE1830" i="12"/>
  <c r="AE1831" i="12"/>
  <c r="AE1832" i="12"/>
  <c r="AE1833" i="12"/>
  <c r="AE1834" i="12"/>
  <c r="AE1835" i="12"/>
  <c r="AE1836" i="12"/>
  <c r="AE1837" i="12"/>
  <c r="AE1838" i="12"/>
  <c r="AE1839" i="12"/>
  <c r="AE1840" i="12"/>
  <c r="AE1841" i="12"/>
  <c r="AE1842" i="12"/>
  <c r="AE1843" i="12"/>
  <c r="AE1844" i="12"/>
  <c r="AE1845" i="12"/>
  <c r="AE1846" i="12"/>
  <c r="AE1847" i="12"/>
  <c r="AE1848" i="12"/>
  <c r="AE1849" i="12"/>
  <c r="AE1850" i="12"/>
  <c r="AE1851" i="12"/>
  <c r="AE1852" i="12"/>
  <c r="AE1853" i="12"/>
  <c r="AE1854" i="12"/>
  <c r="AE1855" i="12"/>
  <c r="AE1856" i="12"/>
  <c r="AE1857" i="12"/>
  <c r="AE1858" i="12"/>
  <c r="AE1859" i="12"/>
  <c r="AE1860" i="12"/>
  <c r="AE1861" i="12"/>
  <c r="AE1862" i="12"/>
  <c r="AE1863" i="12"/>
  <c r="AE1864" i="12"/>
  <c r="AE1865" i="12"/>
  <c r="AE1866" i="12"/>
  <c r="AE1867" i="12"/>
  <c r="AE1868" i="12"/>
  <c r="AE1869" i="12"/>
  <c r="AE1870" i="12"/>
  <c r="AE1871" i="12"/>
  <c r="AE1872" i="12"/>
  <c r="AE1873" i="12"/>
  <c r="AE1874" i="12"/>
  <c r="AE1875" i="12"/>
  <c r="AE1876" i="12"/>
  <c r="AE1877" i="12"/>
  <c r="AE1878" i="12"/>
  <c r="AE1879" i="12"/>
  <c r="AE1880" i="12"/>
  <c r="AE1881" i="12"/>
  <c r="AE1882" i="12"/>
  <c r="AE1883" i="12"/>
  <c r="AE1884" i="12"/>
  <c r="AE1885" i="12"/>
  <c r="AE1886" i="12"/>
  <c r="AE1887" i="12"/>
  <c r="AE1888" i="12"/>
  <c r="AE1889" i="12"/>
  <c r="AE1890" i="12"/>
  <c r="AE1891" i="12"/>
  <c r="AE1892" i="12"/>
  <c r="AE1893" i="12"/>
  <c r="AE1894" i="12"/>
  <c r="AE1895" i="12"/>
  <c r="AE1896" i="12"/>
  <c r="AE1897" i="12"/>
  <c r="AE1898" i="12"/>
  <c r="AE1899" i="12"/>
  <c r="AE1900" i="12"/>
  <c r="AE1901" i="12"/>
  <c r="AE1902" i="12"/>
  <c r="AE1903" i="12"/>
  <c r="AE1904" i="12"/>
  <c r="AE1905" i="12"/>
  <c r="AE1906" i="12"/>
  <c r="AE1907" i="12"/>
  <c r="AE1908" i="12"/>
  <c r="AE1909" i="12"/>
  <c r="AE1910" i="12"/>
  <c r="AE1911" i="12"/>
  <c r="AE1912" i="12"/>
  <c r="AE1913" i="12"/>
  <c r="AE1914" i="12"/>
  <c r="AE1915" i="12"/>
  <c r="AE1916" i="12"/>
  <c r="AE1917" i="12"/>
  <c r="AE1918" i="12"/>
  <c r="AE1919" i="12"/>
  <c r="AE1920" i="12"/>
  <c r="AE1921" i="12"/>
  <c r="AE1922" i="12"/>
  <c r="AE1923" i="12"/>
  <c r="AE1924" i="12"/>
  <c r="AE1925" i="12"/>
  <c r="AE1926" i="12"/>
  <c r="AE1927" i="12"/>
  <c r="AE1928" i="12"/>
  <c r="AE1929" i="12"/>
  <c r="AE1930" i="12"/>
  <c r="AE1931" i="12"/>
  <c r="AE1932" i="12"/>
  <c r="AE1933" i="12"/>
  <c r="AE1934" i="12"/>
  <c r="AE1935" i="12"/>
  <c r="AE1936" i="12"/>
  <c r="AE1937" i="12"/>
  <c r="AE1938" i="12"/>
  <c r="AE1939" i="12"/>
  <c r="AE1940" i="12"/>
  <c r="AE1941" i="12"/>
  <c r="AE1942" i="12"/>
  <c r="AE1943" i="12"/>
  <c r="AE1944" i="12"/>
  <c r="AE1945" i="12"/>
  <c r="AE1946" i="12"/>
  <c r="AE1947" i="12"/>
  <c r="AE1948" i="12"/>
  <c r="AE1949" i="12"/>
  <c r="AE1950" i="12"/>
  <c r="AE1951" i="12"/>
  <c r="AE1952" i="12"/>
  <c r="AE1953" i="12"/>
  <c r="AE1954" i="12"/>
  <c r="AE1955" i="12"/>
  <c r="AE1956" i="12"/>
  <c r="AE1957" i="12"/>
  <c r="AE1958" i="12"/>
  <c r="AE1959" i="12"/>
  <c r="AE1960" i="12"/>
  <c r="AE1961" i="12"/>
  <c r="AE1962" i="12"/>
  <c r="AE1963" i="12"/>
  <c r="AE1964" i="12"/>
  <c r="AE1965" i="12"/>
  <c r="AE1966" i="12"/>
  <c r="AE1967" i="12"/>
  <c r="AE1968" i="12"/>
  <c r="AE1969" i="12"/>
  <c r="AE1970" i="12"/>
  <c r="AE1971" i="12"/>
  <c r="AE1972" i="12"/>
  <c r="AE1973" i="12"/>
  <c r="AE1974" i="12"/>
  <c r="AE1975" i="12"/>
  <c r="AE1976" i="12"/>
  <c r="AE1977" i="12"/>
  <c r="AE1978" i="12"/>
  <c r="AE1979" i="12"/>
  <c r="AE1980" i="12"/>
  <c r="AE1981" i="12"/>
  <c r="AE1982" i="12"/>
  <c r="AE1983" i="12"/>
  <c r="AE1984" i="12"/>
  <c r="AE1985" i="12"/>
  <c r="AE1986" i="12"/>
  <c r="AE1987" i="12"/>
  <c r="AE1988" i="12"/>
  <c r="AE1989" i="12"/>
  <c r="AE1990" i="12"/>
  <c r="AE1991" i="12"/>
  <c r="AE1992" i="12"/>
  <c r="AE1993" i="12"/>
  <c r="AE1994" i="12"/>
  <c r="AE1995" i="12"/>
  <c r="AE1996" i="12"/>
  <c r="AE1997" i="12"/>
  <c r="AE1998" i="12"/>
  <c r="AE1999" i="12"/>
  <c r="AE2000" i="12"/>
  <c r="AE2001" i="12"/>
  <c r="AE2002" i="12"/>
  <c r="AE2003" i="12"/>
  <c r="AE2004" i="12"/>
  <c r="AE2005" i="12"/>
  <c r="AE2006" i="12"/>
  <c r="AE2007" i="12"/>
  <c r="AE2008" i="12"/>
  <c r="AE2009" i="12"/>
  <c r="AE2010" i="12"/>
  <c r="AE2011" i="12"/>
  <c r="AE2012" i="12"/>
  <c r="AE2013" i="12"/>
  <c r="AE2014" i="12"/>
  <c r="AE2015" i="12"/>
  <c r="AE2016" i="12"/>
  <c r="AE2017" i="12"/>
  <c r="AE2018" i="12"/>
  <c r="AE2019" i="12"/>
  <c r="AE2020" i="12"/>
  <c r="AE2021" i="12"/>
  <c r="AE2022" i="12"/>
  <c r="AE2023" i="12"/>
  <c r="AE2024" i="12"/>
  <c r="AE2025" i="12"/>
  <c r="AE2026" i="12"/>
  <c r="AE2027" i="12"/>
  <c r="AE2028" i="12"/>
  <c r="AE2029" i="12"/>
  <c r="AE2030" i="12"/>
  <c r="AE2031" i="12"/>
  <c r="AE2032" i="12"/>
  <c r="AE2033" i="12"/>
  <c r="AE2034" i="12"/>
  <c r="AE2035" i="12"/>
  <c r="AE2036" i="12"/>
  <c r="AE2037" i="12"/>
  <c r="AE2038" i="12"/>
  <c r="AE2039" i="12"/>
  <c r="AE2040" i="12"/>
  <c r="AE2041" i="12"/>
  <c r="AE2042" i="12"/>
  <c r="AE2043" i="12"/>
  <c r="AE2044" i="12"/>
  <c r="AE2045" i="12"/>
  <c r="AE2046" i="12"/>
  <c r="AE2047" i="12"/>
  <c r="AE2048" i="12"/>
  <c r="AE2049" i="12"/>
  <c r="AE2050" i="12"/>
  <c r="AE2051" i="12"/>
  <c r="AE2052" i="12"/>
  <c r="AE2053" i="12"/>
  <c r="AE2054" i="12"/>
  <c r="AE2055" i="12"/>
  <c r="AE2056" i="12"/>
  <c r="AE2057" i="12"/>
  <c r="AE2058" i="12"/>
  <c r="AE2059" i="12"/>
  <c r="AE2060" i="12"/>
  <c r="AE2061" i="12"/>
  <c r="AE2062" i="12"/>
  <c r="AE2063" i="12"/>
  <c r="AE2064" i="12"/>
  <c r="AE2065" i="12"/>
  <c r="AE2066" i="12"/>
  <c r="AE2067" i="12"/>
  <c r="AE2068" i="12"/>
  <c r="AE2069" i="12"/>
  <c r="AE2070" i="12"/>
  <c r="AE2071" i="12"/>
  <c r="AE2072" i="12"/>
  <c r="AE2073" i="12"/>
  <c r="AE2074" i="12"/>
  <c r="AE2075" i="12"/>
  <c r="AE2076" i="12"/>
  <c r="AE2077" i="12"/>
  <c r="AE2078" i="12"/>
  <c r="AE2079" i="12"/>
  <c r="AE2080" i="12"/>
  <c r="AE2081" i="12"/>
  <c r="AE2082" i="12"/>
  <c r="AE2083" i="12"/>
  <c r="AE2084" i="12"/>
  <c r="AE2085" i="12"/>
  <c r="AE2086" i="12"/>
  <c r="AE2087" i="12"/>
  <c r="AE2088" i="12"/>
  <c r="AE2089" i="12"/>
  <c r="AE2090" i="12"/>
  <c r="AE2091" i="12"/>
  <c r="AE2092" i="12"/>
  <c r="AE2093" i="12"/>
  <c r="AE2094" i="12"/>
  <c r="AE2095" i="12"/>
  <c r="AE2096" i="12"/>
  <c r="AE2097" i="12"/>
  <c r="AE2098" i="12"/>
  <c r="AE2099" i="12"/>
  <c r="AE2100" i="12"/>
  <c r="AE2101" i="12"/>
  <c r="AE2102" i="12"/>
  <c r="AE2103" i="12"/>
  <c r="AE2104" i="12"/>
  <c r="AE2105" i="12"/>
  <c r="AE2106" i="12"/>
  <c r="AE2107" i="12"/>
  <c r="AE2108" i="12"/>
  <c r="AE2109" i="12"/>
  <c r="AE2110" i="12"/>
  <c r="AE2111" i="12"/>
  <c r="AE2112" i="12"/>
  <c r="AE2113" i="12"/>
  <c r="AE2114" i="12"/>
  <c r="AE2115" i="12"/>
  <c r="AE2116" i="12"/>
  <c r="AE2117" i="12"/>
  <c r="AE2118" i="12"/>
  <c r="AE2119" i="12"/>
  <c r="AE2120" i="12"/>
  <c r="AE2121" i="12"/>
  <c r="AE2122" i="12"/>
  <c r="AE2123" i="12"/>
  <c r="AE2124" i="12"/>
  <c r="AE2125" i="12"/>
  <c r="AE2126" i="12"/>
  <c r="AE2127" i="12"/>
  <c r="AE2128" i="12"/>
  <c r="AE2129" i="12"/>
  <c r="AE2130" i="12"/>
  <c r="AE2131" i="12"/>
  <c r="AE2132" i="12"/>
  <c r="AE2133" i="12"/>
  <c r="AE2134" i="12"/>
  <c r="AE2135" i="12"/>
  <c r="AE2136" i="12"/>
  <c r="AE2137" i="12"/>
  <c r="AE2138" i="12"/>
  <c r="AE2139" i="12"/>
  <c r="AE2140" i="12"/>
  <c r="AE2141" i="12"/>
  <c r="AE2142" i="12"/>
  <c r="AE2143" i="12"/>
  <c r="AE2144" i="12"/>
  <c r="AE2145" i="12"/>
  <c r="AE2146" i="12"/>
  <c r="AE2147" i="12"/>
  <c r="AE2148" i="12"/>
  <c r="AE2149" i="12"/>
  <c r="AE2150" i="12"/>
  <c r="AE2151" i="12"/>
  <c r="AE2152" i="12"/>
  <c r="AE2153" i="12"/>
  <c r="AE2154" i="12"/>
  <c r="AE2155" i="12"/>
  <c r="AE2156" i="12"/>
  <c r="AE2157" i="12"/>
  <c r="AE2158" i="12"/>
  <c r="AE2159" i="12"/>
  <c r="AE2160" i="12"/>
  <c r="AE2161" i="12"/>
  <c r="AE2162" i="12"/>
  <c r="AE2163" i="12"/>
  <c r="AE2164" i="12"/>
  <c r="AE2165" i="12"/>
  <c r="AE2166" i="12"/>
  <c r="AE2167" i="12"/>
  <c r="AE2168" i="12"/>
  <c r="AE2169" i="12"/>
  <c r="AE2170" i="12"/>
  <c r="AE2171" i="12"/>
  <c r="AE2172" i="12"/>
  <c r="AE2173" i="12"/>
  <c r="AE2174" i="12"/>
  <c r="AE2175" i="12"/>
  <c r="AE2176" i="12"/>
  <c r="AE2177" i="12"/>
  <c r="AE2178" i="12"/>
  <c r="AE2179" i="12"/>
  <c r="AE2180" i="12"/>
  <c r="AE2181" i="12"/>
  <c r="AE2182" i="12"/>
  <c r="AE2183" i="12"/>
  <c r="AE2184" i="12"/>
  <c r="AE2185" i="12"/>
  <c r="AE2186" i="12"/>
  <c r="AE2187" i="12"/>
  <c r="AE2188" i="12"/>
  <c r="AE2189" i="12"/>
  <c r="AE2190" i="12"/>
  <c r="AE2191" i="12"/>
  <c r="AE2192" i="12"/>
  <c r="AE2193" i="12"/>
  <c r="AE2194" i="12"/>
  <c r="AE2195" i="12"/>
  <c r="AE2196" i="12"/>
  <c r="AE2197" i="12"/>
  <c r="AE2198" i="12"/>
  <c r="AE2199" i="12"/>
  <c r="AE2200" i="12"/>
  <c r="AE2201" i="12"/>
  <c r="AE2202" i="12"/>
  <c r="AE2203" i="12"/>
  <c r="AE2204" i="12"/>
  <c r="AE2205" i="12"/>
  <c r="AE2206" i="12"/>
  <c r="AE2207" i="12"/>
  <c r="AE2208" i="12"/>
  <c r="AE2209" i="12"/>
  <c r="AE2210" i="12"/>
  <c r="AE2211" i="12"/>
  <c r="AE2212" i="12"/>
  <c r="AE2213" i="12"/>
  <c r="AE2214" i="12"/>
  <c r="AE2215" i="12"/>
  <c r="AE2216" i="12"/>
  <c r="AE2217" i="12"/>
  <c r="AE2218" i="12"/>
  <c r="AE2219" i="12"/>
  <c r="AE2220" i="12"/>
  <c r="AE2221" i="12"/>
  <c r="AE2222" i="12"/>
  <c r="AE2223" i="12"/>
  <c r="AE2224" i="12"/>
  <c r="AE2225" i="12"/>
  <c r="AE2226" i="12"/>
  <c r="AE2227" i="12"/>
  <c r="AE2228" i="12"/>
  <c r="AE2229" i="12"/>
  <c r="AE2230" i="12"/>
  <c r="AE2231" i="12"/>
  <c r="AE2232" i="12"/>
  <c r="AE2233" i="12"/>
  <c r="AE2234" i="12"/>
  <c r="AE2235" i="12"/>
  <c r="AE2236" i="12"/>
  <c r="AE2237" i="12"/>
  <c r="AE2238" i="12"/>
  <c r="AE2239" i="12"/>
  <c r="AE2240" i="12"/>
  <c r="AE2241" i="12"/>
  <c r="AE2242" i="12"/>
  <c r="AE2243" i="12"/>
  <c r="AE2244" i="12"/>
  <c r="AE2245" i="12"/>
  <c r="AE2246" i="12"/>
  <c r="AE2247" i="12"/>
  <c r="AE2248" i="12"/>
  <c r="AE2249" i="12"/>
  <c r="AE2250" i="12"/>
  <c r="AE2251" i="12"/>
  <c r="AE2252" i="12"/>
  <c r="AE2253" i="12"/>
  <c r="AE2254" i="12"/>
  <c r="AE2255" i="12"/>
  <c r="AE2256" i="12"/>
  <c r="AE2257" i="12"/>
  <c r="AE2258" i="12"/>
  <c r="AE2259" i="12"/>
  <c r="AE2260" i="12"/>
  <c r="AE2261" i="12"/>
  <c r="AE2262" i="12"/>
  <c r="AE2263" i="12"/>
  <c r="AE2264" i="12"/>
  <c r="AE2265" i="12"/>
  <c r="AE2266" i="12"/>
  <c r="AE2267" i="12"/>
  <c r="AE2268" i="12"/>
  <c r="AE2269" i="12"/>
  <c r="AE2270" i="12"/>
  <c r="AE2271" i="12"/>
  <c r="AE2272" i="12"/>
  <c r="AE2273" i="12"/>
  <c r="AE2274" i="12"/>
  <c r="AE2275" i="12"/>
  <c r="AE2276" i="12"/>
  <c r="AE2277" i="12"/>
  <c r="AE2278" i="12"/>
  <c r="AE2279" i="12"/>
  <c r="AE2280" i="12"/>
  <c r="AE2281" i="12"/>
  <c r="AE2282" i="12"/>
  <c r="AE2283" i="12"/>
  <c r="AE2284" i="12"/>
  <c r="AE2285" i="12"/>
  <c r="AE2286" i="12"/>
  <c r="AE2287" i="12"/>
  <c r="AE2288" i="12"/>
  <c r="AE2289" i="12"/>
  <c r="AE2290" i="12"/>
  <c r="AE2291" i="12"/>
  <c r="AE2292" i="12"/>
  <c r="AE2293" i="12"/>
  <c r="AE2294" i="12"/>
  <c r="AE2295" i="12"/>
  <c r="AE2296" i="12"/>
  <c r="AE2297" i="12"/>
  <c r="AE2298" i="12"/>
  <c r="AE2299" i="12"/>
  <c r="AE2300" i="12"/>
  <c r="AE2301" i="12"/>
  <c r="AE2302" i="12"/>
  <c r="AE2303" i="12"/>
  <c r="AE2304" i="12"/>
  <c r="AE2305" i="12"/>
  <c r="AE2306" i="12"/>
  <c r="AE2307" i="12"/>
  <c r="AE2308" i="12"/>
  <c r="AE2309" i="12"/>
  <c r="AE2310" i="12"/>
  <c r="AE2311" i="12"/>
  <c r="AE2312" i="12"/>
  <c r="AE2313" i="12"/>
  <c r="AE2314" i="12"/>
  <c r="AE2315" i="12"/>
  <c r="AE2316" i="12"/>
  <c r="AE2317" i="12"/>
  <c r="AE2318" i="12"/>
  <c r="AE2319" i="12"/>
  <c r="AE2320" i="12"/>
  <c r="AE2321" i="12"/>
  <c r="AE2322" i="12"/>
  <c r="AE2323" i="12"/>
  <c r="AE2324" i="12"/>
  <c r="AE2325" i="12"/>
  <c r="AE2326" i="12"/>
  <c r="AE2327" i="12"/>
  <c r="AE2328" i="12"/>
  <c r="AE2329" i="12"/>
  <c r="AE2330" i="12"/>
  <c r="AE2331" i="12"/>
  <c r="AE2332" i="12"/>
  <c r="AE2333" i="12"/>
  <c r="AE2334" i="12"/>
  <c r="AE2335" i="12"/>
  <c r="AE2336" i="12"/>
  <c r="AE2337" i="12"/>
  <c r="AE2338" i="12"/>
  <c r="AE2339" i="12"/>
  <c r="AE2340" i="12"/>
  <c r="AE2341" i="12"/>
  <c r="AE2342" i="12"/>
  <c r="AE2343" i="12"/>
  <c r="AE2344" i="12"/>
  <c r="AE2345" i="12"/>
  <c r="AE2346" i="12"/>
  <c r="AE2347" i="12"/>
  <c r="AE2348" i="12"/>
  <c r="AE2349" i="12"/>
  <c r="AE2350" i="12"/>
  <c r="AE2351" i="12"/>
  <c r="AE2352" i="12"/>
  <c r="AE2353" i="12"/>
  <c r="AE2354" i="12"/>
  <c r="AE2355" i="12"/>
  <c r="AE2356" i="12"/>
  <c r="AE2357" i="12"/>
  <c r="AE2358" i="12"/>
  <c r="AE2359" i="12"/>
  <c r="AE2360" i="12"/>
  <c r="AE2361" i="12"/>
  <c r="AE2362" i="12"/>
  <c r="AE2363" i="12"/>
  <c r="AE2364" i="12"/>
  <c r="AE2365" i="12"/>
  <c r="AE2366" i="12"/>
  <c r="AE2367" i="12"/>
  <c r="AE2368" i="12"/>
  <c r="AE2369" i="12"/>
  <c r="AE2370" i="12"/>
  <c r="AE2371" i="12"/>
  <c r="AE2372" i="12"/>
  <c r="AE2373" i="12"/>
  <c r="AE2374" i="12"/>
  <c r="AE2375" i="12"/>
  <c r="AE2376" i="12"/>
  <c r="AE2377" i="12"/>
  <c r="AE2378" i="12"/>
  <c r="AE2379" i="12"/>
  <c r="AE2380" i="12"/>
  <c r="AE2381" i="12"/>
  <c r="AE2382" i="12"/>
  <c r="AE2383" i="12"/>
  <c r="AE2384" i="12"/>
  <c r="AE2385" i="12"/>
  <c r="AE2386" i="12"/>
  <c r="AE2387" i="12"/>
  <c r="AE2388" i="12"/>
  <c r="AE2389" i="12"/>
  <c r="AE2390" i="12"/>
  <c r="AE2391" i="12"/>
  <c r="AE2392" i="12"/>
  <c r="AE2393" i="12"/>
  <c r="AE2394" i="12"/>
  <c r="AE2395" i="12"/>
  <c r="AE2396" i="12"/>
  <c r="AE2397" i="12"/>
  <c r="AE2398" i="12"/>
  <c r="AE2399" i="12"/>
  <c r="AE2400" i="12"/>
  <c r="AE2401" i="12"/>
  <c r="AE2402" i="12"/>
  <c r="AE2403" i="12"/>
  <c r="AE2404" i="12"/>
  <c r="AE2405" i="12"/>
  <c r="AE2406" i="12"/>
  <c r="AE2407" i="12"/>
  <c r="AE2408" i="12"/>
  <c r="AE2409" i="12"/>
  <c r="AE2410" i="12"/>
  <c r="AE2411" i="12"/>
  <c r="AE2412" i="12"/>
  <c r="AE2413" i="12"/>
  <c r="AE2414" i="12"/>
  <c r="AE2415" i="12"/>
  <c r="AE2416" i="12"/>
  <c r="AE2417" i="12"/>
  <c r="AE2418" i="12"/>
  <c r="AE2419" i="12"/>
  <c r="AE2420" i="12"/>
  <c r="AE2421" i="12"/>
  <c r="AE2422" i="12"/>
  <c r="AE2423" i="12"/>
  <c r="AE2424" i="12"/>
  <c r="AE2425" i="12"/>
  <c r="AE2426" i="12"/>
  <c r="AE2427" i="12"/>
  <c r="AE2428" i="12"/>
  <c r="AE2429" i="12"/>
  <c r="AE2430" i="12"/>
  <c r="AE2431" i="12"/>
  <c r="AE2432" i="12"/>
  <c r="AE2433" i="12"/>
  <c r="AE2434" i="12"/>
  <c r="AE2435" i="12"/>
  <c r="AE2436" i="12"/>
  <c r="AE2437" i="12"/>
  <c r="AE2438" i="12"/>
  <c r="AE2439" i="12"/>
  <c r="AE2440" i="12"/>
  <c r="AE2441" i="12"/>
  <c r="AE2442" i="12"/>
  <c r="AE2443" i="12"/>
  <c r="AE2444" i="12"/>
  <c r="AE2445" i="12"/>
  <c r="AE2446" i="12"/>
  <c r="AE2447" i="12"/>
  <c r="AE2448" i="12"/>
  <c r="AE2449" i="12"/>
  <c r="AE2450" i="12"/>
  <c r="AE2451" i="12"/>
  <c r="AE2452" i="12"/>
  <c r="AE2453" i="12"/>
  <c r="AE2454" i="12"/>
  <c r="AE2455" i="12"/>
  <c r="AE2456" i="12"/>
  <c r="AE2457" i="12"/>
  <c r="AE2458" i="12"/>
  <c r="AE2459" i="12"/>
  <c r="AE2460" i="12"/>
  <c r="AE2461" i="12"/>
  <c r="AE2462" i="12"/>
  <c r="AE2463" i="12"/>
  <c r="AE2464" i="12"/>
  <c r="AE2465" i="12"/>
  <c r="AE2466" i="12"/>
  <c r="AE2467" i="12"/>
  <c r="AE2468" i="12"/>
  <c r="AE2469" i="12"/>
  <c r="AE2470" i="12"/>
  <c r="AE2471" i="12"/>
  <c r="AE2472" i="12"/>
  <c r="AE2473" i="12"/>
  <c r="AE2474" i="12"/>
  <c r="AE2475" i="12"/>
  <c r="AE2476" i="12"/>
  <c r="AE2477" i="12"/>
  <c r="AE2478" i="12"/>
  <c r="AE2479" i="12"/>
  <c r="AE2480" i="12"/>
  <c r="AE2481" i="12"/>
  <c r="AE2482" i="12"/>
  <c r="AE2483" i="12"/>
  <c r="AE2484" i="12"/>
  <c r="AE2485" i="12"/>
  <c r="AE2486" i="12"/>
  <c r="AE2487" i="12"/>
  <c r="AE2488" i="12"/>
  <c r="AE2489" i="12"/>
  <c r="AE2490" i="12"/>
  <c r="AE2491" i="12"/>
  <c r="AE2492" i="12"/>
  <c r="AE2493" i="12"/>
  <c r="AE2494" i="12"/>
  <c r="AE2495" i="12"/>
  <c r="AE2496" i="12"/>
  <c r="AE2497" i="12"/>
  <c r="AE2498" i="12"/>
  <c r="AE2499" i="12"/>
  <c r="AE2500" i="12"/>
  <c r="AE2501" i="12"/>
  <c r="AE2502" i="12"/>
  <c r="AE2503" i="12"/>
  <c r="AE2504" i="12"/>
  <c r="AE2505" i="12"/>
  <c r="AE2506" i="12"/>
  <c r="AE2507" i="12"/>
  <c r="AE2508" i="12"/>
  <c r="AE2509" i="12"/>
  <c r="AE2510" i="12"/>
  <c r="AE2511" i="12"/>
  <c r="AE2512" i="12"/>
  <c r="AE2513" i="12"/>
  <c r="AE2514" i="12"/>
  <c r="AE2515" i="12"/>
  <c r="AE2516" i="12"/>
  <c r="AE2517" i="12"/>
  <c r="AE2518" i="12"/>
  <c r="AE2519" i="12"/>
  <c r="AE2520" i="12"/>
  <c r="AE2521" i="12"/>
  <c r="AE2522" i="12"/>
  <c r="AE2523" i="12"/>
  <c r="AE2524" i="12"/>
  <c r="AE2525" i="12"/>
  <c r="AE2526" i="12"/>
  <c r="AE2527" i="12"/>
  <c r="AE2528" i="12"/>
  <c r="AE2529" i="12"/>
  <c r="AE2530" i="12"/>
  <c r="AE2531" i="12"/>
  <c r="AE2532" i="12"/>
  <c r="AE2533" i="12"/>
  <c r="AE2534" i="12"/>
  <c r="AE2535" i="12"/>
  <c r="AE2536" i="12"/>
  <c r="AE2537" i="12"/>
  <c r="AE2538" i="12"/>
  <c r="AE2539" i="12"/>
  <c r="AE2540" i="12"/>
  <c r="AE2541" i="12"/>
  <c r="AE2542" i="12"/>
  <c r="AE2543" i="12"/>
  <c r="AE2544" i="12"/>
  <c r="AE2545" i="12"/>
  <c r="AE2546" i="12"/>
  <c r="AE2547" i="12"/>
  <c r="AE2548" i="12"/>
  <c r="AE2549" i="12"/>
  <c r="AE2550" i="12"/>
  <c r="AE2551" i="12"/>
  <c r="AE2552" i="12"/>
  <c r="AE2553" i="12"/>
  <c r="AE2554" i="12"/>
  <c r="AE2555" i="12"/>
  <c r="AE2556" i="12"/>
  <c r="AE2557" i="12"/>
  <c r="AE2558" i="12"/>
  <c r="AE2559" i="12"/>
  <c r="AE2560" i="12"/>
  <c r="AE2561" i="12"/>
  <c r="AE2562" i="12"/>
  <c r="AE2563" i="12"/>
  <c r="AE2564" i="12"/>
  <c r="AE2565" i="12"/>
  <c r="AE2566" i="12"/>
  <c r="AE2567" i="12"/>
  <c r="AE2568" i="12"/>
  <c r="AE2569" i="12"/>
  <c r="AE2570" i="12"/>
  <c r="AE2571" i="12"/>
  <c r="AE2572" i="12"/>
  <c r="AE2573" i="12"/>
  <c r="AE2574" i="12"/>
  <c r="AE2575" i="12"/>
  <c r="AE2576" i="12"/>
  <c r="AE2577" i="12"/>
  <c r="AE2578" i="12"/>
  <c r="AE2579" i="12"/>
  <c r="AE2580" i="12"/>
  <c r="AE2581" i="12"/>
  <c r="AE2582" i="12"/>
  <c r="AE2583" i="12"/>
  <c r="AE2584" i="12"/>
  <c r="AE2585" i="12"/>
  <c r="AE2586" i="12"/>
  <c r="AE2587" i="12"/>
  <c r="AE2588" i="12"/>
  <c r="AE2589" i="12"/>
  <c r="AE2590" i="12"/>
  <c r="AE2591" i="12"/>
  <c r="AE2592" i="12"/>
  <c r="AE2593" i="12"/>
  <c r="AE2594" i="12"/>
  <c r="AE2595" i="12"/>
  <c r="AE2596" i="12"/>
  <c r="AE2597" i="12"/>
  <c r="AE2598" i="12"/>
  <c r="AE2599" i="12"/>
  <c r="AE2600" i="12"/>
  <c r="AE2601" i="12"/>
  <c r="AE2602" i="12"/>
  <c r="AE2603" i="12"/>
  <c r="AE2604" i="12"/>
  <c r="AE2605" i="12"/>
  <c r="AE2606" i="12"/>
  <c r="AE2607" i="12"/>
  <c r="AE2608" i="12"/>
  <c r="AE2609" i="12"/>
  <c r="AE2610" i="12"/>
  <c r="AE2611" i="12"/>
  <c r="AE2612" i="12"/>
  <c r="AE2613" i="12"/>
  <c r="AE2614" i="12"/>
  <c r="AE2615" i="12"/>
  <c r="AE2616" i="12"/>
  <c r="AE2617" i="12"/>
  <c r="AE2618" i="12"/>
  <c r="AE2619" i="12"/>
  <c r="AE2620" i="12"/>
  <c r="AE2621" i="12"/>
  <c r="AE2622" i="12"/>
  <c r="AE2623" i="12"/>
  <c r="AE2624" i="12"/>
  <c r="AE2625" i="12"/>
  <c r="AE2626" i="12"/>
  <c r="AE2627" i="12"/>
  <c r="AE2628" i="12"/>
  <c r="AE2629" i="12"/>
  <c r="AE2630" i="12"/>
  <c r="AE2631" i="12"/>
  <c r="AE2632" i="12"/>
  <c r="AE2633" i="12"/>
  <c r="AE2634" i="12"/>
  <c r="AE2635" i="12"/>
  <c r="AE2636" i="12"/>
  <c r="AE2637" i="12"/>
  <c r="AE2638" i="12"/>
  <c r="AE2639" i="12"/>
  <c r="AE2640" i="12"/>
  <c r="AE2641" i="12"/>
  <c r="AE2642" i="12"/>
  <c r="AE2643" i="12"/>
  <c r="AE2644" i="12"/>
  <c r="AE2645" i="12"/>
  <c r="AE2646" i="12"/>
  <c r="AE2647" i="12"/>
  <c r="AE2648" i="12"/>
  <c r="AE2649" i="12"/>
  <c r="AE2650" i="12"/>
  <c r="AE2651" i="12"/>
  <c r="AE2652" i="12"/>
  <c r="AE2653" i="12"/>
  <c r="AE2654" i="12"/>
  <c r="AE2655" i="12"/>
  <c r="AE2656" i="12"/>
  <c r="AE2657" i="12"/>
  <c r="AE2658" i="12"/>
  <c r="AE2659" i="12"/>
  <c r="AE2660" i="12"/>
  <c r="AE2661" i="12"/>
  <c r="AE2662" i="12"/>
  <c r="AE2663" i="12"/>
  <c r="AE2664" i="12"/>
  <c r="AE2665" i="12"/>
  <c r="AE2666" i="12"/>
  <c r="AE2667" i="12"/>
  <c r="AE2668" i="12"/>
  <c r="AE2669" i="12"/>
  <c r="AE2670" i="12"/>
  <c r="AE2671" i="12"/>
  <c r="AE2672" i="12"/>
  <c r="AE2673" i="12"/>
  <c r="AE2674" i="12"/>
  <c r="AE2675" i="12"/>
  <c r="AE2676" i="12"/>
  <c r="AE2677" i="12"/>
  <c r="AE2678" i="12"/>
  <c r="AE2679" i="12"/>
  <c r="AE2680" i="12"/>
  <c r="AE2681" i="12"/>
  <c r="AE2682" i="12"/>
  <c r="AE2683" i="12"/>
  <c r="AE2684" i="12"/>
  <c r="AE2685" i="12"/>
  <c r="AE2686" i="12"/>
  <c r="AE2687" i="12"/>
  <c r="AE2688" i="12"/>
  <c r="AE2689" i="12"/>
  <c r="AE2690" i="12"/>
  <c r="AE2691" i="12"/>
  <c r="AE2692" i="12"/>
  <c r="AE2693" i="12"/>
  <c r="AE2694" i="12"/>
  <c r="AE2695" i="12"/>
  <c r="AE2696" i="12"/>
  <c r="AE2697" i="12"/>
  <c r="AE2698" i="12"/>
  <c r="AE2699" i="12"/>
  <c r="AE2700" i="12"/>
  <c r="AE2701" i="12"/>
  <c r="AE2702" i="12"/>
  <c r="AE2703" i="12"/>
  <c r="AE2704" i="12"/>
  <c r="AE2705" i="12"/>
  <c r="AE2706" i="12"/>
  <c r="AE2707" i="12"/>
  <c r="AE2708" i="12"/>
  <c r="AE2709" i="12"/>
  <c r="AE2710" i="12"/>
  <c r="AE2711" i="12"/>
  <c r="AE2712" i="12"/>
  <c r="AE2713" i="12"/>
  <c r="AE2714" i="12"/>
  <c r="AE2715" i="12"/>
  <c r="AE2716" i="12"/>
  <c r="AE2717" i="12"/>
  <c r="AE2718" i="12"/>
  <c r="AE2719" i="12"/>
  <c r="AE2720" i="12"/>
  <c r="AE2721" i="12"/>
  <c r="AE2722" i="12"/>
  <c r="AE2723" i="12"/>
  <c r="AE2724" i="12"/>
  <c r="AE2725" i="12"/>
  <c r="AE2726" i="12"/>
  <c r="AE2727" i="12"/>
  <c r="AE2728" i="12"/>
  <c r="AE2729" i="12"/>
  <c r="AE2730" i="12"/>
  <c r="AE2731" i="12"/>
  <c r="AE2732" i="12"/>
  <c r="AE2733" i="12"/>
  <c r="AE2734" i="12"/>
  <c r="AE2735" i="12"/>
  <c r="AE2736" i="12"/>
  <c r="AE2737" i="12"/>
  <c r="AE2738" i="12"/>
  <c r="AE2739" i="12"/>
  <c r="AE2740" i="12"/>
  <c r="AE2741" i="12"/>
  <c r="AE2742" i="12"/>
  <c r="AE2743" i="12"/>
  <c r="AE2744" i="12"/>
  <c r="AE2745" i="12"/>
  <c r="AE2746" i="12"/>
  <c r="AE2747" i="12"/>
  <c r="AE2748" i="12"/>
  <c r="AE2749" i="12"/>
  <c r="AE2750" i="12"/>
  <c r="AE2751" i="12"/>
  <c r="AE2752" i="12"/>
  <c r="AE2753" i="12"/>
  <c r="AE2754" i="12"/>
  <c r="AE2755" i="12"/>
  <c r="AE2756" i="12"/>
  <c r="AE2757" i="12"/>
  <c r="AE2758" i="12"/>
  <c r="AE2759" i="12"/>
  <c r="AE2760" i="12"/>
  <c r="AE2761" i="12"/>
  <c r="AE2762" i="12"/>
  <c r="AE2763" i="12"/>
  <c r="AE2764" i="12"/>
  <c r="AE2765" i="12"/>
  <c r="AE2766" i="12"/>
  <c r="AE2767" i="12"/>
  <c r="AE2768" i="12"/>
  <c r="AE2769" i="12"/>
  <c r="AE2770" i="12"/>
  <c r="AE2771" i="12"/>
  <c r="AE2772" i="12"/>
  <c r="AE2773" i="12"/>
  <c r="AE2774" i="12"/>
  <c r="AE2775" i="12"/>
  <c r="AE2776" i="12"/>
  <c r="AE2777" i="12"/>
  <c r="AE2778" i="12"/>
  <c r="AE2779" i="12"/>
  <c r="AE2780" i="12"/>
  <c r="AE2781" i="12"/>
  <c r="AE2782" i="12"/>
  <c r="AE2783" i="12"/>
  <c r="AE2784" i="12"/>
  <c r="AE2785" i="12"/>
  <c r="AE2786" i="12"/>
  <c r="AE2787" i="12"/>
  <c r="AE2788" i="12"/>
  <c r="AE2789" i="12"/>
  <c r="AE2790" i="12"/>
  <c r="AE2791" i="12"/>
  <c r="AE2792" i="12"/>
  <c r="AE2793" i="12"/>
  <c r="AE2794" i="12"/>
  <c r="AE2795" i="12"/>
  <c r="AE2796" i="12"/>
  <c r="AE2797" i="12"/>
  <c r="AE2798" i="12"/>
  <c r="AE2799" i="12"/>
  <c r="AE2800" i="12"/>
  <c r="AE2801" i="12"/>
  <c r="AE2802" i="12"/>
  <c r="AE2803" i="12"/>
  <c r="AE2804" i="12"/>
  <c r="AE2805" i="12"/>
  <c r="AE2806" i="12"/>
  <c r="AE2807" i="12"/>
  <c r="AE2808" i="12"/>
  <c r="AE2809" i="12"/>
  <c r="AE2810" i="12"/>
  <c r="AE2811" i="12"/>
  <c r="AE2812" i="12"/>
  <c r="AE2813" i="12"/>
  <c r="AE2814" i="12"/>
  <c r="AE2815" i="12"/>
  <c r="AE2816" i="12"/>
  <c r="AE2817" i="12"/>
  <c r="AE2818" i="12"/>
  <c r="AE2819" i="12"/>
  <c r="AE2820" i="12"/>
  <c r="AE2821" i="12"/>
  <c r="AE2822" i="12"/>
  <c r="AE2823" i="12"/>
  <c r="AE2824" i="12"/>
  <c r="AE2825" i="12"/>
  <c r="AE2826" i="12"/>
  <c r="AE2827" i="12"/>
  <c r="AE2828" i="12"/>
  <c r="AE2829" i="12"/>
  <c r="AE2830" i="12"/>
  <c r="AE2831" i="12"/>
  <c r="AE2832" i="12"/>
  <c r="AE2833" i="12"/>
  <c r="AE2834" i="12"/>
  <c r="AE2835" i="12"/>
  <c r="AE2836" i="12"/>
  <c r="AE2837" i="12"/>
  <c r="AE2838" i="12"/>
  <c r="AE2839" i="12"/>
  <c r="AE2840" i="12"/>
  <c r="AE2841" i="12"/>
  <c r="AE2842" i="12"/>
  <c r="AE2843" i="12"/>
  <c r="AE2844" i="12"/>
  <c r="AE2845" i="12"/>
  <c r="AE2846" i="12"/>
  <c r="AE2847" i="12"/>
  <c r="AE2848" i="12"/>
  <c r="AE2849" i="12"/>
  <c r="AE2850" i="12"/>
  <c r="AE2851" i="12"/>
  <c r="AE2852" i="12"/>
  <c r="AE2853" i="12"/>
  <c r="AE2854" i="12"/>
  <c r="AE2855" i="12"/>
  <c r="AE2856" i="12"/>
  <c r="AE2857" i="12"/>
  <c r="AE2858" i="12"/>
  <c r="AE2859" i="12"/>
  <c r="AE2860" i="12"/>
  <c r="AE2861" i="12"/>
  <c r="AE2862" i="12"/>
  <c r="AE2863" i="12"/>
  <c r="AE2864" i="12"/>
  <c r="AE2865" i="12"/>
  <c r="AE2866" i="12"/>
  <c r="AE2867" i="12"/>
  <c r="AE2868" i="12"/>
  <c r="AE2869" i="12"/>
  <c r="AE2870" i="12"/>
  <c r="AE2871" i="12"/>
  <c r="AE2872" i="12"/>
  <c r="AE2873" i="12"/>
  <c r="AE2874" i="12"/>
  <c r="AE2875" i="12"/>
  <c r="AE2876" i="12"/>
  <c r="AE2877" i="12"/>
  <c r="AE2878" i="12"/>
  <c r="AE2879" i="12"/>
  <c r="AE2880" i="12"/>
  <c r="AE2881" i="12"/>
  <c r="AE2882" i="12"/>
  <c r="AE2883" i="12"/>
  <c r="AE2884" i="12"/>
  <c r="AE2885" i="12"/>
  <c r="AE2886" i="12"/>
  <c r="AE2887" i="12"/>
  <c r="AE2888" i="12"/>
  <c r="AE2889" i="12"/>
  <c r="AE2890" i="12"/>
  <c r="AE2891" i="12"/>
  <c r="AE2892" i="12"/>
  <c r="AE2893" i="12"/>
  <c r="AE2894" i="12"/>
  <c r="AE2895" i="12"/>
  <c r="AE2896" i="12"/>
  <c r="AE2897" i="12"/>
  <c r="AE2898" i="12"/>
  <c r="AE2899" i="12"/>
  <c r="AE2900" i="12"/>
  <c r="AE2901" i="12"/>
  <c r="AE2902" i="12"/>
  <c r="AE2903" i="12"/>
  <c r="AE2904" i="12"/>
  <c r="AE2905" i="12"/>
  <c r="AE2906" i="12"/>
  <c r="AE2907" i="12"/>
  <c r="AE2908" i="12"/>
  <c r="AE2909" i="12"/>
  <c r="AE2910" i="12"/>
  <c r="AE2911" i="12"/>
  <c r="AE2912" i="12"/>
  <c r="AE2913" i="12"/>
  <c r="AE2914" i="12"/>
  <c r="AE2915" i="12"/>
  <c r="AE2916" i="12"/>
  <c r="AE2917" i="12"/>
  <c r="AE2918" i="12"/>
  <c r="AE2919" i="12"/>
  <c r="AE2920" i="12"/>
  <c r="AE2921" i="12"/>
  <c r="AE2922" i="12"/>
  <c r="AE2923" i="12"/>
  <c r="AE2924" i="12"/>
  <c r="AE2925" i="12"/>
  <c r="AE2926" i="12"/>
  <c r="AE2927" i="12"/>
  <c r="AE2928" i="12"/>
  <c r="AE2929" i="12"/>
  <c r="AE2930" i="12"/>
  <c r="AE2931" i="12"/>
  <c r="AE2932" i="12"/>
  <c r="AE2933" i="12"/>
  <c r="AE2934" i="12"/>
  <c r="AE2935" i="12"/>
  <c r="AE2936" i="12"/>
  <c r="AE2937" i="12"/>
  <c r="AE2938" i="12"/>
  <c r="AE2939" i="12"/>
  <c r="AE2940" i="12"/>
  <c r="AE2941" i="12"/>
  <c r="AE2942" i="12"/>
  <c r="AE2943" i="12"/>
  <c r="AE2944" i="12"/>
  <c r="AE2945" i="12"/>
  <c r="AE2946" i="12"/>
  <c r="AE2947" i="12"/>
  <c r="AE2948" i="12"/>
  <c r="AE2949" i="12"/>
  <c r="AE2950" i="12"/>
  <c r="AE2951" i="12"/>
  <c r="AE2952" i="12"/>
  <c r="AE2953" i="12"/>
  <c r="AE2954" i="12"/>
  <c r="AE2955" i="12"/>
  <c r="AE2956" i="12"/>
  <c r="AE2957" i="12"/>
  <c r="AE2958" i="12"/>
  <c r="AE2959" i="12"/>
  <c r="AE2960" i="12"/>
  <c r="AE2961" i="12"/>
  <c r="AE2962" i="12"/>
  <c r="AE2963" i="12"/>
  <c r="AE2964" i="12"/>
  <c r="AE2965" i="12"/>
  <c r="AE2966" i="12"/>
  <c r="AE2967" i="12"/>
  <c r="AE2968" i="12"/>
  <c r="AE2969" i="12"/>
  <c r="AE2970" i="12"/>
  <c r="AE2971" i="12"/>
  <c r="AE2972" i="12"/>
  <c r="AE2973" i="12"/>
  <c r="AE2974" i="12"/>
  <c r="AE2975" i="12"/>
  <c r="AE2976" i="12"/>
  <c r="AE2977" i="12"/>
  <c r="AE2978" i="12"/>
  <c r="AE2979" i="12"/>
  <c r="AE2980" i="12"/>
  <c r="AE2981" i="12"/>
  <c r="AE2982" i="12"/>
  <c r="AE2983" i="12"/>
  <c r="AE2984" i="12"/>
  <c r="AE2985" i="12"/>
  <c r="AE2986" i="12"/>
  <c r="AE2987" i="12"/>
  <c r="AE2988" i="12"/>
  <c r="AE2989" i="12"/>
  <c r="AE2990" i="12"/>
  <c r="AE2991" i="12"/>
  <c r="AE2992" i="12"/>
  <c r="AE2993" i="12"/>
  <c r="AE2994" i="12"/>
  <c r="AE2995" i="12"/>
  <c r="AE2996" i="12"/>
  <c r="AE2997" i="12"/>
  <c r="AE2998" i="12"/>
  <c r="AE2999" i="12"/>
  <c r="AE3000" i="12"/>
  <c r="AF6" i="12" a="1"/>
  <c r="AF6" i="12" s="1"/>
  <c r="AF7" i="12" a="1"/>
  <c r="AF7" i="12" s="1"/>
  <c r="AF8" i="12" a="1"/>
  <c r="AF8" i="12" s="1"/>
  <c r="AF9" i="12" a="1"/>
  <c r="AF9" i="12" s="1"/>
  <c r="AF10" i="12" a="1"/>
  <c r="AF10" i="12" s="1"/>
  <c r="AF11" i="12" a="1"/>
  <c r="AF11" i="12" s="1"/>
  <c r="AF13" i="12" a="1"/>
  <c r="AF13" i="12" s="1"/>
  <c r="AF14" i="12" a="1"/>
  <c r="AF14" i="12"/>
  <c r="AF15" i="12" a="1"/>
  <c r="AF15" i="12" s="1"/>
  <c r="AF16" i="12" a="1"/>
  <c r="AF16" i="12" s="1"/>
  <c r="AF17" i="12" a="1"/>
  <c r="AF17" i="12" s="1"/>
  <c r="AF18" i="12" a="1"/>
  <c r="AF18" i="12" s="1"/>
  <c r="AF19" i="12" a="1"/>
  <c r="AF19" i="12" s="1"/>
  <c r="AF21" i="12" a="1"/>
  <c r="AF21" i="12" s="1"/>
  <c r="AF22" i="12" a="1"/>
  <c r="AF22" i="12" s="1"/>
  <c r="AF23" i="12" a="1"/>
  <c r="AF23" i="12" s="1"/>
  <c r="AF24" i="12" a="1"/>
  <c r="AF24" i="12" s="1"/>
  <c r="AF25" i="12" a="1"/>
  <c r="AF25" i="12" s="1"/>
  <c r="AF26" i="12" a="1"/>
  <c r="AF26" i="12" s="1"/>
  <c r="AF27" i="12" a="1"/>
  <c r="AF27" i="12" s="1"/>
  <c r="AF29" i="12" a="1"/>
  <c r="AF29" i="12" s="1"/>
  <c r="AF30" i="12" a="1"/>
  <c r="AF30" i="12" s="1"/>
  <c r="AF31" i="12" a="1"/>
  <c r="AF31" i="12" s="1"/>
  <c r="AF32" i="12" a="1"/>
  <c r="AF32" i="12" s="1"/>
  <c r="AF33" i="12" a="1"/>
  <c r="AF33" i="12" s="1"/>
  <c r="AF34" i="12" a="1"/>
  <c r="AF34" i="12" s="1"/>
  <c r="AF35" i="12" a="1"/>
  <c r="AF35" i="12" s="1"/>
  <c r="AF37" i="12" a="1"/>
  <c r="AF37" i="12" s="1"/>
  <c r="AF38" i="12" a="1"/>
  <c r="AF38" i="12" s="1"/>
  <c r="AF39" i="12" a="1"/>
  <c r="AF39" i="12" s="1"/>
  <c r="AF40" i="12" a="1"/>
  <c r="AF40" i="12" s="1"/>
  <c r="AF41" i="12" a="1"/>
  <c r="AF41" i="12" s="1"/>
  <c r="AF42" i="12" a="1"/>
  <c r="AF42" i="12" s="1"/>
  <c r="AF43" i="12" a="1"/>
  <c r="AF43" i="12" s="1"/>
  <c r="AF45" i="12" a="1"/>
  <c r="AF45" i="12" s="1"/>
  <c r="AF46" i="12" a="1"/>
  <c r="AF46" i="12" s="1"/>
  <c r="AF47" i="12" a="1"/>
  <c r="AF47" i="12" s="1"/>
  <c r="AF48" i="12" a="1"/>
  <c r="AF48" i="12" s="1"/>
  <c r="AF49" i="12" a="1"/>
  <c r="AF49" i="12" s="1"/>
  <c r="AF50" i="12" a="1"/>
  <c r="AF50" i="12" s="1"/>
  <c r="AF51" i="12" a="1"/>
  <c r="AF51" i="12" s="1"/>
  <c r="AF53" i="12" a="1"/>
  <c r="AF53" i="12" s="1"/>
  <c r="AF54" i="12" a="1"/>
  <c r="AF54" i="12" s="1"/>
  <c r="AF55" i="12" a="1"/>
  <c r="AF55" i="12" s="1"/>
  <c r="AF56" i="12" a="1"/>
  <c r="AF56" i="12" s="1"/>
  <c r="AF57" i="12" a="1"/>
  <c r="AF57" i="12" s="1"/>
  <c r="AF58" i="12" a="1"/>
  <c r="AF58" i="12" s="1"/>
  <c r="AF59" i="12" a="1"/>
  <c r="AF59" i="12" s="1"/>
  <c r="AF61" i="12" a="1"/>
  <c r="AF61" i="12" s="1"/>
  <c r="AF62" i="12" a="1"/>
  <c r="AF62" i="12" s="1"/>
  <c r="AF63" i="12" a="1"/>
  <c r="AF63" i="12" s="1"/>
  <c r="AF64" i="12" a="1"/>
  <c r="AF64" i="12" s="1"/>
  <c r="AF65" i="12" a="1"/>
  <c r="AF65" i="12" s="1"/>
  <c r="AF66" i="12" a="1"/>
  <c r="AF66" i="12" s="1"/>
  <c r="AF67" i="12" a="1"/>
  <c r="AF67" i="12" s="1"/>
  <c r="AF69" i="12" a="1"/>
  <c r="AF69" i="12" s="1"/>
  <c r="AF70" i="12" a="1"/>
  <c r="AF70" i="12" s="1"/>
  <c r="AF71" i="12" a="1"/>
  <c r="AF71" i="12" s="1"/>
  <c r="AF72" i="12" a="1"/>
  <c r="AF72" i="12" s="1"/>
  <c r="AF73" i="12" a="1"/>
  <c r="AF73" i="12" s="1"/>
  <c r="AF74" i="12" a="1"/>
  <c r="AF74" i="12" s="1"/>
  <c r="AF75" i="12" a="1"/>
  <c r="AF75" i="12" s="1"/>
  <c r="AF77" i="12" a="1"/>
  <c r="AF77" i="12" s="1"/>
  <c r="AF78" i="12" a="1"/>
  <c r="AF78" i="12" s="1"/>
  <c r="AF79" i="12" a="1"/>
  <c r="AF79" i="12" s="1"/>
  <c r="AF80" i="12" a="1"/>
  <c r="AF80" i="12" s="1"/>
  <c r="AF81" i="12" a="1"/>
  <c r="AF81" i="12" s="1"/>
  <c r="AF82" i="12" a="1"/>
  <c r="AF82" i="12" s="1"/>
  <c r="AF83" i="12" a="1"/>
  <c r="AF83" i="12" s="1"/>
  <c r="AF85" i="12" a="1"/>
  <c r="AF85" i="12" s="1"/>
  <c r="AF86" i="12" a="1"/>
  <c r="AF86" i="12" s="1"/>
  <c r="AF87" i="12" a="1"/>
  <c r="AF87" i="12" s="1"/>
  <c r="AF88" i="12" a="1"/>
  <c r="AF88" i="12" s="1"/>
  <c r="AF89" i="12" a="1"/>
  <c r="AF89" i="12" s="1"/>
  <c r="AF90" i="12" a="1"/>
  <c r="AF90" i="12" s="1"/>
  <c r="AF91" i="12" a="1"/>
  <c r="AF91" i="12" s="1"/>
  <c r="AF93" i="12" a="1"/>
  <c r="AF93" i="12" s="1"/>
  <c r="AF94" i="12" a="1"/>
  <c r="AF94" i="12" s="1"/>
  <c r="AF95" i="12" a="1"/>
  <c r="AF95" i="12" s="1"/>
  <c r="AF96" i="12" a="1"/>
  <c r="AF96" i="12" s="1"/>
  <c r="AF97" i="12" a="1"/>
  <c r="AF97" i="12" s="1"/>
  <c r="AF98" i="12" a="1"/>
  <c r="AF98" i="12" s="1"/>
  <c r="AF99" i="12" a="1"/>
  <c r="AF99" i="12" s="1"/>
  <c r="AF101" i="12" a="1"/>
  <c r="AF101" i="12" s="1"/>
  <c r="AF102" i="12" a="1"/>
  <c r="AF102" i="12" s="1"/>
  <c r="AF103" i="12" a="1"/>
  <c r="AF103" i="12" s="1"/>
  <c r="AF104" i="12" a="1"/>
  <c r="AF104" i="12" s="1"/>
  <c r="AF105" i="12" a="1"/>
  <c r="AF105" i="12" s="1"/>
  <c r="AF106" i="12" a="1"/>
  <c r="AF106" i="12" s="1"/>
  <c r="AF107" i="12" a="1"/>
  <c r="AF107" i="12" s="1"/>
  <c r="AF109" i="12" a="1"/>
  <c r="AF109" i="12" s="1"/>
  <c r="AF110" i="12" a="1"/>
  <c r="AF110" i="12" s="1"/>
  <c r="AF111" i="12" a="1"/>
  <c r="AF111" i="12" s="1"/>
  <c r="AF112" i="12" a="1"/>
  <c r="AF112" i="12" s="1"/>
  <c r="AF113" i="12" a="1"/>
  <c r="AF113" i="12" s="1"/>
  <c r="AF114" i="12" a="1"/>
  <c r="AF114" i="12" s="1"/>
  <c r="AF115" i="12" a="1"/>
  <c r="AF115" i="12" s="1"/>
  <c r="AF117" i="12" a="1"/>
  <c r="AF117" i="12" s="1"/>
  <c r="AF118" i="12" a="1"/>
  <c r="AF118" i="12" s="1"/>
  <c r="AF119" i="12" a="1"/>
  <c r="AF119" i="12" s="1"/>
  <c r="AF120" i="12" a="1"/>
  <c r="AF120" i="12" s="1"/>
  <c r="AF121" i="12" a="1"/>
  <c r="AF121" i="12" s="1"/>
  <c r="AF122" i="12" a="1"/>
  <c r="AF122" i="12" s="1"/>
  <c r="AF123" i="12" a="1"/>
  <c r="AF123" i="12" s="1"/>
  <c r="AF125" i="12" a="1"/>
  <c r="AF125" i="12" s="1"/>
  <c r="AF126" i="12" a="1"/>
  <c r="AF126" i="12" s="1"/>
  <c r="AF127" i="12" a="1"/>
  <c r="AF127" i="12" s="1"/>
  <c r="AF128" i="12" a="1"/>
  <c r="AF128" i="12" s="1"/>
  <c r="AF129" i="12" a="1"/>
  <c r="AF129" i="12" s="1"/>
  <c r="AF130" i="12" a="1"/>
  <c r="AF130" i="12" s="1"/>
  <c r="AF131" i="12" a="1"/>
  <c r="AF131" i="12" s="1"/>
  <c r="AF133" i="12" a="1"/>
  <c r="AF133" i="12" s="1"/>
  <c r="AF134" i="12" a="1"/>
  <c r="AF134" i="12" s="1"/>
  <c r="AF135" i="12" a="1"/>
  <c r="AF135" i="12" s="1"/>
  <c r="AF136" i="12" a="1"/>
  <c r="AF136" i="12" s="1"/>
  <c r="AF137" i="12" a="1"/>
  <c r="AF137" i="12" s="1"/>
  <c r="AF138" i="12" a="1"/>
  <c r="AF138" i="12" s="1"/>
  <c r="AF139" i="12" a="1"/>
  <c r="AF139" i="12" s="1"/>
  <c r="AF141" i="12" a="1"/>
  <c r="AF141" i="12" s="1"/>
  <c r="AF142" i="12" a="1"/>
  <c r="AF142" i="12" s="1"/>
  <c r="AF143" i="12" a="1"/>
  <c r="AF143" i="12" s="1"/>
  <c r="AF144" i="12" a="1"/>
  <c r="AF144" i="12" s="1"/>
  <c r="AF145" i="12" a="1"/>
  <c r="AF145" i="12" s="1"/>
  <c r="AF146" i="12" a="1"/>
  <c r="AF146" i="12" s="1"/>
  <c r="AF147" i="12" a="1"/>
  <c r="AF147" i="12" s="1"/>
  <c r="AF149" i="12" a="1"/>
  <c r="AF149" i="12" s="1"/>
  <c r="AF150" i="12" a="1"/>
  <c r="AF150" i="12" s="1"/>
  <c r="AF151" i="12" a="1"/>
  <c r="AF151" i="12" s="1"/>
  <c r="AF152" i="12" a="1"/>
  <c r="AF152" i="12" s="1"/>
  <c r="AF153" i="12" a="1"/>
  <c r="AF153" i="12" s="1"/>
  <c r="AF154" i="12" a="1"/>
  <c r="AF154" i="12" s="1"/>
  <c r="AF155" i="12" a="1"/>
  <c r="AF155" i="12" s="1"/>
  <c r="AF157" i="12" a="1"/>
  <c r="AF157" i="12" s="1"/>
  <c r="AF158" i="12" a="1"/>
  <c r="AF158" i="12" s="1"/>
  <c r="AF159" i="12" a="1"/>
  <c r="AF159" i="12" s="1"/>
  <c r="AF160" i="12" a="1"/>
  <c r="AF160" i="12" s="1"/>
  <c r="AF161" i="12" a="1"/>
  <c r="AF161" i="12" s="1"/>
  <c r="AF162" i="12" a="1"/>
  <c r="AF162" i="12" s="1"/>
  <c r="AF163" i="12" a="1"/>
  <c r="AF163" i="12" s="1"/>
  <c r="AF165" i="12" a="1"/>
  <c r="AF165" i="12" s="1"/>
  <c r="AF166" i="12" a="1"/>
  <c r="AF166" i="12" s="1"/>
  <c r="AF167" i="12" a="1"/>
  <c r="AF167" i="12" s="1"/>
  <c r="AF168" i="12" a="1"/>
  <c r="AF168" i="12" s="1"/>
  <c r="AF169" i="12" a="1"/>
  <c r="AF169" i="12" s="1"/>
  <c r="AF170" i="12" a="1"/>
  <c r="AF170" i="12" s="1"/>
  <c r="AF171" i="12" a="1"/>
  <c r="AF171" i="12" s="1"/>
  <c r="AF173" i="12" a="1"/>
  <c r="AF173" i="12" s="1"/>
  <c r="AF174" i="12" a="1"/>
  <c r="AF174" i="12" s="1"/>
  <c r="AF175" i="12" a="1"/>
  <c r="AF175" i="12" s="1"/>
  <c r="AF176" i="12" a="1"/>
  <c r="AF176" i="12" s="1"/>
  <c r="AF177" i="12" a="1"/>
  <c r="AF177" i="12" s="1"/>
  <c r="AF178" i="12" a="1"/>
  <c r="AF178" i="12" s="1"/>
  <c r="AF179" i="12" a="1"/>
  <c r="AF179" i="12" s="1"/>
  <c r="AF181" i="12" a="1"/>
  <c r="AF181" i="12" s="1"/>
  <c r="AF182" i="12" a="1"/>
  <c r="AF182" i="12" s="1"/>
  <c r="AF183" i="12" a="1"/>
  <c r="AF183" i="12" s="1"/>
  <c r="AF184" i="12" a="1"/>
  <c r="AF184" i="12" s="1"/>
  <c r="AF185" i="12" a="1"/>
  <c r="AF185" i="12" s="1"/>
  <c r="AF186" i="12" a="1"/>
  <c r="AF186" i="12" s="1"/>
  <c r="AF187" i="12" a="1"/>
  <c r="AF187" i="12" s="1"/>
  <c r="AF189" i="12" a="1"/>
  <c r="AF189" i="12" s="1"/>
  <c r="AF190" i="12" a="1"/>
  <c r="AF190" i="12" s="1"/>
  <c r="AF191" i="12" a="1"/>
  <c r="AF191" i="12" s="1"/>
  <c r="AF192" i="12" a="1"/>
  <c r="AF192" i="12" s="1"/>
  <c r="AF193" i="12" a="1"/>
  <c r="AF193" i="12" s="1"/>
  <c r="AF194" i="12" a="1"/>
  <c r="AF194" i="12" s="1"/>
  <c r="AF195" i="12" a="1"/>
  <c r="AF195" i="12" s="1"/>
  <c r="AF197" i="12" a="1"/>
  <c r="AF197" i="12" s="1"/>
  <c r="AF198" i="12" a="1"/>
  <c r="AF198" i="12" s="1"/>
  <c r="AF199" i="12" a="1"/>
  <c r="AF199" i="12" s="1"/>
  <c r="AF200" i="12" a="1"/>
  <c r="AF200" i="12" s="1"/>
  <c r="AF201" i="12" a="1"/>
  <c r="AF201" i="12" s="1"/>
  <c r="AF202" i="12" a="1"/>
  <c r="AF202" i="12" s="1"/>
  <c r="AF203" i="12" a="1"/>
  <c r="AF203" i="12" s="1"/>
  <c r="AF205" i="12" a="1"/>
  <c r="AF205" i="12" s="1"/>
  <c r="AF206" i="12" a="1"/>
  <c r="AF206" i="12" s="1"/>
  <c r="AF207" i="12" a="1"/>
  <c r="AF207" i="12" s="1"/>
  <c r="AF208" i="12" a="1"/>
  <c r="AF208" i="12" s="1"/>
  <c r="AF209" i="12" a="1"/>
  <c r="AF209" i="12" s="1"/>
  <c r="AF210" i="12" a="1"/>
  <c r="AF210" i="12" s="1"/>
  <c r="AF211" i="12" a="1"/>
  <c r="AF211" i="12" s="1"/>
  <c r="AF213" i="12" a="1"/>
  <c r="AF213" i="12" s="1"/>
  <c r="AF214" i="12" a="1"/>
  <c r="AF214" i="12" s="1"/>
  <c r="AF215" i="12" a="1"/>
  <c r="AF215" i="12" s="1"/>
  <c r="AF216" i="12" a="1"/>
  <c r="AF216" i="12" s="1"/>
  <c r="AF217" i="12" a="1"/>
  <c r="AF217" i="12" s="1"/>
  <c r="AF218" i="12" a="1"/>
  <c r="AF218" i="12" s="1"/>
  <c r="AF219" i="12" a="1"/>
  <c r="AF219" i="12" s="1"/>
  <c r="AF221" i="12" a="1"/>
  <c r="AF221" i="12" s="1"/>
  <c r="AF222" i="12" a="1"/>
  <c r="AF222" i="12" s="1"/>
  <c r="AF223" i="12" a="1"/>
  <c r="AF223" i="12" s="1"/>
  <c r="AF224" i="12" a="1"/>
  <c r="AF224" i="12" s="1"/>
  <c r="AF225" i="12" a="1"/>
  <c r="AF225" i="12" s="1"/>
  <c r="AF226" i="12" a="1"/>
  <c r="AF226" i="12" s="1"/>
  <c r="AF227" i="12" a="1"/>
  <c r="AF227" i="12" s="1"/>
  <c r="AF229" i="12" a="1"/>
  <c r="AF229" i="12" s="1"/>
  <c r="AF230" i="12" a="1"/>
  <c r="AF230" i="12" s="1"/>
  <c r="AF231" i="12" a="1"/>
  <c r="AF231" i="12" s="1"/>
  <c r="AF232" i="12" a="1"/>
  <c r="AF232" i="12" s="1"/>
  <c r="AF233" i="12" a="1"/>
  <c r="AF233" i="12" s="1"/>
  <c r="AF234" i="12" a="1"/>
  <c r="AF234" i="12" s="1"/>
  <c r="AF235" i="12" a="1"/>
  <c r="AF235" i="12" s="1"/>
  <c r="AF237" i="12" a="1"/>
  <c r="AF237" i="12" s="1"/>
  <c r="AF238" i="12" a="1"/>
  <c r="AF238" i="12" s="1"/>
  <c r="AF239" i="12" a="1"/>
  <c r="AF239" i="12" s="1"/>
  <c r="AF240" i="12" a="1"/>
  <c r="AF240" i="12" s="1"/>
  <c r="AF241" i="12" a="1"/>
  <c r="AF241" i="12" s="1"/>
  <c r="AF242" i="12" a="1"/>
  <c r="AF242" i="12" s="1"/>
  <c r="AF243" i="12" a="1"/>
  <c r="AF243" i="12" s="1"/>
  <c r="AF245" i="12" a="1"/>
  <c r="AF245" i="12" s="1"/>
  <c r="AF246" i="12" a="1"/>
  <c r="AF246" i="12" s="1"/>
  <c r="AF247" i="12" a="1"/>
  <c r="AF247" i="12" s="1"/>
  <c r="AF248" i="12" a="1"/>
  <c r="AF248" i="12" s="1"/>
  <c r="AF249" i="12" a="1"/>
  <c r="AF249" i="12" s="1"/>
  <c r="AF250" i="12" a="1"/>
  <c r="AF250" i="12" s="1"/>
  <c r="AF251" i="12" a="1"/>
  <c r="AF251" i="12" s="1"/>
  <c r="AF253" i="12" a="1"/>
  <c r="AF253" i="12" s="1"/>
  <c r="AF254" i="12" a="1"/>
  <c r="AF254" i="12" s="1"/>
  <c r="AF255" i="12" a="1"/>
  <c r="AF255" i="12" s="1"/>
  <c r="AF256" i="12" a="1"/>
  <c r="AF256" i="12" s="1"/>
  <c r="AF257" i="12" a="1"/>
  <c r="AF257" i="12" s="1"/>
  <c r="AF258" i="12" a="1"/>
  <c r="AF258" i="12" s="1"/>
  <c r="AF259" i="12" a="1"/>
  <c r="AF259" i="12" s="1"/>
  <c r="AF261" i="12" a="1"/>
  <c r="AF261" i="12" s="1"/>
  <c r="AF262" i="12" a="1"/>
  <c r="AF262" i="12" s="1"/>
  <c r="AF263" i="12" a="1"/>
  <c r="AF263" i="12" s="1"/>
  <c r="AF264" i="12" a="1"/>
  <c r="AF264" i="12" s="1"/>
  <c r="AF265" i="12" a="1"/>
  <c r="AF265" i="12" s="1"/>
  <c r="AF266" i="12" a="1"/>
  <c r="AF266" i="12" s="1"/>
  <c r="AF267" i="12" a="1"/>
  <c r="AF267" i="12" s="1"/>
  <c r="AF269" i="12" a="1"/>
  <c r="AF269" i="12" s="1"/>
  <c r="AF270" i="12" a="1"/>
  <c r="AF270" i="12" s="1"/>
  <c r="AF271" i="12" a="1"/>
  <c r="AF271" i="12" s="1"/>
  <c r="AF272" i="12" a="1"/>
  <c r="AF272" i="12" s="1"/>
  <c r="AF273" i="12" a="1"/>
  <c r="AF273" i="12" s="1"/>
  <c r="AF274" i="12" a="1"/>
  <c r="AF274" i="12" s="1"/>
  <c r="AF275" i="12" a="1"/>
  <c r="AF275" i="12" s="1"/>
  <c r="AF277" i="12" a="1"/>
  <c r="AF277" i="12" s="1"/>
  <c r="AF278" i="12" a="1"/>
  <c r="AF278" i="12" s="1"/>
  <c r="AF279" i="12" a="1"/>
  <c r="AF279" i="12" s="1"/>
  <c r="AF280" i="12" a="1"/>
  <c r="AF280" i="12" s="1"/>
  <c r="AF281" i="12" a="1"/>
  <c r="AF281" i="12" s="1"/>
  <c r="AF282" i="12" a="1"/>
  <c r="AF282" i="12" s="1"/>
  <c r="AF283" i="12" a="1"/>
  <c r="AF283" i="12" s="1"/>
  <c r="AF285" i="12" a="1"/>
  <c r="AF285" i="12" s="1"/>
  <c r="AF286" i="12" a="1"/>
  <c r="AF286" i="12" s="1"/>
  <c r="AF287" i="12" a="1"/>
  <c r="AF287" i="12" s="1"/>
  <c r="AF288" i="12" a="1"/>
  <c r="AF288" i="12" s="1"/>
  <c r="AF289" i="12" a="1"/>
  <c r="AF289" i="12" s="1"/>
  <c r="AF290" i="12" a="1"/>
  <c r="AF290" i="12" s="1"/>
  <c r="AF291" i="12" a="1"/>
  <c r="AF291" i="12" s="1"/>
  <c r="AF293" i="12" a="1"/>
  <c r="AF293" i="12" s="1"/>
  <c r="AF294" i="12" a="1"/>
  <c r="AF294" i="12" s="1"/>
  <c r="AF295" i="12" a="1"/>
  <c r="AF295" i="12" s="1"/>
  <c r="AF296" i="12" a="1"/>
  <c r="AF296" i="12" s="1"/>
  <c r="AF297" i="12" a="1"/>
  <c r="AF297" i="12" s="1"/>
  <c r="AF298" i="12" a="1"/>
  <c r="AF298" i="12" s="1"/>
  <c r="AF299" i="12" a="1"/>
  <c r="AF299" i="12" s="1"/>
  <c r="AF301" i="12" a="1"/>
  <c r="AF301" i="12" s="1"/>
  <c r="AF302" i="12" a="1"/>
  <c r="AF302" i="12" s="1"/>
  <c r="AF303" i="12" a="1"/>
  <c r="AF303" i="12" s="1"/>
  <c r="AF304" i="12" a="1"/>
  <c r="AF304" i="12" s="1"/>
  <c r="AF305" i="12" a="1"/>
  <c r="AF305" i="12" s="1"/>
  <c r="AF306" i="12" a="1"/>
  <c r="AF306" i="12" s="1"/>
  <c r="AF307" i="12" a="1"/>
  <c r="AF307" i="12" s="1"/>
  <c r="AF309" i="12" a="1"/>
  <c r="AF309" i="12" s="1"/>
  <c r="AF310" i="12" a="1"/>
  <c r="AF310" i="12" s="1"/>
  <c r="AF311" i="12" a="1"/>
  <c r="AF311" i="12" s="1"/>
  <c r="AF312" i="12" a="1"/>
  <c r="AF312" i="12" s="1"/>
  <c r="AF313" i="12" a="1"/>
  <c r="AF313" i="12" s="1"/>
  <c r="AF314" i="12" a="1"/>
  <c r="AF314" i="12" s="1"/>
  <c r="AF315" i="12" a="1"/>
  <c r="AF315" i="12" s="1"/>
  <c r="AF317" i="12" a="1"/>
  <c r="AF317" i="12" s="1"/>
  <c r="AF318" i="12" a="1"/>
  <c r="AF318" i="12" s="1"/>
  <c r="AF319" i="12" a="1"/>
  <c r="AF319" i="12" s="1"/>
  <c r="AF320" i="12" a="1"/>
  <c r="AF320" i="12" s="1"/>
  <c r="AF321" i="12" a="1"/>
  <c r="AF321" i="12" s="1"/>
  <c r="AF322" i="12" a="1"/>
  <c r="AF322" i="12" s="1"/>
  <c r="AF323" i="12" a="1"/>
  <c r="AF323" i="12" s="1"/>
  <c r="AF325" i="12" a="1"/>
  <c r="AF325" i="12" s="1"/>
  <c r="AF326" i="12" a="1"/>
  <c r="AF326" i="12" s="1"/>
  <c r="AF327" i="12" a="1"/>
  <c r="AF327" i="12" s="1"/>
  <c r="AF328" i="12" a="1"/>
  <c r="AF328" i="12" s="1"/>
  <c r="AF329" i="12" a="1"/>
  <c r="AF329" i="12" s="1"/>
  <c r="AF330" i="12" a="1"/>
  <c r="AF330" i="12" s="1"/>
  <c r="AF331" i="12" a="1"/>
  <c r="AF331" i="12"/>
  <c r="AF332" i="12" a="1"/>
  <c r="AF332" i="12" s="1"/>
  <c r="AF333" i="12" a="1"/>
  <c r="AF333" i="12" s="1"/>
  <c r="AF334" i="12" a="1"/>
  <c r="AF334" i="12" s="1"/>
  <c r="AF335" i="12" a="1"/>
  <c r="AF335" i="12" s="1"/>
  <c r="AF336" i="12" a="1"/>
  <c r="AF336" i="12" s="1"/>
  <c r="AF337" i="12" a="1"/>
  <c r="AF337" i="12" s="1"/>
  <c r="AF338" i="12" a="1"/>
  <c r="AF338" i="12" s="1"/>
  <c r="AF339" i="12" a="1"/>
  <c r="AF339" i="12" s="1"/>
  <c r="AF340" i="12" a="1"/>
  <c r="AF340" i="12" s="1"/>
  <c r="AF341" i="12" a="1"/>
  <c r="AF341" i="12" s="1"/>
  <c r="AF342" i="12" a="1"/>
  <c r="AF342" i="12" s="1"/>
  <c r="AF343" i="12" a="1"/>
  <c r="AF343" i="12" s="1"/>
  <c r="AF344" i="12" a="1"/>
  <c r="AF344" i="12" s="1"/>
  <c r="AF345" i="12" a="1"/>
  <c r="AF345" i="12" s="1"/>
  <c r="AF346" i="12" a="1"/>
  <c r="AF346" i="12"/>
  <c r="AF347" i="12" a="1"/>
  <c r="AF347" i="12" s="1"/>
  <c r="AF348" i="12" a="1"/>
  <c r="AF348" i="12" s="1"/>
  <c r="AF349" i="12" a="1"/>
  <c r="AF349" i="12" s="1"/>
  <c r="AF350" i="12" a="1"/>
  <c r="AF350" i="12" s="1"/>
  <c r="AF351" i="12" a="1"/>
  <c r="AF351" i="12" s="1"/>
  <c r="AF352" i="12" a="1"/>
  <c r="AF352" i="12" s="1"/>
  <c r="AF353" i="12" a="1"/>
  <c r="AF353" i="12"/>
  <c r="AF354" i="12" a="1"/>
  <c r="AF354" i="12"/>
  <c r="AF355" i="12" a="1"/>
  <c r="AF355" i="12" s="1"/>
  <c r="AF356" i="12" a="1"/>
  <c r="AF356" i="12" s="1"/>
  <c r="AF357" i="12" a="1"/>
  <c r="AF357" i="12" s="1"/>
  <c r="AF358" i="12" a="1"/>
  <c r="AF358" i="12" s="1"/>
  <c r="AF359" i="12" a="1"/>
  <c r="AF359" i="12" s="1"/>
  <c r="AF360" i="12" a="1"/>
  <c r="AF360" i="12" s="1"/>
  <c r="AF361" i="12" a="1"/>
  <c r="AF361" i="12" s="1"/>
  <c r="AF362" i="12" a="1"/>
  <c r="AF362" i="12" s="1"/>
  <c r="AF363" i="12" a="1"/>
  <c r="AF363" i="12"/>
  <c r="AF364" i="12" a="1"/>
  <c r="AF364" i="12" s="1"/>
  <c r="AF365" i="12" a="1"/>
  <c r="AF365" i="12" s="1"/>
  <c r="AF366" i="12" a="1"/>
  <c r="AF366" i="12" s="1"/>
  <c r="AF367" i="12" a="1"/>
  <c r="AF367" i="12" s="1"/>
  <c r="AF368" i="12" a="1"/>
  <c r="AF368" i="12" s="1"/>
  <c r="AF369" i="12" a="1"/>
  <c r="AF369" i="12" s="1"/>
  <c r="AF370" i="12" a="1"/>
  <c r="AF370" i="12"/>
  <c r="AF371" i="12" a="1"/>
  <c r="AF371" i="12"/>
  <c r="AF372" i="12" a="1"/>
  <c r="AF372" i="12" s="1"/>
  <c r="AF373" i="12" a="1"/>
  <c r="AF373" i="12" s="1"/>
  <c r="AF374" i="12" a="1"/>
  <c r="AF374" i="12" s="1"/>
  <c r="AF375" i="12" a="1"/>
  <c r="AF375" i="12" s="1"/>
  <c r="AF376" i="12" a="1"/>
  <c r="AF376" i="12" s="1"/>
  <c r="AF377" i="12" a="1"/>
  <c r="AF377" i="12" s="1"/>
  <c r="AF378" i="12" a="1"/>
  <c r="AF378" i="12" s="1"/>
  <c r="AF379" i="12" a="1"/>
  <c r="AF379" i="12" s="1"/>
  <c r="AF381" i="12" a="1"/>
  <c r="AF381" i="12" s="1"/>
  <c r="AF382" i="12" a="1"/>
  <c r="AF382" i="12" s="1"/>
  <c r="AF383" i="12" a="1"/>
  <c r="AF383" i="12" s="1"/>
  <c r="AF384" i="12" a="1"/>
  <c r="AF384" i="12" s="1"/>
  <c r="AF385" i="12" a="1"/>
  <c r="AF385" i="12" s="1"/>
  <c r="AF386" i="12" a="1"/>
  <c r="AF386" i="12" s="1"/>
  <c r="AF387" i="12" a="1"/>
  <c r="AF387" i="12"/>
  <c r="AF388" i="12" a="1"/>
  <c r="AF388" i="12" s="1"/>
  <c r="AF389" i="12" a="1"/>
  <c r="AF389" i="12" s="1"/>
  <c r="AF390" i="12" a="1"/>
  <c r="AF390" i="12" s="1"/>
  <c r="AF391" i="12" a="1"/>
  <c r="AF391" i="12" s="1"/>
  <c r="AF392" i="12" a="1"/>
  <c r="AF392" i="12" s="1"/>
  <c r="AF393" i="12" a="1"/>
  <c r="AF393" i="12"/>
  <c r="AF394" i="12" a="1"/>
  <c r="AF394" i="12" s="1"/>
  <c r="AF395" i="12" a="1"/>
  <c r="AF395" i="12" s="1"/>
  <c r="AF396" i="12" a="1"/>
  <c r="AF396" i="12" s="1"/>
  <c r="AF397" i="12" a="1"/>
  <c r="AF397" i="12" s="1"/>
  <c r="AF398" i="12" a="1"/>
  <c r="AF398" i="12" s="1"/>
  <c r="AF399" i="12" a="1"/>
  <c r="AF399" i="12" s="1"/>
  <c r="AF400" i="12" a="1"/>
  <c r="AF400" i="12" s="1"/>
  <c r="AF401" i="12" a="1"/>
  <c r="AF401" i="12"/>
  <c r="AF402" i="12" a="1"/>
  <c r="AF402" i="12" s="1"/>
  <c r="AF403" i="12" a="1"/>
  <c r="AF403" i="12" s="1"/>
  <c r="AF404" i="12" a="1"/>
  <c r="AF404" i="12" s="1"/>
  <c r="AF405" i="12" a="1"/>
  <c r="AF405" i="12" s="1"/>
  <c r="AF406" i="12" a="1"/>
  <c r="AF406" i="12" s="1"/>
  <c r="AF407" i="12" a="1"/>
  <c r="AF407" i="12" s="1"/>
  <c r="AF408" i="12" a="1"/>
  <c r="AF408" i="12" s="1"/>
  <c r="AF409" i="12" a="1"/>
  <c r="AF409" i="12" s="1"/>
  <c r="AF410" i="12" a="1"/>
  <c r="AF410" i="12"/>
  <c r="AF411" i="12" a="1"/>
  <c r="AF411" i="12" s="1"/>
  <c r="AF412" i="12" a="1"/>
  <c r="AF412" i="12" s="1"/>
  <c r="AF413" i="12" a="1"/>
  <c r="AF413" i="12" s="1"/>
  <c r="AF414" i="12" a="1"/>
  <c r="AF414" i="12" s="1"/>
  <c r="AF415" i="12" a="1"/>
  <c r="AF415" i="12" s="1"/>
  <c r="AF416" i="12" a="1"/>
  <c r="AF416" i="12" s="1"/>
  <c r="AF417" i="12" a="1"/>
  <c r="AF417" i="12"/>
  <c r="AF418" i="12" a="1"/>
  <c r="AF418" i="12"/>
  <c r="AF419" i="12" a="1"/>
  <c r="AF419" i="12" s="1"/>
  <c r="AF420" i="12" a="1"/>
  <c r="AF420" i="12" s="1"/>
  <c r="AF421" i="12" a="1"/>
  <c r="AF421" i="12" s="1"/>
  <c r="AF422" i="12" a="1"/>
  <c r="AF422" i="12" s="1"/>
  <c r="AF423" i="12" a="1"/>
  <c r="AF423" i="12" s="1"/>
  <c r="AF424" i="12" a="1"/>
  <c r="AF424" i="12" s="1"/>
  <c r="AF425" i="12" a="1"/>
  <c r="AF425" i="12" s="1"/>
  <c r="AF426" i="12" a="1"/>
  <c r="AF426" i="12" s="1"/>
  <c r="AF427" i="12" a="1"/>
  <c r="AF427" i="12"/>
  <c r="AF428" i="12" a="1"/>
  <c r="AF428" i="12" s="1"/>
  <c r="AF429" i="12" a="1"/>
  <c r="AF429" i="12" s="1"/>
  <c r="AF430" i="12" a="1"/>
  <c r="AF430" i="12" s="1"/>
  <c r="AF431" i="12" a="1"/>
  <c r="AF431" i="12" s="1"/>
  <c r="AF432" i="12" a="1"/>
  <c r="AF432" i="12" s="1"/>
  <c r="AF433" i="12" a="1"/>
  <c r="AF433" i="12" s="1"/>
  <c r="AF434" i="12" a="1"/>
  <c r="AF434" i="12"/>
  <c r="AF435" i="12" a="1"/>
  <c r="AF435" i="12"/>
  <c r="AF436" i="12" a="1"/>
  <c r="AF436" i="12" s="1"/>
  <c r="AF437" i="12" a="1"/>
  <c r="AF437" i="12" s="1"/>
  <c r="AF438" i="12" a="1"/>
  <c r="AF438" i="12" s="1"/>
  <c r="AF439" i="12" a="1"/>
  <c r="AF439" i="12" s="1"/>
  <c r="AF440" i="12" a="1"/>
  <c r="AF440" i="12" s="1"/>
  <c r="AF441" i="12" a="1"/>
  <c r="AF441" i="12" s="1"/>
  <c r="AF442" i="12" a="1"/>
  <c r="AF442" i="12" s="1"/>
  <c r="AF443" i="12" a="1"/>
  <c r="AF443" i="12" s="1"/>
  <c r="AF445" i="12" a="1"/>
  <c r="AF445" i="12" s="1"/>
  <c r="AF446" i="12" a="1"/>
  <c r="AF446" i="12" s="1"/>
  <c r="AF447" i="12" a="1"/>
  <c r="AF447" i="12" s="1"/>
  <c r="AF448" i="12" a="1"/>
  <c r="AF448" i="12" s="1"/>
  <c r="AF449" i="12" a="1"/>
  <c r="AF449" i="12" s="1"/>
  <c r="AF450" i="12" a="1"/>
  <c r="AF450" i="12" s="1"/>
  <c r="AF451" i="12" a="1"/>
  <c r="AF451" i="12"/>
  <c r="AF452" i="12" a="1"/>
  <c r="AF452" i="12" s="1"/>
  <c r="AF453" i="12" a="1"/>
  <c r="AF453" i="12" s="1"/>
  <c r="AF454" i="12" a="1"/>
  <c r="AF454" i="12" s="1"/>
  <c r="AF455" i="12" a="1"/>
  <c r="AF455" i="12" s="1"/>
  <c r="AF456" i="12" a="1"/>
  <c r="AF456" i="12" s="1"/>
  <c r="AF457" i="12" a="1"/>
  <c r="AF457" i="12"/>
  <c r="AF458" i="12" a="1"/>
  <c r="AF458" i="12" s="1"/>
  <c r="AF459" i="12" a="1"/>
  <c r="AF459" i="12" s="1"/>
  <c r="AF460" i="12" a="1"/>
  <c r="AF460" i="12" s="1"/>
  <c r="AF461" i="12" a="1"/>
  <c r="AF461" i="12" s="1"/>
  <c r="AF462" i="12" a="1"/>
  <c r="AF462" i="12" s="1"/>
  <c r="AF463" i="12" a="1"/>
  <c r="AF463" i="12" s="1"/>
  <c r="AF464" i="12" a="1"/>
  <c r="AF464" i="12" s="1"/>
  <c r="AF465" i="12" a="1"/>
  <c r="AF465" i="12"/>
  <c r="AF466" i="12" a="1"/>
  <c r="AF466" i="12" s="1"/>
  <c r="AF467" i="12" a="1"/>
  <c r="AF467" i="12" s="1"/>
  <c r="AF468" i="12" a="1"/>
  <c r="AF468" i="12" s="1"/>
  <c r="AF469" i="12" a="1"/>
  <c r="AF469" i="12" s="1"/>
  <c r="AF470" i="12" a="1"/>
  <c r="AF470" i="12" s="1"/>
  <c r="AF471" i="12" a="1"/>
  <c r="AF471" i="12" s="1"/>
  <c r="AF472" i="12" a="1"/>
  <c r="AF472" i="12" s="1"/>
  <c r="AF473" i="12" a="1"/>
  <c r="AF473" i="12" s="1"/>
  <c r="AF474" i="12" a="1"/>
  <c r="AF474" i="12"/>
  <c r="AF475" i="12" a="1"/>
  <c r="AF475" i="12" s="1"/>
  <c r="AF476" i="12" a="1"/>
  <c r="AF476" i="12" s="1"/>
  <c r="AF477" i="12" a="1"/>
  <c r="AF477" i="12" s="1"/>
  <c r="AF478" i="12" a="1"/>
  <c r="AF478" i="12" s="1"/>
  <c r="AF479" i="12" a="1"/>
  <c r="AF479" i="12" s="1"/>
  <c r="AF480" i="12" a="1"/>
  <c r="AF480" i="12" s="1"/>
  <c r="AF481" i="12" a="1"/>
  <c r="AF481" i="12"/>
  <c r="AF482" i="12" a="1"/>
  <c r="AF482" i="12"/>
  <c r="AF483" i="12" a="1"/>
  <c r="AF483" i="12" s="1"/>
  <c r="AF484" i="12" a="1"/>
  <c r="AF484" i="12" s="1"/>
  <c r="AF485" i="12" a="1"/>
  <c r="AF485" i="12" s="1"/>
  <c r="AF486" i="12" a="1"/>
  <c r="AF486" i="12" s="1"/>
  <c r="AF487" i="12" a="1"/>
  <c r="AF487" i="12" s="1"/>
  <c r="AF488" i="12" a="1"/>
  <c r="AF488" i="12" s="1"/>
  <c r="AF489" i="12" a="1"/>
  <c r="AF489" i="12" s="1"/>
  <c r="AF490" i="12" a="1"/>
  <c r="AF490" i="12" s="1"/>
  <c r="AF491" i="12" a="1"/>
  <c r="AF491" i="12"/>
  <c r="AF492" i="12" a="1"/>
  <c r="AF492" i="12" s="1"/>
  <c r="AF493" i="12" a="1"/>
  <c r="AF493" i="12" s="1"/>
  <c r="AF494" i="12" a="1"/>
  <c r="AF494" i="12" s="1"/>
  <c r="AF495" i="12" a="1"/>
  <c r="AF495" i="12" s="1"/>
  <c r="AF496" i="12" a="1"/>
  <c r="AF496" i="12" s="1"/>
  <c r="AF497" i="12" a="1"/>
  <c r="AF497" i="12" s="1"/>
  <c r="AF498" i="12" a="1"/>
  <c r="AF498" i="12"/>
  <c r="AF499" i="12" a="1"/>
  <c r="AF499" i="12"/>
  <c r="AF500" i="12" a="1"/>
  <c r="AF500" i="12" s="1"/>
  <c r="AF501" i="12" a="1"/>
  <c r="AF501" i="12" s="1"/>
  <c r="AF502" i="12" a="1"/>
  <c r="AF502" i="12" s="1"/>
  <c r="AF503" i="12" a="1"/>
  <c r="AF503" i="12" s="1"/>
  <c r="AF504" i="12" a="1"/>
  <c r="AF504" i="12" s="1"/>
  <c r="AF505" i="12" a="1"/>
  <c r="AF505" i="12" s="1"/>
  <c r="AF506" i="12" a="1"/>
  <c r="AF506" i="12" s="1"/>
  <c r="AF507" i="12" a="1"/>
  <c r="AF507" i="12" s="1"/>
  <c r="AF508" i="12" a="1"/>
  <c r="AF508" i="12" s="1"/>
  <c r="AF509" i="12" a="1"/>
  <c r="AF509" i="12" s="1"/>
  <c r="AF510" i="12" a="1"/>
  <c r="AF510" i="12" s="1"/>
  <c r="AF511" i="12" a="1"/>
  <c r="AF511" i="12" s="1"/>
  <c r="AF512" i="12" a="1"/>
  <c r="AF512" i="12" s="1"/>
  <c r="AF513" i="12" a="1"/>
  <c r="AF513" i="12" s="1"/>
  <c r="AF514" i="12" a="1"/>
  <c r="AF514" i="12" s="1"/>
  <c r="AF515" i="12" a="1"/>
  <c r="AF515" i="12"/>
  <c r="AF516" i="12" a="1"/>
  <c r="AF516" i="12" s="1"/>
  <c r="AF517" i="12" a="1"/>
  <c r="AF517" i="12" s="1"/>
  <c r="AF518" i="12" a="1"/>
  <c r="AF518" i="12" s="1"/>
  <c r="AF519" i="12" a="1"/>
  <c r="AF519" i="12" s="1"/>
  <c r="AF520" i="12" a="1"/>
  <c r="AF520" i="12" s="1"/>
  <c r="AF521" i="12" a="1"/>
  <c r="AF521" i="12" s="1"/>
  <c r="AF522" i="12" a="1"/>
  <c r="AF522" i="12" s="1"/>
  <c r="AF523" i="12" a="1"/>
  <c r="AF523" i="12"/>
  <c r="AF524" i="12" a="1"/>
  <c r="AF524" i="12" s="1"/>
  <c r="AF525" i="12" a="1"/>
  <c r="AF525" i="12" s="1"/>
  <c r="AF526" i="12" a="1"/>
  <c r="AF526" i="12" s="1"/>
  <c r="AF527" i="12" a="1"/>
  <c r="AF527" i="12" s="1"/>
  <c r="AF528" i="12" a="1"/>
  <c r="AF528" i="12" s="1"/>
  <c r="AF529" i="12" a="1"/>
  <c r="AF529" i="12" s="1"/>
  <c r="AF530" i="12" a="1"/>
  <c r="AF530" i="12" s="1"/>
  <c r="AF531" i="12" a="1"/>
  <c r="AF531" i="12" s="1"/>
  <c r="AF532" i="12" a="1"/>
  <c r="AF532" i="12" s="1"/>
  <c r="AF533" i="12" a="1"/>
  <c r="AF533" i="12" s="1"/>
  <c r="AF534" i="12" a="1"/>
  <c r="AF534" i="12" s="1"/>
  <c r="AF535" i="12" a="1"/>
  <c r="AF535" i="12" s="1"/>
  <c r="AF536" i="12" a="1"/>
  <c r="AF536" i="12" s="1"/>
  <c r="AF537" i="12" a="1"/>
  <c r="AF537" i="12" s="1"/>
  <c r="AF538" i="12" a="1"/>
  <c r="AF538" i="12" s="1"/>
  <c r="AF539" i="12" a="1"/>
  <c r="AF539" i="12" s="1"/>
  <c r="AF540" i="12" a="1"/>
  <c r="AF540" i="12" s="1"/>
  <c r="AF541" i="12" a="1"/>
  <c r="AF541" i="12"/>
  <c r="AF542" i="12" a="1"/>
  <c r="AF542" i="12" s="1"/>
  <c r="AF543" i="12" a="1"/>
  <c r="AF543" i="12"/>
  <c r="AF544" i="12" a="1"/>
  <c r="AF544" i="12" s="1"/>
  <c r="AF545" i="12" a="1"/>
  <c r="AF545" i="12" s="1"/>
  <c r="AF546" i="12" a="1"/>
  <c r="AF546" i="12" s="1"/>
  <c r="AF547" i="12" a="1"/>
  <c r="AF547" i="12" s="1"/>
  <c r="AF548" i="12" a="1"/>
  <c r="AF548" i="12" s="1"/>
  <c r="AF549" i="12" a="1"/>
  <c r="AF549" i="12" s="1"/>
  <c r="AF550" i="12" a="1"/>
  <c r="AF550" i="12" s="1"/>
  <c r="AF551" i="12" a="1"/>
  <c r="AF551" i="12" s="1"/>
  <c r="AF552" i="12" a="1"/>
  <c r="AF552" i="12" s="1"/>
  <c r="AF553" i="12" a="1"/>
  <c r="AF553" i="12" s="1"/>
  <c r="AF554" i="12" a="1"/>
  <c r="AF554" i="12" s="1"/>
  <c r="AF555" i="12" a="1"/>
  <c r="AF555" i="12"/>
  <c r="AF556" i="12" a="1"/>
  <c r="AF556" i="12" s="1"/>
  <c r="AF557" i="12" a="1"/>
  <c r="AF557" i="12" s="1"/>
  <c r="AF558" i="12" a="1"/>
  <c r="AF558" i="12" s="1"/>
  <c r="AF559" i="12" a="1"/>
  <c r="AF559" i="12" s="1"/>
  <c r="AF560" i="12" a="1"/>
  <c r="AF560" i="12" s="1"/>
  <c r="AF561" i="12" a="1"/>
  <c r="AF561" i="12"/>
  <c r="AF562" i="12" a="1"/>
  <c r="AF562" i="12" s="1"/>
  <c r="AF563" i="12" a="1"/>
  <c r="AF563" i="12" s="1"/>
  <c r="AF564" i="12" a="1"/>
  <c r="AF564" i="12" s="1"/>
  <c r="AF565" i="12" a="1"/>
  <c r="AF565" i="12" s="1"/>
  <c r="AF566" i="12" a="1"/>
  <c r="AF566" i="12" s="1"/>
  <c r="AF567" i="12" a="1"/>
  <c r="AF567" i="12" s="1"/>
  <c r="AF568" i="12" a="1"/>
  <c r="AF568" i="12" s="1"/>
  <c r="AF569" i="12" a="1"/>
  <c r="AF569" i="12" s="1"/>
  <c r="AF570" i="12" a="1"/>
  <c r="AF570" i="12" s="1"/>
  <c r="AF571" i="12" a="1"/>
  <c r="AF571" i="12" s="1"/>
  <c r="AF572" i="12" a="1"/>
  <c r="AF572" i="12" s="1"/>
  <c r="AF573" i="12" a="1"/>
  <c r="AF573" i="12" s="1"/>
  <c r="AF574" i="12" a="1"/>
  <c r="AF574" i="12" s="1"/>
  <c r="AF575" i="12" a="1"/>
  <c r="AF575" i="12" s="1"/>
  <c r="AF576" i="12" a="1"/>
  <c r="AF576" i="12" s="1"/>
  <c r="AF577" i="12" a="1"/>
  <c r="AF577" i="12" s="1"/>
  <c r="AF578" i="12" a="1"/>
  <c r="AF578" i="12" s="1"/>
  <c r="AF579" i="12" a="1"/>
  <c r="AF579" i="12" s="1"/>
  <c r="AF580" i="12" a="1"/>
  <c r="AF580" i="12"/>
  <c r="AF581" i="12" a="1"/>
  <c r="AF581" i="12" s="1"/>
  <c r="AF582" i="12" a="1"/>
  <c r="AF582" i="12" s="1"/>
  <c r="AF583" i="12" a="1"/>
  <c r="AF583" i="12" s="1"/>
  <c r="AF584" i="12" a="1"/>
  <c r="AF584" i="12" s="1"/>
  <c r="AF585" i="12" a="1"/>
  <c r="AF585" i="12" s="1"/>
  <c r="AF586" i="12" a="1"/>
  <c r="AF586" i="12" s="1"/>
  <c r="AF587" i="12" a="1"/>
  <c r="AF587" i="12"/>
  <c r="AF588" i="12" a="1"/>
  <c r="AF588" i="12" s="1"/>
  <c r="AF589" i="12" a="1"/>
  <c r="AF589" i="12" s="1"/>
  <c r="AF590" i="12" a="1"/>
  <c r="AF590" i="12" s="1"/>
  <c r="AF591" i="12" a="1"/>
  <c r="AF591" i="12" s="1"/>
  <c r="AF592" i="12" a="1"/>
  <c r="AF592" i="12" s="1"/>
  <c r="AF593" i="12" a="1"/>
  <c r="AF593" i="12"/>
  <c r="AF594" i="12" a="1"/>
  <c r="AF594" i="12" s="1"/>
  <c r="AF595" i="12" a="1"/>
  <c r="AF595" i="12" s="1"/>
  <c r="AF596" i="12" a="1"/>
  <c r="AF596" i="12" s="1"/>
  <c r="AF597" i="12" a="1"/>
  <c r="AF597" i="12" s="1"/>
  <c r="AF598" i="12" a="1"/>
  <c r="AF598" i="12" s="1"/>
  <c r="AF599" i="12" a="1"/>
  <c r="AF599" i="12" s="1"/>
  <c r="AF600" i="12" a="1"/>
  <c r="AF600" i="12" s="1"/>
  <c r="AF601" i="12" a="1"/>
  <c r="AF601" i="12" s="1"/>
  <c r="AF602" i="12" a="1"/>
  <c r="AF602" i="12" s="1"/>
  <c r="AF603" i="12" a="1"/>
  <c r="AF603" i="12" s="1"/>
  <c r="AF604" i="12" a="1"/>
  <c r="AF604" i="12" s="1"/>
  <c r="AF605" i="12" a="1"/>
  <c r="AF605" i="12"/>
  <c r="AF606" i="12" a="1"/>
  <c r="AF606" i="12" s="1"/>
  <c r="AF607" i="12" a="1"/>
  <c r="AF607" i="12"/>
  <c r="AF608" i="12" a="1"/>
  <c r="AF608" i="12" s="1"/>
  <c r="AF609" i="12" a="1"/>
  <c r="AF609" i="12" s="1"/>
  <c r="AF610" i="12" a="1"/>
  <c r="AF610" i="12" s="1"/>
  <c r="AF611" i="12" a="1"/>
  <c r="AF611" i="12" s="1"/>
  <c r="AF612" i="12" a="1"/>
  <c r="AF612" i="12"/>
  <c r="AF613" i="12" a="1"/>
  <c r="AF613" i="12" s="1"/>
  <c r="AF614" i="12" a="1"/>
  <c r="AF614" i="12" s="1"/>
  <c r="AF615" i="12" a="1"/>
  <c r="AF615" i="12" s="1"/>
  <c r="AF616" i="12" a="1"/>
  <c r="AF616" i="12" s="1"/>
  <c r="AF617" i="12" a="1"/>
  <c r="AF617" i="12" s="1"/>
  <c r="AF618" i="12" a="1"/>
  <c r="AF618" i="12" s="1"/>
  <c r="AF619" i="12" a="1"/>
  <c r="AF619" i="12" s="1"/>
  <c r="AF620" i="12" a="1"/>
  <c r="AF620" i="12" s="1"/>
  <c r="AF621" i="12" a="1"/>
  <c r="AF621" i="12" s="1"/>
  <c r="AF622" i="12" a="1"/>
  <c r="AF622" i="12" s="1"/>
  <c r="AF623" i="12" a="1"/>
  <c r="AF623" i="12" s="1"/>
  <c r="AF624" i="12" a="1"/>
  <c r="AF624" i="12" s="1"/>
  <c r="AF625" i="12" a="1"/>
  <c r="AF625" i="12" s="1"/>
  <c r="AF626" i="12" a="1"/>
  <c r="AF626" i="12" s="1"/>
  <c r="AF627" i="12" a="1"/>
  <c r="AF627" i="12" s="1"/>
  <c r="AF628" i="12" a="1"/>
  <c r="AF628" i="12" s="1"/>
  <c r="AF629" i="12" a="1"/>
  <c r="AF629" i="12" s="1"/>
  <c r="AF630" i="12" a="1"/>
  <c r="AF630" i="12" s="1"/>
  <c r="AF631" i="12" a="1"/>
  <c r="AF631" i="12" s="1"/>
  <c r="AF632" i="12" a="1"/>
  <c r="AF632" i="12" s="1"/>
  <c r="AF633" i="12" a="1"/>
  <c r="AF633" i="12" s="1"/>
  <c r="AF634" i="12" a="1"/>
  <c r="AF634" i="12" s="1"/>
  <c r="AF635" i="12" a="1"/>
  <c r="AF635" i="12" s="1"/>
  <c r="AF636" i="12" a="1"/>
  <c r="AF636" i="12" s="1"/>
  <c r="AF637" i="12" a="1"/>
  <c r="AF637" i="12"/>
  <c r="AF638" i="12" a="1"/>
  <c r="AF638" i="12" s="1"/>
  <c r="AF639" i="12" a="1"/>
  <c r="AF639" i="12" s="1"/>
  <c r="AF640" i="12" a="1"/>
  <c r="AF640" i="12" s="1"/>
  <c r="AF641" i="12" a="1"/>
  <c r="AF641" i="12" s="1"/>
  <c r="AF642" i="12" a="1"/>
  <c r="AF642" i="12" s="1"/>
  <c r="AF643" i="12" a="1"/>
  <c r="AF643" i="12" s="1"/>
  <c r="AF644" i="12" a="1"/>
  <c r="AF644" i="12" s="1"/>
  <c r="AF645" i="12" a="1"/>
  <c r="AF645" i="12" s="1"/>
  <c r="AF646" i="12" a="1"/>
  <c r="AF646" i="12" s="1"/>
  <c r="AF647" i="12" a="1"/>
  <c r="AF647" i="12" s="1"/>
  <c r="AF648" i="12" a="1"/>
  <c r="AF648" i="12" s="1"/>
  <c r="AF649" i="12" a="1"/>
  <c r="AF649" i="12" s="1"/>
  <c r="AF650" i="12" a="1"/>
  <c r="AF650" i="12" s="1"/>
  <c r="AF651" i="12" a="1"/>
  <c r="AF651" i="12"/>
  <c r="AF652" i="12" a="1"/>
  <c r="AF652" i="12" s="1"/>
  <c r="AF653" i="12" a="1"/>
  <c r="AF653" i="12" s="1"/>
  <c r="AF654" i="12" a="1"/>
  <c r="AF654" i="12" s="1"/>
  <c r="AF655" i="12" a="1"/>
  <c r="AF655" i="12" s="1"/>
  <c r="AF656" i="12" a="1"/>
  <c r="AF656" i="12" s="1"/>
  <c r="AF657" i="12" a="1"/>
  <c r="AF657" i="12" s="1"/>
  <c r="AF658" i="12" a="1"/>
  <c r="AF658" i="12" s="1"/>
  <c r="AF659" i="12" a="1"/>
  <c r="AF659" i="12" s="1"/>
  <c r="AF660" i="12" a="1"/>
  <c r="AF660" i="12" s="1"/>
  <c r="AF661" i="12" a="1"/>
  <c r="AF661" i="12" s="1"/>
  <c r="AF662" i="12" a="1"/>
  <c r="AF662" i="12" s="1"/>
  <c r="AF663" i="12" a="1"/>
  <c r="AF663" i="12" s="1"/>
  <c r="AF664" i="12" a="1"/>
  <c r="AF664" i="12" s="1"/>
  <c r="AF665" i="12" a="1"/>
  <c r="AF665" i="12" s="1"/>
  <c r="AF666" i="12" a="1"/>
  <c r="AF666" i="12" s="1"/>
  <c r="AF667" i="12" a="1"/>
  <c r="AF667" i="12" s="1"/>
  <c r="AF668" i="12" a="1"/>
  <c r="AF668" i="12" s="1"/>
  <c r="AF669" i="12" a="1"/>
  <c r="AF669" i="12"/>
  <c r="AF670" i="12" a="1"/>
  <c r="AF670" i="12" s="1"/>
  <c r="AF671" i="12" a="1"/>
  <c r="AF671" i="12"/>
  <c r="AF672" i="12" a="1"/>
  <c r="AF672" i="12" s="1"/>
  <c r="AF673" i="12" a="1"/>
  <c r="AF673" i="12" s="1"/>
  <c r="AF674" i="12" a="1"/>
  <c r="AF674" i="12" s="1"/>
  <c r="AF675" i="12" a="1"/>
  <c r="AF675" i="12" s="1"/>
  <c r="AF676" i="12" a="1"/>
  <c r="AF676" i="12" s="1"/>
  <c r="AF677" i="12" a="1"/>
  <c r="AF677" i="12" s="1"/>
  <c r="AF678" i="12" a="1"/>
  <c r="AF678" i="12" s="1"/>
  <c r="AF679" i="12" a="1"/>
  <c r="AF679" i="12" s="1"/>
  <c r="AF680" i="12" a="1"/>
  <c r="AF680" i="12" s="1"/>
  <c r="AF681" i="12" a="1"/>
  <c r="AF681" i="12" s="1"/>
  <c r="AF682" i="12" a="1"/>
  <c r="AF682" i="12" s="1"/>
  <c r="AF683" i="12" a="1"/>
  <c r="AF683" i="12"/>
  <c r="AF684" i="12" a="1"/>
  <c r="AF684" i="12" s="1"/>
  <c r="AF685" i="12" a="1"/>
  <c r="AF685" i="12" s="1"/>
  <c r="AF686" i="12" a="1"/>
  <c r="AF686" i="12" s="1"/>
  <c r="AF687" i="12" a="1"/>
  <c r="AF687" i="12" s="1"/>
  <c r="AF688" i="12" a="1"/>
  <c r="AF688" i="12" s="1"/>
  <c r="AF689" i="12" a="1"/>
  <c r="AF689" i="12"/>
  <c r="AF690" i="12" a="1"/>
  <c r="AF690" i="12" s="1"/>
  <c r="AF691" i="12" a="1"/>
  <c r="AF691" i="12" s="1"/>
  <c r="AF692" i="12" a="1"/>
  <c r="AF692" i="12" s="1"/>
  <c r="AF693" i="12" a="1"/>
  <c r="AF693" i="12" s="1"/>
  <c r="AF694" i="12" a="1"/>
  <c r="AF694" i="12" s="1"/>
  <c r="AF695" i="12" a="1"/>
  <c r="AF695" i="12" s="1"/>
  <c r="AF696" i="12" a="1"/>
  <c r="AF696" i="12" s="1"/>
  <c r="AF697" i="12" a="1"/>
  <c r="AF697" i="12" s="1"/>
  <c r="AF698" i="12" a="1"/>
  <c r="AF698" i="12" s="1"/>
  <c r="AF699" i="12" a="1"/>
  <c r="AF699" i="12" s="1"/>
  <c r="AF700" i="12" a="1"/>
  <c r="AF700" i="12" s="1"/>
  <c r="AF701" i="12" a="1"/>
  <c r="AF701" i="12" s="1"/>
  <c r="AF702" i="12" a="1"/>
  <c r="AF702" i="12" s="1"/>
  <c r="AF703" i="12" a="1"/>
  <c r="AF703" i="12" s="1"/>
  <c r="AF704" i="12" a="1"/>
  <c r="AF704" i="12" s="1"/>
  <c r="AF705" i="12" a="1"/>
  <c r="AF705" i="12" s="1"/>
  <c r="AF706" i="12" a="1"/>
  <c r="AF706" i="12" s="1"/>
  <c r="AF707" i="12" a="1"/>
  <c r="AF707" i="12" s="1"/>
  <c r="AF708" i="12" a="1"/>
  <c r="AF708" i="12" s="1"/>
  <c r="AF709" i="12" a="1"/>
  <c r="AF709" i="12" s="1"/>
  <c r="AF710" i="12" a="1"/>
  <c r="AF710" i="12" s="1"/>
  <c r="AF711" i="12" a="1"/>
  <c r="AF711" i="12" s="1"/>
  <c r="AF712" i="12" a="1"/>
  <c r="AF712" i="12" s="1"/>
  <c r="AF713" i="12" a="1"/>
  <c r="AF713" i="12" s="1"/>
  <c r="AF714" i="12" a="1"/>
  <c r="AF714" i="12" s="1"/>
  <c r="AF715" i="12" a="1"/>
  <c r="AF715" i="12"/>
  <c r="AF716" i="12" a="1"/>
  <c r="AF716" i="12" s="1"/>
  <c r="AF717" i="12" a="1"/>
  <c r="AF717" i="12" s="1"/>
  <c r="AF718" i="12" a="1"/>
  <c r="AF718" i="12" s="1"/>
  <c r="AF719" i="12" a="1"/>
  <c r="AF719" i="12" s="1"/>
  <c r="AF720" i="12" a="1"/>
  <c r="AF720" i="12" s="1"/>
  <c r="AF721" i="12" a="1"/>
  <c r="AF721" i="12" s="1"/>
  <c r="AF722" i="12" a="1"/>
  <c r="AF722" i="12" s="1"/>
  <c r="AF723" i="12" a="1"/>
  <c r="AF723" i="12" s="1"/>
  <c r="AF724" i="12" a="1"/>
  <c r="AF724" i="12"/>
  <c r="AF725" i="12" a="1"/>
  <c r="AF725" i="12" s="1"/>
  <c r="AF726" i="12" a="1"/>
  <c r="AF726" i="12" s="1"/>
  <c r="AF727" i="12" a="1"/>
  <c r="AF727" i="12" s="1"/>
  <c r="AF728" i="12" a="1"/>
  <c r="AF728" i="12"/>
  <c r="AF729" i="12" a="1"/>
  <c r="AF729" i="12" s="1"/>
  <c r="AF730" i="12" a="1"/>
  <c r="AF730" i="12" s="1"/>
  <c r="AF731" i="12" a="1"/>
  <c r="AF731" i="12" s="1"/>
  <c r="AF732" i="12" a="1"/>
  <c r="AF732" i="12" s="1"/>
  <c r="AF733" i="12" a="1"/>
  <c r="AF733" i="12" s="1"/>
  <c r="AF734" i="12" a="1"/>
  <c r="AF734" i="12" s="1"/>
  <c r="AF735" i="12" a="1"/>
  <c r="AF735" i="12"/>
  <c r="AF736" i="12" a="1"/>
  <c r="AF736" i="12" s="1"/>
  <c r="AF737" i="12" a="1"/>
  <c r="AF737" i="12" s="1"/>
  <c r="AF738" i="12" a="1"/>
  <c r="AF738" i="12" s="1"/>
  <c r="AF739" i="12" a="1"/>
  <c r="AF739" i="12" s="1"/>
  <c r="AF740" i="12" a="1"/>
  <c r="AF740" i="12" s="1"/>
  <c r="AF741" i="12" a="1"/>
  <c r="AF741" i="12" s="1"/>
  <c r="AF742" i="12" a="1"/>
  <c r="AF742" i="12" s="1"/>
  <c r="AF743" i="12" a="1"/>
  <c r="AF743" i="12" s="1"/>
  <c r="AF744" i="12" a="1"/>
  <c r="AF744" i="12" s="1"/>
  <c r="AF745" i="12" a="1"/>
  <c r="AF745" i="12" s="1"/>
  <c r="AF746" i="12" a="1"/>
  <c r="AF746" i="12" s="1"/>
  <c r="AF747" i="12" a="1"/>
  <c r="AF747" i="12"/>
  <c r="AF748" i="12" a="1"/>
  <c r="AF748" i="12" s="1"/>
  <c r="AF749" i="12" a="1"/>
  <c r="AF749" i="12"/>
  <c r="AF750" i="12" a="1"/>
  <c r="AF750" i="12" s="1"/>
  <c r="AF751" i="12" a="1"/>
  <c r="AF751" i="12" s="1"/>
  <c r="AF752" i="12" a="1"/>
  <c r="AF752" i="12" s="1"/>
  <c r="AF753" i="12" a="1"/>
  <c r="AF753" i="12"/>
  <c r="AF754" i="12" a="1"/>
  <c r="AF754" i="12" s="1"/>
  <c r="AF755" i="12" a="1"/>
  <c r="AF755" i="12" s="1"/>
  <c r="AF756" i="12" a="1"/>
  <c r="AF756" i="12" s="1"/>
  <c r="AF757" i="12" a="1"/>
  <c r="AF757" i="12" s="1"/>
  <c r="AF758" i="12" a="1"/>
  <c r="AF758" i="12"/>
  <c r="AF759" i="12" a="1"/>
  <c r="AF759" i="12" s="1"/>
  <c r="AF760" i="12" a="1"/>
  <c r="AF760" i="12" s="1"/>
  <c r="AF761" i="12" a="1"/>
  <c r="AF761" i="12" s="1"/>
  <c r="AF762" i="12" a="1"/>
  <c r="AF762" i="12" s="1"/>
  <c r="AF763" i="12" a="1"/>
  <c r="AF763" i="12" s="1"/>
  <c r="AF764" i="12" a="1"/>
  <c r="AF764" i="12" s="1"/>
  <c r="AF765" i="12" a="1"/>
  <c r="AF765" i="12" s="1"/>
  <c r="AF766" i="12" a="1"/>
  <c r="AF766" i="12" s="1"/>
  <c r="AF767" i="12" a="1"/>
  <c r="AF767" i="12"/>
  <c r="AF768" i="12" a="1"/>
  <c r="AF768" i="12" s="1"/>
  <c r="AF769" i="12" a="1"/>
  <c r="AF769" i="12" s="1"/>
  <c r="AF770" i="12" a="1"/>
  <c r="AF770" i="12" s="1"/>
  <c r="AF771" i="12" a="1"/>
  <c r="AF771" i="12" s="1"/>
  <c r="AF772" i="12" a="1"/>
  <c r="AF772" i="12" s="1"/>
  <c r="AF773" i="12" a="1"/>
  <c r="AF773" i="12" s="1"/>
  <c r="AF774" i="12" a="1"/>
  <c r="AF774" i="12" s="1"/>
  <c r="AF775" i="12" a="1"/>
  <c r="AF775" i="12" s="1"/>
  <c r="AF776" i="12" a="1"/>
  <c r="AF776" i="12" s="1"/>
  <c r="AF777" i="12" a="1"/>
  <c r="AF777" i="12" s="1"/>
  <c r="AF778" i="12" a="1"/>
  <c r="AF778" i="12" s="1"/>
  <c r="AF779" i="12" a="1"/>
  <c r="AF779" i="12" s="1"/>
  <c r="AF780" i="12" a="1"/>
  <c r="AF780" i="12" s="1"/>
  <c r="AF781" i="12" a="1"/>
  <c r="AF781" i="12"/>
  <c r="AF782" i="12" a="1"/>
  <c r="AF782" i="12" s="1"/>
  <c r="AF783" i="12" a="1"/>
  <c r="AF783" i="12" s="1"/>
  <c r="AF784" i="12" a="1"/>
  <c r="AF784" i="12" s="1"/>
  <c r="AF785" i="12" a="1"/>
  <c r="AF785" i="12" s="1"/>
  <c r="AF786" i="12" a="1"/>
  <c r="AF786" i="12" s="1"/>
  <c r="AF787" i="12" a="1"/>
  <c r="AF787" i="12" s="1"/>
  <c r="AF788" i="12" a="1"/>
  <c r="AF788" i="12" s="1"/>
  <c r="AF789" i="12" a="1"/>
  <c r="AF789" i="12" s="1"/>
  <c r="AF790" i="12" a="1"/>
  <c r="AF790" i="12" s="1"/>
  <c r="AF791" i="12" a="1"/>
  <c r="AF791" i="12" s="1"/>
  <c r="AF792" i="12" a="1"/>
  <c r="AF792" i="12" s="1"/>
  <c r="AF793" i="12" a="1"/>
  <c r="AF793" i="12" s="1"/>
  <c r="AF794" i="12" a="1"/>
  <c r="AF794" i="12" s="1"/>
  <c r="AF795" i="12" a="1"/>
  <c r="AF795" i="12" s="1"/>
  <c r="AF796" i="12" a="1"/>
  <c r="AF796" i="12" s="1"/>
  <c r="AF797" i="12" a="1"/>
  <c r="AF797" i="12" s="1"/>
  <c r="AF798" i="12" a="1"/>
  <c r="AF798" i="12" s="1"/>
  <c r="AF799" i="12" a="1"/>
  <c r="AF799" i="12" s="1"/>
  <c r="AF800" i="12" a="1"/>
  <c r="AF800" i="12" s="1"/>
  <c r="AF801" i="12" a="1"/>
  <c r="AF801" i="12" s="1"/>
  <c r="AF802" i="12" a="1"/>
  <c r="AF802" i="12" s="1"/>
  <c r="AF803" i="12" a="1"/>
  <c r="AF803" i="12" s="1"/>
  <c r="AF804" i="12" a="1"/>
  <c r="AF804" i="12" s="1"/>
  <c r="AF805" i="12" a="1"/>
  <c r="AF805" i="12" s="1"/>
  <c r="AF806" i="12" a="1"/>
  <c r="AF806" i="12" s="1"/>
  <c r="AF807" i="12" a="1"/>
  <c r="AF807" i="12" s="1"/>
  <c r="AF808" i="12" a="1"/>
  <c r="AF808" i="12" s="1"/>
  <c r="AF809" i="12" a="1"/>
  <c r="AF809" i="12" s="1"/>
  <c r="AF810" i="12" a="1"/>
  <c r="AF810" i="12" s="1"/>
  <c r="AF811" i="12" a="1"/>
  <c r="AF811" i="12" s="1"/>
  <c r="AF812" i="12" a="1"/>
  <c r="AF812" i="12" s="1"/>
  <c r="AF813" i="12" a="1"/>
  <c r="AF813" i="12" s="1"/>
  <c r="AF814" i="12" a="1"/>
  <c r="AF814" i="12"/>
  <c r="AF815" i="12" a="1"/>
  <c r="AF815" i="12" s="1"/>
  <c r="AF816" i="12" a="1"/>
  <c r="AF816" i="12" s="1"/>
  <c r="AF817" i="12" a="1"/>
  <c r="AF817" i="12" s="1"/>
  <c r="AF818" i="12" a="1"/>
  <c r="AF818" i="12" s="1"/>
  <c r="AF819" i="12" a="1"/>
  <c r="AF819" i="12" s="1"/>
  <c r="AF820" i="12" a="1"/>
  <c r="AF820" i="12" s="1"/>
  <c r="AF821" i="12" a="1"/>
  <c r="AF821" i="12" s="1"/>
  <c r="AF822" i="12" a="1"/>
  <c r="AF822" i="12" s="1"/>
  <c r="AF823" i="12" a="1"/>
  <c r="AF823" i="12" s="1"/>
  <c r="AF824" i="12" a="1"/>
  <c r="AF824" i="12" s="1"/>
  <c r="AF825" i="12" a="1"/>
  <c r="AF825" i="12" s="1"/>
  <c r="AF826" i="12" a="1"/>
  <c r="AF826" i="12" s="1"/>
  <c r="AF827" i="12" a="1"/>
  <c r="AF827" i="12" s="1"/>
  <c r="AF828" i="12" a="1"/>
  <c r="AF828" i="12" s="1"/>
  <c r="AF829" i="12" a="1"/>
  <c r="AF829" i="12" s="1"/>
  <c r="AF830" i="12" a="1"/>
  <c r="AF830" i="12" s="1"/>
  <c r="AF831" i="12" a="1"/>
  <c r="AF831" i="12" s="1"/>
  <c r="AF832" i="12" a="1"/>
  <c r="AF832" i="12" s="1"/>
  <c r="AF833" i="12" a="1"/>
  <c r="AF833" i="12" s="1"/>
  <c r="AF834" i="12" a="1"/>
  <c r="AF834" i="12" s="1"/>
  <c r="AF835" i="12" a="1"/>
  <c r="AF835" i="12" s="1"/>
  <c r="AF836" i="12" a="1"/>
  <c r="AF836" i="12" s="1"/>
  <c r="AF837" i="12" a="1"/>
  <c r="AF837" i="12" s="1"/>
  <c r="AF838" i="12" a="1"/>
  <c r="AF838" i="12" s="1"/>
  <c r="AF839" i="12" a="1"/>
  <c r="AF839" i="12" s="1"/>
  <c r="AF840" i="12" a="1"/>
  <c r="AF840" i="12" s="1"/>
  <c r="AF841" i="12" a="1"/>
  <c r="AF841" i="12" s="1"/>
  <c r="AF842" i="12" a="1"/>
  <c r="AF842" i="12" s="1"/>
  <c r="AF843" i="12" a="1"/>
  <c r="AF843" i="12" s="1"/>
  <c r="AF844" i="12" a="1"/>
  <c r="AF844" i="12" s="1"/>
  <c r="AF845" i="12" a="1"/>
  <c r="AF845" i="12" s="1"/>
  <c r="AF846" i="12" a="1"/>
  <c r="AF846" i="12" s="1"/>
  <c r="AF847" i="12" a="1"/>
  <c r="AF847" i="12" s="1"/>
  <c r="AF848" i="12" a="1"/>
  <c r="AF848" i="12" s="1"/>
  <c r="AF849" i="12" a="1"/>
  <c r="AF849" i="12" s="1"/>
  <c r="AF850" i="12" a="1"/>
  <c r="AF850" i="12" s="1"/>
  <c r="AF851" i="12" a="1"/>
  <c r="AF851" i="12" s="1"/>
  <c r="AF852" i="12" a="1"/>
  <c r="AF852" i="12" s="1"/>
  <c r="AF853" i="12" a="1"/>
  <c r="AF853" i="12" s="1"/>
  <c r="AF854" i="12" a="1"/>
  <c r="AF854" i="12"/>
  <c r="AF855" i="12" a="1"/>
  <c r="AF855" i="12" s="1"/>
  <c r="AF856" i="12" a="1"/>
  <c r="AF856" i="12" s="1"/>
  <c r="AF857" i="12" a="1"/>
  <c r="AF857" i="12" s="1"/>
  <c r="AF858" i="12" a="1"/>
  <c r="AF858" i="12" s="1"/>
  <c r="AF859" i="12" a="1"/>
  <c r="AF859" i="12" s="1"/>
  <c r="AF860" i="12" a="1"/>
  <c r="AF860" i="12" s="1"/>
  <c r="AF861" i="12" a="1"/>
  <c r="AF861" i="12" s="1"/>
  <c r="AF862" i="12" a="1"/>
  <c r="AF862" i="12" s="1"/>
  <c r="AF863" i="12" a="1"/>
  <c r="AF863" i="12"/>
  <c r="AF864" i="12" a="1"/>
  <c r="AF864" i="12" s="1"/>
  <c r="AF865" i="12" a="1"/>
  <c r="AF865" i="12" s="1"/>
  <c r="AF866" i="12" a="1"/>
  <c r="AF866" i="12" s="1"/>
  <c r="AF867" i="12" a="1"/>
  <c r="AF867" i="12" s="1"/>
  <c r="AF868" i="12" a="1"/>
  <c r="AF868" i="12" s="1"/>
  <c r="AF869" i="12" a="1"/>
  <c r="AF869" i="12" s="1"/>
  <c r="AF870" i="12" a="1"/>
  <c r="AF870" i="12" s="1"/>
  <c r="AF871" i="12" a="1"/>
  <c r="AF871" i="12" s="1"/>
  <c r="AF872" i="12" a="1"/>
  <c r="AF872" i="12" s="1"/>
  <c r="AF873" i="12" a="1"/>
  <c r="AF873" i="12" s="1"/>
  <c r="AF874" i="12" a="1"/>
  <c r="AF874" i="12" s="1"/>
  <c r="AF875" i="12" a="1"/>
  <c r="AF875" i="12" s="1"/>
  <c r="AF876" i="12" a="1"/>
  <c r="AF876" i="12" s="1"/>
  <c r="AF877" i="12" a="1"/>
  <c r="AF877" i="12"/>
  <c r="AF878" i="12" a="1"/>
  <c r="AF878" i="12" s="1"/>
  <c r="AF879" i="12" a="1"/>
  <c r="AF879" i="12" s="1"/>
  <c r="AF880" i="12" a="1"/>
  <c r="AF880" i="12" s="1"/>
  <c r="AF881" i="12" a="1"/>
  <c r="AF881" i="12" s="1"/>
  <c r="AF882" i="12" a="1"/>
  <c r="AF882" i="12" s="1"/>
  <c r="AF883" i="12" a="1"/>
  <c r="AF883" i="12" s="1"/>
  <c r="AF884" i="12" a="1"/>
  <c r="AF884" i="12" s="1"/>
  <c r="AF885" i="12" a="1"/>
  <c r="AF885" i="12" s="1"/>
  <c r="AF886" i="12" a="1"/>
  <c r="AF886" i="12" s="1"/>
  <c r="AF887" i="12" a="1"/>
  <c r="AF887" i="12"/>
  <c r="AF888" i="12" a="1"/>
  <c r="AF888" i="12" s="1"/>
  <c r="AF889" i="12" a="1"/>
  <c r="AF889" i="12" s="1"/>
  <c r="AF890" i="12" a="1"/>
  <c r="AF890" i="12" s="1"/>
  <c r="AF891" i="12" a="1"/>
  <c r="AF891" i="12" s="1"/>
  <c r="AF892" i="12" a="1"/>
  <c r="AF892" i="12" s="1"/>
  <c r="AF893" i="12" a="1"/>
  <c r="AF893" i="12" s="1"/>
  <c r="AF894" i="12" a="1"/>
  <c r="AF894" i="12" s="1"/>
  <c r="AF895" i="12" a="1"/>
  <c r="AF895" i="12"/>
  <c r="AF896" i="12" a="1"/>
  <c r="AF896" i="12" s="1"/>
  <c r="AF897" i="12" a="1"/>
  <c r="AF897" i="12" s="1"/>
  <c r="AF898" i="12" a="1"/>
  <c r="AF898" i="12" s="1"/>
  <c r="AF899" i="12" a="1"/>
  <c r="AF899" i="12" s="1"/>
  <c r="AF900" i="12" a="1"/>
  <c r="AF900" i="12" s="1"/>
  <c r="AF901" i="12" a="1"/>
  <c r="AF901" i="12" s="1"/>
  <c r="AF902" i="12" a="1"/>
  <c r="AF902" i="12" s="1"/>
  <c r="AF903" i="12" a="1"/>
  <c r="AF903" i="12" s="1"/>
  <c r="AF904" i="12" a="1"/>
  <c r="AF904" i="12" s="1"/>
  <c r="AF905" i="12" a="1"/>
  <c r="AF905" i="12" s="1"/>
  <c r="AF906" i="12" a="1"/>
  <c r="AF906" i="12" s="1"/>
  <c r="AF907" i="12" a="1"/>
  <c r="AF907" i="12" s="1"/>
  <c r="AF908" i="12" a="1"/>
  <c r="AF908" i="12" s="1"/>
  <c r="AF909" i="12" a="1"/>
  <c r="AF909" i="12"/>
  <c r="AF910" i="12" a="1"/>
  <c r="AF910" i="12" s="1"/>
  <c r="AF911" i="12" a="1"/>
  <c r="AF911" i="12"/>
  <c r="AF912" i="12" a="1"/>
  <c r="AF912" i="12" s="1"/>
  <c r="AF913" i="12" a="1"/>
  <c r="AF913" i="12" s="1"/>
  <c r="AF914" i="12" a="1"/>
  <c r="AF914" i="12" s="1"/>
  <c r="AF915" i="12" a="1"/>
  <c r="AF915" i="12" s="1"/>
  <c r="AF916" i="12" a="1"/>
  <c r="AF916" i="12" s="1"/>
  <c r="AF917" i="12" a="1"/>
  <c r="AF917" i="12" s="1"/>
  <c r="AF918" i="12" a="1"/>
  <c r="AF918" i="12"/>
  <c r="AF919" i="12" a="1"/>
  <c r="AF919" i="12" s="1"/>
  <c r="AF920" i="12" a="1"/>
  <c r="AF920" i="12" s="1"/>
  <c r="AF921" i="12" a="1"/>
  <c r="AF921" i="12" s="1"/>
  <c r="AF922" i="12" a="1"/>
  <c r="AF922" i="12" s="1"/>
  <c r="AF923" i="12" a="1"/>
  <c r="AF923" i="12" s="1"/>
  <c r="AF924" i="12" a="1"/>
  <c r="AF924" i="12" s="1"/>
  <c r="AF925" i="12" a="1"/>
  <c r="AF925" i="12" s="1"/>
  <c r="AF926" i="12" a="1"/>
  <c r="AF926" i="12" s="1"/>
  <c r="AF927" i="12" a="1"/>
  <c r="AF927" i="12" s="1"/>
  <c r="AF928" i="12" a="1"/>
  <c r="AF928" i="12" s="1"/>
  <c r="AF929" i="12" a="1"/>
  <c r="AF929" i="12" s="1"/>
  <c r="AF930" i="12" a="1"/>
  <c r="AF930" i="12" s="1"/>
  <c r="AF931" i="12" a="1"/>
  <c r="AF931" i="12" s="1"/>
  <c r="AF932" i="12" a="1"/>
  <c r="AF932" i="12" s="1"/>
  <c r="AF933" i="12" a="1"/>
  <c r="AF933" i="12" s="1"/>
  <c r="AF934" i="12" a="1"/>
  <c r="AF934" i="12" s="1"/>
  <c r="AF935" i="12" a="1"/>
  <c r="AF935" i="12" s="1"/>
  <c r="AF936" i="12" a="1"/>
  <c r="AF936" i="12" s="1"/>
  <c r="AF937" i="12" a="1"/>
  <c r="AF937" i="12" s="1"/>
  <c r="AF938" i="12" a="1"/>
  <c r="AF938" i="12" s="1"/>
  <c r="AF939" i="12" a="1"/>
  <c r="AF939" i="12" s="1"/>
  <c r="AF940" i="12" a="1"/>
  <c r="AF940" i="12" s="1"/>
  <c r="AF941" i="12" a="1"/>
  <c r="AF941" i="12" s="1"/>
  <c r="AF942" i="12" a="1"/>
  <c r="AF942" i="12"/>
  <c r="AF943" i="12" a="1"/>
  <c r="AF943" i="12"/>
  <c r="AF944" i="12" a="1"/>
  <c r="AF944" i="12" s="1"/>
  <c r="AF945" i="12" a="1"/>
  <c r="AF945" i="12" s="1"/>
  <c r="AF946" i="12" a="1"/>
  <c r="AF946" i="12" s="1"/>
  <c r="AF947" i="12" a="1"/>
  <c r="AF947" i="12" s="1"/>
  <c r="AF948" i="12" a="1"/>
  <c r="AF948" i="12" s="1"/>
  <c r="AF949" i="12" a="1"/>
  <c r="AF949" i="12" s="1"/>
  <c r="AF950" i="12" a="1"/>
  <c r="AF950" i="12" s="1"/>
  <c r="AF951" i="12" a="1"/>
  <c r="AF951" i="12" s="1"/>
  <c r="AF952" i="12" a="1"/>
  <c r="AF952" i="12" s="1"/>
  <c r="AF953" i="12" a="1"/>
  <c r="AF953" i="12" s="1"/>
  <c r="AF954" i="12" a="1"/>
  <c r="AF954" i="12"/>
  <c r="AF955" i="12" a="1"/>
  <c r="AF955" i="12" s="1"/>
  <c r="AF956" i="12" a="1"/>
  <c r="AF956" i="12" s="1"/>
  <c r="AF957" i="12" a="1"/>
  <c r="AF957" i="12"/>
  <c r="AF958" i="12" a="1"/>
  <c r="AF958" i="12" s="1"/>
  <c r="AF959" i="12" a="1"/>
  <c r="AF959" i="12" s="1"/>
  <c r="AF960" i="12" a="1"/>
  <c r="AF960" i="12" s="1"/>
  <c r="AF961" i="12" a="1"/>
  <c r="AF961" i="12" s="1"/>
  <c r="AF962" i="12" a="1"/>
  <c r="AF962" i="12" s="1"/>
  <c r="AF963" i="12" a="1"/>
  <c r="AF963" i="12"/>
  <c r="AF964" i="12" a="1"/>
  <c r="AF964" i="12" s="1"/>
  <c r="AF965" i="12" a="1"/>
  <c r="AF965" i="12" s="1"/>
  <c r="AF966" i="12" a="1"/>
  <c r="AF966" i="12"/>
  <c r="AF967" i="12" a="1"/>
  <c r="AF967" i="12" s="1"/>
  <c r="AF968" i="12" a="1"/>
  <c r="AF968" i="12" s="1"/>
  <c r="AF969" i="12" a="1"/>
  <c r="AF969" i="12" s="1"/>
  <c r="AF970" i="12" a="1"/>
  <c r="AF970" i="12" s="1"/>
  <c r="AF971" i="12" a="1"/>
  <c r="AF971" i="12" s="1"/>
  <c r="AF972" i="12" a="1"/>
  <c r="AF972" i="12" s="1"/>
  <c r="AF973" i="12" a="1"/>
  <c r="AF973" i="12"/>
  <c r="AF974" i="12" a="1"/>
  <c r="AF974" i="12" s="1"/>
  <c r="AF975" i="12" a="1"/>
  <c r="AF975" i="12" s="1"/>
  <c r="AF976" i="12" a="1"/>
  <c r="AF976" i="12" s="1"/>
  <c r="AF977" i="12" a="1"/>
  <c r="AF977" i="12"/>
  <c r="AF978" i="12" a="1"/>
  <c r="AF978" i="12" s="1"/>
  <c r="AF979" i="12" a="1"/>
  <c r="AF979" i="12" s="1"/>
  <c r="AF980" i="12" a="1"/>
  <c r="AF980" i="12" s="1"/>
  <c r="AF981" i="12" a="1"/>
  <c r="AF981" i="12" s="1"/>
  <c r="AF982" i="12" a="1"/>
  <c r="AF982" i="12" s="1"/>
  <c r="AF983" i="12" a="1"/>
  <c r="AF983" i="12"/>
  <c r="AF984" i="12" a="1"/>
  <c r="AF984" i="12" s="1"/>
  <c r="AF985" i="12" a="1"/>
  <c r="AF985" i="12" s="1"/>
  <c r="AF986" i="12" a="1"/>
  <c r="AF986" i="12"/>
  <c r="AF987" i="12" a="1"/>
  <c r="AF987" i="12" s="1"/>
  <c r="AF988" i="12" a="1"/>
  <c r="AF988" i="12" s="1"/>
  <c r="AF989" i="12" a="1"/>
  <c r="AF989" i="12"/>
  <c r="AF990" i="12" a="1"/>
  <c r="AF990" i="12" s="1"/>
  <c r="AF991" i="12" a="1"/>
  <c r="AF991" i="12" s="1"/>
  <c r="AF992" i="12" a="1"/>
  <c r="AF992" i="12" s="1"/>
  <c r="AF993" i="12" a="1"/>
  <c r="AF993" i="12" s="1"/>
  <c r="AF994" i="12" a="1"/>
  <c r="AF994" i="12" s="1"/>
  <c r="AF995" i="12" a="1"/>
  <c r="AF995" i="12" s="1"/>
  <c r="AF996" i="12" a="1"/>
  <c r="AF996" i="12" s="1"/>
  <c r="AF997" i="12" a="1"/>
  <c r="AF997" i="12" s="1"/>
  <c r="AF998" i="12" a="1"/>
  <c r="AF998" i="12" s="1"/>
  <c r="AF999" i="12" a="1"/>
  <c r="AF999" i="12" s="1"/>
  <c r="AF1000" i="12" a="1"/>
  <c r="AF1000" i="12" s="1"/>
  <c r="AF1001" i="12" a="1"/>
  <c r="AF1001" i="12" s="1"/>
  <c r="AF1002" i="12" a="1"/>
  <c r="AF1002" i="12" s="1"/>
  <c r="AF1003" i="12" a="1"/>
  <c r="AF1003" i="12" s="1"/>
  <c r="AF1004" i="12" a="1"/>
  <c r="AF1004" i="12" s="1"/>
  <c r="AF1005" i="12" a="1"/>
  <c r="AF1005" i="12" s="1"/>
  <c r="AF1006" i="12" a="1"/>
  <c r="AF1006" i="12"/>
  <c r="AF1007" i="12" a="1"/>
  <c r="AF1007" i="12" s="1"/>
  <c r="AF1008" i="12" a="1"/>
  <c r="AF1008" i="12" s="1"/>
  <c r="AF1009" i="12" a="1"/>
  <c r="AF1009" i="12"/>
  <c r="AF1010" i="12" a="1"/>
  <c r="AF1010" i="12" s="1"/>
  <c r="AF1011" i="12" a="1"/>
  <c r="AF1011" i="12" s="1"/>
  <c r="AF1012" i="12" a="1"/>
  <c r="AF1012" i="12" s="1"/>
  <c r="AF1013" i="12" a="1"/>
  <c r="AF1013" i="12" s="1"/>
  <c r="AF1014" i="12" a="1"/>
  <c r="AF1014" i="12" s="1"/>
  <c r="AF1015" i="12" a="1"/>
  <c r="AF1015" i="12" s="1"/>
  <c r="AF1016" i="12" a="1"/>
  <c r="AF1016" i="12" s="1"/>
  <c r="AF1017" i="12" a="1"/>
  <c r="AF1017" i="12" s="1"/>
  <c r="AF1018" i="12" a="1"/>
  <c r="AF1018" i="12" s="1"/>
  <c r="AF1019" i="12" a="1"/>
  <c r="AF1019" i="12" s="1"/>
  <c r="AF1020" i="12" a="1"/>
  <c r="AF1020" i="12" s="1"/>
  <c r="AF1021" i="12" a="1"/>
  <c r="AF1021" i="12"/>
  <c r="AF1022" i="12" a="1"/>
  <c r="AF1022" i="12" s="1"/>
  <c r="AF1023" i="12" a="1"/>
  <c r="AF1023" i="12" s="1"/>
  <c r="AF1024" i="12" a="1"/>
  <c r="AF1024" i="12" s="1"/>
  <c r="AF1025" i="12" a="1"/>
  <c r="AF1025" i="12" s="1"/>
  <c r="AF1026" i="12" a="1"/>
  <c r="AF1026" i="12" s="1"/>
  <c r="AF1027" i="12" a="1"/>
  <c r="AF1027" i="12" s="1"/>
  <c r="AF1028" i="12" a="1"/>
  <c r="AF1028" i="12" s="1"/>
  <c r="AF1029" i="12" a="1"/>
  <c r="AF1029" i="12"/>
  <c r="AF1030" i="12" a="1"/>
  <c r="AF1030" i="12"/>
  <c r="AF1031" i="12" a="1"/>
  <c r="AF1031" i="12" s="1"/>
  <c r="AF1032" i="12" a="1"/>
  <c r="AF1032" i="12" s="1"/>
  <c r="AF1033" i="12" a="1"/>
  <c r="AF1033" i="12"/>
  <c r="AF1034" i="12" a="1"/>
  <c r="AF1034" i="12" s="1"/>
  <c r="AF1035" i="12" a="1"/>
  <c r="AF1035" i="12" s="1"/>
  <c r="AF1036" i="12" a="1"/>
  <c r="AF1036" i="12" s="1"/>
  <c r="AF1037" i="12" a="1"/>
  <c r="AF1037" i="12" s="1"/>
  <c r="AF1038" i="12" a="1"/>
  <c r="AF1038" i="12" s="1"/>
  <c r="AF1039" i="12" a="1"/>
  <c r="AF1039" i="12"/>
  <c r="AF1040" i="12" a="1"/>
  <c r="AF1040" i="12" s="1"/>
  <c r="AF1041" i="12" a="1"/>
  <c r="AF1041" i="12" s="1"/>
  <c r="AF1042" i="12" a="1"/>
  <c r="AF1042" i="12" s="1"/>
  <c r="AF1043" i="12" a="1"/>
  <c r="AF1043" i="12" s="1"/>
  <c r="AF1044" i="12" a="1"/>
  <c r="AF1044" i="12" s="1"/>
  <c r="AF1045" i="12" a="1"/>
  <c r="AF1045" i="12" s="1"/>
  <c r="AF1046" i="12" a="1"/>
  <c r="AF1046" i="12" s="1"/>
  <c r="AF1047" i="12" a="1"/>
  <c r="AF1047" i="12" s="1"/>
  <c r="AF1048" i="12" a="1"/>
  <c r="AF1048" i="12" s="1"/>
  <c r="AF1049" i="12" a="1"/>
  <c r="AF1049" i="12" s="1"/>
  <c r="AF1050" i="12" a="1"/>
  <c r="AF1050" i="12" s="1"/>
  <c r="AF1051" i="12" a="1"/>
  <c r="AF1051" i="12"/>
  <c r="AF1052" i="12" a="1"/>
  <c r="AF1052" i="12" s="1"/>
  <c r="AF1053" i="12" a="1"/>
  <c r="AF1053" i="12" s="1"/>
  <c r="AF1054" i="12" a="1"/>
  <c r="AF1054" i="12" s="1"/>
  <c r="AF1055" i="12" a="1"/>
  <c r="AF1055" i="12" s="1"/>
  <c r="AF1056" i="12" a="1"/>
  <c r="AF1056" i="12" s="1"/>
  <c r="AF1057" i="12" a="1"/>
  <c r="AF1057" i="12" s="1"/>
  <c r="AF1058" i="12" a="1"/>
  <c r="AF1058" i="12" s="1"/>
  <c r="AF1059" i="12" a="1"/>
  <c r="AF1059" i="12"/>
  <c r="AF1060" i="12" a="1"/>
  <c r="AF1060" i="12" s="1"/>
  <c r="AF1061" i="12" a="1"/>
  <c r="AF1061" i="12" s="1"/>
  <c r="AF1062" i="12" a="1"/>
  <c r="AF1062" i="12" s="1"/>
  <c r="AF1063" i="12" a="1"/>
  <c r="AF1063" i="12" s="1"/>
  <c r="AF1064" i="12" a="1"/>
  <c r="AF1064" i="12" s="1"/>
  <c r="AF1065" i="12" a="1"/>
  <c r="AF1065" i="12"/>
  <c r="AF1066" i="12" a="1"/>
  <c r="AF1066" i="12" s="1"/>
  <c r="AF1067" i="12" a="1"/>
  <c r="AF1067" i="12" s="1"/>
  <c r="AF1068" i="12" a="1"/>
  <c r="AF1068" i="12" s="1"/>
  <c r="AF1069" i="12" a="1"/>
  <c r="AF1069" i="12" s="1"/>
  <c r="AF1070" i="12" a="1"/>
  <c r="AF1070" i="12" s="1"/>
  <c r="AF1071" i="12" a="1"/>
  <c r="AF1071" i="12"/>
  <c r="AF1072" i="12" a="1"/>
  <c r="AF1072" i="12" s="1"/>
  <c r="AF1073" i="12" a="1"/>
  <c r="AF1073" i="12"/>
  <c r="AF1074" i="12" a="1"/>
  <c r="AF1074" i="12" s="1"/>
  <c r="AF1075" i="12" a="1"/>
  <c r="AF1075" i="12" s="1"/>
  <c r="AF1076" i="12" a="1"/>
  <c r="AF1076" i="12" s="1"/>
  <c r="AF1077" i="12" a="1"/>
  <c r="AF1077" i="12" s="1"/>
  <c r="AF1078" i="12" a="1"/>
  <c r="AF1078" i="12" s="1"/>
  <c r="AF1079" i="12" a="1"/>
  <c r="AF1079" i="12"/>
  <c r="AF1080" i="12" a="1"/>
  <c r="AF1080" i="12" s="1"/>
  <c r="AF1081" i="12" a="1"/>
  <c r="AF1081" i="12" s="1"/>
  <c r="AF1082" i="12" a="1"/>
  <c r="AF1082" i="12"/>
  <c r="AF1083" i="12" a="1"/>
  <c r="AF1083" i="12"/>
  <c r="AF1084" i="12" a="1"/>
  <c r="AF1084" i="12" s="1"/>
  <c r="AF1085" i="12" a="1"/>
  <c r="AF1085" i="12" s="1"/>
  <c r="AF1086" i="12" a="1"/>
  <c r="AF1086" i="12" s="1"/>
  <c r="AF1087" i="12" a="1"/>
  <c r="AF1087" i="12" s="1"/>
  <c r="AF1088" i="12" a="1"/>
  <c r="AF1088" i="12" s="1"/>
  <c r="AF1089" i="12" a="1"/>
  <c r="AF1089" i="12" s="1"/>
  <c r="AF1090" i="12" a="1"/>
  <c r="AF1090" i="12" s="1"/>
  <c r="AF1091" i="12" a="1"/>
  <c r="AF1091" i="12"/>
  <c r="AF1092" i="12" a="1"/>
  <c r="AF1092" i="12" s="1"/>
  <c r="AF1093" i="12" a="1"/>
  <c r="AF1093" i="12" s="1"/>
  <c r="AF1094" i="12" a="1"/>
  <c r="AF1094" i="12"/>
  <c r="AF1095" i="12" a="1"/>
  <c r="AF1095" i="12" s="1"/>
  <c r="AF1096" i="12" a="1"/>
  <c r="AF1096" i="12" s="1"/>
  <c r="AF1097" i="12" a="1"/>
  <c r="AF1097" i="12"/>
  <c r="AF1098" i="12" a="1"/>
  <c r="AF1098" i="12" s="1"/>
  <c r="AF1099" i="12" a="1"/>
  <c r="AF1099" i="12" s="1"/>
  <c r="AF1100" i="12" a="1"/>
  <c r="AF1100" i="12" s="1"/>
  <c r="AF1101" i="12" a="1"/>
  <c r="AF1101" i="12" s="1"/>
  <c r="AF1102" i="12" a="1"/>
  <c r="AF1102" i="12"/>
  <c r="AF1103" i="12" a="1"/>
  <c r="AF1103" i="12"/>
  <c r="AF1104" i="12" a="1"/>
  <c r="AF1104" i="12" s="1"/>
  <c r="AF1105" i="12" a="1"/>
  <c r="AF1105" i="12" s="1"/>
  <c r="AF1106" i="12" a="1"/>
  <c r="AF1106" i="12"/>
  <c r="AF1107" i="12" a="1"/>
  <c r="AF1107" i="12" s="1"/>
  <c r="AF1108" i="12" a="1"/>
  <c r="AF1108" i="12" s="1"/>
  <c r="AF1109" i="12" a="1"/>
  <c r="AF1109" i="12" s="1"/>
  <c r="AF1110" i="12" a="1"/>
  <c r="AF1110" i="12" s="1"/>
  <c r="AF1111" i="12" a="1"/>
  <c r="AF1111" i="12" s="1"/>
  <c r="AF1112" i="12" a="1"/>
  <c r="AF1112" i="12" s="1"/>
  <c r="AF1113" i="12" a="1"/>
  <c r="AF1113" i="12" s="1"/>
  <c r="AF1114" i="12" a="1"/>
  <c r="AF1114" i="12"/>
  <c r="AF1115" i="12" a="1"/>
  <c r="AF1115" i="12"/>
  <c r="AF1116" i="12" a="1"/>
  <c r="AF1116" i="12" s="1"/>
  <c r="AF1117" i="12" a="1"/>
  <c r="AF1117" i="12" s="1"/>
  <c r="AF1118" i="12" a="1"/>
  <c r="AF1118" i="12" s="1"/>
  <c r="AF1119" i="12" a="1"/>
  <c r="AF1119" i="12" s="1"/>
  <c r="AF1120" i="12" a="1"/>
  <c r="AF1120" i="12" s="1"/>
  <c r="AF1121" i="12" a="1"/>
  <c r="AF1121" i="12" s="1"/>
  <c r="AF1122" i="12" a="1"/>
  <c r="AF1122" i="12" s="1"/>
  <c r="AF1123" i="12" a="1"/>
  <c r="AF1123" i="12" s="1"/>
  <c r="AF1124" i="12" a="1"/>
  <c r="AF1124" i="12" s="1"/>
  <c r="AF1125" i="12" a="1"/>
  <c r="AF1125" i="12" s="1"/>
  <c r="AF1126" i="12" a="1"/>
  <c r="AF1126" i="12"/>
  <c r="AF1127" i="12" a="1"/>
  <c r="AF1127" i="12" s="1"/>
  <c r="AF1128" i="12" a="1"/>
  <c r="AF1128" i="12" s="1"/>
  <c r="AF1129" i="12" a="1"/>
  <c r="AF1129" i="12" s="1"/>
  <c r="AF1130" i="12" a="1"/>
  <c r="AF1130" i="12" s="1"/>
  <c r="AF1131" i="12" a="1"/>
  <c r="AF1131" i="12" s="1"/>
  <c r="AF1132" i="12" a="1"/>
  <c r="AF1132" i="12" s="1"/>
  <c r="AF1133" i="12" a="1"/>
  <c r="AF1133" i="12" s="1"/>
  <c r="AF1134" i="12" a="1"/>
  <c r="AF1134" i="12" s="1"/>
  <c r="AF1135" i="12" a="1"/>
  <c r="AF1135" i="12" s="1"/>
  <c r="AF1136" i="12" a="1"/>
  <c r="AF1136" i="12" s="1"/>
  <c r="AF1137" i="12" a="1"/>
  <c r="AF1137" i="12"/>
  <c r="AF1138" i="12" a="1"/>
  <c r="AF1138" i="12"/>
  <c r="AF1139" i="12" a="1"/>
  <c r="AF1139" i="12" s="1"/>
  <c r="AF1140" i="12" a="1"/>
  <c r="AF1140" i="12" s="1"/>
  <c r="AF1141" i="12" a="1"/>
  <c r="AF1141" i="12" s="1"/>
  <c r="AF1142" i="12" a="1"/>
  <c r="AF1142" i="12" s="1"/>
  <c r="AF1143" i="12" a="1"/>
  <c r="AF1143" i="12"/>
  <c r="AF1144" i="12" a="1"/>
  <c r="AF1144" i="12" s="1"/>
  <c r="AF1145" i="12" a="1"/>
  <c r="AF1145" i="12" s="1"/>
  <c r="AF1146" i="12" a="1"/>
  <c r="AF1146" i="12"/>
  <c r="AF1147" i="12" a="1"/>
  <c r="AF1147" i="12" s="1"/>
  <c r="AF1148" i="12" a="1"/>
  <c r="AF1148" i="12" s="1"/>
  <c r="AF1149" i="12" a="1"/>
  <c r="AF1149" i="12"/>
  <c r="AF1150" i="12" a="1"/>
  <c r="AF1150" i="12" s="1"/>
  <c r="AF1151" i="12" a="1"/>
  <c r="AF1151" i="12" s="1"/>
  <c r="AF1152" i="12" a="1"/>
  <c r="AF1152" i="12" s="1"/>
  <c r="AF1153" i="12" a="1"/>
  <c r="AF1153" i="12" s="1"/>
  <c r="AF1154" i="12" a="1"/>
  <c r="AF1154" i="12" s="1"/>
  <c r="AF1155" i="12" a="1"/>
  <c r="AF1155" i="12" s="1"/>
  <c r="AF1156" i="12" a="1"/>
  <c r="AF1156" i="12" s="1"/>
  <c r="AF1157" i="12" a="1"/>
  <c r="AF1157" i="12" s="1"/>
  <c r="AF1158" i="12" a="1"/>
  <c r="AF1158" i="12" s="1"/>
  <c r="AF1159" i="12" a="1"/>
  <c r="AF1159" i="12" s="1"/>
  <c r="AF1160" i="12" a="1"/>
  <c r="AF1160" i="12" s="1"/>
  <c r="AF1161" i="12" a="1"/>
  <c r="AF1161" i="12"/>
  <c r="AF1162" i="12" a="1"/>
  <c r="AF1162" i="12" s="1"/>
  <c r="AF1163" i="12" a="1"/>
  <c r="AF1163" i="12" s="1"/>
  <c r="AF1164" i="12" a="1"/>
  <c r="AF1164" i="12" s="1"/>
  <c r="AF1165" i="12" a="1"/>
  <c r="AF1165" i="12" s="1"/>
  <c r="AF1166" i="12" a="1"/>
  <c r="AF1166" i="12"/>
  <c r="AF1167" i="12" a="1"/>
  <c r="AF1167" i="12"/>
  <c r="AF1168" i="12" a="1"/>
  <c r="AF1168" i="12" s="1"/>
  <c r="AF1169" i="12" a="1"/>
  <c r="AF1169" i="12"/>
  <c r="AF1170" i="12" a="1"/>
  <c r="AF1170" i="12" s="1"/>
  <c r="AF1171" i="12" a="1"/>
  <c r="AF1171" i="12" s="1"/>
  <c r="AF1172" i="12" a="1"/>
  <c r="AF1172" i="12" s="1"/>
  <c r="AF1173" i="12" a="1"/>
  <c r="AF1173" i="12" s="1"/>
  <c r="AF1174" i="12" a="1"/>
  <c r="AF1174" i="12" s="1"/>
  <c r="AF1175" i="12" a="1"/>
  <c r="AF1175" i="12" s="1"/>
  <c r="AF1176" i="12" a="1"/>
  <c r="AF1176" i="12" s="1"/>
  <c r="AF1177" i="12" a="1"/>
  <c r="AF1177" i="12" s="1"/>
  <c r="AF1178" i="12" a="1"/>
  <c r="AF1178" i="12"/>
  <c r="AF1179" i="12" a="1"/>
  <c r="AF1179" i="12"/>
  <c r="AF1180" i="12" a="1"/>
  <c r="AF1180" i="12" s="1"/>
  <c r="AF1181" i="12" a="1"/>
  <c r="AF1181" i="12"/>
  <c r="AF1182" i="12" a="1"/>
  <c r="AF1182" i="12" s="1"/>
  <c r="AF1183" i="12" a="1"/>
  <c r="AF1183" i="12" s="1"/>
  <c r="AF1184" i="12" a="1"/>
  <c r="AF1184" i="12" s="1"/>
  <c r="AF1185" i="12" a="1"/>
  <c r="AF1185" i="12" s="1"/>
  <c r="AF1186" i="12" a="1"/>
  <c r="AF1186" i="12" s="1"/>
  <c r="AF1187" i="12" a="1"/>
  <c r="AF1187" i="12" s="1"/>
  <c r="AF1188" i="12" a="1"/>
  <c r="AF1188" i="12" s="1"/>
  <c r="AF1189" i="12" a="1"/>
  <c r="AF1189" i="12" s="1"/>
  <c r="AF1190" i="12" a="1"/>
  <c r="AF1190" i="12" s="1"/>
  <c r="AF1191" i="12" a="1"/>
  <c r="AF1191" i="12" s="1"/>
  <c r="AF1192" i="12" a="1"/>
  <c r="AF1192" i="12" s="1"/>
  <c r="AF1193" i="12" a="1"/>
  <c r="AF1193" i="12"/>
  <c r="AF1194" i="12" a="1"/>
  <c r="AF1194" i="12" s="1"/>
  <c r="AF1195" i="12" a="1"/>
  <c r="AF1195" i="12" s="1"/>
  <c r="AF1196" i="12" a="1"/>
  <c r="AF1196" i="12" s="1"/>
  <c r="AF1197" i="12" a="1"/>
  <c r="AF1197" i="12" s="1"/>
  <c r="AF1198" i="12" a="1"/>
  <c r="AF1198" i="12"/>
  <c r="AF1199" i="12" a="1"/>
  <c r="AF1199" i="12"/>
  <c r="AF1200" i="12" a="1"/>
  <c r="AF1200" i="12" s="1"/>
  <c r="AF1201" i="12" a="1"/>
  <c r="AF1201" i="12"/>
  <c r="AF1202" i="12" a="1"/>
  <c r="AF1202" i="12"/>
  <c r="AF1203" i="12" a="1"/>
  <c r="AF1203" i="12" s="1"/>
  <c r="AF1204" i="12" a="1"/>
  <c r="AF1204" i="12" s="1"/>
  <c r="AF1205" i="12" a="1"/>
  <c r="AF1205" i="12" s="1"/>
  <c r="AF1206" i="12" a="1"/>
  <c r="AF1206" i="12" s="1"/>
  <c r="AF1207" i="12" a="1"/>
  <c r="AF1207" i="12"/>
  <c r="AF1208" i="12" a="1"/>
  <c r="AF1208" i="12" s="1"/>
  <c r="AF1209" i="12" a="1"/>
  <c r="AF1209" i="12" s="1"/>
  <c r="AF1210" i="12" a="1"/>
  <c r="AF1210" i="12" s="1"/>
  <c r="AF1211" i="12" a="1"/>
  <c r="AF1211" i="12" s="1"/>
  <c r="AF1212" i="12" a="1"/>
  <c r="AF1212" i="12" s="1"/>
  <c r="AF1213" i="12" a="1"/>
  <c r="AF1213" i="12" s="1"/>
  <c r="AF1214" i="12" a="1"/>
  <c r="AF1214" i="12" s="1"/>
  <c r="AF1215" i="12" a="1"/>
  <c r="AF1215" i="12" s="1"/>
  <c r="AF1216" i="12" a="1"/>
  <c r="AF1216" i="12" s="1"/>
  <c r="AF1217" i="12" a="1"/>
  <c r="AF1217" i="12" s="1"/>
  <c r="AF1218" i="12" a="1"/>
  <c r="AF1218" i="12" s="1"/>
  <c r="AF1219" i="12" a="1"/>
  <c r="AF1219" i="12"/>
  <c r="AF1220" i="12" a="1"/>
  <c r="AF1220" i="12" s="1"/>
  <c r="AF1221" i="12" a="1"/>
  <c r="AF1221" i="12" s="1"/>
  <c r="AF1222" i="12" a="1"/>
  <c r="AF1222" i="12" s="1"/>
  <c r="AF1223" i="12" a="1"/>
  <c r="AF1223" i="12" s="1"/>
  <c r="AF1224" i="12" a="1"/>
  <c r="AF1224" i="12" s="1"/>
  <c r="AF1225" i="12" a="1"/>
  <c r="AF1225" i="12" s="1"/>
  <c r="AF1226" i="12" a="1"/>
  <c r="AF1226" i="12" s="1"/>
  <c r="AF1227" i="12" a="1"/>
  <c r="AF1227" i="12"/>
  <c r="AF1228" i="12" a="1"/>
  <c r="AF1228" i="12" s="1"/>
  <c r="AF1229" i="12" a="1"/>
  <c r="AF1229" i="12" s="1"/>
  <c r="AF1230" i="12" a="1"/>
  <c r="AF1230" i="12" s="1"/>
  <c r="AF1231" i="12" a="1"/>
  <c r="AF1231" i="12" s="1"/>
  <c r="AF1232" i="12" a="1"/>
  <c r="AF1232" i="12" s="1"/>
  <c r="AF1233" i="12" a="1"/>
  <c r="AF1233" i="12"/>
  <c r="AF1234" i="12" a="1"/>
  <c r="AF1234" i="12"/>
  <c r="AF1235" i="12" a="1"/>
  <c r="AF1235" i="12" s="1"/>
  <c r="AF1236" i="12" a="1"/>
  <c r="AF1236" i="12" s="1"/>
  <c r="AF1237" i="12" a="1"/>
  <c r="AF1237" i="12" s="1"/>
  <c r="AF1238" i="12" a="1"/>
  <c r="AF1238" i="12" s="1"/>
  <c r="AF1239" i="12" a="1"/>
  <c r="AF1239" i="12"/>
  <c r="AF1240" i="12" a="1"/>
  <c r="AF1240" i="12" s="1"/>
  <c r="AF1241" i="12" a="1"/>
  <c r="AF1241" i="12" s="1"/>
  <c r="AF1242" i="12" a="1"/>
  <c r="AF1242" i="12" s="1"/>
  <c r="AF1243" i="12" a="1"/>
  <c r="AF1243" i="12"/>
  <c r="AF1244" i="12" a="1"/>
  <c r="AF1244" i="12" s="1"/>
  <c r="AF1245" i="12" a="1"/>
  <c r="AF1245" i="12"/>
  <c r="AF1246" i="12" a="1"/>
  <c r="AF1246" i="12" s="1"/>
  <c r="AF1247" i="12" a="1"/>
  <c r="AF1247" i="12" s="1"/>
  <c r="AF1248" i="12" a="1"/>
  <c r="AF1248" i="12" s="1"/>
  <c r="AF1249" i="12" a="1"/>
  <c r="AF1249" i="12" s="1"/>
  <c r="AF1250" i="12" a="1"/>
  <c r="AF1250" i="12"/>
  <c r="AF1251" i="12" a="1"/>
  <c r="AF1251" i="12"/>
  <c r="AF1252" i="12" a="1"/>
  <c r="AF1252" i="12" s="1"/>
  <c r="AF1253" i="12" a="1"/>
  <c r="AF1253" i="12" s="1"/>
  <c r="AF1254" i="12" a="1"/>
  <c r="AF1254" i="12"/>
  <c r="AF1255" i="12" a="1"/>
  <c r="AF1255" i="12" s="1"/>
  <c r="AF1256" i="12" a="1"/>
  <c r="AF1256" i="12" s="1"/>
  <c r="AF1257" i="12" a="1"/>
  <c r="AF1257" i="12" s="1"/>
  <c r="AF1258" i="12" a="1"/>
  <c r="AF1258" i="12" s="1"/>
  <c r="AF1259" i="12" a="1"/>
  <c r="AF1259" i="12"/>
  <c r="AF1260" i="12" a="1"/>
  <c r="AF1260" i="12" s="1"/>
  <c r="AF1261" i="12" a="1"/>
  <c r="AF1261" i="12" s="1"/>
  <c r="AF1262" i="12" a="1"/>
  <c r="AF1262" i="12" s="1"/>
  <c r="AF1263" i="12" a="1"/>
  <c r="AF1263" i="12" s="1"/>
  <c r="AF1264" i="12" a="1"/>
  <c r="AF1264" i="12" s="1"/>
  <c r="AF1265" i="12" a="1"/>
  <c r="AF1265" i="12"/>
  <c r="AF1266" i="12" a="1"/>
  <c r="AF1266" i="12"/>
  <c r="AF1267" i="12" a="1"/>
  <c r="AF1267" i="12" s="1"/>
  <c r="AF1268" i="12" a="1"/>
  <c r="AF1268" i="12" s="1"/>
  <c r="AF1269" i="12" a="1"/>
  <c r="AF1269" i="12" s="1"/>
  <c r="AF1270" i="12" a="1"/>
  <c r="AF1270" i="12" s="1"/>
  <c r="AF1271" i="12" a="1"/>
  <c r="AF1271" i="12"/>
  <c r="AF1272" i="12" a="1"/>
  <c r="AF1272" i="12" s="1"/>
  <c r="AF1273" i="12" a="1"/>
  <c r="AF1273" i="12" s="1"/>
  <c r="AF1274" i="12" a="1"/>
  <c r="AF1274" i="12"/>
  <c r="AF1275" i="12" a="1"/>
  <c r="AF1275" i="12" s="1"/>
  <c r="AF1276" i="12" a="1"/>
  <c r="AF1276" i="12" s="1"/>
  <c r="AF1277" i="12" a="1"/>
  <c r="AF1277" i="12"/>
  <c r="AF1278" i="12" a="1"/>
  <c r="AF1278" i="12" s="1"/>
  <c r="AF1279" i="12" a="1"/>
  <c r="AF1279" i="12" s="1"/>
  <c r="AF1280" i="12" a="1"/>
  <c r="AF1280" i="12" s="1"/>
  <c r="AF1281" i="12" a="1"/>
  <c r="AF1281" i="12" s="1"/>
  <c r="AF1282" i="12" a="1"/>
  <c r="AF1282" i="12" s="1"/>
  <c r="AF1283" i="12" a="1"/>
  <c r="AF1283" i="12"/>
  <c r="AF1284" i="12" a="1"/>
  <c r="AF1284" i="12" s="1"/>
  <c r="AF1285" i="12" a="1"/>
  <c r="AF1285" i="12" s="1"/>
  <c r="AF1286" i="12" a="1"/>
  <c r="AF1286" i="12" s="1"/>
  <c r="AF1287" i="12" a="1"/>
  <c r="AF1287" i="12" s="1"/>
  <c r="AF1288" i="12" a="1"/>
  <c r="AF1288" i="12" s="1"/>
  <c r="AF1289" i="12" a="1"/>
  <c r="AF1289" i="12"/>
  <c r="AF1290" i="12" a="1"/>
  <c r="AF1290" i="12" s="1"/>
  <c r="AF1291" i="12" a="1"/>
  <c r="AF1291" i="12"/>
  <c r="AF1292" i="12" a="1"/>
  <c r="AF1292" i="12" s="1"/>
  <c r="AF1293" i="12" a="1"/>
  <c r="AF1293" i="12" s="1"/>
  <c r="AF1294" i="12" a="1"/>
  <c r="AF1294" i="12" s="1"/>
  <c r="AF1295" i="12" a="1"/>
  <c r="AF1295" i="12"/>
  <c r="AF1296" i="12" a="1"/>
  <c r="AF1296" i="12" s="1"/>
  <c r="AF1297" i="12" a="1"/>
  <c r="AF1297" i="12"/>
  <c r="AF1298" i="12" a="1"/>
  <c r="AF1298" i="12" s="1"/>
  <c r="AF1299" i="12" a="1"/>
  <c r="AF1299" i="12" s="1"/>
  <c r="AF1300" i="12" a="1"/>
  <c r="AF1300" i="12" s="1"/>
  <c r="AF1301" i="12" a="1"/>
  <c r="AF1301" i="12" s="1"/>
  <c r="AF1302" i="12" a="1"/>
  <c r="AF1302" i="12" s="1"/>
  <c r="AF1303" i="12" a="1"/>
  <c r="AF1303" i="12" s="1"/>
  <c r="AF1304" i="12" a="1"/>
  <c r="AF1304" i="12" s="1"/>
  <c r="AF1305" i="12" a="1"/>
  <c r="AF1305" i="12" s="1"/>
  <c r="AF1306" i="12" a="1"/>
  <c r="AF1306" i="12" s="1"/>
  <c r="AF1307" i="12" a="1"/>
  <c r="AF1307" i="12"/>
  <c r="AF1308" i="12" a="1"/>
  <c r="AF1308" i="12" s="1"/>
  <c r="AF1309" i="12" a="1"/>
  <c r="AF1309" i="12"/>
  <c r="AF1310" i="12" a="1"/>
  <c r="AF1310" i="12" s="1"/>
  <c r="AF1311" i="12" a="1"/>
  <c r="AF1311" i="12" s="1"/>
  <c r="AF1312" i="12" a="1"/>
  <c r="AF1312" i="12" s="1"/>
  <c r="AF1313" i="12" a="1"/>
  <c r="AF1313" i="12" s="1"/>
  <c r="AF1314" i="12" a="1"/>
  <c r="AF1314" i="12"/>
  <c r="AF1315" i="12" a="1"/>
  <c r="AF1315" i="12"/>
  <c r="AF1316" i="12" a="1"/>
  <c r="AF1316" i="12" s="1"/>
  <c r="AF1317" i="12" a="1"/>
  <c r="AF1317" i="12" s="1"/>
  <c r="AF1318" i="12" a="1"/>
  <c r="AF1318" i="12"/>
  <c r="AF1319" i="12" a="1"/>
  <c r="AF1319" i="12" s="1"/>
  <c r="AF1320" i="12" a="1"/>
  <c r="AF1320" i="12" s="1"/>
  <c r="AF1321" i="12" a="1"/>
  <c r="AF1321" i="12"/>
  <c r="AF1322" i="12" a="1"/>
  <c r="AF1322" i="12" s="1"/>
  <c r="AF1323" i="12" a="1"/>
  <c r="AF1323" i="12" s="1"/>
  <c r="AF1324" i="12" a="1"/>
  <c r="AF1324" i="12" s="1"/>
  <c r="AF1325" i="12" a="1"/>
  <c r="AF1325" i="12" s="1"/>
  <c r="AF1326" i="12" a="1"/>
  <c r="AF1326" i="12"/>
  <c r="AF1327" i="12" a="1"/>
  <c r="AF1327" i="12"/>
  <c r="AF1328" i="12" a="1"/>
  <c r="AF1328" i="12" s="1"/>
  <c r="AF1329" i="12" a="1"/>
  <c r="AF1329" i="12" s="1"/>
  <c r="AF1330" i="12" a="1"/>
  <c r="AF1330" i="12"/>
  <c r="AF1331" i="12" a="1"/>
  <c r="AF1331" i="12" s="1"/>
  <c r="AF1332" i="12" a="1"/>
  <c r="AF1332" i="12" s="1"/>
  <c r="AF1333" i="12" a="1"/>
  <c r="AF1333" i="12" s="1"/>
  <c r="AF1334" i="12" a="1"/>
  <c r="AF1334" i="12" s="1"/>
  <c r="AF1335" i="12" a="1"/>
  <c r="AF1335" i="12" s="1"/>
  <c r="AF1336" i="12" a="1"/>
  <c r="AF1336" i="12" s="1"/>
  <c r="AF1337" i="12" a="1"/>
  <c r="AF1337" i="12"/>
  <c r="AF1338" i="12" a="1"/>
  <c r="AF1338" i="12"/>
  <c r="AF1339" i="12" a="1"/>
  <c r="AF1339" i="12" s="1"/>
  <c r="AF1340" i="12" a="1"/>
  <c r="AF1340" i="12" s="1"/>
  <c r="AF1341" i="12" a="1"/>
  <c r="AF1341" i="12" s="1"/>
  <c r="AF1342" i="12" a="1"/>
  <c r="AF1342" i="12" s="1"/>
  <c r="AF1343" i="12" a="1"/>
  <c r="AF1343" i="12" s="1"/>
  <c r="AF1344" i="12" a="1"/>
  <c r="AF1344" i="12" s="1"/>
  <c r="AF1345" i="12" a="1"/>
  <c r="AF1345" i="12" s="1"/>
  <c r="AF1346" i="12" a="1"/>
  <c r="AF1346" i="12" s="1"/>
  <c r="AF1347" i="12" a="1"/>
  <c r="AF1347" i="12" s="1"/>
  <c r="AF1348" i="12" a="1"/>
  <c r="AF1348" i="12"/>
  <c r="AF1349" i="12" a="1"/>
  <c r="AF1349" i="12" s="1"/>
  <c r="AF1350" i="12" a="1"/>
  <c r="AF1350" i="12" s="1"/>
  <c r="AF1351" i="12" a="1"/>
  <c r="AF1351" i="12" s="1"/>
  <c r="AF1352" i="12" a="1"/>
  <c r="AF1352" i="12" s="1"/>
  <c r="AF1353" i="12" a="1"/>
  <c r="AF1353" i="12" s="1"/>
  <c r="AF1354" i="12" a="1"/>
  <c r="AF1354" i="12" s="1"/>
  <c r="AF1355" i="12" a="1"/>
  <c r="AF1355" i="12" s="1"/>
  <c r="AF1356" i="12" a="1"/>
  <c r="AF1356" i="12" s="1"/>
  <c r="AF1357" i="12" a="1"/>
  <c r="AF1357" i="12" s="1"/>
  <c r="AF1358" i="12" a="1"/>
  <c r="AF1358" i="12" s="1"/>
  <c r="AF1359" i="12" a="1"/>
  <c r="AF1359" i="12" s="1"/>
  <c r="AF1360" i="12" a="1"/>
  <c r="AF1360" i="12" s="1"/>
  <c r="AF1361" i="12" a="1"/>
  <c r="AF1361" i="12" s="1"/>
  <c r="AF1362" i="12" a="1"/>
  <c r="AF1362" i="12" s="1"/>
  <c r="AF1363" i="12" a="1"/>
  <c r="AF1363" i="12" s="1"/>
  <c r="AF1364" i="12" a="1"/>
  <c r="AF1364" i="12"/>
  <c r="AF1365" i="12" a="1"/>
  <c r="AF1365" i="12" s="1"/>
  <c r="AF1366" i="12" a="1"/>
  <c r="AF1366" i="12" s="1"/>
  <c r="AF1367" i="12" a="1"/>
  <c r="AF1367" i="12" s="1"/>
  <c r="AF1368" i="12" a="1"/>
  <c r="AF1368" i="12" s="1"/>
  <c r="AF1369" i="12" a="1"/>
  <c r="AF1369" i="12"/>
  <c r="AF1370" i="12" a="1"/>
  <c r="AF1370" i="12" s="1"/>
  <c r="AF1371" i="12" a="1"/>
  <c r="AF1371" i="12" s="1"/>
  <c r="AF1372" i="12" a="1"/>
  <c r="AF1372" i="12" s="1"/>
  <c r="AF1373" i="12" a="1"/>
  <c r="AF1373" i="12" s="1"/>
  <c r="AF1374" i="12" a="1"/>
  <c r="AF1374" i="12" s="1"/>
  <c r="AF1375" i="12" a="1"/>
  <c r="AF1375" i="12" s="1"/>
  <c r="AF1376" i="12" a="1"/>
  <c r="AF1376" i="12" s="1"/>
  <c r="AF1377" i="12" a="1"/>
  <c r="AF1377" i="12" s="1"/>
  <c r="AF1378" i="12" a="1"/>
  <c r="AF1378" i="12" s="1"/>
  <c r="AF1379" i="12" a="1"/>
  <c r="AF1379" i="12" s="1"/>
  <c r="AF1380" i="12" a="1"/>
  <c r="AF1380" i="12" s="1"/>
  <c r="AF1381" i="12" a="1"/>
  <c r="AF1381" i="12" s="1"/>
  <c r="AF1382" i="12" a="1"/>
  <c r="AF1382" i="12" s="1"/>
  <c r="AF1383" i="12" a="1"/>
  <c r="AF1383" i="12" s="1"/>
  <c r="AF1384" i="12" a="1"/>
  <c r="AF1384" i="12" s="1"/>
  <c r="AF1385" i="12" a="1"/>
  <c r="AF1385" i="12"/>
  <c r="AF1386" i="12" a="1"/>
  <c r="AF1386" i="12" s="1"/>
  <c r="AF1387" i="12" a="1"/>
  <c r="AF1387" i="12" s="1"/>
  <c r="AF1388" i="12" a="1"/>
  <c r="AF1388" i="12" s="1"/>
  <c r="AF1389" i="12" a="1"/>
  <c r="AF1389" i="12" s="1"/>
  <c r="AF1390" i="12" a="1"/>
  <c r="AF1390" i="12" s="1"/>
  <c r="AF1391" i="12" a="1"/>
  <c r="AF1391" i="12" s="1"/>
  <c r="AF1392" i="12" a="1"/>
  <c r="AF1392" i="12" s="1"/>
  <c r="AF1393" i="12" a="1"/>
  <c r="AF1393" i="12" s="1"/>
  <c r="AF1394" i="12" a="1"/>
  <c r="AF1394" i="12" s="1"/>
  <c r="AF1395" i="12" a="1"/>
  <c r="AF1395" i="12" s="1"/>
  <c r="AF1396" i="12" a="1"/>
  <c r="AF1396" i="12"/>
  <c r="AF1397" i="12" a="1"/>
  <c r="AF1397" i="12" s="1"/>
  <c r="AF1398" i="12" a="1"/>
  <c r="AF1398" i="12" s="1"/>
  <c r="AF1399" i="12" a="1"/>
  <c r="AF1399" i="12" s="1"/>
  <c r="AF1400" i="12" a="1"/>
  <c r="AF1400" i="12" s="1"/>
  <c r="AF1401" i="12" a="1"/>
  <c r="AF1401" i="12" s="1"/>
  <c r="AF1402" i="12" a="1"/>
  <c r="AF1402" i="12" s="1"/>
  <c r="AF1403" i="12" a="1"/>
  <c r="AF1403" i="12" s="1"/>
  <c r="AF1404" i="12" a="1"/>
  <c r="AF1404" i="12" s="1"/>
  <c r="AF1405" i="12" a="1"/>
  <c r="AF1405" i="12" s="1"/>
  <c r="AF1406" i="12" a="1"/>
  <c r="AF1406" i="12" s="1"/>
  <c r="AF1407" i="12" a="1"/>
  <c r="AF1407" i="12" s="1"/>
  <c r="AF1408" i="12" a="1"/>
  <c r="AF1408" i="12" s="1"/>
  <c r="AF1409" i="12" a="1"/>
  <c r="AF1409" i="12" s="1"/>
  <c r="AF1410" i="12" a="1"/>
  <c r="AF1410" i="12" s="1"/>
  <c r="AF1411" i="12" a="1"/>
  <c r="AF1411" i="12" s="1"/>
  <c r="AF1412" i="12" a="1"/>
  <c r="AF1412" i="12"/>
  <c r="AF1413" i="12" a="1"/>
  <c r="AF1413" i="12" s="1"/>
  <c r="AF1414" i="12" a="1"/>
  <c r="AF1414" i="12" s="1"/>
  <c r="AF1415" i="12" a="1"/>
  <c r="AF1415" i="12" s="1"/>
  <c r="AF1416" i="12" a="1"/>
  <c r="AF1416" i="12" s="1"/>
  <c r="AF1417" i="12" a="1"/>
  <c r="AF1417" i="12"/>
  <c r="AF1418" i="12" a="1"/>
  <c r="AF1418" i="12" s="1"/>
  <c r="AF1419" i="12" a="1"/>
  <c r="AF1419" i="12" s="1"/>
  <c r="AF1420" i="12" a="1"/>
  <c r="AF1420" i="12" s="1"/>
  <c r="AF1421" i="12" a="1"/>
  <c r="AF1421" i="12" s="1"/>
  <c r="AF1422" i="12" a="1"/>
  <c r="AF1422" i="12" s="1"/>
  <c r="AF1423" i="12" a="1"/>
  <c r="AF1423" i="12" s="1"/>
  <c r="AF1424" i="12" a="1"/>
  <c r="AF1424" i="12" s="1"/>
  <c r="AF1425" i="12" a="1"/>
  <c r="AF1425" i="12" s="1"/>
  <c r="AF1426" i="12" a="1"/>
  <c r="AF1426" i="12" s="1"/>
  <c r="AF1427" i="12" a="1"/>
  <c r="AF1427" i="12" s="1"/>
  <c r="AF1428" i="12" a="1"/>
  <c r="AF1428" i="12"/>
  <c r="AF1429" i="12" a="1"/>
  <c r="AF1429" i="12" s="1"/>
  <c r="AF1430" i="12" a="1"/>
  <c r="AF1430" i="12" s="1"/>
  <c r="AF1431" i="12" a="1"/>
  <c r="AF1431" i="12" s="1"/>
  <c r="AF1432" i="12" a="1"/>
  <c r="AF1432" i="12" s="1"/>
  <c r="AF1433" i="12" a="1"/>
  <c r="AF1433" i="12"/>
  <c r="AF1434" i="12" a="1"/>
  <c r="AF1434" i="12" s="1"/>
  <c r="AF1435" i="12" a="1"/>
  <c r="AF1435" i="12" s="1"/>
  <c r="AF1436" i="12" a="1"/>
  <c r="AF1436" i="12" s="1"/>
  <c r="AF1437" i="12" a="1"/>
  <c r="AF1437" i="12" s="1"/>
  <c r="AF1438" i="12" a="1"/>
  <c r="AF1438" i="12" s="1"/>
  <c r="AF1439" i="12" a="1"/>
  <c r="AF1439" i="12" s="1"/>
  <c r="AF1440" i="12" a="1"/>
  <c r="AF1440" i="12" s="1"/>
  <c r="AF1441" i="12" a="1"/>
  <c r="AF1441" i="12" s="1"/>
  <c r="AF1442" i="12" a="1"/>
  <c r="AF1442" i="12" s="1"/>
  <c r="AF1443" i="12" a="1"/>
  <c r="AF1443" i="12" s="1"/>
  <c r="AF1444" i="12" a="1"/>
  <c r="AF1444" i="12" s="1"/>
  <c r="AF1445" i="12" a="1"/>
  <c r="AF1445" i="12" s="1"/>
  <c r="AF1446" i="12" a="1"/>
  <c r="AF1446" i="12" s="1"/>
  <c r="AF1447" i="12" a="1"/>
  <c r="AF1447" i="12" s="1"/>
  <c r="AF1448" i="12" a="1"/>
  <c r="AF1448" i="12" s="1"/>
  <c r="AF1449" i="12" a="1"/>
  <c r="AF1449" i="12"/>
  <c r="AF1450" i="12" a="1"/>
  <c r="AF1450" i="12" s="1"/>
  <c r="AF1451" i="12" a="1"/>
  <c r="AF1451" i="12" s="1"/>
  <c r="AF1452" i="12" a="1"/>
  <c r="AF1452" i="12" s="1"/>
  <c r="AF1453" i="12" a="1"/>
  <c r="AF1453" i="12" s="1"/>
  <c r="AF1454" i="12" a="1"/>
  <c r="AF1454" i="12" s="1"/>
  <c r="AF1455" i="12" a="1"/>
  <c r="AF1455" i="12" s="1"/>
  <c r="AF1456" i="12" a="1"/>
  <c r="AF1456" i="12" s="1"/>
  <c r="AF1457" i="12" a="1"/>
  <c r="AF1457" i="12" s="1"/>
  <c r="AF1458" i="12" a="1"/>
  <c r="AF1458" i="12" s="1"/>
  <c r="AF1459" i="12" a="1"/>
  <c r="AF1459" i="12" s="1"/>
  <c r="AF1460" i="12" a="1"/>
  <c r="AF1460" i="12"/>
  <c r="AF1461" i="12" a="1"/>
  <c r="AF1461" i="12" s="1"/>
  <c r="AF1462" i="12" a="1"/>
  <c r="AF1462" i="12" s="1"/>
  <c r="AF1463" i="12" a="1"/>
  <c r="AF1463" i="12" s="1"/>
  <c r="AF1464" i="12" a="1"/>
  <c r="AF1464" i="12" s="1"/>
  <c r="AF1465" i="12" a="1"/>
  <c r="AF1465" i="12" s="1"/>
  <c r="AF1466" i="12" a="1"/>
  <c r="AF1466" i="12" s="1"/>
  <c r="AF1467" i="12" a="1"/>
  <c r="AF1467" i="12" s="1"/>
  <c r="AF1468" i="12" a="1"/>
  <c r="AF1468" i="12" s="1"/>
  <c r="AF1469" i="12" a="1"/>
  <c r="AF1469" i="12" s="1"/>
  <c r="AF1470" i="12" a="1"/>
  <c r="AF1470" i="12" s="1"/>
  <c r="AF1471" i="12" a="1"/>
  <c r="AF1471" i="12" s="1"/>
  <c r="AF1472" i="12" a="1"/>
  <c r="AF1472" i="12" s="1"/>
  <c r="AF1473" i="12" a="1"/>
  <c r="AF1473" i="12" s="1"/>
  <c r="AF1474" i="12" a="1"/>
  <c r="AF1474" i="12" s="1"/>
  <c r="AF1475" i="12" a="1"/>
  <c r="AF1475" i="12" s="1"/>
  <c r="AF1476" i="12" a="1"/>
  <c r="AF1476" i="12"/>
  <c r="AF1477" i="12" a="1"/>
  <c r="AF1477" i="12" s="1"/>
  <c r="AF1478" i="12" a="1"/>
  <c r="AF1478" i="12" s="1"/>
  <c r="AF1479" i="12" a="1"/>
  <c r="AF1479" i="12" s="1"/>
  <c r="AF1480" i="12" a="1"/>
  <c r="AF1480" i="12" s="1"/>
  <c r="AF1481" i="12" a="1"/>
  <c r="AF1481" i="12"/>
  <c r="AF1482" i="12" a="1"/>
  <c r="AF1482" i="12" s="1"/>
  <c r="AF1483" i="12" a="1"/>
  <c r="AF1483" i="12" s="1"/>
  <c r="AF1484" i="12" a="1"/>
  <c r="AF1484" i="12" s="1"/>
  <c r="AF1485" i="12" a="1"/>
  <c r="AF1485" i="12" s="1"/>
  <c r="AF1486" i="12" a="1"/>
  <c r="AF1486" i="12" s="1"/>
  <c r="AF1487" i="12" a="1"/>
  <c r="AF1487" i="12" s="1"/>
  <c r="AF1488" i="12" a="1"/>
  <c r="AF1488" i="12" s="1"/>
  <c r="AF1489" i="12" a="1"/>
  <c r="AF1489" i="12" s="1"/>
  <c r="AF1490" i="12" a="1"/>
  <c r="AF1490" i="12" s="1"/>
  <c r="AF1491" i="12" a="1"/>
  <c r="AF1491" i="12" s="1"/>
  <c r="AF1492" i="12" a="1"/>
  <c r="AF1492" i="12"/>
  <c r="AF1493" i="12" a="1"/>
  <c r="AF1493" i="12" s="1"/>
  <c r="AF1494" i="12" a="1"/>
  <c r="AF1494" i="12" s="1"/>
  <c r="AF1495" i="12" a="1"/>
  <c r="AF1495" i="12" s="1"/>
  <c r="AF1496" i="12" a="1"/>
  <c r="AF1496" i="12" s="1"/>
  <c r="AF1497" i="12" a="1"/>
  <c r="AF1497" i="12"/>
  <c r="AF1498" i="12" a="1"/>
  <c r="AF1498" i="12" s="1"/>
  <c r="AF1499" i="12" a="1"/>
  <c r="AF1499" i="12" s="1"/>
  <c r="AF1500" i="12" a="1"/>
  <c r="AF1500" i="12" s="1"/>
  <c r="AF1501" i="12" a="1"/>
  <c r="AF1501" i="12" s="1"/>
  <c r="AF1502" i="12" a="1"/>
  <c r="AF1502" i="12" s="1"/>
  <c r="AF1503" i="12" a="1"/>
  <c r="AF1503" i="12" s="1"/>
  <c r="AF1504" i="12" a="1"/>
  <c r="AF1504" i="12" s="1"/>
  <c r="AF1505" i="12" a="1"/>
  <c r="AF1505" i="12" s="1"/>
  <c r="AF1506" i="12" a="1"/>
  <c r="AF1506" i="12" s="1"/>
  <c r="AF1507" i="12" a="1"/>
  <c r="AF1507" i="12" s="1"/>
  <c r="AF1508" i="12" a="1"/>
  <c r="AF1508" i="12" s="1"/>
  <c r="AF1509" i="12" a="1"/>
  <c r="AF1509" i="12" s="1"/>
  <c r="AF1510" i="12" a="1"/>
  <c r="AF1510" i="12" s="1"/>
  <c r="AF1511" i="12" a="1"/>
  <c r="AF1511" i="12" s="1"/>
  <c r="AF1512" i="12" a="1"/>
  <c r="AF1512" i="12" s="1"/>
  <c r="AF1513" i="12" a="1"/>
  <c r="AF1513" i="12"/>
  <c r="AF1514" i="12" a="1"/>
  <c r="AF1514" i="12" s="1"/>
  <c r="AF1515" i="12" a="1"/>
  <c r="AF1515" i="12" s="1"/>
  <c r="AF1516" i="12" a="1"/>
  <c r="AF1516" i="12" s="1"/>
  <c r="AF1517" i="12" a="1"/>
  <c r="AF1517" i="12" s="1"/>
  <c r="AF1518" i="12" a="1"/>
  <c r="AF1518" i="12" s="1"/>
  <c r="AF1519" i="12" a="1"/>
  <c r="AF1519" i="12" s="1"/>
  <c r="AF1520" i="12" a="1"/>
  <c r="AF1520" i="12" s="1"/>
  <c r="AF1521" i="12" a="1"/>
  <c r="AF1521" i="12" s="1"/>
  <c r="AF1522" i="12" a="1"/>
  <c r="AF1522" i="12" s="1"/>
  <c r="AF1523" i="12" a="1"/>
  <c r="AF1523" i="12" s="1"/>
  <c r="AF1524" i="12" a="1"/>
  <c r="AF1524" i="12" s="1"/>
  <c r="AF1525" i="12" a="1"/>
  <c r="AF1525" i="12" s="1"/>
  <c r="AF1526" i="12" a="1"/>
  <c r="AF1526" i="12" s="1"/>
  <c r="AF1527" i="12" a="1"/>
  <c r="AF1527" i="12" s="1"/>
  <c r="AF1528" i="12" a="1"/>
  <c r="AF1528" i="12" s="1"/>
  <c r="AF1529" i="12" a="1"/>
  <c r="AF1529" i="12" s="1"/>
  <c r="AF1530" i="12" a="1"/>
  <c r="AF1530" i="12" s="1"/>
  <c r="AF1531" i="12" a="1"/>
  <c r="AF1531" i="12" s="1"/>
  <c r="AF1532" i="12" a="1"/>
  <c r="AF1532" i="12" s="1"/>
  <c r="AF1533" i="12" a="1"/>
  <c r="AF1533" i="12" s="1"/>
  <c r="AF1534" i="12" a="1"/>
  <c r="AF1534" i="12" s="1"/>
  <c r="AF1535" i="12" a="1"/>
  <c r="AF1535" i="12" s="1"/>
  <c r="AF1536" i="12" a="1"/>
  <c r="AF1536" i="12" s="1"/>
  <c r="AF1537" i="12" a="1"/>
  <c r="AF1537" i="12" s="1"/>
  <c r="AF1538" i="12" a="1"/>
  <c r="AF1538" i="12" s="1"/>
  <c r="AF1539" i="12" a="1"/>
  <c r="AF1539" i="12" s="1"/>
  <c r="AF1540" i="12" a="1"/>
  <c r="AF1540" i="12"/>
  <c r="AF1541" i="12" a="1"/>
  <c r="AF1541" i="12" s="1"/>
  <c r="AF1542" i="12" a="1"/>
  <c r="AF1542" i="12" s="1"/>
  <c r="AF1543" i="12" a="1"/>
  <c r="AF1543" i="12" s="1"/>
  <c r="AF1544" i="12" a="1"/>
  <c r="AF1544" i="12" s="1"/>
  <c r="AF1545" i="12" a="1"/>
  <c r="AF1545" i="12" s="1"/>
  <c r="AF1546" i="12" a="1"/>
  <c r="AF1546" i="12" s="1"/>
  <c r="AF1547" i="12" a="1"/>
  <c r="AF1547" i="12" s="1"/>
  <c r="AF1548" i="12" a="1"/>
  <c r="AF1548" i="12" s="1"/>
  <c r="AF1549" i="12" a="1"/>
  <c r="AF1549" i="12" s="1"/>
  <c r="AF1550" i="12" a="1"/>
  <c r="AF1550" i="12" s="1"/>
  <c r="AF1551" i="12" a="1"/>
  <c r="AF1551" i="12" s="1"/>
  <c r="AF1552" i="12" a="1"/>
  <c r="AF1552" i="12" s="1"/>
  <c r="AF1553" i="12" a="1"/>
  <c r="AF1553" i="12"/>
  <c r="AF1554" i="12" a="1"/>
  <c r="AF1554" i="12" s="1"/>
  <c r="AF1555" i="12" a="1"/>
  <c r="AF1555" i="12" s="1"/>
  <c r="AF1556" i="12" a="1"/>
  <c r="AF1556" i="12" s="1"/>
  <c r="AF1557" i="12" a="1"/>
  <c r="AF1557" i="12" s="1"/>
  <c r="AF1558" i="12" a="1"/>
  <c r="AF1558" i="12" s="1"/>
  <c r="AF1559" i="12" a="1"/>
  <c r="AF1559" i="12"/>
  <c r="AF1560" i="12" a="1"/>
  <c r="AF1560" i="12" s="1"/>
  <c r="AF1561" i="12" a="1"/>
  <c r="AF1561" i="12"/>
  <c r="AF1562" i="12" a="1"/>
  <c r="AF1562" i="12" s="1"/>
  <c r="AF1563" i="12" a="1"/>
  <c r="AF1563" i="12" s="1"/>
  <c r="AF1564" i="12" a="1"/>
  <c r="AF1564" i="12" s="1"/>
  <c r="AF1565" i="12" a="1"/>
  <c r="AF1565" i="12" s="1"/>
  <c r="AF1566" i="12" a="1"/>
  <c r="AF1566" i="12" s="1"/>
  <c r="AF1567" i="12" a="1"/>
  <c r="AF1567" i="12" s="1"/>
  <c r="AF1568" i="12" a="1"/>
  <c r="AF1568" i="12" s="1"/>
  <c r="AF1569" i="12" a="1"/>
  <c r="AF1569" i="12" s="1"/>
  <c r="AF1570" i="12" a="1"/>
  <c r="AF1570" i="12" s="1"/>
  <c r="AF1571" i="12" a="1"/>
  <c r="AF1571" i="12" s="1"/>
  <c r="AF1572" i="12" a="1"/>
  <c r="AF1572" i="12" s="1"/>
  <c r="AF1573" i="12" a="1"/>
  <c r="AF1573" i="12" s="1"/>
  <c r="AF1574" i="12" a="1"/>
  <c r="AF1574" i="12" s="1"/>
  <c r="AF1575" i="12" a="1"/>
  <c r="AF1575" i="12" s="1"/>
  <c r="AF1576" i="12" a="1"/>
  <c r="AF1576" i="12" s="1"/>
  <c r="AF1577" i="12" a="1"/>
  <c r="AF1577" i="12"/>
  <c r="AF1578" i="12" a="1"/>
  <c r="AF1578" i="12" s="1"/>
  <c r="AF1579" i="12" a="1"/>
  <c r="AF1579" i="12" s="1"/>
  <c r="AF1580" i="12" a="1"/>
  <c r="AF1580" i="12" s="1"/>
  <c r="AF1581" i="12" a="1"/>
  <c r="AF1581" i="12" s="1"/>
  <c r="AF1582" i="12" a="1"/>
  <c r="AF1582" i="12" s="1"/>
  <c r="AF1583" i="12" a="1"/>
  <c r="AF1583" i="12" s="1"/>
  <c r="AF1584" i="12" a="1"/>
  <c r="AF1584" i="12"/>
  <c r="AF1585" i="12" a="1"/>
  <c r="AF1585" i="12" s="1"/>
  <c r="AF1586" i="12" a="1"/>
  <c r="AF1586" i="12" s="1"/>
  <c r="AF1587" i="12" a="1"/>
  <c r="AF1587" i="12" s="1"/>
  <c r="AF1588" i="12" a="1"/>
  <c r="AF1588" i="12" s="1"/>
  <c r="AF1589" i="12" a="1"/>
  <c r="AF1589" i="12" s="1"/>
  <c r="AF1590" i="12" a="1"/>
  <c r="AF1590" i="12" s="1"/>
  <c r="AF1591" i="12" a="1"/>
  <c r="AF1591" i="12"/>
  <c r="AF1592" i="12" a="1"/>
  <c r="AF1592" i="12" s="1"/>
  <c r="AF1593" i="12" a="1"/>
  <c r="AF1593" i="12" s="1"/>
  <c r="AF1594" i="12" a="1"/>
  <c r="AF1594" i="12" s="1"/>
  <c r="AF1595" i="12" a="1"/>
  <c r="AF1595" i="12" s="1"/>
  <c r="AF1596" i="12" a="1"/>
  <c r="AF1596" i="12" s="1"/>
  <c r="AF1597" i="12" a="1"/>
  <c r="AF1597" i="12" s="1"/>
  <c r="AF1598" i="12" a="1"/>
  <c r="AF1598" i="12" s="1"/>
  <c r="AF1599" i="12" a="1"/>
  <c r="AF1599" i="12"/>
  <c r="AF1600" i="12" a="1"/>
  <c r="AF1600" i="12" s="1"/>
  <c r="AF1601" i="12" a="1"/>
  <c r="AF1601" i="12" s="1"/>
  <c r="AF1602" i="12" a="1"/>
  <c r="AF1602" i="12" s="1"/>
  <c r="AF1603" i="12" a="1"/>
  <c r="AF1603" i="12" s="1"/>
  <c r="AF1604" i="12" a="1"/>
  <c r="AF1604" i="12" s="1"/>
  <c r="AF1605" i="12" a="1"/>
  <c r="AF1605" i="12" s="1"/>
  <c r="AF1606" i="12" a="1"/>
  <c r="AF1606" i="12" s="1"/>
  <c r="AF1607" i="12" a="1"/>
  <c r="AF1607" i="12" s="1"/>
  <c r="AF1608" i="12" a="1"/>
  <c r="AF1608" i="12" s="1"/>
  <c r="AF1609" i="12" a="1"/>
  <c r="AF1609" i="12"/>
  <c r="AF1610" i="12" a="1"/>
  <c r="AF1610" i="12" s="1"/>
  <c r="AF1611" i="12" a="1"/>
  <c r="AF1611" i="12" s="1"/>
  <c r="AF1612" i="12" a="1"/>
  <c r="AF1612" i="12" s="1"/>
  <c r="AF1613" i="12" a="1"/>
  <c r="AF1613" i="12" s="1"/>
  <c r="AF1614" i="12" a="1"/>
  <c r="AF1614" i="12" s="1"/>
  <c r="AF1615" i="12" a="1"/>
  <c r="AF1615" i="12" s="1"/>
  <c r="AF1616" i="12" a="1"/>
  <c r="AF1616" i="12"/>
  <c r="AF1617" i="12" a="1"/>
  <c r="AF1617" i="12"/>
  <c r="AF1618" i="12" a="1"/>
  <c r="AF1618" i="12" s="1"/>
  <c r="AF1619" i="12" a="1"/>
  <c r="AF1619" i="12" s="1"/>
  <c r="AF1620" i="12" a="1"/>
  <c r="AF1620" i="12" s="1"/>
  <c r="AF1621" i="12" a="1"/>
  <c r="AF1621" i="12" s="1"/>
  <c r="AF1622" i="12" a="1"/>
  <c r="AF1622" i="12" s="1"/>
  <c r="AF1623" i="12" a="1"/>
  <c r="AF1623" i="12" s="1"/>
  <c r="AF1624" i="12" a="1"/>
  <c r="AF1624" i="12" s="1"/>
  <c r="AF1625" i="12" a="1"/>
  <c r="AF1625" i="12" s="1"/>
  <c r="AF1626" i="12" a="1"/>
  <c r="AF1626" i="12" s="1"/>
  <c r="AF1627" i="12" a="1"/>
  <c r="AF1627" i="12"/>
  <c r="AF1628" i="12" a="1"/>
  <c r="AF1628" i="12" s="1"/>
  <c r="AF1629" i="12" a="1"/>
  <c r="AF1629" i="12" s="1"/>
  <c r="AF1630" i="12" a="1"/>
  <c r="AF1630" i="12"/>
  <c r="AF1631" i="12" a="1"/>
  <c r="AF1631" i="12"/>
  <c r="AF1632" i="12" a="1"/>
  <c r="AF1632" i="12" s="1"/>
  <c r="AF1633" i="12" a="1"/>
  <c r="AF1633" i="12"/>
  <c r="AF1634" i="12" a="1"/>
  <c r="AF1634" i="12" s="1"/>
  <c r="AF1635" i="12" a="1"/>
  <c r="AF1635" i="12" s="1"/>
  <c r="AF1636" i="12" a="1"/>
  <c r="AF1636" i="12" s="1"/>
  <c r="AF1637" i="12" a="1"/>
  <c r="AF1637" i="12" s="1"/>
  <c r="AF1638" i="12" a="1"/>
  <c r="AF1638" i="12" s="1"/>
  <c r="AF1639" i="12" a="1"/>
  <c r="AF1639" i="12"/>
  <c r="AF1640" i="12" a="1"/>
  <c r="AF1640" i="12" s="1"/>
  <c r="AF1641" i="12" a="1"/>
  <c r="AF1641" i="12"/>
  <c r="AF1642" i="12" a="1"/>
  <c r="AF1642" i="12"/>
  <c r="AF1643" i="12" a="1"/>
  <c r="AF1643" i="12" s="1"/>
  <c r="AF1644" i="12" a="1"/>
  <c r="AF1644" i="12" s="1"/>
  <c r="AF1645" i="12" a="1"/>
  <c r="AF1645" i="12"/>
  <c r="AF1646" i="12" a="1"/>
  <c r="AF1646" i="12" s="1"/>
  <c r="AF1647" i="12" a="1"/>
  <c r="AF1647" i="12" s="1"/>
  <c r="AF1648" i="12" a="1"/>
  <c r="AF1648" i="12" s="1"/>
  <c r="AF1649" i="12" a="1"/>
  <c r="AF1649" i="12" s="1"/>
  <c r="AF1650" i="12" a="1"/>
  <c r="AF1650" i="12"/>
  <c r="AF1651" i="12" a="1"/>
  <c r="AF1651" i="12"/>
  <c r="AF1652" i="12" a="1"/>
  <c r="AF1652" i="12" s="1"/>
  <c r="AF1653" i="12" a="1"/>
  <c r="AF1653" i="12"/>
  <c r="AF1654" i="12" a="1"/>
  <c r="AF1654" i="12"/>
  <c r="AF1655" i="12" a="1"/>
  <c r="AF1655" i="12" s="1"/>
  <c r="AF1656" i="12" a="1"/>
  <c r="AF1656" i="12" s="1"/>
  <c r="AF1657" i="12" a="1"/>
  <c r="AF1657" i="12" s="1"/>
  <c r="AF1658" i="12" a="1"/>
  <c r="AF1658" i="12" s="1"/>
  <c r="AF1659" i="12" a="1"/>
  <c r="AF1659" i="12"/>
  <c r="AF1660" i="12" a="1"/>
  <c r="AF1660" i="12" s="1"/>
  <c r="AF1661" i="12" a="1"/>
  <c r="AF1661" i="12" s="1"/>
  <c r="AF1662" i="12" a="1"/>
  <c r="AF1662" i="12"/>
  <c r="AF1663" i="12" a="1"/>
  <c r="AF1663" i="12"/>
  <c r="AF1664" i="12" a="1"/>
  <c r="AF1664" i="12" s="1"/>
  <c r="AF1665" i="12" a="1"/>
  <c r="AF1665" i="12"/>
  <c r="AF1666" i="12" a="1"/>
  <c r="AF1666" i="12" s="1"/>
  <c r="AF1667" i="12" a="1"/>
  <c r="AF1667" i="12" s="1"/>
  <c r="AF1668" i="12" a="1"/>
  <c r="AF1668" i="12" s="1"/>
  <c r="AF1669" i="12" a="1"/>
  <c r="AF1669" i="12" s="1"/>
  <c r="AF1670" i="12" a="1"/>
  <c r="AF1670" i="12" s="1"/>
  <c r="AF1671" i="12" a="1"/>
  <c r="AF1671" i="12"/>
  <c r="AF1672" i="12" a="1"/>
  <c r="AF1672" i="12" s="1"/>
  <c r="AF1673" i="12" a="1"/>
  <c r="AF1673" i="12"/>
  <c r="AF1674" i="12" a="1"/>
  <c r="AF1674" i="12"/>
  <c r="AF1675" i="12" a="1"/>
  <c r="AF1675" i="12" s="1"/>
  <c r="AF1676" i="12" a="1"/>
  <c r="AF1676" i="12" s="1"/>
  <c r="AF1677" i="12" a="1"/>
  <c r="AF1677" i="12"/>
  <c r="AF1678" i="12" a="1"/>
  <c r="AF1678" i="12" s="1"/>
  <c r="AF1679" i="12" a="1"/>
  <c r="AF1679" i="12" s="1"/>
  <c r="AF1680" i="12" a="1"/>
  <c r="AF1680" i="12" s="1"/>
  <c r="AF1681" i="12" a="1"/>
  <c r="AF1681" i="12" s="1"/>
  <c r="AF1682" i="12" a="1"/>
  <c r="AF1682" i="12"/>
  <c r="AF1683" i="12" a="1"/>
  <c r="AF1683" i="12"/>
  <c r="AF1684" i="12" a="1"/>
  <c r="AF1684" i="12" s="1"/>
  <c r="AF1685" i="12" a="1"/>
  <c r="AF1685" i="12"/>
  <c r="AF1686" i="12" a="1"/>
  <c r="AF1686" i="12"/>
  <c r="AF1687" i="12" a="1"/>
  <c r="AF1687" i="12" s="1"/>
  <c r="AF1688" i="12" a="1"/>
  <c r="AF1688" i="12" s="1"/>
  <c r="AF1689" i="12" a="1"/>
  <c r="AF1689" i="12" s="1"/>
  <c r="AF1690" i="12" a="1"/>
  <c r="AF1690" i="12" s="1"/>
  <c r="AF1691" i="12" a="1"/>
  <c r="AF1691" i="12"/>
  <c r="AF1692" i="12" a="1"/>
  <c r="AF1692" i="12" s="1"/>
  <c r="AF1693" i="12" a="1"/>
  <c r="AF1693" i="12" s="1"/>
  <c r="AF1694" i="12" a="1"/>
  <c r="AF1694" i="12"/>
  <c r="AF1695" i="12" a="1"/>
  <c r="AF1695" i="12"/>
  <c r="AF1696" i="12" a="1"/>
  <c r="AF1696" i="12" s="1"/>
  <c r="AF1697" i="12" a="1"/>
  <c r="AF1697" i="12"/>
  <c r="AF1698" i="12" a="1"/>
  <c r="AF1698" i="12" s="1"/>
  <c r="AF1699" i="12" a="1"/>
  <c r="AF1699" i="12" s="1"/>
  <c r="AF1700" i="12" a="1"/>
  <c r="AF1700" i="12" s="1"/>
  <c r="AF1701" i="12" a="1"/>
  <c r="AF1701" i="12" s="1"/>
  <c r="AF1702" i="12" a="1"/>
  <c r="AF1702" i="12" s="1"/>
  <c r="AF1703" i="12" a="1"/>
  <c r="AF1703" i="12"/>
  <c r="AF1704" i="12" a="1"/>
  <c r="AF1704" i="12" s="1"/>
  <c r="AF1705" i="12" a="1"/>
  <c r="AF1705" i="12"/>
  <c r="AF1706" i="12" a="1"/>
  <c r="AF1706" i="12"/>
  <c r="AF1707" i="12" a="1"/>
  <c r="AF1707" i="12" s="1"/>
  <c r="AF1708" i="12" a="1"/>
  <c r="AF1708" i="12" s="1"/>
  <c r="AF1709" i="12" a="1"/>
  <c r="AF1709" i="12"/>
  <c r="AF1710" i="12" a="1"/>
  <c r="AF1710" i="12" s="1"/>
  <c r="AF1711" i="12" a="1"/>
  <c r="AF1711" i="12" s="1"/>
  <c r="AF1712" i="12" a="1"/>
  <c r="AF1712" i="12" s="1"/>
  <c r="AF1713" i="12" a="1"/>
  <c r="AF1713" i="12" s="1"/>
  <c r="AF1714" i="12" a="1"/>
  <c r="AF1714" i="12" s="1"/>
  <c r="AF1715" i="12" a="1"/>
  <c r="AF1715" i="12"/>
  <c r="AF1716" i="12" a="1"/>
  <c r="AF1716" i="12" s="1"/>
  <c r="AF1717" i="12" a="1"/>
  <c r="AF1717" i="12" s="1"/>
  <c r="AF1718" i="12" a="1"/>
  <c r="AF1718" i="12"/>
  <c r="AF1719" i="12" a="1"/>
  <c r="AF1719" i="12"/>
  <c r="AF1720" i="12" a="1"/>
  <c r="AF1720" i="12" s="1"/>
  <c r="AF1721" i="12" a="1"/>
  <c r="AF1721" i="12" s="1"/>
  <c r="AF1722" i="12" a="1"/>
  <c r="AF1722" i="12" s="1"/>
  <c r="AF1723" i="12" a="1"/>
  <c r="AF1723" i="12" s="1"/>
  <c r="AF1724" i="12" a="1"/>
  <c r="AF1724" i="12" s="1"/>
  <c r="AF1725" i="12" a="1"/>
  <c r="AF1725" i="12" s="1"/>
  <c r="AF1726" i="12" a="1"/>
  <c r="AF1726" i="12"/>
  <c r="AF1727" i="12" a="1"/>
  <c r="AF1727" i="12"/>
  <c r="AF1728" i="12" a="1"/>
  <c r="AF1728" i="12" s="1"/>
  <c r="AF1729" i="12" a="1"/>
  <c r="AF1729" i="12"/>
  <c r="AF1730" i="12" a="1"/>
  <c r="AF1730" i="12" s="1"/>
  <c r="AF1731" i="12" a="1"/>
  <c r="AF1731" i="12" s="1"/>
  <c r="AF1732" i="12" a="1"/>
  <c r="AF1732" i="12" s="1"/>
  <c r="AF1733" i="12" a="1"/>
  <c r="AF1733" i="12"/>
  <c r="AF1734" i="12" a="1"/>
  <c r="AF1734" i="12" s="1"/>
  <c r="AF1735" i="12" a="1"/>
  <c r="AF1735" i="12" s="1"/>
  <c r="AF1736" i="12" a="1"/>
  <c r="AF1736" i="12" s="1"/>
  <c r="AF1737" i="12" a="1"/>
  <c r="AF1737" i="12" s="1"/>
  <c r="AF1738" i="12" a="1"/>
  <c r="AF1738" i="12"/>
  <c r="AF1739" i="12" a="1"/>
  <c r="AF1739" i="12" s="1"/>
  <c r="AF1740" i="12" a="1"/>
  <c r="AF1740" i="12" s="1"/>
  <c r="AF1741" i="12" a="1"/>
  <c r="AF1741" i="12" s="1"/>
  <c r="AF1742" i="12" a="1"/>
  <c r="AF1742" i="12"/>
  <c r="AF1743" i="12" a="1"/>
  <c r="AF1743" i="12"/>
  <c r="AF1744" i="12" a="1"/>
  <c r="AF1744" i="12" s="1"/>
  <c r="AF1745" i="12" a="1"/>
  <c r="AF1745" i="12" s="1"/>
  <c r="AF1746" i="12" a="1"/>
  <c r="AF1746" i="12" s="1"/>
  <c r="AF1747" i="12" a="1"/>
  <c r="AF1747" i="12"/>
  <c r="AF1748" i="12" a="1"/>
  <c r="AF1748" i="12" s="1"/>
  <c r="AF1749" i="12" a="1"/>
  <c r="AF1749" i="12"/>
  <c r="AF1750" i="12" a="1"/>
  <c r="AF1750" i="12" s="1"/>
  <c r="AF1751" i="12" a="1"/>
  <c r="AF1751" i="12" s="1"/>
  <c r="AF1752" i="12" a="1"/>
  <c r="AF1752" i="12" s="1"/>
  <c r="AF1753" i="12" a="1"/>
  <c r="AF1753" i="12" s="1"/>
  <c r="AF1754" i="12" a="1"/>
  <c r="AF1754" i="12" s="1"/>
  <c r="AF1755" i="12" a="1"/>
  <c r="AF1755" i="12" s="1"/>
  <c r="AF1756" i="12" a="1"/>
  <c r="AF1756" i="12" s="1"/>
  <c r="AF1757" i="12" a="1"/>
  <c r="AF1757" i="12"/>
  <c r="AF1758" i="12" a="1"/>
  <c r="AF1758" i="12"/>
  <c r="AF1759" i="12" a="1"/>
  <c r="AF1759" i="12" s="1"/>
  <c r="AF1760" i="12" a="1"/>
  <c r="AF1760" i="12" s="1"/>
  <c r="AF1761" i="12" a="1"/>
  <c r="AF1761" i="12" s="1"/>
  <c r="AF1762" i="12" a="1"/>
  <c r="AF1762" i="12" s="1"/>
  <c r="AF1763" i="12" a="1"/>
  <c r="AF1763" i="12" s="1"/>
  <c r="AF1764" i="12" a="1"/>
  <c r="AF1764" i="12" s="1"/>
  <c r="AF1765" i="12" a="1"/>
  <c r="AF1765" i="12" s="1"/>
  <c r="AF1766" i="12" a="1"/>
  <c r="AF1766" i="12" s="1"/>
  <c r="AF1767" i="12" a="1"/>
  <c r="AF1767" i="12"/>
  <c r="AF1768" i="12" a="1"/>
  <c r="AF1768" i="12" s="1"/>
  <c r="AF1769" i="12" a="1"/>
  <c r="AF1769" i="12" s="1"/>
  <c r="AF1770" i="12" a="1"/>
  <c r="AF1770" i="12" s="1"/>
  <c r="AF1771" i="12" a="1"/>
  <c r="AF1771" i="12" s="1"/>
  <c r="AF1772" i="12" a="1"/>
  <c r="AF1772" i="12" s="1"/>
  <c r="AF1773" i="12" a="1"/>
  <c r="AF1773" i="12"/>
  <c r="AF1774" i="12" a="1"/>
  <c r="AF1774" i="12"/>
  <c r="AF1775" i="12" a="1"/>
  <c r="AF1775" i="12" s="1"/>
  <c r="AF1776" i="12" a="1"/>
  <c r="AF1776" i="12" s="1"/>
  <c r="AF1777" i="12" a="1"/>
  <c r="AF1777" i="12" s="1"/>
  <c r="AF1778" i="12" a="1"/>
  <c r="AF1778" i="12" s="1"/>
  <c r="AF1779" i="12" a="1"/>
  <c r="AF1779" i="12" s="1"/>
  <c r="AF1780" i="12" a="1"/>
  <c r="AF1780" i="12" s="1"/>
  <c r="AF1781" i="12" a="1"/>
  <c r="AF1781" i="12" s="1"/>
  <c r="AF1782" i="12" a="1"/>
  <c r="AF1782" i="12" s="1"/>
  <c r="AF1783" i="12" a="1"/>
  <c r="AF1783" i="12"/>
  <c r="AF1784" i="12" a="1"/>
  <c r="AF1784" i="12" s="1"/>
  <c r="AF1785" i="12" a="1"/>
  <c r="AF1785" i="12" s="1"/>
  <c r="AF1786" i="12" a="1"/>
  <c r="AF1786" i="12" s="1"/>
  <c r="AF1787" i="12" a="1"/>
  <c r="AF1787" i="12" s="1"/>
  <c r="AF1788" i="12" a="1"/>
  <c r="AF1788" i="12" s="1"/>
  <c r="AF1789" i="12" a="1"/>
  <c r="AF1789" i="12" s="1"/>
  <c r="AF1790" i="12" a="1"/>
  <c r="AF1790" i="12" s="1"/>
  <c r="AF1791" i="12" a="1"/>
  <c r="AF1791" i="12"/>
  <c r="AF1792" i="12" a="1"/>
  <c r="AF1792" i="12" s="1"/>
  <c r="AF1793" i="12" a="1"/>
  <c r="AF1793" i="12" s="1"/>
  <c r="AF1794" i="12" a="1"/>
  <c r="AF1794" i="12" s="1"/>
  <c r="AF1795" i="12" a="1"/>
  <c r="AF1795" i="12" s="1"/>
  <c r="AF1796" i="12" a="1"/>
  <c r="AF1796" i="12" s="1"/>
  <c r="AF1797" i="12" a="1"/>
  <c r="AF1797" i="12"/>
  <c r="AF1798" i="12" a="1"/>
  <c r="AF1798" i="12"/>
  <c r="AF1799" i="12" a="1"/>
  <c r="AF1799" i="12" s="1"/>
  <c r="AF1800" i="12" a="1"/>
  <c r="AF1800" i="12" s="1"/>
  <c r="AF1801" i="12" a="1"/>
  <c r="AF1801" i="12" s="1"/>
  <c r="AF1802" i="12" a="1"/>
  <c r="AF1802" i="12" s="1"/>
  <c r="AF1803" i="12" a="1"/>
  <c r="AF1803" i="12" s="1"/>
  <c r="AF1804" i="12" a="1"/>
  <c r="AF1804" i="12" s="1"/>
  <c r="AF1805" i="12" a="1"/>
  <c r="AF1805" i="12" s="1"/>
  <c r="AF1806" i="12" a="1"/>
  <c r="AF1806" i="12" s="1"/>
  <c r="AF1807" i="12" a="1"/>
  <c r="AF1807" i="12" s="1"/>
  <c r="AF1808" i="12" a="1"/>
  <c r="AF1808" i="12" s="1"/>
  <c r="AF1809" i="12" a="1"/>
  <c r="AF1809" i="12" s="1"/>
  <c r="AF1810" i="12" a="1"/>
  <c r="AF1810" i="12" s="1"/>
  <c r="AF1811" i="12" a="1"/>
  <c r="AF1811" i="12"/>
  <c r="AF1812" i="12" a="1"/>
  <c r="AF1812" i="12" s="1"/>
  <c r="AF1813" i="12" a="1"/>
  <c r="AF1813" i="12" s="1"/>
  <c r="AF1814" i="12" a="1"/>
  <c r="AF1814" i="12"/>
  <c r="AF1815" i="12" a="1"/>
  <c r="AF1815" i="12" s="1"/>
  <c r="AF1816" i="12" a="1"/>
  <c r="AF1816" i="12" s="1"/>
  <c r="AF1817" i="12" a="1"/>
  <c r="AF1817" i="12" s="1"/>
  <c r="AF1818" i="12" a="1"/>
  <c r="AF1818" i="12" s="1"/>
  <c r="AF1819" i="12" a="1"/>
  <c r="AF1819" i="12" s="1"/>
  <c r="AF1820" i="12" a="1"/>
  <c r="AF1820" i="12" s="1"/>
  <c r="AF1821" i="12" a="1"/>
  <c r="AF1821" i="12" s="1"/>
  <c r="AF1822" i="12" a="1"/>
  <c r="AF1822" i="12"/>
  <c r="AF1823" i="12" a="1"/>
  <c r="AF1823" i="12"/>
  <c r="AF1824" i="12" a="1"/>
  <c r="AF1824" i="12" s="1"/>
  <c r="AF1825" i="12" a="1"/>
  <c r="AF1825" i="12" s="1"/>
  <c r="AF1826" i="12" a="1"/>
  <c r="AF1826" i="12" s="1"/>
  <c r="AF1827" i="12" a="1"/>
  <c r="AF1827" i="12" s="1"/>
  <c r="AF1828" i="12" a="1"/>
  <c r="AF1828" i="12" s="1"/>
  <c r="AF1829" i="12" a="1"/>
  <c r="AF1829" i="12" s="1"/>
  <c r="AF1830" i="12" a="1"/>
  <c r="AF1830" i="12" s="1"/>
  <c r="AF1831" i="12" a="1"/>
  <c r="AF1831" i="12" s="1"/>
  <c r="AF1832" i="12" a="1"/>
  <c r="AF1832" i="12" s="1"/>
  <c r="AF1833" i="12" a="1"/>
  <c r="AF1833" i="12" s="1"/>
  <c r="AF1834" i="12" a="1"/>
  <c r="AF1834" i="12" s="1"/>
  <c r="AF1835" i="12" a="1"/>
  <c r="AF1835" i="12" s="1"/>
  <c r="AF1836" i="12" a="1"/>
  <c r="AF1836" i="12" s="1"/>
  <c r="AF1837" i="12" a="1"/>
  <c r="AF1837" i="12"/>
  <c r="AF1838" i="12" a="1"/>
  <c r="AF1838" i="12"/>
  <c r="AF1839" i="12" a="1"/>
  <c r="AF1839" i="12"/>
  <c r="AF1840" i="12" a="1"/>
  <c r="AF1840" i="12" s="1"/>
  <c r="AF1841" i="12" a="1"/>
  <c r="AF1841" i="12" s="1"/>
  <c r="AF1842" i="12" a="1"/>
  <c r="AF1842" i="12" s="1"/>
  <c r="AF1843" i="12" a="1"/>
  <c r="AF1843" i="12" s="1"/>
  <c r="AF1844" i="12" a="1"/>
  <c r="AF1844" i="12" s="1"/>
  <c r="AF1845" i="12" a="1"/>
  <c r="AF1845" i="12" s="1"/>
  <c r="AF1846" i="12" a="1"/>
  <c r="AF1846" i="12" s="1"/>
  <c r="AF1847" i="12" a="1"/>
  <c r="AF1847" i="12" s="1"/>
  <c r="AF1848" i="12" a="1"/>
  <c r="AF1848" i="12" s="1"/>
  <c r="AF1849" i="12" a="1"/>
  <c r="AF1849" i="12" s="1"/>
  <c r="AF1850" i="12" a="1"/>
  <c r="AF1850" i="12" s="1"/>
  <c r="AF1851" i="12" a="1"/>
  <c r="AF1851" i="12" s="1"/>
  <c r="AF1852" i="12" a="1"/>
  <c r="AF1852" i="12" s="1"/>
  <c r="AF1853" i="12" a="1"/>
  <c r="AF1853" i="12"/>
  <c r="AF1854" i="12" a="1"/>
  <c r="AF1854" i="12"/>
  <c r="AF1855" i="12" a="1"/>
  <c r="AF1855" i="12" s="1"/>
  <c r="AF1856" i="12" a="1"/>
  <c r="AF1856" i="12" s="1"/>
  <c r="AF1857" i="12" a="1"/>
  <c r="AF1857" i="12" s="1"/>
  <c r="AF1858" i="12" a="1"/>
  <c r="AF1858" i="12" s="1"/>
  <c r="AF1859" i="12" a="1"/>
  <c r="AF1859" i="12" s="1"/>
  <c r="AF1860" i="12" a="1"/>
  <c r="AF1860" i="12" s="1"/>
  <c r="AF1861" i="12" a="1"/>
  <c r="AF1861" i="12" s="1"/>
  <c r="AF1862" i="12" a="1"/>
  <c r="AF1862" i="12"/>
  <c r="AF1863" i="12" a="1"/>
  <c r="AF1863" i="12"/>
  <c r="AF1864" i="12" a="1"/>
  <c r="AF1864" i="12" s="1"/>
  <c r="AF1865" i="12" a="1"/>
  <c r="AF1865" i="12" s="1"/>
  <c r="AF1866" i="12" a="1"/>
  <c r="AF1866" i="12" s="1"/>
  <c r="AF1867" i="12" a="1"/>
  <c r="AF1867" i="12" s="1"/>
  <c r="AF1868" i="12" a="1"/>
  <c r="AF1868" i="12" s="1"/>
  <c r="AF1869" i="12" a="1"/>
  <c r="AF1869" i="12"/>
  <c r="AF1870" i="12" a="1"/>
  <c r="AF1870" i="12" s="1"/>
  <c r="AF1871" i="12" a="1"/>
  <c r="AF1871" i="12" s="1"/>
  <c r="AF1872" i="12" a="1"/>
  <c r="AF1872" i="12" s="1"/>
  <c r="AF1873" i="12" a="1"/>
  <c r="AF1873" i="12" s="1"/>
  <c r="AF1874" i="12" a="1"/>
  <c r="AF1874" i="12" s="1"/>
  <c r="AF1875" i="12" a="1"/>
  <c r="AF1875" i="12"/>
  <c r="AF1876" i="12" a="1"/>
  <c r="AF1876" i="12" s="1"/>
  <c r="AF1877" i="12" a="1"/>
  <c r="AF1877" i="12" s="1"/>
  <c r="AF1878" i="12" a="1"/>
  <c r="AF1878" i="12" s="1"/>
  <c r="AF1879" i="12" a="1"/>
  <c r="AF1879" i="12"/>
  <c r="AF1880" i="12" a="1"/>
  <c r="AF1880" i="12" s="1"/>
  <c r="AF1881" i="12" a="1"/>
  <c r="AF1881" i="12" s="1"/>
  <c r="AF1882" i="12" a="1"/>
  <c r="AF1882" i="12" s="1"/>
  <c r="AF1883" i="12" a="1"/>
  <c r="AF1883" i="12" s="1"/>
  <c r="AF1884" i="12" a="1"/>
  <c r="AF1884" i="12" s="1"/>
  <c r="AF1885" i="12" a="1"/>
  <c r="AF1885" i="12" s="1"/>
  <c r="AF1886" i="12" a="1"/>
  <c r="AF1886" i="12"/>
  <c r="AF1887" i="12" a="1"/>
  <c r="AF1887" i="12"/>
  <c r="AF1888" i="12" a="1"/>
  <c r="AF1888" i="12" s="1"/>
  <c r="AF1889" i="12" a="1"/>
  <c r="AF1889" i="12" s="1"/>
  <c r="AF1890" i="12" a="1"/>
  <c r="AF1890" i="12" s="1"/>
  <c r="AF1891" i="12" a="1"/>
  <c r="AF1891" i="12" s="1"/>
  <c r="AF1892" i="12" a="1"/>
  <c r="AF1892" i="12" s="1"/>
  <c r="AF1893" i="12" a="1"/>
  <c r="AF1893" i="12"/>
  <c r="AF1894" i="12" a="1"/>
  <c r="AF1894" i="12" s="1"/>
  <c r="AF1895" i="12" a="1"/>
  <c r="AF1895" i="12" s="1"/>
  <c r="AF1896" i="12" a="1"/>
  <c r="AF1896" i="12" s="1"/>
  <c r="AF1897" i="12" a="1"/>
  <c r="AF1897" i="12" s="1"/>
  <c r="AF1898" i="12" a="1"/>
  <c r="AF1898" i="12" s="1"/>
  <c r="AF1899" i="12" a="1"/>
  <c r="AF1899" i="12" s="1"/>
  <c r="AF1900" i="12" a="1"/>
  <c r="AF1900" i="12" s="1"/>
  <c r="AF1901" i="12" a="1"/>
  <c r="AF1901" i="12"/>
  <c r="AF1902" i="12" a="1"/>
  <c r="AF1902" i="12" s="1"/>
  <c r="AF1903" i="12" a="1"/>
  <c r="AF1903" i="12" s="1"/>
  <c r="AF1904" i="12" a="1"/>
  <c r="AF1904" i="12" s="1"/>
  <c r="AF1905" i="12" a="1"/>
  <c r="AF1905" i="12" s="1"/>
  <c r="AF1906" i="12" a="1"/>
  <c r="AF1906" i="12" s="1"/>
  <c r="AF1907" i="12" a="1"/>
  <c r="AF1907" i="12" s="1"/>
  <c r="AF1908" i="12" a="1"/>
  <c r="AF1908" i="12" s="1"/>
  <c r="AF1909" i="12" a="1"/>
  <c r="AF1909" i="12" s="1"/>
  <c r="AF1910" i="12" a="1"/>
  <c r="AF1910" i="12"/>
  <c r="AF1911" i="12" a="1"/>
  <c r="AF1911" i="12"/>
  <c r="AF1912" i="12" a="1"/>
  <c r="AF1912" i="12" s="1"/>
  <c r="AF1913" i="12" a="1"/>
  <c r="AF1913" i="12" s="1"/>
  <c r="AF1914" i="12" a="1"/>
  <c r="AF1914" i="12" s="1"/>
  <c r="AF1915" i="12" a="1"/>
  <c r="AF1915" i="12" s="1"/>
  <c r="AF1916" i="12" a="1"/>
  <c r="AF1916" i="12" s="1"/>
  <c r="AF1917" i="12" a="1"/>
  <c r="AF1917" i="12" s="1"/>
  <c r="AF1918" i="12" a="1"/>
  <c r="AF1918" i="12" s="1"/>
  <c r="AF1919" i="12" a="1"/>
  <c r="AF1919" i="12" s="1"/>
  <c r="AF1920" i="12" a="1"/>
  <c r="AF1920" i="12" s="1"/>
  <c r="AF1921" i="12" a="1"/>
  <c r="AF1921" i="12"/>
  <c r="AF1922" i="12" a="1"/>
  <c r="AF1922" i="12" s="1"/>
  <c r="AF1923" i="12" a="1"/>
  <c r="AF1923" i="12" s="1"/>
  <c r="AF1924" i="12" a="1"/>
  <c r="AF1924" i="12" s="1"/>
  <c r="AF1925" i="12" a="1"/>
  <c r="AF1925" i="12" s="1"/>
  <c r="AF1926" i="12" a="1"/>
  <c r="AF1926" i="12"/>
  <c r="AF1927" i="12" a="1"/>
  <c r="AF1927" i="12" s="1"/>
  <c r="AF1928" i="12" a="1"/>
  <c r="AF1928" i="12" s="1"/>
  <c r="AF1929" i="12" a="1"/>
  <c r="AF1929" i="12" s="1"/>
  <c r="AF1930" i="12" a="1"/>
  <c r="AF1930" i="12" s="1"/>
  <c r="AF1931" i="12" a="1"/>
  <c r="AF1931" i="12" s="1"/>
  <c r="AF1932" i="12" a="1"/>
  <c r="AF1932" i="12" s="1"/>
  <c r="AF1933" i="12" a="1"/>
  <c r="AF1933" i="12" s="1"/>
  <c r="AF1934" i="12" a="1"/>
  <c r="AF1934" i="12"/>
  <c r="AF1935" i="12" a="1"/>
  <c r="AF1935" i="12" s="1"/>
  <c r="AF1936" i="12" a="1"/>
  <c r="AF1936" i="12" s="1"/>
  <c r="AF1937" i="12" a="1"/>
  <c r="AF1937" i="12" s="1"/>
  <c r="AF1938" i="12" a="1"/>
  <c r="AF1938" i="12"/>
  <c r="AF1939" i="12" a="1"/>
  <c r="AF1939" i="12" s="1"/>
  <c r="AF1940" i="12" a="1"/>
  <c r="AF1940" i="12" s="1"/>
  <c r="AF1941" i="12" a="1"/>
  <c r="AF1941" i="12" s="1"/>
  <c r="AF1942" i="12" a="1"/>
  <c r="AF1942" i="12" s="1"/>
  <c r="AF1943" i="12" a="1"/>
  <c r="AF1943" i="12" s="1"/>
  <c r="AF1944" i="12" a="1"/>
  <c r="AF1944" i="12" s="1"/>
  <c r="AF1945" i="12" a="1"/>
  <c r="AF1945" i="12" s="1"/>
  <c r="AF1946" i="12" a="1"/>
  <c r="AF1946" i="12"/>
  <c r="AF1947" i="12" a="1"/>
  <c r="AF1947" i="12" s="1"/>
  <c r="AF1948" i="12" a="1"/>
  <c r="AF1948" i="12" s="1"/>
  <c r="AF1949" i="12" a="1"/>
  <c r="AF1949" i="12" s="1"/>
  <c r="AF1950" i="12" a="1"/>
  <c r="AF1950" i="12" s="1"/>
  <c r="AF1951" i="12" a="1"/>
  <c r="AF1951" i="12" s="1"/>
  <c r="AF1952" i="12" a="1"/>
  <c r="AF1952" i="12" s="1"/>
  <c r="AF1953" i="12" a="1"/>
  <c r="AF1953" i="12" s="1"/>
  <c r="AF1954" i="12" a="1"/>
  <c r="AF1954" i="12"/>
  <c r="AF1955" i="12" a="1"/>
  <c r="AF1955" i="12" s="1"/>
  <c r="AF1956" i="12" a="1"/>
  <c r="AF1956" i="12" s="1"/>
  <c r="AF1957" i="12" a="1"/>
  <c r="AF1957" i="12" s="1"/>
  <c r="AF1958" i="12" a="1"/>
  <c r="AF1958" i="12" s="1"/>
  <c r="AF1959" i="12" a="1"/>
  <c r="AF1959" i="12" s="1"/>
  <c r="AF1960" i="12" a="1"/>
  <c r="AF1960" i="12" s="1"/>
  <c r="AF1961" i="12" a="1"/>
  <c r="AF1961" i="12" s="1"/>
  <c r="AF1962" i="12" a="1"/>
  <c r="AF1962" i="12" s="1"/>
  <c r="AF1963" i="12" a="1"/>
  <c r="AF1963" i="12" s="1"/>
  <c r="AF1964" i="12" a="1"/>
  <c r="AF1964" i="12" s="1"/>
  <c r="AF1965" i="12" a="1"/>
  <c r="AF1965" i="12" s="1"/>
  <c r="AF1966" i="12" a="1"/>
  <c r="AF1966" i="12"/>
  <c r="AF1967" i="12" a="1"/>
  <c r="AF1967" i="12" s="1"/>
  <c r="AF1968" i="12" a="1"/>
  <c r="AF1968" i="12" s="1"/>
  <c r="AF1969" i="12" a="1"/>
  <c r="AF1969" i="12" s="1"/>
  <c r="AF1970" i="12" a="1"/>
  <c r="AF1970" i="12" s="1"/>
  <c r="AF1971" i="12" a="1"/>
  <c r="AF1971" i="12" s="1"/>
  <c r="AF1972" i="12" a="1"/>
  <c r="AF1972" i="12" s="1"/>
  <c r="AF1973" i="12" a="1"/>
  <c r="AF1973" i="12" s="1"/>
  <c r="AF1974" i="12" a="1"/>
  <c r="AF1974" i="12" s="1"/>
  <c r="AF1975" i="12" a="1"/>
  <c r="AF1975" i="12" s="1"/>
  <c r="AF1976" i="12" a="1"/>
  <c r="AF1976" i="12" s="1"/>
  <c r="AF1977" i="12" a="1"/>
  <c r="AF1977" i="12" s="1"/>
  <c r="AF1978" i="12" a="1"/>
  <c r="AF1978" i="12"/>
  <c r="AF1979" i="12" a="1"/>
  <c r="AF1979" i="12" s="1"/>
  <c r="AF1980" i="12" a="1"/>
  <c r="AF1980" i="12" s="1"/>
  <c r="AF1981" i="12" a="1"/>
  <c r="AF1981" i="12" s="1"/>
  <c r="AF1982" i="12" a="1"/>
  <c r="AF1982" i="12" s="1"/>
  <c r="AF1983" i="12" a="1"/>
  <c r="AF1983" i="12" s="1"/>
  <c r="AF1984" i="12" a="1"/>
  <c r="AF1984" i="12" s="1"/>
  <c r="AF1985" i="12" a="1"/>
  <c r="AF1985" i="12" s="1"/>
  <c r="AF1986" i="12" a="1"/>
  <c r="AF1986" i="12" s="1"/>
  <c r="AF1987" i="12" a="1"/>
  <c r="AF1987" i="12" s="1"/>
  <c r="AF1988" i="12" a="1"/>
  <c r="AF1988" i="12" s="1"/>
  <c r="AF1989" i="12" a="1"/>
  <c r="AF1989" i="12" s="1"/>
  <c r="AF1990" i="12" a="1"/>
  <c r="AF1990" i="12" s="1"/>
  <c r="AF1991" i="12" a="1"/>
  <c r="AF1991" i="12" s="1"/>
  <c r="AF1992" i="12" a="1"/>
  <c r="AF1992" i="12" s="1"/>
  <c r="AF1993" i="12" a="1"/>
  <c r="AF1993" i="12" s="1"/>
  <c r="AF1994" i="12" a="1"/>
  <c r="AF1994" i="12"/>
  <c r="AF1995" i="12" a="1"/>
  <c r="AF1995" i="12" s="1"/>
  <c r="AF1996" i="12" a="1"/>
  <c r="AF1996" i="12" s="1"/>
  <c r="AF1997" i="12" a="1"/>
  <c r="AF1997" i="12" s="1"/>
  <c r="AF1998" i="12" a="1"/>
  <c r="AF1998" i="12"/>
  <c r="AF1999" i="12" a="1"/>
  <c r="AF1999" i="12" s="1"/>
  <c r="AF2000" i="12" a="1"/>
  <c r="AF2000" i="12" s="1"/>
  <c r="AF2001" i="12" a="1"/>
  <c r="AF2001" i="12" s="1"/>
  <c r="AF2002" i="12" a="1"/>
  <c r="AF2002" i="12" s="1"/>
  <c r="AF2003" i="12" a="1"/>
  <c r="AF2003" i="12" s="1"/>
  <c r="AF2004" i="12" a="1"/>
  <c r="AF2004" i="12" s="1"/>
  <c r="AF2005" i="12" a="1"/>
  <c r="AF2005" i="12" s="1"/>
  <c r="AF2006" i="12" a="1"/>
  <c r="AF2006" i="12" s="1"/>
  <c r="AF2007" i="12" a="1"/>
  <c r="AF2007" i="12" s="1"/>
  <c r="AF2008" i="12" a="1"/>
  <c r="AF2008" i="12" s="1"/>
  <c r="AF2009" i="12" a="1"/>
  <c r="AF2009" i="12" s="1"/>
  <c r="AF2010" i="12" a="1"/>
  <c r="AF2010" i="12" s="1"/>
  <c r="AF2011" i="12" a="1"/>
  <c r="AF2011" i="12" s="1"/>
  <c r="AF2012" i="12" a="1"/>
  <c r="AF2012" i="12" s="1"/>
  <c r="AF2013" i="12" a="1"/>
  <c r="AF2013" i="12" s="1"/>
  <c r="AF2014" i="12" a="1"/>
  <c r="AF2014" i="12" s="1"/>
  <c r="AF2015" i="12" a="1"/>
  <c r="AF2015" i="12" s="1"/>
  <c r="AF2016" i="12" a="1"/>
  <c r="AF2016" i="12" s="1"/>
  <c r="AF2017" i="12" a="1"/>
  <c r="AF2017" i="12" s="1"/>
  <c r="AF2018" i="12" a="1"/>
  <c r="AF2018" i="12" s="1"/>
  <c r="AF2019" i="12" a="1"/>
  <c r="AF2019" i="12" s="1"/>
  <c r="AF2020" i="12" a="1"/>
  <c r="AF2020" i="12" s="1"/>
  <c r="AF2021" i="12" a="1"/>
  <c r="AF2021" i="12" s="1"/>
  <c r="AF2022" i="12" a="1"/>
  <c r="AF2022" i="12" s="1"/>
  <c r="AF2023" i="12" a="1"/>
  <c r="AF2023" i="12" s="1"/>
  <c r="AF2024" i="12" a="1"/>
  <c r="AF2024" i="12" s="1"/>
  <c r="AF2025" i="12" a="1"/>
  <c r="AF2025" i="12" s="1"/>
  <c r="AF2026" i="12" a="1"/>
  <c r="AF2026" i="12" s="1"/>
  <c r="AF2027" i="12" a="1"/>
  <c r="AF2027" i="12" s="1"/>
  <c r="AF2028" i="12" a="1"/>
  <c r="AF2028" i="12" s="1"/>
  <c r="AF2029" i="12" a="1"/>
  <c r="AF2029" i="12" s="1"/>
  <c r="AF2030" i="12" a="1"/>
  <c r="AF2030" i="12"/>
  <c r="AF2031" i="12" a="1"/>
  <c r="AF2031" i="12" s="1"/>
  <c r="AF2032" i="12" a="1"/>
  <c r="AF2032" i="12" s="1"/>
  <c r="AF2033" i="12" a="1"/>
  <c r="AF2033" i="12" s="1"/>
  <c r="AF2034" i="12" a="1"/>
  <c r="AF2034" i="12" s="1"/>
  <c r="AF2035" i="12" a="1"/>
  <c r="AF2035" i="12" s="1"/>
  <c r="AF2036" i="12" a="1"/>
  <c r="AF2036" i="12" s="1"/>
  <c r="AF2037" i="12" a="1"/>
  <c r="AF2037" i="12" s="1"/>
  <c r="AF2038" i="12" a="1"/>
  <c r="AF2038" i="12" s="1"/>
  <c r="AF2039" i="12" a="1"/>
  <c r="AF2039" i="12" s="1"/>
  <c r="AF2040" i="12" a="1"/>
  <c r="AF2040" i="12" s="1"/>
  <c r="AF2041" i="12" a="1"/>
  <c r="AF2041" i="12" s="1"/>
  <c r="AF2042" i="12" a="1"/>
  <c r="AF2042" i="12" s="1"/>
  <c r="AF2043" i="12" a="1"/>
  <c r="AF2043" i="12" s="1"/>
  <c r="AF2044" i="12" a="1"/>
  <c r="AF2044" i="12"/>
  <c r="AF2045" i="12" a="1"/>
  <c r="AF2045" i="12" s="1"/>
  <c r="AF2046" i="12" a="1"/>
  <c r="AF2046" i="12"/>
  <c r="AF2047" i="12" a="1"/>
  <c r="AF2047" i="12" s="1"/>
  <c r="AF2048" i="12" a="1"/>
  <c r="AF2048" i="12" s="1"/>
  <c r="AF2049" i="12" a="1"/>
  <c r="AF2049" i="12" s="1"/>
  <c r="AF2050" i="12" a="1"/>
  <c r="AF2050" i="12" s="1"/>
  <c r="AF2051" i="12" a="1"/>
  <c r="AF2051" i="12" s="1"/>
  <c r="AF2052" i="12" a="1"/>
  <c r="AF2052" i="12" s="1"/>
  <c r="AF2053" i="12" a="1"/>
  <c r="AF2053" i="12" s="1"/>
  <c r="AF2054" i="12" a="1"/>
  <c r="AF2054" i="12" s="1"/>
  <c r="AF2055" i="12" a="1"/>
  <c r="AF2055" i="12" s="1"/>
  <c r="AF2056" i="12" a="1"/>
  <c r="AF2056" i="12" s="1"/>
  <c r="AF2057" i="12" a="1"/>
  <c r="AF2057" i="12" s="1"/>
  <c r="AF2058" i="12" a="1"/>
  <c r="AF2058" i="12"/>
  <c r="AF2059" i="12" a="1"/>
  <c r="AF2059" i="12" s="1"/>
  <c r="AF2060" i="12" a="1"/>
  <c r="AF2060" i="12"/>
  <c r="AF2061" i="12" a="1"/>
  <c r="AF2061" i="12" s="1"/>
  <c r="AF2062" i="12" a="1"/>
  <c r="AF2062" i="12"/>
  <c r="AF2063" i="12" a="1"/>
  <c r="AF2063" i="12" s="1"/>
  <c r="AF2064" i="12" a="1"/>
  <c r="AF2064" i="12" s="1"/>
  <c r="AF2065" i="12" a="1"/>
  <c r="AF2065" i="12" s="1"/>
  <c r="AF2066" i="12" a="1"/>
  <c r="AF2066" i="12" s="1"/>
  <c r="AF2067" i="12" a="1"/>
  <c r="AF2067" i="12" s="1"/>
  <c r="AF2068" i="12" a="1"/>
  <c r="AF2068" i="12" s="1"/>
  <c r="AF2069" i="12" a="1"/>
  <c r="AF2069" i="12" s="1"/>
  <c r="AF2070" i="12" a="1"/>
  <c r="AF2070" i="12" s="1"/>
  <c r="AF2071" i="12" a="1"/>
  <c r="AF2071" i="12" s="1"/>
  <c r="AF2072" i="12" a="1"/>
  <c r="AF2072" i="12" s="1"/>
  <c r="AF2073" i="12" a="1"/>
  <c r="AF2073" i="12" s="1"/>
  <c r="AF2074" i="12" a="1"/>
  <c r="AF2074" i="12"/>
  <c r="AF2075" i="12" a="1"/>
  <c r="AF2075" i="12" s="1"/>
  <c r="AF2076" i="12" a="1"/>
  <c r="AF2076" i="12"/>
  <c r="AF2077" i="12" a="1"/>
  <c r="AF2077" i="12" s="1"/>
  <c r="AF2078" i="12" a="1"/>
  <c r="AF2078" i="12" s="1"/>
  <c r="AF2079" i="12" a="1"/>
  <c r="AF2079" i="12" s="1"/>
  <c r="AF2080" i="12" a="1"/>
  <c r="AF2080" i="12" s="1"/>
  <c r="AF2081" i="12" a="1"/>
  <c r="AF2081" i="12" s="1"/>
  <c r="AF2082" i="12" a="1"/>
  <c r="AF2082" i="12" s="1"/>
  <c r="AF2083" i="12" a="1"/>
  <c r="AF2083" i="12" s="1"/>
  <c r="AF2084" i="12" a="1"/>
  <c r="AF2084" i="12" s="1"/>
  <c r="AF2085" i="12" a="1"/>
  <c r="AF2085" i="12" s="1"/>
  <c r="AF2086" i="12" a="1"/>
  <c r="AF2086" i="12" s="1"/>
  <c r="AF2087" i="12" a="1"/>
  <c r="AF2087" i="12" s="1"/>
  <c r="AF2088" i="12" a="1"/>
  <c r="AF2088" i="12" s="1"/>
  <c r="AF2089" i="12" a="1"/>
  <c r="AF2089" i="12" s="1"/>
  <c r="AF2090" i="12" a="1"/>
  <c r="AF2090" i="12"/>
  <c r="AF2091" i="12" a="1"/>
  <c r="AF2091" i="12" s="1"/>
  <c r="AF2092" i="12" a="1"/>
  <c r="AF2092" i="12" s="1"/>
  <c r="AF2093" i="12" a="1"/>
  <c r="AF2093" i="12" s="1"/>
  <c r="AF2094" i="12" a="1"/>
  <c r="AF2094" i="12"/>
  <c r="AF2095" i="12" a="1"/>
  <c r="AF2095" i="12" s="1"/>
  <c r="AF2096" i="12" a="1"/>
  <c r="AF2096" i="12" s="1"/>
  <c r="AF2097" i="12" a="1"/>
  <c r="AF2097" i="12" s="1"/>
  <c r="AF2098" i="12" a="1"/>
  <c r="AF2098" i="12" s="1"/>
  <c r="AF2099" i="12" a="1"/>
  <c r="AF2099" i="12" s="1"/>
  <c r="AF2100" i="12" a="1"/>
  <c r="AF2100" i="12" s="1"/>
  <c r="AF2101" i="12" a="1"/>
  <c r="AF2101" i="12" s="1"/>
  <c r="AF2102" i="12" a="1"/>
  <c r="AF2102" i="12" s="1"/>
  <c r="AF2103" i="12" a="1"/>
  <c r="AF2103" i="12" s="1"/>
  <c r="AF2104" i="12" a="1"/>
  <c r="AF2104" i="12" s="1"/>
  <c r="AF2105" i="12" a="1"/>
  <c r="AF2105" i="12" s="1"/>
  <c r="AF2106" i="12" a="1"/>
  <c r="AF2106" i="12" s="1"/>
  <c r="AF2107" i="12" a="1"/>
  <c r="AF2107" i="12" s="1"/>
  <c r="AF2108" i="12" a="1"/>
  <c r="AF2108" i="12"/>
  <c r="AF2109" i="12" a="1"/>
  <c r="AF2109" i="12" s="1"/>
  <c r="AF2110" i="12" a="1"/>
  <c r="AF2110" i="12" s="1"/>
  <c r="AF2111" i="12" a="1"/>
  <c r="AF2111" i="12" s="1"/>
  <c r="AF2112" i="12" a="1"/>
  <c r="AF2112" i="12" s="1"/>
  <c r="AF2113" i="12" a="1"/>
  <c r="AF2113" i="12" s="1"/>
  <c r="AF2114" i="12" a="1"/>
  <c r="AF2114" i="12" s="1"/>
  <c r="AF2115" i="12" a="1"/>
  <c r="AF2115" i="12" s="1"/>
  <c r="AF2116" i="12" a="1"/>
  <c r="AF2116" i="12" s="1"/>
  <c r="AF2117" i="12" a="1"/>
  <c r="AF2117" i="12" s="1"/>
  <c r="AF2118" i="12" a="1"/>
  <c r="AF2118" i="12" s="1"/>
  <c r="AF2119" i="12" a="1"/>
  <c r="AF2119" i="12" s="1"/>
  <c r="AF2120" i="12" a="1"/>
  <c r="AF2120" i="12" s="1"/>
  <c r="AF2121" i="12" a="1"/>
  <c r="AF2121" i="12" s="1"/>
  <c r="AF2122" i="12" a="1"/>
  <c r="AF2122" i="12"/>
  <c r="AF2123" i="12" a="1"/>
  <c r="AF2123" i="12" s="1"/>
  <c r="AF2124" i="12" a="1"/>
  <c r="AF2124" i="12" s="1"/>
  <c r="AF2125" i="12" a="1"/>
  <c r="AF2125" i="12" s="1"/>
  <c r="AF2126" i="12" a="1"/>
  <c r="AF2126" i="12"/>
  <c r="AF2127" i="12" a="1"/>
  <c r="AF2127" i="12" s="1"/>
  <c r="AF2128" i="12" a="1"/>
  <c r="AF2128" i="12" s="1"/>
  <c r="AF2129" i="12" a="1"/>
  <c r="AF2129" i="12" s="1"/>
  <c r="AF2130" i="12" a="1"/>
  <c r="AF2130" i="12" s="1"/>
  <c r="AF2131" i="12" a="1"/>
  <c r="AF2131" i="12" s="1"/>
  <c r="AF2132" i="12" a="1"/>
  <c r="AF2132" i="12" s="1"/>
  <c r="AF2133" i="12" a="1"/>
  <c r="AF2133" i="12" s="1"/>
  <c r="AF2134" i="12" a="1"/>
  <c r="AF2134" i="12" s="1"/>
  <c r="AF2135" i="12" a="1"/>
  <c r="AF2135" i="12" s="1"/>
  <c r="AF2136" i="12" a="1"/>
  <c r="AF2136" i="12" s="1"/>
  <c r="AF2137" i="12" a="1"/>
  <c r="AF2137" i="12" s="1"/>
  <c r="AF2138" i="12" a="1"/>
  <c r="AF2138" i="12" s="1"/>
  <c r="AF2139" i="12" a="1"/>
  <c r="AF2139" i="12" s="1"/>
  <c r="AF2140" i="12" a="1"/>
  <c r="AF2140" i="12" s="1"/>
  <c r="AF2141" i="12" a="1"/>
  <c r="AF2141" i="12" s="1"/>
  <c r="AF2142" i="12" a="1"/>
  <c r="AF2142" i="12" s="1"/>
  <c r="AF2143" i="12" a="1"/>
  <c r="AF2143" i="12" s="1"/>
  <c r="AF2144" i="12" a="1"/>
  <c r="AF2144" i="12" s="1"/>
  <c r="AF2145" i="12" a="1"/>
  <c r="AF2145" i="12" s="1"/>
  <c r="AF2146" i="12" a="1"/>
  <c r="AF2146" i="12" s="1"/>
  <c r="AF2147" i="12" a="1"/>
  <c r="AF2147" i="12" s="1"/>
  <c r="AF2148" i="12" a="1"/>
  <c r="AF2148" i="12" s="1"/>
  <c r="AF2149" i="12" a="1"/>
  <c r="AF2149" i="12" s="1"/>
  <c r="AF2150" i="12" a="1"/>
  <c r="AF2150" i="12" s="1"/>
  <c r="AF2151" i="12" a="1"/>
  <c r="AF2151" i="12" s="1"/>
  <c r="AF2152" i="12" a="1"/>
  <c r="AF2152" i="12" s="1"/>
  <c r="AF2153" i="12" a="1"/>
  <c r="AF2153" i="12" s="1"/>
  <c r="AF2154" i="12" a="1"/>
  <c r="AF2154" i="12" s="1"/>
  <c r="AF2155" i="12" a="1"/>
  <c r="AF2155" i="12" s="1"/>
  <c r="AF2156" i="12" a="1"/>
  <c r="AF2156" i="12" s="1"/>
  <c r="AF2157" i="12" a="1"/>
  <c r="AF2157" i="12" s="1"/>
  <c r="AF2158" i="12" a="1"/>
  <c r="AF2158" i="12"/>
  <c r="AF2159" i="12" a="1"/>
  <c r="AF2159" i="12" s="1"/>
  <c r="AF2160" i="12" a="1"/>
  <c r="AF2160" i="12" s="1"/>
  <c r="AF2161" i="12" a="1"/>
  <c r="AF2161" i="12" s="1"/>
  <c r="AF2162" i="12" a="1"/>
  <c r="AF2162" i="12" s="1"/>
  <c r="AF2163" i="12" a="1"/>
  <c r="AF2163" i="12" s="1"/>
  <c r="AF2164" i="12" a="1"/>
  <c r="AF2164" i="12" s="1"/>
  <c r="AF2165" i="12" a="1"/>
  <c r="AF2165" i="12" s="1"/>
  <c r="AF2166" i="12" a="1"/>
  <c r="AF2166" i="12" s="1"/>
  <c r="AF2167" i="12" a="1"/>
  <c r="AF2167" i="12" s="1"/>
  <c r="AF2168" i="12" a="1"/>
  <c r="AF2168" i="12" s="1"/>
  <c r="AF2169" i="12" a="1"/>
  <c r="AF2169" i="12" s="1"/>
  <c r="AF2170" i="12" a="1"/>
  <c r="AF2170" i="12" s="1"/>
  <c r="AF2171" i="12" a="1"/>
  <c r="AF2171" i="12" s="1"/>
  <c r="AF2172" i="12" a="1"/>
  <c r="AF2172" i="12"/>
  <c r="AF2173" i="12" a="1"/>
  <c r="AF2173" i="12" s="1"/>
  <c r="AF2174" i="12" a="1"/>
  <c r="AF2174" i="12"/>
  <c r="AF2175" i="12" a="1"/>
  <c r="AF2175" i="12" s="1"/>
  <c r="AF2176" i="12" a="1"/>
  <c r="AF2176" i="12" s="1"/>
  <c r="AF2177" i="12" a="1"/>
  <c r="AF2177" i="12" s="1"/>
  <c r="AF2178" i="12" a="1"/>
  <c r="AF2178" i="12" s="1"/>
  <c r="AF2179" i="12" a="1"/>
  <c r="AF2179" i="12" s="1"/>
  <c r="AF2180" i="12" a="1"/>
  <c r="AF2180" i="12"/>
  <c r="AF2181" i="12" a="1"/>
  <c r="AF2181" i="12" s="1"/>
  <c r="AF2182" i="12" a="1"/>
  <c r="AF2182" i="12" s="1"/>
  <c r="AF2183" i="12" a="1"/>
  <c r="AF2183" i="12" s="1"/>
  <c r="AF2184" i="12" a="1"/>
  <c r="AF2184" i="12" s="1"/>
  <c r="AF2185" i="12" a="1"/>
  <c r="AF2185" i="12" s="1"/>
  <c r="AF2186" i="12" a="1"/>
  <c r="AF2186" i="12"/>
  <c r="AF2187" i="12" a="1"/>
  <c r="AF2187" i="12" s="1"/>
  <c r="AF2188" i="12" a="1"/>
  <c r="AF2188" i="12" s="1"/>
  <c r="AF2189" i="12" a="1"/>
  <c r="AF2189" i="12" s="1"/>
  <c r="AF2190" i="12" a="1"/>
  <c r="AF2190" i="12" s="1"/>
  <c r="AF2191" i="12" a="1"/>
  <c r="AF2191" i="12" s="1"/>
  <c r="AF2192" i="12" a="1"/>
  <c r="AF2192" i="12"/>
  <c r="AF2193" i="12" a="1"/>
  <c r="AF2193" i="12" s="1"/>
  <c r="AF2194" i="12" a="1"/>
  <c r="AF2194" i="12"/>
  <c r="AF2195" i="12" a="1"/>
  <c r="AF2195" i="12"/>
  <c r="AF2196" i="12" a="1"/>
  <c r="AF2196" i="12" s="1"/>
  <c r="AF2197" i="12" a="1"/>
  <c r="AF2197" i="12" s="1"/>
  <c r="AF2198" i="12" a="1"/>
  <c r="AF2198" i="12"/>
  <c r="AF2199" i="12" a="1"/>
  <c r="AF2199" i="12" s="1"/>
  <c r="AF2200" i="12" a="1"/>
  <c r="AF2200" i="12" s="1"/>
  <c r="AF2201" i="12" a="1"/>
  <c r="AF2201" i="12" s="1"/>
  <c r="AF2202" i="12" a="1"/>
  <c r="AF2202" i="12" s="1"/>
  <c r="AF2203" i="12" a="1"/>
  <c r="AF2203" i="12" s="1"/>
  <c r="AF2204" i="12" a="1"/>
  <c r="AF2204" i="12"/>
  <c r="AF2205" i="12" a="1"/>
  <c r="AF2205" i="12" s="1"/>
  <c r="AF2206" i="12" a="1"/>
  <c r="AF2206" i="12" s="1"/>
  <c r="AF2207" i="12" a="1"/>
  <c r="AF2207" i="12" s="1"/>
  <c r="AF2208" i="12" a="1"/>
  <c r="AF2208" i="12" s="1"/>
  <c r="AF2209" i="12" a="1"/>
  <c r="AF2209" i="12" s="1"/>
  <c r="AF2210" i="12" a="1"/>
  <c r="AF2210" i="12" s="1"/>
  <c r="AF2211" i="12" a="1"/>
  <c r="AF2211" i="12" s="1"/>
  <c r="AF2212" i="12" a="1"/>
  <c r="AF2212" i="12" s="1"/>
  <c r="AF2213" i="12" a="1"/>
  <c r="AF2213" i="12" s="1"/>
  <c r="AF2214" i="12" a="1"/>
  <c r="AF2214" i="12" s="1"/>
  <c r="AF2215" i="12" a="1"/>
  <c r="AF2215" i="12"/>
  <c r="AF2216" i="12" a="1"/>
  <c r="AF2216" i="12" s="1"/>
  <c r="AF2217" i="12" a="1"/>
  <c r="AF2217" i="12" s="1"/>
  <c r="AF2218" i="12" a="1"/>
  <c r="AF2218" i="12"/>
  <c r="AF2219" i="12" a="1"/>
  <c r="AF2219" i="12" s="1"/>
  <c r="AF2220" i="12" a="1"/>
  <c r="AF2220" i="12" s="1"/>
  <c r="AF2221" i="12" a="1"/>
  <c r="AF2221" i="12" s="1"/>
  <c r="AF2222" i="12" a="1"/>
  <c r="AF2222" i="12" s="1"/>
  <c r="AF2223" i="12" a="1"/>
  <c r="AF2223" i="12" s="1"/>
  <c r="AF2224" i="12" a="1"/>
  <c r="AF2224" i="12" s="1"/>
  <c r="AF2225" i="12" a="1"/>
  <c r="AF2225" i="12" s="1"/>
  <c r="AF2226" i="12" a="1"/>
  <c r="AF2226" i="12" s="1"/>
  <c r="AF2227" i="12" a="1"/>
  <c r="AF2227" i="12"/>
  <c r="AF2228" i="12" a="1"/>
  <c r="AF2228" i="12" s="1"/>
  <c r="AF2229" i="12" a="1"/>
  <c r="AF2229" i="12" s="1"/>
  <c r="AF2230" i="12" a="1"/>
  <c r="AF2230" i="12" s="1"/>
  <c r="AF2231" i="12" a="1"/>
  <c r="AF2231" i="12" s="1"/>
  <c r="AF2232" i="12" a="1"/>
  <c r="AF2232" i="12" s="1"/>
  <c r="AF2233" i="12" a="1"/>
  <c r="AF2233" i="12" s="1"/>
  <c r="AF2234" i="12" a="1"/>
  <c r="AF2234" i="12" s="1"/>
  <c r="AF2235" i="12" a="1"/>
  <c r="AF2235" i="12" s="1"/>
  <c r="AF2236" i="12" a="1"/>
  <c r="AF2236" i="12" s="1"/>
  <c r="AF2237" i="12" a="1"/>
  <c r="AF2237" i="12" s="1"/>
  <c r="AF2238" i="12" a="1"/>
  <c r="AF2238" i="12" s="1"/>
  <c r="AF2239" i="12" a="1"/>
  <c r="AF2239" i="12" s="1"/>
  <c r="AF2240" i="12" a="1"/>
  <c r="AF2240" i="12" s="1"/>
  <c r="AF2241" i="12" a="1"/>
  <c r="AF2241" i="12" s="1"/>
  <c r="AF2242" i="12" a="1"/>
  <c r="AF2242" i="12" s="1"/>
  <c r="AF2243" i="12" a="1"/>
  <c r="AF2243" i="12" s="1"/>
  <c r="AF2244" i="12" a="1"/>
  <c r="AF2244" i="12" s="1"/>
  <c r="AF2245" i="12" a="1"/>
  <c r="AF2245" i="12" s="1"/>
  <c r="AF2246" i="12" a="1"/>
  <c r="AF2246" i="12" s="1"/>
  <c r="AF2247" i="12" a="1"/>
  <c r="AF2247" i="12" s="1"/>
  <c r="AF2248" i="12" a="1"/>
  <c r="AF2248" i="12" s="1"/>
  <c r="AF2249" i="12" a="1"/>
  <c r="AF2249" i="12" s="1"/>
  <c r="AF2250" i="12" a="1"/>
  <c r="AF2250" i="12" s="1"/>
  <c r="AF2251" i="12" a="1"/>
  <c r="AF2251" i="12" s="1"/>
  <c r="AF2252" i="12" a="1"/>
  <c r="AF2252" i="12" s="1"/>
  <c r="AF2253" i="12" a="1"/>
  <c r="AF2253" i="12" s="1"/>
  <c r="AF2254" i="12" a="1"/>
  <c r="AF2254" i="12" s="1"/>
  <c r="AF2255" i="12" a="1"/>
  <c r="AF2255" i="12" s="1"/>
  <c r="AF2256" i="12" a="1"/>
  <c r="AF2256" i="12"/>
  <c r="AF2257" i="12" a="1"/>
  <c r="AF2257" i="12" s="1"/>
  <c r="AF2258" i="12" a="1"/>
  <c r="AF2258" i="12"/>
  <c r="AF2259" i="12" a="1"/>
  <c r="AF2259" i="12" s="1"/>
  <c r="AF2260" i="12" a="1"/>
  <c r="AF2260" i="12" s="1"/>
  <c r="AF2261" i="12" a="1"/>
  <c r="AF2261" i="12" s="1"/>
  <c r="AF2262" i="12" a="1"/>
  <c r="AF2262" i="12" s="1"/>
  <c r="AF2263" i="12" a="1"/>
  <c r="AF2263" i="12" s="1"/>
  <c r="AF2264" i="12" a="1"/>
  <c r="AF2264" i="12" s="1"/>
  <c r="AF2265" i="12" a="1"/>
  <c r="AF2265" i="12" s="1"/>
  <c r="AF2266" i="12" a="1"/>
  <c r="AF2266" i="12" s="1"/>
  <c r="AF2267" i="12" a="1"/>
  <c r="AF2267" i="12"/>
  <c r="AF2268" i="12" a="1"/>
  <c r="AF2268" i="12"/>
  <c r="AF2269" i="12" a="1"/>
  <c r="AF2269" i="12" s="1"/>
  <c r="AF2270" i="12" a="1"/>
  <c r="AF2270" i="12"/>
  <c r="AF2271" i="12" a="1"/>
  <c r="AF2271" i="12" s="1"/>
  <c r="AF2272" i="12" a="1"/>
  <c r="AF2272" i="12" s="1"/>
  <c r="AF2273" i="12" a="1"/>
  <c r="AF2273" i="12" s="1"/>
  <c r="AF2274" i="12" a="1"/>
  <c r="AF2274" i="12" s="1"/>
  <c r="AF2275" i="12" a="1"/>
  <c r="AF2275" i="12" s="1"/>
  <c r="AF2276" i="12" a="1"/>
  <c r="AF2276" i="12" s="1"/>
  <c r="AF2277" i="12" a="1"/>
  <c r="AF2277" i="12" s="1"/>
  <c r="AF2278" i="12" a="1"/>
  <c r="AF2278" i="12" s="1"/>
  <c r="AF2279" i="12" a="1"/>
  <c r="AF2279" i="12"/>
  <c r="AF2280" i="12" a="1"/>
  <c r="AF2280" i="12"/>
  <c r="AF2281" i="12" a="1"/>
  <c r="AF2281" i="12" s="1"/>
  <c r="AF2282" i="12" a="1"/>
  <c r="AF2282" i="12"/>
  <c r="AF2283" i="12" a="1"/>
  <c r="AF2283" i="12" s="1"/>
  <c r="AF2284" i="12" a="1"/>
  <c r="AF2284" i="12" s="1"/>
  <c r="AF2285" i="12" a="1"/>
  <c r="AF2285" i="12" s="1"/>
  <c r="AF2286" i="12" a="1"/>
  <c r="AF2286" i="12" s="1"/>
  <c r="AF2287" i="12" a="1"/>
  <c r="AF2287" i="12" s="1"/>
  <c r="AF2288" i="12" a="1"/>
  <c r="AF2288" i="12" s="1"/>
  <c r="AF2289" i="12" a="1"/>
  <c r="AF2289" i="12" s="1"/>
  <c r="AF2290" i="12" a="1"/>
  <c r="AF2290" i="12" s="1"/>
  <c r="AF2291" i="12" a="1"/>
  <c r="AF2291" i="12" s="1"/>
  <c r="AF2292" i="12" a="1"/>
  <c r="AF2292" i="12" s="1"/>
  <c r="AF2293" i="12" a="1"/>
  <c r="AF2293" i="12" s="1"/>
  <c r="AF2294" i="12" a="1"/>
  <c r="AF2294" i="12" s="1"/>
  <c r="AF2295" i="12" a="1"/>
  <c r="AF2295" i="12" s="1"/>
  <c r="AF2296" i="12" a="1"/>
  <c r="AF2296" i="12" s="1"/>
  <c r="AF2297" i="12" a="1"/>
  <c r="AF2297" i="12" s="1"/>
  <c r="AF2298" i="12" a="1"/>
  <c r="AF2298" i="12" s="1"/>
  <c r="AF2299" i="12" a="1"/>
  <c r="AF2299" i="12"/>
  <c r="AF2300" i="12" a="1"/>
  <c r="AF2300" i="12" s="1"/>
  <c r="AF2301" i="12" a="1"/>
  <c r="AF2301" i="12" s="1"/>
  <c r="AF2302" i="12" a="1"/>
  <c r="AF2302" i="12" s="1"/>
  <c r="AF2303" i="12" a="1"/>
  <c r="AF2303" i="12" s="1"/>
  <c r="AF2304" i="12" a="1"/>
  <c r="AF2304" i="12" s="1"/>
  <c r="AF2305" i="12" a="1"/>
  <c r="AF2305" i="12" s="1"/>
  <c r="AF2306" i="12" a="1"/>
  <c r="AF2306" i="12" s="1"/>
  <c r="AF2307" i="12" a="1"/>
  <c r="AF2307" i="12" s="1"/>
  <c r="AF2308" i="12" a="1"/>
  <c r="AF2308" i="12" s="1"/>
  <c r="AF2309" i="12" a="1"/>
  <c r="AF2309" i="12" s="1"/>
  <c r="AF2310" i="12" a="1"/>
  <c r="AF2310" i="12" s="1"/>
  <c r="AF2311" i="12" a="1"/>
  <c r="AF2311" i="12" s="1"/>
  <c r="AF2312" i="12" a="1"/>
  <c r="AF2312" i="12" s="1"/>
  <c r="AF2313" i="12" a="1"/>
  <c r="AF2313" i="12" s="1"/>
  <c r="AF2314" i="12" a="1"/>
  <c r="AF2314" i="12" s="1"/>
  <c r="AF2315" i="12" a="1"/>
  <c r="AF2315" i="12" s="1"/>
  <c r="AF2316" i="12" a="1"/>
  <c r="AF2316" i="12" s="1"/>
  <c r="AF2317" i="12" a="1"/>
  <c r="AF2317" i="12" s="1"/>
  <c r="AF2318" i="12" a="1"/>
  <c r="AF2318" i="12" s="1"/>
  <c r="AF2319" i="12" a="1"/>
  <c r="AF2319" i="12" s="1"/>
  <c r="AF2320" i="12" a="1"/>
  <c r="AF2320" i="12"/>
  <c r="AF2321" i="12" a="1"/>
  <c r="AF2321" i="12" s="1"/>
  <c r="AF2322" i="12" a="1"/>
  <c r="AF2322" i="12" s="1"/>
  <c r="AF2323" i="12" a="1"/>
  <c r="AF2323" i="12" s="1"/>
  <c r="AF2324" i="12" a="1"/>
  <c r="AF2324" i="12" s="1"/>
  <c r="AF2325" i="12" a="1"/>
  <c r="AF2325" i="12" s="1"/>
  <c r="AF2326" i="12" a="1"/>
  <c r="AF2326" i="12" s="1"/>
  <c r="AF2327" i="12" a="1"/>
  <c r="AF2327" i="12" s="1"/>
  <c r="AF2328" i="12" a="1"/>
  <c r="AF2328" i="12" s="1"/>
  <c r="AF2329" i="12" a="1"/>
  <c r="AF2329" i="12" s="1"/>
  <c r="AF2330" i="12" a="1"/>
  <c r="AF2330" i="12" s="1"/>
  <c r="AF2331" i="12" a="1"/>
  <c r="AF2331" i="12" s="1"/>
  <c r="AF2332" i="12" a="1"/>
  <c r="AF2332" i="12"/>
  <c r="AF2333" i="12" a="1"/>
  <c r="AF2333" i="12" s="1"/>
  <c r="AF2334" i="12" a="1"/>
  <c r="AF2334" i="12" s="1"/>
  <c r="AF2335" i="12" a="1"/>
  <c r="AF2335" i="12" s="1"/>
  <c r="AF2336" i="12" a="1"/>
  <c r="AF2336" i="12" s="1"/>
  <c r="AF2337" i="12" a="1"/>
  <c r="AF2337" i="12" s="1"/>
  <c r="AF2338" i="12" a="1"/>
  <c r="AF2338" i="12" s="1"/>
  <c r="AF2339" i="12" a="1"/>
  <c r="AF2339" i="12" s="1"/>
  <c r="AF2340" i="12" a="1"/>
  <c r="AF2340" i="12"/>
  <c r="AF2341" i="12" a="1"/>
  <c r="AF2341" i="12" s="1"/>
  <c r="AF2342" i="12" a="1"/>
  <c r="AF2342" i="12" s="1"/>
  <c r="AF2343" i="12" a="1"/>
  <c r="AF2343" i="12" s="1"/>
  <c r="AF2344" i="12" a="1"/>
  <c r="AF2344" i="12" s="1"/>
  <c r="AF2345" i="12" a="1"/>
  <c r="AF2345" i="12" s="1"/>
  <c r="AF2346" i="12" a="1"/>
  <c r="AF2346" i="12"/>
  <c r="AF2347" i="12" a="1"/>
  <c r="AF2347" i="12" s="1"/>
  <c r="AF2348" i="12" a="1"/>
  <c r="AF2348" i="12" s="1"/>
  <c r="AF2349" i="12" a="1"/>
  <c r="AF2349" i="12" s="1"/>
  <c r="AF2350" i="12" a="1"/>
  <c r="AF2350" i="12" s="1"/>
  <c r="AF2351" i="12" a="1"/>
  <c r="AF2351" i="12" s="1"/>
  <c r="AF2352" i="12" a="1"/>
  <c r="AF2352" i="12" s="1"/>
  <c r="AF2353" i="12" a="1"/>
  <c r="AF2353" i="12" s="1"/>
  <c r="AF2354" i="12" a="1"/>
  <c r="AF2354" i="12"/>
  <c r="AF2355" i="12" a="1"/>
  <c r="AF2355" i="12" s="1"/>
  <c r="AF2356" i="12" a="1"/>
  <c r="AF2356" i="12" s="1"/>
  <c r="AF2357" i="12" a="1"/>
  <c r="AF2357" i="12" s="1"/>
  <c r="AF2358" i="12" a="1"/>
  <c r="AF2358" i="12"/>
  <c r="AF2359" i="12" a="1"/>
  <c r="AF2359" i="12" s="1"/>
  <c r="AF2360" i="12" a="1"/>
  <c r="AF2360" i="12" s="1"/>
  <c r="AF2361" i="12" a="1"/>
  <c r="AF2361" i="12" s="1"/>
  <c r="AF2362" i="12" a="1"/>
  <c r="AF2362" i="12" s="1"/>
  <c r="AF2363" i="12" a="1"/>
  <c r="AF2363" i="12"/>
  <c r="AF2364" i="12" a="1"/>
  <c r="AF2364" i="12"/>
  <c r="AF2365" i="12" a="1"/>
  <c r="AF2365" i="12" s="1"/>
  <c r="AF2366" i="12" a="1"/>
  <c r="AF2366" i="12" s="1"/>
  <c r="AF2367" i="12" a="1"/>
  <c r="AF2367" i="12" s="1"/>
  <c r="AF2368" i="12" a="1"/>
  <c r="AF2368" i="12" s="1"/>
  <c r="AF2369" i="12" a="1"/>
  <c r="AF2369" i="12" s="1"/>
  <c r="AF2370" i="12" a="1"/>
  <c r="AF2370" i="12" s="1"/>
  <c r="AF2371" i="12" a="1"/>
  <c r="AF2371" i="12" s="1"/>
  <c r="AF2372" i="12" a="1"/>
  <c r="AF2372" i="12"/>
  <c r="AF2373" i="12" a="1"/>
  <c r="AF2373" i="12" s="1"/>
  <c r="AF2374" i="12" a="1"/>
  <c r="AF2374" i="12" s="1"/>
  <c r="AF2375" i="12" a="1"/>
  <c r="AF2375" i="12"/>
  <c r="AF2376" i="12" a="1"/>
  <c r="AF2376" i="12" s="1"/>
  <c r="AF2377" i="12" a="1"/>
  <c r="AF2377" i="12" s="1"/>
  <c r="AF2378" i="12" a="1"/>
  <c r="AF2378" i="12"/>
  <c r="AF2379" i="12" a="1"/>
  <c r="AF2379" i="12" s="1"/>
  <c r="AF2380" i="12" a="1"/>
  <c r="AF2380" i="12" s="1"/>
  <c r="AF2381" i="12" a="1"/>
  <c r="AF2381" i="12" s="1"/>
  <c r="AF2382" i="12" a="1"/>
  <c r="AF2382" i="12" s="1"/>
  <c r="AF2383" i="12" a="1"/>
  <c r="AF2383" i="12" s="1"/>
  <c r="AF2384" i="12" a="1"/>
  <c r="AF2384" i="12" s="1"/>
  <c r="AF2385" i="12" a="1"/>
  <c r="AF2385" i="12" s="1"/>
  <c r="AF2386" i="12" a="1"/>
  <c r="AF2386" i="12" s="1"/>
  <c r="AF2387" i="12" a="1"/>
  <c r="AF2387" i="12"/>
  <c r="AF2388" i="12" a="1"/>
  <c r="AF2388" i="12" s="1"/>
  <c r="AF2389" i="12" a="1"/>
  <c r="AF2389" i="12" s="1"/>
  <c r="AF2390" i="12" a="1"/>
  <c r="AF2390" i="12" s="1"/>
  <c r="AF2391" i="12" a="1"/>
  <c r="AF2391" i="12" s="1"/>
  <c r="AF2392" i="12" a="1"/>
  <c r="AF2392" i="12" s="1"/>
  <c r="AF2393" i="12" a="1"/>
  <c r="AF2393" i="12" s="1"/>
  <c r="AF2394" i="12" a="1"/>
  <c r="AF2394" i="12" s="1"/>
  <c r="AF2395" i="12" a="1"/>
  <c r="AF2395" i="12" s="1"/>
  <c r="AF2396" i="12" a="1"/>
  <c r="AF2396" i="12"/>
  <c r="AF2397" i="12" a="1"/>
  <c r="AF2397" i="12" s="1"/>
  <c r="AF2398" i="12" a="1"/>
  <c r="AF2398" i="12" s="1"/>
  <c r="AF2399" i="12" a="1"/>
  <c r="AF2399" i="12" s="1"/>
  <c r="AF2400" i="12" a="1"/>
  <c r="AF2400" i="12" s="1"/>
  <c r="AF2401" i="12" a="1"/>
  <c r="AF2401" i="12" s="1"/>
  <c r="AF2402" i="12" a="1"/>
  <c r="AF2402" i="12" s="1"/>
  <c r="AF2403" i="12" a="1"/>
  <c r="AF2403" i="12" s="1"/>
  <c r="AF2404" i="12" a="1"/>
  <c r="AF2404" i="12" s="1"/>
  <c r="AF2405" i="12" a="1"/>
  <c r="AF2405" i="12" s="1"/>
  <c r="AF2406" i="12" a="1"/>
  <c r="AF2406" i="12" s="1"/>
  <c r="AF2407" i="12" a="1"/>
  <c r="AF2407" i="12" s="1"/>
  <c r="AF2408" i="12" a="1"/>
  <c r="AF2408" i="12"/>
  <c r="AF2409" i="12" a="1"/>
  <c r="AF2409" i="12" s="1"/>
  <c r="AF2410" i="12" a="1"/>
  <c r="AF2410" i="12" s="1"/>
  <c r="AF2411" i="12" a="1"/>
  <c r="AF2411" i="12" s="1"/>
  <c r="AF2412" i="12" a="1"/>
  <c r="AF2412" i="12" s="1"/>
  <c r="AF2413" i="12" a="1"/>
  <c r="AF2413" i="12" s="1"/>
  <c r="AF2414" i="12" a="1"/>
  <c r="AF2414" i="12" s="1"/>
  <c r="AF2415" i="12" a="1"/>
  <c r="AF2415" i="12" s="1"/>
  <c r="AF2416" i="12" a="1"/>
  <c r="AF2416" i="12" s="1"/>
  <c r="AF2417" i="12" a="1"/>
  <c r="AF2417" i="12" s="1"/>
  <c r="AF2418" i="12" a="1"/>
  <c r="AF2418" i="12" s="1"/>
  <c r="AF2419" i="12" a="1"/>
  <c r="AF2419" i="12" s="1"/>
  <c r="AF2420" i="12" a="1"/>
  <c r="AF2420" i="12" s="1"/>
  <c r="AF2421" i="12" a="1"/>
  <c r="AF2421" i="12" s="1"/>
  <c r="AF2422" i="12" a="1"/>
  <c r="AF2422" i="12" s="1"/>
  <c r="AF2423" i="12" a="1"/>
  <c r="AF2423" i="12" s="1"/>
  <c r="AF2424" i="12" a="1"/>
  <c r="AF2424" i="12" s="1"/>
  <c r="AF2425" i="12" a="1"/>
  <c r="AF2425" i="12" s="1"/>
  <c r="AF2426" i="12" a="1"/>
  <c r="AF2426" i="12" s="1"/>
  <c r="AF2427" i="12" a="1"/>
  <c r="AF2427" i="12" s="1"/>
  <c r="AF2428" i="12" a="1"/>
  <c r="AF2428" i="12"/>
  <c r="AF2429" i="12" a="1"/>
  <c r="AF2429" i="12" s="1"/>
  <c r="AF2430" i="12" a="1"/>
  <c r="AF2430" i="12" s="1"/>
  <c r="AF2431" i="12" a="1"/>
  <c r="AF2431" i="12"/>
  <c r="AF2432" i="12" a="1"/>
  <c r="AF2432" i="12" s="1"/>
  <c r="AF2433" i="12" a="1"/>
  <c r="AF2433" i="12" s="1"/>
  <c r="AF2434" i="12" a="1"/>
  <c r="AF2434" i="12" s="1"/>
  <c r="AF2435" i="12" a="1"/>
  <c r="AF2435" i="12" s="1"/>
  <c r="AF2436" i="12" a="1"/>
  <c r="AF2436" i="12" s="1"/>
  <c r="AF2437" i="12" a="1"/>
  <c r="AF2437" i="12" s="1"/>
  <c r="AF2438" i="12" a="1"/>
  <c r="AF2438" i="12" s="1"/>
  <c r="AF2439" i="12" a="1"/>
  <c r="AF2439" i="12" s="1"/>
  <c r="AF2440" i="12" a="1"/>
  <c r="AF2440" i="12" s="1"/>
  <c r="AF2441" i="12" a="1"/>
  <c r="AF2441" i="12" s="1"/>
  <c r="AF2442" i="12" a="1"/>
  <c r="AF2442" i="12" s="1"/>
  <c r="AF2443" i="12" a="1"/>
  <c r="AF2443" i="12" s="1"/>
  <c r="AF2444" i="12" a="1"/>
  <c r="AF2444" i="12" s="1"/>
  <c r="AF2445" i="12" a="1"/>
  <c r="AF2445" i="12" s="1"/>
  <c r="AF2446" i="12" a="1"/>
  <c r="AF2446" i="12" s="1"/>
  <c r="AF2447" i="12" a="1"/>
  <c r="AF2447" i="12" s="1"/>
  <c r="AF2448" i="12" a="1"/>
  <c r="AF2448" i="12" s="1"/>
  <c r="AF2449" i="12" a="1"/>
  <c r="AF2449" i="12" s="1"/>
  <c r="AF2450" i="12" a="1"/>
  <c r="AF2450" i="12" s="1"/>
  <c r="AF2451" i="12" a="1"/>
  <c r="AF2451" i="12" s="1"/>
  <c r="AF2452" i="12" a="1"/>
  <c r="AF2452" i="12" s="1"/>
  <c r="AF2453" i="12" a="1"/>
  <c r="AF2453" i="12" s="1"/>
  <c r="AF2454" i="12" a="1"/>
  <c r="AF2454" i="12" s="1"/>
  <c r="AF2455" i="12" a="1"/>
  <c r="AF2455" i="12" s="1"/>
  <c r="AF2456" i="12" a="1"/>
  <c r="AF2456" i="12" s="1"/>
  <c r="AF2457" i="12" a="1"/>
  <c r="AF2457" i="12" s="1"/>
  <c r="AF2458" i="12" a="1"/>
  <c r="AF2458" i="12" s="1"/>
  <c r="AF2459" i="12" a="1"/>
  <c r="AF2459" i="12" s="1"/>
  <c r="AF2460" i="12" a="1"/>
  <c r="AF2460" i="12" s="1"/>
  <c r="AF2461" i="12" a="1"/>
  <c r="AF2461" i="12" s="1"/>
  <c r="AF2462" i="12" a="1"/>
  <c r="AF2462" i="12" s="1"/>
  <c r="AF2463" i="12" a="1"/>
  <c r="AF2463" i="12" s="1"/>
  <c r="AF2464" i="12" a="1"/>
  <c r="AF2464" i="12" s="1"/>
  <c r="AF2465" i="12" a="1"/>
  <c r="AF2465" i="12" s="1"/>
  <c r="AF2466" i="12" a="1"/>
  <c r="AF2466" i="12" s="1"/>
  <c r="AF2467" i="12" a="1"/>
  <c r="AF2467" i="12" s="1"/>
  <c r="AF2468" i="12" a="1"/>
  <c r="AF2468" i="12" s="1"/>
  <c r="AF2469" i="12" a="1"/>
  <c r="AF2469" i="12" s="1"/>
  <c r="AF2470" i="12" a="1"/>
  <c r="AF2470" i="12" s="1"/>
  <c r="AF2471" i="12" a="1"/>
  <c r="AF2471" i="12" s="1"/>
  <c r="AF2472" i="12" a="1"/>
  <c r="AF2472" i="12" s="1"/>
  <c r="AF2473" i="12" a="1"/>
  <c r="AF2473" i="12" s="1"/>
  <c r="AF2474" i="12" a="1"/>
  <c r="AF2474" i="12" s="1"/>
  <c r="AF2475" i="12" a="1"/>
  <c r="AF2475" i="12" s="1"/>
  <c r="AF2476" i="12" a="1"/>
  <c r="AF2476" i="12" s="1"/>
  <c r="AF2477" i="12" a="1"/>
  <c r="AF2477" i="12" s="1"/>
  <c r="AF2478" i="12" a="1"/>
  <c r="AF2478" i="12" s="1"/>
  <c r="AF2479" i="12" a="1"/>
  <c r="AF2479" i="12" s="1"/>
  <c r="AF2480" i="12" a="1"/>
  <c r="AF2480" i="12" s="1"/>
  <c r="AF2481" i="12" a="1"/>
  <c r="AF2481" i="12" s="1"/>
  <c r="AF2482" i="12" a="1"/>
  <c r="AF2482" i="12" s="1"/>
  <c r="AF2483" i="12" a="1"/>
  <c r="AF2483" i="12"/>
  <c r="AF2484" i="12" a="1"/>
  <c r="AF2484" i="12" s="1"/>
  <c r="AF2485" i="12" a="1"/>
  <c r="AF2485" i="12" s="1"/>
  <c r="AF2486" i="12" a="1"/>
  <c r="AF2486" i="12"/>
  <c r="AF2487" i="12" a="1"/>
  <c r="AF2487" i="12" s="1"/>
  <c r="AF2488" i="12" a="1"/>
  <c r="AF2488" i="12" s="1"/>
  <c r="AF2489" i="12" a="1"/>
  <c r="AF2489" i="12" s="1"/>
  <c r="AF2490" i="12" a="1"/>
  <c r="AF2490" i="12" s="1"/>
  <c r="AF2491" i="12" a="1"/>
  <c r="AF2491" i="12" s="1"/>
  <c r="AF2492" i="12" a="1"/>
  <c r="AF2492" i="12" s="1"/>
  <c r="AF2493" i="12" a="1"/>
  <c r="AF2493" i="12" s="1"/>
  <c r="AF2494" i="12" a="1"/>
  <c r="AF2494" i="12" s="1"/>
  <c r="AF2495" i="12" a="1"/>
  <c r="AF2495" i="12"/>
  <c r="AF2496" i="12" a="1"/>
  <c r="AF2496" i="12" s="1"/>
  <c r="AF2497" i="12" a="1"/>
  <c r="AF2497" i="12" s="1"/>
  <c r="AF2498" i="12" a="1"/>
  <c r="AF2498" i="12" s="1"/>
  <c r="AF2499" i="12" a="1"/>
  <c r="AF2499" i="12" s="1"/>
  <c r="AF2500" i="12" a="1"/>
  <c r="AF2500" i="12" s="1"/>
  <c r="AF2501" i="12" a="1"/>
  <c r="AF2501" i="12" s="1"/>
  <c r="AF2502" i="12" a="1"/>
  <c r="AF2502" i="12" s="1"/>
  <c r="AF2503" i="12" a="1"/>
  <c r="AF2503" i="12" s="1"/>
  <c r="AF2504" i="12" a="1"/>
  <c r="AF2504" i="12" s="1"/>
  <c r="AF2505" i="12" a="1"/>
  <c r="AF2505" i="12" s="1"/>
  <c r="AF2506" i="12" a="1"/>
  <c r="AF2506" i="12"/>
  <c r="AF2507" i="12" a="1"/>
  <c r="AF2507" i="12" s="1"/>
  <c r="AF2508" i="12" a="1"/>
  <c r="AF2508" i="12" s="1"/>
  <c r="AF2509" i="12" a="1"/>
  <c r="AF2509" i="12" s="1"/>
  <c r="AF2510" i="12" a="1"/>
  <c r="AF2510" i="12" s="1"/>
  <c r="AF2511" i="12" a="1"/>
  <c r="AF2511" i="12" s="1"/>
  <c r="AF2512" i="12" a="1"/>
  <c r="AF2512" i="12" s="1"/>
  <c r="AF2513" i="12" a="1"/>
  <c r="AF2513" i="12" s="1"/>
  <c r="AF2514" i="12" a="1"/>
  <c r="AF2514" i="12" s="1"/>
  <c r="AF2515" i="12" a="1"/>
  <c r="AF2515" i="12" s="1"/>
  <c r="AF2516" i="12" a="1"/>
  <c r="AF2516" i="12" s="1"/>
  <c r="AF2517" i="12" a="1"/>
  <c r="AF2517" i="12" s="1"/>
  <c r="AF2518" i="12" a="1"/>
  <c r="AF2518" i="12"/>
  <c r="AF2519" i="12" a="1"/>
  <c r="AF2519" i="12" s="1"/>
  <c r="AF2520" i="12" a="1"/>
  <c r="AF2520" i="12" s="1"/>
  <c r="AF2521" i="12" a="1"/>
  <c r="AF2521" i="12" s="1"/>
  <c r="AF2522" i="12" a="1"/>
  <c r="AF2522" i="12" s="1"/>
  <c r="AF2523" i="12" a="1"/>
  <c r="AF2523" i="12" s="1"/>
  <c r="AF2524" i="12" a="1"/>
  <c r="AF2524" i="12" s="1"/>
  <c r="AF2525" i="12" a="1"/>
  <c r="AF2525" i="12" s="1"/>
  <c r="AF2526" i="12" a="1"/>
  <c r="AF2526" i="12" s="1"/>
  <c r="AF2527" i="12" a="1"/>
  <c r="AF2527" i="12" s="1"/>
  <c r="AF2528" i="12" a="1"/>
  <c r="AF2528" i="12" s="1"/>
  <c r="AF2529" i="12" a="1"/>
  <c r="AF2529" i="12" s="1"/>
  <c r="AF2530" i="12" a="1"/>
  <c r="AF2530" i="12" s="1"/>
  <c r="AF2531" i="12" a="1"/>
  <c r="AF2531" i="12" s="1"/>
  <c r="AF2532" i="12" a="1"/>
  <c r="AF2532" i="12" s="1"/>
  <c r="AF2533" i="12" a="1"/>
  <c r="AF2533" i="12" s="1"/>
  <c r="AF2534" i="12" a="1"/>
  <c r="AF2534" i="12" s="1"/>
  <c r="AF2535" i="12" a="1"/>
  <c r="AF2535" i="12" s="1"/>
  <c r="AF2536" i="12" a="1"/>
  <c r="AF2536" i="12"/>
  <c r="AF2537" i="12" a="1"/>
  <c r="AF2537" i="12" s="1"/>
  <c r="AF2538" i="12" a="1"/>
  <c r="AF2538" i="12"/>
  <c r="AF2539" i="12" a="1"/>
  <c r="AF2539" i="12" s="1"/>
  <c r="AF2540" i="12" a="1"/>
  <c r="AF2540" i="12" s="1"/>
  <c r="AF2541" i="12" a="1"/>
  <c r="AF2541" i="12" s="1"/>
  <c r="AF2542" i="12" a="1"/>
  <c r="AF2542" i="12" s="1"/>
  <c r="AF2543" i="12" a="1"/>
  <c r="AF2543" i="12" s="1"/>
  <c r="AF2544" i="12" a="1"/>
  <c r="AF2544" i="12" s="1"/>
  <c r="AF2545" i="12" a="1"/>
  <c r="AF2545" i="12" s="1"/>
  <c r="AF2546" i="12" a="1"/>
  <c r="AF2546" i="12" s="1"/>
  <c r="AF2547" i="12" a="1"/>
  <c r="AF2547" i="12"/>
  <c r="AF2548" i="12" a="1"/>
  <c r="AF2548" i="12" s="1"/>
  <c r="AF2549" i="12" a="1"/>
  <c r="AF2549" i="12" s="1"/>
  <c r="AF2550" i="12" a="1"/>
  <c r="AF2550" i="12"/>
  <c r="AF2551" i="12" a="1"/>
  <c r="AF2551" i="12" s="1"/>
  <c r="AF2552" i="12" a="1"/>
  <c r="AF2552" i="12" s="1"/>
  <c r="AF2553" i="12" a="1"/>
  <c r="AF2553" i="12" s="1"/>
  <c r="AF2554" i="12" a="1"/>
  <c r="AF2554" i="12" s="1"/>
  <c r="AF2555" i="12" a="1"/>
  <c r="AF2555" i="12" s="1"/>
  <c r="AF2556" i="12" a="1"/>
  <c r="AF2556" i="12"/>
  <c r="AF2557" i="12" a="1"/>
  <c r="AF2557" i="12" s="1"/>
  <c r="AF2558" i="12" a="1"/>
  <c r="AF2558" i="12" s="1"/>
  <c r="AF2559" i="12" a="1"/>
  <c r="AF2559" i="12" s="1"/>
  <c r="AF2560" i="12" a="1"/>
  <c r="AF2560" i="12" s="1"/>
  <c r="AF2561" i="12" a="1"/>
  <c r="AF2561" i="12" s="1"/>
  <c r="AF2562" i="12" a="1"/>
  <c r="AF2562" i="12" s="1"/>
  <c r="AF2563" i="12" a="1"/>
  <c r="AF2563" i="12" s="1"/>
  <c r="AF2564" i="12" a="1"/>
  <c r="AF2564" i="12" s="1"/>
  <c r="AF2565" i="12" a="1"/>
  <c r="AF2565" i="12" s="1"/>
  <c r="AF2566" i="12" a="1"/>
  <c r="AF2566" i="12" s="1"/>
  <c r="AF2567" i="12" a="1"/>
  <c r="AF2567" i="12" s="1"/>
  <c r="AF2568" i="12" a="1"/>
  <c r="AF2568" i="12" s="1"/>
  <c r="AF2569" i="12" a="1"/>
  <c r="AF2569" i="12" s="1"/>
  <c r="AF2570" i="12" a="1"/>
  <c r="AF2570" i="12"/>
  <c r="AF2571" i="12" a="1"/>
  <c r="AF2571" i="12" s="1"/>
  <c r="AF2572" i="12" a="1"/>
  <c r="AF2572" i="12" s="1"/>
  <c r="AF2573" i="12" a="1"/>
  <c r="AF2573" i="12" s="1"/>
  <c r="AF2574" i="12" a="1"/>
  <c r="AF2574" i="12" s="1"/>
  <c r="AF2575" i="12" a="1"/>
  <c r="AF2575" i="12" s="1"/>
  <c r="AF2576" i="12" a="1"/>
  <c r="AF2576" i="12" s="1"/>
  <c r="AF2577" i="12" a="1"/>
  <c r="AF2577" i="12" s="1"/>
  <c r="AF2578" i="12" a="1"/>
  <c r="AF2578" i="12" s="1"/>
  <c r="AF2579" i="12" a="1"/>
  <c r="AF2579" i="12"/>
  <c r="AF2580" i="12" a="1"/>
  <c r="AF2580" i="12" s="1"/>
  <c r="AF2581" i="12" a="1"/>
  <c r="AF2581" i="12" s="1"/>
  <c r="AF2582" i="12" a="1"/>
  <c r="AF2582" i="12" s="1"/>
  <c r="AF2583" i="12" a="1"/>
  <c r="AF2583" i="12" s="1"/>
  <c r="AF2584" i="12" a="1"/>
  <c r="AF2584" i="12" s="1"/>
  <c r="AF2585" i="12" a="1"/>
  <c r="AF2585" i="12" s="1"/>
  <c r="AF2586" i="12" a="1"/>
  <c r="AF2586" i="12" s="1"/>
  <c r="AF2587" i="12" a="1"/>
  <c r="AF2587" i="12" s="1"/>
  <c r="AF2588" i="12" a="1"/>
  <c r="AF2588" i="12" s="1"/>
  <c r="AF2589" i="12" a="1"/>
  <c r="AF2589" i="12" s="1"/>
  <c r="AF2590" i="12" a="1"/>
  <c r="AF2590" i="12" s="1"/>
  <c r="AF2591" i="12" a="1"/>
  <c r="AF2591" i="12" s="1"/>
  <c r="AF2592" i="12" a="1"/>
  <c r="AF2592" i="12" s="1"/>
  <c r="AF2593" i="12" a="1"/>
  <c r="AF2593" i="12" s="1"/>
  <c r="AF2594" i="12" a="1"/>
  <c r="AF2594" i="12" s="1"/>
  <c r="AF2595" i="12" a="1"/>
  <c r="AF2595" i="12" s="1"/>
  <c r="AF2596" i="12" a="1"/>
  <c r="AF2596" i="12" s="1"/>
  <c r="AF2597" i="12" a="1"/>
  <c r="AF2597" i="12" s="1"/>
  <c r="AF2598" i="12" a="1"/>
  <c r="AF2598" i="12" s="1"/>
  <c r="AF2599" i="12" a="1"/>
  <c r="AF2599" i="12" s="1"/>
  <c r="AF2600" i="12" a="1"/>
  <c r="AF2600" i="12" s="1"/>
  <c r="AF2601" i="12" a="1"/>
  <c r="AF2601" i="12" s="1"/>
  <c r="AF2602" i="12" a="1"/>
  <c r="AF2602" i="12" s="1"/>
  <c r="AF2603" i="12" a="1"/>
  <c r="AF2603" i="12" s="1"/>
  <c r="AF2604" i="12" a="1"/>
  <c r="AF2604" i="12" s="1"/>
  <c r="AF2605" i="12" a="1"/>
  <c r="AF2605" i="12" s="1"/>
  <c r="AF2606" i="12" a="1"/>
  <c r="AF2606" i="12" s="1"/>
  <c r="AF2607" i="12" a="1"/>
  <c r="AF2607" i="12" s="1"/>
  <c r="AF2608" i="12" a="1"/>
  <c r="AF2608" i="12" s="1"/>
  <c r="AF2609" i="12" a="1"/>
  <c r="AF2609" i="12" s="1"/>
  <c r="AF2610" i="12" a="1"/>
  <c r="AF2610" i="12" s="1"/>
  <c r="AF2611" i="12" a="1"/>
  <c r="AF2611" i="12"/>
  <c r="AF2612" i="12" a="1"/>
  <c r="AF2612" i="12" s="1"/>
  <c r="AF2613" i="12" a="1"/>
  <c r="AF2613" i="12" s="1"/>
  <c r="AF2614" i="12" a="1"/>
  <c r="AF2614" i="12" s="1"/>
  <c r="AF2615" i="12" a="1"/>
  <c r="AF2615" i="12" s="1"/>
  <c r="AF2616" i="12" a="1"/>
  <c r="AF2616" i="12" s="1"/>
  <c r="AF2617" i="12" a="1"/>
  <c r="AF2617" i="12" s="1"/>
  <c r="AF2618" i="12" a="1"/>
  <c r="AF2618" i="12" s="1"/>
  <c r="AF2619" i="12" a="1"/>
  <c r="AF2619" i="12" s="1"/>
  <c r="AF2620" i="12" a="1"/>
  <c r="AF2620" i="12"/>
  <c r="AF2621" i="12" a="1"/>
  <c r="AF2621" i="12" s="1"/>
  <c r="AF2622" i="12" a="1"/>
  <c r="AF2622" i="12" s="1"/>
  <c r="AF2623" i="12" a="1"/>
  <c r="AF2623" i="12" s="1"/>
  <c r="AF2624" i="12" a="1"/>
  <c r="AF2624" i="12" s="1"/>
  <c r="AF2625" i="12" a="1"/>
  <c r="AF2625" i="12" s="1"/>
  <c r="AF2626" i="12" a="1"/>
  <c r="AF2626" i="12" s="1"/>
  <c r="AF2627" i="12" a="1"/>
  <c r="AF2627" i="12" s="1"/>
  <c r="AF2628" i="12" a="1"/>
  <c r="AF2628" i="12" s="1"/>
  <c r="AF2629" i="12" a="1"/>
  <c r="AF2629" i="12" s="1"/>
  <c r="AF2630" i="12" a="1"/>
  <c r="AF2630" i="12" s="1"/>
  <c r="AF2631" i="12" a="1"/>
  <c r="AF2631" i="12" s="1"/>
  <c r="AF2632" i="12" a="1"/>
  <c r="AF2632" i="12" s="1"/>
  <c r="AF2633" i="12" a="1"/>
  <c r="AF2633" i="12" s="1"/>
  <c r="AF2634" i="12" a="1"/>
  <c r="AF2634" i="12" s="1"/>
  <c r="AF2635" i="12" a="1"/>
  <c r="AF2635" i="12" s="1"/>
  <c r="AF2636" i="12" a="1"/>
  <c r="AF2636" i="12" s="1"/>
  <c r="AF2637" i="12" a="1"/>
  <c r="AF2637" i="12" s="1"/>
  <c r="AF2638" i="12" a="1"/>
  <c r="AF2638" i="12" s="1"/>
  <c r="AF2639" i="12" a="1"/>
  <c r="AF2639" i="12" s="1"/>
  <c r="AF2640" i="12" a="1"/>
  <c r="AF2640" i="12" s="1"/>
  <c r="AF2641" i="12" a="1"/>
  <c r="AF2641" i="12" s="1"/>
  <c r="AF2642" i="12" a="1"/>
  <c r="AF2642" i="12" s="1"/>
  <c r="AF2643" i="12" a="1"/>
  <c r="AF2643" i="12" s="1"/>
  <c r="AF2644" i="12" a="1"/>
  <c r="AF2644" i="12" s="1"/>
  <c r="AF2645" i="12" a="1"/>
  <c r="AF2645" i="12" s="1"/>
  <c r="AF2646" i="12" a="1"/>
  <c r="AF2646" i="12" s="1"/>
  <c r="AF2647" i="12" a="1"/>
  <c r="AF2647" i="12" s="1"/>
  <c r="AF2648" i="12" a="1"/>
  <c r="AF2648" i="12" s="1"/>
  <c r="AF2649" i="12" a="1"/>
  <c r="AF2649" i="12" s="1"/>
  <c r="AF2650" i="12" a="1"/>
  <c r="AF2650" i="12" s="1"/>
  <c r="AF2651" i="12" a="1"/>
  <c r="AF2651" i="12" s="1"/>
  <c r="AF2652" i="12" a="1"/>
  <c r="AF2652" i="12" s="1"/>
  <c r="AF2653" i="12" a="1"/>
  <c r="AF2653" i="12" s="1"/>
  <c r="AF2654" i="12" a="1"/>
  <c r="AF2654" i="12" s="1"/>
  <c r="AF2655" i="12" a="1"/>
  <c r="AF2655" i="12" s="1"/>
  <c r="AF2656" i="12" a="1"/>
  <c r="AF2656" i="12" s="1"/>
  <c r="AF2657" i="12" a="1"/>
  <c r="AF2657" i="12" s="1"/>
  <c r="AF2658" i="12" a="1"/>
  <c r="AF2658" i="12" s="1"/>
  <c r="AF2659" i="12" a="1"/>
  <c r="AF2659" i="12" s="1"/>
  <c r="AF2660" i="12" a="1"/>
  <c r="AF2660" i="12" s="1"/>
  <c r="AF2661" i="12" a="1"/>
  <c r="AF2661" i="12" s="1"/>
  <c r="AF2662" i="12" a="1"/>
  <c r="AF2662" i="12" s="1"/>
  <c r="AF2663" i="12" a="1"/>
  <c r="AF2663" i="12" s="1"/>
  <c r="AF2664" i="12" a="1"/>
  <c r="AF2664" i="12" s="1"/>
  <c r="AF2665" i="12" a="1"/>
  <c r="AF2665" i="12" s="1"/>
  <c r="AF2666" i="12" a="1"/>
  <c r="AF2666" i="12"/>
  <c r="AF2667" i="12" a="1"/>
  <c r="AF2667" i="12" s="1"/>
  <c r="AF2668" i="12" a="1"/>
  <c r="AF2668" i="12" s="1"/>
  <c r="AF2669" i="12" a="1"/>
  <c r="AF2669" i="12" s="1"/>
  <c r="AF2670" i="12" a="1"/>
  <c r="AF2670" i="12" s="1"/>
  <c r="AF2671" i="12" a="1"/>
  <c r="AF2671" i="12" s="1"/>
  <c r="AF2672" i="12" a="1"/>
  <c r="AF2672" i="12" s="1"/>
  <c r="AF2673" i="12" a="1"/>
  <c r="AF2673" i="12" s="1"/>
  <c r="AF2674" i="12" a="1"/>
  <c r="AF2674" i="12" s="1"/>
  <c r="AF2675" i="12" a="1"/>
  <c r="AF2675" i="12" s="1"/>
  <c r="AF2676" i="12" a="1"/>
  <c r="AF2676" i="12" s="1"/>
  <c r="AF2677" i="12" a="1"/>
  <c r="AF2677" i="12" s="1"/>
  <c r="AF2678" i="12" a="1"/>
  <c r="AF2678" i="12" s="1"/>
  <c r="AF2679" i="12" a="1"/>
  <c r="AF2679" i="12" s="1"/>
  <c r="AF2680" i="12" a="1"/>
  <c r="AF2680" i="12" s="1"/>
  <c r="AF2681" i="12" a="1"/>
  <c r="AF2681" i="12" s="1"/>
  <c r="AF2682" i="12" a="1"/>
  <c r="AF2682" i="12" s="1"/>
  <c r="AF2683" i="12" a="1"/>
  <c r="AF2683" i="12" s="1"/>
  <c r="AF2684" i="12" a="1"/>
  <c r="AF2684" i="12"/>
  <c r="AF2685" i="12" a="1"/>
  <c r="AF2685" i="12" s="1"/>
  <c r="AF2686" i="12" a="1"/>
  <c r="AF2686" i="12" s="1"/>
  <c r="AF2687" i="12" a="1"/>
  <c r="AF2687" i="12" s="1"/>
  <c r="AF2688" i="12" a="1"/>
  <c r="AF2688" i="12" s="1"/>
  <c r="AF2689" i="12" a="1"/>
  <c r="AF2689" i="12" s="1"/>
  <c r="AF2690" i="12" a="1"/>
  <c r="AF2690" i="12"/>
  <c r="AF2691" i="12" a="1"/>
  <c r="AF2691" i="12" s="1"/>
  <c r="AF2692" i="12" a="1"/>
  <c r="AF2692" i="12" s="1"/>
  <c r="AF2693" i="12" a="1"/>
  <c r="AF2693" i="12" s="1"/>
  <c r="AF2694" i="12" a="1"/>
  <c r="AF2694" i="12" s="1"/>
  <c r="AF2695" i="12" a="1"/>
  <c r="AF2695" i="12" s="1"/>
  <c r="AF2696" i="12" a="1"/>
  <c r="AF2696" i="12" s="1"/>
  <c r="AF2697" i="12" a="1"/>
  <c r="AF2697" i="12" s="1"/>
  <c r="AF2698" i="12" a="1"/>
  <c r="AF2698" i="12"/>
  <c r="AF2699" i="12" a="1"/>
  <c r="AF2699" i="12" s="1"/>
  <c r="AF2700" i="12" a="1"/>
  <c r="AF2700" i="12" s="1"/>
  <c r="AF2701" i="12" a="1"/>
  <c r="AF2701" i="12" s="1"/>
  <c r="AF2702" i="12" a="1"/>
  <c r="AF2702" i="12" s="1"/>
  <c r="AF2703" i="12" a="1"/>
  <c r="AF2703" i="12" s="1"/>
  <c r="AF2704" i="12" a="1"/>
  <c r="AF2704" i="12" s="1"/>
  <c r="AF2705" i="12" a="1"/>
  <c r="AF2705" i="12" s="1"/>
  <c r="AF2706" i="12" a="1"/>
  <c r="AF2706" i="12" s="1"/>
  <c r="AF2707" i="12" a="1"/>
  <c r="AF2707" i="12" s="1"/>
  <c r="AF2708" i="12" a="1"/>
  <c r="AF2708" i="12" s="1"/>
  <c r="AF2709" i="12" a="1"/>
  <c r="AF2709" i="12" s="1"/>
  <c r="AF2710" i="12" a="1"/>
  <c r="AF2710" i="12" s="1"/>
  <c r="AF2711" i="12" a="1"/>
  <c r="AF2711" i="12" s="1"/>
  <c r="AF2712" i="12" a="1"/>
  <c r="AF2712" i="12" s="1"/>
  <c r="AF2713" i="12" a="1"/>
  <c r="AF2713" i="12" s="1"/>
  <c r="AF2714" i="12" a="1"/>
  <c r="AF2714" i="12" s="1"/>
  <c r="AF2715" i="12" a="1"/>
  <c r="AF2715" i="12" s="1"/>
  <c r="AF2716" i="12" a="1"/>
  <c r="AF2716" i="12" s="1"/>
  <c r="AF2717" i="12" a="1"/>
  <c r="AF2717" i="12" s="1"/>
  <c r="AF2718" i="12" a="1"/>
  <c r="AF2718" i="12" s="1"/>
  <c r="AF2719" i="12" a="1"/>
  <c r="AF2719" i="12" s="1"/>
  <c r="AF2720" i="12" a="1"/>
  <c r="AF2720" i="12" s="1"/>
  <c r="AF2721" i="12" a="1"/>
  <c r="AF2721" i="12" s="1"/>
  <c r="AF2722" i="12" a="1"/>
  <c r="AF2722" i="12" s="1"/>
  <c r="AF2723" i="12" a="1"/>
  <c r="AF2723" i="12" s="1"/>
  <c r="AF2724" i="12" a="1"/>
  <c r="AF2724" i="12" s="1"/>
  <c r="AF2725" i="12" a="1"/>
  <c r="AF2725" i="12" s="1"/>
  <c r="AF2726" i="12" a="1"/>
  <c r="AF2726" i="12" s="1"/>
  <c r="AF2727" i="12" a="1"/>
  <c r="AF2727" i="12" s="1"/>
  <c r="AF2728" i="12" a="1"/>
  <c r="AF2728" i="12" s="1"/>
  <c r="AF2729" i="12" a="1"/>
  <c r="AF2729" i="12" s="1"/>
  <c r="AF2730" i="12" a="1"/>
  <c r="AF2730" i="12" s="1"/>
  <c r="AF2731" i="12" a="1"/>
  <c r="AF2731" i="12"/>
  <c r="AF2732" i="12" a="1"/>
  <c r="AF2732" i="12" s="1"/>
  <c r="AF2733" i="12" a="1"/>
  <c r="AF2733" i="12" s="1"/>
  <c r="AF2734" i="12" a="1"/>
  <c r="AF2734" i="12" s="1"/>
  <c r="AF2735" i="12" a="1"/>
  <c r="AF2735" i="12" s="1"/>
  <c r="AF2736" i="12" a="1"/>
  <c r="AF2736" i="12" s="1"/>
  <c r="AF2737" i="12" a="1"/>
  <c r="AF2737" i="12" s="1"/>
  <c r="AF2738" i="12" a="1"/>
  <c r="AF2738" i="12" s="1"/>
  <c r="AF2739" i="12" a="1"/>
  <c r="AF2739" i="12"/>
  <c r="AF2740" i="12" a="1"/>
  <c r="AF2740" i="12" s="1"/>
  <c r="AF2741" i="12" a="1"/>
  <c r="AF2741" i="12" s="1"/>
  <c r="AF2742" i="12" a="1"/>
  <c r="AF2742" i="12" s="1"/>
  <c r="AF2743" i="12" a="1"/>
  <c r="AF2743" i="12" s="1"/>
  <c r="AF2744" i="12" a="1"/>
  <c r="AF2744" i="12" s="1"/>
  <c r="AF2745" i="12" a="1"/>
  <c r="AF2745" i="12" s="1"/>
  <c r="AF2746" i="12" a="1"/>
  <c r="AF2746" i="12" s="1"/>
  <c r="AF2747" i="12" a="1"/>
  <c r="AF2747" i="12" s="1"/>
  <c r="AF2748" i="12" a="1"/>
  <c r="AF2748" i="12"/>
  <c r="AF2749" i="12" a="1"/>
  <c r="AF2749" i="12" s="1"/>
  <c r="AF2750" i="12" a="1"/>
  <c r="AF2750" i="12" s="1"/>
  <c r="AF2751" i="12" a="1"/>
  <c r="AF2751" i="12" s="1"/>
  <c r="AF2752" i="12" a="1"/>
  <c r="AF2752" i="12" s="1"/>
  <c r="AF2753" i="12" a="1"/>
  <c r="AF2753" i="12" s="1"/>
  <c r="AF2754" i="12" a="1"/>
  <c r="AF2754" i="12" s="1"/>
  <c r="AF2755" i="12" a="1"/>
  <c r="AF2755" i="12" s="1"/>
  <c r="AF2756" i="12" a="1"/>
  <c r="AF2756" i="12" s="1"/>
  <c r="AF2757" i="12" a="1"/>
  <c r="AF2757" i="12" s="1"/>
  <c r="AF2758" i="12" a="1"/>
  <c r="AF2758" i="12" s="1"/>
  <c r="AF2759" i="12" a="1"/>
  <c r="AF2759" i="12" s="1"/>
  <c r="AF2760" i="12" a="1"/>
  <c r="AF2760" i="12" s="1"/>
  <c r="AF2761" i="12" a="1"/>
  <c r="AF2761" i="12" s="1"/>
  <c r="AF2762" i="12" a="1"/>
  <c r="AF2762" i="12"/>
  <c r="AF2763" i="12" a="1"/>
  <c r="AF2763" i="12" s="1"/>
  <c r="AF2764" i="12" a="1"/>
  <c r="AF2764" i="12" s="1"/>
  <c r="AF2765" i="12" a="1"/>
  <c r="AF2765" i="12" s="1"/>
  <c r="AF2766" i="12" a="1"/>
  <c r="AF2766" i="12" s="1"/>
  <c r="AF2767" i="12" a="1"/>
  <c r="AF2767" i="12" s="1"/>
  <c r="AF2768" i="12" a="1"/>
  <c r="AF2768" i="12" s="1"/>
  <c r="AF2769" i="12" a="1"/>
  <c r="AF2769" i="12" s="1"/>
  <c r="AF2770" i="12" a="1"/>
  <c r="AF2770" i="12" s="1"/>
  <c r="AF2771" i="12" a="1"/>
  <c r="AF2771" i="12"/>
  <c r="AF2772" i="12" a="1"/>
  <c r="AF2772" i="12"/>
  <c r="AF2773" i="12" a="1"/>
  <c r="AF2773" i="12" s="1"/>
  <c r="AF2774" i="12" a="1"/>
  <c r="AF2774" i="12" s="1"/>
  <c r="AF2775" i="12" a="1"/>
  <c r="AF2775" i="12" s="1"/>
  <c r="AF2776" i="12" a="1"/>
  <c r="AF2776" i="12" s="1"/>
  <c r="AF2777" i="12" a="1"/>
  <c r="AF2777" i="12" s="1"/>
  <c r="AF2778" i="12" a="1"/>
  <c r="AF2778" i="12" s="1"/>
  <c r="AF2779" i="12" a="1"/>
  <c r="AF2779" i="12" s="1"/>
  <c r="AF2780" i="12" a="1"/>
  <c r="AF2780" i="12" s="1"/>
  <c r="AF2781" i="12" a="1"/>
  <c r="AF2781" i="12" s="1"/>
  <c r="AF2782" i="12" a="1"/>
  <c r="AF2782" i="12" s="1"/>
  <c r="AF2783" i="12" a="1"/>
  <c r="AF2783" i="12" s="1"/>
  <c r="AF2784" i="12" a="1"/>
  <c r="AF2784" i="12" s="1"/>
  <c r="AF2785" i="12" a="1"/>
  <c r="AF2785" i="12" s="1"/>
  <c r="AF2786" i="12" a="1"/>
  <c r="AF2786" i="12"/>
  <c r="AF2787" i="12" a="1"/>
  <c r="AF2787" i="12" s="1"/>
  <c r="AF2788" i="12" a="1"/>
  <c r="AF2788" i="12" s="1"/>
  <c r="AF2789" i="12" a="1"/>
  <c r="AF2789" i="12" s="1"/>
  <c r="AF2790" i="12" a="1"/>
  <c r="AF2790" i="12" s="1"/>
  <c r="AF2791" i="12" a="1"/>
  <c r="AF2791" i="12" s="1"/>
  <c r="AF2792" i="12" a="1"/>
  <c r="AF2792" i="12" s="1"/>
  <c r="AF2793" i="12" a="1"/>
  <c r="AF2793" i="12" s="1"/>
  <c r="AF2794" i="12" a="1"/>
  <c r="AF2794" i="12" s="1"/>
  <c r="AF2795" i="12" a="1"/>
  <c r="AF2795" i="12"/>
  <c r="AF2796" i="12" a="1"/>
  <c r="AF2796" i="12" s="1"/>
  <c r="AF2797" i="12" a="1"/>
  <c r="AF2797" i="12" s="1"/>
  <c r="AF2798" i="12" a="1"/>
  <c r="AF2798" i="12" s="1"/>
  <c r="AF2799" i="12" a="1"/>
  <c r="AF2799" i="12" s="1"/>
  <c r="AF2800" i="12" a="1"/>
  <c r="AF2800" i="12" s="1"/>
  <c r="AF2801" i="12" a="1"/>
  <c r="AF2801" i="12" s="1"/>
  <c r="AF2802" i="12" a="1"/>
  <c r="AF2802" i="12" s="1"/>
  <c r="AF2803" i="12" a="1"/>
  <c r="AF2803" i="12" s="1"/>
  <c r="AF2804" i="12" a="1"/>
  <c r="AF2804" i="12"/>
  <c r="AF2805" i="12" a="1"/>
  <c r="AF2805" i="12" s="1"/>
  <c r="AF2806" i="12" a="1"/>
  <c r="AF2806" i="12" s="1"/>
  <c r="AF2807" i="12" a="1"/>
  <c r="AF2807" i="12" s="1"/>
  <c r="AF2808" i="12" a="1"/>
  <c r="AF2808" i="12" s="1"/>
  <c r="AF2809" i="12" a="1"/>
  <c r="AF2809" i="12" s="1"/>
  <c r="AF2810" i="12" a="1"/>
  <c r="AF2810" i="12" s="1"/>
  <c r="AF2811" i="12" a="1"/>
  <c r="AF2811" i="12" s="1"/>
  <c r="AF2812" i="12" a="1"/>
  <c r="AF2812" i="12"/>
  <c r="AF2813" i="12" a="1"/>
  <c r="AF2813" i="12" s="1"/>
  <c r="AF2814" i="12" a="1"/>
  <c r="AF2814" i="12" s="1"/>
  <c r="AF2815" i="12" a="1"/>
  <c r="AF2815" i="12" s="1"/>
  <c r="AF2816" i="12" a="1"/>
  <c r="AF2816" i="12" s="1"/>
  <c r="AF2817" i="12" a="1"/>
  <c r="AF2817" i="12" s="1"/>
  <c r="AF2818" i="12" a="1"/>
  <c r="AF2818" i="12"/>
  <c r="AF2819" i="12" a="1"/>
  <c r="AF2819" i="12" s="1"/>
  <c r="AF2820" i="12" a="1"/>
  <c r="AF2820" i="12" s="1"/>
  <c r="AF2821" i="12" a="1"/>
  <c r="AF2821" i="12" s="1"/>
  <c r="AF2822" i="12" a="1"/>
  <c r="AF2822" i="12" s="1"/>
  <c r="AF2823" i="12" a="1"/>
  <c r="AF2823" i="12" s="1"/>
  <c r="AF2824" i="12" a="1"/>
  <c r="AF2824" i="12" s="1"/>
  <c r="AF2825" i="12" a="1"/>
  <c r="AF2825" i="12" s="1"/>
  <c r="AF2826" i="12" a="1"/>
  <c r="AF2826" i="12"/>
  <c r="AF2827" i="12" a="1"/>
  <c r="AF2827" i="12" s="1"/>
  <c r="AF2828" i="12" a="1"/>
  <c r="AF2828" i="12" s="1"/>
  <c r="AF2829" i="12" a="1"/>
  <c r="AF2829" i="12" s="1"/>
  <c r="AF2830" i="12" a="1"/>
  <c r="AF2830" i="12" s="1"/>
  <c r="AF2831" i="12" a="1"/>
  <c r="AF2831" i="12" s="1"/>
  <c r="AF2832" i="12" a="1"/>
  <c r="AF2832" i="12" s="1"/>
  <c r="AF2833" i="12" a="1"/>
  <c r="AF2833" i="12" s="1"/>
  <c r="AF2834" i="12" a="1"/>
  <c r="AF2834" i="12" s="1"/>
  <c r="AF2835" i="12" a="1"/>
  <c r="AF2835" i="12" s="1"/>
  <c r="AF2836" i="12" a="1"/>
  <c r="AF2836" i="12" s="1"/>
  <c r="AF2837" i="12" a="1"/>
  <c r="AF2837" i="12" s="1"/>
  <c r="AF2838" i="12" a="1"/>
  <c r="AF2838" i="12" s="1"/>
  <c r="AF2839" i="12" a="1"/>
  <c r="AF2839" i="12" s="1"/>
  <c r="AF2840" i="12" a="1"/>
  <c r="AF2840" i="12" s="1"/>
  <c r="AF2841" i="12" a="1"/>
  <c r="AF2841" i="12" s="1"/>
  <c r="AF2842" i="12" a="1"/>
  <c r="AF2842" i="12" s="1"/>
  <c r="AF2843" i="12" a="1"/>
  <c r="AF2843" i="12" s="1"/>
  <c r="AF2844" i="12" a="1"/>
  <c r="AF2844" i="12"/>
  <c r="AF2845" i="12" a="1"/>
  <c r="AF2845" i="12" s="1"/>
  <c r="AF2846" i="12" a="1"/>
  <c r="AF2846" i="12" s="1"/>
  <c r="AF2847" i="12" a="1"/>
  <c r="AF2847" i="12" s="1"/>
  <c r="AF2848" i="12" a="1"/>
  <c r="AF2848" i="12" s="1"/>
  <c r="AF2849" i="12" a="1"/>
  <c r="AF2849" i="12" s="1"/>
  <c r="AF2850" i="12" a="1"/>
  <c r="AF2850" i="12" s="1"/>
  <c r="AF2851" i="12" a="1"/>
  <c r="AF2851" i="12" s="1"/>
  <c r="AF2852" i="12" a="1"/>
  <c r="AF2852" i="12" s="1"/>
  <c r="AF2853" i="12" a="1"/>
  <c r="AF2853" i="12" s="1"/>
  <c r="AF2854" i="12" a="1"/>
  <c r="AF2854" i="12" s="1"/>
  <c r="AF2855" i="12" a="1"/>
  <c r="AF2855" i="12" s="1"/>
  <c r="AF2856" i="12" a="1"/>
  <c r="AF2856" i="12" s="1"/>
  <c r="AF2857" i="12" a="1"/>
  <c r="AF2857" i="12" s="1"/>
  <c r="AF2858" i="12" a="1"/>
  <c r="AF2858" i="12"/>
  <c r="AF2859" i="12" a="1"/>
  <c r="AF2859" i="12"/>
  <c r="AF2860" i="12" a="1"/>
  <c r="AF2860" i="12" s="1"/>
  <c r="AF2861" i="12" a="1"/>
  <c r="AF2861" i="12" s="1"/>
  <c r="AF2862" i="12" a="1"/>
  <c r="AF2862" i="12" s="1"/>
  <c r="AF2863" i="12" a="1"/>
  <c r="AF2863" i="12" s="1"/>
  <c r="AF2864" i="12" a="1"/>
  <c r="AF2864" i="12" s="1"/>
  <c r="AF2865" i="12" a="1"/>
  <c r="AF2865" i="12" s="1"/>
  <c r="AF2866" i="12" a="1"/>
  <c r="AF2866" i="12" s="1"/>
  <c r="AF2867" i="12" a="1"/>
  <c r="AF2867" i="12"/>
  <c r="AF2868" i="12" a="1"/>
  <c r="AF2868" i="12" s="1"/>
  <c r="AF2869" i="12" a="1"/>
  <c r="AF2869" i="12" s="1"/>
  <c r="AF2870" i="12" a="1"/>
  <c r="AF2870" i="12" s="1"/>
  <c r="AF2871" i="12" a="1"/>
  <c r="AF2871" i="12" s="1"/>
  <c r="AF2872" i="12" a="1"/>
  <c r="AF2872" i="12" s="1"/>
  <c r="AF2873" i="12" a="1"/>
  <c r="AF2873" i="12" s="1"/>
  <c r="AF2874" i="12" a="1"/>
  <c r="AF2874" i="12" s="1"/>
  <c r="AF2875" i="12" a="1"/>
  <c r="AF2875" i="12" s="1"/>
  <c r="AF2876" i="12" a="1"/>
  <c r="AF2876" i="12"/>
  <c r="AF2877" i="12" a="1"/>
  <c r="AF2877" i="12" s="1"/>
  <c r="AF2878" i="12" a="1"/>
  <c r="AF2878" i="12" s="1"/>
  <c r="AF2879" i="12" a="1"/>
  <c r="AF2879" i="12" s="1"/>
  <c r="AF2880" i="12" a="1"/>
  <c r="AF2880" i="12" s="1"/>
  <c r="AF2881" i="12" a="1"/>
  <c r="AF2881" i="12" s="1"/>
  <c r="AF2882" i="12" a="1"/>
  <c r="AF2882" i="12" s="1"/>
  <c r="AF2883" i="12" a="1"/>
  <c r="AF2883" i="12" s="1"/>
  <c r="AF2884" i="12" a="1"/>
  <c r="AF2884" i="12" s="1"/>
  <c r="AF2885" i="12" a="1"/>
  <c r="AF2885" i="12" s="1"/>
  <c r="AF2886" i="12" a="1"/>
  <c r="AF2886" i="12" s="1"/>
  <c r="AF2887" i="12" a="1"/>
  <c r="AF2887" i="12" s="1"/>
  <c r="AF2888" i="12" a="1"/>
  <c r="AF2888" i="12" s="1"/>
  <c r="AF2889" i="12" a="1"/>
  <c r="AF2889" i="12" s="1"/>
  <c r="AF2890" i="12" a="1"/>
  <c r="AF2890" i="12"/>
  <c r="AF2891" i="12" a="1"/>
  <c r="AF2891" i="12"/>
  <c r="AF2892" i="12" a="1"/>
  <c r="AF2892" i="12" s="1"/>
  <c r="AF2893" i="12" a="1"/>
  <c r="AF2893" i="12" s="1"/>
  <c r="AF2894" i="12" a="1"/>
  <c r="AF2894" i="12" s="1"/>
  <c r="AF2895" i="12" a="1"/>
  <c r="AF2895" i="12" s="1"/>
  <c r="AF2896" i="12" a="1"/>
  <c r="AF2896" i="12" s="1"/>
  <c r="AF2897" i="12" a="1"/>
  <c r="AF2897" i="12" s="1"/>
  <c r="AF2898" i="12" a="1"/>
  <c r="AF2898" i="12" s="1"/>
  <c r="AF2899" i="12" a="1"/>
  <c r="AF2899" i="12"/>
  <c r="AF2900" i="12" a="1"/>
  <c r="AF2900" i="12" s="1"/>
  <c r="AF2901" i="12" a="1"/>
  <c r="AF2901" i="12" s="1"/>
  <c r="AF2902" i="12" a="1"/>
  <c r="AF2902" i="12" s="1"/>
  <c r="AF2903" i="12" a="1"/>
  <c r="AF2903" i="12" s="1"/>
  <c r="AF2904" i="12" a="1"/>
  <c r="AF2904" i="12" s="1"/>
  <c r="AF2905" i="12" a="1"/>
  <c r="AF2905" i="12" s="1"/>
  <c r="AF2906" i="12" a="1"/>
  <c r="AF2906" i="12" s="1"/>
  <c r="AF2907" i="12" a="1"/>
  <c r="AF2907" i="12" s="1"/>
  <c r="AF2908" i="12" a="1"/>
  <c r="AF2908" i="12" s="1"/>
  <c r="AF2909" i="12" a="1"/>
  <c r="AF2909" i="12" s="1"/>
  <c r="AF2910" i="12" a="1"/>
  <c r="AF2910" i="12" s="1"/>
  <c r="AF2911" i="12" a="1"/>
  <c r="AF2911" i="12" s="1"/>
  <c r="AF2912" i="12" a="1"/>
  <c r="AF2912" i="12" s="1"/>
  <c r="AF2913" i="12" a="1"/>
  <c r="AF2913" i="12" s="1"/>
  <c r="AF2914" i="12" a="1"/>
  <c r="AF2914" i="12" s="1"/>
  <c r="AF2915" i="12" a="1"/>
  <c r="AF2915" i="12" s="1"/>
  <c r="AF2916" i="12" a="1"/>
  <c r="AF2916" i="12" s="1"/>
  <c r="AF2917" i="12" a="1"/>
  <c r="AF2917" i="12" s="1"/>
  <c r="AF2918" i="12" a="1"/>
  <c r="AF2918" i="12" s="1"/>
  <c r="AF2919" i="12" a="1"/>
  <c r="AF2919" i="12" s="1"/>
  <c r="AF2920" i="12" a="1"/>
  <c r="AF2920" i="12" s="1"/>
  <c r="AF2921" i="12" a="1"/>
  <c r="AF2921" i="12" s="1"/>
  <c r="AF2922" i="12" a="1"/>
  <c r="AF2922" i="12" s="1"/>
  <c r="AF2923" i="12" a="1"/>
  <c r="AF2923" i="12" s="1"/>
  <c r="AF2924" i="12" a="1"/>
  <c r="AF2924" i="12" s="1"/>
  <c r="AF2925" i="12" a="1"/>
  <c r="AF2925" i="12" s="1"/>
  <c r="AF2926" i="12" a="1"/>
  <c r="AF2926" i="12"/>
  <c r="AF2927" i="12" a="1"/>
  <c r="AF2927" i="12" s="1"/>
  <c r="AF2928" i="12" a="1"/>
  <c r="AF2928" i="12" s="1"/>
  <c r="AF2929" i="12" a="1"/>
  <c r="AF2929" i="12" s="1"/>
  <c r="AF2930" i="12" a="1"/>
  <c r="AF2930" i="12" s="1"/>
  <c r="AF2931" i="12" a="1"/>
  <c r="AF2931" i="12" s="1"/>
  <c r="AF2932" i="12" a="1"/>
  <c r="AF2932" i="12" s="1"/>
  <c r="AF2933" i="12" a="1"/>
  <c r="AF2933" i="12" s="1"/>
  <c r="AF2934" i="12" a="1"/>
  <c r="AF2934" i="12" s="1"/>
  <c r="AF2935" i="12" a="1"/>
  <c r="AF2935" i="12" s="1"/>
  <c r="AF2936" i="12" a="1"/>
  <c r="AF2936" i="12"/>
  <c r="AF2937" i="12" a="1"/>
  <c r="AF2937" i="12" s="1"/>
  <c r="AF2938" i="12" a="1"/>
  <c r="AF2938" i="12"/>
  <c r="AF2939" i="12" a="1"/>
  <c r="AF2939" i="12" s="1"/>
  <c r="AF2940" i="12" a="1"/>
  <c r="AF2940" i="12" s="1"/>
  <c r="AF2941" i="12" a="1"/>
  <c r="AF2941" i="12" s="1"/>
  <c r="AF2942" i="12" a="1"/>
  <c r="AF2942" i="12" s="1"/>
  <c r="AF2943" i="12" a="1"/>
  <c r="AF2943" i="12" s="1"/>
  <c r="AF2944" i="12" a="1"/>
  <c r="AF2944" i="12"/>
  <c r="AF2945" i="12" a="1"/>
  <c r="AF2945" i="12" s="1"/>
  <c r="AF2946" i="12" a="1"/>
  <c r="AF2946" i="12" s="1"/>
  <c r="AF2947" i="12" a="1"/>
  <c r="AF2947" i="12" s="1"/>
  <c r="AF2948" i="12" a="1"/>
  <c r="AF2948" i="12" s="1"/>
  <c r="AF2949" i="12" a="1"/>
  <c r="AF2949" i="12" s="1"/>
  <c r="AF2950" i="12" a="1"/>
  <c r="AF2950" i="12" s="1"/>
  <c r="AF2951" i="12" a="1"/>
  <c r="AF2951" i="12" s="1"/>
  <c r="AF2952" i="12" a="1"/>
  <c r="AF2952" i="12" s="1"/>
  <c r="AF2953" i="12" a="1"/>
  <c r="AF2953" i="12" s="1"/>
  <c r="AF2954" i="12" a="1"/>
  <c r="AF2954" i="12" s="1"/>
  <c r="AF2955" i="12" a="1"/>
  <c r="AF2955" i="12" s="1"/>
  <c r="AF2956" i="12" a="1"/>
  <c r="AF2956" i="12" s="1"/>
  <c r="AF2957" i="12" a="1"/>
  <c r="AF2957" i="12" s="1"/>
  <c r="AF2958" i="12" a="1"/>
  <c r="AF2958" i="12"/>
  <c r="AF2959" i="12" a="1"/>
  <c r="AF2959" i="12" s="1"/>
  <c r="AF2960" i="12" a="1"/>
  <c r="AF2960" i="12" s="1"/>
  <c r="AF2961" i="12" a="1"/>
  <c r="AF2961" i="12" s="1"/>
  <c r="AF2962" i="12" a="1"/>
  <c r="AF2962" i="12" s="1"/>
  <c r="AF2963" i="12" a="1"/>
  <c r="AF2963" i="12" s="1"/>
  <c r="AF2964" i="12" a="1"/>
  <c r="AF2964" i="12"/>
  <c r="AF2965" i="12" a="1"/>
  <c r="AF2965" i="12" s="1"/>
  <c r="AF2966" i="12" a="1"/>
  <c r="AF2966" i="12" s="1"/>
  <c r="AF2967" i="12" a="1"/>
  <c r="AF2967" i="12" s="1"/>
  <c r="AF2968" i="12" a="1"/>
  <c r="AF2968" i="12" s="1"/>
  <c r="AF2969" i="12" a="1"/>
  <c r="AF2969" i="12" s="1"/>
  <c r="AF2970" i="12" a="1"/>
  <c r="AF2970" i="12"/>
  <c r="AF2971" i="12" a="1"/>
  <c r="AF2971" i="12" s="1"/>
  <c r="AF2972" i="12" a="1"/>
  <c r="AF2972" i="12" s="1"/>
  <c r="AF2973" i="12" a="1"/>
  <c r="AF2973" i="12" s="1"/>
  <c r="AF2974" i="12" a="1"/>
  <c r="AF2974" i="12" s="1"/>
  <c r="AF2975" i="12" a="1"/>
  <c r="AF2975" i="12" s="1"/>
  <c r="AF2976" i="12" a="1"/>
  <c r="AF2976" i="12" s="1"/>
  <c r="AF2977" i="12" a="1"/>
  <c r="AF2977" i="12" s="1"/>
  <c r="AF2978" i="12" a="1"/>
  <c r="AF2978" i="12"/>
  <c r="AF2979" i="12" a="1"/>
  <c r="AF2979" i="12" s="1"/>
  <c r="AF2980" i="12" a="1"/>
  <c r="AF2980" i="12" s="1"/>
  <c r="AF2981" i="12" a="1"/>
  <c r="AF2981" i="12" s="1"/>
  <c r="AF2982" i="12" a="1"/>
  <c r="AF2982" i="12" s="1"/>
  <c r="AF2983" i="12" a="1"/>
  <c r="AF2983" i="12" s="1"/>
  <c r="AF2984" i="12" a="1"/>
  <c r="AF2984" i="12" s="1"/>
  <c r="AF2985" i="12" a="1"/>
  <c r="AF2985" i="12" s="1"/>
  <c r="AF2986" i="12" a="1"/>
  <c r="AF2986" i="12" s="1"/>
  <c r="AF2987" i="12" a="1"/>
  <c r="AF2987" i="12" s="1"/>
  <c r="AF2988" i="12" a="1"/>
  <c r="AF2988" i="12" s="1"/>
  <c r="AF2989" i="12" a="1"/>
  <c r="AF2989" i="12" s="1"/>
  <c r="AF2990" i="12" a="1"/>
  <c r="AF2990" i="12"/>
  <c r="AF2991" i="12" a="1"/>
  <c r="AF2991" i="12" s="1"/>
  <c r="AF2992" i="12" a="1"/>
  <c r="AF2992" i="12" s="1"/>
  <c r="AF2993" i="12" a="1"/>
  <c r="AF2993" i="12" s="1"/>
  <c r="AF2994" i="12" a="1"/>
  <c r="AF2994" i="12" s="1"/>
  <c r="AF2995" i="12" a="1"/>
  <c r="AF2995" i="12" s="1"/>
  <c r="AF2996" i="12" a="1"/>
  <c r="AF2996" i="12" s="1"/>
  <c r="AF2997" i="12" a="1"/>
  <c r="AF2997" i="12" s="1"/>
  <c r="AF2998" i="12" a="1"/>
  <c r="AF2998" i="12" s="1"/>
  <c r="AF2999" i="12" a="1"/>
  <c r="AF2999" i="12" s="1"/>
  <c r="AF3000" i="12" a="1"/>
  <c r="AF3000" i="12" s="1"/>
  <c r="AF5" i="12" a="1"/>
  <c r="AF5" i="12" s="1"/>
  <c r="AE5" i="12"/>
  <c r="I42" i="8"/>
  <c r="I41" i="8"/>
  <c r="L23" i="8" l="1"/>
  <c r="M23" i="8" s="1"/>
  <c r="L19" i="8"/>
  <c r="M19" i="8" s="1"/>
  <c r="L25" i="8"/>
  <c r="M25" i="8" s="1"/>
  <c r="L21" i="8"/>
  <c r="M21" i="8" s="1"/>
  <c r="I40" i="8"/>
  <c r="I43" i="8"/>
  <c r="I44" i="8" l="1"/>
  <c r="O5" i="12"/>
  <c r="T5" i="12" l="1"/>
  <c r="AF4" i="12"/>
  <c r="V5" i="12"/>
  <c r="U5" i="12"/>
  <c r="W5" i="12"/>
  <c r="Q5" i="12"/>
  <c r="R5" i="12"/>
  <c r="S5" i="12"/>
  <c r="AC6" i="12" a="1"/>
  <c r="AC6" i="12" s="1"/>
  <c r="AC5" i="12"/>
  <c r="S4" i="12"/>
  <c r="N6" i="12"/>
  <c r="O6" i="12"/>
  <c r="R6" i="12" s="1"/>
  <c r="G14" i="12"/>
  <c r="G5" i="12" a="1"/>
  <c r="G5" i="12" s="1"/>
  <c r="F5" i="12"/>
  <c r="E5" i="12"/>
  <c r="X5" i="12" l="1"/>
  <c r="X6" i="12"/>
  <c r="S6" i="12"/>
  <c r="U6" i="12"/>
  <c r="T6" i="12"/>
  <c r="V6" i="12"/>
  <c r="Q6" i="12"/>
  <c r="P5" i="12"/>
  <c r="N7" i="12"/>
  <c r="O7" i="12" s="1"/>
  <c r="P6" i="12"/>
  <c r="Z5" i="12"/>
  <c r="Y5" i="12"/>
  <c r="K14" i="12"/>
  <c r="L14" i="12" s="1"/>
  <c r="X7" i="12" l="1"/>
  <c r="W7" i="12"/>
  <c r="T7" i="12"/>
  <c r="R7" i="12"/>
  <c r="Q7" i="12"/>
  <c r="V7" i="12"/>
  <c r="S7" i="12"/>
  <c r="U7" i="12"/>
  <c r="W6" i="12"/>
  <c r="N8" i="12"/>
  <c r="O8" i="12" s="1"/>
  <c r="Z6" i="12"/>
  <c r="Y6" i="12"/>
  <c r="X8" i="12" l="1"/>
  <c r="Q8" i="12"/>
  <c r="S8" i="12"/>
  <c r="V8" i="12"/>
  <c r="U8" i="12"/>
  <c r="R8" i="12"/>
  <c r="T8" i="12"/>
  <c r="W8" i="12"/>
  <c r="Y7" i="12"/>
  <c r="Z7" i="12"/>
  <c r="P7" i="12"/>
  <c r="N9" i="12"/>
  <c r="O9" i="12" s="1"/>
  <c r="X9" i="12" l="1"/>
  <c r="Q9" i="12"/>
  <c r="T9" i="12"/>
  <c r="U9" i="12"/>
  <c r="S9" i="12"/>
  <c r="R9" i="12"/>
  <c r="W9" i="12"/>
  <c r="V9" i="12"/>
  <c r="Z8" i="12"/>
  <c r="Y8" i="12"/>
  <c r="P8" i="12"/>
  <c r="N10" i="12"/>
  <c r="O10" i="12" s="1"/>
  <c r="L40" i="8"/>
  <c r="L44" i="8" s="1"/>
  <c r="P40" i="8" l="1"/>
  <c r="M40" i="8" s="1"/>
  <c r="W10" i="12"/>
  <c r="S10" i="12"/>
  <c r="R10" i="12"/>
  <c r="Q10" i="12"/>
  <c r="X10" i="12"/>
  <c r="V10" i="12"/>
  <c r="T10" i="12"/>
  <c r="U10" i="12"/>
  <c r="Y9" i="12"/>
  <c r="Z9" i="12"/>
  <c r="P9" i="12"/>
  <c r="N11" i="12"/>
  <c r="O11" i="12" s="1"/>
  <c r="M44" i="8" l="1"/>
  <c r="M43" i="8"/>
  <c r="V11" i="12"/>
  <c r="T11" i="12"/>
  <c r="Q11" i="12"/>
  <c r="R11" i="12"/>
  <c r="X11" i="12"/>
  <c r="W11" i="12"/>
  <c r="U11" i="12"/>
  <c r="S11" i="12"/>
  <c r="Z10" i="12"/>
  <c r="Y10" i="12"/>
  <c r="P10" i="12"/>
  <c r="N12" i="12"/>
  <c r="O12" i="12" s="1"/>
  <c r="U12" i="12" l="1"/>
  <c r="W12" i="12"/>
  <c r="R12" i="12"/>
  <c r="S12" i="12"/>
  <c r="Q12" i="12"/>
  <c r="X12" i="12"/>
  <c r="V12" i="12"/>
  <c r="T12" i="12"/>
  <c r="Y11" i="12"/>
  <c r="Z11" i="12"/>
  <c r="P11" i="12"/>
  <c r="N13" i="12"/>
  <c r="O13" i="12" s="1"/>
  <c r="T13" i="12" l="1"/>
  <c r="V13" i="12"/>
  <c r="Q13" i="12"/>
  <c r="X13" i="12"/>
  <c r="R13" i="12"/>
  <c r="W13" i="12"/>
  <c r="S13" i="12"/>
  <c r="U13" i="12"/>
  <c r="Z12" i="12"/>
  <c r="Y12" i="12"/>
  <c r="P12" i="12"/>
  <c r="N14" i="12"/>
  <c r="O14" i="12" s="1"/>
  <c r="AC8" i="12"/>
  <c r="S14" i="12" l="1"/>
  <c r="W14" i="12"/>
  <c r="U14" i="12"/>
  <c r="T14" i="12"/>
  <c r="R14" i="12"/>
  <c r="X14" i="12"/>
  <c r="Q14" i="12"/>
  <c r="V14" i="12"/>
  <c r="Y13" i="12"/>
  <c r="Z13" i="12"/>
  <c r="P13" i="12"/>
  <c r="N15" i="12"/>
  <c r="O15" i="12" s="1"/>
  <c r="X15" i="12" l="1"/>
  <c r="Q15" i="12"/>
  <c r="S15" i="12"/>
  <c r="V15" i="12"/>
  <c r="U15" i="12"/>
  <c r="T15" i="12"/>
  <c r="W15" i="12"/>
  <c r="R15" i="12"/>
  <c r="Z14" i="12"/>
  <c r="Y14" i="12"/>
  <c r="P14" i="12"/>
  <c r="N16" i="12"/>
  <c r="O16" i="12" s="1"/>
  <c r="X16" i="12" l="1"/>
  <c r="S16" i="12"/>
  <c r="T16" i="12"/>
  <c r="V16" i="12"/>
  <c r="Q16" i="12"/>
  <c r="U16" i="12"/>
  <c r="R16" i="12"/>
  <c r="W16" i="12"/>
  <c r="N17" i="12"/>
  <c r="O17" i="12" s="1"/>
  <c r="Y15" i="12"/>
  <c r="Z15" i="12"/>
  <c r="P15" i="12"/>
  <c r="X17" i="12" l="1"/>
  <c r="R17" i="12"/>
  <c r="Q17" i="12"/>
  <c r="S17" i="12"/>
  <c r="T17" i="12"/>
  <c r="W17" i="12"/>
  <c r="U17" i="12"/>
  <c r="V17" i="12"/>
  <c r="Z16" i="12"/>
  <c r="Y16" i="12"/>
  <c r="P16" i="12"/>
  <c r="N18" i="12"/>
  <c r="O18" i="12" s="1"/>
  <c r="W18" i="12" l="1"/>
  <c r="S18" i="12"/>
  <c r="Q18" i="12"/>
  <c r="X18" i="12"/>
  <c r="V18" i="12"/>
  <c r="T18" i="12"/>
  <c r="R18" i="12"/>
  <c r="U18" i="12"/>
  <c r="Y17" i="12"/>
  <c r="Z17" i="12"/>
  <c r="P17" i="12"/>
  <c r="N19" i="12"/>
  <c r="O19" i="12" s="1"/>
  <c r="V19" i="12" l="1"/>
  <c r="W19" i="12"/>
  <c r="R19" i="12"/>
  <c r="X19" i="12"/>
  <c r="S19" i="12"/>
  <c r="Q19" i="12"/>
  <c r="T19" i="12"/>
  <c r="U19" i="12"/>
  <c r="N20" i="12"/>
  <c r="O20" i="12" s="1"/>
  <c r="Z18" i="12"/>
  <c r="Y18" i="12"/>
  <c r="P18" i="12"/>
  <c r="U20" i="12" l="1"/>
  <c r="Q20" i="12"/>
  <c r="V20" i="12"/>
  <c r="S20" i="12"/>
  <c r="W20" i="12"/>
  <c r="T20" i="12"/>
  <c r="R20" i="12"/>
  <c r="X20" i="12"/>
  <c r="Y19" i="12"/>
  <c r="Z19" i="12"/>
  <c r="P19" i="12"/>
  <c r="N21" i="12"/>
  <c r="O21" i="12" s="1"/>
  <c r="T21" i="12" l="1"/>
  <c r="V21" i="12"/>
  <c r="W21" i="12"/>
  <c r="R21" i="12"/>
  <c r="U21" i="12"/>
  <c r="X21" i="12"/>
  <c r="S21" i="12"/>
  <c r="Q21" i="12"/>
  <c r="N22" i="12"/>
  <c r="O22" i="12" s="1"/>
  <c r="Z20" i="12"/>
  <c r="Y20" i="12"/>
  <c r="P20" i="12"/>
  <c r="S22" i="12" l="1"/>
  <c r="T22" i="12"/>
  <c r="U22" i="12"/>
  <c r="V22" i="12"/>
  <c r="W22" i="12"/>
  <c r="Q22" i="12"/>
  <c r="R22" i="12"/>
  <c r="X22" i="12"/>
  <c r="Y21" i="12"/>
  <c r="Z21" i="12"/>
  <c r="P21" i="12"/>
  <c r="N23" i="12"/>
  <c r="O23" i="12" s="1"/>
  <c r="X23" i="12" l="1"/>
  <c r="S23" i="12"/>
  <c r="T23" i="12"/>
  <c r="Q23" i="12"/>
  <c r="U23" i="12"/>
  <c r="V23" i="12"/>
  <c r="W23" i="12"/>
  <c r="R23" i="12"/>
  <c r="Z22" i="12"/>
  <c r="Y22" i="12"/>
  <c r="P22" i="12"/>
  <c r="N24" i="12"/>
  <c r="O24" i="12" s="1"/>
  <c r="X24" i="12" l="1"/>
  <c r="U24" i="12"/>
  <c r="S24" i="12"/>
  <c r="T24" i="12"/>
  <c r="R24" i="12"/>
  <c r="Q24" i="12"/>
  <c r="W24" i="12"/>
  <c r="V24" i="12"/>
  <c r="N25" i="12"/>
  <c r="O25" i="12" s="1"/>
  <c r="Y23" i="12"/>
  <c r="Z23" i="12"/>
  <c r="P23" i="12"/>
  <c r="X25" i="12" l="1"/>
  <c r="T25" i="12"/>
  <c r="U25" i="12"/>
  <c r="R25" i="12"/>
  <c r="Q25" i="12"/>
  <c r="V25" i="12"/>
  <c r="S25" i="12"/>
  <c r="W25" i="12"/>
  <c r="Z24" i="12"/>
  <c r="Y24" i="12"/>
  <c r="P24" i="12"/>
  <c r="N26" i="12"/>
  <c r="O26" i="12" s="1"/>
  <c r="W26" i="12" l="1"/>
  <c r="S26" i="12"/>
  <c r="Q26" i="12"/>
  <c r="T26" i="12"/>
  <c r="V26" i="12"/>
  <c r="R26" i="12"/>
  <c r="X26" i="12"/>
  <c r="U26" i="12"/>
  <c r="N27" i="12"/>
  <c r="O27" i="12" s="1"/>
  <c r="Y25" i="12"/>
  <c r="Z25" i="12"/>
  <c r="P25" i="12"/>
  <c r="V27" i="12" l="1"/>
  <c r="S27" i="12"/>
  <c r="U27" i="12"/>
  <c r="Q27" i="12"/>
  <c r="X27" i="12"/>
  <c r="W27" i="12"/>
  <c r="R27" i="12"/>
  <c r="T27" i="12"/>
  <c r="Z26" i="12"/>
  <c r="Y26" i="12"/>
  <c r="P26" i="12"/>
  <c r="N28" i="12"/>
  <c r="O28" i="12" s="1"/>
  <c r="U28" i="12" l="1"/>
  <c r="Q28" i="12"/>
  <c r="V28" i="12"/>
  <c r="W28" i="12"/>
  <c r="R28" i="12"/>
  <c r="T28" i="12"/>
  <c r="X28" i="12"/>
  <c r="S28" i="12"/>
  <c r="Y27" i="12"/>
  <c r="Z27" i="12"/>
  <c r="P27" i="12"/>
  <c r="N29" i="12"/>
  <c r="O29" i="12" s="1"/>
  <c r="T29" i="12" l="1"/>
  <c r="V29" i="12"/>
  <c r="R29" i="12"/>
  <c r="Q29" i="12"/>
  <c r="W29" i="12"/>
  <c r="U29" i="12"/>
  <c r="X29" i="12"/>
  <c r="S29" i="12"/>
  <c r="N30" i="12"/>
  <c r="O30" i="12" s="1"/>
  <c r="Z28" i="12"/>
  <c r="Y28" i="12"/>
  <c r="P28" i="12"/>
  <c r="S30" i="12" l="1"/>
  <c r="U30" i="12"/>
  <c r="V30" i="12"/>
  <c r="W30" i="12"/>
  <c r="Q30" i="12"/>
  <c r="X30" i="12"/>
  <c r="R30" i="12"/>
  <c r="T30" i="12"/>
  <c r="Y29" i="12"/>
  <c r="Z29" i="12"/>
  <c r="P29" i="12"/>
  <c r="N31" i="12"/>
  <c r="O31" i="12" s="1"/>
  <c r="X31" i="12" l="1"/>
  <c r="T31" i="12"/>
  <c r="V31" i="12"/>
  <c r="U31" i="12"/>
  <c r="Q31" i="12"/>
  <c r="S31" i="12"/>
  <c r="W31" i="12"/>
  <c r="R31" i="12"/>
  <c r="Z30" i="12"/>
  <c r="Y30" i="12"/>
  <c r="P30" i="12"/>
  <c r="N32" i="12"/>
  <c r="O32" i="12" s="1"/>
  <c r="X32" i="12" l="1"/>
  <c r="R32" i="12"/>
  <c r="V32" i="12"/>
  <c r="U32" i="12"/>
  <c r="S32" i="12"/>
  <c r="Q32" i="12"/>
  <c r="T32" i="12"/>
  <c r="W32" i="12"/>
  <c r="N33" i="12"/>
  <c r="O33" i="12" s="1"/>
  <c r="Y31" i="12"/>
  <c r="Z31" i="12"/>
  <c r="P31" i="12"/>
  <c r="X33" i="12" l="1"/>
  <c r="T33" i="12"/>
  <c r="S33" i="12"/>
  <c r="R33" i="12"/>
  <c r="Q33" i="12"/>
  <c r="V33" i="12"/>
  <c r="W33" i="12"/>
  <c r="U33" i="12"/>
  <c r="Z32" i="12"/>
  <c r="Y32" i="12"/>
  <c r="P32" i="12"/>
  <c r="N34" i="12"/>
  <c r="O34" i="12" s="1"/>
  <c r="W34" i="12" l="1"/>
  <c r="Q34" i="12"/>
  <c r="S34" i="12"/>
  <c r="U34" i="12"/>
  <c r="R34" i="12"/>
  <c r="T34" i="12"/>
  <c r="X34" i="12"/>
  <c r="V34" i="12"/>
  <c r="N35" i="12"/>
  <c r="O35" i="12" s="1"/>
  <c r="Y33" i="12"/>
  <c r="Z33" i="12"/>
  <c r="P33" i="12"/>
  <c r="V35" i="12" l="1"/>
  <c r="X35" i="12"/>
  <c r="T35" i="12"/>
  <c r="Q35" i="12"/>
  <c r="S35" i="12"/>
  <c r="R35" i="12"/>
  <c r="U35" i="12"/>
  <c r="W35" i="12"/>
  <c r="Z34" i="12"/>
  <c r="Y34" i="12"/>
  <c r="P34" i="12"/>
  <c r="N36" i="12"/>
  <c r="O36" i="12" s="1"/>
  <c r="U36" i="12" l="1"/>
  <c r="Q36" i="12"/>
  <c r="T36" i="12"/>
  <c r="V36" i="12"/>
  <c r="S36" i="12"/>
  <c r="R36" i="12"/>
  <c r="W36" i="12"/>
  <c r="X36" i="12"/>
  <c r="N37" i="12"/>
  <c r="O37" i="12" s="1"/>
  <c r="Y35" i="12"/>
  <c r="Z35" i="12"/>
  <c r="P35" i="12"/>
  <c r="W37" i="12" l="1"/>
  <c r="V37" i="12"/>
  <c r="U37" i="12"/>
  <c r="X37" i="12"/>
  <c r="Q37" i="12"/>
  <c r="S37" i="12"/>
  <c r="T37" i="12"/>
  <c r="R37" i="12"/>
  <c r="Z36" i="12"/>
  <c r="Y36" i="12"/>
  <c r="P36" i="12"/>
  <c r="N38" i="12"/>
  <c r="O38" i="12" s="1"/>
  <c r="V38" i="12" l="1"/>
  <c r="R38" i="12"/>
  <c r="U38" i="12"/>
  <c r="X38" i="12"/>
  <c r="Q38" i="12"/>
  <c r="S38" i="12"/>
  <c r="W38" i="12"/>
  <c r="T38" i="12"/>
  <c r="Y37" i="12"/>
  <c r="Z37" i="12"/>
  <c r="P37" i="12"/>
  <c r="N39" i="12"/>
  <c r="O39" i="12" s="1"/>
  <c r="U39" i="12" l="1"/>
  <c r="W39" i="12"/>
  <c r="R39" i="12"/>
  <c r="V39" i="12"/>
  <c r="X39" i="12"/>
  <c r="Q39" i="12"/>
  <c r="T39" i="12"/>
  <c r="S39" i="12"/>
  <c r="N40" i="12"/>
  <c r="O40" i="12" s="1"/>
  <c r="Z38" i="12"/>
  <c r="Y38" i="12"/>
  <c r="P38" i="12"/>
  <c r="T40" i="12" l="1"/>
  <c r="W40" i="12"/>
  <c r="R40" i="12"/>
  <c r="V40" i="12"/>
  <c r="X40" i="12"/>
  <c r="Q40" i="12"/>
  <c r="S40" i="12"/>
  <c r="U40" i="12"/>
  <c r="Y39" i="12"/>
  <c r="Z39" i="12"/>
  <c r="P39" i="12"/>
  <c r="N41" i="12"/>
  <c r="O41" i="12" s="1"/>
  <c r="S41" i="12" l="1"/>
  <c r="W41" i="12"/>
  <c r="R41" i="12"/>
  <c r="V41" i="12"/>
  <c r="X41" i="12"/>
  <c r="Q41" i="12"/>
  <c r="T41" i="12"/>
  <c r="U41" i="12"/>
  <c r="Z40" i="12"/>
  <c r="Y40" i="12"/>
  <c r="P40" i="12"/>
  <c r="N42" i="12"/>
  <c r="O42" i="12" s="1"/>
  <c r="R42" i="12" l="1"/>
  <c r="W42" i="12"/>
  <c r="S42" i="12"/>
  <c r="V42" i="12"/>
  <c r="X42" i="12"/>
  <c r="Q42" i="12"/>
  <c r="T42" i="12"/>
  <c r="U42" i="12"/>
  <c r="Y41" i="12"/>
  <c r="Z41" i="12"/>
  <c r="P41" i="12"/>
  <c r="N43" i="12"/>
  <c r="O43" i="12" s="1"/>
  <c r="Q43" i="12" l="1"/>
  <c r="S43" i="12"/>
  <c r="V43" i="12"/>
  <c r="X43" i="12"/>
  <c r="R43" i="12"/>
  <c r="T43" i="12"/>
  <c r="W43" i="12"/>
  <c r="U43" i="12"/>
  <c r="Z42" i="12"/>
  <c r="Y42" i="12"/>
  <c r="P42" i="12"/>
  <c r="N44" i="12"/>
  <c r="O44" i="12" s="1"/>
  <c r="X44" i="12" l="1"/>
  <c r="T44" i="12"/>
  <c r="R44" i="12"/>
  <c r="U44" i="12"/>
  <c r="V44" i="12"/>
  <c r="S44" i="12"/>
  <c r="W44" i="12"/>
  <c r="Q44" i="12"/>
  <c r="Y43" i="12"/>
  <c r="Z43" i="12"/>
  <c r="P43" i="12"/>
  <c r="N45" i="12"/>
  <c r="O45" i="12" s="1"/>
  <c r="W45" i="12" l="1"/>
  <c r="S45" i="12"/>
  <c r="T45" i="12"/>
  <c r="V45" i="12"/>
  <c r="R45" i="12"/>
  <c r="U45" i="12"/>
  <c r="Q45" i="12"/>
  <c r="X45" i="12"/>
  <c r="Z44" i="12"/>
  <c r="Y44" i="12"/>
  <c r="P44" i="12"/>
  <c r="N46" i="12"/>
  <c r="O46" i="12" s="1"/>
  <c r="V46" i="12" l="1"/>
  <c r="W46" i="12"/>
  <c r="U46" i="12"/>
  <c r="X46" i="12"/>
  <c r="Q46" i="12"/>
  <c r="S46" i="12"/>
  <c r="T46" i="12"/>
  <c r="R46" i="12"/>
  <c r="N47" i="12"/>
  <c r="O47" i="12" s="1"/>
  <c r="Y45" i="12"/>
  <c r="Z45" i="12"/>
  <c r="P45" i="12"/>
  <c r="U47" i="12" l="1"/>
  <c r="W47" i="12"/>
  <c r="R47" i="12"/>
  <c r="V47" i="12"/>
  <c r="X47" i="12"/>
  <c r="Q47" i="12"/>
  <c r="S47" i="12"/>
  <c r="T47" i="12"/>
  <c r="Z46" i="12"/>
  <c r="Y46" i="12"/>
  <c r="P46" i="12"/>
  <c r="N48" i="12"/>
  <c r="O48" i="12" s="1"/>
  <c r="T48" i="12" l="1"/>
  <c r="W48" i="12"/>
  <c r="R48" i="12"/>
  <c r="V48" i="12"/>
  <c r="X48" i="12"/>
  <c r="Q48" i="12"/>
  <c r="U48" i="12"/>
  <c r="S48" i="12"/>
  <c r="Y47" i="12"/>
  <c r="Z47" i="12"/>
  <c r="P47" i="12"/>
  <c r="N49" i="12"/>
  <c r="O49" i="12" s="1"/>
  <c r="S49" i="12" l="1"/>
  <c r="R49" i="12"/>
  <c r="W49" i="12"/>
  <c r="V49" i="12"/>
  <c r="X49" i="12"/>
  <c r="Q49" i="12"/>
  <c r="T49" i="12"/>
  <c r="U49" i="12"/>
  <c r="N50" i="12"/>
  <c r="O50" i="12" s="1"/>
  <c r="Z48" i="12"/>
  <c r="Y48" i="12"/>
  <c r="P48" i="12"/>
  <c r="R50" i="12" l="1"/>
  <c r="S50" i="12"/>
  <c r="V50" i="12"/>
  <c r="X50" i="12"/>
  <c r="Q50" i="12"/>
  <c r="W50" i="12"/>
  <c r="U50" i="12"/>
  <c r="T50" i="12"/>
  <c r="Y49" i="12"/>
  <c r="Z49" i="12"/>
  <c r="P49" i="12"/>
  <c r="N51" i="12"/>
  <c r="O51" i="12" s="1"/>
  <c r="Q51" i="12" l="1"/>
  <c r="T51" i="12"/>
  <c r="V51" i="12"/>
  <c r="W51" i="12"/>
  <c r="S51" i="12"/>
  <c r="U51" i="12"/>
  <c r="R51" i="12"/>
  <c r="X51" i="12"/>
  <c r="Z50" i="12"/>
  <c r="Y50" i="12"/>
  <c r="P50" i="12"/>
  <c r="N52" i="12"/>
  <c r="O52" i="12" s="1"/>
  <c r="X52" i="12" l="1"/>
  <c r="Q52" i="12"/>
  <c r="R52" i="12"/>
  <c r="S52" i="12"/>
  <c r="U52" i="12"/>
  <c r="T52" i="12"/>
  <c r="W52" i="12"/>
  <c r="V52" i="12"/>
  <c r="Y51" i="12"/>
  <c r="Z51" i="12"/>
  <c r="P51" i="12"/>
  <c r="N53" i="12"/>
  <c r="O53" i="12" s="1"/>
  <c r="X53" i="12" l="1"/>
  <c r="T53" i="12"/>
  <c r="U53" i="12"/>
  <c r="Q53" i="12"/>
  <c r="R53" i="12"/>
  <c r="S53" i="12"/>
  <c r="V53" i="12"/>
  <c r="W53" i="12"/>
  <c r="Z52" i="12"/>
  <c r="Y52" i="12"/>
  <c r="P52" i="12"/>
  <c r="N54" i="12"/>
  <c r="O54" i="12" s="1"/>
  <c r="S54" i="12" l="1"/>
  <c r="Q54" i="12"/>
  <c r="X54" i="12"/>
  <c r="W54" i="12"/>
  <c r="R54" i="12"/>
  <c r="T54" i="12"/>
  <c r="V54" i="12"/>
  <c r="U54" i="12"/>
  <c r="Y53" i="12"/>
  <c r="Z53" i="12"/>
  <c r="P53" i="12"/>
  <c r="N55" i="12"/>
  <c r="O55" i="12" s="1"/>
  <c r="Q55" i="12" l="1"/>
  <c r="W55" i="12"/>
  <c r="X55" i="12"/>
  <c r="S55" i="12"/>
  <c r="R55" i="12"/>
  <c r="V55" i="12"/>
  <c r="U55" i="12"/>
  <c r="T55" i="12"/>
  <c r="Z54" i="12"/>
  <c r="Y54" i="12"/>
  <c r="P54" i="12"/>
  <c r="N56" i="12"/>
  <c r="O56" i="12" s="1"/>
  <c r="X56" i="12" l="1"/>
  <c r="W56" i="12"/>
  <c r="S56" i="12"/>
  <c r="R56" i="12"/>
  <c r="Q56" i="12"/>
  <c r="U56" i="12"/>
  <c r="T56" i="12"/>
  <c r="V56" i="12"/>
  <c r="Y55" i="12"/>
  <c r="Z55" i="12"/>
  <c r="P55" i="12"/>
  <c r="N57" i="12"/>
  <c r="O57" i="12" s="1"/>
  <c r="Q57" i="12" l="1"/>
  <c r="R57" i="12"/>
  <c r="U57" i="12"/>
  <c r="W57" i="12"/>
  <c r="T57" i="12"/>
  <c r="V57" i="12"/>
  <c r="X57" i="12"/>
  <c r="S57" i="12"/>
  <c r="Z56" i="12"/>
  <c r="Y56" i="12"/>
  <c r="P56" i="12"/>
  <c r="N58" i="12"/>
  <c r="O58" i="12" s="1"/>
  <c r="V58" i="12" l="1"/>
  <c r="T58" i="12"/>
  <c r="S58" i="12"/>
  <c r="R58" i="12"/>
  <c r="U58" i="12"/>
  <c r="Q58" i="12"/>
  <c r="W58" i="12"/>
  <c r="X58" i="12"/>
  <c r="Y57" i="12"/>
  <c r="Z57" i="12"/>
  <c r="P57" i="12"/>
  <c r="N59" i="12"/>
  <c r="O59" i="12" s="1"/>
  <c r="Q59" i="12" l="1"/>
  <c r="R59" i="12"/>
  <c r="V59" i="12"/>
  <c r="S59" i="12"/>
  <c r="T59" i="12"/>
  <c r="U59" i="12"/>
  <c r="W59" i="12"/>
  <c r="X59" i="12"/>
  <c r="Z58" i="12"/>
  <c r="Y58" i="12"/>
  <c r="P58" i="12"/>
  <c r="N60" i="12"/>
  <c r="O60" i="12" s="1"/>
  <c r="X60" i="12" l="1"/>
  <c r="U60" i="12"/>
  <c r="V60" i="12"/>
  <c r="W60" i="12"/>
  <c r="Q60" i="12"/>
  <c r="S60" i="12"/>
  <c r="R60" i="12"/>
  <c r="T60" i="12"/>
  <c r="Y59" i="12"/>
  <c r="Z59" i="12"/>
  <c r="P59" i="12"/>
  <c r="N61" i="12"/>
  <c r="O61" i="12" s="1"/>
  <c r="U61" i="12" l="1"/>
  <c r="S61" i="12"/>
  <c r="R61" i="12"/>
  <c r="T61" i="12"/>
  <c r="X61" i="12"/>
  <c r="Q61" i="12"/>
  <c r="V61" i="12"/>
  <c r="W61" i="12"/>
  <c r="Z60" i="12"/>
  <c r="Y60" i="12"/>
  <c r="P60" i="12"/>
  <c r="N62" i="12"/>
  <c r="O62" i="12" s="1"/>
  <c r="X62" i="12" l="1"/>
  <c r="W62" i="12"/>
  <c r="R62" i="12"/>
  <c r="V62" i="12"/>
  <c r="T62" i="12"/>
  <c r="U62" i="12"/>
  <c r="Q62" i="12"/>
  <c r="S62" i="12"/>
  <c r="Y61" i="12"/>
  <c r="Z61" i="12"/>
  <c r="P61" i="12"/>
  <c r="N63" i="12"/>
  <c r="O63" i="12" s="1"/>
  <c r="X63" i="12" l="1"/>
  <c r="W63" i="12"/>
  <c r="T63" i="12"/>
  <c r="Q63" i="12"/>
  <c r="R63" i="12"/>
  <c r="S63" i="12"/>
  <c r="U63" i="12"/>
  <c r="V63" i="12"/>
  <c r="Y62" i="12"/>
  <c r="Z62" i="12"/>
  <c r="P62" i="12"/>
  <c r="N64" i="12"/>
  <c r="O64" i="12" s="1"/>
  <c r="W64" i="12" l="1"/>
  <c r="U64" i="12"/>
  <c r="Q64" i="12"/>
  <c r="V64" i="12"/>
  <c r="T64" i="12"/>
  <c r="X64" i="12"/>
  <c r="S64" i="12"/>
  <c r="R64" i="12"/>
  <c r="Y63" i="12"/>
  <c r="Z63" i="12"/>
  <c r="P63" i="12"/>
  <c r="N65" i="12"/>
  <c r="O65" i="12" s="1"/>
  <c r="X65" i="12" l="1"/>
  <c r="W65" i="12"/>
  <c r="Q65" i="12"/>
  <c r="V65" i="12"/>
  <c r="U65" i="12"/>
  <c r="T65" i="12"/>
  <c r="S65" i="12"/>
  <c r="R65" i="12"/>
  <c r="Y64" i="12"/>
  <c r="Z64" i="12"/>
  <c r="P64" i="12"/>
  <c r="N66" i="12"/>
  <c r="O66" i="12" s="1"/>
  <c r="X66" i="12" l="1"/>
  <c r="Q66" i="12"/>
  <c r="W66" i="12"/>
  <c r="V66" i="12"/>
  <c r="T66" i="12"/>
  <c r="U66" i="12"/>
  <c r="S66" i="12"/>
  <c r="R66" i="12"/>
  <c r="Y65" i="12"/>
  <c r="Z65" i="12"/>
  <c r="P65" i="12"/>
  <c r="N67" i="12"/>
  <c r="O67" i="12" s="1"/>
  <c r="V67" i="12" l="1"/>
  <c r="Q67" i="12"/>
  <c r="T67" i="12"/>
  <c r="R67" i="12"/>
  <c r="W67" i="12"/>
  <c r="S67" i="12"/>
  <c r="U67" i="12"/>
  <c r="X67" i="12"/>
  <c r="Y66" i="12"/>
  <c r="Z66" i="12"/>
  <c r="P66" i="12"/>
  <c r="N68" i="12"/>
  <c r="O68" i="12" s="1"/>
  <c r="V68" i="12" l="1"/>
  <c r="S68" i="12"/>
  <c r="X68" i="12"/>
  <c r="R68" i="12"/>
  <c r="W68" i="12"/>
  <c r="T68" i="12"/>
  <c r="Q68" i="12"/>
  <c r="U68" i="12"/>
  <c r="Y67" i="12"/>
  <c r="Z67" i="12"/>
  <c r="P67" i="12"/>
  <c r="N69" i="12"/>
  <c r="O69" i="12" s="1"/>
  <c r="U69" i="12" l="1"/>
  <c r="S69" i="12"/>
  <c r="Q69" i="12"/>
  <c r="X69" i="12"/>
  <c r="R69" i="12"/>
  <c r="T69" i="12"/>
  <c r="W69" i="12"/>
  <c r="V69" i="12"/>
  <c r="N70" i="12"/>
  <c r="O70" i="12" s="1"/>
  <c r="Y68" i="12"/>
  <c r="Z68" i="12"/>
  <c r="P68" i="12"/>
  <c r="Q70" i="12" l="1"/>
  <c r="R70" i="12"/>
  <c r="S70" i="12"/>
  <c r="W70" i="12"/>
  <c r="V70" i="12"/>
  <c r="X70" i="12"/>
  <c r="T70" i="12"/>
  <c r="U70" i="12"/>
  <c r="Y69" i="12"/>
  <c r="Z69" i="12"/>
  <c r="P69" i="12"/>
  <c r="N71" i="12"/>
  <c r="O71" i="12" s="1"/>
  <c r="R71" i="12" l="1"/>
  <c r="W71" i="12"/>
  <c r="X71" i="12"/>
  <c r="V71" i="12"/>
  <c r="U71" i="12"/>
  <c r="S71" i="12"/>
  <c r="T71" i="12"/>
  <c r="Q71" i="12"/>
  <c r="N72" i="12"/>
  <c r="O72" i="12" s="1"/>
  <c r="Y70" i="12"/>
  <c r="Z70" i="12"/>
  <c r="P70" i="12"/>
  <c r="U72" i="12" l="1"/>
  <c r="R72" i="12"/>
  <c r="W72" i="12"/>
  <c r="V72" i="12"/>
  <c r="Q72" i="12"/>
  <c r="T72" i="12"/>
  <c r="S72" i="12"/>
  <c r="X72" i="12"/>
  <c r="Y71" i="12"/>
  <c r="Z71" i="12"/>
  <c r="P71" i="12"/>
  <c r="N73" i="12"/>
  <c r="O73" i="12" s="1"/>
  <c r="W73" i="12" l="1"/>
  <c r="Q73" i="12"/>
  <c r="U73" i="12"/>
  <c r="V73" i="12"/>
  <c r="T73" i="12"/>
  <c r="S73" i="12"/>
  <c r="X73" i="12"/>
  <c r="R73" i="12"/>
  <c r="Y72" i="12"/>
  <c r="Z72" i="12"/>
  <c r="P72" i="12"/>
  <c r="N74" i="12"/>
  <c r="O74" i="12" s="1"/>
  <c r="W74" i="12" l="1"/>
  <c r="U74" i="12"/>
  <c r="X74" i="12"/>
  <c r="S74" i="12"/>
  <c r="Q74" i="12"/>
  <c r="R74" i="12"/>
  <c r="V74" i="12"/>
  <c r="T74" i="12"/>
  <c r="Y73" i="12"/>
  <c r="Z73" i="12"/>
  <c r="P73" i="12"/>
  <c r="N75" i="12"/>
  <c r="O75" i="12" s="1"/>
  <c r="T75" i="12" l="1"/>
  <c r="S75" i="12"/>
  <c r="U75" i="12"/>
  <c r="R75" i="12"/>
  <c r="V75" i="12"/>
  <c r="Q75" i="12"/>
  <c r="W75" i="12"/>
  <c r="X75" i="12"/>
  <c r="Y74" i="12"/>
  <c r="Z74" i="12"/>
  <c r="P74" i="12"/>
  <c r="N76" i="12"/>
  <c r="O76" i="12" s="1"/>
  <c r="V76" i="12" l="1"/>
  <c r="U76" i="12"/>
  <c r="S76" i="12"/>
  <c r="R76" i="12"/>
  <c r="X76" i="12"/>
  <c r="W76" i="12"/>
  <c r="Q76" i="12"/>
  <c r="T76" i="12"/>
  <c r="Y75" i="12"/>
  <c r="Z75" i="12"/>
  <c r="P75" i="12"/>
  <c r="N77" i="12"/>
  <c r="O77" i="12" s="1"/>
  <c r="U77" i="12" l="1"/>
  <c r="S77" i="12"/>
  <c r="X77" i="12"/>
  <c r="T77" i="12"/>
  <c r="R77" i="12"/>
  <c r="Q77" i="12"/>
  <c r="V77" i="12"/>
  <c r="W77" i="12"/>
  <c r="Y76" i="12"/>
  <c r="Z76" i="12"/>
  <c r="P76" i="12"/>
  <c r="N78" i="12"/>
  <c r="O78" i="12" s="1"/>
  <c r="T78" i="12" l="1"/>
  <c r="W78" i="12"/>
  <c r="Q78" i="12"/>
  <c r="S78" i="12"/>
  <c r="X78" i="12"/>
  <c r="U78" i="12"/>
  <c r="R78" i="12"/>
  <c r="V78" i="12"/>
  <c r="Y77" i="12"/>
  <c r="Z77" i="12"/>
  <c r="P77" i="12"/>
  <c r="N79" i="12"/>
  <c r="O79" i="12" s="1"/>
  <c r="W79" i="12" l="1"/>
  <c r="X79" i="12"/>
  <c r="V79" i="12"/>
  <c r="U79" i="12"/>
  <c r="R79" i="12"/>
  <c r="T79" i="12"/>
  <c r="Q79" i="12"/>
  <c r="S79" i="12"/>
  <c r="Y78" i="12"/>
  <c r="Z78" i="12"/>
  <c r="P78" i="12"/>
  <c r="N80" i="12"/>
  <c r="O80" i="12" s="1"/>
  <c r="V80" i="12" l="1"/>
  <c r="Q80" i="12"/>
  <c r="R80" i="12"/>
  <c r="U80" i="12"/>
  <c r="W80" i="12"/>
  <c r="S80" i="12"/>
  <c r="T80" i="12"/>
  <c r="X80" i="12"/>
  <c r="Y79" i="12"/>
  <c r="Z79" i="12"/>
  <c r="P79" i="12"/>
  <c r="N81" i="12"/>
  <c r="O81" i="12" s="1"/>
  <c r="T81" i="12" l="1"/>
  <c r="V81" i="12"/>
  <c r="Q81" i="12"/>
  <c r="W81" i="12"/>
  <c r="X81" i="12"/>
  <c r="U81" i="12"/>
  <c r="R81" i="12"/>
  <c r="S81" i="12"/>
  <c r="Y80" i="12"/>
  <c r="Z80" i="12"/>
  <c r="P80" i="12"/>
  <c r="N82" i="12"/>
  <c r="O82" i="12" s="1"/>
  <c r="S82" i="12" l="1"/>
  <c r="U82" i="12"/>
  <c r="W82" i="12"/>
  <c r="T82" i="12"/>
  <c r="X82" i="12"/>
  <c r="R82" i="12"/>
  <c r="V82" i="12"/>
  <c r="Q82" i="12"/>
  <c r="Y81" i="12"/>
  <c r="Z81" i="12"/>
  <c r="P81" i="12"/>
  <c r="N83" i="12"/>
  <c r="O83" i="12" s="1"/>
  <c r="Q83" i="12" l="1"/>
  <c r="U83" i="12"/>
  <c r="V83" i="12"/>
  <c r="S83" i="12"/>
  <c r="R83" i="12"/>
  <c r="T83" i="12"/>
  <c r="W83" i="12"/>
  <c r="X83" i="12"/>
  <c r="Y82" i="12"/>
  <c r="Z82" i="12"/>
  <c r="P82" i="12"/>
  <c r="N84" i="12"/>
  <c r="O84" i="12" s="1"/>
  <c r="W84" i="12" l="1"/>
  <c r="T84" i="12"/>
  <c r="Q84" i="12"/>
  <c r="U84" i="12"/>
  <c r="V84" i="12"/>
  <c r="R84" i="12"/>
  <c r="S84" i="12"/>
  <c r="X84" i="12"/>
  <c r="Y83" i="12"/>
  <c r="Z83" i="12"/>
  <c r="P83" i="12"/>
  <c r="N85" i="12"/>
  <c r="O85" i="12" s="1"/>
  <c r="U85" i="12" l="1"/>
  <c r="S85" i="12"/>
  <c r="R85" i="12"/>
  <c r="X85" i="12"/>
  <c r="T85" i="12"/>
  <c r="Q85" i="12"/>
  <c r="W85" i="12"/>
  <c r="V85" i="12"/>
  <c r="Y84" i="12"/>
  <c r="Z84" i="12"/>
  <c r="P84" i="12"/>
  <c r="N86" i="12"/>
  <c r="O86" i="12" s="1"/>
  <c r="Q86" i="12" l="1"/>
  <c r="S86" i="12"/>
  <c r="W86" i="12"/>
  <c r="T86" i="12"/>
  <c r="R86" i="12"/>
  <c r="V86" i="12"/>
  <c r="U86" i="12"/>
  <c r="X86" i="12"/>
  <c r="Y85" i="12"/>
  <c r="Z85" i="12"/>
  <c r="P85" i="12"/>
  <c r="N87" i="12"/>
  <c r="O87" i="12" s="1"/>
  <c r="V87" i="12" l="1"/>
  <c r="U87" i="12"/>
  <c r="T87" i="12"/>
  <c r="X87" i="12"/>
  <c r="S87" i="12"/>
  <c r="R87" i="12"/>
  <c r="Q87" i="12"/>
  <c r="W87" i="12"/>
  <c r="Y86" i="12"/>
  <c r="Z86" i="12"/>
  <c r="P86" i="12"/>
  <c r="N88" i="12"/>
  <c r="O88" i="12" s="1"/>
  <c r="W88" i="12" l="1"/>
  <c r="R88" i="12"/>
  <c r="V88" i="12"/>
  <c r="X88" i="12"/>
  <c r="U88" i="12"/>
  <c r="Q88" i="12"/>
  <c r="S88" i="12"/>
  <c r="T88" i="12"/>
  <c r="Y87" i="12"/>
  <c r="Z87" i="12"/>
  <c r="P87" i="12"/>
  <c r="N89" i="12"/>
  <c r="O89" i="12" s="1"/>
  <c r="V89" i="12" l="1"/>
  <c r="T89" i="12"/>
  <c r="U89" i="12"/>
  <c r="W89" i="12"/>
  <c r="X89" i="12"/>
  <c r="R89" i="12"/>
  <c r="S89" i="12"/>
  <c r="Q89" i="12"/>
  <c r="N90" i="12"/>
  <c r="O90" i="12" s="1"/>
  <c r="Y88" i="12"/>
  <c r="Z88" i="12"/>
  <c r="P88" i="12"/>
  <c r="S90" i="12" l="1"/>
  <c r="U90" i="12"/>
  <c r="V90" i="12"/>
  <c r="W90" i="12"/>
  <c r="Q90" i="12"/>
  <c r="T90" i="12"/>
  <c r="X90" i="12"/>
  <c r="R90" i="12"/>
  <c r="Y89" i="12"/>
  <c r="Z89" i="12"/>
  <c r="P89" i="12"/>
  <c r="N91" i="12"/>
  <c r="O91" i="12" s="1"/>
  <c r="Q91" i="12" l="1"/>
  <c r="S91" i="12"/>
  <c r="T91" i="12"/>
  <c r="R91" i="12"/>
  <c r="V91" i="12"/>
  <c r="U91" i="12"/>
  <c r="W91" i="12"/>
  <c r="X91" i="12"/>
  <c r="Y90" i="12"/>
  <c r="Z90" i="12"/>
  <c r="P90" i="12"/>
  <c r="N92" i="12"/>
  <c r="O92" i="12" s="1"/>
  <c r="X92" i="12" l="1"/>
  <c r="W92" i="12"/>
  <c r="R92" i="12"/>
  <c r="T92" i="12"/>
  <c r="S92" i="12"/>
  <c r="U92" i="12"/>
  <c r="Q92" i="12"/>
  <c r="V92" i="12"/>
  <c r="Y91" i="12"/>
  <c r="Z91" i="12"/>
  <c r="P91" i="12"/>
  <c r="N93" i="12"/>
  <c r="O93" i="12" s="1"/>
  <c r="X93" i="12" l="1"/>
  <c r="S93" i="12"/>
  <c r="T93" i="12"/>
  <c r="U93" i="12"/>
  <c r="R93" i="12"/>
  <c r="Q93" i="12"/>
  <c r="W93" i="12"/>
  <c r="V93" i="12"/>
  <c r="Y92" i="12"/>
  <c r="Z92" i="12"/>
  <c r="P92" i="12"/>
  <c r="N94" i="12"/>
  <c r="O94" i="12" s="1"/>
  <c r="W94" i="12" l="1"/>
  <c r="S94" i="12"/>
  <c r="Q94" i="12"/>
  <c r="T94" i="12"/>
  <c r="R94" i="12"/>
  <c r="U94" i="12"/>
  <c r="X94" i="12"/>
  <c r="V94" i="12"/>
  <c r="Y93" i="12"/>
  <c r="Z93" i="12"/>
  <c r="P93" i="12"/>
  <c r="N95" i="12"/>
  <c r="O95" i="12" s="1"/>
  <c r="X95" i="12" l="1"/>
  <c r="U95" i="12"/>
  <c r="T95" i="12"/>
  <c r="R95" i="12"/>
  <c r="W95" i="12"/>
  <c r="V95" i="12"/>
  <c r="S95" i="12"/>
  <c r="Q95" i="12"/>
  <c r="Y94" i="12"/>
  <c r="Z94" i="12"/>
  <c r="P94" i="12"/>
  <c r="N96" i="12"/>
  <c r="O96" i="12" s="1"/>
  <c r="Q96" i="12" l="1"/>
  <c r="U96" i="12"/>
  <c r="R96" i="12"/>
  <c r="V96" i="12"/>
  <c r="W96" i="12"/>
  <c r="S96" i="12"/>
  <c r="T96" i="12"/>
  <c r="X96" i="12"/>
  <c r="Y95" i="12"/>
  <c r="Z95" i="12"/>
  <c r="P95" i="12"/>
  <c r="N97" i="12"/>
  <c r="O97" i="12" s="1"/>
  <c r="T97" i="12" l="1"/>
  <c r="V97" i="12"/>
  <c r="U97" i="12"/>
  <c r="W97" i="12"/>
  <c r="Q97" i="12"/>
  <c r="S97" i="12"/>
  <c r="X97" i="12"/>
  <c r="R97" i="12"/>
  <c r="Y96" i="12"/>
  <c r="Z96" i="12"/>
  <c r="P96" i="12"/>
  <c r="N98" i="12"/>
  <c r="O98" i="12" s="1"/>
  <c r="S98" i="12" l="1"/>
  <c r="U98" i="12"/>
  <c r="X98" i="12"/>
  <c r="Q98" i="12"/>
  <c r="R98" i="12"/>
  <c r="V98" i="12"/>
  <c r="T98" i="12"/>
  <c r="W98" i="12"/>
  <c r="Y97" i="12"/>
  <c r="Z97" i="12"/>
  <c r="P97" i="12"/>
  <c r="N99" i="12"/>
  <c r="O99" i="12" s="1"/>
  <c r="V99" i="12" l="1"/>
  <c r="Q99" i="12"/>
  <c r="U99" i="12"/>
  <c r="T99" i="12"/>
  <c r="R99" i="12"/>
  <c r="S99" i="12"/>
  <c r="W99" i="12"/>
  <c r="X99" i="12"/>
  <c r="Y98" i="12"/>
  <c r="Z98" i="12"/>
  <c r="P98" i="12"/>
  <c r="N100" i="12"/>
  <c r="O100" i="12" s="1"/>
  <c r="Q100" i="12" l="1"/>
  <c r="X100" i="12"/>
  <c r="V100" i="12"/>
  <c r="U100" i="12"/>
  <c r="S100" i="12"/>
  <c r="T100" i="12"/>
  <c r="R100" i="12"/>
  <c r="W100" i="12"/>
  <c r="N101" i="12"/>
  <c r="O101" i="12" s="1"/>
  <c r="Y99" i="12"/>
  <c r="Z99" i="12"/>
  <c r="P99" i="12"/>
  <c r="Q101" i="12" l="1"/>
  <c r="U101" i="12"/>
  <c r="T101" i="12"/>
  <c r="R101" i="12"/>
  <c r="S101" i="12"/>
  <c r="X101" i="12"/>
  <c r="V101" i="12"/>
  <c r="W101" i="12"/>
  <c r="Y100" i="12"/>
  <c r="Z100" i="12"/>
  <c r="P100" i="12"/>
  <c r="N102" i="12"/>
  <c r="O102" i="12" s="1"/>
  <c r="W102" i="12" l="1"/>
  <c r="Q102" i="12"/>
  <c r="T102" i="12"/>
  <c r="S102" i="12"/>
  <c r="X102" i="12"/>
  <c r="U102" i="12"/>
  <c r="V102" i="12"/>
  <c r="R102" i="12"/>
  <c r="N103" i="12"/>
  <c r="O103" i="12" s="1"/>
  <c r="Y101" i="12"/>
  <c r="Z101" i="12"/>
  <c r="P101" i="12"/>
  <c r="U103" i="12" l="1"/>
  <c r="W103" i="12"/>
  <c r="V103" i="12"/>
  <c r="T103" i="12"/>
  <c r="S103" i="12"/>
  <c r="R103" i="12"/>
  <c r="Q103" i="12"/>
  <c r="X103" i="12"/>
  <c r="Y102" i="12"/>
  <c r="Z102" i="12"/>
  <c r="P102" i="12"/>
  <c r="N104" i="12"/>
  <c r="O104" i="12" s="1"/>
  <c r="S104" i="12" l="1"/>
  <c r="R104" i="12"/>
  <c r="Q104" i="12"/>
  <c r="X104" i="12"/>
  <c r="T104" i="12"/>
  <c r="W104" i="12"/>
  <c r="V104" i="12"/>
  <c r="U104" i="12"/>
  <c r="Y103" i="12"/>
  <c r="Z103" i="12"/>
  <c r="P103" i="12"/>
  <c r="N105" i="12"/>
  <c r="O105" i="12" s="1"/>
  <c r="X105" i="12" l="1"/>
  <c r="S105" i="12"/>
  <c r="W105" i="12"/>
  <c r="V105" i="12"/>
  <c r="U105" i="12"/>
  <c r="T105" i="12"/>
  <c r="R105" i="12"/>
  <c r="Q105" i="12"/>
  <c r="Y104" i="12"/>
  <c r="Z104" i="12"/>
  <c r="P104" i="12"/>
  <c r="N106" i="12"/>
  <c r="O106" i="12" s="1"/>
  <c r="V106" i="12" l="1"/>
  <c r="U106" i="12"/>
  <c r="T106" i="12"/>
  <c r="S106" i="12"/>
  <c r="Q106" i="12"/>
  <c r="X106" i="12"/>
  <c r="R106" i="12"/>
  <c r="W106" i="12"/>
  <c r="Y105" i="12"/>
  <c r="Z105" i="12"/>
  <c r="P105" i="12"/>
  <c r="N107" i="12"/>
  <c r="O107" i="12" s="1"/>
  <c r="V107" i="12" l="1"/>
  <c r="U107" i="12"/>
  <c r="S107" i="12"/>
  <c r="X107" i="12"/>
  <c r="Q107" i="12"/>
  <c r="T107" i="12"/>
  <c r="R107" i="12"/>
  <c r="W107" i="12"/>
  <c r="Z106" i="12"/>
  <c r="Y106" i="12"/>
  <c r="P106" i="12"/>
  <c r="N108" i="12"/>
  <c r="O108" i="12" s="1"/>
  <c r="X108" i="12" l="1"/>
  <c r="W108" i="12"/>
  <c r="V108" i="12"/>
  <c r="R108" i="12"/>
  <c r="U108" i="12"/>
  <c r="Q108" i="12"/>
  <c r="S108" i="12"/>
  <c r="T108" i="12"/>
  <c r="Y107" i="12"/>
  <c r="Z107" i="12"/>
  <c r="P107" i="12"/>
  <c r="N109" i="12"/>
  <c r="O109" i="12" s="1"/>
  <c r="T109" i="12" l="1"/>
  <c r="R109" i="12"/>
  <c r="X109" i="12"/>
  <c r="V109" i="12"/>
  <c r="S109" i="12"/>
  <c r="Q109" i="12"/>
  <c r="U109" i="12"/>
  <c r="W109" i="12"/>
  <c r="Z108" i="12"/>
  <c r="Y108" i="12"/>
  <c r="P108" i="12"/>
  <c r="N110" i="12"/>
  <c r="O110" i="12" s="1"/>
  <c r="Q110" i="12" l="1"/>
  <c r="S110" i="12"/>
  <c r="T110" i="12"/>
  <c r="R110" i="12"/>
  <c r="W110" i="12"/>
  <c r="V110" i="12"/>
  <c r="U110" i="12"/>
  <c r="X110" i="12"/>
  <c r="N111" i="12"/>
  <c r="O111" i="12" s="1"/>
  <c r="Y109" i="12"/>
  <c r="Z109" i="12"/>
  <c r="P109" i="12"/>
  <c r="T111" i="12" l="1"/>
  <c r="X111" i="12"/>
  <c r="Q111" i="12"/>
  <c r="W111" i="12"/>
  <c r="R111" i="12"/>
  <c r="U111" i="12"/>
  <c r="S111" i="12"/>
  <c r="V111" i="12"/>
  <c r="Z110" i="12"/>
  <c r="Y110" i="12"/>
  <c r="P110" i="12"/>
  <c r="N112" i="12"/>
  <c r="O112" i="12" s="1"/>
  <c r="W112" i="12" l="1"/>
  <c r="X112" i="12"/>
  <c r="V112" i="12"/>
  <c r="S112" i="12"/>
  <c r="U112" i="12"/>
  <c r="Q112" i="12"/>
  <c r="T112" i="12"/>
  <c r="R112" i="12"/>
  <c r="Y111" i="12"/>
  <c r="Z111" i="12"/>
  <c r="P111" i="12"/>
  <c r="N113" i="12"/>
  <c r="O113" i="12" s="1"/>
  <c r="X113" i="12" l="1"/>
  <c r="R113" i="12"/>
  <c r="T113" i="12"/>
  <c r="U113" i="12"/>
  <c r="W113" i="12"/>
  <c r="S113" i="12"/>
  <c r="Q113" i="12"/>
  <c r="V113" i="12"/>
  <c r="Z112" i="12"/>
  <c r="Y112" i="12"/>
  <c r="P112" i="12"/>
  <c r="N114" i="12"/>
  <c r="O114" i="12" s="1"/>
  <c r="S114" i="12" l="1"/>
  <c r="Q114" i="12"/>
  <c r="T114" i="12"/>
  <c r="V114" i="12"/>
  <c r="U114" i="12"/>
  <c r="W114" i="12"/>
  <c r="R114" i="12"/>
  <c r="X114" i="12"/>
  <c r="N115" i="12"/>
  <c r="O115" i="12" s="1"/>
  <c r="Y113" i="12"/>
  <c r="Z113" i="12"/>
  <c r="P113" i="12"/>
  <c r="S115" i="12" l="1"/>
  <c r="V115" i="12"/>
  <c r="X115" i="12"/>
  <c r="T115" i="12"/>
  <c r="U115" i="12"/>
  <c r="R115" i="12"/>
  <c r="Q115" i="12"/>
  <c r="W115" i="12"/>
  <c r="Z114" i="12"/>
  <c r="Y114" i="12"/>
  <c r="P114" i="12"/>
  <c r="N116" i="12"/>
  <c r="O116" i="12" s="1"/>
  <c r="X116" i="12" l="1"/>
  <c r="U116" i="12"/>
  <c r="V116" i="12"/>
  <c r="T116" i="12"/>
  <c r="R116" i="12"/>
  <c r="W116" i="12"/>
  <c r="Q116" i="12"/>
  <c r="S116" i="12"/>
  <c r="Y115" i="12"/>
  <c r="Z115" i="12"/>
  <c r="P115" i="12"/>
  <c r="N117" i="12"/>
  <c r="O117" i="12" s="1"/>
  <c r="X117" i="12" l="1"/>
  <c r="T117" i="12"/>
  <c r="U117" i="12"/>
  <c r="Q117" i="12"/>
  <c r="R117" i="12"/>
  <c r="V117" i="12"/>
  <c r="S117" i="12"/>
  <c r="W117" i="12"/>
  <c r="Z116" i="12"/>
  <c r="Y116" i="12"/>
  <c r="P116" i="12"/>
  <c r="N118" i="12"/>
  <c r="O118" i="12" s="1"/>
  <c r="U118" i="12" l="1"/>
  <c r="T118" i="12"/>
  <c r="X118" i="12"/>
  <c r="W118" i="12"/>
  <c r="Q118" i="12"/>
  <c r="V118" i="12"/>
  <c r="R118" i="12"/>
  <c r="S118" i="12"/>
  <c r="Y117" i="12"/>
  <c r="Z117" i="12"/>
  <c r="P117" i="12"/>
  <c r="N119" i="12"/>
  <c r="O119" i="12" s="1"/>
  <c r="R119" i="12" l="1"/>
  <c r="Q119" i="12"/>
  <c r="U119" i="12"/>
  <c r="W119" i="12"/>
  <c r="S119" i="12"/>
  <c r="T119" i="12"/>
  <c r="V119" i="12"/>
  <c r="X119" i="12"/>
  <c r="Z118" i="12"/>
  <c r="Y118" i="12"/>
  <c r="P118" i="12"/>
  <c r="N120" i="12"/>
  <c r="O120" i="12" s="1"/>
  <c r="Q120" i="12" l="1"/>
  <c r="V120" i="12"/>
  <c r="U120" i="12"/>
  <c r="S120" i="12"/>
  <c r="T120" i="12"/>
  <c r="W120" i="12"/>
  <c r="X120" i="12"/>
  <c r="R120" i="12"/>
  <c r="Y119" i="12"/>
  <c r="Z119" i="12"/>
  <c r="P119" i="12"/>
  <c r="N121" i="12"/>
  <c r="O121" i="12" s="1"/>
  <c r="V121" i="12" l="1"/>
  <c r="U121" i="12"/>
  <c r="R121" i="12"/>
  <c r="X121" i="12"/>
  <c r="W121" i="12"/>
  <c r="T121" i="12"/>
  <c r="S121" i="12"/>
  <c r="Q121" i="12"/>
  <c r="N122" i="12"/>
  <c r="O122" i="12" s="1"/>
  <c r="Z120" i="12"/>
  <c r="Y120" i="12"/>
  <c r="P120" i="12"/>
  <c r="S122" i="12" l="1"/>
  <c r="Q122" i="12"/>
  <c r="T122" i="12"/>
  <c r="U122" i="12"/>
  <c r="W122" i="12"/>
  <c r="V122" i="12"/>
  <c r="X122" i="12"/>
  <c r="R122" i="12"/>
  <c r="Y121" i="12"/>
  <c r="Z121" i="12"/>
  <c r="P121" i="12"/>
  <c r="N123" i="12"/>
  <c r="O123" i="12" s="1"/>
  <c r="S123" i="12" l="1"/>
  <c r="T123" i="12"/>
  <c r="R123" i="12"/>
  <c r="Q123" i="12"/>
  <c r="W123" i="12"/>
  <c r="V123" i="12"/>
  <c r="U123" i="12"/>
  <c r="X123" i="12"/>
  <c r="Z122" i="12"/>
  <c r="Y122" i="12"/>
  <c r="P122" i="12"/>
  <c r="N124" i="12"/>
  <c r="O124" i="12" s="1"/>
  <c r="X124" i="12" l="1"/>
  <c r="Q124" i="12"/>
  <c r="T124" i="12"/>
  <c r="R124" i="12"/>
  <c r="S124" i="12"/>
  <c r="W124" i="12"/>
  <c r="U124" i="12"/>
  <c r="V124" i="12"/>
  <c r="Y123" i="12"/>
  <c r="Z123" i="12"/>
  <c r="P123" i="12"/>
  <c r="N125" i="12"/>
  <c r="O125" i="12" s="1"/>
  <c r="X125" i="12" l="1"/>
  <c r="T125" i="12"/>
  <c r="R125" i="12"/>
  <c r="S125" i="12"/>
  <c r="Q125" i="12"/>
  <c r="V125" i="12"/>
  <c r="U125" i="12"/>
  <c r="W125" i="12"/>
  <c r="N126" i="12"/>
  <c r="O126" i="12" s="1"/>
  <c r="Z124" i="12"/>
  <c r="Y124" i="12"/>
  <c r="P124" i="12"/>
  <c r="X126" i="12" l="1"/>
  <c r="Q126" i="12"/>
  <c r="S126" i="12"/>
  <c r="R126" i="12"/>
  <c r="U126" i="12"/>
  <c r="W126" i="12"/>
  <c r="V126" i="12"/>
  <c r="T126" i="12"/>
  <c r="N127" i="12"/>
  <c r="O127" i="12" s="1"/>
  <c r="Y125" i="12"/>
  <c r="Z125" i="12"/>
  <c r="P125" i="12"/>
  <c r="X127" i="12" l="1"/>
  <c r="W127" i="12"/>
  <c r="R127" i="12"/>
  <c r="T127" i="12"/>
  <c r="U127" i="12"/>
  <c r="Q127" i="12"/>
  <c r="S127" i="12"/>
  <c r="V127" i="12"/>
  <c r="Z126" i="12"/>
  <c r="Y126" i="12"/>
  <c r="P126" i="12"/>
  <c r="N128" i="12"/>
  <c r="O128" i="12" s="1"/>
  <c r="Q128" i="12" l="1"/>
  <c r="S128" i="12"/>
  <c r="U128" i="12"/>
  <c r="W128" i="12"/>
  <c r="X128" i="12"/>
  <c r="T128" i="12"/>
  <c r="R128" i="12"/>
  <c r="V128" i="12"/>
  <c r="Y127" i="12"/>
  <c r="Z127" i="12"/>
  <c r="P127" i="12"/>
  <c r="N129" i="12"/>
  <c r="O129" i="12" s="1"/>
  <c r="R129" i="12" l="1"/>
  <c r="T129" i="12"/>
  <c r="W129" i="12"/>
  <c r="S129" i="12"/>
  <c r="Q129" i="12"/>
  <c r="U129" i="12"/>
  <c r="V129" i="12"/>
  <c r="X129" i="12"/>
  <c r="Z128" i="12"/>
  <c r="Y128" i="12"/>
  <c r="P128" i="12"/>
  <c r="N130" i="12"/>
  <c r="O130" i="12" s="1"/>
  <c r="S130" i="12" l="1"/>
  <c r="V130" i="12"/>
  <c r="Q130" i="12"/>
  <c r="T130" i="12"/>
  <c r="W130" i="12"/>
  <c r="U130" i="12"/>
  <c r="X130" i="12"/>
  <c r="R130" i="12"/>
  <c r="N131" i="12"/>
  <c r="O131" i="12" s="1"/>
  <c r="Y129" i="12"/>
  <c r="Z129" i="12"/>
  <c r="P129" i="12"/>
  <c r="V131" i="12" l="1"/>
  <c r="W131" i="12"/>
  <c r="X131" i="12"/>
  <c r="Q131" i="12"/>
  <c r="S131" i="12"/>
  <c r="T131" i="12"/>
  <c r="U131" i="12"/>
  <c r="R131" i="12"/>
  <c r="Z130" i="12"/>
  <c r="Y130" i="12"/>
  <c r="P130" i="12"/>
  <c r="N132" i="12"/>
  <c r="O132" i="12" s="1"/>
  <c r="X132" i="12" l="1"/>
  <c r="S132" i="12"/>
  <c r="T132" i="12"/>
  <c r="U132" i="12"/>
  <c r="V132" i="12"/>
  <c r="Q132" i="12"/>
  <c r="R132" i="12"/>
  <c r="W132" i="12"/>
  <c r="Y131" i="12"/>
  <c r="Z131" i="12"/>
  <c r="P131" i="12"/>
  <c r="N133" i="12"/>
  <c r="O133" i="12" s="1"/>
  <c r="X133" i="12" l="1"/>
  <c r="S133" i="12"/>
  <c r="T133" i="12"/>
  <c r="V133" i="12"/>
  <c r="Q133" i="12"/>
  <c r="R133" i="12"/>
  <c r="W133" i="12"/>
  <c r="U133" i="12"/>
  <c r="Z132" i="12"/>
  <c r="Y132" i="12"/>
  <c r="P132" i="12"/>
  <c r="N134" i="12"/>
  <c r="O134" i="12" s="1"/>
  <c r="S134" i="12" l="1"/>
  <c r="X134" i="12"/>
  <c r="U134" i="12"/>
  <c r="R134" i="12"/>
  <c r="Q134" i="12"/>
  <c r="V134" i="12"/>
  <c r="W134" i="12"/>
  <c r="T134" i="12"/>
  <c r="N135" i="12"/>
  <c r="O135" i="12" s="1"/>
  <c r="Y133" i="12"/>
  <c r="Z133" i="12"/>
  <c r="P133" i="12"/>
  <c r="X135" i="12" l="1"/>
  <c r="T135" i="12"/>
  <c r="W135" i="12"/>
  <c r="V135" i="12"/>
  <c r="U135" i="12"/>
  <c r="Q135" i="12"/>
  <c r="R135" i="12"/>
  <c r="S135" i="12"/>
  <c r="Z134" i="12"/>
  <c r="Y134" i="12"/>
  <c r="P134" i="12"/>
  <c r="N136" i="12"/>
  <c r="O136" i="12" s="1"/>
  <c r="S136" i="12" l="1"/>
  <c r="Q136" i="12"/>
  <c r="U136" i="12"/>
  <c r="V136" i="12"/>
  <c r="T136" i="12"/>
  <c r="R136" i="12"/>
  <c r="W136" i="12"/>
  <c r="X136" i="12"/>
  <c r="N137" i="12"/>
  <c r="O137" i="12" s="1"/>
  <c r="Y135" i="12"/>
  <c r="Z135" i="12"/>
  <c r="P135" i="12"/>
  <c r="U137" i="12" l="1"/>
  <c r="V137" i="12"/>
  <c r="R137" i="12"/>
  <c r="W137" i="12"/>
  <c r="X137" i="12"/>
  <c r="T137" i="12"/>
  <c r="S137" i="12"/>
  <c r="Q137" i="12"/>
  <c r="Z136" i="12"/>
  <c r="Y136" i="12"/>
  <c r="P136" i="12"/>
  <c r="N138" i="12"/>
  <c r="O138" i="12" s="1"/>
  <c r="S138" i="12" l="1"/>
  <c r="T138" i="12"/>
  <c r="V138" i="12"/>
  <c r="Q138" i="12"/>
  <c r="U138" i="12"/>
  <c r="X138" i="12"/>
  <c r="W138" i="12"/>
  <c r="R138" i="12"/>
  <c r="Y137" i="12"/>
  <c r="Z137" i="12"/>
  <c r="P137" i="12"/>
  <c r="N139" i="12"/>
  <c r="O139" i="12" s="1"/>
  <c r="Q139" i="12" l="1"/>
  <c r="W139" i="12"/>
  <c r="V139" i="12"/>
  <c r="X139" i="12"/>
  <c r="U139" i="12"/>
  <c r="T139" i="12"/>
  <c r="S139" i="12"/>
  <c r="R139" i="12"/>
  <c r="Z138" i="12"/>
  <c r="Y138" i="12"/>
  <c r="P138" i="12"/>
  <c r="N140" i="12"/>
  <c r="O140" i="12" s="1"/>
  <c r="X140" i="12" l="1"/>
  <c r="R140" i="12"/>
  <c r="Q140" i="12"/>
  <c r="U140" i="12"/>
  <c r="S140" i="12"/>
  <c r="V140" i="12"/>
  <c r="W140" i="12"/>
  <c r="T140" i="12"/>
  <c r="Y139" i="12"/>
  <c r="Z139" i="12"/>
  <c r="P139" i="12"/>
  <c r="N141" i="12"/>
  <c r="O141" i="12" s="1"/>
  <c r="X141" i="12" l="1"/>
  <c r="R141" i="12"/>
  <c r="V141" i="12"/>
  <c r="Q141" i="12"/>
  <c r="S141" i="12"/>
  <c r="T141" i="12"/>
  <c r="W141" i="12"/>
  <c r="U141" i="12"/>
  <c r="N142" i="12"/>
  <c r="O142" i="12" s="1"/>
  <c r="Z140" i="12"/>
  <c r="Y140" i="12"/>
  <c r="P140" i="12"/>
  <c r="X142" i="12" l="1"/>
  <c r="S142" i="12"/>
  <c r="U142" i="12"/>
  <c r="R142" i="12"/>
  <c r="Q142" i="12"/>
  <c r="T142" i="12"/>
  <c r="V142" i="12"/>
  <c r="W142" i="12"/>
  <c r="Y141" i="12"/>
  <c r="Z141" i="12"/>
  <c r="P141" i="12"/>
  <c r="N143" i="12"/>
  <c r="O143" i="12" s="1"/>
  <c r="Q143" i="12" l="1"/>
  <c r="R143" i="12"/>
  <c r="X143" i="12"/>
  <c r="U143" i="12"/>
  <c r="V143" i="12"/>
  <c r="T143" i="12"/>
  <c r="S143" i="12"/>
  <c r="W143" i="12"/>
  <c r="Z142" i="12"/>
  <c r="Y142" i="12"/>
  <c r="P142" i="12"/>
  <c r="N144" i="12"/>
  <c r="O144" i="12" s="1"/>
  <c r="S144" i="12" l="1"/>
  <c r="V144" i="12"/>
  <c r="U144" i="12"/>
  <c r="W144" i="12"/>
  <c r="T144" i="12"/>
  <c r="R144" i="12"/>
  <c r="X144" i="12"/>
  <c r="Q144" i="12"/>
  <c r="Y143" i="12"/>
  <c r="Z143" i="12"/>
  <c r="P143" i="12"/>
  <c r="N145" i="12"/>
  <c r="O145" i="12" s="1"/>
  <c r="U145" i="12" l="1"/>
  <c r="W145" i="12"/>
  <c r="V145" i="12"/>
  <c r="R145" i="12"/>
  <c r="Q145" i="12"/>
  <c r="X145" i="12"/>
  <c r="S145" i="12"/>
  <c r="T145" i="12"/>
  <c r="Z144" i="12"/>
  <c r="Y144" i="12"/>
  <c r="P144" i="12"/>
  <c r="N146" i="12"/>
  <c r="O146" i="12" s="1"/>
  <c r="Q146" i="12" l="1"/>
  <c r="V146" i="12"/>
  <c r="T146" i="12"/>
  <c r="S146" i="12"/>
  <c r="W146" i="12"/>
  <c r="U146" i="12"/>
  <c r="X146" i="12"/>
  <c r="R146" i="12"/>
  <c r="N147" i="12"/>
  <c r="O147" i="12" s="1"/>
  <c r="Y145" i="12"/>
  <c r="Z145" i="12"/>
  <c r="P145" i="12"/>
  <c r="S147" i="12" l="1"/>
  <c r="T147" i="12"/>
  <c r="U147" i="12"/>
  <c r="Q147" i="12"/>
  <c r="V147" i="12"/>
  <c r="W147" i="12"/>
  <c r="R147" i="12"/>
  <c r="X147" i="12"/>
  <c r="Z146" i="12"/>
  <c r="Y146" i="12"/>
  <c r="P146" i="12"/>
  <c r="N148" i="12"/>
  <c r="O148" i="12" s="1"/>
  <c r="V148" i="12" l="1"/>
  <c r="U148" i="12"/>
  <c r="T148" i="12"/>
  <c r="W148" i="12"/>
  <c r="S148" i="12"/>
  <c r="Q148" i="12"/>
  <c r="X148" i="12"/>
  <c r="R148" i="12"/>
  <c r="Y147" i="12"/>
  <c r="Z147" i="12"/>
  <c r="P147" i="12"/>
  <c r="N149" i="12"/>
  <c r="O149" i="12" s="1"/>
  <c r="X149" i="12" l="1"/>
  <c r="V149" i="12"/>
  <c r="T149" i="12"/>
  <c r="S149" i="12"/>
  <c r="R149" i="12"/>
  <c r="W149" i="12"/>
  <c r="U149" i="12"/>
  <c r="Q149" i="12"/>
  <c r="Z148" i="12"/>
  <c r="Y148" i="12"/>
  <c r="P148" i="12"/>
  <c r="N150" i="12"/>
  <c r="O150" i="12" s="1"/>
  <c r="X150" i="12" l="1"/>
  <c r="U150" i="12"/>
  <c r="Q150" i="12"/>
  <c r="R150" i="12"/>
  <c r="W150" i="12"/>
  <c r="T150" i="12"/>
  <c r="V150" i="12"/>
  <c r="S150" i="12"/>
  <c r="Y149" i="12"/>
  <c r="Z149" i="12"/>
  <c r="P149" i="12"/>
  <c r="N151" i="12"/>
  <c r="O151" i="12" s="1"/>
  <c r="Q151" i="12" l="1"/>
  <c r="X151" i="12"/>
  <c r="T151" i="12"/>
  <c r="S151" i="12"/>
  <c r="R151" i="12"/>
  <c r="V151" i="12"/>
  <c r="U151" i="12"/>
  <c r="W151" i="12"/>
  <c r="N152" i="12"/>
  <c r="O152" i="12" s="1"/>
  <c r="Z150" i="12"/>
  <c r="Y150" i="12"/>
  <c r="P150" i="12"/>
  <c r="W152" i="12" l="1"/>
  <c r="V152" i="12"/>
  <c r="T152" i="12"/>
  <c r="R152" i="12"/>
  <c r="X152" i="12"/>
  <c r="U152" i="12"/>
  <c r="S152" i="12"/>
  <c r="Q152" i="12"/>
  <c r="Y151" i="12"/>
  <c r="Z151" i="12"/>
  <c r="P151" i="12"/>
  <c r="N153" i="12"/>
  <c r="O153" i="12" s="1"/>
  <c r="R153" i="12" l="1"/>
  <c r="W153" i="12"/>
  <c r="U153" i="12"/>
  <c r="V153" i="12"/>
  <c r="T153" i="12"/>
  <c r="Q153" i="12"/>
  <c r="S153" i="12"/>
  <c r="X153" i="12"/>
  <c r="Z152" i="12"/>
  <c r="Y152" i="12"/>
  <c r="P152" i="12"/>
  <c r="N154" i="12"/>
  <c r="O154" i="12" s="1"/>
  <c r="S154" i="12" l="1"/>
  <c r="V154" i="12"/>
  <c r="T154" i="12"/>
  <c r="U154" i="12"/>
  <c r="Q154" i="12"/>
  <c r="W154" i="12"/>
  <c r="X154" i="12"/>
  <c r="R154" i="12"/>
  <c r="Y153" i="12"/>
  <c r="Z153" i="12"/>
  <c r="P153" i="12"/>
  <c r="N155" i="12"/>
  <c r="O155" i="12" s="1"/>
  <c r="S155" i="12" l="1"/>
  <c r="T155" i="12"/>
  <c r="U155" i="12"/>
  <c r="W155" i="12"/>
  <c r="X155" i="12"/>
  <c r="R155" i="12"/>
  <c r="V155" i="12"/>
  <c r="Q155" i="12"/>
  <c r="Y154" i="12"/>
  <c r="Z154" i="12"/>
  <c r="P154" i="12"/>
  <c r="N156" i="12"/>
  <c r="O156" i="12" s="1"/>
  <c r="X156" i="12" l="1"/>
  <c r="T156" i="12"/>
  <c r="R156" i="12"/>
  <c r="V156" i="12"/>
  <c r="Q156" i="12"/>
  <c r="W156" i="12"/>
  <c r="S156" i="12"/>
  <c r="U156" i="12"/>
  <c r="N157" i="12"/>
  <c r="O157" i="12" s="1"/>
  <c r="Y155" i="12"/>
  <c r="Z155" i="12"/>
  <c r="P155" i="12"/>
  <c r="X157" i="12" l="1"/>
  <c r="T157" i="12"/>
  <c r="S157" i="12"/>
  <c r="Q157" i="12"/>
  <c r="R157" i="12"/>
  <c r="V157" i="12"/>
  <c r="U157" i="12"/>
  <c r="W157" i="12"/>
  <c r="Y156" i="12"/>
  <c r="Z156" i="12"/>
  <c r="P156" i="12"/>
  <c r="N158" i="12"/>
  <c r="O158" i="12" s="1"/>
  <c r="R158" i="12" l="1"/>
  <c r="Q158" i="12"/>
  <c r="X158" i="12"/>
  <c r="U158" i="12"/>
  <c r="S158" i="12"/>
  <c r="T158" i="12"/>
  <c r="V158" i="12"/>
  <c r="W158" i="12"/>
  <c r="N159" i="12"/>
  <c r="O159" i="12" s="1"/>
  <c r="Y157" i="12"/>
  <c r="Z157" i="12"/>
  <c r="P157" i="12"/>
  <c r="T159" i="12" l="1"/>
  <c r="W159" i="12"/>
  <c r="V159" i="12"/>
  <c r="X159" i="12"/>
  <c r="S159" i="12"/>
  <c r="R159" i="12"/>
  <c r="Q159" i="12"/>
  <c r="U159" i="12"/>
  <c r="Y158" i="12"/>
  <c r="Z158" i="12"/>
  <c r="P158" i="12"/>
  <c r="N160" i="12"/>
  <c r="O160" i="12" s="1"/>
  <c r="W160" i="12" l="1"/>
  <c r="X160" i="12"/>
  <c r="R160" i="12"/>
  <c r="Q160" i="12"/>
  <c r="T160" i="12"/>
  <c r="S160" i="12"/>
  <c r="V160" i="12"/>
  <c r="U160" i="12"/>
  <c r="Y159" i="12"/>
  <c r="Z159" i="12"/>
  <c r="P159" i="12"/>
  <c r="N161" i="12"/>
  <c r="O161" i="12" s="1"/>
  <c r="U161" i="12" l="1"/>
  <c r="V161" i="12"/>
  <c r="W161" i="12"/>
  <c r="R161" i="12"/>
  <c r="S161" i="12"/>
  <c r="Q161" i="12"/>
  <c r="X161" i="12"/>
  <c r="T161" i="12"/>
  <c r="Y160" i="12"/>
  <c r="Z160" i="12"/>
  <c r="P160" i="12"/>
  <c r="N162" i="12"/>
  <c r="O162" i="12" s="1"/>
  <c r="Q162" i="12" l="1"/>
  <c r="S162" i="12"/>
  <c r="V162" i="12"/>
  <c r="T162" i="12"/>
  <c r="U162" i="12"/>
  <c r="R162" i="12"/>
  <c r="W162" i="12"/>
  <c r="X162" i="12"/>
  <c r="N163" i="12"/>
  <c r="O163" i="12" s="1"/>
  <c r="Y161" i="12"/>
  <c r="Z161" i="12"/>
  <c r="P161" i="12"/>
  <c r="S163" i="12" l="1"/>
  <c r="T163" i="12"/>
  <c r="U163" i="12"/>
  <c r="X163" i="12"/>
  <c r="V163" i="12"/>
  <c r="Q163" i="12"/>
  <c r="R163" i="12"/>
  <c r="W163" i="12"/>
  <c r="Y162" i="12"/>
  <c r="Z162" i="12"/>
  <c r="P162" i="12"/>
  <c r="N164" i="12"/>
  <c r="O164" i="12" s="1"/>
  <c r="T164" i="12" l="1"/>
  <c r="R164" i="12"/>
  <c r="S164" i="12"/>
  <c r="Q164" i="12"/>
  <c r="X164" i="12"/>
  <c r="V164" i="12"/>
  <c r="W164" i="12"/>
  <c r="U164" i="12"/>
  <c r="Y163" i="12"/>
  <c r="Z163" i="12"/>
  <c r="P163" i="12"/>
  <c r="N165" i="12"/>
  <c r="O165" i="12" s="1"/>
  <c r="R165" i="12" l="1"/>
  <c r="X165" i="12"/>
  <c r="T165" i="12"/>
  <c r="S165" i="12"/>
  <c r="V165" i="12"/>
  <c r="Q165" i="12"/>
  <c r="U165" i="12"/>
  <c r="W165" i="12"/>
  <c r="Y164" i="12"/>
  <c r="Z164" i="12"/>
  <c r="P164" i="12"/>
  <c r="N166" i="12"/>
  <c r="O166" i="12" s="1"/>
  <c r="X166" i="12" l="1"/>
  <c r="U166" i="12"/>
  <c r="Q166" i="12"/>
  <c r="S166" i="12"/>
  <c r="R166" i="12"/>
  <c r="T166" i="12"/>
  <c r="V166" i="12"/>
  <c r="W166" i="12"/>
  <c r="Y165" i="12"/>
  <c r="Z165" i="12"/>
  <c r="P165" i="12"/>
  <c r="N167" i="12"/>
  <c r="O167" i="12" s="1"/>
  <c r="Q167" i="12" l="1"/>
  <c r="X167" i="12"/>
  <c r="S167" i="12"/>
  <c r="W167" i="12"/>
  <c r="U167" i="12"/>
  <c r="T167" i="12"/>
  <c r="V167" i="12"/>
  <c r="R167" i="12"/>
  <c r="Y166" i="12"/>
  <c r="Z166" i="12"/>
  <c r="P166" i="12"/>
  <c r="N168" i="12"/>
  <c r="O168" i="12" s="1"/>
  <c r="V168" i="12" l="1"/>
  <c r="U168" i="12"/>
  <c r="T168" i="12"/>
  <c r="X168" i="12"/>
  <c r="S168" i="12"/>
  <c r="Q168" i="12"/>
  <c r="R168" i="12"/>
  <c r="W168" i="12"/>
  <c r="N169" i="12"/>
  <c r="O169" i="12" s="1"/>
  <c r="Y167" i="12"/>
  <c r="Z167" i="12"/>
  <c r="P167" i="12"/>
  <c r="R169" i="12" l="1"/>
  <c r="W169" i="12"/>
  <c r="U169" i="12"/>
  <c r="V169" i="12"/>
  <c r="X169" i="12"/>
  <c r="Q169" i="12"/>
  <c r="S169" i="12"/>
  <c r="T169" i="12"/>
  <c r="Y168" i="12"/>
  <c r="Z168" i="12"/>
  <c r="P168" i="12"/>
  <c r="N170" i="12"/>
  <c r="O170" i="12" s="1"/>
  <c r="S170" i="12" l="1"/>
  <c r="W170" i="12"/>
  <c r="T170" i="12"/>
  <c r="U170" i="12"/>
  <c r="V170" i="12"/>
  <c r="Q170" i="12"/>
  <c r="X170" i="12"/>
  <c r="R170" i="12"/>
  <c r="N171" i="12"/>
  <c r="O171" i="12" s="1"/>
  <c r="Y169" i="12"/>
  <c r="Z169" i="12"/>
  <c r="P169" i="12"/>
  <c r="V171" i="12" l="1"/>
  <c r="U171" i="12"/>
  <c r="T171" i="12"/>
  <c r="W171" i="12"/>
  <c r="X171" i="12"/>
  <c r="S171" i="12"/>
  <c r="Q171" i="12"/>
  <c r="R171" i="12"/>
  <c r="Y170" i="12"/>
  <c r="Z170" i="12"/>
  <c r="P170" i="12"/>
  <c r="N172" i="12"/>
  <c r="O172" i="12" s="1"/>
  <c r="U172" i="12" l="1"/>
  <c r="T172" i="12"/>
  <c r="V172" i="12"/>
  <c r="Q172" i="12"/>
  <c r="R172" i="12"/>
  <c r="W172" i="12"/>
  <c r="X172" i="12"/>
  <c r="S172" i="12"/>
  <c r="Y171" i="12"/>
  <c r="Z171" i="12"/>
  <c r="P171" i="12"/>
  <c r="N173" i="12"/>
  <c r="O173" i="12" s="1"/>
  <c r="X173" i="12" l="1"/>
  <c r="Q173" i="12"/>
  <c r="W173" i="12"/>
  <c r="V173" i="12"/>
  <c r="U173" i="12"/>
  <c r="R173" i="12"/>
  <c r="S173" i="12"/>
  <c r="T173" i="12"/>
  <c r="N174" i="12"/>
  <c r="O174" i="12" s="1"/>
  <c r="Y172" i="12"/>
  <c r="Z172" i="12"/>
  <c r="P172" i="12"/>
  <c r="V174" i="12" l="1"/>
  <c r="U174" i="12"/>
  <c r="X174" i="12"/>
  <c r="Q174" i="12"/>
  <c r="R174" i="12"/>
  <c r="T174" i="12"/>
  <c r="W174" i="12"/>
  <c r="S174" i="12"/>
  <c r="Y173" i="12"/>
  <c r="Z173" i="12"/>
  <c r="P173" i="12"/>
  <c r="N175" i="12"/>
  <c r="O175" i="12" s="1"/>
  <c r="S175" i="12" l="1"/>
  <c r="X175" i="12"/>
  <c r="W175" i="12"/>
  <c r="V175" i="12"/>
  <c r="T175" i="12"/>
  <c r="U175" i="12"/>
  <c r="R175" i="12"/>
  <c r="Q175" i="12"/>
  <c r="Y174" i="12"/>
  <c r="Z174" i="12"/>
  <c r="P174" i="12"/>
  <c r="N176" i="12"/>
  <c r="O176" i="12" s="1"/>
  <c r="T176" i="12" l="1"/>
  <c r="S176" i="12"/>
  <c r="R176" i="12"/>
  <c r="U176" i="12"/>
  <c r="Q176" i="12"/>
  <c r="X176" i="12"/>
  <c r="W176" i="12"/>
  <c r="V176" i="12"/>
  <c r="Y175" i="12"/>
  <c r="Z175" i="12"/>
  <c r="P175" i="12"/>
  <c r="N177" i="12"/>
  <c r="O177" i="12" s="1"/>
  <c r="S177" i="12" l="1"/>
  <c r="Q177" i="12"/>
  <c r="V177" i="12"/>
  <c r="U177" i="12"/>
  <c r="R177" i="12"/>
  <c r="T177" i="12"/>
  <c r="W177" i="12"/>
  <c r="X177" i="12"/>
  <c r="Y176" i="12"/>
  <c r="Z176" i="12"/>
  <c r="P176" i="12"/>
  <c r="N178" i="12"/>
  <c r="O178" i="12" s="1"/>
  <c r="X178" i="12" l="1"/>
  <c r="R178" i="12"/>
  <c r="Q178" i="12"/>
  <c r="V178" i="12"/>
  <c r="T178" i="12"/>
  <c r="S178" i="12"/>
  <c r="W178" i="12"/>
  <c r="U178" i="12"/>
  <c r="Y177" i="12"/>
  <c r="Z177" i="12"/>
  <c r="P177" i="12"/>
  <c r="N179" i="12"/>
  <c r="O179" i="12" s="1"/>
  <c r="W179" i="12" l="1"/>
  <c r="T179" i="12"/>
  <c r="U179" i="12"/>
  <c r="X179" i="12"/>
  <c r="S179" i="12"/>
  <c r="R179" i="12"/>
  <c r="V179" i="12"/>
  <c r="Q179" i="12"/>
  <c r="Y178" i="12"/>
  <c r="Z178" i="12"/>
  <c r="P178" i="12"/>
  <c r="N180" i="12"/>
  <c r="O180" i="12" s="1"/>
  <c r="X180" i="12" l="1"/>
  <c r="W180" i="12"/>
  <c r="V180" i="12"/>
  <c r="S180" i="12"/>
  <c r="T180" i="12"/>
  <c r="R180" i="12"/>
  <c r="Q180" i="12"/>
  <c r="U180" i="12"/>
  <c r="N181" i="12"/>
  <c r="O181" i="12" s="1"/>
  <c r="Y179" i="12"/>
  <c r="Z179" i="12"/>
  <c r="P179" i="12"/>
  <c r="X181" i="12" l="1"/>
  <c r="S181" i="12"/>
  <c r="W181" i="12"/>
  <c r="V181" i="12"/>
  <c r="R181" i="12"/>
  <c r="Q181" i="12"/>
  <c r="U181" i="12"/>
  <c r="T181" i="12"/>
  <c r="Y180" i="12"/>
  <c r="Z180" i="12"/>
  <c r="P180" i="12"/>
  <c r="N182" i="12"/>
  <c r="O182" i="12" s="1"/>
  <c r="X182" i="12" l="1"/>
  <c r="V182" i="12"/>
  <c r="Q182" i="12"/>
  <c r="W182" i="12"/>
  <c r="S182" i="12"/>
  <c r="R182" i="12"/>
  <c r="T182" i="12"/>
  <c r="U182" i="12"/>
  <c r="Y181" i="12"/>
  <c r="Z181" i="12"/>
  <c r="P181" i="12"/>
  <c r="N183" i="12"/>
  <c r="O183" i="12" s="1"/>
  <c r="X183" i="12" l="1"/>
  <c r="Q183" i="12"/>
  <c r="S183" i="12"/>
  <c r="V183" i="12"/>
  <c r="R183" i="12"/>
  <c r="T183" i="12"/>
  <c r="U183" i="12"/>
  <c r="W183" i="12"/>
  <c r="N184" i="12"/>
  <c r="O184" i="12" s="1"/>
  <c r="Y182" i="12"/>
  <c r="Z182" i="12"/>
  <c r="P182" i="12"/>
  <c r="W184" i="12" l="1"/>
  <c r="V184" i="12"/>
  <c r="T184" i="12"/>
  <c r="S184" i="12"/>
  <c r="U184" i="12"/>
  <c r="Q184" i="12"/>
  <c r="X184" i="12"/>
  <c r="R184" i="12"/>
  <c r="Y183" i="12"/>
  <c r="Z183" i="12"/>
  <c r="P183" i="12"/>
  <c r="N185" i="12"/>
  <c r="O185" i="12" s="1"/>
  <c r="X185" i="12" l="1"/>
  <c r="T185" i="12"/>
  <c r="Q185" i="12"/>
  <c r="R185" i="12"/>
  <c r="V185" i="12"/>
  <c r="U185" i="12"/>
  <c r="S185" i="12"/>
  <c r="W185" i="12"/>
  <c r="Y184" i="12"/>
  <c r="Z184" i="12"/>
  <c r="P184" i="12"/>
  <c r="N186" i="12"/>
  <c r="O186" i="12" s="1"/>
  <c r="Q186" i="12" l="1"/>
  <c r="T186" i="12"/>
  <c r="R186" i="12"/>
  <c r="S186" i="12"/>
  <c r="V186" i="12"/>
  <c r="U186" i="12"/>
  <c r="W186" i="12"/>
  <c r="X186" i="12"/>
  <c r="N187" i="12"/>
  <c r="O187" i="12" s="1"/>
  <c r="Y185" i="12"/>
  <c r="Z185" i="12"/>
  <c r="P185" i="12"/>
  <c r="S187" i="12" l="1"/>
  <c r="X187" i="12"/>
  <c r="W187" i="12"/>
  <c r="U187" i="12"/>
  <c r="T187" i="12"/>
  <c r="Q187" i="12"/>
  <c r="R187" i="12"/>
  <c r="V187" i="12"/>
  <c r="Y186" i="12"/>
  <c r="Z186" i="12"/>
  <c r="P186" i="12"/>
  <c r="N188" i="12"/>
  <c r="O188" i="12" s="1"/>
  <c r="W188" i="12" l="1"/>
  <c r="S188" i="12"/>
  <c r="T188" i="12"/>
  <c r="X188" i="12"/>
  <c r="V188" i="12"/>
  <c r="U188" i="12"/>
  <c r="R188" i="12"/>
  <c r="Q188" i="12"/>
  <c r="Y187" i="12"/>
  <c r="Z187" i="12"/>
  <c r="P187" i="12"/>
  <c r="N189" i="12"/>
  <c r="O189" i="12" s="1"/>
  <c r="X189" i="12" l="1"/>
  <c r="R189" i="12"/>
  <c r="U189" i="12"/>
  <c r="V189" i="12"/>
  <c r="Q189" i="12"/>
  <c r="W189" i="12"/>
  <c r="S189" i="12"/>
  <c r="T189" i="12"/>
  <c r="N190" i="12"/>
  <c r="O190" i="12" s="1"/>
  <c r="Y188" i="12"/>
  <c r="Z188" i="12"/>
  <c r="P188" i="12"/>
  <c r="X190" i="12" l="1"/>
  <c r="V190" i="12"/>
  <c r="R190" i="12"/>
  <c r="U190" i="12"/>
  <c r="W190" i="12"/>
  <c r="T190" i="12"/>
  <c r="S190" i="12"/>
  <c r="Q190" i="12"/>
  <c r="Y189" i="12"/>
  <c r="Z189" i="12"/>
  <c r="P189" i="12"/>
  <c r="N191" i="12"/>
  <c r="O191" i="12" s="1"/>
  <c r="S191" i="12" l="1"/>
  <c r="U191" i="12"/>
  <c r="R191" i="12"/>
  <c r="Q191" i="12"/>
  <c r="X191" i="12"/>
  <c r="V191" i="12"/>
  <c r="T191" i="12"/>
  <c r="W191" i="12"/>
  <c r="Y190" i="12"/>
  <c r="Z190" i="12"/>
  <c r="P190" i="12"/>
  <c r="N192" i="12"/>
  <c r="O192" i="12" s="1"/>
  <c r="S192" i="12" l="1"/>
  <c r="T192" i="12"/>
  <c r="U192" i="12"/>
  <c r="R192" i="12"/>
  <c r="Q192" i="12"/>
  <c r="X192" i="12"/>
  <c r="W192" i="12"/>
  <c r="V192" i="12"/>
  <c r="Y191" i="12"/>
  <c r="Z191" i="12"/>
  <c r="P191" i="12"/>
  <c r="N193" i="12"/>
  <c r="O193" i="12" s="1"/>
  <c r="X193" i="12" l="1"/>
  <c r="V193" i="12"/>
  <c r="U193" i="12"/>
  <c r="W193" i="12"/>
  <c r="T193" i="12"/>
  <c r="R193" i="12"/>
  <c r="S193" i="12"/>
  <c r="Q193" i="12"/>
  <c r="N194" i="12"/>
  <c r="O194" i="12" s="1"/>
  <c r="Y192" i="12"/>
  <c r="Z192" i="12"/>
  <c r="P192" i="12"/>
  <c r="U194" i="12" l="1"/>
  <c r="R194" i="12"/>
  <c r="T194" i="12"/>
  <c r="Q194" i="12"/>
  <c r="S194" i="12"/>
  <c r="V194" i="12"/>
  <c r="W194" i="12"/>
  <c r="X194" i="12"/>
  <c r="Y193" i="12"/>
  <c r="Z193" i="12"/>
  <c r="P193" i="12"/>
  <c r="N195" i="12"/>
  <c r="O195" i="12" s="1"/>
  <c r="R195" i="12" l="1"/>
  <c r="S195" i="12"/>
  <c r="T195" i="12"/>
  <c r="V195" i="12"/>
  <c r="U195" i="12"/>
  <c r="X195" i="12"/>
  <c r="W195" i="12"/>
  <c r="Q195" i="12"/>
  <c r="N196" i="12"/>
  <c r="O196" i="12" s="1"/>
  <c r="Y194" i="12"/>
  <c r="Z194" i="12"/>
  <c r="P194" i="12"/>
  <c r="Q196" i="12" l="1"/>
  <c r="T196" i="12"/>
  <c r="S196" i="12"/>
  <c r="R196" i="12"/>
  <c r="X196" i="12"/>
  <c r="W196" i="12"/>
  <c r="U196" i="12"/>
  <c r="V196" i="12"/>
  <c r="Y195" i="12"/>
  <c r="Z195" i="12"/>
  <c r="P195" i="12"/>
  <c r="N197" i="12"/>
  <c r="O197" i="12" s="1"/>
  <c r="X197" i="12" l="1"/>
  <c r="Q197" i="12"/>
  <c r="U197" i="12"/>
  <c r="R197" i="12"/>
  <c r="S197" i="12"/>
  <c r="V197" i="12"/>
  <c r="W197" i="12"/>
  <c r="T197" i="12"/>
  <c r="Y196" i="12"/>
  <c r="Z196" i="12"/>
  <c r="P196" i="12"/>
  <c r="N198" i="12"/>
  <c r="O198" i="12" s="1"/>
  <c r="S198" i="12" l="1"/>
  <c r="R198" i="12"/>
  <c r="U198" i="12"/>
  <c r="T198" i="12"/>
  <c r="W198" i="12"/>
  <c r="Q198" i="12"/>
  <c r="V198" i="12"/>
  <c r="X198" i="12"/>
  <c r="N199" i="12"/>
  <c r="O199" i="12" s="1"/>
  <c r="Y197" i="12"/>
  <c r="Z197" i="12"/>
  <c r="P197" i="12"/>
  <c r="X199" i="12" l="1"/>
  <c r="Q199" i="12"/>
  <c r="W199" i="12"/>
  <c r="V199" i="12"/>
  <c r="U199" i="12"/>
  <c r="T199" i="12"/>
  <c r="S199" i="12"/>
  <c r="R199" i="12"/>
  <c r="Y198" i="12"/>
  <c r="Z198" i="12"/>
  <c r="P198" i="12"/>
  <c r="N200" i="12"/>
  <c r="O200" i="12" s="1"/>
  <c r="U200" i="12" l="1"/>
  <c r="T200" i="12"/>
  <c r="S200" i="12"/>
  <c r="X200" i="12"/>
  <c r="R200" i="12"/>
  <c r="Q200" i="12"/>
  <c r="W200" i="12"/>
  <c r="V200" i="12"/>
  <c r="N201" i="12"/>
  <c r="O201" i="12" s="1"/>
  <c r="Y199" i="12"/>
  <c r="Z199" i="12"/>
  <c r="P199" i="12"/>
  <c r="X201" i="12" l="1"/>
  <c r="U201" i="12"/>
  <c r="W201" i="12"/>
  <c r="S201" i="12"/>
  <c r="R201" i="12"/>
  <c r="T201" i="12"/>
  <c r="V201" i="12"/>
  <c r="Q201" i="12"/>
  <c r="Y200" i="12"/>
  <c r="Z200" i="12"/>
  <c r="P200" i="12"/>
  <c r="N202" i="12"/>
  <c r="O202" i="12" s="1"/>
  <c r="S202" i="12" l="1"/>
  <c r="T202" i="12"/>
  <c r="V202" i="12"/>
  <c r="U202" i="12"/>
  <c r="R202" i="12"/>
  <c r="Q202" i="12"/>
  <c r="X202" i="12"/>
  <c r="W202" i="12"/>
  <c r="N203" i="12"/>
  <c r="O203" i="12" s="1"/>
  <c r="Y201" i="12"/>
  <c r="Z201" i="12"/>
  <c r="P201" i="12"/>
  <c r="R203" i="12" l="1"/>
  <c r="U203" i="12"/>
  <c r="S203" i="12"/>
  <c r="T203" i="12"/>
  <c r="W203" i="12"/>
  <c r="Q203" i="12"/>
  <c r="X203" i="12"/>
  <c r="V203" i="12"/>
  <c r="Y202" i="12"/>
  <c r="Z202" i="12"/>
  <c r="P202" i="12"/>
  <c r="N204" i="12"/>
  <c r="O204" i="12" s="1"/>
  <c r="Q204" i="12" l="1"/>
  <c r="S204" i="12"/>
  <c r="T204" i="12"/>
  <c r="R204" i="12"/>
  <c r="X204" i="12"/>
  <c r="W204" i="12"/>
  <c r="U204" i="12"/>
  <c r="V204" i="12"/>
  <c r="Y203" i="12"/>
  <c r="Z203" i="12"/>
  <c r="P203" i="12"/>
  <c r="N205" i="12"/>
  <c r="O205" i="12" s="1"/>
  <c r="X205" i="12" l="1"/>
  <c r="S205" i="12"/>
  <c r="V205" i="12"/>
  <c r="Q205" i="12"/>
  <c r="U205" i="12"/>
  <c r="R205" i="12"/>
  <c r="W205" i="12"/>
  <c r="T205" i="12"/>
  <c r="Y204" i="12"/>
  <c r="Z204" i="12"/>
  <c r="P204" i="12"/>
  <c r="N206" i="12"/>
  <c r="O206" i="12" s="1"/>
  <c r="R206" i="12" l="1"/>
  <c r="X206" i="12"/>
  <c r="Q206" i="12"/>
  <c r="S206" i="12"/>
  <c r="U206" i="12"/>
  <c r="V206" i="12"/>
  <c r="W206" i="12"/>
  <c r="T206" i="12"/>
  <c r="Y205" i="12"/>
  <c r="Z205" i="12"/>
  <c r="P205" i="12"/>
  <c r="N207" i="12"/>
  <c r="O207" i="12" s="1"/>
  <c r="Q207" i="12" l="1"/>
  <c r="X207" i="12"/>
  <c r="W207" i="12"/>
  <c r="V207" i="12"/>
  <c r="U207" i="12"/>
  <c r="T207" i="12"/>
  <c r="S207" i="12"/>
  <c r="R207" i="12"/>
  <c r="Y206" i="12"/>
  <c r="Z206" i="12"/>
  <c r="P206" i="12"/>
  <c r="N208" i="12"/>
  <c r="O208" i="12" s="1"/>
  <c r="X208" i="12" l="1"/>
  <c r="V208" i="12"/>
  <c r="U208" i="12"/>
  <c r="R208" i="12"/>
  <c r="Q208" i="12"/>
  <c r="W208" i="12"/>
  <c r="T208" i="12"/>
  <c r="S208" i="12"/>
  <c r="N209" i="12"/>
  <c r="O209" i="12" s="1"/>
  <c r="Y207" i="12"/>
  <c r="Z207" i="12"/>
  <c r="P207" i="12"/>
  <c r="T209" i="12" l="1"/>
  <c r="R209" i="12"/>
  <c r="X209" i="12"/>
  <c r="W209" i="12"/>
  <c r="S209" i="12"/>
  <c r="V209" i="12"/>
  <c r="Q209" i="12"/>
  <c r="U209" i="12"/>
  <c r="Y208" i="12"/>
  <c r="Z208" i="12"/>
  <c r="P208" i="12"/>
  <c r="N210" i="12"/>
  <c r="O210" i="12" s="1"/>
  <c r="R210" i="12" l="1"/>
  <c r="Q210" i="12"/>
  <c r="T210" i="12"/>
  <c r="S210" i="12"/>
  <c r="V210" i="12"/>
  <c r="U210" i="12"/>
  <c r="W210" i="12"/>
  <c r="X210" i="12"/>
  <c r="Y209" i="12"/>
  <c r="Z209" i="12"/>
  <c r="P209" i="12"/>
  <c r="N211" i="12"/>
  <c r="O211" i="12" s="1"/>
  <c r="R211" i="12" l="1"/>
  <c r="T211" i="12"/>
  <c r="U211" i="12"/>
  <c r="S211" i="12"/>
  <c r="Q211" i="12"/>
  <c r="X211" i="12"/>
  <c r="V211" i="12"/>
  <c r="W211" i="12"/>
  <c r="N212" i="12"/>
  <c r="O212" i="12" s="1"/>
  <c r="Y210" i="12"/>
  <c r="Z210" i="12"/>
  <c r="P210" i="12"/>
  <c r="Q212" i="12" l="1"/>
  <c r="T212" i="12"/>
  <c r="S212" i="12"/>
  <c r="R212" i="12"/>
  <c r="X212" i="12"/>
  <c r="U212" i="12"/>
  <c r="V212" i="12"/>
  <c r="W212" i="12"/>
  <c r="Y211" i="12"/>
  <c r="Z211" i="12"/>
  <c r="P211" i="12"/>
  <c r="N213" i="12"/>
  <c r="O213" i="12" s="1"/>
  <c r="X213" i="12" l="1"/>
  <c r="V213" i="12"/>
  <c r="R213" i="12"/>
  <c r="S213" i="12"/>
  <c r="Q213" i="12"/>
  <c r="U213" i="12"/>
  <c r="W213" i="12"/>
  <c r="T213" i="12"/>
  <c r="Y212" i="12"/>
  <c r="Z212" i="12"/>
  <c r="P212" i="12"/>
  <c r="N214" i="12"/>
  <c r="O214" i="12" s="1"/>
  <c r="X214" i="12" l="1"/>
  <c r="Q214" i="12"/>
  <c r="R214" i="12"/>
  <c r="S214" i="12"/>
  <c r="T214" i="12"/>
  <c r="V214" i="12"/>
  <c r="U214" i="12"/>
  <c r="W214" i="12"/>
  <c r="N215" i="12"/>
  <c r="O215" i="12" s="1"/>
  <c r="Y213" i="12"/>
  <c r="Z213" i="12"/>
  <c r="P213" i="12"/>
  <c r="X215" i="12" l="1"/>
  <c r="Q215" i="12"/>
  <c r="S215" i="12"/>
  <c r="V215" i="12"/>
  <c r="W215" i="12"/>
  <c r="R215" i="12"/>
  <c r="U215" i="12"/>
  <c r="T215" i="12"/>
  <c r="Y214" i="12"/>
  <c r="Z214" i="12"/>
  <c r="P214" i="12"/>
  <c r="N216" i="12"/>
  <c r="O216" i="12" s="1"/>
  <c r="X216" i="12" l="1"/>
  <c r="U216" i="12"/>
  <c r="T216" i="12"/>
  <c r="Q216" i="12"/>
  <c r="W216" i="12"/>
  <c r="V216" i="12"/>
  <c r="S216" i="12"/>
  <c r="R216" i="12"/>
  <c r="Y215" i="12"/>
  <c r="Z215" i="12"/>
  <c r="P215" i="12"/>
  <c r="N217" i="12"/>
  <c r="O217" i="12" s="1"/>
  <c r="X217" i="12" l="1"/>
  <c r="U217" i="12"/>
  <c r="T217" i="12"/>
  <c r="R217" i="12"/>
  <c r="S217" i="12"/>
  <c r="W217" i="12"/>
  <c r="V217" i="12"/>
  <c r="Q217" i="12"/>
  <c r="N218" i="12"/>
  <c r="O218" i="12" s="1"/>
  <c r="Y216" i="12"/>
  <c r="Z216" i="12"/>
  <c r="P216" i="12"/>
  <c r="S218" i="12" l="1"/>
  <c r="U218" i="12"/>
  <c r="V218" i="12"/>
  <c r="Q218" i="12"/>
  <c r="T218" i="12"/>
  <c r="R218" i="12"/>
  <c r="X218" i="12"/>
  <c r="W218" i="12"/>
  <c r="Y217" i="12"/>
  <c r="Z217" i="12"/>
  <c r="P217" i="12"/>
  <c r="N219" i="12"/>
  <c r="O219" i="12" s="1"/>
  <c r="R219" i="12" l="1"/>
  <c r="S219" i="12"/>
  <c r="T219" i="12"/>
  <c r="V219" i="12"/>
  <c r="U219" i="12"/>
  <c r="W219" i="12"/>
  <c r="Q219" i="12"/>
  <c r="X219" i="12"/>
  <c r="Y218" i="12"/>
  <c r="Z218" i="12"/>
  <c r="P218" i="12"/>
  <c r="N220" i="12"/>
  <c r="O220" i="12" s="1"/>
  <c r="Q220" i="12" l="1"/>
  <c r="S220" i="12"/>
  <c r="R220" i="12"/>
  <c r="T220" i="12"/>
  <c r="U220" i="12"/>
  <c r="W220" i="12"/>
  <c r="V220" i="12"/>
  <c r="X220" i="12"/>
  <c r="Y219" i="12"/>
  <c r="Z219" i="12"/>
  <c r="P219" i="12"/>
  <c r="N221" i="12"/>
  <c r="O221" i="12" s="1"/>
  <c r="X221" i="12" l="1"/>
  <c r="R221" i="12"/>
  <c r="U221" i="12"/>
  <c r="S221" i="12"/>
  <c r="Q221" i="12"/>
  <c r="V221" i="12"/>
  <c r="W221" i="12"/>
  <c r="T221" i="12"/>
  <c r="Y220" i="12"/>
  <c r="Z220" i="12"/>
  <c r="P220" i="12"/>
  <c r="N222" i="12"/>
  <c r="O222" i="12" s="1"/>
  <c r="X222" i="12" l="1"/>
  <c r="R222" i="12"/>
  <c r="Q222" i="12"/>
  <c r="V222" i="12"/>
  <c r="U222" i="12"/>
  <c r="W222" i="12"/>
  <c r="T222" i="12"/>
  <c r="S222" i="12"/>
  <c r="Y221" i="12"/>
  <c r="Z221" i="12"/>
  <c r="P221" i="12"/>
  <c r="N223" i="12"/>
  <c r="O223" i="12" s="1"/>
  <c r="X223" i="12" l="1"/>
  <c r="Q223" i="12"/>
  <c r="T223" i="12"/>
  <c r="R223" i="12"/>
  <c r="U223" i="12"/>
  <c r="V223" i="12"/>
  <c r="W223" i="12"/>
  <c r="S223" i="12"/>
  <c r="Y222" i="12"/>
  <c r="Z222" i="12"/>
  <c r="P222" i="12"/>
  <c r="N224" i="12"/>
  <c r="O224" i="12" s="1"/>
  <c r="V224" i="12" l="1"/>
  <c r="U224" i="12"/>
  <c r="X224" i="12"/>
  <c r="T224" i="12"/>
  <c r="S224" i="12"/>
  <c r="W224" i="12"/>
  <c r="R224" i="12"/>
  <c r="Q224" i="12"/>
  <c r="Y223" i="12"/>
  <c r="Z223" i="12"/>
  <c r="P223" i="12"/>
  <c r="N225" i="12"/>
  <c r="O225" i="12" s="1"/>
  <c r="X225" i="12" l="1"/>
  <c r="R225" i="12"/>
  <c r="Q225" i="12"/>
  <c r="T225" i="12"/>
  <c r="S225" i="12"/>
  <c r="U225" i="12"/>
  <c r="V225" i="12"/>
  <c r="W225" i="12"/>
  <c r="Y224" i="12"/>
  <c r="Z224" i="12"/>
  <c r="P224" i="12"/>
  <c r="N226" i="12"/>
  <c r="O226" i="12" s="1"/>
  <c r="S226" i="12" l="1"/>
  <c r="U226" i="12"/>
  <c r="R226" i="12"/>
  <c r="T226" i="12"/>
  <c r="V226" i="12"/>
  <c r="Q226" i="12"/>
  <c r="X226" i="12"/>
  <c r="W226" i="12"/>
  <c r="Y225" i="12"/>
  <c r="Z225" i="12"/>
  <c r="P225" i="12"/>
  <c r="N227" i="12"/>
  <c r="O227" i="12" s="1"/>
  <c r="R227" i="12" l="1"/>
  <c r="T227" i="12"/>
  <c r="S227" i="12"/>
  <c r="U227" i="12"/>
  <c r="Q227" i="12"/>
  <c r="X227" i="12"/>
  <c r="W227" i="12"/>
  <c r="V227" i="12"/>
  <c r="N228" i="12"/>
  <c r="O228" i="12" s="1"/>
  <c r="Y226" i="12"/>
  <c r="Z226" i="12"/>
  <c r="P226" i="12"/>
  <c r="T228" i="12" l="1"/>
  <c r="R228" i="12"/>
  <c r="Q228" i="12"/>
  <c r="S228" i="12"/>
  <c r="V228" i="12"/>
  <c r="X228" i="12"/>
  <c r="W228" i="12"/>
  <c r="U228" i="12"/>
  <c r="Y227" i="12"/>
  <c r="Z227" i="12"/>
  <c r="P227" i="12"/>
  <c r="N229" i="12"/>
  <c r="O229" i="12" s="1"/>
  <c r="X229" i="12" l="1"/>
  <c r="Q229" i="12"/>
  <c r="R229" i="12"/>
  <c r="W229" i="12"/>
  <c r="S229" i="12"/>
  <c r="U229" i="12"/>
  <c r="V229" i="12"/>
  <c r="T229" i="12"/>
  <c r="Y228" i="12"/>
  <c r="Z228" i="12"/>
  <c r="P228" i="12"/>
  <c r="N230" i="12"/>
  <c r="O230" i="12" s="1"/>
  <c r="X230" i="12" l="1"/>
  <c r="R230" i="12"/>
  <c r="S230" i="12"/>
  <c r="T230" i="12"/>
  <c r="Q230" i="12"/>
  <c r="V230" i="12"/>
  <c r="U230" i="12"/>
  <c r="W230" i="12"/>
  <c r="Y229" i="12"/>
  <c r="Z229" i="12"/>
  <c r="P229" i="12"/>
  <c r="N231" i="12"/>
  <c r="O231" i="12" s="1"/>
  <c r="X231" i="12" l="1"/>
  <c r="Q231" i="12"/>
  <c r="S231" i="12"/>
  <c r="U231" i="12"/>
  <c r="R231" i="12"/>
  <c r="T231" i="12"/>
  <c r="V231" i="12"/>
  <c r="W231" i="12"/>
  <c r="N232" i="12"/>
  <c r="O232" i="12" s="1"/>
  <c r="Y230" i="12"/>
  <c r="Z230" i="12"/>
  <c r="P230" i="12"/>
  <c r="X232" i="12" l="1"/>
  <c r="T232" i="12"/>
  <c r="S232" i="12"/>
  <c r="W232" i="12"/>
  <c r="V232" i="12"/>
  <c r="U232" i="12"/>
  <c r="R232" i="12"/>
  <c r="Q232" i="12"/>
  <c r="Y231" i="12"/>
  <c r="Z231" i="12"/>
  <c r="P231" i="12"/>
  <c r="N233" i="12"/>
  <c r="O233" i="12" s="1"/>
  <c r="S233" i="12" l="1"/>
  <c r="R233" i="12"/>
  <c r="U233" i="12"/>
  <c r="Q233" i="12"/>
  <c r="W233" i="12"/>
  <c r="V233" i="12"/>
  <c r="X233" i="12"/>
  <c r="T233" i="12"/>
  <c r="Y232" i="12"/>
  <c r="Z232" i="12"/>
  <c r="P232" i="12"/>
  <c r="N234" i="12"/>
  <c r="O234" i="12" s="1"/>
  <c r="U234" i="12" l="1"/>
  <c r="T234" i="12"/>
  <c r="R234" i="12"/>
  <c r="Q234" i="12"/>
  <c r="S234" i="12"/>
  <c r="V234" i="12"/>
  <c r="X234" i="12"/>
  <c r="W234" i="12"/>
  <c r="N235" i="12"/>
  <c r="O235" i="12" s="1"/>
  <c r="Y233" i="12"/>
  <c r="P233" i="12"/>
  <c r="Z233" i="12"/>
  <c r="T235" i="12" l="1"/>
  <c r="U235" i="12"/>
  <c r="S235" i="12"/>
  <c r="R235" i="12"/>
  <c r="W235" i="12"/>
  <c r="Q235" i="12"/>
  <c r="X235" i="12"/>
  <c r="V235" i="12"/>
  <c r="Y234" i="12"/>
  <c r="Z234" i="12"/>
  <c r="P234" i="12"/>
  <c r="N236" i="12"/>
  <c r="O236" i="12" s="1"/>
  <c r="Q236" i="12" l="1"/>
  <c r="T236" i="12"/>
  <c r="S236" i="12"/>
  <c r="R236" i="12"/>
  <c r="V236" i="12"/>
  <c r="X236" i="12"/>
  <c r="W236" i="12"/>
  <c r="U236" i="12"/>
  <c r="Y235" i="12"/>
  <c r="Z235" i="12"/>
  <c r="P235" i="12"/>
  <c r="N237" i="12"/>
  <c r="O237" i="12" s="1"/>
  <c r="Q237" i="12" l="1"/>
  <c r="W237" i="12"/>
  <c r="V237" i="12"/>
  <c r="X237" i="12"/>
  <c r="S237" i="12"/>
  <c r="R237" i="12"/>
  <c r="T237" i="12"/>
  <c r="U237" i="12"/>
  <c r="N238" i="12"/>
  <c r="O238" i="12" s="1"/>
  <c r="Y236" i="12"/>
  <c r="Z236" i="12"/>
  <c r="P236" i="12"/>
  <c r="X238" i="12" l="1"/>
  <c r="R238" i="12"/>
  <c r="Q238" i="12"/>
  <c r="S238" i="12"/>
  <c r="W238" i="12"/>
  <c r="V238" i="12"/>
  <c r="T238" i="12"/>
  <c r="U238" i="12"/>
  <c r="Y237" i="12"/>
  <c r="P237" i="12"/>
  <c r="Z237" i="12"/>
  <c r="N239" i="12"/>
  <c r="O239" i="12" s="1"/>
  <c r="X239" i="12" l="1"/>
  <c r="Q239" i="12"/>
  <c r="R239" i="12"/>
  <c r="S239" i="12"/>
  <c r="T239" i="12"/>
  <c r="V239" i="12"/>
  <c r="W239" i="12"/>
  <c r="U239" i="12"/>
  <c r="Y238" i="12"/>
  <c r="Z238" i="12"/>
  <c r="P238" i="12"/>
  <c r="N240" i="12"/>
  <c r="O240" i="12" s="1"/>
  <c r="W240" i="12" l="1"/>
  <c r="V240" i="12"/>
  <c r="U240" i="12"/>
  <c r="T240" i="12"/>
  <c r="X240" i="12"/>
  <c r="S240" i="12"/>
  <c r="R240" i="12"/>
  <c r="Q240" i="12"/>
  <c r="Y239" i="12"/>
  <c r="Z239" i="12"/>
  <c r="P239" i="12"/>
  <c r="N241" i="12"/>
  <c r="O241" i="12" s="1"/>
  <c r="X241" i="12" l="1"/>
  <c r="Q241" i="12"/>
  <c r="T241" i="12"/>
  <c r="S241" i="12"/>
  <c r="W241" i="12"/>
  <c r="R241" i="12"/>
  <c r="V241" i="12"/>
  <c r="U241" i="12"/>
  <c r="N242" i="12"/>
  <c r="O242" i="12" s="1"/>
  <c r="Y240" i="12"/>
  <c r="Z240" i="12"/>
  <c r="P240" i="12"/>
  <c r="S242" i="12" l="1"/>
  <c r="Q242" i="12"/>
  <c r="U242" i="12"/>
  <c r="T242" i="12"/>
  <c r="R242" i="12"/>
  <c r="V242" i="12"/>
  <c r="W242" i="12"/>
  <c r="X242" i="12"/>
  <c r="Y241" i="12"/>
  <c r="P241" i="12"/>
  <c r="Z241" i="12"/>
  <c r="N243" i="12"/>
  <c r="O243" i="12" s="1"/>
  <c r="U243" i="12" l="1"/>
  <c r="T243" i="12"/>
  <c r="S243" i="12"/>
  <c r="Q243" i="12"/>
  <c r="R243" i="12"/>
  <c r="X243" i="12"/>
  <c r="W243" i="12"/>
  <c r="V243" i="12"/>
  <c r="Y242" i="12"/>
  <c r="Z242" i="12"/>
  <c r="P242" i="12"/>
  <c r="N244" i="12"/>
  <c r="O244" i="12" s="1"/>
  <c r="R244" i="12" l="1"/>
  <c r="Q244" i="12"/>
  <c r="S244" i="12"/>
  <c r="T244" i="12"/>
  <c r="W244" i="12"/>
  <c r="X244" i="12"/>
  <c r="V244" i="12"/>
  <c r="U244" i="12"/>
  <c r="Y243" i="12"/>
  <c r="Z243" i="12"/>
  <c r="P243" i="12"/>
  <c r="N245" i="12"/>
  <c r="O245" i="12" s="1"/>
  <c r="X245" i="12" l="1"/>
  <c r="R245" i="12"/>
  <c r="S245" i="12"/>
  <c r="W245" i="12"/>
  <c r="Q245" i="12"/>
  <c r="V245" i="12"/>
  <c r="U245" i="12"/>
  <c r="T245" i="12"/>
  <c r="Y244" i="12"/>
  <c r="Z244" i="12"/>
  <c r="P244" i="12"/>
  <c r="N246" i="12"/>
  <c r="O246" i="12" s="1"/>
  <c r="X246" i="12" l="1"/>
  <c r="Q246" i="12"/>
  <c r="R246" i="12"/>
  <c r="V246" i="12"/>
  <c r="U246" i="12"/>
  <c r="T246" i="12"/>
  <c r="S246" i="12"/>
  <c r="W246" i="12"/>
  <c r="Y245" i="12"/>
  <c r="Z245" i="12"/>
  <c r="P245" i="12"/>
  <c r="N247" i="12"/>
  <c r="O247" i="12" s="1"/>
  <c r="X247" i="12" l="1"/>
  <c r="Q247" i="12"/>
  <c r="V247" i="12"/>
  <c r="U247" i="12"/>
  <c r="T247" i="12"/>
  <c r="S247" i="12"/>
  <c r="R247" i="12"/>
  <c r="W247" i="12"/>
  <c r="N248" i="12"/>
  <c r="O248" i="12" s="1"/>
  <c r="Y246" i="12"/>
  <c r="Z246" i="12"/>
  <c r="P246" i="12"/>
  <c r="R248" i="12" l="1"/>
  <c r="Q248" i="12"/>
  <c r="V248" i="12"/>
  <c r="U248" i="12"/>
  <c r="X248" i="12"/>
  <c r="T248" i="12"/>
  <c r="S248" i="12"/>
  <c r="W248" i="12"/>
  <c r="Y247" i="12"/>
  <c r="Z247" i="12"/>
  <c r="P247" i="12"/>
  <c r="N249" i="12"/>
  <c r="O249" i="12" s="1"/>
  <c r="X249" i="12" l="1"/>
  <c r="Q249" i="12"/>
  <c r="R249" i="12"/>
  <c r="W249" i="12"/>
  <c r="T249" i="12"/>
  <c r="S249" i="12"/>
  <c r="V249" i="12"/>
  <c r="U249" i="12"/>
  <c r="N250" i="12"/>
  <c r="O250" i="12" s="1"/>
  <c r="Y248" i="12"/>
  <c r="Z248" i="12"/>
  <c r="P248" i="12"/>
  <c r="X250" i="12" l="1"/>
  <c r="R250" i="12"/>
  <c r="Q250" i="12"/>
  <c r="T250" i="12"/>
  <c r="S250" i="12"/>
  <c r="V250" i="12"/>
  <c r="U250" i="12"/>
  <c r="W250" i="12"/>
  <c r="Y249" i="12"/>
  <c r="Z249" i="12"/>
  <c r="P249" i="12"/>
  <c r="N251" i="12"/>
  <c r="O251" i="12" s="1"/>
  <c r="R251" i="12" l="1"/>
  <c r="T251" i="12"/>
  <c r="S251" i="12"/>
  <c r="Q251" i="12"/>
  <c r="U251" i="12"/>
  <c r="V251" i="12"/>
  <c r="X251" i="12"/>
  <c r="W251" i="12"/>
  <c r="N252" i="12"/>
  <c r="O252" i="12" s="1"/>
  <c r="Y250" i="12"/>
  <c r="Z250" i="12"/>
  <c r="P250" i="12"/>
  <c r="S252" i="12" l="1"/>
  <c r="R252" i="12"/>
  <c r="Q252" i="12"/>
  <c r="T252" i="12"/>
  <c r="V252" i="12"/>
  <c r="U252" i="12"/>
  <c r="X252" i="12"/>
  <c r="W252" i="12"/>
  <c r="Y251" i="12"/>
  <c r="Z251" i="12"/>
  <c r="P251" i="12"/>
  <c r="N253" i="12"/>
  <c r="O253" i="12" s="1"/>
  <c r="X253" i="12" l="1"/>
  <c r="R253" i="12"/>
  <c r="Q253" i="12"/>
  <c r="S253" i="12"/>
  <c r="V253" i="12"/>
  <c r="U253" i="12"/>
  <c r="T253" i="12"/>
  <c r="W253" i="12"/>
  <c r="N254" i="12"/>
  <c r="O254" i="12" s="1"/>
  <c r="Y252" i="12"/>
  <c r="Z252" i="12"/>
  <c r="P252" i="12"/>
  <c r="X254" i="12" l="1"/>
  <c r="R254" i="12"/>
  <c r="Q254" i="12"/>
  <c r="U254" i="12"/>
  <c r="S254" i="12"/>
  <c r="W254" i="12"/>
  <c r="V254" i="12"/>
  <c r="T254" i="12"/>
  <c r="Y253" i="12"/>
  <c r="Z253" i="12"/>
  <c r="P253" i="12"/>
  <c r="N255" i="12"/>
  <c r="O255" i="12" l="1"/>
  <c r="Y254" i="12"/>
  <c r="Z254" i="12"/>
  <c r="P254" i="12"/>
  <c r="Y255" i="12" l="1"/>
  <c r="AC7" i="12" a="1"/>
  <c r="AC7" i="12" s="1"/>
  <c r="P255" i="12"/>
  <c r="Z255" i="12"/>
  <c r="X255" i="12"/>
  <c r="Q255" i="12"/>
  <c r="W255" i="12"/>
  <c r="R255" i="12"/>
  <c r="V255" i="12"/>
  <c r="U255" i="12"/>
  <c r="T255" i="12"/>
  <c r="S255" i="12"/>
</calcChain>
</file>

<file path=xl/sharedStrings.xml><?xml version="1.0" encoding="utf-8"?>
<sst xmlns="http://schemas.openxmlformats.org/spreadsheetml/2006/main" count="3226" uniqueCount="154">
  <si>
    <t>Tel:</t>
  </si>
  <si>
    <t>Set</t>
  </si>
  <si>
    <t>USD</t>
  </si>
  <si>
    <t>DASHBOARD</t>
  </si>
  <si>
    <t>Date:</t>
  </si>
  <si>
    <t>Company:</t>
  </si>
  <si>
    <t>Address:</t>
  </si>
  <si>
    <t>Contact:</t>
  </si>
  <si>
    <t>UNIT</t>
  </si>
  <si>
    <t>UNIT PRICE</t>
  </si>
  <si>
    <t>DISCOUNT %</t>
  </si>
  <si>
    <t>NET PRICE</t>
  </si>
  <si>
    <t>Delivery Date:</t>
  </si>
  <si>
    <t>In Advance</t>
  </si>
  <si>
    <t>Box</t>
  </si>
  <si>
    <t>Each</t>
  </si>
  <si>
    <t>PRODUCT / SERVICE DATABASE</t>
  </si>
  <si>
    <t>Unit</t>
  </si>
  <si>
    <t>Pcs</t>
  </si>
  <si>
    <t>Kg</t>
  </si>
  <si>
    <t>YOUR COMPANY NAME LTD. CO</t>
  </si>
  <si>
    <t xml:space="preserve">514 S. Magnolia St. - Orlando, FL 32806  |  Tax Office Orlando - ID: 7310714270      </t>
  </si>
  <si>
    <r>
      <t xml:space="preserve">Tel: +1 321-939-5799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Fax: +1 321-939-6633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info@yourcompany.com   </t>
    </r>
    <r>
      <rPr>
        <sz val="10"/>
        <color theme="1" tint="0.34998626667073579"/>
        <rFont val="Arial"/>
        <family val="2"/>
        <charset val="162"/>
        <scheme val="minor"/>
      </rPr>
      <t xml:space="preserve">|   </t>
    </r>
    <r>
      <rPr>
        <u/>
        <sz val="10"/>
        <color theme="4" tint="-0.249977111117893"/>
        <rFont val="Arial"/>
        <family val="2"/>
        <charset val="162"/>
        <scheme val="minor"/>
      </rPr>
      <t>www.yourcompany.com</t>
    </r>
  </si>
  <si>
    <t>DESCRIPTION</t>
  </si>
  <si>
    <t>CURRENCY</t>
  </si>
  <si>
    <t>DATE</t>
  </si>
  <si>
    <t>RESPONSIBLE</t>
  </si>
  <si>
    <t>Quote ID used before?</t>
  </si>
  <si>
    <t>Row No to place new:</t>
  </si>
  <si>
    <t>Products in order?</t>
  </si>
  <si>
    <t>Hours</t>
  </si>
  <si>
    <t>Responsible Person</t>
  </si>
  <si>
    <t>Matt Damon</t>
  </si>
  <si>
    <t>Brad Pitt</t>
  </si>
  <si>
    <t>Elizabeth Hurley</t>
  </si>
  <si>
    <t>Meg Ryan</t>
  </si>
  <si>
    <t xml:space="preserve">DISCOUNT </t>
  </si>
  <si>
    <t>Select Responsible Person:</t>
  </si>
  <si>
    <t>Row No</t>
  </si>
  <si>
    <t>Instructions</t>
  </si>
  <si>
    <t>Lande Fan Module 2 Fan For Netbox Series Wall Cabinets</t>
  </si>
  <si>
    <t>Brandora Rackpod 3U</t>
  </si>
  <si>
    <t>Grande Fan Module 2B Fan For Wall Cabinets</t>
  </si>
  <si>
    <t>Brandora Adjustable Lectern Ash</t>
  </si>
  <si>
    <t>Brandora Acoustic Table Ash</t>
  </si>
  <si>
    <t>Brandora Acoustic Script Lectern Ash</t>
  </si>
  <si>
    <t>Lande Netbox Soho Wall Rack Cabinet 12U</t>
  </si>
  <si>
    <t>Enclosure Systems 3626612/B-L Rack Cabinet 12U</t>
  </si>
  <si>
    <t>Enclosure Systems 3626616/G-L Rack Cabinet 16U</t>
  </si>
  <si>
    <t>Brandora Rackwine Winerack</t>
  </si>
  <si>
    <t>Automatic ID Prefix:</t>
  </si>
  <si>
    <t>ITEM #</t>
  </si>
  <si>
    <t>PURCHASE ORDER</t>
  </si>
  <si>
    <t>Procurement Specialist:</t>
  </si>
  <si>
    <t>KS715</t>
  </si>
  <si>
    <t>KS108</t>
  </si>
  <si>
    <t>KS516</t>
  </si>
  <si>
    <t>KS476</t>
  </si>
  <si>
    <t>KS296</t>
  </si>
  <si>
    <t>KS369</t>
  </si>
  <si>
    <t>KS360</t>
  </si>
  <si>
    <t>KS481</t>
  </si>
  <si>
    <t>KS229</t>
  </si>
  <si>
    <t>KS407</t>
  </si>
  <si>
    <t>Color: Green</t>
  </si>
  <si>
    <t>Light Gray, Boxed Separately</t>
  </si>
  <si>
    <t>Dark Green, Boxed Together</t>
  </si>
  <si>
    <t>Color: Yello, Polished</t>
  </si>
  <si>
    <t>Polished</t>
  </si>
  <si>
    <t>Not-Polished, Boxed Together</t>
  </si>
  <si>
    <t>Not-Polished</t>
  </si>
  <si>
    <t>PO-</t>
  </si>
  <si>
    <t>Order Notes &amp; Instructions</t>
  </si>
  <si>
    <t>Payment Terms:</t>
  </si>
  <si>
    <t>Delivery Point:</t>
  </si>
  <si>
    <t>Transport:</t>
  </si>
  <si>
    <t>To be indicated by supplier</t>
  </si>
  <si>
    <t>FOB</t>
  </si>
  <si>
    <t>Air+Sea</t>
  </si>
  <si>
    <t>Order No:</t>
  </si>
  <si>
    <t>ORDER RECORDS</t>
  </si>
  <si>
    <t>ORDER NO</t>
  </si>
  <si>
    <t>P.O. GENERATOR</t>
  </si>
  <si>
    <t>COMPANY NAME</t>
  </si>
  <si>
    <t>CONTACT PERSON</t>
  </si>
  <si>
    <t>ADDRESS</t>
  </si>
  <si>
    <t>PHONE</t>
  </si>
  <si>
    <t>Bergen Richardson</t>
  </si>
  <si>
    <t>Howard Close 1/234; Keighley</t>
  </si>
  <si>
    <t>(342) 629-9934</t>
  </si>
  <si>
    <t>Book Development</t>
  </si>
  <si>
    <t>Beatrix Stewart</t>
  </si>
  <si>
    <t>St Paul's Road 23 no 5; Newhaven</t>
  </si>
  <si>
    <t>(503) 375-0764</t>
  </si>
  <si>
    <t>Bookster</t>
  </si>
  <si>
    <t>Denise Rogers</t>
  </si>
  <si>
    <t>Stirling Close 106 / 6, Sparks</t>
  </si>
  <si>
    <t>(666) 970-9420</t>
  </si>
  <si>
    <t>Book Specialist</t>
  </si>
  <si>
    <t>Janessa Edwards</t>
  </si>
  <si>
    <t>Brook Road 33, Watton</t>
  </si>
  <si>
    <t>(765) 859-3906</t>
  </si>
  <si>
    <t>Bookarc</t>
  </si>
  <si>
    <t>Ramsey King</t>
  </si>
  <si>
    <t>High Street 240 apt 4; Morristown</t>
  </si>
  <si>
    <t>(938) 722-3391</t>
  </si>
  <si>
    <t>Reggie Clark</t>
  </si>
  <si>
    <t>York Close 4/3; Cortland</t>
  </si>
  <si>
    <t>(338) 909-9060</t>
  </si>
  <si>
    <t>INFO 
(website link, specs, extra data etc.)</t>
  </si>
  <si>
    <t>SHOW TOTAL DISCOUNT</t>
  </si>
  <si>
    <t>SUPPLIER NAME</t>
  </si>
  <si>
    <t>OUTPUT DATA</t>
  </si>
  <si>
    <t>PURCHASE ORDER GENERATOR &amp; TRACKER</t>
  </si>
  <si>
    <t>E-mail:</t>
  </si>
  <si>
    <t>E-MAIL</t>
  </si>
  <si>
    <t>AidCoffe@info.net</t>
  </si>
  <si>
    <t>Book.Dev@mail.com</t>
  </si>
  <si>
    <t>Bookster@gmail.com</t>
  </si>
  <si>
    <t>Book.Specialist@mail.net</t>
  </si>
  <si>
    <t>Bookarc@ınfo.com</t>
  </si>
  <si>
    <t>HypeCoffe@email.com</t>
  </si>
  <si>
    <t>FORMAT AND FORMULAS USED BY MACRO TO RESET THE FORM:</t>
  </si>
  <si>
    <t>Color: Yellow, Polished</t>
  </si>
  <si>
    <t>Aid Coffee</t>
  </si>
  <si>
    <t>Hype Coffee</t>
  </si>
  <si>
    <t>Maximum rows were reached?</t>
  </si>
  <si>
    <t>Count Print Area</t>
  </si>
  <si>
    <t>ProductDB</t>
  </si>
  <si>
    <t>Tracking</t>
  </si>
  <si>
    <t>SupplierDB</t>
  </si>
  <si>
    <t>QTY</t>
  </si>
  <si>
    <t/>
  </si>
  <si>
    <t>Next PO</t>
  </si>
  <si>
    <t>FORM SHEET</t>
  </si>
  <si>
    <t>RECORDING SHEET</t>
  </si>
  <si>
    <t>EUR</t>
  </si>
  <si>
    <t>Default currency: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</si>
  <si>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</si>
  <si>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</si>
  <si>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</si>
  <si>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</si>
  <si>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</si>
  <si>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</si>
  <si>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</si>
  <si>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</si>
  <si>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</si>
  <si>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PO-1</t>
  </si>
  <si>
    <t>PO-2</t>
  </si>
  <si>
    <t>PO-3</t>
  </si>
  <si>
    <t>CUSTOMER INFO</t>
  </si>
  <si>
    <t>SHOW TAX</t>
  </si>
  <si>
    <t>SHOW SHIPPING</t>
  </si>
  <si>
    <t>SUPPLIER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</si>
</sst>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6" x14ac:knownFonts="1"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sz val="11"/>
      <color rgb="FFFFFFFF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b/>
      <sz val="20"/>
      <color theme="1" tint="0.24997711111789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sz val="8"/>
      <color theme="1"/>
      <name val="Arial"/>
      <family val="2"/>
      <charset val="162"/>
      <scheme val="minor"/>
    </font>
    <font>
      <u/>
      <sz val="8"/>
      <color theme="3" tint="0.39997558519241921"/>
      <name val="Arial"/>
      <family val="2"/>
      <charset val="162"/>
      <scheme val="minor"/>
    </font>
    <font>
      <sz val="10"/>
      <color theme="1" tint="0.34998626667073579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color theme="1" tint="0.249977111117893"/>
      <name val="Arial"/>
      <family val="2"/>
      <charset val="162"/>
      <scheme val="minor"/>
    </font>
    <font>
      <u/>
      <sz val="10"/>
      <color theme="4" tint="-0.249977111117893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i/>
      <sz val="10"/>
      <color theme="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i/>
      <sz val="11"/>
      <color theme="1" tint="0.34998626667073579"/>
      <name val="Arial"/>
      <family val="2"/>
      <charset val="162"/>
      <scheme val="minor"/>
    </font>
    <font>
      <i/>
      <sz val="10"/>
      <color theme="1" tint="0.34998626667073579"/>
      <name val="Arial"/>
      <family val="2"/>
      <charset val="162"/>
      <scheme val="minor"/>
    </font>
    <font>
      <sz val="10"/>
      <color theme="1" tint="0.1499984740745262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b/>
      <i/>
      <sz val="13"/>
      <color theme="1"/>
      <name val="Arial"/>
      <family val="2"/>
      <charset val="162"/>
      <scheme val="minor"/>
    </font>
    <font>
      <b/>
      <i/>
      <sz val="16"/>
      <color theme="1"/>
      <name val="Arial"/>
      <family val="2"/>
      <charset val="162"/>
      <scheme val="minor"/>
    </font>
    <font>
      <sz val="10"/>
      <name val="Arial"/>
      <family val="2"/>
      <charset val="162"/>
      <scheme val="minor"/>
    </font>
    <font>
      <sz val="10"/>
      <name val="Arial"/>
      <family val="2"/>
      <charset val="162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1"/>
      <color theme="1" tint="0.34998626667073579"/>
      <name val="Arial"/>
      <family val="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"/>
      <name val="Arial"/>
      <family val="2"/>
      <scheme val="minor"/>
    </font>
    <font>
      <i/>
      <sz val="10"/>
      <color rgb="FF1F4E78"/>
      <name val="Arial"/>
      <family val="2"/>
      <charset val="162"/>
    </font>
    <font>
      <sz val="11"/>
      <color theme="0"/>
      <name val="Arial"/>
      <family val="2"/>
      <scheme val="minor"/>
    </font>
    <font>
      <b/>
      <sz val="11"/>
      <color theme="4"/>
      <name val="Arial"/>
      <family val="2"/>
      <charset val="162"/>
      <scheme val="minor"/>
    </font>
    <font>
      <b/>
      <sz val="11"/>
      <color rgb="FFFFFFFF"/>
      <name val="Arial"/>
      <family val="2"/>
      <charset val="162"/>
      <scheme val="minor"/>
    </font>
    <font>
      <u/>
      <sz val="10"/>
      <color theme="3" tint="0.39997558519241921"/>
      <name val="Arial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theme="4" tint="0.79998168889431442"/>
      </patternFill>
    </fill>
    <fill>
      <patternFill patternType="solid">
        <fgColor rgb="FFF2F2F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9999"/>
      </left>
      <right style="thin">
        <color theme="0" tint="-0.34998626667073579"/>
      </right>
      <top style="thin">
        <color rgb="FF00999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00999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9999"/>
      </right>
      <top style="thin">
        <color rgb="FF009999"/>
      </top>
      <bottom style="thin">
        <color theme="0" tint="-0.34998626667073579"/>
      </bottom>
      <diagonal/>
    </border>
    <border>
      <left style="thin">
        <color rgb="FF00999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999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009999"/>
      </left>
      <right style="thin">
        <color theme="0" tint="-0.34998626667073579"/>
      </right>
      <top style="thin">
        <color theme="0" tint="-0.34998626667073579"/>
      </top>
      <bottom style="thin">
        <color rgb="FF00999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rgb="FF009999"/>
      </bottom>
      <diagonal/>
    </border>
    <border>
      <left style="thin">
        <color theme="0" tint="-0.34998626667073579"/>
      </left>
      <right style="thin">
        <color rgb="FF009999"/>
      </right>
      <top style="thin">
        <color theme="0" tint="-0.34998626667073579"/>
      </top>
      <bottom style="thin">
        <color rgb="FF009999"/>
      </bottom>
      <diagonal/>
    </border>
    <border>
      <left style="thin">
        <color theme="8"/>
      </left>
      <right style="thin">
        <color theme="0" tint="-0.34998626667073579"/>
      </right>
      <top style="thin">
        <color theme="8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8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/>
      </right>
      <top style="thin">
        <color theme="8"/>
      </top>
      <bottom style="thin">
        <color theme="0" tint="-0.34998626667073579"/>
      </bottom>
      <diagonal/>
    </border>
    <border>
      <left style="thin">
        <color theme="8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8"/>
      </left>
      <right style="thin">
        <color theme="0" tint="-0.34998626667073579"/>
      </right>
      <top style="thin">
        <color theme="0" tint="-0.34998626667073579"/>
      </top>
      <bottom style="thin">
        <color theme="8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8"/>
      </bottom>
      <diagonal/>
    </border>
    <border>
      <left style="thin">
        <color theme="0" tint="-0.34998626667073579"/>
      </left>
      <right style="thin">
        <color theme="8"/>
      </right>
      <top style="thin">
        <color theme="0" tint="-0.34998626667073579"/>
      </top>
      <bottom style="thin">
        <color theme="8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0" fontId="6" fillId="0" borderId="0"/>
    <xf numFmtId="0" fontId="16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6" fillId="0" borderId="0"/>
  </cellStyleXfs>
  <cellXfs count="347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ill="1"/>
    <xf numFmtId="0" fontId="0" fillId="0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/>
    <xf numFmtId="0" fontId="0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top"/>
    </xf>
    <xf numFmtId="49" fontId="5" fillId="0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/>
    <xf numFmtId="0" fontId="0" fillId="0" borderId="0" xfId="0" applyBorder="1"/>
    <xf numFmtId="0" fontId="0" fillId="2" borderId="12" xfId="0" applyFont="1" applyFill="1" applyBorder="1"/>
    <xf numFmtId="0" fontId="2" fillId="2" borderId="13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0" fillId="2" borderId="13" xfId="0" applyFont="1" applyFill="1" applyBorder="1"/>
    <xf numFmtId="0" fontId="11" fillId="0" borderId="0" xfId="0" applyFont="1" applyFill="1" applyBorder="1"/>
    <xf numFmtId="0" fontId="11" fillId="2" borderId="13" xfId="0" applyFont="1" applyFill="1" applyBorder="1"/>
    <xf numFmtId="0" fontId="11" fillId="2" borderId="0" xfId="0" applyFont="1" applyFill="1"/>
    <xf numFmtId="0" fontId="0" fillId="2" borderId="0" xfId="0" applyFill="1" applyBorder="1" applyAlignment="1" applyProtection="1">
      <alignment vertical="center"/>
    </xf>
    <xf numFmtId="0" fontId="6" fillId="2" borderId="0" xfId="2" applyFont="1" applyFill="1" applyBorder="1" applyAlignment="1">
      <alignment vertical="center"/>
    </xf>
    <xf numFmtId="0" fontId="16" fillId="2" borderId="0" xfId="3" applyFont="1" applyFill="1"/>
    <xf numFmtId="0" fontId="6" fillId="2" borderId="0" xfId="2" applyFont="1" applyFill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6" fillId="0" borderId="4" xfId="3" applyFont="1" applyBorder="1"/>
    <xf numFmtId="0" fontId="16" fillId="0" borderId="0" xfId="3" applyFont="1" applyBorder="1"/>
    <xf numFmtId="0" fontId="16" fillId="0" borderId="5" xfId="3" applyFont="1" applyBorder="1"/>
    <xf numFmtId="0" fontId="16" fillId="0" borderId="0" xfId="3" applyFont="1" applyBorder="1" applyAlignment="1">
      <alignment horizontal="center"/>
    </xf>
    <xf numFmtId="0" fontId="16" fillId="2" borderId="0" xfId="3" applyFont="1" applyFill="1" applyBorder="1"/>
    <xf numFmtId="0" fontId="16" fillId="5" borderId="4" xfId="3" applyFont="1" applyFill="1" applyBorder="1"/>
    <xf numFmtId="0" fontId="16" fillId="5" borderId="0" xfId="3" applyFont="1" applyFill="1" applyBorder="1"/>
    <xf numFmtId="0" fontId="16" fillId="5" borderId="5" xfId="3" applyFont="1" applyFill="1" applyBorder="1"/>
    <xf numFmtId="0" fontId="16" fillId="5" borderId="6" xfId="3" applyFont="1" applyFill="1" applyBorder="1"/>
    <xf numFmtId="0" fontId="16" fillId="5" borderId="7" xfId="3" applyFont="1" applyFill="1" applyBorder="1"/>
    <xf numFmtId="0" fontId="16" fillId="5" borderId="8" xfId="3" applyFont="1" applyFill="1" applyBorder="1"/>
    <xf numFmtId="0" fontId="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49" fontId="15" fillId="4" borderId="0" xfId="0" applyNumberFormat="1" applyFont="1" applyFill="1" applyAlignment="1">
      <alignment horizontal="left" vertical="center" indent="1"/>
    </xf>
    <xf numFmtId="0" fontId="15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0" fillId="2" borderId="0" xfId="0" applyFill="1" applyAlignment="1">
      <alignment vertical="center" wrapText="1"/>
    </xf>
    <xf numFmtId="0" fontId="16" fillId="0" borderId="7" xfId="3" applyFont="1" applyFill="1" applyBorder="1"/>
    <xf numFmtId="0" fontId="16" fillId="0" borderId="0" xfId="3" applyFont="1" applyFill="1" applyBorder="1"/>
    <xf numFmtId="0" fontId="16" fillId="0" borderId="0" xfId="3" applyFont="1" applyFill="1"/>
    <xf numFmtId="0" fontId="0" fillId="0" borderId="0" xfId="0" applyFont="1" applyFill="1"/>
    <xf numFmtId="49" fontId="20" fillId="3" borderId="0" xfId="0" applyNumberFormat="1" applyFont="1" applyFill="1" applyBorder="1" applyAlignment="1">
      <alignment horizontal="left" vertical="center" indent="1"/>
    </xf>
    <xf numFmtId="0" fontId="15" fillId="4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6" fillId="0" borderId="4" xfId="3" applyFont="1" applyBorder="1" applyAlignment="1">
      <alignment vertical="center"/>
    </xf>
    <xf numFmtId="0" fontId="16" fillId="0" borderId="0" xfId="3" applyFont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16" fillId="0" borderId="5" xfId="3" applyFont="1" applyBorder="1" applyAlignment="1">
      <alignment vertical="center"/>
    </xf>
    <xf numFmtId="0" fontId="16" fillId="2" borderId="0" xfId="3" applyFont="1" applyFill="1" applyBorder="1" applyAlignment="1">
      <alignment vertical="center"/>
    </xf>
    <xf numFmtId="0" fontId="23" fillId="2" borderId="0" xfId="0" applyFont="1" applyFill="1" applyAlignment="1">
      <alignment horizontal="center" vertical="center"/>
    </xf>
    <xf numFmtId="0" fontId="2" fillId="8" borderId="14" xfId="3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>
      <alignment horizontal="center" vertical="center"/>
    </xf>
    <xf numFmtId="0" fontId="29" fillId="10" borderId="9" xfId="4" applyFont="1" applyFill="1" applyBorder="1" applyAlignment="1" applyProtection="1">
      <alignment vertical="center"/>
    </xf>
    <xf numFmtId="0" fontId="0" fillId="10" borderId="10" xfId="0" applyFill="1" applyBorder="1" applyAlignment="1">
      <alignment horizontal="center"/>
    </xf>
    <xf numFmtId="0" fontId="0" fillId="10" borderId="10" xfId="0" applyFill="1" applyBorder="1"/>
    <xf numFmtId="0" fontId="0" fillId="10" borderId="11" xfId="0" applyFill="1" applyBorder="1" applyAlignment="1">
      <alignment horizontal="center"/>
    </xf>
    <xf numFmtId="0" fontId="30" fillId="2" borderId="0" xfId="0" applyFont="1" applyFill="1"/>
    <xf numFmtId="0" fontId="14" fillId="2" borderId="0" xfId="0" applyFont="1" applyFill="1"/>
    <xf numFmtId="0" fontId="30" fillId="2" borderId="0" xfId="0" applyFont="1" applyFill="1" applyBorder="1" applyAlignment="1" applyProtection="1">
      <alignment vertical="center"/>
    </xf>
    <xf numFmtId="0" fontId="33" fillId="3" borderId="0" xfId="0" applyFont="1" applyFill="1" applyBorder="1" applyAlignment="1">
      <alignment horizontal="center" vertical="center"/>
    </xf>
    <xf numFmtId="0" fontId="31" fillId="3" borderId="0" xfId="0" applyFont="1" applyFill="1" applyBorder="1" applyAlignment="1">
      <alignment horizontal="right" vertical="center" indent="6"/>
    </xf>
    <xf numFmtId="0" fontId="14" fillId="2" borderId="0" xfId="0" applyFont="1" applyFill="1" applyBorder="1" applyAlignment="1" applyProtection="1">
      <alignment vertical="center"/>
    </xf>
    <xf numFmtId="0" fontId="32" fillId="4" borderId="0" xfId="0" applyFont="1" applyFill="1" applyBorder="1" applyAlignment="1">
      <alignment horizontal="right" vertical="center" indent="6"/>
    </xf>
    <xf numFmtId="0" fontId="33" fillId="2" borderId="0" xfId="0" applyFont="1" applyFill="1" applyAlignment="1">
      <alignment vertical="center"/>
    </xf>
    <xf numFmtId="0" fontId="33" fillId="3" borderId="0" xfId="0" applyFont="1" applyFill="1" applyAlignment="1">
      <alignment horizontal="center" vertical="center"/>
    </xf>
    <xf numFmtId="0" fontId="33" fillId="3" borderId="0" xfId="0" applyFont="1" applyFill="1" applyAlignment="1">
      <alignment vertical="center"/>
    </xf>
    <xf numFmtId="0" fontId="0" fillId="2" borderId="0" xfId="0" applyFill="1" applyAlignment="1" applyProtection="1">
      <alignment vertical="center"/>
      <protection hidden="1"/>
    </xf>
    <xf numFmtId="0" fontId="33" fillId="3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vertical="center"/>
      <protection hidden="1"/>
    </xf>
    <xf numFmtId="0" fontId="15" fillId="4" borderId="0" xfId="0" applyFont="1" applyFill="1" applyAlignment="1" applyProtection="1">
      <alignment horizontal="center" vertical="center"/>
      <protection hidden="1"/>
    </xf>
    <xf numFmtId="0" fontId="14" fillId="2" borderId="0" xfId="0" applyFont="1" applyFill="1" applyAlignment="1" applyProtection="1">
      <alignment vertical="center"/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8" fillId="0" borderId="6" xfId="0" applyFont="1" applyBorder="1" applyAlignment="1" applyProtection="1">
      <alignment vertical="center"/>
      <protection hidden="1"/>
    </xf>
    <xf numFmtId="4" fontId="21" fillId="0" borderId="10" xfId="0" applyNumberFormat="1" applyFont="1" applyBorder="1" applyAlignment="1" applyProtection="1">
      <alignment vertical="center" shrinkToFit="1"/>
      <protection hidden="1"/>
    </xf>
    <xf numFmtId="0" fontId="21" fillId="0" borderId="11" xfId="0" applyFont="1" applyBorder="1" applyAlignment="1" applyProtection="1">
      <alignment vertical="center" shrinkToFit="1"/>
      <protection hidden="1"/>
    </xf>
    <xf numFmtId="0" fontId="19" fillId="6" borderId="14" xfId="0" applyFont="1" applyFill="1" applyBorder="1" applyAlignment="1" applyProtection="1">
      <alignment horizontal="center" vertical="center"/>
      <protection locked="0"/>
    </xf>
    <xf numFmtId="0" fontId="1" fillId="7" borderId="9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 wrapText="1" shrinkToFit="1"/>
    </xf>
    <xf numFmtId="0" fontId="0" fillId="0" borderId="0" xfId="0" quotePrefix="1" applyFont="1" applyFill="1" applyBorder="1" applyAlignment="1">
      <alignment horizontal="left"/>
    </xf>
    <xf numFmtId="0" fontId="0" fillId="0" borderId="0" xfId="0" applyFont="1" applyFill="1" applyBorder="1" applyAlignment="1">
      <alignment horizontal="right"/>
    </xf>
    <xf numFmtId="0" fontId="4" fillId="7" borderId="10" xfId="0" applyFont="1" applyFill="1" applyBorder="1" applyAlignment="1">
      <alignment vertical="center"/>
    </xf>
    <xf numFmtId="0" fontId="4" fillId="7" borderId="11" xfId="0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right" vertical="center"/>
    </xf>
    <xf numFmtId="0" fontId="24" fillId="7" borderId="2" xfId="0" applyFont="1" applyFill="1" applyBorder="1" applyAlignment="1">
      <alignment horizontal="right" vertical="center" shrinkToFit="1"/>
    </xf>
    <xf numFmtId="0" fontId="0" fillId="0" borderId="0" xfId="0" applyAlignment="1" applyProtection="1">
      <alignment shrinkToFit="1"/>
      <protection locked="0"/>
    </xf>
    <xf numFmtId="14" fontId="0" fillId="0" borderId="0" xfId="0" applyNumberFormat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4" fontId="0" fillId="0" borderId="0" xfId="0" applyNumberFormat="1" applyAlignment="1" applyProtection="1">
      <alignment horizontal="center" shrinkToFit="1"/>
      <protection locked="0"/>
    </xf>
    <xf numFmtId="9" fontId="0" fillId="0" borderId="0" xfId="1" applyFont="1" applyAlignment="1" applyProtection="1">
      <alignment horizontal="center" shrinkToFit="1"/>
      <protection locked="0"/>
    </xf>
    <xf numFmtId="0" fontId="7" fillId="2" borderId="0" xfId="0" applyFont="1" applyFill="1"/>
    <xf numFmtId="0" fontId="7" fillId="2" borderId="0" xfId="0" applyFont="1" applyFill="1" applyProtection="1">
      <protection hidden="1"/>
    </xf>
    <xf numFmtId="0" fontId="7" fillId="2" borderId="0" xfId="0" applyFont="1" applyFill="1" applyAlignment="1" applyProtection="1">
      <alignment vertical="center"/>
      <protection hidden="1"/>
    </xf>
    <xf numFmtId="0" fontId="7" fillId="2" borderId="15" xfId="0" applyFont="1" applyFill="1" applyBorder="1" applyAlignment="1" applyProtection="1">
      <alignment vertical="center" wrapText="1"/>
      <protection hidden="1"/>
    </xf>
    <xf numFmtId="0" fontId="7" fillId="2" borderId="0" xfId="0" applyFont="1" applyFill="1" applyAlignment="1" applyProtection="1">
      <alignment vertical="center" wrapText="1"/>
      <protection hidden="1"/>
    </xf>
    <xf numFmtId="0" fontId="7" fillId="2" borderId="0" xfId="0" applyFont="1" applyFill="1" applyBorder="1" applyProtection="1">
      <protection hidden="1"/>
    </xf>
    <xf numFmtId="0" fontId="38" fillId="2" borderId="0" xfId="0" applyFont="1" applyFill="1" applyAlignment="1" applyProtection="1">
      <alignment horizontal="center" vertical="center"/>
      <protection hidden="1"/>
    </xf>
    <xf numFmtId="0" fontId="38" fillId="2" borderId="0" xfId="0" applyFont="1" applyFill="1" applyAlignment="1" applyProtection="1">
      <alignment vertical="center"/>
      <protection hidden="1"/>
    </xf>
    <xf numFmtId="0" fontId="39" fillId="2" borderId="0" xfId="0" applyFont="1" applyFill="1" applyAlignment="1" applyProtection="1">
      <alignment horizontal="center" vertical="center"/>
      <protection hidden="1"/>
    </xf>
    <xf numFmtId="0" fontId="39" fillId="2" borderId="0" xfId="0" applyFont="1" applyFill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shrinkToFit="1"/>
      <protection locked="0"/>
    </xf>
    <xf numFmtId="0" fontId="2" fillId="0" borderId="0" xfId="0" applyFont="1" applyBorder="1" applyAlignment="1">
      <alignment horizontal="center"/>
    </xf>
    <xf numFmtId="49" fontId="20" fillId="3" borderId="0" xfId="0" applyNumberFormat="1" applyFont="1" applyFill="1" applyBorder="1" applyAlignment="1">
      <alignment horizontal="left" vertical="center" indent="5"/>
    </xf>
    <xf numFmtId="0" fontId="15" fillId="4" borderId="0" xfId="0" applyFont="1" applyFill="1" applyBorder="1" applyAlignment="1">
      <alignment horizontal="left" vertical="center" indent="5"/>
    </xf>
    <xf numFmtId="0" fontId="0" fillId="2" borderId="0" xfId="0" applyFont="1" applyFill="1" applyBorder="1"/>
    <xf numFmtId="49" fontId="20" fillId="3" borderId="0" xfId="0" applyNumberFormat="1" applyFont="1" applyFill="1" applyBorder="1" applyAlignment="1">
      <alignment horizontal="left" vertical="center" indent="6"/>
    </xf>
    <xf numFmtId="0" fontId="15" fillId="4" borderId="0" xfId="0" applyFont="1" applyFill="1" applyAlignment="1">
      <alignment horizontal="left" vertical="center" indent="6"/>
    </xf>
    <xf numFmtId="49" fontId="20" fillId="3" borderId="0" xfId="0" applyNumberFormat="1" applyFont="1" applyFill="1" applyBorder="1" applyAlignment="1">
      <alignment horizontal="left" vertical="center" indent="8"/>
    </xf>
    <xf numFmtId="49" fontId="15" fillId="4" borderId="0" xfId="0" applyNumberFormat="1" applyFont="1" applyFill="1" applyBorder="1" applyAlignment="1">
      <alignment horizontal="left" vertical="center" indent="8"/>
    </xf>
    <xf numFmtId="0" fontId="0" fillId="2" borderId="0" xfId="0" applyFill="1" applyAlignment="1">
      <alignment horizontal="left" vertical="center" wrapText="1" indent="8"/>
    </xf>
    <xf numFmtId="0" fontId="0" fillId="11" borderId="28" xfId="0" applyFont="1" applyFill="1" applyBorder="1" applyAlignment="1" applyProtection="1">
      <alignment horizontal="center" shrinkToFit="1"/>
      <protection locked="0"/>
    </xf>
    <xf numFmtId="0" fontId="0" fillId="0" borderId="27" xfId="0" applyFont="1" applyBorder="1" applyAlignment="1" applyProtection="1">
      <alignment horizontal="center" shrinkToFit="1"/>
      <protection locked="0"/>
    </xf>
    <xf numFmtId="0" fontId="0" fillId="11" borderId="27" xfId="0" applyFont="1" applyFill="1" applyBorder="1" applyAlignment="1" applyProtection="1">
      <alignment horizontal="center" shrinkToFit="1"/>
      <protection locked="0"/>
    </xf>
    <xf numFmtId="49" fontId="20" fillId="3" borderId="0" xfId="0" applyNumberFormat="1" applyFont="1" applyFill="1" applyBorder="1" applyAlignment="1">
      <alignment horizontal="left" vertical="center" indent="7"/>
    </xf>
    <xf numFmtId="49" fontId="15" fillId="4" borderId="0" xfId="0" applyNumberFormat="1" applyFont="1" applyFill="1" applyAlignment="1">
      <alignment horizontal="left" vertical="center" indent="7"/>
    </xf>
    <xf numFmtId="49" fontId="20" fillId="3" borderId="0" xfId="0" applyNumberFormat="1" applyFont="1" applyFill="1" applyAlignment="1" applyProtection="1">
      <alignment horizontal="left" vertical="center" indent="7"/>
      <protection hidden="1"/>
    </xf>
    <xf numFmtId="49" fontId="15" fillId="4" borderId="0" xfId="0" applyNumberFormat="1" applyFont="1" applyFill="1" applyAlignment="1" applyProtection="1">
      <alignment horizontal="left" vertical="center" indent="7"/>
      <protection hidden="1"/>
    </xf>
    <xf numFmtId="49" fontId="3" fillId="0" borderId="0" xfId="0" applyNumberFormat="1" applyFont="1" applyBorder="1" applyAlignment="1" applyProtection="1">
      <alignment vertical="center" shrinkToFit="1"/>
      <protection locked="0"/>
    </xf>
    <xf numFmtId="49" fontId="0" fillId="0" borderId="0" xfId="0" applyNumberForma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0" fillId="0" borderId="0" xfId="0" applyFont="1" applyAlignment="1" applyProtection="1">
      <alignment horizontal="center" vertical="center" shrinkToFit="1"/>
      <protection locked="0"/>
    </xf>
    <xf numFmtId="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9" fontId="0" fillId="0" borderId="0" xfId="1" applyFont="1" applyAlignment="1" applyProtection="1">
      <alignment horizontal="center" vertical="center" shrinkToFit="1"/>
      <protection locked="0"/>
    </xf>
    <xf numFmtId="0" fontId="0" fillId="2" borderId="0" xfId="2" applyFont="1" applyFill="1" applyBorder="1" applyAlignment="1">
      <alignment vertical="center"/>
    </xf>
    <xf numFmtId="0" fontId="41" fillId="0" borderId="0" xfId="3" applyFont="1" applyFill="1" applyBorder="1" applyAlignment="1">
      <alignment horizontal="center" vertical="center"/>
    </xf>
    <xf numFmtId="0" fontId="16" fillId="0" borderId="5" xfId="3" applyFont="1" applyFill="1" applyBorder="1"/>
    <xf numFmtId="49" fontId="42" fillId="4" borderId="0" xfId="0" applyNumberFormat="1" applyFont="1" applyFill="1" applyAlignment="1">
      <alignment horizontal="left" vertical="center" indent="7"/>
    </xf>
    <xf numFmtId="0" fontId="42" fillId="4" borderId="0" xfId="0" applyFont="1" applyFill="1" applyAlignment="1">
      <alignment horizontal="center" vertical="center"/>
    </xf>
    <xf numFmtId="0" fontId="43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left" indent="6"/>
    </xf>
    <xf numFmtId="0" fontId="0" fillId="2" borderId="5" xfId="0" applyFont="1" applyFill="1" applyBorder="1"/>
    <xf numFmtId="0" fontId="11" fillId="2" borderId="5" xfId="0" applyFont="1" applyFill="1" applyBorder="1"/>
    <xf numFmtId="3" fontId="0" fillId="0" borderId="0" xfId="0" applyNumberFormat="1" applyAlignment="1" applyProtection="1">
      <alignment horizontal="center" vertical="center" shrinkToFit="1"/>
      <protection locked="0"/>
    </xf>
    <xf numFmtId="3" fontId="0" fillId="0" borderId="0" xfId="0" applyNumberFormat="1" applyAlignment="1" applyProtection="1">
      <alignment horizontal="center" shrinkToFit="1"/>
      <protection locked="0"/>
    </xf>
    <xf numFmtId="0" fontId="0" fillId="0" borderId="0" xfId="0" applyFill="1"/>
    <xf numFmtId="0" fontId="2" fillId="0" borderId="9" xfId="0" applyFont="1" applyFill="1" applyBorder="1" applyAlignment="1">
      <alignment horizontal="centerContinuous" vertical="center" wrapText="1"/>
    </xf>
    <xf numFmtId="0" fontId="2" fillId="0" borderId="11" xfId="0" applyFont="1" applyFill="1" applyBorder="1" applyAlignment="1">
      <alignment horizontal="centerContinuous" vertical="center" wrapText="1"/>
    </xf>
    <xf numFmtId="0" fontId="36" fillId="0" borderId="14" xfId="0" applyFont="1" applyFill="1" applyBorder="1" applyAlignment="1">
      <alignment horizontal="left"/>
    </xf>
    <xf numFmtId="0" fontId="36" fillId="0" borderId="14" xfId="0" applyFont="1" applyFill="1" applyBorder="1" applyAlignment="1" applyProtection="1">
      <alignment horizontal="center"/>
      <protection hidden="1"/>
    </xf>
    <xf numFmtId="0" fontId="7" fillId="0" borderId="14" xfId="0" applyFont="1" applyFill="1" applyBorder="1" applyAlignment="1" applyProtection="1">
      <alignment horizontal="left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hidden="1"/>
    </xf>
    <xf numFmtId="14" fontId="0" fillId="0" borderId="33" xfId="0" applyNumberFormat="1" applyFill="1" applyBorder="1" applyAlignment="1" applyProtection="1">
      <alignment horizontal="center" vertical="center" shrinkToFit="1"/>
      <protection hidden="1"/>
    </xf>
    <xf numFmtId="0" fontId="0" fillId="0" borderId="33" xfId="0" applyFill="1" applyBorder="1" applyAlignment="1" applyProtection="1">
      <alignment horizontal="center" vertical="center" shrinkToFit="1"/>
      <protection hidden="1"/>
    </xf>
    <xf numFmtId="4" fontId="0" fillId="0" borderId="33" xfId="0" applyNumberFormat="1" applyFill="1" applyBorder="1" applyAlignment="1" applyProtection="1">
      <alignment horizontal="center" vertical="center" shrinkToFit="1"/>
      <protection hidden="1"/>
    </xf>
    <xf numFmtId="9" fontId="0" fillId="0" borderId="33" xfId="1" applyFont="1" applyFill="1" applyBorder="1" applyAlignment="1" applyProtection="1">
      <alignment horizontal="center" vertical="center" shrinkToFit="1"/>
      <protection hidden="1"/>
    </xf>
    <xf numFmtId="0" fontId="0" fillId="0" borderId="34" xfId="0" applyFill="1" applyBorder="1" applyAlignment="1" applyProtection="1">
      <alignment horizontal="center" vertical="center" shrinkToFit="1"/>
      <protection hidden="1"/>
    </xf>
    <xf numFmtId="14" fontId="0" fillId="0" borderId="36" xfId="0" applyNumberFormat="1" applyFill="1" applyBorder="1" applyAlignment="1" applyProtection="1">
      <alignment horizontal="center" vertical="center" shrinkToFit="1"/>
      <protection hidden="1"/>
    </xf>
    <xf numFmtId="0" fontId="0" fillId="0" borderId="36" xfId="0" applyFill="1" applyBorder="1" applyAlignment="1" applyProtection="1">
      <alignment horizontal="center" vertical="center" shrinkToFit="1"/>
      <protection hidden="1"/>
    </xf>
    <xf numFmtId="4" fontId="0" fillId="0" borderId="36" xfId="0" applyNumberFormat="1" applyFill="1" applyBorder="1" applyAlignment="1" applyProtection="1">
      <alignment horizontal="center" vertical="center" shrinkToFit="1"/>
      <protection hidden="1"/>
    </xf>
    <xf numFmtId="9" fontId="0" fillId="0" borderId="36" xfId="1" applyFont="1" applyFill="1" applyBorder="1" applyAlignment="1" applyProtection="1">
      <alignment horizontal="center" vertical="center" shrinkToFit="1"/>
      <protection hidden="1"/>
    </xf>
    <xf numFmtId="0" fontId="0" fillId="0" borderId="37" xfId="0" applyFill="1" applyBorder="1" applyAlignment="1" applyProtection="1">
      <alignment horizontal="center" vertical="center" shrinkToFit="1"/>
      <protection hidden="1"/>
    </xf>
    <xf numFmtId="0" fontId="34" fillId="0" borderId="14" xfId="0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horizontal="center" vertical="center"/>
    </xf>
    <xf numFmtId="0" fontId="35" fillId="0" borderId="23" xfId="0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hidden="1"/>
    </xf>
    <xf numFmtId="0" fontId="25" fillId="2" borderId="32" xfId="0" applyFont="1" applyFill="1" applyBorder="1" applyAlignment="1">
      <alignment horizontal="center"/>
    </xf>
    <xf numFmtId="0" fontId="25" fillId="2" borderId="32" xfId="0" applyFont="1" applyFill="1" applyBorder="1" applyAlignment="1" applyProtection="1">
      <alignment horizontal="center"/>
      <protection hidden="1"/>
    </xf>
    <xf numFmtId="0" fontId="25" fillId="2" borderId="35" xfId="0" applyFont="1" applyFill="1" applyBorder="1" applyAlignment="1" applyProtection="1">
      <alignment horizontal="center"/>
      <protection hidden="1"/>
    </xf>
    <xf numFmtId="0" fontId="44" fillId="2" borderId="29" xfId="0" applyFont="1" applyFill="1" applyBorder="1" applyAlignment="1">
      <alignment horizontal="center" vertical="center" wrapText="1"/>
    </xf>
    <xf numFmtId="0" fontId="44" fillId="0" borderId="30" xfId="0" applyFont="1" applyFill="1" applyBorder="1" applyAlignment="1">
      <alignment horizontal="center" vertical="center" wrapText="1"/>
    </xf>
    <xf numFmtId="0" fontId="44" fillId="0" borderId="31" xfId="0" applyFont="1" applyFill="1" applyBorder="1" applyAlignment="1">
      <alignment horizontal="center" vertical="center" wrapText="1"/>
    </xf>
    <xf numFmtId="0" fontId="16" fillId="2" borderId="0" xfId="3" applyFill="1" applyAlignment="1">
      <alignment vertical="center"/>
    </xf>
    <xf numFmtId="49" fontId="16" fillId="2" borderId="0" xfId="3" applyNumberFormat="1" applyFill="1" applyAlignment="1">
      <alignment horizontal="center" vertical="center"/>
    </xf>
    <xf numFmtId="0" fontId="30" fillId="2" borderId="0" xfId="3" applyFont="1" applyFill="1" applyAlignment="1">
      <alignment vertical="center"/>
    </xf>
    <xf numFmtId="49" fontId="20" fillId="3" borderId="0" xfId="3" applyNumberFormat="1" applyFont="1" applyFill="1" applyAlignment="1">
      <alignment horizontal="left" vertical="center" indent="2"/>
    </xf>
    <xf numFmtId="0" fontId="31" fillId="2" borderId="0" xfId="3" applyFont="1" applyFill="1" applyAlignment="1">
      <alignment horizontal="right" vertical="center"/>
    </xf>
    <xf numFmtId="0" fontId="30" fillId="2" borderId="0" xfId="3" applyFont="1" applyFill="1" applyAlignment="1">
      <alignment horizontal="center" vertical="center"/>
    </xf>
    <xf numFmtId="0" fontId="14" fillId="2" borderId="0" xfId="3" applyFont="1" applyFill="1" applyAlignment="1">
      <alignment vertical="center"/>
    </xf>
    <xf numFmtId="49" fontId="15" fillId="4" borderId="0" xfId="3" applyNumberFormat="1" applyFont="1" applyFill="1" applyAlignment="1">
      <alignment horizontal="left" vertical="center" indent="2"/>
    </xf>
    <xf numFmtId="0" fontId="32" fillId="2" borderId="0" xfId="3" applyFont="1" applyFill="1" applyAlignment="1">
      <alignment horizontal="right" vertical="center"/>
    </xf>
    <xf numFmtId="0" fontId="15" fillId="2" borderId="0" xfId="3" applyFont="1" applyFill="1" applyAlignment="1">
      <alignment horizontal="center" vertical="center"/>
    </xf>
    <xf numFmtId="0" fontId="16" fillId="2" borderId="0" xfId="3" applyFill="1"/>
    <xf numFmtId="0" fontId="7" fillId="2" borderId="0" xfId="5" applyFont="1" applyFill="1" applyAlignment="1" applyProtection="1">
      <alignment vertical="center"/>
      <protection locked="0"/>
    </xf>
    <xf numFmtId="0" fontId="6" fillId="0" borderId="21" xfId="6" applyBorder="1" applyAlignment="1">
      <alignment horizontal="left" wrapText="1" indent="1"/>
    </xf>
    <xf numFmtId="0" fontId="6" fillId="2" borderId="0" xfId="6" applyFill="1"/>
    <xf numFmtId="0" fontId="45" fillId="2" borderId="0" xfId="5" applyFont="1" applyFill="1" applyAlignment="1" applyProtection="1">
      <alignment vertical="center"/>
      <protection locked="0"/>
    </xf>
    <xf numFmtId="0" fontId="6" fillId="0" borderId="22" xfId="6" applyBorder="1" applyAlignment="1">
      <alignment horizontal="left" indent="1"/>
    </xf>
    <xf numFmtId="0" fontId="6" fillId="0" borderId="22" xfId="6" applyBorder="1" applyAlignment="1">
      <alignment horizontal="left" vertical="center" wrapText="1" indent="1"/>
    </xf>
    <xf numFmtId="0" fontId="6" fillId="0" borderId="22" xfId="6" applyBorder="1" applyAlignment="1">
      <alignment horizontal="left" vertical="top" wrapText="1" indent="2"/>
    </xf>
    <xf numFmtId="0" fontId="46" fillId="2" borderId="0" xfId="5" applyFont="1" applyFill="1" applyAlignment="1" applyProtection="1">
      <alignment vertical="center"/>
      <protection locked="0"/>
    </xf>
    <xf numFmtId="0" fontId="2" fillId="0" borderId="22" xfId="6" applyFont="1" applyBorder="1" applyAlignment="1">
      <alignment horizontal="left" indent="1"/>
    </xf>
    <xf numFmtId="0" fontId="6" fillId="0" borderId="23" xfId="6" applyBorder="1" applyAlignment="1">
      <alignment horizontal="left" indent="1"/>
    </xf>
    <xf numFmtId="0" fontId="44" fillId="0" borderId="30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Protection="1">
      <protection hidden="1"/>
    </xf>
    <xf numFmtId="0" fontId="50" fillId="0" borderId="14" xfId="0" applyFont="1" applyFill="1" applyBorder="1" applyAlignment="1" applyProtection="1">
      <alignment horizontal="left" vertical="center"/>
      <protection locked="0"/>
    </xf>
    <xf numFmtId="0" fontId="50" fillId="0" borderId="21" xfId="0" applyFont="1" applyFill="1" applyBorder="1" applyAlignment="1" applyProtection="1">
      <alignment horizontal="center" vertical="center"/>
      <protection hidden="1"/>
    </xf>
    <xf numFmtId="4" fontId="54" fillId="0" borderId="0" xfId="0" applyNumberFormat="1" applyFont="1" applyBorder="1" applyAlignment="1" applyProtection="1">
      <alignment vertical="center" shrinkToFit="1"/>
      <protection hidden="1"/>
    </xf>
    <xf numFmtId="0" fontId="54" fillId="0" borderId="0" xfId="0" applyFont="1" applyBorder="1" applyAlignment="1" applyProtection="1">
      <alignment vertical="center" shrinkToFit="1"/>
      <protection hidden="1"/>
    </xf>
    <xf numFmtId="0" fontId="22" fillId="6" borderId="14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Protection="1">
      <protection locked="0"/>
    </xf>
    <xf numFmtId="0" fontId="17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4" fontId="2" fillId="0" borderId="0" xfId="0" applyNumberFormat="1" applyFont="1" applyBorder="1" applyAlignment="1" applyProtection="1">
      <alignment vertical="center"/>
      <protection locked="0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4" fontId="52" fillId="0" borderId="0" xfId="0" applyNumberFormat="1" applyFont="1" applyBorder="1" applyAlignment="1" applyProtection="1">
      <alignment vertical="center" shrinkToFit="1"/>
      <protection locked="0"/>
    </xf>
    <xf numFmtId="0" fontId="52" fillId="0" borderId="0" xfId="0" applyFont="1" applyBorder="1" applyAlignment="1" applyProtection="1">
      <alignment vertical="center"/>
      <protection hidden="1"/>
    </xf>
    <xf numFmtId="49" fontId="3" fillId="12" borderId="38" xfId="0" applyNumberFormat="1" applyFont="1" applyFill="1" applyBorder="1" applyAlignment="1" applyProtection="1">
      <alignment vertical="center" shrinkToFit="1"/>
    </xf>
    <xf numFmtId="49" fontId="0" fillId="12" borderId="39" xfId="0" applyNumberFormat="1" applyFill="1" applyBorder="1" applyAlignment="1" applyProtection="1">
      <alignment horizontal="center" vertical="center" shrinkToFit="1"/>
    </xf>
    <xf numFmtId="49" fontId="3" fillId="12" borderId="39" xfId="0" applyNumberFormat="1" applyFont="1" applyFill="1" applyBorder="1" applyAlignment="1" applyProtection="1">
      <alignment vertical="center" shrinkToFit="1"/>
    </xf>
    <xf numFmtId="49" fontId="0" fillId="12" borderId="40" xfId="0" applyNumberFormat="1" applyFill="1" applyBorder="1" applyAlignment="1" applyProtection="1">
      <alignment horizontal="center" vertical="center" shrinkToFit="1"/>
    </xf>
    <xf numFmtId="49" fontId="3" fillId="12" borderId="41" xfId="0" applyNumberFormat="1" applyFont="1" applyFill="1" applyBorder="1" applyAlignment="1" applyProtection="1">
      <alignment vertical="center" shrinkToFit="1"/>
    </xf>
    <xf numFmtId="49" fontId="0" fillId="12" borderId="42" xfId="0" applyNumberFormat="1" applyFill="1" applyBorder="1" applyAlignment="1" applyProtection="1">
      <alignment horizontal="center" vertical="center" shrinkToFit="1"/>
    </xf>
    <xf numFmtId="49" fontId="3" fillId="12" borderId="42" xfId="0" applyNumberFormat="1" applyFont="1" applyFill="1" applyBorder="1" applyAlignment="1" applyProtection="1">
      <alignment vertical="center" shrinkToFit="1"/>
    </xf>
    <xf numFmtId="49" fontId="0" fillId="12" borderId="43" xfId="0" applyNumberFormat="1" applyFill="1" applyBorder="1" applyAlignment="1" applyProtection="1">
      <alignment horizontal="center" vertical="center" shrinkToFit="1"/>
    </xf>
    <xf numFmtId="49" fontId="3" fillId="12" borderId="44" xfId="0" applyNumberFormat="1" applyFont="1" applyFill="1" applyBorder="1" applyAlignment="1" applyProtection="1">
      <alignment vertical="center" shrinkToFit="1"/>
    </xf>
    <xf numFmtId="49" fontId="0" fillId="12" borderId="45" xfId="0" applyNumberFormat="1" applyFill="1" applyBorder="1" applyAlignment="1" applyProtection="1">
      <alignment horizontal="center" vertical="center" shrinkToFit="1"/>
    </xf>
    <xf numFmtId="49" fontId="3" fillId="12" borderId="45" xfId="0" applyNumberFormat="1" applyFont="1" applyFill="1" applyBorder="1" applyAlignment="1" applyProtection="1">
      <alignment vertical="center" shrinkToFit="1"/>
    </xf>
    <xf numFmtId="49" fontId="0" fillId="12" borderId="46" xfId="0" applyNumberFormat="1" applyFill="1" applyBorder="1" applyAlignment="1" applyProtection="1">
      <alignment horizontal="center" vertical="center" shrinkToFit="1"/>
    </xf>
    <xf numFmtId="0" fontId="3" fillId="12" borderId="47" xfId="0" applyFont="1" applyFill="1" applyBorder="1" applyAlignment="1" applyProtection="1">
      <alignment vertical="center" shrinkToFit="1"/>
    </xf>
    <xf numFmtId="0" fontId="3" fillId="12" borderId="48" xfId="0" applyFont="1" applyFill="1" applyBorder="1" applyAlignment="1" applyProtection="1">
      <alignment vertical="center" shrinkToFit="1"/>
    </xf>
    <xf numFmtId="0" fontId="0" fillId="12" borderId="48" xfId="0" applyFont="1" applyFill="1" applyBorder="1" applyAlignment="1" applyProtection="1">
      <alignment horizontal="center" vertical="center" shrinkToFit="1"/>
    </xf>
    <xf numFmtId="0" fontId="0" fillId="12" borderId="48" xfId="0" applyFill="1" applyBorder="1" applyAlignment="1" applyProtection="1">
      <alignment horizontal="center" vertical="center" shrinkToFit="1"/>
    </xf>
    <xf numFmtId="4" fontId="0" fillId="12" borderId="48" xfId="0" applyNumberFormat="1" applyFill="1" applyBorder="1" applyAlignment="1" applyProtection="1">
      <alignment horizontal="center" vertical="center" shrinkToFit="1"/>
    </xf>
    <xf numFmtId="0" fontId="0" fillId="12" borderId="49" xfId="0" applyFill="1" applyBorder="1" applyAlignment="1" applyProtection="1">
      <alignment horizontal="center" vertical="center" shrinkToFit="1"/>
    </xf>
    <xf numFmtId="0" fontId="3" fillId="12" borderId="50" xfId="0" applyFont="1" applyFill="1" applyBorder="1" applyAlignment="1" applyProtection="1">
      <alignment vertical="center" shrinkToFit="1"/>
    </xf>
    <xf numFmtId="0" fontId="3" fillId="12" borderId="42" xfId="0" applyFont="1" applyFill="1" applyBorder="1" applyAlignment="1" applyProtection="1">
      <alignment vertical="center" shrinkToFit="1"/>
    </xf>
    <xf numFmtId="0" fontId="0" fillId="12" borderId="42" xfId="0" applyFont="1" applyFill="1" applyBorder="1" applyAlignment="1" applyProtection="1">
      <alignment horizontal="center" vertical="center" shrinkToFit="1"/>
    </xf>
    <xf numFmtId="0" fontId="0" fillId="12" borderId="42" xfId="0" applyFill="1" applyBorder="1" applyAlignment="1" applyProtection="1">
      <alignment horizontal="center" vertical="center" shrinkToFit="1"/>
    </xf>
    <xf numFmtId="4" fontId="0" fillId="12" borderId="42" xfId="0" applyNumberFormat="1" applyFill="1" applyBorder="1" applyAlignment="1" applyProtection="1">
      <alignment horizontal="center" vertical="center" shrinkToFit="1"/>
    </xf>
    <xf numFmtId="0" fontId="0" fillId="12" borderId="51" xfId="0" applyFill="1" applyBorder="1" applyAlignment="1" applyProtection="1">
      <alignment horizontal="center" vertical="center" shrinkToFit="1"/>
    </xf>
    <xf numFmtId="0" fontId="3" fillId="12" borderId="52" xfId="0" applyFont="1" applyFill="1" applyBorder="1" applyAlignment="1" applyProtection="1">
      <alignment vertical="center" shrinkToFit="1"/>
    </xf>
    <xf numFmtId="0" fontId="3" fillId="12" borderId="53" xfId="0" applyFont="1" applyFill="1" applyBorder="1" applyAlignment="1" applyProtection="1">
      <alignment vertical="center" shrinkToFit="1"/>
    </xf>
    <xf numFmtId="0" fontId="0" fillId="12" borderId="53" xfId="0" applyFont="1" applyFill="1" applyBorder="1" applyAlignment="1" applyProtection="1">
      <alignment horizontal="center" vertical="center" shrinkToFit="1"/>
    </xf>
    <xf numFmtId="0" fontId="0" fillId="12" borderId="53" xfId="0" applyFill="1" applyBorder="1" applyAlignment="1" applyProtection="1">
      <alignment horizontal="center" vertical="center" shrinkToFit="1"/>
    </xf>
    <xf numFmtId="4" fontId="0" fillId="12" borderId="53" xfId="0" applyNumberFormat="1" applyFill="1" applyBorder="1" applyAlignment="1" applyProtection="1">
      <alignment horizontal="center" vertical="center" shrinkToFit="1"/>
    </xf>
    <xf numFmtId="0" fontId="0" fillId="12" borderId="54" xfId="0" applyFill="1" applyBorder="1" applyAlignment="1" applyProtection="1">
      <alignment horizontal="center" vertical="center" shrinkToFit="1"/>
    </xf>
    <xf numFmtId="0" fontId="51" fillId="2" borderId="0" xfId="0" applyFont="1" applyFill="1" applyAlignment="1" applyProtection="1">
      <alignment vertical="top"/>
      <protection hidden="1"/>
    </xf>
    <xf numFmtId="0" fontId="0" fillId="12" borderId="0" xfId="0" applyFont="1" applyFill="1" applyBorder="1" applyAlignment="1" applyProtection="1">
      <alignment horizontal="center" vertical="center" shrinkToFit="1"/>
    </xf>
    <xf numFmtId="0" fontId="3" fillId="12" borderId="7" xfId="0" applyFont="1" applyFill="1" applyBorder="1" applyAlignment="1" applyProtection="1">
      <alignment horizontal="center" vertical="center" shrinkToFit="1"/>
    </xf>
    <xf numFmtId="0" fontId="3" fillId="12" borderId="0" xfId="0" applyFont="1" applyFill="1" applyBorder="1" applyAlignment="1" applyProtection="1">
      <alignment horizontal="center" vertical="center" shrinkToFit="1"/>
    </xf>
    <xf numFmtId="4" fontId="0" fillId="12" borderId="0" xfId="0" applyNumberFormat="1" applyFont="1" applyFill="1" applyBorder="1" applyAlignment="1" applyProtection="1">
      <alignment horizontal="right" vertical="center" shrinkToFit="1"/>
    </xf>
    <xf numFmtId="4" fontId="3" fillId="12" borderId="7" xfId="0" applyNumberFormat="1" applyFont="1" applyFill="1" applyBorder="1" applyAlignment="1" applyProtection="1">
      <alignment horizontal="right" vertical="center" shrinkToFit="1"/>
    </xf>
    <xf numFmtId="9" fontId="3" fillId="12" borderId="0" xfId="1" applyFont="1" applyFill="1" applyBorder="1" applyAlignment="1" applyProtection="1">
      <alignment horizontal="center" vertical="center" shrinkToFit="1"/>
    </xf>
    <xf numFmtId="9" fontId="3" fillId="12" borderId="7" xfId="1" applyFont="1" applyFill="1" applyBorder="1" applyAlignment="1" applyProtection="1">
      <alignment horizontal="center" vertical="center" shrinkToFit="1"/>
    </xf>
    <xf numFmtId="4" fontId="3" fillId="12" borderId="0" xfId="0" applyNumberFormat="1" applyFont="1" applyFill="1" applyBorder="1" applyAlignment="1" applyProtection="1">
      <alignment horizontal="right" vertical="center" shrinkToFit="1"/>
    </xf>
    <xf numFmtId="0" fontId="0" fillId="12" borderId="5" xfId="0" applyFont="1" applyFill="1" applyBorder="1" applyAlignment="1" applyProtection="1">
      <alignment horizontal="left" vertical="center" shrinkToFit="1"/>
    </xf>
    <xf numFmtId="0" fontId="3" fillId="12" borderId="8" xfId="0" applyFont="1" applyFill="1" applyBorder="1" applyAlignment="1" applyProtection="1">
      <alignment horizontal="left" vertical="center" shrinkToFit="1"/>
    </xf>
    <xf numFmtId="0" fontId="0" fillId="12" borderId="6" xfId="0" applyFont="1" applyFill="1" applyBorder="1" applyAlignment="1" applyProtection="1">
      <alignment horizontal="left" vertical="top" shrinkToFit="1"/>
    </xf>
    <xf numFmtId="0" fontId="12" fillId="12" borderId="7" xfId="0" applyFont="1" applyFill="1" applyBorder="1" applyAlignment="1" applyProtection="1">
      <alignment horizontal="left" vertical="top" shrinkToFit="1"/>
    </xf>
    <xf numFmtId="0" fontId="3" fillId="12" borderId="4" xfId="0" applyFont="1" applyFill="1" applyBorder="1" applyAlignment="1" applyProtection="1">
      <alignment horizontal="left" shrinkToFit="1"/>
    </xf>
    <xf numFmtId="0" fontId="3" fillId="12" borderId="0" xfId="0" applyFont="1" applyFill="1" applyBorder="1" applyAlignment="1" applyProtection="1">
      <alignment horizontal="left" shrinkToFit="1"/>
    </xf>
    <xf numFmtId="0" fontId="0" fillId="12" borderId="4" xfId="0" applyFont="1" applyFill="1" applyBorder="1" applyAlignment="1" applyProtection="1">
      <alignment horizontal="left" vertical="top" shrinkToFit="1"/>
    </xf>
    <xf numFmtId="0" fontId="12" fillId="12" borderId="0" xfId="0" applyFont="1" applyFill="1" applyBorder="1" applyAlignment="1" applyProtection="1">
      <alignment horizontal="left" vertical="top" shrinkToFit="1"/>
    </xf>
    <xf numFmtId="0" fontId="3" fillId="12" borderId="5" xfId="0" applyFont="1" applyFill="1" applyBorder="1" applyAlignment="1" applyProtection="1">
      <alignment horizontal="left" vertical="center" shrinkToFit="1"/>
    </xf>
    <xf numFmtId="0" fontId="3" fillId="9" borderId="4" xfId="0" applyFont="1" applyFill="1" applyBorder="1" applyAlignment="1" applyProtection="1">
      <alignment horizontal="left" shrinkToFit="1"/>
      <protection locked="0"/>
    </xf>
    <xf numFmtId="0" fontId="3" fillId="9" borderId="0" xfId="0" applyFont="1" applyFill="1" applyBorder="1" applyAlignment="1" applyProtection="1">
      <alignment horizontal="left" shrinkToFit="1"/>
      <protection locked="0"/>
    </xf>
    <xf numFmtId="0" fontId="0" fillId="9" borderId="4" xfId="0" applyFont="1" applyFill="1" applyBorder="1" applyAlignment="1" applyProtection="1">
      <alignment horizontal="left" vertical="top" shrinkToFit="1"/>
      <protection hidden="1"/>
    </xf>
    <xf numFmtId="0" fontId="12" fillId="9" borderId="0" xfId="0" applyFont="1" applyFill="1" applyBorder="1" applyAlignment="1" applyProtection="1">
      <alignment horizontal="left" vertical="top" shrinkToFit="1"/>
      <protection hidden="1"/>
    </xf>
    <xf numFmtId="0" fontId="0" fillId="9" borderId="0" xfId="0" applyFont="1" applyFill="1" applyBorder="1" applyAlignment="1" applyProtection="1">
      <alignment horizontal="center" vertical="center" shrinkToFit="1"/>
      <protection hidden="1"/>
    </xf>
    <xf numFmtId="0" fontId="3" fillId="9" borderId="0" xfId="0" applyFont="1" applyFill="1" applyBorder="1" applyAlignment="1" applyProtection="1">
      <alignment horizontal="center" vertical="center" shrinkToFit="1"/>
      <protection hidden="1"/>
    </xf>
    <xf numFmtId="0" fontId="3" fillId="9" borderId="0" xfId="0" applyFont="1" applyFill="1" applyBorder="1" applyAlignment="1" applyProtection="1">
      <alignment horizontal="center" vertical="center" shrinkToFit="1"/>
      <protection locked="0" hidden="1"/>
    </xf>
    <xf numFmtId="0" fontId="0" fillId="0" borderId="5" xfId="0" applyFont="1" applyBorder="1" applyAlignment="1" applyProtection="1">
      <alignment horizontal="left" vertical="center" shrinkToFit="1"/>
      <protection hidden="1"/>
    </xf>
    <xf numFmtId="0" fontId="3" fillId="0" borderId="5" xfId="0" applyFont="1" applyBorder="1" applyAlignment="1" applyProtection="1">
      <alignment horizontal="left" vertical="center" shrinkToFit="1"/>
      <protection hidden="1"/>
    </xf>
    <xf numFmtId="4" fontId="0" fillId="9" borderId="0" xfId="0" applyNumberFormat="1" applyFont="1" applyFill="1" applyBorder="1" applyAlignment="1" applyProtection="1">
      <alignment horizontal="right" vertical="center" shrinkToFit="1"/>
      <protection hidden="1"/>
    </xf>
    <xf numFmtId="4" fontId="3" fillId="9" borderId="0" xfId="0" applyNumberFormat="1" applyFont="1" applyFill="1" applyBorder="1" applyAlignment="1" applyProtection="1">
      <alignment horizontal="right" vertical="center" shrinkToFit="1"/>
      <protection hidden="1"/>
    </xf>
    <xf numFmtId="0" fontId="3" fillId="0" borderId="0" xfId="0" applyFont="1" applyBorder="1" applyAlignment="1" applyProtection="1">
      <alignment horizontal="center" vertical="center" shrinkToFit="1"/>
      <protection locked="0" hidden="1"/>
    </xf>
    <xf numFmtId="0" fontId="0" fillId="0" borderId="0" xfId="0" applyFont="1" applyBorder="1" applyAlignment="1" applyProtection="1">
      <alignment horizontal="center" vertical="center" shrinkToFit="1"/>
      <protection hidden="1"/>
    </xf>
    <xf numFmtId="0" fontId="3" fillId="0" borderId="0" xfId="0" applyFont="1" applyBorder="1" applyAlignment="1" applyProtection="1">
      <alignment horizontal="center" vertical="center" shrinkToFit="1"/>
      <protection hidden="1"/>
    </xf>
    <xf numFmtId="9" fontId="3" fillId="9" borderId="0" xfId="1" applyFont="1" applyFill="1" applyBorder="1" applyAlignment="1" applyProtection="1">
      <alignment horizontal="center" vertical="center" shrinkToFit="1"/>
      <protection locked="0"/>
    </xf>
    <xf numFmtId="0" fontId="0" fillId="9" borderId="5" xfId="0" applyFont="1" applyFill="1" applyBorder="1" applyAlignment="1" applyProtection="1">
      <alignment horizontal="left" vertical="center" shrinkToFit="1"/>
      <protection hidden="1"/>
    </xf>
    <xf numFmtId="0" fontId="3" fillId="9" borderId="5" xfId="0" applyFont="1" applyFill="1" applyBorder="1" applyAlignment="1" applyProtection="1">
      <alignment horizontal="left" vertical="center" shrinkToFit="1"/>
      <protection hidden="1"/>
    </xf>
    <xf numFmtId="0" fontId="3" fillId="0" borderId="4" xfId="0" applyFont="1" applyBorder="1" applyAlignment="1" applyProtection="1">
      <alignment horizontal="left" shrinkToFit="1"/>
      <protection locked="0"/>
    </xf>
    <xf numFmtId="0" fontId="3" fillId="0" borderId="0" xfId="0" applyFont="1" applyBorder="1" applyAlignment="1" applyProtection="1">
      <alignment horizontal="left" shrinkToFit="1"/>
      <protection locked="0"/>
    </xf>
    <xf numFmtId="0" fontId="0" fillId="0" borderId="4" xfId="0" applyFont="1" applyBorder="1" applyAlignment="1" applyProtection="1">
      <alignment horizontal="left" vertical="top" shrinkToFit="1"/>
      <protection hidden="1"/>
    </xf>
    <xf numFmtId="0" fontId="12" fillId="0" borderId="0" xfId="0" applyFont="1" applyBorder="1" applyAlignment="1" applyProtection="1">
      <alignment horizontal="left" vertical="top" shrinkToFit="1"/>
      <protection hidden="1"/>
    </xf>
    <xf numFmtId="4" fontId="0" fillId="0" borderId="0" xfId="0" applyNumberFormat="1" applyFont="1" applyBorder="1" applyAlignment="1" applyProtection="1">
      <alignment horizontal="right" vertical="center" shrinkToFit="1"/>
      <protection hidden="1"/>
    </xf>
    <xf numFmtId="4" fontId="3" fillId="0" borderId="0" xfId="0" applyNumberFormat="1" applyFont="1" applyBorder="1" applyAlignment="1" applyProtection="1">
      <alignment horizontal="right" vertical="center" shrinkToFit="1"/>
      <protection hidden="1"/>
    </xf>
    <xf numFmtId="9" fontId="3" fillId="0" borderId="0" xfId="1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alignment horizontal="left"/>
      <protection locked="0" hidden="1"/>
    </xf>
    <xf numFmtId="0" fontId="0" fillId="0" borderId="0" xfId="0" applyFont="1" applyFill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0" fontId="0" fillId="0" borderId="7" xfId="0" applyFont="1" applyBorder="1" applyAlignment="1" applyProtection="1">
      <alignment horizontal="left"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3" fillId="0" borderId="8" xfId="0" applyFont="1" applyBorder="1" applyAlignment="1" applyProtection="1">
      <alignment horizontal="left" vertical="center"/>
      <protection hidden="1"/>
    </xf>
    <xf numFmtId="0" fontId="10" fillId="7" borderId="2" xfId="0" applyFont="1" applyFill="1" applyBorder="1" applyAlignment="1">
      <alignment horizontal="right" vertical="center" indent="1"/>
    </xf>
    <xf numFmtId="0" fontId="10" fillId="7" borderId="3" xfId="0" applyFont="1" applyFill="1" applyBorder="1" applyAlignment="1">
      <alignment horizontal="right" vertical="center" indent="1"/>
    </xf>
    <xf numFmtId="0" fontId="1" fillId="7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3" fillId="0" borderId="6" xfId="0" applyFont="1" applyFill="1" applyBorder="1" applyAlignment="1" applyProtection="1">
      <alignment horizontal="center" vertical="top"/>
      <protection locked="0"/>
    </xf>
    <xf numFmtId="0" fontId="3" fillId="0" borderId="7" xfId="0" applyFont="1" applyFill="1" applyBorder="1" applyAlignment="1" applyProtection="1">
      <alignment horizontal="center" vertical="top"/>
      <protection locked="0"/>
    </xf>
    <xf numFmtId="0" fontId="3" fillId="0" borderId="8" xfId="0" applyFont="1" applyFill="1" applyBorder="1" applyAlignment="1" applyProtection="1">
      <alignment horizontal="center" vertical="top"/>
      <protection locked="0"/>
    </xf>
    <xf numFmtId="9" fontId="52" fillId="0" borderId="2" xfId="1" applyFont="1" applyBorder="1" applyAlignment="1" applyProtection="1">
      <alignment horizontal="center" vertical="center" shrinkToFit="1"/>
      <protection locked="0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21" fillId="0" borderId="9" xfId="0" applyFont="1" applyBorder="1" applyAlignment="1" applyProtection="1">
      <alignment horizontal="right" vertical="center"/>
      <protection hidden="1"/>
    </xf>
    <xf numFmtId="0" fontId="21" fillId="0" borderId="10" xfId="0" applyFont="1" applyBorder="1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right" vertical="center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0" fontId="27" fillId="0" borderId="16" xfId="0" applyFont="1" applyBorder="1" applyAlignment="1" applyProtection="1">
      <alignment horizontal="left" vertical="center"/>
      <protection locked="0"/>
    </xf>
    <xf numFmtId="0" fontId="27" fillId="0" borderId="17" xfId="0" applyFont="1" applyBorder="1" applyAlignment="1" applyProtection="1">
      <alignment horizontal="left" vertical="center"/>
      <protection locked="0"/>
    </xf>
    <xf numFmtId="0" fontId="27" fillId="0" borderId="24" xfId="0" applyFont="1" applyBorder="1" applyAlignment="1" applyProtection="1">
      <alignment horizontal="left" vertical="center"/>
      <protection locked="0"/>
    </xf>
    <xf numFmtId="0" fontId="27" fillId="0" borderId="18" xfId="0" applyFont="1" applyBorder="1" applyAlignment="1" applyProtection="1">
      <alignment horizontal="left" vertical="center"/>
      <protection locked="0"/>
    </xf>
    <xf numFmtId="0" fontId="27" fillId="0" borderId="0" xfId="0" applyFont="1" applyBorder="1" applyAlignment="1" applyProtection="1">
      <alignment horizontal="left" vertical="center"/>
      <protection locked="0"/>
    </xf>
    <xf numFmtId="0" fontId="27" fillId="0" borderId="26" xfId="0" applyFont="1" applyBorder="1" applyAlignment="1" applyProtection="1">
      <alignment horizontal="left" vertical="center"/>
      <protection locked="0"/>
    </xf>
    <xf numFmtId="0" fontId="27" fillId="0" borderId="19" xfId="0" applyFont="1" applyBorder="1" applyAlignment="1" applyProtection="1">
      <alignment horizontal="left" vertical="center"/>
      <protection locked="0"/>
    </xf>
    <xf numFmtId="0" fontId="27" fillId="0" borderId="20" xfId="0" applyFont="1" applyBorder="1" applyAlignment="1" applyProtection="1">
      <alignment horizontal="left" vertical="center"/>
      <protection locked="0"/>
    </xf>
    <xf numFmtId="0" fontId="27" fillId="0" borderId="25" xfId="0" applyFont="1" applyBorder="1" applyAlignment="1" applyProtection="1">
      <alignment horizontal="left" vertical="center"/>
      <protection locked="0"/>
    </xf>
    <xf numFmtId="0" fontId="53" fillId="0" borderId="0" xfId="0" applyFont="1" applyBorder="1" applyAlignment="1" applyProtection="1">
      <alignment horizontal="right" vertical="center"/>
      <protection hidden="1"/>
    </xf>
    <xf numFmtId="9" fontId="52" fillId="0" borderId="0" xfId="0" applyNumberFormat="1" applyFont="1" applyBorder="1" applyAlignment="1" applyProtection="1">
      <alignment horizontal="center" vertical="center" shrinkToFit="1"/>
      <protection locked="0"/>
    </xf>
    <xf numFmtId="0" fontId="0" fillId="0" borderId="0" xfId="0" applyFont="1" applyBorder="1" applyAlignment="1" applyProtection="1">
      <alignment horizontal="right" vertical="center"/>
      <protection hidden="1"/>
    </xf>
    <xf numFmtId="0" fontId="55" fillId="9" borderId="4" xfId="0" applyFont="1" applyFill="1" applyBorder="1" applyAlignment="1" applyProtection="1">
      <alignment horizontal="left" vertical="top" shrinkToFit="1"/>
      <protection hidden="1"/>
    </xf>
    <xf numFmtId="0" fontId="55" fillId="9" borderId="0" xfId="0" applyFont="1" applyFill="1" applyBorder="1" applyAlignment="1" applyProtection="1">
      <alignment horizontal="left" vertical="top" shrinkToFit="1"/>
      <protection hidden="1"/>
    </xf>
    <xf numFmtId="0" fontId="3" fillId="9" borderId="0" xfId="0" applyFont="1" applyFill="1" applyAlignment="1" applyProtection="1">
      <alignment horizontal="center" vertical="center" shrinkToFit="1"/>
      <protection hidden="1"/>
    </xf>
    <xf numFmtId="0" fontId="3" fillId="0" borderId="4" xfId="0" applyFont="1" applyBorder="1" applyAlignment="1" applyProtection="1">
      <alignment horizontal="left" vertical="top" shrinkToFit="1"/>
      <protection hidden="1"/>
    </xf>
    <xf numFmtId="0" fontId="55" fillId="0" borderId="0" xfId="0" applyFont="1" applyBorder="1" applyAlignment="1" applyProtection="1">
      <alignment horizontal="left" vertical="top" shrinkToFit="1"/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0" fontId="3" fillId="9" borderId="0" xfId="0" applyFont="1" applyFill="1" applyAlignment="1" applyProtection="1">
      <alignment horizontal="center" vertical="center" shrinkToFit="1"/>
      <protection locked="0" hidden="1"/>
    </xf>
    <xf numFmtId="4" fontId="3" fillId="9" borderId="0" xfId="0" applyNumberFormat="1" applyFont="1" applyFill="1" applyAlignment="1" applyProtection="1">
      <alignment horizontal="right" vertical="center" shrinkToFit="1"/>
      <protection hidden="1"/>
    </xf>
    <xf numFmtId="0" fontId="3" fillId="0" borderId="0" xfId="0" applyFont="1" applyAlignment="1" applyProtection="1">
      <alignment horizontal="center" vertical="center" shrinkToFit="1"/>
      <protection locked="0" hidden="1"/>
    </xf>
    <xf numFmtId="4" fontId="3" fillId="0" borderId="0" xfId="0" applyNumberFormat="1" applyFont="1" applyAlignment="1" applyProtection="1">
      <alignment horizontal="right" vertical="center" shrinkToFit="1"/>
      <protection hidden="1"/>
    </xf>
    <xf numFmtId="0" fontId="8" fillId="0" borderId="0" xfId="0" applyFont="1" applyBorder="1" applyAlignment="1" applyProtection="1">
      <alignment horizontal="left" shrinkToFit="1"/>
      <protection locked="0"/>
    </xf>
  </cellXfs>
  <cellStyles count="7">
    <cellStyle name="Hyperlink" xfId="4" builtinId="8"/>
    <cellStyle name="Normal" xfId="0" builtinId="0"/>
    <cellStyle name="Normal 2" xfId="2" xr:uid="{00000000-0005-0000-0000-000001000000}"/>
    <cellStyle name="Normal 2 2" xfId="5" xr:uid="{D41D67CE-0F76-4D07-8B29-6D71C0BAAFB5}"/>
    <cellStyle name="Normal 3" xfId="3" xr:uid="{00000000-0005-0000-0000-000002000000}"/>
    <cellStyle name="Normal 3 2" xfId="6" xr:uid="{239C1B61-BC8E-4F6E-B769-32E943CC8DB4}"/>
    <cellStyle name="Percent" xfId="1" builtinId="5"/>
  </cellStyles>
  <dxfs count="43">
    <dxf>
      <alignment horizontal="center" vertical="bottom" textRotation="0" wrapText="0" indent="0" justifyLastLine="0" shrinkToFit="1" readingOrder="0"/>
      <protection locked="0" hidden="0"/>
    </dxf>
    <dxf>
      <alignment horizontal="center" vertical="bottom" textRotation="0" wrapText="0" indent="0" justifyLastLine="0" shrinkToFit="1" readingOrder="0"/>
      <protection locked="0" hidden="0"/>
    </dxf>
    <dxf>
      <numFmt numFmtId="4" formatCode="#,##0.00"/>
      <alignment horizontal="center" vertical="bottom" textRotation="0" wrapText="0" indent="0" justifyLastLine="0" shrinkToFit="1" readingOrder="0"/>
      <protection locked="0" hidden="0"/>
    </dxf>
    <dxf>
      <numFmt numFmtId="4" formatCode="#,##0.00"/>
      <alignment horizontal="center" vertical="bottom" textRotation="0" wrapText="0" indent="0" justifyLastLine="0" shrinkToFit="1" readingOrder="0"/>
      <protection locked="0" hidden="0"/>
    </dxf>
    <dxf>
      <alignment horizontal="center" vertical="bottom" textRotation="0" wrapText="0" indent="0" justifyLastLine="0" shrinkToFit="1" readingOrder="0"/>
      <protection locked="0" hidden="0"/>
    </dxf>
    <dxf>
      <numFmt numFmtId="4" formatCode="#,##0.00"/>
      <alignment horizontal="center" vertical="bottom" textRotation="0" wrapText="0" indent="0" justifyLastLine="0" shrinkToFit="1" readingOrder="0"/>
      <protection locked="0" hidden="0"/>
    </dxf>
    <dxf>
      <alignment horizontal="center" vertical="bottom" textRotation="0" wrapText="0" indent="0" justifyLastLine="0" shrinkToFit="1" readingOrder="0"/>
      <protection locked="0" hidden="0"/>
    </dxf>
    <dxf>
      <numFmt numFmtId="3" formatCode="#,##0"/>
      <alignment horizontal="center" vertical="bottom" textRotation="0" wrapText="0" indent="0" justifyLastLine="0" shrinkToFit="1" readingOrder="0"/>
      <protection locked="0" hidden="0"/>
    </dxf>
    <dxf>
      <alignment horizontal="center" vertical="bottom" textRotation="0" wrapText="0" indent="0" justifyLastLine="0" shrinkToFit="1" readingOrder="0"/>
      <protection locked="0" hidden="0"/>
    </dxf>
    <dxf>
      <alignment horizontal="general" vertical="bottom" textRotation="0" wrapText="0" indent="0" justifyLastLine="0" shrinkToFit="1" readingOrder="0"/>
      <protection locked="0" hidden="0"/>
    </dxf>
    <dxf>
      <numFmt numFmtId="164" formatCode="d/m/yyyy"/>
      <alignment horizontal="center" vertical="bottom" textRotation="0" wrapText="0" indent="0" justifyLastLine="0" shrinkToFit="1" readingOrder="0"/>
      <protection locked="0" hidden="0"/>
    </dxf>
    <dxf>
      <alignment horizontal="center" vertical="bottom" textRotation="0" wrapText="0" indent="0" justifyLastLine="0" shrinkToFit="1" readingOrder="0"/>
      <protection locked="0" hidden="0"/>
    </dxf>
    <dxf>
      <alignment vertical="bottom" textRotation="0" wrapTex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  <protection locked="1" hidden="1"/>
    </dxf>
    <dxf>
      <numFmt numFmtId="0" formatCode="General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protection locked="0" hidden="0"/>
    </dxf>
    <dxf>
      <alignment horizontal="general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</dxf>
    <dxf>
      <font>
        <color theme="4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color theme="0"/>
      </font>
      <fill>
        <patternFill>
          <bgColor rgb="FF009999"/>
        </patternFill>
      </fill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</dxf>
    <dxf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</dxf>
  </dxfs>
  <tableStyles count="1" defaultTableStyle="TableStyleMedium2" defaultPivotStyle="PivotStyleLight16">
    <tableStyle name="Supplier" pivot="0" count="2" xr9:uid="{4D2F211C-013C-427A-A7D2-6C50ADFD5670}">
      <tableStyleElement type="wholeTable" dxfId="42"/>
      <tableStyleElement type="headerRow" dxfId="41"/>
    </tableStyle>
  </tableStyles>
  <colors>
    <mruColors>
      <color rgb="FFCCCCCC"/>
      <color rgb="FF009999"/>
      <color rgb="FFFFFFFF"/>
      <color rgb="FF339966"/>
      <color rgb="FF333399"/>
      <color rgb="FFEDF1F9"/>
      <color rgb="FFF6F8FC"/>
      <color rgb="FF283CAA"/>
      <color rgb="FF509B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instructions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Tracking!A6"/><Relationship Id="rId7" Type="http://schemas.openxmlformats.org/officeDocument/2006/relationships/hyperlink" Target="#SupplierDB!A6"/><Relationship Id="rId12" Type="http://schemas.openxmlformats.org/officeDocument/2006/relationships/image" Target="../media/image6.png"/><Relationship Id="rId17" Type="http://schemas.openxmlformats.org/officeDocument/2006/relationships/image" Target="../media/image8.png"/><Relationship Id="rId2" Type="http://schemas.openxmlformats.org/officeDocument/2006/relationships/image" Target="../media/image1.png"/><Relationship Id="rId1" Type="http://schemas.openxmlformats.org/officeDocument/2006/relationships/hyperlink" Target="#ProductDB!A6"/><Relationship Id="rId6" Type="http://schemas.openxmlformats.org/officeDocument/2006/relationships/image" Target="../media/image3.png"/><Relationship Id="rId5" Type="http://schemas.openxmlformats.org/officeDocument/2006/relationships/hyperlink" Target="#Form!A5"/><Relationship Id="rId15" Type="http://schemas.microsoft.com/office/2007/relationships/hdphoto" Target="../media/hdphoto1.wdp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14" Type="http://schemas.openxmlformats.org/officeDocument/2006/relationships/image" Target="../media/image7.png"/><Relationship Id="rId18" Type="http://schemas.openxmlformats.org/officeDocument/2006/relationships/image" Target="../media/image13.png"/><Relationship Id="rId19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11.png"/><Relationship Id="rId2" Type="http://schemas.microsoft.com/office/2007/relationships/hdphoto" Target="../media/hdphoto2.wdp"/><Relationship Id="rId1" Type="http://schemas.openxmlformats.org/officeDocument/2006/relationships/image" Target="../media/image9.png"/><Relationship Id="rId5" Type="http://schemas.openxmlformats.org/officeDocument/2006/relationships/image" Target="../media/image10.png"/><Relationship Id="rId4" Type="http://schemas.openxmlformats.org/officeDocument/2006/relationships/hyperlink" Target="#Dashboard!A5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6.png"/><Relationship Id="rId7" Type="http://schemas.openxmlformats.org/officeDocument/2006/relationships/image" Target="../media/image11.png"/><Relationship Id="rId1" Type="http://schemas.openxmlformats.org/officeDocument/2006/relationships/image" Target="../media/image5.png"/><Relationship Id="rId5" Type="http://schemas.openxmlformats.org/officeDocument/2006/relationships/image" Target="../media/image10.png"/><Relationship Id="rId4" Type="http://schemas.openxmlformats.org/officeDocument/2006/relationships/hyperlink" Target="#Dashboard!A5"/><Relationship Id="rId9" Type="http://schemas.openxmlformats.org/officeDocument/2006/relationships/image" Target="../media/image14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" Type="http://schemas.openxmlformats.org/officeDocument/2006/relationships/image" Target="../media/image5.png"/><Relationship Id="rId6" Type="http://schemas.openxmlformats.org/officeDocument/2006/relationships/hyperlink" Target="#Dashboard!A5"/><Relationship Id="rId5" Type="http://schemas.openxmlformats.org/officeDocument/2006/relationships/image" Target="../media/image11.png"/><Relationship Id="rId9" Type="http://schemas.openxmlformats.org/officeDocument/2006/relationships/image" Target="../media/image15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8.png"/><Relationship Id="rId1" Type="http://schemas.openxmlformats.org/officeDocument/2006/relationships/image" Target="../media/image12.png"/><Relationship Id="rId5" Type="http://schemas.openxmlformats.org/officeDocument/2006/relationships/image" Target="../media/image10.png"/><Relationship Id="rId4" Type="http://schemas.openxmlformats.org/officeDocument/2006/relationships/hyperlink" Target="#Dashboard!A5"/><Relationship Id="rId8" Type="http://schemas.openxmlformats.org/officeDocument/2006/relationships/image" Target="../media/image16.png"/><Relationship Id="rId9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6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174542</xdr:colOff>
      <xdr:row>6</xdr:row>
      <xdr:rowOff>161837</xdr:rowOff>
    </xdr:from>
    <xdr:to>
      <xdr:col>5</xdr:col>
      <xdr:colOff>543942</xdr:colOff>
      <xdr:row>8</xdr:row>
      <xdr:rowOff>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518625" y="1019087"/>
          <a:ext cx="2376000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 anchorCtr="1">
          <a:spAutoFit/>
        </a:bodyPr>
        <a:lstStyle/>
        <a:p>
          <a:pPr algn="ctr"/>
          <a:r>
            <a:rPr lang="tr-TR" sz="1400" b="1" u="none">
              <a:solidFill>
                <a:srgbClr val="70AD47"/>
              </a:solidFill>
            </a:rPr>
            <a:t>GENERATE AND TRACK ORDERS</a:t>
          </a:r>
        </a:p>
      </xdr:txBody>
    </xdr:sp>
    <xdr:clientData/>
  </xdr:twoCellAnchor>
  <xdr:twoCellAnchor editAs="oneCell">
    <xdr:from>
      <xdr:col>2</xdr:col>
      <xdr:colOff>351613</xdr:colOff>
      <xdr:row>8</xdr:row>
      <xdr:rowOff>70223</xdr:rowOff>
    </xdr:from>
    <xdr:to>
      <xdr:col>6</xdr:col>
      <xdr:colOff>328771</xdr:colOff>
      <xdr:row>8</xdr:row>
      <xdr:rowOff>70223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711446" y="1308473"/>
          <a:ext cx="3990358" cy="0"/>
        </a:xfrm>
        <a:prstGeom prst="line">
          <a:avLst/>
        </a:prstGeom>
        <a:ln w="19050">
          <a:solidFill>
            <a:srgbClr val="70AD47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139691</xdr:colOff>
      <xdr:row>6</xdr:row>
      <xdr:rowOff>161837</xdr:rowOff>
    </xdr:from>
    <xdr:to>
      <xdr:col>10</xdr:col>
      <xdr:colOff>855143</xdr:colOff>
      <xdr:row>8</xdr:row>
      <xdr:rowOff>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505691" y="1019087"/>
          <a:ext cx="715452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0" tIns="0" rIns="0" bIns="0" rtlCol="0" anchor="ctr" anchorCtr="1">
          <a:spAutoFit/>
        </a:bodyPr>
        <a:lstStyle/>
        <a:p>
          <a:pPr algn="ctr"/>
          <a:r>
            <a:rPr lang="tr-TR" sz="1400" b="1" u="none">
              <a:solidFill>
                <a:schemeClr val="accent1"/>
              </a:solidFill>
            </a:rPr>
            <a:t>SETTINGS</a:t>
          </a:r>
          <a:endParaRPr lang="tr-TR" sz="1400" b="1" u="none">
            <a:solidFill>
              <a:schemeClr val="accent5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8</xdr:col>
      <xdr:colOff>0</xdr:colOff>
      <xdr:row>8</xdr:row>
      <xdr:rowOff>70223</xdr:rowOff>
    </xdr:from>
    <xdr:to>
      <xdr:col>10</xdr:col>
      <xdr:colOff>2069041</xdr:colOff>
      <xdr:row>8</xdr:row>
      <xdr:rowOff>70223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180667" y="1308473"/>
          <a:ext cx="3365500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409312</xdr:colOff>
      <xdr:row>16</xdr:row>
      <xdr:rowOff>31123</xdr:rowOff>
    </xdr:from>
    <xdr:to>
      <xdr:col>6</xdr:col>
      <xdr:colOff>378313</xdr:colOff>
      <xdr:row>19</xdr:row>
      <xdr:rowOff>124556</xdr:rowOff>
    </xdr:to>
    <xdr:grpSp>
      <xdr:nvGrpSpPr>
        <xdr:cNvPr id="12" name="Group 11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837937" y="2812423"/>
          <a:ext cx="3969501" cy="664933"/>
          <a:chOff x="771262" y="2728815"/>
          <a:chExt cx="3967384" cy="664933"/>
        </a:xfrm>
      </xdr:grpSpPr>
      <xdr:sp macro="" textlink="">
        <xdr:nvSpPr>
          <xdr:cNvPr id="7" name="Rounded Rectangle 16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771262" y="2728815"/>
            <a:ext cx="3967384" cy="664933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2" name="Picture 21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4343" y="2839637"/>
            <a:ext cx="423316" cy="443289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20" name="TextBox 19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 txBox="1"/>
        </xdr:nvSpPr>
        <xdr:spPr>
          <a:xfrm>
            <a:off x="2110765" y="2967345"/>
            <a:ext cx="2332242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 anchorCtr="1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PRODUCT / SERVICE DATABASE</a:t>
            </a:r>
          </a:p>
        </xdr:txBody>
      </xdr:sp>
    </xdr:grpSp>
    <xdr:clientData/>
  </xdr:twoCellAnchor>
  <xdr:twoCellAnchor editAs="oneCell">
    <xdr:from>
      <xdr:col>2</xdr:col>
      <xdr:colOff>409312</xdr:colOff>
      <xdr:row>25</xdr:row>
      <xdr:rowOff>21910</xdr:rowOff>
    </xdr:from>
    <xdr:to>
      <xdr:col>6</xdr:col>
      <xdr:colOff>377329</xdr:colOff>
      <xdr:row>28</xdr:row>
      <xdr:rowOff>63493</xdr:rowOff>
    </xdr:to>
    <xdr:grpSp>
      <xdr:nvGrpSpPr>
        <xdr:cNvPr id="2" name="Group 1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7937" y="4517710"/>
          <a:ext cx="3968517" cy="670233"/>
          <a:chOff x="771262" y="4479922"/>
          <a:chExt cx="3966400" cy="664933"/>
        </a:xfrm>
      </xdr:grpSpPr>
      <xdr:sp macro="" textlink="">
        <xdr:nvSpPr>
          <xdr:cNvPr id="5" name="Rounded Rectangle 16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71262" y="4479922"/>
            <a:ext cx="3966400" cy="664933"/>
          </a:xfrm>
          <a:prstGeom prst="roundRect">
            <a:avLst/>
          </a:prstGeom>
          <a:solidFill>
            <a:schemeClr val="tx2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marL="0" indent="0" algn="ctr"/>
            <a:endParaRPr lang="tr-TR" sz="12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7" name="Picture 16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3490" y="4590988"/>
            <a:ext cx="425023" cy="442800"/>
          </a:xfrm>
          <a:prstGeom prst="rect">
            <a:avLst/>
          </a:prstGeom>
        </xdr:spPr>
      </xdr:pic>
      <xdr:sp macro="" textlink="">
        <xdr:nvSpPr>
          <xdr:cNvPr id="24" name="TextBox 23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2129805" y="4718452"/>
            <a:ext cx="1927964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 anchorCtr="1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ORDER RECORDS &amp; TRACKING</a:t>
            </a:r>
          </a:p>
        </xdr:txBody>
      </xdr:sp>
    </xdr:grpSp>
    <xdr:clientData/>
  </xdr:twoCellAnchor>
  <xdr:twoCellAnchor editAs="oneCell">
    <xdr:from>
      <xdr:col>2</xdr:col>
      <xdr:colOff>409312</xdr:colOff>
      <xdr:row>10</xdr:row>
      <xdr:rowOff>0</xdr:rowOff>
    </xdr:from>
    <xdr:to>
      <xdr:col>6</xdr:col>
      <xdr:colOff>377329</xdr:colOff>
      <xdr:row>14</xdr:row>
      <xdr:rowOff>55417</xdr:rowOff>
    </xdr:to>
    <xdr:grpSp>
      <xdr:nvGrpSpPr>
        <xdr:cNvPr id="10" name="Group 9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837937" y="1628775"/>
          <a:ext cx="3968517" cy="826942"/>
          <a:chOff x="769145" y="1591737"/>
          <a:chExt cx="3981217" cy="828000"/>
        </a:xfrm>
      </xdr:grpSpPr>
      <xdr:sp macro="" textlink="">
        <xdr:nvSpPr>
          <xdr:cNvPr id="13" name="Rounded Rectangle 15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769145" y="1591737"/>
            <a:ext cx="3981217" cy="828000"/>
          </a:xfrm>
          <a:prstGeom prst="roundRect">
            <a:avLst/>
          </a:prstGeom>
          <a:solidFill>
            <a:srgbClr val="70AD47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lvl="2" algn="ctr"/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131029" y="1896156"/>
            <a:ext cx="2211140" cy="2191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 anchorCtr="1">
            <a:spAutoFit/>
          </a:bodyPr>
          <a:lstStyle/>
          <a:p>
            <a:pPr algn="ctr"/>
            <a:r>
              <a:rPr lang="tr-TR" sz="14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GENERATE PURCHASE ORDER</a:t>
            </a:r>
          </a:p>
        </xdr:txBody>
      </xdr:sp>
      <xdr:pic>
        <xdr:nvPicPr>
          <xdr:cNvPr id="8" name="Picture 7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5433" y="1735737"/>
            <a:ext cx="571400" cy="540000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2</xdr:col>
      <xdr:colOff>409312</xdr:colOff>
      <xdr:row>20</xdr:row>
      <xdr:rowOff>121767</xdr:rowOff>
    </xdr:from>
    <xdr:to>
      <xdr:col>6</xdr:col>
      <xdr:colOff>378313</xdr:colOff>
      <xdr:row>24</xdr:row>
      <xdr:rowOff>24700</xdr:rowOff>
    </xdr:to>
    <xdr:grpSp>
      <xdr:nvGrpSpPr>
        <xdr:cNvPr id="6" name="Group 5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837937" y="3665067"/>
          <a:ext cx="3969501" cy="664933"/>
          <a:chOff x="771262" y="3604368"/>
          <a:chExt cx="3967384" cy="664933"/>
        </a:xfrm>
      </xdr:grpSpPr>
      <xdr:sp macro="" textlink="">
        <xdr:nvSpPr>
          <xdr:cNvPr id="29" name="Rounded Rectangle 16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771262" y="3604368"/>
            <a:ext cx="3967384" cy="664933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1" name="TextBox 30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2110765" y="3842898"/>
            <a:ext cx="1649765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 anchorCtr="1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SUPPLIER DATABASE</a:t>
            </a:r>
          </a:p>
        </xdr:txBody>
      </xdr:sp>
      <xdr:pic>
        <xdr:nvPicPr>
          <xdr:cNvPr id="4" name="Picture 3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34601" y="3715434"/>
            <a:ext cx="442800" cy="4428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106083</xdr:colOff>
      <xdr:row>1</xdr:row>
      <xdr:rowOff>52915</xdr:rowOff>
    </xdr:from>
    <xdr:to>
      <xdr:col>2</xdr:col>
      <xdr:colOff>349002</xdr:colOff>
      <xdr:row>2</xdr:row>
      <xdr:rowOff>232334</xdr:rowOff>
    </xdr:to>
    <xdr:pic>
      <xdr:nvPicPr>
        <xdr:cNvPr id="35" name="mainicon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9500" y="137582"/>
          <a:ext cx="422835" cy="422835"/>
        </a:xfrm>
        <a:prstGeom prst="rect">
          <a:avLst/>
        </a:prstGeom>
      </xdr:spPr>
    </xdr:pic>
    <xdr:clientData/>
  </xdr:twoCellAnchor>
  <xdr:twoCellAnchor editAs="oneCell">
    <xdr:from>
      <xdr:col>7</xdr:col>
      <xdr:colOff>222243</xdr:colOff>
      <xdr:row>5</xdr:row>
      <xdr:rowOff>0</xdr:rowOff>
    </xdr:from>
    <xdr:to>
      <xdr:col>7</xdr:col>
      <xdr:colOff>222243</xdr:colOff>
      <xdr:row>30</xdr:row>
      <xdr:rowOff>0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5566826" y="804333"/>
          <a:ext cx="0" cy="468841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1713379</xdr:colOff>
      <xdr:row>1</xdr:row>
      <xdr:rowOff>52492</xdr:rowOff>
    </xdr:from>
    <xdr:ext cx="1325166" cy="381000"/>
    <xdr:pic>
      <xdr:nvPicPr>
        <xdr:cNvPr id="1035" name="mpkLogo">
          <a:hlinkClick xmlns:a="http://schemas.openxmlformats.org/drawingml/2006/main" xmlns:r="http://schemas.openxmlformats.org/officeDocument/2006/relationships" r:id="rId1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65617</xdr:colOff>
      <xdr:row>6</xdr:row>
      <xdr:rowOff>330200</xdr:rowOff>
    </xdr:from>
    <xdr:to>
      <xdr:col>7</xdr:col>
      <xdr:colOff>98052</xdr:colOff>
      <xdr:row>6</xdr:row>
      <xdr:rowOff>330200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628227" y="1351280"/>
          <a:ext cx="3822750" cy="0"/>
        </a:xfrm>
        <a:prstGeom prst="line">
          <a:avLst/>
        </a:prstGeom>
        <a:ln w="9525"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15</xdr:col>
      <xdr:colOff>533467</xdr:colOff>
      <xdr:row>1</xdr:row>
      <xdr:rowOff>74748</xdr:rowOff>
    </xdr:from>
    <xdr:to>
      <xdr:col>15</xdr:col>
      <xdr:colOff>1287350</xdr:colOff>
      <xdr:row>2</xdr:row>
      <xdr:rowOff>223098</xdr:rowOff>
    </xdr:to>
    <xdr:sp macro="[0]!ShowDiscount" textlink="">
      <xdr:nvSpPr>
        <xdr:cNvPr id="6" name="ButtonShowDiscount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591492" y="160473"/>
          <a:ext cx="753883" cy="396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SHOW DISCOUNTS</a:t>
          </a:r>
        </a:p>
      </xdr:txBody>
    </xdr:sp>
    <xdr:clientData/>
  </xdr:twoCellAnchor>
  <xdr:twoCellAnchor editAs="absolute">
    <xdr:from>
      <xdr:col>15</xdr:col>
      <xdr:colOff>534525</xdr:colOff>
      <xdr:row>1</xdr:row>
      <xdr:rowOff>77541</xdr:rowOff>
    </xdr:from>
    <xdr:to>
      <xdr:col>15</xdr:col>
      <xdr:colOff>1286291</xdr:colOff>
      <xdr:row>2</xdr:row>
      <xdr:rowOff>225891</xdr:rowOff>
    </xdr:to>
    <xdr:sp macro="[0]!HideDiscount" textlink="">
      <xdr:nvSpPr>
        <xdr:cNvPr id="7" name="ButtonHideDiscount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592550" y="163266"/>
          <a:ext cx="751766" cy="396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HIDE DISCOUNTS</a:t>
          </a:r>
        </a:p>
      </xdr:txBody>
    </xdr:sp>
    <xdr:clientData/>
  </xdr:twoCellAnchor>
  <xdr:twoCellAnchor editAs="absolute">
    <xdr:from>
      <xdr:col>7</xdr:col>
      <xdr:colOff>133350</xdr:colOff>
      <xdr:row>1</xdr:row>
      <xdr:rowOff>72631</xdr:rowOff>
    </xdr:from>
    <xdr:to>
      <xdr:col>9</xdr:col>
      <xdr:colOff>42766</xdr:colOff>
      <xdr:row>2</xdr:row>
      <xdr:rowOff>225215</xdr:rowOff>
    </xdr:to>
    <xdr:sp macro="[0]!CreateQuotePDF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1000" y="158356"/>
          <a:ext cx="928591" cy="400234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 PDF</a:t>
          </a:r>
        </a:p>
      </xdr:txBody>
    </xdr:sp>
    <xdr:clientData/>
  </xdr:twoCellAnchor>
  <xdr:twoCellAnchor editAs="absolute">
    <xdr:from>
      <xdr:col>15</xdr:col>
      <xdr:colOff>1378261</xdr:colOff>
      <xdr:row>1</xdr:row>
      <xdr:rowOff>74748</xdr:rowOff>
    </xdr:from>
    <xdr:to>
      <xdr:col>16</xdr:col>
      <xdr:colOff>578511</xdr:colOff>
      <xdr:row>2</xdr:row>
      <xdr:rowOff>223098</xdr:rowOff>
    </xdr:to>
    <xdr:sp macro="[0]!ClearQuoteForm" textlink="">
      <xdr:nvSpPr>
        <xdr:cNvPr id="9" name="ButtonShowDiscount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436286" y="160473"/>
          <a:ext cx="762350" cy="39600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RESET </a:t>
          </a:r>
        </a:p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FORM</a:t>
          </a:r>
        </a:p>
      </xdr:txBody>
    </xdr:sp>
    <xdr:clientData/>
  </xdr:twoCellAnchor>
  <xdr:twoCellAnchor editAs="oneCell">
    <xdr:from>
      <xdr:col>8</xdr:col>
      <xdr:colOff>38102</xdr:colOff>
      <xdr:row>6</xdr:row>
      <xdr:rowOff>52916</xdr:rowOff>
    </xdr:from>
    <xdr:to>
      <xdr:col>12</xdr:col>
      <xdr:colOff>244436</xdr:colOff>
      <xdr:row>8</xdr:row>
      <xdr:rowOff>196142</xdr:rowOff>
    </xdr:to>
    <xdr:pic>
      <xdr:nvPicPr>
        <xdr:cNvPr id="16" name="Picture 15" descr="http://genericlicensing.com/img/logos/sample_seller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574" b="13351"/>
        <a:stretch/>
      </xdr:blipFill>
      <xdr:spPr bwMode="auto">
        <a:xfrm>
          <a:off x="4610102" y="1014941"/>
          <a:ext cx="2139909" cy="75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absolute">
    <xdr:from>
      <xdr:col>9</xdr:col>
      <xdr:colOff>231596</xdr:colOff>
      <xdr:row>1</xdr:row>
      <xdr:rowOff>72631</xdr:rowOff>
    </xdr:from>
    <xdr:to>
      <xdr:col>11</xdr:col>
      <xdr:colOff>442638</xdr:colOff>
      <xdr:row>2</xdr:row>
      <xdr:rowOff>225215</xdr:rowOff>
    </xdr:to>
    <xdr:sp macro="[0]!RecordQuote" textlink="">
      <xdr:nvSpPr>
        <xdr:cNvPr id="22" name="ButtonShowDiscoun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5308421" y="158356"/>
          <a:ext cx="925417" cy="400234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05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RECORD PO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114300</xdr:colOff>
          <xdr:row>1</xdr:row>
          <xdr:rowOff>38100</xdr:rowOff>
        </xdr:from>
        <xdr:to>
          <xdr:col>22</xdr:col>
          <xdr:colOff>7409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1153775" y="123825"/>
              <a:ext cx="1074209" cy="495300"/>
              <a:chOff x="11162177" y="122770"/>
              <a:chExt cx="1080559" cy="491067"/>
            </a:xfrm>
          </xdr:grpSpPr>
          <xdr:sp macro="" textlink="">
            <xdr:nvSpPr>
              <xdr:cNvPr id="2049" name="Option Button 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100-000001080000}"/>
                  </a:ext>
                </a:extLst>
              </xdr:cNvPr>
              <xdr:cNvSpPr/>
            </xdr:nvSpPr>
            <xdr:spPr bwMode="auto">
              <a:xfrm>
                <a:off x="11267017" y="284692"/>
                <a:ext cx="392642" cy="22436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0" name="Option Button 2" hidden="1">
                <a:extLst>
                  <a:ext uri="{63B3BB69-23CF-44E3-9099-C40C66FF867C}">
                    <a14:compatExt spid="_x0000_s2050"/>
                  </a:ext>
                  <a:ext uri="{FF2B5EF4-FFF2-40B4-BE49-F238E27FC236}">
                    <a16:creationId xmlns:a16="http://schemas.microsoft.com/office/drawing/2014/main" id="{00000000-0008-0000-0100-000002080000}"/>
                  </a:ext>
                </a:extLst>
              </xdr:cNvPr>
              <xdr:cNvSpPr/>
            </xdr:nvSpPr>
            <xdr:spPr bwMode="auto">
              <a:xfrm>
                <a:off x="11707283" y="284692"/>
                <a:ext cx="409575" cy="22436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1" name="Group Box 3" hidden="1">
                <a:extLst>
                  <a:ext uri="{63B3BB69-23CF-44E3-9099-C40C66FF867C}">
                    <a14:compatExt spid="_x0000_s2051"/>
                  </a:ext>
                  <a:ext uri="{FF2B5EF4-FFF2-40B4-BE49-F238E27FC236}">
                    <a16:creationId xmlns:a16="http://schemas.microsoft.com/office/drawing/2014/main" id="{00000000-0008-0000-0100-000003080000}"/>
                  </a:ext>
                </a:extLst>
              </xdr:cNvPr>
              <xdr:cNvSpPr/>
            </xdr:nvSpPr>
            <xdr:spPr bwMode="auto">
              <a:xfrm>
                <a:off x="11162177" y="122770"/>
                <a:ext cx="1080559" cy="49106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12</xdr:col>
      <xdr:colOff>235831</xdr:colOff>
      <xdr:row>1</xdr:row>
      <xdr:rowOff>74748</xdr:rowOff>
    </xdr:from>
    <xdr:to>
      <xdr:col>15</xdr:col>
      <xdr:colOff>442556</xdr:colOff>
      <xdr:row>2</xdr:row>
      <xdr:rowOff>223098</xdr:rowOff>
    </xdr:to>
    <xdr:sp macro="[0]!addRemoveRows" textlink="">
      <xdr:nvSpPr>
        <xdr:cNvPr id="40" name="ButtonShowDiscount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6741406" y="160473"/>
          <a:ext cx="759175" cy="39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1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ADD/DELETE</a:t>
          </a:r>
        </a:p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ROWS</a:t>
          </a:r>
        </a:p>
      </xdr:txBody>
    </xdr:sp>
    <xdr:clientData/>
  </xdr:twoCellAnchor>
  <xdr:twoCellAnchor editAs="oneCell">
    <xdr:from>
      <xdr:col>15</xdr:col>
      <xdr:colOff>8467</xdr:colOff>
      <xdr:row>7</xdr:row>
      <xdr:rowOff>14732</xdr:rowOff>
    </xdr:from>
    <xdr:to>
      <xdr:col>16</xdr:col>
      <xdr:colOff>5643</xdr:colOff>
      <xdr:row>8</xdr:row>
      <xdr:rowOff>17590</xdr:rowOff>
    </xdr:to>
    <xdr:sp macro="[0]!AutoCode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7099300" y="1401149"/>
          <a:ext cx="1563510" cy="214524"/>
        </a:xfrm>
        <a:prstGeom prst="rect">
          <a:avLst/>
        </a:prstGeom>
        <a:solidFill>
          <a:schemeClr val="tx2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>
          <a:noAutofit/>
        </a:bodyPr>
        <a:lstStyle/>
        <a:p>
          <a:pPr algn="ctr"/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←   Auto Generate</a:t>
          </a:r>
          <a:r>
            <a:rPr lang="tr-TR" sz="1000" b="1" i="1" baseline="0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Order No</a:t>
          </a:r>
        </a:p>
      </xdr:txBody>
    </xdr:sp>
    <xdr:clientData/>
  </xdr:twoCellAnchor>
  <xdr:twoCellAnchor editAs="oneCell">
    <xdr:from>
      <xdr:col>1</xdr:col>
      <xdr:colOff>106083</xdr:colOff>
      <xdr:row>1</xdr:row>
      <xdr:rowOff>52915</xdr:rowOff>
    </xdr:from>
    <xdr:to>
      <xdr:col>2</xdr:col>
      <xdr:colOff>412502</xdr:colOff>
      <xdr:row>2</xdr:row>
      <xdr:rowOff>232334</xdr:rowOff>
    </xdr:to>
    <xdr:pic>
      <xdr:nvPicPr>
        <xdr:cNvPr id="45" name="mainicon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9500" y="137582"/>
          <a:ext cx="422835" cy="422835"/>
        </a:xfrm>
        <a:prstGeom prst="rect">
          <a:avLst/>
        </a:prstGeom>
      </xdr:spPr>
    </xdr:pic>
    <xdr:clientData/>
  </xdr:twoCellAnchor>
  <xdr:twoCellAnchor editAs="oneCell">
    <xdr:from>
      <xdr:col>15</xdr:col>
      <xdr:colOff>133350</xdr:colOff>
      <xdr:row>6</xdr:row>
      <xdr:rowOff>336972</xdr:rowOff>
    </xdr:from>
    <xdr:to>
      <xdr:col>16</xdr:col>
      <xdr:colOff>560878</xdr:colOff>
      <xdr:row>41</xdr:row>
      <xdr:rowOff>34020</xdr:rowOff>
    </xdr:to>
    <xdr:grpSp>
      <xdr:nvGrpSpPr>
        <xdr:cNvPr id="11" name="arrows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7191375" y="1298997"/>
          <a:ext cx="1989628" cy="7126548"/>
          <a:chOff x="7191375" y="1298997"/>
          <a:chExt cx="1989628" cy="7126548"/>
        </a:xfrm>
      </xdr:grpSpPr>
      <xdr:sp macro="" textlink="">
        <xdr:nvSpPr>
          <xdr:cNvPr id="39" name="Left Arrow 1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8875003" y="1298997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5" name="Left Arrow 1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/>
        </xdr:nvSpPr>
        <xdr:spPr>
          <a:xfrm>
            <a:off x="8875003" y="191860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8" name="Left Arrow 1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/>
        </xdr:nvSpPr>
        <xdr:spPr>
          <a:xfrm>
            <a:off x="7191375" y="241935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9" name="Left Arrow 1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/>
        </xdr:nvSpPr>
        <xdr:spPr>
          <a:xfrm>
            <a:off x="7191375" y="381408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0" name="Left Arrow 1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/>
        </xdr:nvSpPr>
        <xdr:spPr>
          <a:xfrm rot="5400000">
            <a:off x="7191375" y="504969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4" name="Left Arrow 1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/>
        </xdr:nvSpPr>
        <xdr:spPr>
          <a:xfrm>
            <a:off x="8857050" y="816292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twoCellAnchor editAs="absolute">
    <xdr:from>
      <xdr:col>17</xdr:col>
      <xdr:colOff>499050</xdr:colOff>
      <xdr:row>1</xdr:row>
      <xdr:rowOff>51225</xdr:rowOff>
    </xdr:from>
    <xdr:to>
      <xdr:col>18</xdr:col>
      <xdr:colOff>895350</xdr:colOff>
      <xdr:row>2</xdr:row>
      <xdr:rowOff>253575</xdr:rowOff>
    </xdr:to>
    <xdr:grpSp>
      <xdr:nvGrpSpPr>
        <xdr:cNvPr id="33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9766875" y="136950"/>
          <a:ext cx="1044000" cy="450000"/>
          <a:chOff x="6972831" y="127063"/>
          <a:chExt cx="1044000" cy="450000"/>
        </a:xfrm>
      </xdr:grpSpPr>
      <xdr:sp macro="" textlink="">
        <xdr:nvSpPr>
          <xdr:cNvPr id="34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5" name="Picture 34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106083</xdr:colOff>
      <xdr:row>1</xdr:row>
      <xdr:rowOff>52915</xdr:rowOff>
    </xdr:from>
    <xdr:to>
      <xdr:col>1</xdr:col>
      <xdr:colOff>528918</xdr:colOff>
      <xdr:row>2</xdr:row>
      <xdr:rowOff>232334</xdr:rowOff>
    </xdr:to>
    <xdr:pic>
      <xdr:nvPicPr>
        <xdr:cNvPr id="20" name="mainicon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9500" y="137582"/>
          <a:ext cx="422835" cy="422835"/>
        </a:xfrm>
        <a:prstGeom prst="rect">
          <a:avLst/>
        </a:prstGeom>
      </xdr:spPr>
    </xdr:pic>
    <xdr:clientData/>
  </xdr:twoCellAnchor>
  <xdr:twoCellAnchor editAs="oneCell">
    <xdr:from>
      <xdr:col>7</xdr:col>
      <xdr:colOff>205330</xdr:colOff>
      <xdr:row>1</xdr:row>
      <xdr:rowOff>226333</xdr:rowOff>
    </xdr:from>
    <xdr:to>
      <xdr:col>11</xdr:col>
      <xdr:colOff>462663</xdr:colOff>
      <xdr:row>3</xdr:row>
      <xdr:rowOff>0</xdr:rowOff>
    </xdr:to>
    <xdr:sp macro="[0]!resetProductDB" textlink="">
      <xdr:nvSpPr>
        <xdr:cNvPr id="9" name="ButtonShowDiscount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677663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 PRODUCT/SERVICE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3</xdr:col>
      <xdr:colOff>0</xdr:colOff>
      <xdr:row>1</xdr:row>
      <xdr:rowOff>51225</xdr:rowOff>
    </xdr:from>
    <xdr:to>
      <xdr:col>3</xdr:col>
      <xdr:colOff>1044000</xdr:colOff>
      <xdr:row>2</xdr:row>
      <xdr:rowOff>253575</xdr:rowOff>
    </xdr:to>
    <xdr:grpSp>
      <xdr:nvGrpSpPr>
        <xdr:cNvPr id="10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7543800" y="136950"/>
          <a:ext cx="1044000" cy="450000"/>
          <a:chOff x="6972831" y="127063"/>
          <a:chExt cx="1044000" cy="450000"/>
        </a:xfrm>
      </xdr:grpSpPr>
      <xdr:sp macro="" textlink="">
        <xdr:nvSpPr>
          <xdr:cNvPr id="11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2" name="Picture 11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379880</xdr:colOff>
      <xdr:row>1</xdr:row>
      <xdr:rowOff>52491</xdr:rowOff>
    </xdr:from>
    <xdr:ext cx="1325166" cy="381000"/>
    <xdr:pic>
      <xdr:nvPicPr>
        <xdr:cNvPr id="1020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106083</xdr:colOff>
      <xdr:row>1</xdr:row>
      <xdr:rowOff>52915</xdr:rowOff>
    </xdr:from>
    <xdr:to>
      <xdr:col>1</xdr:col>
      <xdr:colOff>528918</xdr:colOff>
      <xdr:row>2</xdr:row>
      <xdr:rowOff>232334</xdr:rowOff>
    </xdr:to>
    <xdr:pic>
      <xdr:nvPicPr>
        <xdr:cNvPr id="23" name="mainicon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9500" y="137582"/>
          <a:ext cx="422835" cy="422835"/>
        </a:xfrm>
        <a:prstGeom prst="rect">
          <a:avLst/>
        </a:prstGeom>
      </xdr:spPr>
    </xdr:pic>
    <xdr:clientData/>
  </xdr:twoCellAnchor>
  <xdr:twoCellAnchor editAs="oneCell">
    <xdr:from>
      <xdr:col>6</xdr:col>
      <xdr:colOff>194748</xdr:colOff>
      <xdr:row>2</xdr:row>
      <xdr:rowOff>0</xdr:rowOff>
    </xdr:from>
    <xdr:to>
      <xdr:col>10</xdr:col>
      <xdr:colOff>208665</xdr:colOff>
      <xdr:row>3</xdr:row>
      <xdr:rowOff>17083</xdr:rowOff>
    </xdr:to>
    <xdr:sp macro="[0]!resetSupplierDB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1688248" y="328083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SUPPLIER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3</xdr:col>
      <xdr:colOff>2533650</xdr:colOff>
      <xdr:row>1</xdr:row>
      <xdr:rowOff>51225</xdr:rowOff>
    </xdr:from>
    <xdr:to>
      <xdr:col>4</xdr:col>
      <xdr:colOff>863025</xdr:colOff>
      <xdr:row>2</xdr:row>
      <xdr:rowOff>253575</xdr:rowOff>
    </xdr:to>
    <xdr:grpSp>
      <xdr:nvGrpSpPr>
        <xdr:cNvPr id="16" name="backtomenu">
          <a:hlinkClick xmlns:r="http://schemas.openxmlformats.org/officeDocument/2006/relationships" r:id="rId6" tooltip="Go to"/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pSpPr/>
      </xdr:nvGrpSpPr>
      <xdr:grpSpPr>
        <a:xfrm>
          <a:off x="7543800" y="136950"/>
          <a:ext cx="1044000" cy="450000"/>
          <a:chOff x="6972831" y="127063"/>
          <a:chExt cx="1044000" cy="450000"/>
        </a:xfrm>
      </xdr:grpSpPr>
      <xdr:sp macro="" textlink="">
        <xdr:nvSpPr>
          <xdr:cNvPr id="17" name="Rounded Rectangle 2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8" name="Picture 17" descr="http://swiss-delicious.com/images/1024/icons/back.png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598955</xdr:colOff>
      <xdr:row>1</xdr:row>
      <xdr:rowOff>52491</xdr:rowOff>
    </xdr:from>
    <xdr:ext cx="1325166" cy="381000"/>
    <xdr:pic>
      <xdr:nvPicPr>
        <xdr:cNvPr id="1023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107639</xdr:colOff>
      <xdr:row>1</xdr:row>
      <xdr:rowOff>52915</xdr:rowOff>
    </xdr:from>
    <xdr:to>
      <xdr:col>1</xdr:col>
      <xdr:colOff>527361</xdr:colOff>
      <xdr:row>2</xdr:row>
      <xdr:rowOff>229221</xdr:rowOff>
    </xdr:to>
    <xdr:pic>
      <xdr:nvPicPr>
        <xdr:cNvPr id="25" name="mainicon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1056" y="137582"/>
          <a:ext cx="419722" cy="419722"/>
        </a:xfrm>
        <a:prstGeom prst="rect">
          <a:avLst/>
        </a:prstGeom>
      </xdr:spPr>
    </xdr:pic>
    <xdr:clientData/>
  </xdr:twoCellAnchor>
  <xdr:twoCellAnchor editAs="oneCell">
    <xdr:from>
      <xdr:col>13</xdr:col>
      <xdr:colOff>219649</xdr:colOff>
      <xdr:row>2</xdr:row>
      <xdr:rowOff>0</xdr:rowOff>
    </xdr:from>
    <xdr:to>
      <xdr:col>17</xdr:col>
      <xdr:colOff>476982</xdr:colOff>
      <xdr:row>3</xdr:row>
      <xdr:rowOff>17083</xdr:rowOff>
    </xdr:to>
    <xdr:sp macro="[0]!resetRecords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2475149" y="328083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RECORDED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8</xdr:col>
      <xdr:colOff>695325</xdr:colOff>
      <xdr:row>1</xdr:row>
      <xdr:rowOff>51225</xdr:rowOff>
    </xdr:from>
    <xdr:to>
      <xdr:col>10</xdr:col>
      <xdr:colOff>310575</xdr:colOff>
      <xdr:row>2</xdr:row>
      <xdr:rowOff>253575</xdr:rowOff>
    </xdr:to>
    <xdr:grpSp>
      <xdr:nvGrpSpPr>
        <xdr:cNvPr id="13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pSpPr/>
      </xdr:nvGrpSpPr>
      <xdr:grpSpPr>
        <a:xfrm>
          <a:off x="7543800" y="136950"/>
          <a:ext cx="1044000" cy="450000"/>
          <a:chOff x="6972831" y="127063"/>
          <a:chExt cx="1044000" cy="450000"/>
        </a:xfrm>
      </xdr:grpSpPr>
      <xdr:sp macro="" textlink="">
        <xdr:nvSpPr>
          <xdr:cNvPr id="14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5" name="Picture 14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11</xdr:col>
      <xdr:colOff>1046630</xdr:colOff>
      <xdr:row>1</xdr:row>
      <xdr:rowOff>52491</xdr:rowOff>
    </xdr:from>
    <xdr:ext cx="1325166" cy="381000"/>
    <xdr:pic>
      <xdr:nvPicPr>
        <xdr:cNvPr id="1025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7F5C38-22F2-4ECD-A122-A260EE358E9A}" name="TableUnits" displayName="TableUnits" ref="I11:I25" totalsRowShown="0" headerRowDxfId="40" dataDxfId="39" tableBorderDxfId="38">
  <tableColumns count="1">
    <tableColumn id="1" xr3:uid="{84296445-073A-4CBD-B94C-EC46F2827CBF}" name="Unit" dataDxfId="3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4D62AA-943D-4502-B214-C81B9E3700A5}" name="TableResponsible" displayName="TableResponsible" ref="K11:K25" totalsRowShown="0" headerRowDxfId="36" dataDxfId="35" tableBorderDxfId="34">
  <tableColumns count="1">
    <tableColumn id="1" xr3:uid="{BF2BBE45-E266-4C51-B77E-DFD40EBB944D}" name="Responsible Person" dataDxfId="33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ProductDB" displayName="TableProductDB" ref="B5:G17" totalsRowShown="0" headerRowDxfId="28" dataDxfId="27">
  <autoFilter ref="B5:G17" xr:uid="{90F0D52B-3030-4661-BD88-BC1A7B6B0C6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DESCRIPTION" dataDxfId="26"/>
    <tableColumn id="2" xr3:uid="{00000000-0010-0000-0100-000002000000}" name="INFO _x000a_(website link, specs, extra data etc.)" dataDxfId="25"/>
    <tableColumn id="6" xr3:uid="{822035E8-5907-46D9-94BC-9C4FFC8FE2DE}" name="ITEM #" dataDxfId="24"/>
    <tableColumn id="3" xr3:uid="{00000000-0010-0000-0100-000003000000}" name="UNIT" dataDxfId="23"/>
    <tableColumn id="4" xr3:uid="{00000000-0010-0000-0100-000004000000}" name="UNIT PRICE" dataDxfId="22"/>
    <tableColumn id="5" xr3:uid="{00000000-0010-0000-0100-000005000000}" name="CURRENCY" dataDxfId="21"/>
  </tableColumns>
  <tableStyleInfo name="TableStyleLight13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6B1F52-2C04-4290-A517-DC8CD5C7C06D}" name="TableSupplierDB" displayName="TableSupplierDB" ref="B5:F17" totalsRowShown="0" headerRowDxfId="20" dataDxfId="19">
  <tableColumns count="5">
    <tableColumn id="1" xr3:uid="{1EC199A5-90A9-4C8D-AA63-F1902B2BC209}" name="COMPANY NAME" dataDxfId="18"/>
    <tableColumn id="4" xr3:uid="{E8577C0A-2FCE-4181-AE25-4748BCE9FB33}" name="CONTACT PERSON" dataDxfId="17"/>
    <tableColumn id="2" xr3:uid="{E12C5609-178F-4F23-8FB5-1AC0ACD6ADAD}" name="ADDRESS" dataDxfId="16"/>
    <tableColumn id="3" xr3:uid="{84275468-1FF4-4212-80A5-51D805857446}" name="PHONE" dataDxfId="15"/>
    <tableColumn id="5" xr3:uid="{37C51D0D-F1D0-4C8B-96D3-513AFC5F0739}" name="E-MAIL" dataDxfId="14"/>
  </tableColumns>
  <tableStyleInfo name="Supplier" showFirstColumn="0" showLastColumn="0" showRowStripes="1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OrderRecords" displayName="TableOrderRecords" ref="B5:M3001" totalsRowShown="0" headerRowDxfId="13" dataDxfId="12">
  <autoFilter ref="B5:M300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ORDER NO" dataDxfId="11"/>
    <tableColumn id="11" xr3:uid="{00000000-0010-0000-0200-00000B000000}" name="DATE" dataDxfId="10"/>
    <tableColumn id="10" xr3:uid="{00000000-0010-0000-0200-00000A000000}" name="DESCRIPTION" dataDxfId="9"/>
    <tableColumn id="7" xr3:uid="{2882B543-38C0-4107-9190-DA9EB7C6A52A}" name="ITEM #" dataDxfId="8"/>
    <tableColumn id="2" xr3:uid="{00000000-0010-0000-0200-000002000000}" name="QTY" dataDxfId="7"/>
    <tableColumn id="3" xr3:uid="{00000000-0010-0000-0200-000003000000}" name="UNIT" dataDxfId="6"/>
    <tableColumn id="4" xr3:uid="{00000000-0010-0000-0200-000004000000}" name="UNIT PRICE" dataDxfId="5"/>
    <tableColumn id="5" xr3:uid="{00000000-0010-0000-0200-000005000000}" name="DISCOUNT %" dataDxfId="4" dataCellStyle="Percent"/>
    <tableColumn id="9" xr3:uid="{00000000-0010-0000-0200-000009000000}" name="NET PRICE" dataDxfId="3"/>
    <tableColumn id="13" xr3:uid="{00000000-0010-0000-0200-00000D000000}" name="CURRENCY" dataDxfId="2"/>
    <tableColumn id="15" xr3:uid="{00000000-0010-0000-0200-00000F000000}" name="RESPONSIBLE" dataDxfId="1"/>
    <tableColumn id="14" xr3:uid="{00000000-0010-0000-0200-00000E000000}" name="SUPPLIER NAME" dataDxfId="0"/>
  </tableColumns>
  <tableStyleInfo name="TableStyleLight1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Dashboard">
    <pageSetUpPr fitToPage="1"/>
  </sheetPr>
  <dimension ref="A1:L32"/>
  <sheetViews>
    <sheetView showGridLines="0" showRowColHeaders="0" tabSelected="1" zoomScaleNormal="100" zoomScaleSheetLayoutView="85" zoomScalePageLayoutView="85" workbookViewId="0">
      <pane ySplit="4" topLeftCell="A5" activePane="bottomLeft" state="frozen"/>
      <selection activeCell="C38" sqref="C38"/>
      <selection pane="bottomLeft" activeCell="A5" sqref="A5"/>
    </sheetView>
  </sheetViews>
  <sheetFormatPr defaultColWidth="8.7109375" defaultRowHeight="15" x14ac:dyDescent="0.25"/>
  <cols>
    <col min="1" max="1" width="3.7109375" style="31" customWidth="1"/>
    <col min="2" max="2" width="2.7109375" style="31" customWidth="1"/>
    <col min="3" max="7" width="15" style="31" customWidth="1"/>
    <col min="8" max="8" width="14.7109375" style="31" customWidth="1"/>
    <col min="9" max="9" width="16.7109375" style="31" customWidth="1"/>
    <col min="10" max="10" width="2.7109375" style="31" customWidth="1"/>
    <col min="11" max="11" width="32.7109375" style="31" customWidth="1"/>
    <col min="12" max="12" width="14.7109375" style="31" customWidth="1"/>
    <col min="13" max="13" width="3.7109375" style="31" customWidth="1"/>
    <col min="14" max="16384" width="8.7109375" style="31"/>
  </cols>
  <sheetData>
    <row r="1" spans="1:12" s="2" customFormat="1" ht="6.75" customHeight="1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63" customFormat="1" ht="20.100000000000001" customHeight="1" x14ac:dyDescent="0.3">
      <c r="A2" s="65"/>
      <c r="B2" s="125"/>
      <c r="C2" s="120" t="s">
        <v>113</v>
      </c>
      <c r="D2" s="66"/>
      <c r="E2" s="66"/>
      <c r="F2" s="66"/>
      <c r="G2" s="66"/>
      <c r="H2" s="66"/>
      <c r="I2" s="66"/>
      <c r="J2" s="66"/>
      <c r="K2" s="67"/>
      <c r="L2" s="66"/>
    </row>
    <row r="3" spans="1:12" s="64" customFormat="1" ht="24" customHeight="1" x14ac:dyDescent="0.35">
      <c r="A3" s="68"/>
      <c r="B3" s="126"/>
      <c r="C3" s="121" t="s">
        <v>3</v>
      </c>
      <c r="D3" s="49"/>
      <c r="E3" s="49"/>
      <c r="F3" s="49"/>
      <c r="G3" s="49"/>
      <c r="H3" s="49"/>
      <c r="I3" s="49"/>
      <c r="J3" s="49"/>
      <c r="K3" s="69"/>
      <c r="L3" s="49"/>
    </row>
    <row r="4" spans="1:12" s="22" customFormat="1" ht="7.1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s="22" customFormat="1" ht="7.15" customHeight="1" x14ac:dyDescent="0.25">
      <c r="A5" s="143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s="22" customFormat="1" ht="5.0999999999999996" customHeight="1" x14ac:dyDescent="0.25">
      <c r="A6" s="23"/>
      <c r="B6" s="24"/>
      <c r="C6" s="25"/>
      <c r="D6" s="25"/>
      <c r="E6" s="25"/>
      <c r="F6" s="25"/>
      <c r="G6" s="25"/>
      <c r="H6" s="25"/>
      <c r="I6" s="25"/>
      <c r="J6" s="25"/>
      <c r="K6" s="25"/>
      <c r="L6" s="26"/>
    </row>
    <row r="7" spans="1:12" s="22" customFormat="1" x14ac:dyDescent="0.25">
      <c r="B7" s="27"/>
      <c r="C7" s="28"/>
      <c r="D7" s="28"/>
      <c r="E7" s="28"/>
      <c r="F7" s="28"/>
      <c r="G7" s="28"/>
      <c r="H7" s="28"/>
      <c r="I7" s="28"/>
      <c r="J7" s="28"/>
      <c r="K7" s="28"/>
      <c r="L7" s="29"/>
    </row>
    <row r="8" spans="1:12" s="22" customFormat="1" x14ac:dyDescent="0.25">
      <c r="B8" s="27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s="22" customFormat="1" x14ac:dyDescent="0.25">
      <c r="B9" s="27"/>
      <c r="C9" s="28"/>
      <c r="D9" s="28"/>
      <c r="E9" s="28"/>
      <c r="F9" s="28"/>
      <c r="G9" s="28"/>
      <c r="H9" s="28"/>
      <c r="I9" s="28"/>
      <c r="J9" s="28"/>
      <c r="K9" s="28"/>
      <c r="L9" s="29"/>
    </row>
    <row r="10" spans="1:12" s="22" customFormat="1" x14ac:dyDescent="0.25">
      <c r="B10" s="27"/>
      <c r="C10" s="28"/>
      <c r="D10" s="28"/>
      <c r="E10" s="28"/>
      <c r="F10" s="28"/>
      <c r="G10" s="28"/>
      <c r="H10" s="28"/>
      <c r="I10" s="28"/>
      <c r="J10" s="28"/>
      <c r="K10" s="30"/>
      <c r="L10" s="29"/>
    </row>
    <row r="11" spans="1:12" s="22" customFormat="1" ht="15.75" thickBot="1" x14ac:dyDescent="0.3">
      <c r="B11" s="27"/>
      <c r="C11" s="28"/>
      <c r="D11" s="28"/>
      <c r="E11" s="28"/>
      <c r="F11" s="28"/>
      <c r="G11" s="28"/>
      <c r="H11" s="46"/>
      <c r="I11" s="119" t="s">
        <v>17</v>
      </c>
      <c r="J11" s="28"/>
      <c r="K11" s="119" t="s">
        <v>31</v>
      </c>
      <c r="L11" s="29"/>
    </row>
    <row r="12" spans="1:12" s="22" customFormat="1" x14ac:dyDescent="0.25">
      <c r="B12" s="27"/>
      <c r="C12" s="28"/>
      <c r="D12" s="28"/>
      <c r="E12" s="28"/>
      <c r="F12" s="28"/>
      <c r="G12" s="28"/>
      <c r="H12" s="46"/>
      <c r="I12" s="128" t="s">
        <v>18</v>
      </c>
      <c r="J12" s="28"/>
      <c r="K12" s="128" t="s">
        <v>32</v>
      </c>
      <c r="L12" s="29"/>
    </row>
    <row r="13" spans="1:12" s="22" customFormat="1" x14ac:dyDescent="0.25">
      <c r="B13" s="27"/>
      <c r="C13" s="28"/>
      <c r="D13" s="28"/>
      <c r="E13" s="28"/>
      <c r="F13" s="28"/>
      <c r="G13" s="28"/>
      <c r="H13" s="46"/>
      <c r="I13" s="129" t="s">
        <v>1</v>
      </c>
      <c r="J13" s="28"/>
      <c r="K13" s="129" t="s">
        <v>34</v>
      </c>
      <c r="L13" s="29"/>
    </row>
    <row r="14" spans="1:12" s="22" customFormat="1" x14ac:dyDescent="0.25">
      <c r="B14" s="27"/>
      <c r="C14" s="28"/>
      <c r="D14" s="28"/>
      <c r="E14" s="28"/>
      <c r="F14" s="28"/>
      <c r="G14" s="28"/>
      <c r="H14" s="46"/>
      <c r="I14" s="130" t="s">
        <v>15</v>
      </c>
      <c r="J14" s="28"/>
      <c r="K14" s="130" t="s">
        <v>33</v>
      </c>
      <c r="L14" s="29"/>
    </row>
    <row r="15" spans="1:12" s="22" customFormat="1" x14ac:dyDescent="0.25">
      <c r="B15" s="27"/>
      <c r="C15" s="28"/>
      <c r="D15" s="28"/>
      <c r="E15" s="28"/>
      <c r="F15" s="28"/>
      <c r="G15" s="28"/>
      <c r="H15" s="46"/>
      <c r="I15" s="129" t="s">
        <v>14</v>
      </c>
      <c r="J15" s="28"/>
      <c r="K15" s="129" t="s">
        <v>35</v>
      </c>
      <c r="L15" s="29"/>
    </row>
    <row r="16" spans="1:12" s="22" customFormat="1" x14ac:dyDescent="0.25">
      <c r="B16" s="27"/>
      <c r="C16" s="28"/>
      <c r="D16" s="28"/>
      <c r="E16" s="28"/>
      <c r="F16" s="28"/>
      <c r="G16" s="28"/>
      <c r="H16" s="46"/>
      <c r="I16" s="130" t="s">
        <v>19</v>
      </c>
      <c r="J16" s="28"/>
      <c r="K16" s="130"/>
      <c r="L16" s="29"/>
    </row>
    <row r="17" spans="2:12" x14ac:dyDescent="0.25">
      <c r="B17" s="27"/>
      <c r="C17" s="28"/>
      <c r="D17" s="28"/>
      <c r="E17" s="28"/>
      <c r="F17" s="28"/>
      <c r="G17" s="28"/>
      <c r="H17" s="45"/>
      <c r="I17" s="129" t="s">
        <v>30</v>
      </c>
      <c r="J17" s="28"/>
      <c r="K17" s="129"/>
      <c r="L17" s="29"/>
    </row>
    <row r="18" spans="2:12" x14ac:dyDescent="0.25">
      <c r="B18" s="27"/>
      <c r="C18" s="28"/>
      <c r="D18" s="28"/>
      <c r="E18" s="28"/>
      <c r="F18" s="28"/>
      <c r="G18" s="28"/>
      <c r="H18" s="45"/>
      <c r="I18" s="130"/>
      <c r="J18" s="28"/>
      <c r="K18" s="130"/>
      <c r="L18" s="29"/>
    </row>
    <row r="19" spans="2:12" x14ac:dyDescent="0.25">
      <c r="B19" s="27"/>
      <c r="C19" s="28"/>
      <c r="D19" s="28"/>
      <c r="E19" s="28"/>
      <c r="F19" s="28"/>
      <c r="G19" s="28"/>
      <c r="H19" s="45"/>
      <c r="I19" s="129"/>
      <c r="J19" s="28"/>
      <c r="K19" s="129"/>
      <c r="L19" s="29"/>
    </row>
    <row r="20" spans="2:12" x14ac:dyDescent="0.25">
      <c r="B20" s="27"/>
      <c r="C20" s="28"/>
      <c r="D20" s="28"/>
      <c r="E20" s="28"/>
      <c r="F20" s="28"/>
      <c r="G20" s="28"/>
      <c r="H20" s="45"/>
      <c r="I20" s="130"/>
      <c r="J20" s="28"/>
      <c r="K20" s="130"/>
      <c r="L20" s="29"/>
    </row>
    <row r="21" spans="2:12" x14ac:dyDescent="0.25">
      <c r="B21" s="27"/>
      <c r="C21" s="28"/>
      <c r="D21" s="28"/>
      <c r="E21" s="28"/>
      <c r="F21" s="28"/>
      <c r="G21" s="28"/>
      <c r="H21" s="45"/>
      <c r="I21" s="129"/>
      <c r="J21" s="28"/>
      <c r="K21" s="129"/>
      <c r="L21" s="29"/>
    </row>
    <row r="22" spans="2:12" x14ac:dyDescent="0.25">
      <c r="B22" s="27"/>
      <c r="C22" s="28"/>
      <c r="D22" s="28"/>
      <c r="E22" s="28"/>
      <c r="F22" s="28"/>
      <c r="G22" s="28"/>
      <c r="H22" s="45"/>
      <c r="I22" s="130"/>
      <c r="J22" s="28"/>
      <c r="K22" s="130"/>
      <c r="L22" s="29"/>
    </row>
    <row r="23" spans="2:12" x14ac:dyDescent="0.25">
      <c r="B23" s="27"/>
      <c r="C23" s="28"/>
      <c r="D23" s="28"/>
      <c r="E23" s="28"/>
      <c r="F23" s="28"/>
      <c r="G23" s="28"/>
      <c r="H23" s="45"/>
      <c r="I23" s="129"/>
      <c r="J23" s="28"/>
      <c r="K23" s="129"/>
      <c r="L23" s="29"/>
    </row>
    <row r="24" spans="2:12" x14ac:dyDescent="0.25">
      <c r="B24" s="27"/>
      <c r="C24" s="28"/>
      <c r="D24" s="28"/>
      <c r="E24" s="28"/>
      <c r="F24" s="28"/>
      <c r="G24" s="28"/>
      <c r="H24" s="45"/>
      <c r="I24" s="130"/>
      <c r="J24" s="28"/>
      <c r="K24" s="130"/>
      <c r="L24" s="29"/>
    </row>
    <row r="25" spans="2:12" x14ac:dyDescent="0.25">
      <c r="B25" s="27"/>
      <c r="C25" s="28"/>
      <c r="D25" s="28"/>
      <c r="E25" s="28"/>
      <c r="F25" s="28"/>
      <c r="G25" s="28"/>
      <c r="H25" s="45"/>
      <c r="I25" s="129"/>
      <c r="J25" s="28"/>
      <c r="K25" s="129"/>
      <c r="L25" s="29"/>
    </row>
    <row r="26" spans="2:12" x14ac:dyDescent="0.25">
      <c r="B26" s="27"/>
      <c r="C26" s="28"/>
      <c r="D26" s="28"/>
      <c r="E26" s="28"/>
      <c r="F26" s="28"/>
      <c r="G26" s="28"/>
      <c r="H26" s="45"/>
      <c r="I26" s="45"/>
      <c r="J26" s="45"/>
      <c r="K26" s="33"/>
      <c r="L26" s="29"/>
    </row>
    <row r="27" spans="2:12" x14ac:dyDescent="0.25">
      <c r="B27" s="27"/>
      <c r="C27" s="28"/>
      <c r="D27" s="28"/>
      <c r="E27" s="28"/>
      <c r="F27" s="28"/>
      <c r="G27" s="28"/>
      <c r="H27" s="45"/>
      <c r="I27" s="45"/>
      <c r="J27" s="45"/>
      <c r="K27" s="45"/>
      <c r="L27" s="29"/>
    </row>
    <row r="28" spans="2:12" s="55" customFormat="1" ht="19.5" customHeight="1" x14ac:dyDescent="0.25">
      <c r="B28" s="51"/>
      <c r="C28" s="52"/>
      <c r="D28" s="52"/>
      <c r="E28" s="52"/>
      <c r="F28" s="52"/>
      <c r="G28" s="52"/>
      <c r="H28" s="53"/>
      <c r="I28" s="144" t="s">
        <v>137</v>
      </c>
      <c r="J28" s="145"/>
      <c r="K28" s="57" t="s">
        <v>2</v>
      </c>
      <c r="L28" s="54"/>
    </row>
    <row r="29" spans="2:12" x14ac:dyDescent="0.25">
      <c r="B29" s="32"/>
      <c r="C29" s="33"/>
      <c r="D29" s="33"/>
      <c r="E29" s="33"/>
      <c r="F29" s="33"/>
      <c r="G29" s="33"/>
      <c r="H29" s="45"/>
      <c r="I29" s="28"/>
      <c r="J29" s="28"/>
      <c r="K29" s="33"/>
      <c r="L29" s="34"/>
    </row>
    <row r="30" spans="2:12" x14ac:dyDescent="0.25">
      <c r="B30" s="35"/>
      <c r="C30" s="36"/>
      <c r="D30" s="36"/>
      <c r="E30" s="36"/>
      <c r="F30" s="36"/>
      <c r="G30" s="36"/>
      <c r="H30" s="44"/>
      <c r="I30" s="44"/>
      <c r="J30" s="44"/>
      <c r="K30" s="36"/>
      <c r="L30" s="37"/>
    </row>
    <row r="31" spans="2:12" ht="10.9" customHeight="1" x14ac:dyDescent="0.25"/>
    <row r="32" spans="2:12" ht="23.1" customHeight="1" x14ac:dyDescent="0.25">
      <c r="B32" s="59"/>
      <c r="C32" s="60"/>
      <c r="D32" s="61"/>
      <c r="E32" s="61"/>
      <c r="F32" s="60"/>
      <c r="G32" s="60"/>
      <c r="H32" s="60"/>
      <c r="I32" s="60"/>
      <c r="J32" s="60"/>
      <c r="K32" s="60"/>
      <c r="L32" s="62"/>
    </row>
  </sheetData>
  <sheetProtection algorithmName="SHA-512" hashValue="c7T0NQKxeHYuZRuLM9vBZW7pxUQWiyqF61OPlS/kR0JXIite9K1Ut3PEucQutr+sBo9PCNFAAfu+TNKQ2kawxg==" saltValue="vwqE/X/XrFxflb5s6qSaz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Form">
    <pageSetUpPr autoPageBreaks="0"/>
  </sheetPr>
  <dimension ref="A1:S57"/>
  <sheetViews>
    <sheetView showGridLines="0" showRowColHeaders="0" zoomScaleNormal="100" zoomScaleSheetLayoutView="90"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3.7109375" style="5" customWidth="1"/>
    <col min="2" max="2" width="1.7109375" style="5" customWidth="1"/>
    <col min="3" max="5" width="13.7109375" style="5" customWidth="1"/>
    <col min="6" max="7" width="7.140625" style="5" customWidth="1"/>
    <col min="8" max="8" width="7.7109375" style="5" customWidth="1"/>
    <col min="9" max="9" width="7.5703125" style="5" customWidth="1"/>
    <col min="10" max="10" width="10.7109375" style="5" customWidth="1"/>
    <col min="11" max="11" width="9.7109375" style="5" hidden="1" customWidth="1"/>
    <col min="12" max="12" width="10.7109375" style="5" customWidth="1"/>
    <col min="13" max="13" width="4.140625" style="5" customWidth="1"/>
    <col min="14" max="14" width="1.7109375" style="5" customWidth="1"/>
    <col min="15" max="15" width="2.42578125" style="5" customWidth="1"/>
    <col min="16" max="16" width="23.42578125" style="5" customWidth="1"/>
    <col min="17" max="18" width="9.7109375" style="5" customWidth="1"/>
    <col min="19" max="19" width="14.5703125" style="5" customWidth="1"/>
    <col min="20" max="20" width="2.28515625" style="5" customWidth="1"/>
    <col min="21" max="27" width="8.85546875" style="5" customWidth="1"/>
    <col min="28" max="16384" width="8.85546875" style="5"/>
  </cols>
  <sheetData>
    <row r="1" spans="1:19" s="1" customFormat="1" ht="6.75" customHeight="1" x14ac:dyDescent="0.25">
      <c r="C1" s="38"/>
      <c r="I1" s="38"/>
    </row>
    <row r="2" spans="1:19" s="70" customFormat="1" ht="20.100000000000001" customHeight="1" x14ac:dyDescent="0.25">
      <c r="B2" s="125"/>
      <c r="C2" s="123" t="s">
        <v>113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</row>
    <row r="3" spans="1:19" s="39" customFormat="1" ht="24" customHeight="1" x14ac:dyDescent="0.25">
      <c r="B3" s="126"/>
      <c r="C3" s="124" t="s">
        <v>82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2"/>
    </row>
    <row r="4" spans="1:19" ht="7.35" customHeight="1" x14ac:dyDescent="0.25"/>
    <row r="5" spans="1:19" s="1" customFormat="1" ht="7.15" customHeight="1" x14ac:dyDescent="0.25">
      <c r="B5" s="96"/>
      <c r="C5" s="97"/>
      <c r="D5" s="98"/>
      <c r="E5" s="98"/>
      <c r="F5" s="98"/>
      <c r="G5" s="98"/>
      <c r="H5" s="98"/>
      <c r="I5" s="98"/>
      <c r="J5" s="98"/>
      <c r="K5" s="98"/>
      <c r="L5" s="97"/>
      <c r="M5" s="97"/>
      <c r="N5" s="97"/>
    </row>
    <row r="6" spans="1:19" s="4" customFormat="1" ht="12" customHeight="1" x14ac:dyDescent="0.25">
      <c r="A6" s="149"/>
      <c r="B6" s="10"/>
      <c r="C6" s="95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4"/>
      <c r="P6" s="58" t="s">
        <v>50</v>
      </c>
    </row>
    <row r="7" spans="1:19" s="1" customFormat="1" ht="32.1" customHeight="1" x14ac:dyDescent="0.25">
      <c r="A7" s="150"/>
      <c r="B7" s="3"/>
      <c r="C7" s="9" t="s">
        <v>52</v>
      </c>
      <c r="D7" s="7"/>
      <c r="E7" s="7"/>
      <c r="F7" s="7"/>
      <c r="G7" s="7"/>
      <c r="H7" s="7"/>
      <c r="I7" s="7"/>
      <c r="J7" s="7"/>
      <c r="K7" s="7"/>
      <c r="L7" s="7"/>
      <c r="M7" s="7"/>
      <c r="N7" s="3"/>
      <c r="O7" s="15"/>
      <c r="P7" s="219" t="s">
        <v>71</v>
      </c>
    </row>
    <row r="8" spans="1:19" ht="16.899999999999999" customHeight="1" x14ac:dyDescent="0.25">
      <c r="A8" s="151"/>
      <c r="B8" s="6"/>
      <c r="C8" s="294" t="s">
        <v>79</v>
      </c>
      <c r="D8" s="294"/>
      <c r="E8" s="295" t="s">
        <v>149</v>
      </c>
      <c r="F8" s="295"/>
      <c r="G8" s="6"/>
      <c r="H8" s="11"/>
      <c r="I8" s="12"/>
      <c r="J8" s="12"/>
      <c r="K8" s="12"/>
      <c r="L8" s="12"/>
      <c r="M8" s="12"/>
      <c r="N8" s="6"/>
      <c r="O8" s="16"/>
    </row>
    <row r="9" spans="1:19" ht="16.899999999999999" customHeight="1" x14ac:dyDescent="0.25">
      <c r="A9" s="152"/>
      <c r="B9" s="6"/>
      <c r="C9" s="294" t="s">
        <v>4</v>
      </c>
      <c r="D9" s="294"/>
      <c r="E9" s="296">
        <f ca="1">TODAY()</f>
        <v>44697</v>
      </c>
      <c r="F9" s="296"/>
      <c r="G9" s="6"/>
      <c r="H9" s="11"/>
      <c r="I9" s="12"/>
      <c r="J9" s="12"/>
      <c r="K9" s="12"/>
      <c r="L9" s="12"/>
      <c r="M9" s="12"/>
      <c r="N9" s="6"/>
      <c r="O9" s="16"/>
    </row>
    <row r="10" spans="1:19" ht="16.899999999999999" customHeight="1" x14ac:dyDescent="0.25">
      <c r="A10" s="152"/>
      <c r="B10" s="6"/>
      <c r="C10" s="294" t="s">
        <v>53</v>
      </c>
      <c r="D10" s="294"/>
      <c r="E10" s="297"/>
      <c r="F10" s="297"/>
      <c r="G10" s="6"/>
      <c r="H10" s="11"/>
      <c r="I10" s="12"/>
      <c r="J10" s="12"/>
      <c r="K10" s="12"/>
      <c r="L10" s="12"/>
      <c r="M10" s="12"/>
      <c r="N10" s="6"/>
      <c r="O10" s="16"/>
      <c r="P10" s="56" t="s">
        <v>37</v>
      </c>
    </row>
    <row r="11" spans="1:19" ht="15" customHeight="1" x14ac:dyDescent="0.25">
      <c r="A11" s="152"/>
      <c r="B11" s="6"/>
      <c r="C11" s="6"/>
      <c r="D11" s="6"/>
      <c r="E11" s="6"/>
      <c r="F11" s="6"/>
      <c r="G11" s="6"/>
      <c r="H11" s="6"/>
      <c r="I11" s="91"/>
      <c r="J11" s="6"/>
      <c r="K11" s="6"/>
      <c r="L11" s="6"/>
      <c r="M11" s="92"/>
      <c r="N11" s="6"/>
      <c r="O11" s="16"/>
      <c r="P11" s="210" t="s">
        <v>34</v>
      </c>
    </row>
    <row r="12" spans="1:19" ht="19.149999999999999" customHeight="1" x14ac:dyDescent="0.25">
      <c r="A12" s="152"/>
      <c r="B12" s="6"/>
      <c r="C12" s="89" t="s">
        <v>150</v>
      </c>
      <c r="D12" s="93"/>
      <c r="E12" s="93"/>
      <c r="F12" s="93"/>
      <c r="G12" s="93"/>
      <c r="H12" s="93"/>
      <c r="I12" s="93"/>
      <c r="J12" s="93"/>
      <c r="K12" s="93"/>
      <c r="L12" s="93"/>
      <c r="M12" s="94"/>
      <c r="N12" s="6"/>
      <c r="O12" s="16"/>
    </row>
    <row r="13" spans="1:19" ht="16.899999999999999" customHeight="1" x14ac:dyDescent="0.25">
      <c r="A13" s="152"/>
      <c r="B13" s="6"/>
      <c r="C13" s="80" t="s">
        <v>5</v>
      </c>
      <c r="D13" s="298" t="s">
        <v>90</v>
      </c>
      <c r="E13" s="298"/>
      <c r="F13" s="298"/>
      <c r="G13" s="298"/>
      <c r="H13" s="298"/>
      <c r="I13" s="298"/>
      <c r="J13" s="298"/>
      <c r="K13" s="298"/>
      <c r="L13" s="298"/>
      <c r="M13" s="299"/>
      <c r="N13" s="6"/>
      <c r="O13" s="16"/>
    </row>
    <row r="14" spans="1:19" ht="16.899999999999999" customHeight="1" x14ac:dyDescent="0.25">
      <c r="A14" s="152"/>
      <c r="B14" s="6"/>
      <c r="C14" s="81" t="s">
        <v>6</v>
      </c>
      <c r="D14" s="300" t="str">
        <f>IFERROR(IF(LEN(INDEX(SupplierDB!$D$6:$D$17,MATCH(Form!$D$13,SupplierDB!$B$6:$B$17,0),1))=0,"",INDEX(SupplierDB!$D$6:$D$17,MATCH(Form!$D$13,SupplierDB!$B$6:$B$17,0),1)),"")</f>
        <v>St Paul's Road 23 no 5; Newhaven</v>
      </c>
      <c r="E14" s="301"/>
      <c r="F14" s="301"/>
      <c r="G14" s="301"/>
      <c r="H14" s="301"/>
      <c r="I14" s="301"/>
      <c r="J14" s="301"/>
      <c r="K14" s="301"/>
      <c r="L14" s="301"/>
      <c r="M14" s="302"/>
      <c r="N14" s="6"/>
      <c r="O14" s="16"/>
    </row>
    <row r="15" spans="1:19" ht="16.899999999999999" customHeight="1" x14ac:dyDescent="0.25">
      <c r="A15" s="152"/>
      <c r="B15" s="6"/>
      <c r="C15" s="81" t="s">
        <v>0</v>
      </c>
      <c r="D15" s="300" t="str">
        <f>IFERROR(IF(LEN(INDEX(SupplierDB!$E$6:$E$17,MATCH(Form!$D$13,SupplierDB!$B$6:$B$17,0),1))=0,"",INDEX(SupplierDB!$E$6:$E$17,MATCH(Form!$D$13,SupplierDB!$B$6:$B$17,0),1)),"")</f>
        <v>(503) 375-0764</v>
      </c>
      <c r="E15" s="301"/>
      <c r="F15" s="82"/>
      <c r="G15" s="83" t="s">
        <v>114</v>
      </c>
      <c r="H15" s="300" t="str">
        <f>IFERROR(IF(LEN(INDEX(SupplierDB!$F$6:$F$17,MATCH(Form!$D$13,SupplierDB!$B$6:$B$17,0),1))=0,"",INDEX(SupplierDB!$F$6:$F$17,MATCH(Form!$D$13,SupplierDB!$B$6:$B$17,0),1)),"")</f>
        <v>Book.Dev@mail.com</v>
      </c>
      <c r="I15" s="301"/>
      <c r="J15" s="301"/>
      <c r="K15" s="82"/>
      <c r="L15" s="82"/>
      <c r="M15" s="84"/>
      <c r="N15" s="6"/>
      <c r="O15" s="16"/>
    </row>
    <row r="16" spans="1:19" ht="16.899999999999999" customHeight="1" x14ac:dyDescent="0.25">
      <c r="A16" s="152"/>
      <c r="B16" s="6"/>
      <c r="C16" s="85" t="s">
        <v>7</v>
      </c>
      <c r="D16" s="303" t="str">
        <f>IFERROR(IF(LEN(INDEX(SupplierDB!$C$6:$C$17,MATCH(Form!$D$13,SupplierDB!$B$6:$B$17,0),1))=0,"",INDEX(SupplierDB!$C$6:$C$17,MATCH(Form!$D$13,SupplierDB!$B$6:$B$17,0),1)),"")</f>
        <v>Beatrix Stewart</v>
      </c>
      <c r="E16" s="304"/>
      <c r="F16" s="304"/>
      <c r="G16" s="304"/>
      <c r="H16" s="304"/>
      <c r="I16" s="304"/>
      <c r="J16" s="304"/>
      <c r="K16" s="304"/>
      <c r="L16" s="304"/>
      <c r="M16" s="305"/>
      <c r="N16" s="6"/>
      <c r="O16" s="16"/>
    </row>
    <row r="17" spans="1:18" ht="12.95" customHeight="1" x14ac:dyDescent="0.25">
      <c r="A17" s="152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6"/>
    </row>
    <row r="18" spans="1:18" ht="19.149999999999999" customHeight="1" x14ac:dyDescent="0.25">
      <c r="A18" s="152"/>
      <c r="B18" s="6"/>
      <c r="C18" s="308" t="s">
        <v>23</v>
      </c>
      <c r="D18" s="309"/>
      <c r="E18" s="309"/>
      <c r="F18" s="309"/>
      <c r="G18" s="99" t="s">
        <v>51</v>
      </c>
      <c r="H18" s="99" t="s">
        <v>131</v>
      </c>
      <c r="I18" s="99" t="s">
        <v>8</v>
      </c>
      <c r="J18" s="100" t="s">
        <v>9</v>
      </c>
      <c r="K18" s="101" t="s">
        <v>36</v>
      </c>
      <c r="L18" s="306" t="s">
        <v>11</v>
      </c>
      <c r="M18" s="307"/>
      <c r="N18" s="6"/>
      <c r="O18" s="16"/>
    </row>
    <row r="19" spans="1:18" ht="16.899999999999999" customHeight="1" x14ac:dyDescent="0.25">
      <c r="A19" s="152"/>
      <c r="B19" s="6"/>
      <c r="C19" s="287" t="s">
        <v>45</v>
      </c>
      <c r="D19" s="288"/>
      <c r="E19" s="288"/>
      <c r="F19" s="288"/>
      <c r="G19" s="282" t="str">
        <f>IFERROR(IF(LEN(INDEX(ProductDB!$D$6:$D$17,MATCH(C19,ProductDB!$B$6:$B$17,0),1))=0,"-",INDEX(ProductDB!$D$6:$D$17,MATCH(C19,ProductDB!$B$6:$B$17,0),1)),"")</f>
        <v>KS108</v>
      </c>
      <c r="H19" s="281">
        <f>IF(LEN(C19)&gt;0,1,"")</f>
        <v>1</v>
      </c>
      <c r="I19" s="282" t="str">
        <f>IFERROR(IF(LEN(INDEX(ProductDB!$E$6:$E$17,MATCH(C19,ProductDB!$B$6:$B$17,0),1))=0,"",INDEX(ProductDB!$E$6:$E$17,MATCH(C19,ProductDB!$B$6:$B$17,0),1)),"")</f>
        <v>Set</v>
      </c>
      <c r="J19" s="291">
        <f>IFERROR(IF(LEN(INDEX(ProductDB!$F$6:$F$17,MATCH(C19,ProductDB!$B$6:$B$17,0),1))=0,"",INDEX(ProductDB!$F$6:$F$17,MATCH(C19,ProductDB!$B$6:$B$17,0),1)),"")</f>
        <v>700</v>
      </c>
      <c r="K19" s="293"/>
      <c r="L19" s="292">
        <f>IFERROR(H19*J19*(1-K19),"")</f>
        <v>700</v>
      </c>
      <c r="M19" s="277" t="str">
        <f>IF(LEN(L19)=0,"",   IFERROR(   IF(LEN(INDEX(ProductDB!$G$6:$G$17,MATCH(C19,ProductDB!$B$6:$B$17,0),1))=0,Dashboard!$K$28,INDEX(ProductDB!$G$6:$G$17,MATCH(C19,ProductDB!$B$6:$B$17,0),1)),""))</f>
        <v>EUR</v>
      </c>
      <c r="N19" s="6"/>
      <c r="O19" s="16"/>
    </row>
    <row r="20" spans="1:18" s="19" customFormat="1" ht="16.899999999999999" customHeight="1" x14ac:dyDescent="0.25">
      <c r="A20" s="153"/>
      <c r="B20" s="17"/>
      <c r="C20" s="289" t="str">
        <f>IFERROR(IF(LEN(INDEX(ProductDB!$C$6:$C$17,MATCH(C19,ProductDB!$B$6:$B$17,0),1))=0,"-",INDEX(ProductDB!$C$6:$C$17,MATCH(C19,ProductDB!$B$6:$B$17,0),1)),"")</f>
        <v>Light Gray, Boxed Separately</v>
      </c>
      <c r="D20" s="290"/>
      <c r="E20" s="290"/>
      <c r="F20" s="290"/>
      <c r="G20" s="283"/>
      <c r="H20" s="281"/>
      <c r="I20" s="283"/>
      <c r="J20" s="292"/>
      <c r="K20" s="293"/>
      <c r="L20" s="292"/>
      <c r="M20" s="278"/>
      <c r="N20" s="17"/>
      <c r="O20" s="18"/>
      <c r="P20" s="5"/>
      <c r="R20" s="5"/>
    </row>
    <row r="21" spans="1:18" ht="16.899999999999999" customHeight="1" x14ac:dyDescent="0.25">
      <c r="A21" s="152"/>
      <c r="B21" s="6"/>
      <c r="C21" s="270" t="s">
        <v>44</v>
      </c>
      <c r="D21" s="271"/>
      <c r="E21" s="271"/>
      <c r="F21" s="271"/>
      <c r="G21" s="274" t="str">
        <f>IFERROR(IF(LEN(INDEX(ProductDB!$D$6:$D$17,MATCH(C21,ProductDB!$B$6:$B$17,0),1))=0,"-",INDEX(ProductDB!$D$6:$D$17,MATCH(C21,ProductDB!$B$6:$B$17,0),1)),"")</f>
        <v>KS715</v>
      </c>
      <c r="H21" s="276">
        <f>IF(LEN(C21)&gt;0,1,"")</f>
        <v>1</v>
      </c>
      <c r="I21" s="274" t="str">
        <f>IFERROR(IF(LEN(INDEX(ProductDB!$E$6:$E$17,MATCH(C21,ProductDB!$B$6:$B$17,0),1))=0,"",INDEX(ProductDB!$E$6:$E$17,MATCH(C21,ProductDB!$B$6:$B$17,0),1)),"")</f>
        <v>Pcs</v>
      </c>
      <c r="J21" s="279">
        <f>IFERROR(IF(LEN(INDEX(ProductDB!$F$6:$F$17,MATCH(C21,ProductDB!$B$6:$B$17,0),1))=0,"",INDEX(ProductDB!$F$6:$F$17,MATCH(C21,ProductDB!$B$6:$B$17,0),1)),"")</f>
        <v>250</v>
      </c>
      <c r="K21" s="284"/>
      <c r="L21" s="280">
        <f>IFERROR(H21*J21*(1-K21),"")</f>
        <v>250</v>
      </c>
      <c r="M21" s="285" t="str">
        <f>IF(LEN(L21)=0,"",   IFERROR(   IF(LEN(INDEX(ProductDB!$G$6:$G$17,MATCH(C21,ProductDB!$B$6:$B$17,0),1))=0,Dashboard!$K$28,INDEX(ProductDB!$G$6:$G$17,MATCH(C21,ProductDB!$B$6:$B$17,0),1)),""))</f>
        <v>EUR</v>
      </c>
      <c r="N21" s="6"/>
      <c r="O21" s="16"/>
    </row>
    <row r="22" spans="1:18" s="19" customFormat="1" ht="16.899999999999999" customHeight="1" x14ac:dyDescent="0.25">
      <c r="A22" s="153"/>
      <c r="B22" s="17"/>
      <c r="C22" s="272" t="str">
        <f>IFERROR(IF(LEN(INDEX(ProductDB!$C$6:$C$17,MATCH(C21,ProductDB!$B$6:$B$17,0),1))=0,"-",INDEX(ProductDB!$C$6:$C$17,MATCH(C21,ProductDB!$B$6:$B$17,0),1)),"")</f>
        <v>Color: Green</v>
      </c>
      <c r="D22" s="273"/>
      <c r="E22" s="273"/>
      <c r="F22" s="273"/>
      <c r="G22" s="275"/>
      <c r="H22" s="276"/>
      <c r="I22" s="275"/>
      <c r="J22" s="280"/>
      <c r="K22" s="284"/>
      <c r="L22" s="280"/>
      <c r="M22" s="286"/>
      <c r="N22" s="17"/>
      <c r="O22" s="18"/>
      <c r="P22" s="5"/>
    </row>
    <row r="23" spans="1:18" ht="16.899999999999999" customHeight="1" x14ac:dyDescent="0.25">
      <c r="A23" s="152"/>
      <c r="B23" s="6"/>
      <c r="C23" s="287" t="s">
        <v>44</v>
      </c>
      <c r="D23" s="288"/>
      <c r="E23" s="288"/>
      <c r="F23" s="288"/>
      <c r="G23" s="282" t="str">
        <f>IFERROR(IF(LEN(INDEX(ProductDB!$D$6:$D$17,MATCH(C23,ProductDB!$B$6:$B$17,0),1))=0,"-",INDEX(ProductDB!$D$6:$D$17,MATCH(C23,ProductDB!$B$6:$B$17,0),1)),"")</f>
        <v>KS715</v>
      </c>
      <c r="H23" s="281">
        <f>IF(LEN(C23)&gt;0,1,"")</f>
        <v>1</v>
      </c>
      <c r="I23" s="282" t="str">
        <f>IFERROR(IF(LEN(INDEX(ProductDB!$E$6:$E$17,MATCH(C23,ProductDB!$B$6:$B$17,0),1))=0,"",INDEX(ProductDB!$E$6:$E$17,MATCH(C23,ProductDB!$B$6:$B$17,0),1)),"")</f>
        <v>Pcs</v>
      </c>
      <c r="J23" s="291">
        <f>IFERROR(IF(LEN(INDEX(ProductDB!$F$6:$F$17,MATCH(C23,ProductDB!$B$6:$B$17,0),1))=0,"",INDEX(ProductDB!$F$6:$F$17,MATCH(C23,ProductDB!$B$6:$B$17,0),1)),"")</f>
        <v>250</v>
      </c>
      <c r="K23" s="293"/>
      <c r="L23" s="292">
        <f>IFERROR(H23*J23*(1-K23),"")</f>
        <v>250</v>
      </c>
      <c r="M23" s="277" t="str">
        <f>IF(LEN(L23)=0,"",   IFERROR(   IF(LEN(INDEX(ProductDB!$G$6:$G$17,MATCH(C23,ProductDB!$B$6:$B$17,0),1))=0,Dashboard!$K$28,INDEX(ProductDB!$G$6:$G$17,MATCH(C23,ProductDB!$B$6:$B$17,0),1)),""))</f>
        <v>EUR</v>
      </c>
      <c r="N23" s="6"/>
      <c r="O23" s="16"/>
    </row>
    <row r="24" spans="1:18" s="19" customFormat="1" ht="16.899999999999999" customHeight="1" x14ac:dyDescent="0.25">
      <c r="A24" s="153"/>
      <c r="B24" s="17"/>
      <c r="C24" s="289" t="str">
        <f>IFERROR(IF(LEN(INDEX(ProductDB!$C$6:$C$17,MATCH(C23,ProductDB!$B$6:$B$17,0),1))=0,"-",INDEX(ProductDB!$C$6:$C$17,MATCH(C23,ProductDB!$B$6:$B$17,0),1)),"")</f>
        <v>Color: Green</v>
      </c>
      <c r="D24" s="290"/>
      <c r="E24" s="290"/>
      <c r="F24" s="290"/>
      <c r="G24" s="283"/>
      <c r="H24" s="281"/>
      <c r="I24" s="283"/>
      <c r="J24" s="292"/>
      <c r="K24" s="293"/>
      <c r="L24" s="292"/>
      <c r="M24" s="278"/>
      <c r="N24" s="17"/>
      <c r="O24" s="18"/>
      <c r="P24" s="5"/>
    </row>
    <row r="25" spans="1:18" ht="16.899999999999999" customHeight="1" x14ac:dyDescent="0.25">
      <c r="A25" s="152"/>
      <c r="B25" s="6"/>
      <c r="C25" s="270"/>
      <c r="D25" s="271"/>
      <c r="E25" s="271"/>
      <c r="F25" s="271"/>
      <c r="G25" s="274" t="str">
        <f>IFERROR(IF(LEN(INDEX(ProductDB!$D$6:$D$17,MATCH(C25,ProductDB!$B$6:$B$17,0),1))=0,"-",INDEX(ProductDB!$D$6:$D$17,MATCH(C25,ProductDB!$B$6:$B$17,0),1)),"")</f>
        <v/>
      </c>
      <c r="H25" s="276" t="str">
        <f>IF(LEN(C25)&gt;0,1,"")</f>
        <v/>
      </c>
      <c r="I25" s="274" t="str">
        <f>IFERROR(IF(LEN(INDEX(ProductDB!$E$6:$E$17,MATCH(C25,ProductDB!$B$6:$B$17,0),1))=0,"",INDEX(ProductDB!$E$6:$E$17,MATCH(C25,ProductDB!$B$6:$B$17,0),1)),"")</f>
        <v/>
      </c>
      <c r="J25" s="279" t="str">
        <f>IFERROR(IF(LEN(INDEX(ProductDB!$F$6:$F$17,MATCH(C25,ProductDB!$B$6:$B$17,0),1))=0,"",INDEX(ProductDB!$F$6:$F$17,MATCH(C25,ProductDB!$B$6:$B$17,0),1)),"")</f>
        <v/>
      </c>
      <c r="K25" s="284"/>
      <c r="L25" s="280" t="str">
        <f>IFERROR(H25*J25*(1-K25),"")</f>
        <v/>
      </c>
      <c r="M25" s="285" t="str">
        <f>IF(LEN(L25)=0,"",   IFERROR(   IF(LEN(INDEX(ProductDB!$G$6:$G$17,MATCH(C25,ProductDB!$B$6:$B$17,0),1))=0,Dashboard!$K$28,INDEX(ProductDB!$G$6:$G$17,MATCH(C25,ProductDB!$B$6:$B$17,0),1)),""))</f>
        <v/>
      </c>
      <c r="N25" s="6"/>
      <c r="O25" s="16"/>
    </row>
    <row r="26" spans="1:18" s="19" customFormat="1" ht="16.899999999999999" customHeight="1" x14ac:dyDescent="0.25">
      <c r="A26" s="153"/>
      <c r="B26" s="17"/>
      <c r="C26" s="272" t="str">
        <f>IFERROR(IF(LEN(INDEX(ProductDB!$C$6:$C$17,MATCH(C25,ProductDB!$B$6:$B$17,0),1))=0,"-",INDEX(ProductDB!$C$6:$C$17,MATCH(C25,ProductDB!$B$6:$B$17,0),1)),"")</f>
        <v/>
      </c>
      <c r="D26" s="273"/>
      <c r="E26" s="273"/>
      <c r="F26" s="273"/>
      <c r="G26" s="275"/>
      <c r="H26" s="276"/>
      <c r="I26" s="275"/>
      <c r="J26" s="280"/>
      <c r="K26" s="284"/>
      <c r="L26" s="280"/>
      <c r="M26" s="286"/>
      <c r="N26" s="17"/>
      <c r="O26" s="18"/>
      <c r="P26" s="5"/>
    </row>
    <row r="27" spans="1:18" ht="16.899999999999999" customHeight="1" x14ac:dyDescent="0.25">
      <c r="A27" s="152"/>
      <c r="B27" s="6"/>
      <c r="C27" s="265"/>
      <c r="D27" s="266"/>
      <c r="E27" s="266"/>
      <c r="F27" s="266"/>
      <c r="G27" s="253"/>
      <c r="H27" s="255"/>
      <c r="I27" s="253"/>
      <c r="J27" s="256"/>
      <c r="K27" s="258"/>
      <c r="L27" s="260"/>
      <c r="M27" s="261"/>
      <c r="N27" s="6"/>
      <c r="O27" s="16"/>
    </row>
    <row r="28" spans="1:18" ht="16.899999999999999" customHeight="1" x14ac:dyDescent="0.25">
      <c r="A28" s="152"/>
      <c r="B28" s="6"/>
      <c r="C28" s="267"/>
      <c r="D28" s="268"/>
      <c r="E28" s="268"/>
      <c r="F28" s="268"/>
      <c r="G28" s="255"/>
      <c r="H28" s="255"/>
      <c r="I28" s="255"/>
      <c r="J28" s="260"/>
      <c r="K28" s="258"/>
      <c r="L28" s="260"/>
      <c r="M28" s="269"/>
      <c r="N28" s="6"/>
      <c r="O28" s="16"/>
    </row>
    <row r="29" spans="1:18" ht="16.899999999999999" customHeight="1" x14ac:dyDescent="0.25">
      <c r="A29" s="152"/>
      <c r="B29" s="6"/>
      <c r="C29" s="265"/>
      <c r="D29" s="266"/>
      <c r="E29" s="266"/>
      <c r="F29" s="266"/>
      <c r="G29" s="253"/>
      <c r="H29" s="255"/>
      <c r="I29" s="253"/>
      <c r="J29" s="256"/>
      <c r="K29" s="258"/>
      <c r="L29" s="260"/>
      <c r="M29" s="261"/>
      <c r="N29" s="6"/>
      <c r="O29" s="16"/>
    </row>
    <row r="30" spans="1:18" ht="16.899999999999999" customHeight="1" x14ac:dyDescent="0.25">
      <c r="A30" s="152"/>
      <c r="B30" s="6"/>
      <c r="C30" s="267"/>
      <c r="D30" s="268"/>
      <c r="E30" s="268"/>
      <c r="F30" s="268"/>
      <c r="G30" s="255"/>
      <c r="H30" s="255"/>
      <c r="I30" s="255"/>
      <c r="J30" s="260"/>
      <c r="K30" s="258"/>
      <c r="L30" s="260"/>
      <c r="M30" s="269"/>
      <c r="N30" s="6"/>
      <c r="O30" s="16"/>
    </row>
    <row r="31" spans="1:18" ht="16.899999999999999" customHeight="1" x14ac:dyDescent="0.25">
      <c r="A31" s="152"/>
      <c r="B31" s="6"/>
      <c r="C31" s="265"/>
      <c r="D31" s="266"/>
      <c r="E31" s="266"/>
      <c r="F31" s="266"/>
      <c r="G31" s="253"/>
      <c r="H31" s="255"/>
      <c r="I31" s="253"/>
      <c r="J31" s="256"/>
      <c r="K31" s="258"/>
      <c r="L31" s="260"/>
      <c r="M31" s="261"/>
      <c r="N31" s="6"/>
      <c r="O31" s="16"/>
    </row>
    <row r="32" spans="1:18" ht="16.899999999999999" customHeight="1" x14ac:dyDescent="0.25">
      <c r="A32" s="152"/>
      <c r="B32" s="6"/>
      <c r="C32" s="267"/>
      <c r="D32" s="268"/>
      <c r="E32" s="268"/>
      <c r="F32" s="268"/>
      <c r="G32" s="255"/>
      <c r="H32" s="255"/>
      <c r="I32" s="255"/>
      <c r="J32" s="260"/>
      <c r="K32" s="258"/>
      <c r="L32" s="260"/>
      <c r="M32" s="269"/>
      <c r="N32" s="6"/>
      <c r="O32" s="16"/>
    </row>
    <row r="33" spans="1:16" ht="16.899999999999999" customHeight="1" x14ac:dyDescent="0.25">
      <c r="A33" s="152"/>
      <c r="B33" s="6"/>
      <c r="C33" s="265"/>
      <c r="D33" s="266"/>
      <c r="E33" s="266"/>
      <c r="F33" s="266"/>
      <c r="G33" s="253"/>
      <c r="H33" s="255"/>
      <c r="I33" s="253"/>
      <c r="J33" s="256"/>
      <c r="K33" s="258"/>
      <c r="L33" s="260"/>
      <c r="M33" s="261"/>
      <c r="N33" s="6"/>
      <c r="O33" s="16"/>
    </row>
    <row r="34" spans="1:16" ht="16.899999999999999" customHeight="1" x14ac:dyDescent="0.25">
      <c r="A34" s="152"/>
      <c r="B34" s="6"/>
      <c r="C34" s="267"/>
      <c r="D34" s="268"/>
      <c r="E34" s="268"/>
      <c r="F34" s="268"/>
      <c r="G34" s="255"/>
      <c r="H34" s="255"/>
      <c r="I34" s="255"/>
      <c r="J34" s="260"/>
      <c r="K34" s="258"/>
      <c r="L34" s="260"/>
      <c r="M34" s="269"/>
      <c r="N34" s="6"/>
      <c r="O34" s="16"/>
    </row>
    <row r="35" spans="1:16" ht="16.899999999999999" customHeight="1" x14ac:dyDescent="0.25">
      <c r="A35" s="152"/>
      <c r="B35" s="6"/>
      <c r="C35" s="265"/>
      <c r="D35" s="266"/>
      <c r="E35" s="266"/>
      <c r="F35" s="266"/>
      <c r="G35" s="253"/>
      <c r="H35" s="255"/>
      <c r="I35" s="253"/>
      <c r="J35" s="256"/>
      <c r="K35" s="258"/>
      <c r="L35" s="260"/>
      <c r="M35" s="261"/>
      <c r="N35" s="6"/>
      <c r="O35" s="16"/>
    </row>
    <row r="36" spans="1:16" ht="16.899999999999999" customHeight="1" x14ac:dyDescent="0.25">
      <c r="A36" s="152"/>
      <c r="B36" s="6"/>
      <c r="C36" s="267"/>
      <c r="D36" s="268"/>
      <c r="E36" s="268"/>
      <c r="F36" s="268"/>
      <c r="G36" s="255"/>
      <c r="H36" s="255"/>
      <c r="I36" s="255"/>
      <c r="J36" s="260"/>
      <c r="K36" s="258"/>
      <c r="L36" s="260"/>
      <c r="M36" s="269"/>
      <c r="N36" s="6"/>
      <c r="O36" s="16"/>
    </row>
    <row r="37" spans="1:16" ht="16.899999999999999" customHeight="1" x14ac:dyDescent="0.25">
      <c r="A37" s="152"/>
      <c r="B37" s="6"/>
      <c r="C37" s="265"/>
      <c r="D37" s="266"/>
      <c r="E37" s="266"/>
      <c r="F37" s="266"/>
      <c r="G37" s="253"/>
      <c r="H37" s="255"/>
      <c r="I37" s="253"/>
      <c r="J37" s="256"/>
      <c r="K37" s="258"/>
      <c r="L37" s="260"/>
      <c r="M37" s="261"/>
      <c r="N37" s="6"/>
      <c r="O37" s="16"/>
    </row>
    <row r="38" spans="1:16" ht="16.899999999999999" customHeight="1" x14ac:dyDescent="0.25">
      <c r="A38" s="152"/>
      <c r="B38" s="6"/>
      <c r="C38" s="263"/>
      <c r="D38" s="264"/>
      <c r="E38" s="264"/>
      <c r="F38" s="264"/>
      <c r="G38" s="254"/>
      <c r="H38" s="254"/>
      <c r="I38" s="254"/>
      <c r="J38" s="257"/>
      <c r="K38" s="259"/>
      <c r="L38" s="257"/>
      <c r="M38" s="262"/>
      <c r="N38" s="6"/>
      <c r="O38" s="16"/>
    </row>
    <row r="39" spans="1:16" ht="7.15" customHeight="1" x14ac:dyDescent="0.25">
      <c r="A39" s="152"/>
      <c r="B39" s="6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6"/>
      <c r="O39" s="16"/>
    </row>
    <row r="40" spans="1:16" ht="18" customHeight="1" x14ac:dyDescent="0.25">
      <c r="A40" s="152"/>
      <c r="B40" s="6"/>
      <c r="C40" s="211" t="s">
        <v>12</v>
      </c>
      <c r="D40" s="346" t="s">
        <v>76</v>
      </c>
      <c r="E40" s="346"/>
      <c r="F40" s="346"/>
      <c r="G40" s="212"/>
      <c r="H40" s="212"/>
      <c r="I40" s="320" t="str">
        <f>IF(AND(P41="HIDE TOTAL DISCOUNT",P42="HIDE TAX"),"TOTAL:","SUBTOTAL:")</f>
        <v>SUBTOTAL:</v>
      </c>
      <c r="J40" s="321"/>
      <c r="K40" s="321"/>
      <c r="L40" s="86">
        <f>SUM(ColumnNetPrice)</f>
        <v>1200</v>
      </c>
      <c r="M40" s="87" t="str">
        <f>IF(LEN(P40)&gt;0,"",M19)</f>
        <v>EUR</v>
      </c>
      <c r="N40" s="6"/>
      <c r="O40" s="16"/>
      <c r="P40" s="252" t="str">
        <f>IF(GrandTotalEn=0,"", IF(COUNT(ColumnNetPrice)&lt;&gt;COUNTIF(ColumnCurrency,M19),"← Invoice contains different currencies!",""))</f>
        <v/>
      </c>
    </row>
    <row r="41" spans="1:16" ht="18" customHeight="1" x14ac:dyDescent="0.25">
      <c r="A41" s="152"/>
      <c r="B41" s="6"/>
      <c r="C41" s="211" t="s">
        <v>73</v>
      </c>
      <c r="D41" s="346" t="s">
        <v>13</v>
      </c>
      <c r="E41" s="346"/>
      <c r="F41" s="346"/>
      <c r="G41" s="212"/>
      <c r="H41" s="212"/>
      <c r="I41" s="322" t="str">
        <f>IF(ISNUMBER(FIND("HIDE",P41)),"","DISCOUNT:")</f>
        <v>DISCOUNT:</v>
      </c>
      <c r="J41" s="322"/>
      <c r="K41" s="322"/>
      <c r="L41" s="313">
        <v>0.1</v>
      </c>
      <c r="M41" s="313"/>
      <c r="N41" s="6"/>
      <c r="O41" s="16"/>
      <c r="P41" s="88" t="s">
        <v>110</v>
      </c>
    </row>
    <row r="42" spans="1:16" ht="18" customHeight="1" x14ac:dyDescent="0.25">
      <c r="A42" s="152"/>
      <c r="B42" s="6"/>
      <c r="C42" s="211" t="s">
        <v>74</v>
      </c>
      <c r="D42" s="346" t="s">
        <v>77</v>
      </c>
      <c r="E42" s="346"/>
      <c r="F42" s="346"/>
      <c r="G42" s="212"/>
      <c r="H42" s="212"/>
      <c r="I42" s="323" t="str">
        <f>IF(ISNUMBER(FIND("HIDE",P42)),"","TAX:")</f>
        <v>TAX:</v>
      </c>
      <c r="J42" s="323"/>
      <c r="K42" s="323"/>
      <c r="L42" s="334">
        <v>0.05</v>
      </c>
      <c r="M42" s="334"/>
      <c r="N42" s="6"/>
      <c r="O42" s="16"/>
      <c r="P42" s="88" t="s">
        <v>151</v>
      </c>
    </row>
    <row r="43" spans="1:16" ht="18" customHeight="1" x14ac:dyDescent="0.25">
      <c r="A43" s="152"/>
      <c r="B43" s="6"/>
      <c r="C43" s="211" t="s">
        <v>75</v>
      </c>
      <c r="D43" s="346" t="s">
        <v>78</v>
      </c>
      <c r="E43" s="346"/>
      <c r="F43" s="346"/>
      <c r="G43" s="212"/>
      <c r="H43" s="212"/>
      <c r="I43" s="335" t="str">
        <f>IF(ISNUMBER(FIND("HIDE",P43)),"","SHIPPING COST:")</f>
        <v>SHIPPING COST:</v>
      </c>
      <c r="J43" s="335"/>
      <c r="K43" s="335"/>
      <c r="L43" s="220">
        <v>25</v>
      </c>
      <c r="M43" s="221" t="str">
        <f>M40</f>
        <v>EUR</v>
      </c>
      <c r="N43" s="6"/>
      <c r="O43" s="16"/>
      <c r="P43" s="88" t="s">
        <v>152</v>
      </c>
    </row>
    <row r="44" spans="1:16" ht="18" customHeight="1" x14ac:dyDescent="0.25">
      <c r="A44" s="152"/>
      <c r="B44" s="6"/>
      <c r="C44" s="213" t="s">
        <v>72</v>
      </c>
      <c r="D44" s="214"/>
      <c r="E44" s="214"/>
      <c r="F44" s="214"/>
      <c r="G44" s="212"/>
      <c r="H44" s="212"/>
      <c r="I44" s="333" t="str">
        <f>IF(LEN(I41)+LEN(I42)+LEN(I43)=0,"","TOTAL:")</f>
        <v>TOTAL:</v>
      </c>
      <c r="J44" s="333"/>
      <c r="K44" s="333"/>
      <c r="L44" s="208">
        <f>GrandTotalEn*(1-IF(P41="SHOW TOTAL DISCOUNT",L41,0))*(1+IF(P42="SHOW TAX",L42,0))+IF(LEN(I43)=0,0,L43)</f>
        <v>1159</v>
      </c>
      <c r="M44" s="209" t="str">
        <f>M40</f>
        <v>EUR</v>
      </c>
      <c r="N44" s="6"/>
      <c r="O44" s="16"/>
    </row>
    <row r="45" spans="1:16" ht="5.0999999999999996" customHeight="1" x14ac:dyDescent="0.25">
      <c r="A45" s="152"/>
      <c r="B45" s="6"/>
      <c r="C45" s="212"/>
      <c r="D45" s="212"/>
      <c r="E45" s="212"/>
      <c r="F45" s="212"/>
      <c r="G45" s="212"/>
      <c r="H45" s="212"/>
      <c r="I45" s="215"/>
      <c r="J45" s="216"/>
      <c r="K45" s="217"/>
      <c r="L45" s="218"/>
      <c r="M45" s="217"/>
      <c r="N45" s="6"/>
      <c r="O45" s="16"/>
    </row>
    <row r="46" spans="1:16" ht="15" customHeight="1" x14ac:dyDescent="0.25">
      <c r="A46" s="152"/>
      <c r="B46" s="6"/>
      <c r="C46" s="324"/>
      <c r="D46" s="325"/>
      <c r="E46" s="325"/>
      <c r="F46" s="325"/>
      <c r="G46" s="325"/>
      <c r="H46" s="325"/>
      <c r="I46" s="325"/>
      <c r="J46" s="325"/>
      <c r="K46" s="325"/>
      <c r="L46" s="325"/>
      <c r="M46" s="326"/>
      <c r="N46" s="6"/>
      <c r="O46" s="16"/>
    </row>
    <row r="47" spans="1:16" ht="15" customHeight="1" x14ac:dyDescent="0.25">
      <c r="A47" s="152"/>
      <c r="B47" s="6"/>
      <c r="C47" s="327"/>
      <c r="D47" s="328"/>
      <c r="E47" s="328"/>
      <c r="F47" s="328"/>
      <c r="G47" s="328"/>
      <c r="H47" s="328"/>
      <c r="I47" s="328"/>
      <c r="J47" s="328"/>
      <c r="K47" s="328"/>
      <c r="L47" s="328"/>
      <c r="M47" s="329"/>
      <c r="N47" s="6"/>
      <c r="O47" s="16"/>
    </row>
    <row r="48" spans="1:16" ht="15" customHeight="1" x14ac:dyDescent="0.25">
      <c r="A48" s="152"/>
      <c r="B48" s="6"/>
      <c r="C48" s="327"/>
      <c r="D48" s="328"/>
      <c r="E48" s="328"/>
      <c r="F48" s="328"/>
      <c r="G48" s="328"/>
      <c r="H48" s="328"/>
      <c r="I48" s="328"/>
      <c r="J48" s="328"/>
      <c r="K48" s="328"/>
      <c r="L48" s="328"/>
      <c r="M48" s="329"/>
      <c r="N48" s="6"/>
      <c r="O48" s="16"/>
    </row>
    <row r="49" spans="1:15" ht="15" customHeight="1" x14ac:dyDescent="0.25">
      <c r="A49" s="152"/>
      <c r="B49" s="6"/>
      <c r="C49" s="330"/>
      <c r="D49" s="331"/>
      <c r="E49" s="331"/>
      <c r="F49" s="331"/>
      <c r="G49" s="331"/>
      <c r="H49" s="331"/>
      <c r="I49" s="331"/>
      <c r="J49" s="331"/>
      <c r="K49" s="331"/>
      <c r="L49" s="331"/>
      <c r="M49" s="332"/>
      <c r="N49" s="6"/>
      <c r="O49" s="16"/>
    </row>
    <row r="50" spans="1:15" ht="12.95" customHeight="1" x14ac:dyDescent="0.25">
      <c r="A50" s="152"/>
      <c r="B50" s="6"/>
      <c r="C50" s="212"/>
      <c r="D50" s="212"/>
      <c r="E50" s="212"/>
      <c r="F50" s="212"/>
      <c r="G50" s="212"/>
      <c r="H50" s="212"/>
      <c r="I50" s="215"/>
      <c r="J50" s="216"/>
      <c r="K50" s="217"/>
      <c r="L50" s="218"/>
      <c r="M50" s="217"/>
      <c r="N50" s="6"/>
      <c r="O50" s="16"/>
    </row>
    <row r="51" spans="1:15" ht="20.100000000000001" customHeight="1" x14ac:dyDescent="0.25">
      <c r="A51" s="152"/>
      <c r="B51" s="6"/>
      <c r="C51" s="314" t="s">
        <v>20</v>
      </c>
      <c r="D51" s="315"/>
      <c r="E51" s="315"/>
      <c r="F51" s="315"/>
      <c r="G51" s="315"/>
      <c r="H51" s="315"/>
      <c r="I51" s="315"/>
      <c r="J51" s="315"/>
      <c r="K51" s="315"/>
      <c r="L51" s="315"/>
      <c r="M51" s="316"/>
      <c r="N51" s="6"/>
      <c r="O51" s="16"/>
    </row>
    <row r="52" spans="1:15" ht="20.100000000000001" customHeight="1" x14ac:dyDescent="0.25">
      <c r="A52" s="152"/>
      <c r="B52" s="6"/>
      <c r="C52" s="317" t="s">
        <v>21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9"/>
      <c r="N52" s="6"/>
      <c r="O52" s="16"/>
    </row>
    <row r="53" spans="1:15" ht="19.899999999999999" customHeight="1" x14ac:dyDescent="0.25">
      <c r="A53" s="152"/>
      <c r="B53" s="6"/>
      <c r="C53" s="310" t="s">
        <v>22</v>
      </c>
      <c r="D53" s="311"/>
      <c r="E53" s="311"/>
      <c r="F53" s="311"/>
      <c r="G53" s="311"/>
      <c r="H53" s="311"/>
      <c r="I53" s="311"/>
      <c r="J53" s="311"/>
      <c r="K53" s="311"/>
      <c r="L53" s="311"/>
      <c r="M53" s="312"/>
      <c r="N53" s="6"/>
      <c r="O53" s="16"/>
    </row>
    <row r="54" spans="1:15" ht="8.1" customHeight="1" x14ac:dyDescent="0.25">
      <c r="A54" s="15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16"/>
    </row>
    <row r="55" spans="1:15" ht="9" customHeight="1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22"/>
    </row>
    <row r="56" spans="1:15" ht="9" customHeight="1" x14ac:dyDescent="0.25">
      <c r="O56" s="122"/>
    </row>
    <row r="57" spans="1:15" ht="6" customHeight="1" x14ac:dyDescent="0.25"/>
  </sheetData>
  <sheetProtection algorithmName="SHA-512" hashValue="w1Xvc7UdHuewricDnlEnl9HMpQkTAUmRtACdy+14FHBQ3djyXdomowbGOJHKlx+qA1qcUFA7QAgczYzAlPpHmA==" saltValue="xtpLdXxKD+CAJVgQjSJ/ig==" spinCount="100000" sheet="1" objects="1" scenarios="1"/>
  <mergeCells count="121">
    <mergeCell ref="C53:M53"/>
    <mergeCell ref="L41:M41"/>
    <mergeCell ref="D40:F40"/>
    <mergeCell ref="D41:F41"/>
    <mergeCell ref="D42:F42"/>
    <mergeCell ref="C51:M51"/>
    <mergeCell ref="C52:M52"/>
    <mergeCell ref="I40:K40"/>
    <mergeCell ref="I41:K41"/>
    <mergeCell ref="I42:K42"/>
    <mergeCell ref="C46:M46"/>
    <mergeCell ref="C47:M47"/>
    <mergeCell ref="C48:M48"/>
    <mergeCell ref="C49:M49"/>
    <mergeCell ref="D43:F43"/>
    <mergeCell ref="I44:K44"/>
    <mergeCell ref="L42:M42"/>
    <mergeCell ref="I43:K43"/>
    <mergeCell ref="M19:M20"/>
    <mergeCell ref="M21:M22"/>
    <mergeCell ref="H19:H20"/>
    <mergeCell ref="I19:I20"/>
    <mergeCell ref="J19:J20"/>
    <mergeCell ref="K19:K20"/>
    <mergeCell ref="L19:L20"/>
    <mergeCell ref="C8:D8"/>
    <mergeCell ref="E8:F8"/>
    <mergeCell ref="C9:D9"/>
    <mergeCell ref="E9:F9"/>
    <mergeCell ref="C10:D10"/>
    <mergeCell ref="E10:F10"/>
    <mergeCell ref="D13:M13"/>
    <mergeCell ref="D14:M14"/>
    <mergeCell ref="D15:E15"/>
    <mergeCell ref="H15:J15"/>
    <mergeCell ref="D16:M16"/>
    <mergeCell ref="L18:M18"/>
    <mergeCell ref="C18:F18"/>
    <mergeCell ref="C19:F19"/>
    <mergeCell ref="C20:F20"/>
    <mergeCell ref="G19:G20"/>
    <mergeCell ref="C21:F21"/>
    <mergeCell ref="C22:F22"/>
    <mergeCell ref="C23:F23"/>
    <mergeCell ref="C24:F24"/>
    <mergeCell ref="J23:J24"/>
    <mergeCell ref="G23:G24"/>
    <mergeCell ref="K23:K24"/>
    <mergeCell ref="K21:K22"/>
    <mergeCell ref="L21:L22"/>
    <mergeCell ref="G21:G22"/>
    <mergeCell ref="L23:L24"/>
    <mergeCell ref="J27:J28"/>
    <mergeCell ref="K27:K28"/>
    <mergeCell ref="L27:L28"/>
    <mergeCell ref="G29:G30"/>
    <mergeCell ref="H29:H30"/>
    <mergeCell ref="M23:M24"/>
    <mergeCell ref="I25:I26"/>
    <mergeCell ref="J25:J26"/>
    <mergeCell ref="H21:H22"/>
    <mergeCell ref="I21:I22"/>
    <mergeCell ref="J21:J22"/>
    <mergeCell ref="H23:H24"/>
    <mergeCell ref="I23:I24"/>
    <mergeCell ref="K25:K26"/>
    <mergeCell ref="L25:L26"/>
    <mergeCell ref="M25:M26"/>
    <mergeCell ref="I29:I30"/>
    <mergeCell ref="J29:J30"/>
    <mergeCell ref="K29:K30"/>
    <mergeCell ref="L29:L30"/>
    <mergeCell ref="M29:M30"/>
    <mergeCell ref="I35:I36"/>
    <mergeCell ref="J35:J36"/>
    <mergeCell ref="K35:K36"/>
    <mergeCell ref="C25:F25"/>
    <mergeCell ref="C26:F26"/>
    <mergeCell ref="G25:G26"/>
    <mergeCell ref="H25:H26"/>
    <mergeCell ref="M27:M28"/>
    <mergeCell ref="C28:F28"/>
    <mergeCell ref="G27:G28"/>
    <mergeCell ref="C29:F29"/>
    <mergeCell ref="G31:G32"/>
    <mergeCell ref="I31:I32"/>
    <mergeCell ref="J31:J32"/>
    <mergeCell ref="K31:K32"/>
    <mergeCell ref="L31:L32"/>
    <mergeCell ref="M31:M32"/>
    <mergeCell ref="C30:F30"/>
    <mergeCell ref="H27:H28"/>
    <mergeCell ref="C27:F27"/>
    <mergeCell ref="I27:I28"/>
    <mergeCell ref="C31:F31"/>
    <mergeCell ref="H31:H32"/>
    <mergeCell ref="C32:F32"/>
    <mergeCell ref="G37:G38"/>
    <mergeCell ref="H37:H38"/>
    <mergeCell ref="I37:I38"/>
    <mergeCell ref="J37:J38"/>
    <mergeCell ref="K37:K38"/>
    <mergeCell ref="L37:L38"/>
    <mergeCell ref="M37:M38"/>
    <mergeCell ref="C38:F38"/>
    <mergeCell ref="C33:F33"/>
    <mergeCell ref="C36:F36"/>
    <mergeCell ref="G33:G34"/>
    <mergeCell ref="G35:G36"/>
    <mergeCell ref="C34:F34"/>
    <mergeCell ref="C35:F35"/>
    <mergeCell ref="C37:F37"/>
    <mergeCell ref="H33:H34"/>
    <mergeCell ref="I33:I34"/>
    <mergeCell ref="J33:J34"/>
    <mergeCell ref="H35:H36"/>
    <mergeCell ref="K33:K34"/>
    <mergeCell ref="L33:L34"/>
    <mergeCell ref="M33:M34"/>
    <mergeCell ref="L35:L36"/>
    <mergeCell ref="M35:M36"/>
  </mergeCells>
  <conditionalFormatting sqref="I41:I44">
    <cfRule type="expression" dxfId="32" priority="4">
      <formula>LEN($I41)&gt;0</formula>
    </cfRule>
  </conditionalFormatting>
  <conditionalFormatting sqref="J41:M43">
    <cfRule type="expression" dxfId="31" priority="3">
      <formula>LEN($I41)&gt;0</formula>
    </cfRule>
  </conditionalFormatting>
  <conditionalFormatting sqref="M41:M44">
    <cfRule type="expression" dxfId="30" priority="2">
      <formula>LEN($I41)&gt;0</formula>
    </cfRule>
  </conditionalFormatting>
  <conditionalFormatting sqref="J44:M44">
    <cfRule type="expression" dxfId="29" priority="1">
      <formula>LEN($I44)&gt;0</formula>
    </cfRule>
  </conditionalFormatting>
  <dataValidations count="4">
    <dataValidation type="list" allowBlank="1" showInputMessage="1" showErrorMessage="1" sqref="P41" xr:uid="{F07546E2-6AF5-49A0-BEB3-107DF7FD9374}">
      <formula1>"SHOW TOTAL DISCOUNT, HIDE TOTAL DISCOUNT"</formula1>
    </dataValidation>
    <dataValidation type="list" allowBlank="1" showInputMessage="1" showErrorMessage="1" sqref="P42" xr:uid="{CE49292A-85AA-4210-9AD1-F7AB7D024C3A}">
      <formula1>"SHOW TAX, HIDE TAX"</formula1>
    </dataValidation>
    <dataValidation type="list" allowBlank="1" showInputMessage="1" showErrorMessage="1" sqref="H18" xr:uid="{9CD78C6F-6ADC-4EF6-9C59-0E7ACB6AD3F8}">
      <formula1>"QTY,AMOUNT"</formula1>
    </dataValidation>
    <dataValidation type="list" allowBlank="1" showInputMessage="1" showErrorMessage="1" sqref="P43" xr:uid="{5CF999CD-BE86-4258-86A0-65BD57C84712}">
      <formula1>"SHOW SHIPPING, HIDE SHIPPING"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macro="[0]!InstructionsOnOff">
                <anchor>
                  <from>
                    <xdr:col>20</xdr:col>
                    <xdr:colOff>219075</xdr:colOff>
                    <xdr:row>1</xdr:row>
                    <xdr:rowOff>200025</xdr:rowOff>
                  </from>
                  <to>
                    <xdr:col>21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macro="[0]!InstructionsOnOff">
                <anchor>
                  <from>
                    <xdr:col>21</xdr:col>
                    <xdr:colOff>66675</xdr:colOff>
                    <xdr:row>1</xdr:row>
                    <xdr:rowOff>200025</xdr:rowOff>
                  </from>
                  <to>
                    <xdr:col>21</xdr:col>
                    <xdr:colOff>476250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>
                  <from>
                    <xdr:col>20</xdr:col>
                    <xdr:colOff>114300</xdr:colOff>
                    <xdr:row>1</xdr:row>
                    <xdr:rowOff>38100</xdr:rowOff>
                  </from>
                  <to>
                    <xdr:col>22</xdr:col>
                    <xdr:colOff>9525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6000000}">
          <x14:formula1>
            <xm:f>OFFSET(Dashboard!$K$12,0,0,COUNTA(Dashboard!$K$12:$K$25),1)</xm:f>
          </x14:formula1>
          <xm:sqref>P11</xm:sqref>
        </x14:dataValidation>
        <x14:dataValidation type="list" allowBlank="1" showInputMessage="1" showErrorMessage="1" xr:uid="{EBE93239-AE8B-481D-9E6E-86440C6184CF}">
          <x14:formula1>
            <xm:f>OFFSET(ProductDB!$B$6,0,0,SUMPRODUCT(MAX((ProductDB!$B:$B&lt;&gt;"")*ROW(ProductDB!$B:$B)))-5,1)</xm:f>
          </x14:formula1>
          <xm:sqref>C19 C21 C23 C25</xm:sqref>
        </x14:dataValidation>
        <x14:dataValidation type="list" allowBlank="1" showInputMessage="1" showErrorMessage="1" xr:uid="{4533A346-0659-4EC0-879C-CD79AB4D5469}">
          <x14:formula1>
            <xm:f>OFFSET(SupplierDB!$B$6,0,0,SUMPRODUCT(MAX((SupplierDB!$B:$B&lt;&gt;"")*ROW(SupplierDB!$B:$B)))-5,1)</xm:f>
          </x14:formula1>
          <xm:sqref>D13:M13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Database">
    <pageSetUpPr fitToPage="1"/>
  </sheetPr>
  <dimension ref="A1:G1000"/>
  <sheetViews>
    <sheetView showGridLines="0" showRowColHeaders="0" zoomScaleNormal="100" zoomScaleSheetLayoutView="85" workbookViewId="0">
      <pane ySplit="5" topLeftCell="A6" activePane="bottomLeft" state="frozen"/>
      <selection activeCell="A8" sqref="A8"/>
      <selection pane="bottomLeft" activeCell="A6" sqref="A6"/>
    </sheetView>
  </sheetViews>
  <sheetFormatPr defaultColWidth="8.85546875" defaultRowHeight="15" x14ac:dyDescent="0.25"/>
  <cols>
    <col min="1" max="1" width="3.7109375" style="107" customWidth="1"/>
    <col min="2" max="3" width="54.7109375" style="107" customWidth="1"/>
    <col min="4" max="6" width="15.7109375" style="107" customWidth="1"/>
    <col min="7" max="7" width="11.7109375" style="107" customWidth="1"/>
    <col min="8" max="16384" width="8.85546875" style="107"/>
  </cols>
  <sheetData>
    <row r="1" spans="1:7" s="1" customFormat="1" ht="6.75" customHeight="1" x14ac:dyDescent="0.25">
      <c r="E1" s="38"/>
    </row>
    <row r="2" spans="1:7" s="70" customFormat="1" ht="20.100000000000001" customHeight="1" x14ac:dyDescent="0.25">
      <c r="B2" s="131" t="s">
        <v>113</v>
      </c>
      <c r="C2" s="71"/>
      <c r="D2" s="48"/>
      <c r="E2" s="71"/>
      <c r="F2" s="71"/>
      <c r="G2" s="71"/>
    </row>
    <row r="3" spans="1:7" s="39" customFormat="1" ht="24" customHeight="1" x14ac:dyDescent="0.25">
      <c r="B3" s="132" t="s">
        <v>16</v>
      </c>
      <c r="C3" s="41"/>
      <c r="D3" s="40"/>
      <c r="E3" s="41"/>
      <c r="F3" s="41"/>
      <c r="G3" s="41"/>
    </row>
    <row r="4" spans="1:7" s="2" customFormat="1" ht="7.35" customHeight="1" x14ac:dyDescent="0.25"/>
    <row r="5" spans="1:7" s="43" customFormat="1" ht="31.9" customHeight="1" x14ac:dyDescent="0.25">
      <c r="A5" s="127"/>
      <c r="B5" s="50" t="s">
        <v>23</v>
      </c>
      <c r="C5" s="90" t="s">
        <v>109</v>
      </c>
      <c r="D5" s="50" t="s">
        <v>51</v>
      </c>
      <c r="E5" s="50" t="s">
        <v>8</v>
      </c>
      <c r="F5" s="50" t="s">
        <v>9</v>
      </c>
      <c r="G5" s="50" t="s">
        <v>24</v>
      </c>
    </row>
    <row r="6" spans="1:7" s="2" customFormat="1" x14ac:dyDescent="0.25">
      <c r="B6" s="137" t="s">
        <v>44</v>
      </c>
      <c r="C6" s="137" t="s">
        <v>64</v>
      </c>
      <c r="D6" s="138" t="s">
        <v>54</v>
      </c>
      <c r="E6" s="118" t="s">
        <v>18</v>
      </c>
      <c r="F6" s="139">
        <v>250</v>
      </c>
      <c r="G6" s="118" t="s">
        <v>136</v>
      </c>
    </row>
    <row r="7" spans="1:7" s="2" customFormat="1" x14ac:dyDescent="0.25">
      <c r="B7" s="137" t="s">
        <v>45</v>
      </c>
      <c r="C7" s="137" t="s">
        <v>65</v>
      </c>
      <c r="D7" s="138" t="s">
        <v>55</v>
      </c>
      <c r="E7" s="118" t="s">
        <v>1</v>
      </c>
      <c r="F7" s="139">
        <v>700</v>
      </c>
      <c r="G7" s="118" t="s">
        <v>136</v>
      </c>
    </row>
    <row r="8" spans="1:7" s="2" customFormat="1" x14ac:dyDescent="0.25">
      <c r="B8" s="137" t="s">
        <v>46</v>
      </c>
      <c r="C8" s="137" t="s">
        <v>64</v>
      </c>
      <c r="D8" s="138" t="s">
        <v>56</v>
      </c>
      <c r="E8" s="118" t="s">
        <v>18</v>
      </c>
      <c r="F8" s="139">
        <v>600</v>
      </c>
      <c r="G8" s="118" t="s">
        <v>2</v>
      </c>
    </row>
    <row r="9" spans="1:7" s="2" customFormat="1" x14ac:dyDescent="0.25">
      <c r="B9" s="137" t="s">
        <v>40</v>
      </c>
      <c r="C9" s="137" t="s">
        <v>67</v>
      </c>
      <c r="D9" s="138" t="s">
        <v>57</v>
      </c>
      <c r="E9" s="118" t="s">
        <v>18</v>
      </c>
      <c r="F9" s="139">
        <v>450</v>
      </c>
      <c r="G9" s="118" t="s">
        <v>2</v>
      </c>
    </row>
    <row r="10" spans="1:7" s="2" customFormat="1" x14ac:dyDescent="0.25">
      <c r="B10" s="137" t="s">
        <v>41</v>
      </c>
      <c r="C10" s="137" t="s">
        <v>66</v>
      </c>
      <c r="D10" s="138" t="s">
        <v>58</v>
      </c>
      <c r="E10" s="118" t="s">
        <v>1</v>
      </c>
      <c r="F10" s="139">
        <v>1750</v>
      </c>
      <c r="G10" s="118" t="s">
        <v>2</v>
      </c>
    </row>
    <row r="11" spans="1:7" s="2" customFormat="1" x14ac:dyDescent="0.25">
      <c r="B11" s="137" t="s">
        <v>47</v>
      </c>
      <c r="C11" s="137" t="s">
        <v>68</v>
      </c>
      <c r="D11" s="138" t="s">
        <v>59</v>
      </c>
      <c r="E11" s="118" t="s">
        <v>18</v>
      </c>
      <c r="F11" s="139">
        <v>550</v>
      </c>
      <c r="G11" s="118" t="s">
        <v>2</v>
      </c>
    </row>
    <row r="12" spans="1:7" s="2" customFormat="1" x14ac:dyDescent="0.25">
      <c r="B12" s="137" t="s">
        <v>48</v>
      </c>
      <c r="C12" s="137" t="s">
        <v>70</v>
      </c>
      <c r="D12" s="138" t="s">
        <v>60</v>
      </c>
      <c r="E12" s="118" t="s">
        <v>18</v>
      </c>
      <c r="F12" s="139">
        <v>925</v>
      </c>
      <c r="G12" s="118" t="s">
        <v>2</v>
      </c>
    </row>
    <row r="13" spans="1:7" s="2" customFormat="1" x14ac:dyDescent="0.25">
      <c r="B13" s="137" t="s">
        <v>42</v>
      </c>
      <c r="C13" s="137" t="s">
        <v>69</v>
      </c>
      <c r="D13" s="138" t="s">
        <v>61</v>
      </c>
      <c r="E13" s="118" t="s">
        <v>1</v>
      </c>
      <c r="F13" s="139">
        <v>3700</v>
      </c>
      <c r="G13" s="118" t="s">
        <v>2</v>
      </c>
    </row>
    <row r="14" spans="1:7" s="2" customFormat="1" x14ac:dyDescent="0.25">
      <c r="B14" s="137" t="s">
        <v>49</v>
      </c>
      <c r="C14" s="137" t="s">
        <v>64</v>
      </c>
      <c r="D14" s="138" t="s">
        <v>62</v>
      </c>
      <c r="E14" s="118" t="s">
        <v>18</v>
      </c>
      <c r="F14" s="139">
        <v>750</v>
      </c>
      <c r="G14" s="118" t="s">
        <v>2</v>
      </c>
    </row>
    <row r="15" spans="1:7" s="2" customFormat="1" x14ac:dyDescent="0.25">
      <c r="B15" s="137" t="s">
        <v>43</v>
      </c>
      <c r="C15" s="137" t="s">
        <v>123</v>
      </c>
      <c r="D15" s="138" t="s">
        <v>63</v>
      </c>
      <c r="E15" s="118" t="s">
        <v>18</v>
      </c>
      <c r="F15" s="139">
        <v>500</v>
      </c>
      <c r="G15" s="118" t="s">
        <v>2</v>
      </c>
    </row>
    <row r="16" spans="1:7" s="2" customFormat="1" x14ac:dyDescent="0.25">
      <c r="B16" s="137"/>
      <c r="C16" s="137"/>
      <c r="D16" s="138"/>
      <c r="E16" s="118"/>
      <c r="F16" s="139"/>
      <c r="G16" s="118"/>
    </row>
    <row r="17" spans="2:7" s="2" customFormat="1" x14ac:dyDescent="0.25">
      <c r="B17" s="137"/>
      <c r="C17" s="137"/>
      <c r="D17" s="138"/>
      <c r="E17" s="118"/>
      <c r="F17" s="139"/>
      <c r="G17" s="118"/>
    </row>
    <row r="18" spans="2:7" s="2" customFormat="1" x14ac:dyDescent="0.25">
      <c r="B18" s="234"/>
      <c r="C18" s="235"/>
      <c r="D18" s="236"/>
      <c r="E18" s="237"/>
      <c r="F18" s="238"/>
      <c r="G18" s="239"/>
    </row>
    <row r="19" spans="2:7" s="2" customFormat="1" x14ac:dyDescent="0.25">
      <c r="B19" s="240"/>
      <c r="C19" s="241"/>
      <c r="D19" s="242"/>
      <c r="E19" s="243"/>
      <c r="F19" s="244"/>
      <c r="G19" s="245"/>
    </row>
    <row r="20" spans="2:7" s="2" customFormat="1" x14ac:dyDescent="0.25">
      <c r="B20" s="240"/>
      <c r="C20" s="241"/>
      <c r="D20" s="242"/>
      <c r="E20" s="243"/>
      <c r="F20" s="244"/>
      <c r="G20" s="245"/>
    </row>
    <row r="21" spans="2:7" s="2" customFormat="1" x14ac:dyDescent="0.25">
      <c r="B21" s="240"/>
      <c r="C21" s="241"/>
      <c r="D21" s="242"/>
      <c r="E21" s="243"/>
      <c r="F21" s="244"/>
      <c r="G21" s="245"/>
    </row>
    <row r="22" spans="2:7" s="2" customFormat="1" x14ac:dyDescent="0.25">
      <c r="B22" s="240"/>
      <c r="C22" s="241"/>
      <c r="D22" s="242"/>
      <c r="E22" s="243"/>
      <c r="F22" s="244"/>
      <c r="G22" s="245"/>
    </row>
    <row r="23" spans="2:7" s="2" customFormat="1" x14ac:dyDescent="0.25">
      <c r="B23" s="240"/>
      <c r="C23" s="241"/>
      <c r="D23" s="242"/>
      <c r="E23" s="243"/>
      <c r="F23" s="244"/>
      <c r="G23" s="245"/>
    </row>
    <row r="24" spans="2:7" s="2" customFormat="1" x14ac:dyDescent="0.25">
      <c r="B24" s="240"/>
      <c r="C24" s="241"/>
      <c r="D24" s="242"/>
      <c r="E24" s="243"/>
      <c r="F24" s="244"/>
      <c r="G24" s="245"/>
    </row>
    <row r="25" spans="2:7" s="2" customFormat="1" x14ac:dyDescent="0.25">
      <c r="B25" s="240"/>
      <c r="C25" s="241"/>
      <c r="D25" s="242"/>
      <c r="E25" s="243"/>
      <c r="F25" s="244"/>
      <c r="G25" s="245"/>
    </row>
    <row r="26" spans="2:7" s="2" customFormat="1" x14ac:dyDescent="0.25">
      <c r="B26" s="240"/>
      <c r="C26" s="241"/>
      <c r="D26" s="242"/>
      <c r="E26" s="243"/>
      <c r="F26" s="244"/>
      <c r="G26" s="245"/>
    </row>
    <row r="27" spans="2:7" s="2" customFormat="1" x14ac:dyDescent="0.25">
      <c r="B27" s="240"/>
      <c r="C27" s="241"/>
      <c r="D27" s="242"/>
      <c r="E27" s="243"/>
      <c r="F27" s="244"/>
      <c r="G27" s="245"/>
    </row>
    <row r="28" spans="2:7" s="2" customFormat="1" x14ac:dyDescent="0.25">
      <c r="B28" s="240"/>
      <c r="C28" s="241"/>
      <c r="D28" s="242"/>
      <c r="E28" s="243"/>
      <c r="F28" s="244"/>
      <c r="G28" s="245"/>
    </row>
    <row r="29" spans="2:7" s="2" customFormat="1" x14ac:dyDescent="0.25">
      <c r="B29" s="240"/>
      <c r="C29" s="241"/>
      <c r="D29" s="242"/>
      <c r="E29" s="243"/>
      <c r="F29" s="244"/>
      <c r="G29" s="245"/>
    </row>
    <row r="30" spans="2:7" s="2" customFormat="1" x14ac:dyDescent="0.25">
      <c r="B30" s="240"/>
      <c r="C30" s="241"/>
      <c r="D30" s="242"/>
      <c r="E30" s="243"/>
      <c r="F30" s="244"/>
      <c r="G30" s="245"/>
    </row>
    <row r="31" spans="2:7" s="2" customFormat="1" x14ac:dyDescent="0.25">
      <c r="B31" s="240"/>
      <c r="C31" s="241"/>
      <c r="D31" s="242"/>
      <c r="E31" s="243"/>
      <c r="F31" s="244"/>
      <c r="G31" s="245"/>
    </row>
    <row r="32" spans="2:7" s="2" customFormat="1" x14ac:dyDescent="0.25">
      <c r="B32" s="240"/>
      <c r="C32" s="241"/>
      <c r="D32" s="242"/>
      <c r="E32" s="243"/>
      <c r="F32" s="244"/>
      <c r="G32" s="245"/>
    </row>
    <row r="33" spans="2:7" s="2" customFormat="1" x14ac:dyDescent="0.25">
      <c r="B33" s="240"/>
      <c r="C33" s="241"/>
      <c r="D33" s="242"/>
      <c r="E33" s="243"/>
      <c r="F33" s="244"/>
      <c r="G33" s="245"/>
    </row>
    <row r="34" spans="2:7" s="2" customFormat="1" x14ac:dyDescent="0.25">
      <c r="B34" s="240"/>
      <c r="C34" s="241"/>
      <c r="D34" s="242"/>
      <c r="E34" s="243"/>
      <c r="F34" s="244"/>
      <c r="G34" s="245"/>
    </row>
    <row r="35" spans="2:7" s="2" customFormat="1" x14ac:dyDescent="0.25">
      <c r="B35" s="240"/>
      <c r="C35" s="241"/>
      <c r="D35" s="242"/>
      <c r="E35" s="243"/>
      <c r="F35" s="244"/>
      <c r="G35" s="245"/>
    </row>
    <row r="36" spans="2:7" s="2" customFormat="1" x14ac:dyDescent="0.25">
      <c r="B36" s="240"/>
      <c r="C36" s="241"/>
      <c r="D36" s="242"/>
      <c r="E36" s="243"/>
      <c r="F36" s="244"/>
      <c r="G36" s="245"/>
    </row>
    <row r="37" spans="2:7" s="2" customFormat="1" x14ac:dyDescent="0.25">
      <c r="B37" s="240"/>
      <c r="C37" s="241"/>
      <c r="D37" s="242"/>
      <c r="E37" s="243"/>
      <c r="F37" s="244"/>
      <c r="G37" s="245"/>
    </row>
    <row r="38" spans="2:7" s="2" customFormat="1" x14ac:dyDescent="0.25">
      <c r="B38" s="240"/>
      <c r="C38" s="241"/>
      <c r="D38" s="242"/>
      <c r="E38" s="243"/>
      <c r="F38" s="244"/>
      <c r="G38" s="245"/>
    </row>
    <row r="39" spans="2:7" s="2" customFormat="1" x14ac:dyDescent="0.25">
      <c r="B39" s="240"/>
      <c r="C39" s="241"/>
      <c r="D39" s="242"/>
      <c r="E39" s="243"/>
      <c r="F39" s="244"/>
      <c r="G39" s="245"/>
    </row>
    <row r="40" spans="2:7" s="2" customFormat="1" x14ac:dyDescent="0.25">
      <c r="B40" s="240"/>
      <c r="C40" s="241"/>
      <c r="D40" s="242"/>
      <c r="E40" s="243"/>
      <c r="F40" s="244"/>
      <c r="G40" s="245"/>
    </row>
    <row r="41" spans="2:7" s="2" customFormat="1" x14ac:dyDescent="0.25">
      <c r="B41" s="240"/>
      <c r="C41" s="241"/>
      <c r="D41" s="242"/>
      <c r="E41" s="243"/>
      <c r="F41" s="244"/>
      <c r="G41" s="245"/>
    </row>
    <row r="42" spans="2:7" s="2" customFormat="1" x14ac:dyDescent="0.25">
      <c r="B42" s="240"/>
      <c r="C42" s="241"/>
      <c r="D42" s="242"/>
      <c r="E42" s="243"/>
      <c r="F42" s="244"/>
      <c r="G42" s="245"/>
    </row>
    <row r="43" spans="2:7" s="2" customFormat="1" x14ac:dyDescent="0.25">
      <c r="B43" s="240"/>
      <c r="C43" s="241"/>
      <c r="D43" s="242"/>
      <c r="E43" s="243"/>
      <c r="F43" s="244"/>
      <c r="G43" s="245"/>
    </row>
    <row r="44" spans="2:7" s="2" customFormat="1" x14ac:dyDescent="0.25">
      <c r="B44" s="240"/>
      <c r="C44" s="241"/>
      <c r="D44" s="242"/>
      <c r="E44" s="243"/>
      <c r="F44" s="244"/>
      <c r="G44" s="245"/>
    </row>
    <row r="45" spans="2:7" s="2" customFormat="1" x14ac:dyDescent="0.25">
      <c r="B45" s="240"/>
      <c r="C45" s="241"/>
      <c r="D45" s="242"/>
      <c r="E45" s="243"/>
      <c r="F45" s="244"/>
      <c r="G45" s="245"/>
    </row>
    <row r="46" spans="2:7" s="2" customFormat="1" x14ac:dyDescent="0.25">
      <c r="B46" s="240"/>
      <c r="C46" s="241"/>
      <c r="D46" s="242"/>
      <c r="E46" s="243"/>
      <c r="F46" s="244"/>
      <c r="G46" s="245"/>
    </row>
    <row r="47" spans="2:7" s="2" customFormat="1" x14ac:dyDescent="0.25">
      <c r="B47" s="240"/>
      <c r="C47" s="241"/>
      <c r="D47" s="242"/>
      <c r="E47" s="243"/>
      <c r="F47" s="244"/>
      <c r="G47" s="245"/>
    </row>
    <row r="48" spans="2:7" s="2" customFormat="1" x14ac:dyDescent="0.25">
      <c r="B48" s="240"/>
      <c r="C48" s="241"/>
      <c r="D48" s="242"/>
      <c r="E48" s="243"/>
      <c r="F48" s="244"/>
      <c r="G48" s="245"/>
    </row>
    <row r="49" spans="2:7" s="2" customFormat="1" x14ac:dyDescent="0.25">
      <c r="B49" s="240"/>
      <c r="C49" s="241"/>
      <c r="D49" s="242"/>
      <c r="E49" s="243"/>
      <c r="F49" s="244"/>
      <c r="G49" s="245"/>
    </row>
    <row r="50" spans="2:7" s="2" customFormat="1" x14ac:dyDescent="0.25">
      <c r="B50" s="240"/>
      <c r="C50" s="241"/>
      <c r="D50" s="242"/>
      <c r="E50" s="243"/>
      <c r="F50" s="244"/>
      <c r="G50" s="245"/>
    </row>
    <row r="51" spans="2:7" s="2" customFormat="1" x14ac:dyDescent="0.25">
      <c r="B51" s="240"/>
      <c r="C51" s="241"/>
      <c r="D51" s="242"/>
      <c r="E51" s="243"/>
      <c r="F51" s="244"/>
      <c r="G51" s="245"/>
    </row>
    <row r="52" spans="2:7" s="2" customFormat="1" x14ac:dyDescent="0.25">
      <c r="B52" s="240"/>
      <c r="C52" s="241"/>
      <c r="D52" s="242"/>
      <c r="E52" s="243"/>
      <c r="F52" s="244"/>
      <c r="G52" s="245"/>
    </row>
    <row r="53" spans="2:7" s="2" customFormat="1" x14ac:dyDescent="0.25">
      <c r="B53" s="240"/>
      <c r="C53" s="241"/>
      <c r="D53" s="242"/>
      <c r="E53" s="243"/>
      <c r="F53" s="244"/>
      <c r="G53" s="245"/>
    </row>
    <row r="54" spans="2:7" s="2" customFormat="1" x14ac:dyDescent="0.25">
      <c r="B54" s="240"/>
      <c r="C54" s="241"/>
      <c r="D54" s="242"/>
      <c r="E54" s="243"/>
      <c r="F54" s="244"/>
      <c r="G54" s="245"/>
    </row>
    <row r="55" spans="2:7" s="2" customFormat="1" x14ac:dyDescent="0.25">
      <c r="B55" s="240"/>
      <c r="C55" s="241"/>
      <c r="D55" s="242"/>
      <c r="E55" s="243"/>
      <c r="F55" s="244"/>
      <c r="G55" s="245"/>
    </row>
    <row r="56" spans="2:7" s="2" customFormat="1" x14ac:dyDescent="0.25">
      <c r="B56" s="240"/>
      <c r="C56" s="241"/>
      <c r="D56" s="242"/>
      <c r="E56" s="243"/>
      <c r="F56" s="244"/>
      <c r="G56" s="245"/>
    </row>
    <row r="57" spans="2:7" s="2" customFormat="1" x14ac:dyDescent="0.25">
      <c r="B57" s="240"/>
      <c r="C57" s="241"/>
      <c r="D57" s="242"/>
      <c r="E57" s="243"/>
      <c r="F57" s="244"/>
      <c r="G57" s="245"/>
    </row>
    <row r="58" spans="2:7" s="2" customFormat="1" x14ac:dyDescent="0.25">
      <c r="B58" s="240"/>
      <c r="C58" s="241"/>
      <c r="D58" s="242"/>
      <c r="E58" s="243"/>
      <c r="F58" s="244"/>
      <c r="G58" s="245"/>
    </row>
    <row r="59" spans="2:7" s="2" customFormat="1" x14ac:dyDescent="0.25">
      <c r="B59" s="240"/>
      <c r="C59" s="241"/>
      <c r="D59" s="242"/>
      <c r="E59" s="243"/>
      <c r="F59" s="244"/>
      <c r="G59" s="245"/>
    </row>
    <row r="60" spans="2:7" s="2" customFormat="1" x14ac:dyDescent="0.25">
      <c r="B60" s="240"/>
      <c r="C60" s="241"/>
      <c r="D60" s="242"/>
      <c r="E60" s="243"/>
      <c r="F60" s="244"/>
      <c r="G60" s="245"/>
    </row>
    <row r="61" spans="2:7" s="2" customFormat="1" x14ac:dyDescent="0.25">
      <c r="B61" s="240"/>
      <c r="C61" s="241"/>
      <c r="D61" s="242"/>
      <c r="E61" s="243"/>
      <c r="F61" s="244"/>
      <c r="G61" s="245"/>
    </row>
    <row r="62" spans="2:7" s="2" customFormat="1" x14ac:dyDescent="0.25">
      <c r="B62" s="240"/>
      <c r="C62" s="241"/>
      <c r="D62" s="242"/>
      <c r="E62" s="243"/>
      <c r="F62" s="244"/>
      <c r="G62" s="245"/>
    </row>
    <row r="63" spans="2:7" s="2" customFormat="1" x14ac:dyDescent="0.25">
      <c r="B63" s="240"/>
      <c r="C63" s="241"/>
      <c r="D63" s="242"/>
      <c r="E63" s="243"/>
      <c r="F63" s="244"/>
      <c r="G63" s="245"/>
    </row>
    <row r="64" spans="2:7" s="2" customFormat="1" x14ac:dyDescent="0.25">
      <c r="B64" s="240"/>
      <c r="C64" s="241"/>
      <c r="D64" s="242"/>
      <c r="E64" s="243"/>
      <c r="F64" s="244"/>
      <c r="G64" s="245"/>
    </row>
    <row r="65" spans="2:7" s="2" customFormat="1" x14ac:dyDescent="0.25">
      <c r="B65" s="240"/>
      <c r="C65" s="241"/>
      <c r="D65" s="242"/>
      <c r="E65" s="243"/>
      <c r="F65" s="244"/>
      <c r="G65" s="245"/>
    </row>
    <row r="66" spans="2:7" s="2" customFormat="1" x14ac:dyDescent="0.25">
      <c r="B66" s="240"/>
      <c r="C66" s="241"/>
      <c r="D66" s="242"/>
      <c r="E66" s="243"/>
      <c r="F66" s="244"/>
      <c r="G66" s="245"/>
    </row>
    <row r="67" spans="2:7" s="2" customFormat="1" x14ac:dyDescent="0.25">
      <c r="B67" s="240"/>
      <c r="C67" s="241"/>
      <c r="D67" s="242"/>
      <c r="E67" s="243"/>
      <c r="F67" s="244"/>
      <c r="G67" s="245"/>
    </row>
    <row r="68" spans="2:7" s="2" customFormat="1" x14ac:dyDescent="0.25">
      <c r="B68" s="240"/>
      <c r="C68" s="241"/>
      <c r="D68" s="242"/>
      <c r="E68" s="243"/>
      <c r="F68" s="244"/>
      <c r="G68" s="245"/>
    </row>
    <row r="69" spans="2:7" s="2" customFormat="1" x14ac:dyDescent="0.25">
      <c r="B69" s="240"/>
      <c r="C69" s="241"/>
      <c r="D69" s="242"/>
      <c r="E69" s="243"/>
      <c r="F69" s="244"/>
      <c r="G69" s="245"/>
    </row>
    <row r="70" spans="2:7" s="2" customFormat="1" x14ac:dyDescent="0.25">
      <c r="B70" s="240"/>
      <c r="C70" s="241"/>
      <c r="D70" s="242"/>
      <c r="E70" s="243"/>
      <c r="F70" s="244"/>
      <c r="G70" s="245"/>
    </row>
    <row r="71" spans="2:7" s="2" customFormat="1" x14ac:dyDescent="0.25">
      <c r="B71" s="240"/>
      <c r="C71" s="241"/>
      <c r="D71" s="242"/>
      <c r="E71" s="243"/>
      <c r="F71" s="244"/>
      <c r="G71" s="245"/>
    </row>
    <row r="72" spans="2:7" s="2" customFormat="1" x14ac:dyDescent="0.25">
      <c r="B72" s="240"/>
      <c r="C72" s="241"/>
      <c r="D72" s="242"/>
      <c r="E72" s="243"/>
      <c r="F72" s="244"/>
      <c r="G72" s="245"/>
    </row>
    <row r="73" spans="2:7" s="2" customFormat="1" x14ac:dyDescent="0.25">
      <c r="B73" s="240"/>
      <c r="C73" s="241"/>
      <c r="D73" s="242"/>
      <c r="E73" s="243"/>
      <c r="F73" s="244"/>
      <c r="G73" s="245"/>
    </row>
    <row r="74" spans="2:7" s="2" customFormat="1" x14ac:dyDescent="0.25">
      <c r="B74" s="240"/>
      <c r="C74" s="241"/>
      <c r="D74" s="242"/>
      <c r="E74" s="243"/>
      <c r="F74" s="244"/>
      <c r="G74" s="245"/>
    </row>
    <row r="75" spans="2:7" s="2" customFormat="1" x14ac:dyDescent="0.25">
      <c r="B75" s="240"/>
      <c r="C75" s="241"/>
      <c r="D75" s="242"/>
      <c r="E75" s="243"/>
      <c r="F75" s="244"/>
      <c r="G75" s="245"/>
    </row>
    <row r="76" spans="2:7" s="2" customFormat="1" x14ac:dyDescent="0.25">
      <c r="B76" s="240"/>
      <c r="C76" s="241"/>
      <c r="D76" s="242"/>
      <c r="E76" s="243"/>
      <c r="F76" s="244"/>
      <c r="G76" s="245"/>
    </row>
    <row r="77" spans="2:7" s="2" customFormat="1" x14ac:dyDescent="0.25">
      <c r="B77" s="240"/>
      <c r="C77" s="241"/>
      <c r="D77" s="242"/>
      <c r="E77" s="243"/>
      <c r="F77" s="244"/>
      <c r="G77" s="245"/>
    </row>
    <row r="78" spans="2:7" s="2" customFormat="1" x14ac:dyDescent="0.25">
      <c r="B78" s="240"/>
      <c r="C78" s="241"/>
      <c r="D78" s="242"/>
      <c r="E78" s="243"/>
      <c r="F78" s="244"/>
      <c r="G78" s="245"/>
    </row>
    <row r="79" spans="2:7" s="2" customFormat="1" x14ac:dyDescent="0.25">
      <c r="B79" s="240"/>
      <c r="C79" s="241"/>
      <c r="D79" s="242"/>
      <c r="E79" s="243"/>
      <c r="F79" s="244"/>
      <c r="G79" s="245"/>
    </row>
    <row r="80" spans="2:7" s="2" customFormat="1" x14ac:dyDescent="0.25">
      <c r="B80" s="240"/>
      <c r="C80" s="241"/>
      <c r="D80" s="242"/>
      <c r="E80" s="243"/>
      <c r="F80" s="244"/>
      <c r="G80" s="245"/>
    </row>
    <row r="81" spans="2:7" s="2" customFormat="1" x14ac:dyDescent="0.25">
      <c r="B81" s="240"/>
      <c r="C81" s="241"/>
      <c r="D81" s="242"/>
      <c r="E81" s="243"/>
      <c r="F81" s="244"/>
      <c r="G81" s="245"/>
    </row>
    <row r="82" spans="2:7" s="2" customFormat="1" x14ac:dyDescent="0.25">
      <c r="B82" s="240"/>
      <c r="C82" s="241"/>
      <c r="D82" s="242"/>
      <c r="E82" s="243"/>
      <c r="F82" s="244"/>
      <c r="G82" s="245"/>
    </row>
    <row r="83" spans="2:7" s="2" customFormat="1" x14ac:dyDescent="0.25">
      <c r="B83" s="240"/>
      <c r="C83" s="241"/>
      <c r="D83" s="242"/>
      <c r="E83" s="243"/>
      <c r="F83" s="244"/>
      <c r="G83" s="245"/>
    </row>
    <row r="84" spans="2:7" s="2" customFormat="1" x14ac:dyDescent="0.25">
      <c r="B84" s="240"/>
      <c r="C84" s="241"/>
      <c r="D84" s="242"/>
      <c r="E84" s="243"/>
      <c r="F84" s="244"/>
      <c r="G84" s="245"/>
    </row>
    <row r="85" spans="2:7" s="2" customFormat="1" x14ac:dyDescent="0.25">
      <c r="B85" s="240"/>
      <c r="C85" s="241"/>
      <c r="D85" s="242"/>
      <c r="E85" s="243"/>
      <c r="F85" s="244"/>
      <c r="G85" s="245"/>
    </row>
    <row r="86" spans="2:7" s="2" customFormat="1" x14ac:dyDescent="0.25">
      <c r="B86" s="240"/>
      <c r="C86" s="241"/>
      <c r="D86" s="242"/>
      <c r="E86" s="243"/>
      <c r="F86" s="244"/>
      <c r="G86" s="245"/>
    </row>
    <row r="87" spans="2:7" s="2" customFormat="1" x14ac:dyDescent="0.25">
      <c r="B87" s="240"/>
      <c r="C87" s="241"/>
      <c r="D87" s="242"/>
      <c r="E87" s="243"/>
      <c r="F87" s="244"/>
      <c r="G87" s="245"/>
    </row>
    <row r="88" spans="2:7" s="2" customFormat="1" x14ac:dyDescent="0.25">
      <c r="B88" s="240"/>
      <c r="C88" s="241"/>
      <c r="D88" s="242"/>
      <c r="E88" s="243"/>
      <c r="F88" s="244"/>
      <c r="G88" s="245"/>
    </row>
    <row r="89" spans="2:7" s="2" customFormat="1" x14ac:dyDescent="0.25">
      <c r="B89" s="240"/>
      <c r="C89" s="241"/>
      <c r="D89" s="242"/>
      <c r="E89" s="243"/>
      <c r="F89" s="244"/>
      <c r="G89" s="245"/>
    </row>
    <row r="90" spans="2:7" s="2" customFormat="1" x14ac:dyDescent="0.25">
      <c r="B90" s="240"/>
      <c r="C90" s="241"/>
      <c r="D90" s="242"/>
      <c r="E90" s="243"/>
      <c r="F90" s="244"/>
      <c r="G90" s="245"/>
    </row>
    <row r="91" spans="2:7" s="2" customFormat="1" x14ac:dyDescent="0.25">
      <c r="B91" s="240"/>
      <c r="C91" s="241"/>
      <c r="D91" s="242"/>
      <c r="E91" s="243"/>
      <c r="F91" s="244"/>
      <c r="G91" s="245"/>
    </row>
    <row r="92" spans="2:7" s="2" customFormat="1" x14ac:dyDescent="0.25">
      <c r="B92" s="240"/>
      <c r="C92" s="241"/>
      <c r="D92" s="242"/>
      <c r="E92" s="243"/>
      <c r="F92" s="244"/>
      <c r="G92" s="245"/>
    </row>
    <row r="93" spans="2:7" s="2" customFormat="1" x14ac:dyDescent="0.25">
      <c r="B93" s="240"/>
      <c r="C93" s="241"/>
      <c r="D93" s="242"/>
      <c r="E93" s="243"/>
      <c r="F93" s="244"/>
      <c r="G93" s="245"/>
    </row>
    <row r="94" spans="2:7" s="2" customFormat="1" x14ac:dyDescent="0.25">
      <c r="B94" s="240"/>
      <c r="C94" s="241"/>
      <c r="D94" s="242"/>
      <c r="E94" s="243"/>
      <c r="F94" s="244"/>
      <c r="G94" s="245"/>
    </row>
    <row r="95" spans="2:7" s="2" customFormat="1" x14ac:dyDescent="0.25">
      <c r="B95" s="240"/>
      <c r="C95" s="241"/>
      <c r="D95" s="242"/>
      <c r="E95" s="243"/>
      <c r="F95" s="244"/>
      <c r="G95" s="245"/>
    </row>
    <row r="96" spans="2:7" s="2" customFormat="1" x14ac:dyDescent="0.25">
      <c r="B96" s="240"/>
      <c r="C96" s="241"/>
      <c r="D96" s="242"/>
      <c r="E96" s="243"/>
      <c r="F96" s="244"/>
      <c r="G96" s="245"/>
    </row>
    <row r="97" spans="2:7" s="2" customFormat="1" x14ac:dyDescent="0.25">
      <c r="B97" s="240"/>
      <c r="C97" s="241"/>
      <c r="D97" s="242"/>
      <c r="E97" s="243"/>
      <c r="F97" s="244"/>
      <c r="G97" s="245"/>
    </row>
    <row r="98" spans="2:7" s="2" customFormat="1" x14ac:dyDescent="0.25">
      <c r="B98" s="240"/>
      <c r="C98" s="241"/>
      <c r="D98" s="242"/>
      <c r="E98" s="243"/>
      <c r="F98" s="244"/>
      <c r="G98" s="245"/>
    </row>
    <row r="99" spans="2:7" s="2" customFormat="1" x14ac:dyDescent="0.25">
      <c r="B99" s="240"/>
      <c r="C99" s="241"/>
      <c r="D99" s="242"/>
      <c r="E99" s="243"/>
      <c r="F99" s="244"/>
      <c r="G99" s="245"/>
    </row>
    <row r="100" spans="2:7" s="2" customFormat="1" x14ac:dyDescent="0.25">
      <c r="B100" s="240"/>
      <c r="C100" s="241"/>
      <c r="D100" s="242"/>
      <c r="E100" s="243"/>
      <c r="F100" s="244"/>
      <c r="G100" s="245"/>
    </row>
    <row r="101" spans="2:7" s="2" customFormat="1" x14ac:dyDescent="0.25">
      <c r="B101" s="240"/>
      <c r="C101" s="241"/>
      <c r="D101" s="242"/>
      <c r="E101" s="243"/>
      <c r="F101" s="244"/>
      <c r="G101" s="245"/>
    </row>
    <row r="102" spans="2:7" s="2" customFormat="1" x14ac:dyDescent="0.25">
      <c r="B102" s="240"/>
      <c r="C102" s="241"/>
      <c r="D102" s="242"/>
      <c r="E102" s="243"/>
      <c r="F102" s="244"/>
      <c r="G102" s="245"/>
    </row>
    <row r="103" spans="2:7" s="2" customFormat="1" x14ac:dyDescent="0.25">
      <c r="B103" s="240"/>
      <c r="C103" s="241"/>
      <c r="D103" s="242"/>
      <c r="E103" s="243"/>
      <c r="F103" s="244"/>
      <c r="G103" s="245"/>
    </row>
    <row r="104" spans="2:7" s="2" customFormat="1" x14ac:dyDescent="0.25">
      <c r="B104" s="240"/>
      <c r="C104" s="241"/>
      <c r="D104" s="242"/>
      <c r="E104" s="243"/>
      <c r="F104" s="244"/>
      <c r="G104" s="245"/>
    </row>
    <row r="105" spans="2:7" s="2" customFormat="1" x14ac:dyDescent="0.25">
      <c r="B105" s="240"/>
      <c r="C105" s="241"/>
      <c r="D105" s="242"/>
      <c r="E105" s="243"/>
      <c r="F105" s="244"/>
      <c r="G105" s="245"/>
    </row>
    <row r="106" spans="2:7" s="2" customFormat="1" x14ac:dyDescent="0.25">
      <c r="B106" s="240"/>
      <c r="C106" s="241"/>
      <c r="D106" s="242"/>
      <c r="E106" s="243"/>
      <c r="F106" s="244"/>
      <c r="G106" s="245"/>
    </row>
    <row r="107" spans="2:7" s="2" customFormat="1" x14ac:dyDescent="0.25">
      <c r="B107" s="240"/>
      <c r="C107" s="241"/>
      <c r="D107" s="242"/>
      <c r="E107" s="243"/>
      <c r="F107" s="244"/>
      <c r="G107" s="245"/>
    </row>
    <row r="108" spans="2:7" s="2" customFormat="1" x14ac:dyDescent="0.25">
      <c r="B108" s="240"/>
      <c r="C108" s="241"/>
      <c r="D108" s="242"/>
      <c r="E108" s="243"/>
      <c r="F108" s="244"/>
      <c r="G108" s="245"/>
    </row>
    <row r="109" spans="2:7" s="2" customFormat="1" x14ac:dyDescent="0.25">
      <c r="B109" s="240"/>
      <c r="C109" s="241"/>
      <c r="D109" s="242"/>
      <c r="E109" s="243"/>
      <c r="F109" s="244"/>
      <c r="G109" s="245"/>
    </row>
    <row r="110" spans="2:7" s="2" customFormat="1" x14ac:dyDescent="0.25">
      <c r="B110" s="240"/>
      <c r="C110" s="241"/>
      <c r="D110" s="242"/>
      <c r="E110" s="243"/>
      <c r="F110" s="244"/>
      <c r="G110" s="245"/>
    </row>
    <row r="111" spans="2:7" s="2" customFormat="1" x14ac:dyDescent="0.25">
      <c r="B111" s="240"/>
      <c r="C111" s="241"/>
      <c r="D111" s="242"/>
      <c r="E111" s="243"/>
      <c r="F111" s="244"/>
      <c r="G111" s="245"/>
    </row>
    <row r="112" spans="2:7" s="2" customFormat="1" x14ac:dyDescent="0.25">
      <c r="B112" s="240"/>
      <c r="C112" s="241"/>
      <c r="D112" s="242"/>
      <c r="E112" s="243"/>
      <c r="F112" s="244"/>
      <c r="G112" s="245"/>
    </row>
    <row r="113" spans="2:7" s="2" customFormat="1" x14ac:dyDescent="0.25">
      <c r="B113" s="240"/>
      <c r="C113" s="241"/>
      <c r="D113" s="242"/>
      <c r="E113" s="243"/>
      <c r="F113" s="244"/>
      <c r="G113" s="245"/>
    </row>
    <row r="114" spans="2:7" s="2" customFormat="1" x14ac:dyDescent="0.25">
      <c r="B114" s="240"/>
      <c r="C114" s="241"/>
      <c r="D114" s="242"/>
      <c r="E114" s="243"/>
      <c r="F114" s="244"/>
      <c r="G114" s="245"/>
    </row>
    <row r="115" spans="2:7" s="2" customFormat="1" x14ac:dyDescent="0.25">
      <c r="B115" s="240"/>
      <c r="C115" s="241"/>
      <c r="D115" s="242"/>
      <c r="E115" s="243"/>
      <c r="F115" s="244"/>
      <c r="G115" s="245"/>
    </row>
    <row r="116" spans="2:7" s="2" customFormat="1" x14ac:dyDescent="0.25">
      <c r="B116" s="240"/>
      <c r="C116" s="241"/>
      <c r="D116" s="242"/>
      <c r="E116" s="243"/>
      <c r="F116" s="244"/>
      <c r="G116" s="245"/>
    </row>
    <row r="117" spans="2:7" s="2" customFormat="1" x14ac:dyDescent="0.25">
      <c r="B117" s="240"/>
      <c r="C117" s="241"/>
      <c r="D117" s="242"/>
      <c r="E117" s="243"/>
      <c r="F117" s="244"/>
      <c r="G117" s="245"/>
    </row>
    <row r="118" spans="2:7" s="2" customFormat="1" x14ac:dyDescent="0.25">
      <c r="B118" s="240"/>
      <c r="C118" s="241"/>
      <c r="D118" s="242"/>
      <c r="E118" s="243"/>
      <c r="F118" s="244"/>
      <c r="G118" s="245"/>
    </row>
    <row r="119" spans="2:7" s="2" customFormat="1" x14ac:dyDescent="0.25">
      <c r="B119" s="240"/>
      <c r="C119" s="241"/>
      <c r="D119" s="242"/>
      <c r="E119" s="243"/>
      <c r="F119" s="244"/>
      <c r="G119" s="245"/>
    </row>
    <row r="120" spans="2:7" s="2" customFormat="1" x14ac:dyDescent="0.25">
      <c r="B120" s="240"/>
      <c r="C120" s="241"/>
      <c r="D120" s="242"/>
      <c r="E120" s="243"/>
      <c r="F120" s="244"/>
      <c r="G120" s="245"/>
    </row>
    <row r="121" spans="2:7" s="2" customFormat="1" x14ac:dyDescent="0.25">
      <c r="B121" s="240"/>
      <c r="C121" s="241"/>
      <c r="D121" s="242"/>
      <c r="E121" s="243"/>
      <c r="F121" s="244"/>
      <c r="G121" s="245"/>
    </row>
    <row r="122" spans="2:7" s="2" customFormat="1" x14ac:dyDescent="0.25">
      <c r="B122" s="240"/>
      <c r="C122" s="241"/>
      <c r="D122" s="242"/>
      <c r="E122" s="243"/>
      <c r="F122" s="244"/>
      <c r="G122" s="245"/>
    </row>
    <row r="123" spans="2:7" s="2" customFormat="1" x14ac:dyDescent="0.25">
      <c r="B123" s="240"/>
      <c r="C123" s="241"/>
      <c r="D123" s="242"/>
      <c r="E123" s="243"/>
      <c r="F123" s="244"/>
      <c r="G123" s="245"/>
    </row>
    <row r="124" spans="2:7" s="2" customFormat="1" x14ac:dyDescent="0.25">
      <c r="B124" s="240"/>
      <c r="C124" s="241"/>
      <c r="D124" s="242"/>
      <c r="E124" s="243"/>
      <c r="F124" s="244"/>
      <c r="G124" s="245"/>
    </row>
    <row r="125" spans="2:7" s="2" customFormat="1" x14ac:dyDescent="0.25">
      <c r="B125" s="240"/>
      <c r="C125" s="241"/>
      <c r="D125" s="242"/>
      <c r="E125" s="243"/>
      <c r="F125" s="244"/>
      <c r="G125" s="245"/>
    </row>
    <row r="126" spans="2:7" s="2" customFormat="1" x14ac:dyDescent="0.25">
      <c r="B126" s="240"/>
      <c r="C126" s="241"/>
      <c r="D126" s="242"/>
      <c r="E126" s="243"/>
      <c r="F126" s="244"/>
      <c r="G126" s="245"/>
    </row>
    <row r="127" spans="2:7" s="2" customFormat="1" x14ac:dyDescent="0.25">
      <c r="B127" s="240"/>
      <c r="C127" s="241"/>
      <c r="D127" s="242"/>
      <c r="E127" s="243"/>
      <c r="F127" s="244"/>
      <c r="G127" s="245"/>
    </row>
    <row r="128" spans="2:7" s="2" customFormat="1" x14ac:dyDescent="0.25">
      <c r="B128" s="240"/>
      <c r="C128" s="241"/>
      <c r="D128" s="242"/>
      <c r="E128" s="243"/>
      <c r="F128" s="244"/>
      <c r="G128" s="245"/>
    </row>
    <row r="129" spans="2:7" s="2" customFormat="1" x14ac:dyDescent="0.25">
      <c r="B129" s="240"/>
      <c r="C129" s="241"/>
      <c r="D129" s="242"/>
      <c r="E129" s="243"/>
      <c r="F129" s="244"/>
      <c r="G129" s="245"/>
    </row>
    <row r="130" spans="2:7" s="2" customFormat="1" x14ac:dyDescent="0.25">
      <c r="B130" s="240"/>
      <c r="C130" s="241"/>
      <c r="D130" s="242"/>
      <c r="E130" s="243"/>
      <c r="F130" s="244"/>
      <c r="G130" s="245"/>
    </row>
    <row r="131" spans="2:7" s="2" customFormat="1" x14ac:dyDescent="0.25">
      <c r="B131" s="240"/>
      <c r="C131" s="241"/>
      <c r="D131" s="242"/>
      <c r="E131" s="243"/>
      <c r="F131" s="244"/>
      <c r="G131" s="245"/>
    </row>
    <row r="132" spans="2:7" s="2" customFormat="1" x14ac:dyDescent="0.25">
      <c r="B132" s="240"/>
      <c r="C132" s="241"/>
      <c r="D132" s="242"/>
      <c r="E132" s="243"/>
      <c r="F132" s="244"/>
      <c r="G132" s="245"/>
    </row>
    <row r="133" spans="2:7" s="2" customFormat="1" x14ac:dyDescent="0.25">
      <c r="B133" s="240"/>
      <c r="C133" s="241"/>
      <c r="D133" s="242"/>
      <c r="E133" s="243"/>
      <c r="F133" s="244"/>
      <c r="G133" s="245"/>
    </row>
    <row r="134" spans="2:7" s="2" customFormat="1" x14ac:dyDescent="0.25">
      <c r="B134" s="240"/>
      <c r="C134" s="241"/>
      <c r="D134" s="242"/>
      <c r="E134" s="243"/>
      <c r="F134" s="244"/>
      <c r="G134" s="245"/>
    </row>
    <row r="135" spans="2:7" s="2" customFormat="1" x14ac:dyDescent="0.25">
      <c r="B135" s="240"/>
      <c r="C135" s="241"/>
      <c r="D135" s="242"/>
      <c r="E135" s="243"/>
      <c r="F135" s="244"/>
      <c r="G135" s="245"/>
    </row>
    <row r="136" spans="2:7" s="2" customFormat="1" x14ac:dyDescent="0.25">
      <c r="B136" s="240"/>
      <c r="C136" s="241"/>
      <c r="D136" s="242"/>
      <c r="E136" s="243"/>
      <c r="F136" s="244"/>
      <c r="G136" s="245"/>
    </row>
    <row r="137" spans="2:7" s="2" customFormat="1" x14ac:dyDescent="0.25">
      <c r="B137" s="240"/>
      <c r="C137" s="241"/>
      <c r="D137" s="242"/>
      <c r="E137" s="243"/>
      <c r="F137" s="244"/>
      <c r="G137" s="245"/>
    </row>
    <row r="138" spans="2:7" s="2" customFormat="1" x14ac:dyDescent="0.25">
      <c r="B138" s="240"/>
      <c r="C138" s="241"/>
      <c r="D138" s="242"/>
      <c r="E138" s="243"/>
      <c r="F138" s="244"/>
      <c r="G138" s="245"/>
    </row>
    <row r="139" spans="2:7" s="2" customFormat="1" x14ac:dyDescent="0.25">
      <c r="B139" s="240"/>
      <c r="C139" s="241"/>
      <c r="D139" s="242"/>
      <c r="E139" s="243"/>
      <c r="F139" s="244"/>
      <c r="G139" s="245"/>
    </row>
    <row r="140" spans="2:7" s="2" customFormat="1" x14ac:dyDescent="0.25">
      <c r="B140" s="240"/>
      <c r="C140" s="241"/>
      <c r="D140" s="242"/>
      <c r="E140" s="243"/>
      <c r="F140" s="244"/>
      <c r="G140" s="245"/>
    </row>
    <row r="141" spans="2:7" s="2" customFormat="1" x14ac:dyDescent="0.25">
      <c r="B141" s="240"/>
      <c r="C141" s="241"/>
      <c r="D141" s="242"/>
      <c r="E141" s="243"/>
      <c r="F141" s="244"/>
      <c r="G141" s="245"/>
    </row>
    <row r="142" spans="2:7" s="2" customFormat="1" x14ac:dyDescent="0.25">
      <c r="B142" s="240"/>
      <c r="C142" s="241"/>
      <c r="D142" s="242"/>
      <c r="E142" s="243"/>
      <c r="F142" s="244"/>
      <c r="G142" s="245"/>
    </row>
    <row r="143" spans="2:7" s="2" customFormat="1" x14ac:dyDescent="0.25">
      <c r="B143" s="240"/>
      <c r="C143" s="241"/>
      <c r="D143" s="242"/>
      <c r="E143" s="243"/>
      <c r="F143" s="244"/>
      <c r="G143" s="245"/>
    </row>
    <row r="144" spans="2:7" s="2" customFormat="1" x14ac:dyDescent="0.25">
      <c r="B144" s="240"/>
      <c r="C144" s="241"/>
      <c r="D144" s="242"/>
      <c r="E144" s="243"/>
      <c r="F144" s="244"/>
      <c r="G144" s="245"/>
    </row>
    <row r="145" spans="2:7" s="2" customFormat="1" x14ac:dyDescent="0.25">
      <c r="B145" s="240"/>
      <c r="C145" s="241"/>
      <c r="D145" s="242"/>
      <c r="E145" s="243"/>
      <c r="F145" s="244"/>
      <c r="G145" s="245"/>
    </row>
    <row r="146" spans="2:7" s="2" customFormat="1" x14ac:dyDescent="0.25">
      <c r="B146" s="240"/>
      <c r="C146" s="241"/>
      <c r="D146" s="242"/>
      <c r="E146" s="243"/>
      <c r="F146" s="244"/>
      <c r="G146" s="245"/>
    </row>
    <row r="147" spans="2:7" s="2" customFormat="1" x14ac:dyDescent="0.25">
      <c r="B147" s="240"/>
      <c r="C147" s="241"/>
      <c r="D147" s="242"/>
      <c r="E147" s="243"/>
      <c r="F147" s="244"/>
      <c r="G147" s="245"/>
    </row>
    <row r="148" spans="2:7" s="2" customFormat="1" x14ac:dyDescent="0.25">
      <c r="B148" s="240"/>
      <c r="C148" s="241"/>
      <c r="D148" s="242"/>
      <c r="E148" s="243"/>
      <c r="F148" s="244"/>
      <c r="G148" s="245"/>
    </row>
    <row r="149" spans="2:7" s="2" customFormat="1" x14ac:dyDescent="0.25">
      <c r="B149" s="240"/>
      <c r="C149" s="241"/>
      <c r="D149" s="242"/>
      <c r="E149" s="243"/>
      <c r="F149" s="244"/>
      <c r="G149" s="245"/>
    </row>
    <row r="150" spans="2:7" s="2" customFormat="1" x14ac:dyDescent="0.25">
      <c r="B150" s="240"/>
      <c r="C150" s="241"/>
      <c r="D150" s="242"/>
      <c r="E150" s="243"/>
      <c r="F150" s="244"/>
      <c r="G150" s="245"/>
    </row>
    <row r="151" spans="2:7" s="2" customFormat="1" x14ac:dyDescent="0.25">
      <c r="B151" s="240"/>
      <c r="C151" s="241"/>
      <c r="D151" s="242"/>
      <c r="E151" s="243"/>
      <c r="F151" s="244"/>
      <c r="G151" s="245"/>
    </row>
    <row r="152" spans="2:7" s="2" customFormat="1" x14ac:dyDescent="0.25">
      <c r="B152" s="240"/>
      <c r="C152" s="241"/>
      <c r="D152" s="242"/>
      <c r="E152" s="243"/>
      <c r="F152" s="244"/>
      <c r="G152" s="245"/>
    </row>
    <row r="153" spans="2:7" s="2" customFormat="1" x14ac:dyDescent="0.25">
      <c r="B153" s="240"/>
      <c r="C153" s="241"/>
      <c r="D153" s="242"/>
      <c r="E153" s="243"/>
      <c r="F153" s="244"/>
      <c r="G153" s="245"/>
    </row>
    <row r="154" spans="2:7" s="2" customFormat="1" x14ac:dyDescent="0.25">
      <c r="B154" s="240"/>
      <c r="C154" s="241"/>
      <c r="D154" s="242"/>
      <c r="E154" s="243"/>
      <c r="F154" s="244"/>
      <c r="G154" s="245"/>
    </row>
    <row r="155" spans="2:7" s="2" customFormat="1" x14ac:dyDescent="0.25">
      <c r="B155" s="240"/>
      <c r="C155" s="241"/>
      <c r="D155" s="242"/>
      <c r="E155" s="243"/>
      <c r="F155" s="244"/>
      <c r="G155" s="245"/>
    </row>
    <row r="156" spans="2:7" s="2" customFormat="1" x14ac:dyDescent="0.25">
      <c r="B156" s="240"/>
      <c r="C156" s="241"/>
      <c r="D156" s="242"/>
      <c r="E156" s="243"/>
      <c r="F156" s="244"/>
      <c r="G156" s="245"/>
    </row>
    <row r="157" spans="2:7" s="2" customFormat="1" x14ac:dyDescent="0.25">
      <c r="B157" s="240"/>
      <c r="C157" s="241"/>
      <c r="D157" s="242"/>
      <c r="E157" s="243"/>
      <c r="F157" s="244"/>
      <c r="G157" s="245"/>
    </row>
    <row r="158" spans="2:7" s="2" customFormat="1" x14ac:dyDescent="0.25">
      <c r="B158" s="240"/>
      <c r="C158" s="241"/>
      <c r="D158" s="242"/>
      <c r="E158" s="243"/>
      <c r="F158" s="244"/>
      <c r="G158" s="245"/>
    </row>
    <row r="159" spans="2:7" s="2" customFormat="1" x14ac:dyDescent="0.25">
      <c r="B159" s="240"/>
      <c r="C159" s="241"/>
      <c r="D159" s="242"/>
      <c r="E159" s="243"/>
      <c r="F159" s="244"/>
      <c r="G159" s="245"/>
    </row>
    <row r="160" spans="2:7" s="2" customFormat="1" x14ac:dyDescent="0.25">
      <c r="B160" s="240"/>
      <c r="C160" s="241"/>
      <c r="D160" s="242"/>
      <c r="E160" s="243"/>
      <c r="F160" s="244"/>
      <c r="G160" s="245"/>
    </row>
    <row r="161" spans="2:7" s="2" customFormat="1" x14ac:dyDescent="0.25">
      <c r="B161" s="240"/>
      <c r="C161" s="241"/>
      <c r="D161" s="242"/>
      <c r="E161" s="243"/>
      <c r="F161" s="244"/>
      <c r="G161" s="245"/>
    </row>
    <row r="162" spans="2:7" s="2" customFormat="1" x14ac:dyDescent="0.25">
      <c r="B162" s="240"/>
      <c r="C162" s="241"/>
      <c r="D162" s="242"/>
      <c r="E162" s="243"/>
      <c r="F162" s="244"/>
      <c r="G162" s="245"/>
    </row>
    <row r="163" spans="2:7" s="2" customFormat="1" x14ac:dyDescent="0.25">
      <c r="B163" s="240"/>
      <c r="C163" s="241"/>
      <c r="D163" s="242"/>
      <c r="E163" s="243"/>
      <c r="F163" s="244"/>
      <c r="G163" s="245"/>
    </row>
    <row r="164" spans="2:7" s="2" customFormat="1" x14ac:dyDescent="0.25">
      <c r="B164" s="240"/>
      <c r="C164" s="241"/>
      <c r="D164" s="242"/>
      <c r="E164" s="243"/>
      <c r="F164" s="244"/>
      <c r="G164" s="245"/>
    </row>
    <row r="165" spans="2:7" s="2" customFormat="1" x14ac:dyDescent="0.25">
      <c r="B165" s="240"/>
      <c r="C165" s="241"/>
      <c r="D165" s="242"/>
      <c r="E165" s="243"/>
      <c r="F165" s="244"/>
      <c r="G165" s="245"/>
    </row>
    <row r="166" spans="2:7" s="2" customFormat="1" x14ac:dyDescent="0.25">
      <c r="B166" s="240"/>
      <c r="C166" s="241"/>
      <c r="D166" s="242"/>
      <c r="E166" s="243"/>
      <c r="F166" s="244"/>
      <c r="G166" s="245"/>
    </row>
    <row r="167" spans="2:7" s="2" customFormat="1" x14ac:dyDescent="0.25">
      <c r="B167" s="240"/>
      <c r="C167" s="241"/>
      <c r="D167" s="242"/>
      <c r="E167" s="243"/>
      <c r="F167" s="244"/>
      <c r="G167" s="245"/>
    </row>
    <row r="168" spans="2:7" s="2" customFormat="1" x14ac:dyDescent="0.25">
      <c r="B168" s="240"/>
      <c r="C168" s="241"/>
      <c r="D168" s="242"/>
      <c r="E168" s="243"/>
      <c r="F168" s="244"/>
      <c r="G168" s="245"/>
    </row>
    <row r="169" spans="2:7" s="2" customFormat="1" x14ac:dyDescent="0.25">
      <c r="B169" s="240"/>
      <c r="C169" s="241"/>
      <c r="D169" s="242"/>
      <c r="E169" s="243"/>
      <c r="F169" s="244"/>
      <c r="G169" s="245"/>
    </row>
    <row r="170" spans="2:7" s="2" customFormat="1" x14ac:dyDescent="0.25">
      <c r="B170" s="240"/>
      <c r="C170" s="241"/>
      <c r="D170" s="242"/>
      <c r="E170" s="243"/>
      <c r="F170" s="244"/>
      <c r="G170" s="245"/>
    </row>
    <row r="171" spans="2:7" s="2" customFormat="1" x14ac:dyDescent="0.25">
      <c r="B171" s="240"/>
      <c r="C171" s="241"/>
      <c r="D171" s="242"/>
      <c r="E171" s="243"/>
      <c r="F171" s="244"/>
      <c r="G171" s="245"/>
    </row>
    <row r="172" spans="2:7" s="2" customFormat="1" x14ac:dyDescent="0.25">
      <c r="B172" s="240"/>
      <c r="C172" s="241"/>
      <c r="D172" s="242"/>
      <c r="E172" s="243"/>
      <c r="F172" s="244"/>
      <c r="G172" s="245"/>
    </row>
    <row r="173" spans="2:7" s="2" customFormat="1" x14ac:dyDescent="0.25">
      <c r="B173" s="240"/>
      <c r="C173" s="241"/>
      <c r="D173" s="242"/>
      <c r="E173" s="243"/>
      <c r="F173" s="244"/>
      <c r="G173" s="245"/>
    </row>
    <row r="174" spans="2:7" s="2" customFormat="1" x14ac:dyDescent="0.25">
      <c r="B174" s="240"/>
      <c r="C174" s="241"/>
      <c r="D174" s="242"/>
      <c r="E174" s="243"/>
      <c r="F174" s="244"/>
      <c r="G174" s="245"/>
    </row>
    <row r="175" spans="2:7" s="2" customFormat="1" x14ac:dyDescent="0.25">
      <c r="B175" s="240"/>
      <c r="C175" s="241"/>
      <c r="D175" s="242"/>
      <c r="E175" s="243"/>
      <c r="F175" s="244"/>
      <c r="G175" s="245"/>
    </row>
    <row r="176" spans="2:7" s="2" customFormat="1" x14ac:dyDescent="0.25">
      <c r="B176" s="240"/>
      <c r="C176" s="241"/>
      <c r="D176" s="242"/>
      <c r="E176" s="243"/>
      <c r="F176" s="244"/>
      <c r="G176" s="245"/>
    </row>
    <row r="177" spans="2:7" s="2" customFormat="1" x14ac:dyDescent="0.25">
      <c r="B177" s="240"/>
      <c r="C177" s="241"/>
      <c r="D177" s="242"/>
      <c r="E177" s="243"/>
      <c r="F177" s="244"/>
      <c r="G177" s="245"/>
    </row>
    <row r="178" spans="2:7" s="2" customFormat="1" x14ac:dyDescent="0.25">
      <c r="B178" s="240"/>
      <c r="C178" s="241"/>
      <c r="D178" s="242"/>
      <c r="E178" s="243"/>
      <c r="F178" s="244"/>
      <c r="G178" s="245"/>
    </row>
    <row r="179" spans="2:7" s="2" customFormat="1" x14ac:dyDescent="0.25">
      <c r="B179" s="240"/>
      <c r="C179" s="241"/>
      <c r="D179" s="242"/>
      <c r="E179" s="243"/>
      <c r="F179" s="244"/>
      <c r="G179" s="245"/>
    </row>
    <row r="180" spans="2:7" s="2" customFormat="1" x14ac:dyDescent="0.25">
      <c r="B180" s="240"/>
      <c r="C180" s="241"/>
      <c r="D180" s="242"/>
      <c r="E180" s="243"/>
      <c r="F180" s="244"/>
      <c r="G180" s="245"/>
    </row>
    <row r="181" spans="2:7" s="2" customFormat="1" x14ac:dyDescent="0.25">
      <c r="B181" s="240"/>
      <c r="C181" s="241"/>
      <c r="D181" s="242"/>
      <c r="E181" s="243"/>
      <c r="F181" s="244"/>
      <c r="G181" s="245"/>
    </row>
    <row r="182" spans="2:7" s="2" customFormat="1" x14ac:dyDescent="0.25">
      <c r="B182" s="240"/>
      <c r="C182" s="241"/>
      <c r="D182" s="242"/>
      <c r="E182" s="243"/>
      <c r="F182" s="244"/>
      <c r="G182" s="245"/>
    </row>
    <row r="183" spans="2:7" s="2" customFormat="1" x14ac:dyDescent="0.25">
      <c r="B183" s="240"/>
      <c r="C183" s="241"/>
      <c r="D183" s="242"/>
      <c r="E183" s="243"/>
      <c r="F183" s="244"/>
      <c r="G183" s="245"/>
    </row>
    <row r="184" spans="2:7" s="2" customFormat="1" x14ac:dyDescent="0.25">
      <c r="B184" s="240"/>
      <c r="C184" s="241"/>
      <c r="D184" s="242"/>
      <c r="E184" s="243"/>
      <c r="F184" s="244"/>
      <c r="G184" s="245"/>
    </row>
    <row r="185" spans="2:7" s="2" customFormat="1" x14ac:dyDescent="0.25">
      <c r="B185" s="240"/>
      <c r="C185" s="241"/>
      <c r="D185" s="242"/>
      <c r="E185" s="243"/>
      <c r="F185" s="244"/>
      <c r="G185" s="245"/>
    </row>
    <row r="186" spans="2:7" s="2" customFormat="1" x14ac:dyDescent="0.25">
      <c r="B186" s="240"/>
      <c r="C186" s="241"/>
      <c r="D186" s="242"/>
      <c r="E186" s="243"/>
      <c r="F186" s="244"/>
      <c r="G186" s="245"/>
    </row>
    <row r="187" spans="2:7" s="2" customFormat="1" x14ac:dyDescent="0.25">
      <c r="B187" s="240"/>
      <c r="C187" s="241"/>
      <c r="D187" s="242"/>
      <c r="E187" s="243"/>
      <c r="F187" s="244"/>
      <c r="G187" s="245"/>
    </row>
    <row r="188" spans="2:7" s="2" customFormat="1" x14ac:dyDescent="0.25">
      <c r="B188" s="240"/>
      <c r="C188" s="241"/>
      <c r="D188" s="242"/>
      <c r="E188" s="243"/>
      <c r="F188" s="244"/>
      <c r="G188" s="245"/>
    </row>
    <row r="189" spans="2:7" s="2" customFormat="1" x14ac:dyDescent="0.25">
      <c r="B189" s="240"/>
      <c r="C189" s="241"/>
      <c r="D189" s="242"/>
      <c r="E189" s="243"/>
      <c r="F189" s="244"/>
      <c r="G189" s="245"/>
    </row>
    <row r="190" spans="2:7" s="2" customFormat="1" x14ac:dyDescent="0.25">
      <c r="B190" s="240"/>
      <c r="C190" s="241"/>
      <c r="D190" s="242"/>
      <c r="E190" s="243"/>
      <c r="F190" s="244"/>
      <c r="G190" s="245"/>
    </row>
    <row r="191" spans="2:7" s="2" customFormat="1" x14ac:dyDescent="0.25">
      <c r="B191" s="240"/>
      <c r="C191" s="241"/>
      <c r="D191" s="242"/>
      <c r="E191" s="243"/>
      <c r="F191" s="244"/>
      <c r="G191" s="245"/>
    </row>
    <row r="192" spans="2:7" s="2" customFormat="1" x14ac:dyDescent="0.25">
      <c r="B192" s="240"/>
      <c r="C192" s="241"/>
      <c r="D192" s="242"/>
      <c r="E192" s="243"/>
      <c r="F192" s="244"/>
      <c r="G192" s="245"/>
    </row>
    <row r="193" spans="2:7" s="2" customFormat="1" x14ac:dyDescent="0.25">
      <c r="B193" s="240"/>
      <c r="C193" s="241"/>
      <c r="D193" s="242"/>
      <c r="E193" s="243"/>
      <c r="F193" s="244"/>
      <c r="G193" s="245"/>
    </row>
    <row r="194" spans="2:7" s="2" customFormat="1" x14ac:dyDescent="0.25">
      <c r="B194" s="240"/>
      <c r="C194" s="241"/>
      <c r="D194" s="242"/>
      <c r="E194" s="243"/>
      <c r="F194" s="244"/>
      <c r="G194" s="245"/>
    </row>
    <row r="195" spans="2:7" s="2" customFormat="1" x14ac:dyDescent="0.25">
      <c r="B195" s="240"/>
      <c r="C195" s="241"/>
      <c r="D195" s="242"/>
      <c r="E195" s="243"/>
      <c r="F195" s="244"/>
      <c r="G195" s="245"/>
    </row>
    <row r="196" spans="2:7" s="2" customFormat="1" x14ac:dyDescent="0.25">
      <c r="B196" s="240"/>
      <c r="C196" s="241"/>
      <c r="D196" s="242"/>
      <c r="E196" s="243"/>
      <c r="F196" s="244"/>
      <c r="G196" s="245"/>
    </row>
    <row r="197" spans="2:7" s="2" customFormat="1" x14ac:dyDescent="0.25">
      <c r="B197" s="240"/>
      <c r="C197" s="241"/>
      <c r="D197" s="242"/>
      <c r="E197" s="243"/>
      <c r="F197" s="244"/>
      <c r="G197" s="245"/>
    </row>
    <row r="198" spans="2:7" s="2" customFormat="1" x14ac:dyDescent="0.25">
      <c r="B198" s="240"/>
      <c r="C198" s="241"/>
      <c r="D198" s="242"/>
      <c r="E198" s="243"/>
      <c r="F198" s="244"/>
      <c r="G198" s="245"/>
    </row>
    <row r="199" spans="2:7" s="2" customFormat="1" x14ac:dyDescent="0.25">
      <c r="B199" s="240"/>
      <c r="C199" s="241"/>
      <c r="D199" s="242"/>
      <c r="E199" s="243"/>
      <c r="F199" s="244"/>
      <c r="G199" s="245"/>
    </row>
    <row r="200" spans="2:7" s="2" customFormat="1" x14ac:dyDescent="0.25">
      <c r="B200" s="240"/>
      <c r="C200" s="241"/>
      <c r="D200" s="242"/>
      <c r="E200" s="243"/>
      <c r="F200" s="244"/>
      <c r="G200" s="245"/>
    </row>
    <row r="201" spans="2:7" s="2" customFormat="1" x14ac:dyDescent="0.25">
      <c r="B201" s="240"/>
      <c r="C201" s="241"/>
      <c r="D201" s="242"/>
      <c r="E201" s="243"/>
      <c r="F201" s="244"/>
      <c r="G201" s="245"/>
    </row>
    <row r="202" spans="2:7" s="2" customFormat="1" x14ac:dyDescent="0.25">
      <c r="B202" s="240"/>
      <c r="C202" s="241"/>
      <c r="D202" s="242"/>
      <c r="E202" s="243"/>
      <c r="F202" s="244"/>
      <c r="G202" s="245"/>
    </row>
    <row r="203" spans="2:7" s="2" customFormat="1" x14ac:dyDescent="0.25">
      <c r="B203" s="240"/>
      <c r="C203" s="241"/>
      <c r="D203" s="242"/>
      <c r="E203" s="243"/>
      <c r="F203" s="244"/>
      <c r="G203" s="245"/>
    </row>
    <row r="204" spans="2:7" s="2" customFormat="1" x14ac:dyDescent="0.25">
      <c r="B204" s="240"/>
      <c r="C204" s="241"/>
      <c r="D204" s="242"/>
      <c r="E204" s="243"/>
      <c r="F204" s="244"/>
      <c r="G204" s="245"/>
    </row>
    <row r="205" spans="2:7" s="2" customFormat="1" x14ac:dyDescent="0.25">
      <c r="B205" s="240"/>
      <c r="C205" s="241"/>
      <c r="D205" s="242"/>
      <c r="E205" s="243"/>
      <c r="F205" s="244"/>
      <c r="G205" s="245"/>
    </row>
    <row r="206" spans="2:7" s="2" customFormat="1" x14ac:dyDescent="0.25">
      <c r="B206" s="240"/>
      <c r="C206" s="241"/>
      <c r="D206" s="242"/>
      <c r="E206" s="243"/>
      <c r="F206" s="244"/>
      <c r="G206" s="245"/>
    </row>
    <row r="207" spans="2:7" s="2" customFormat="1" x14ac:dyDescent="0.25">
      <c r="B207" s="240"/>
      <c r="C207" s="241"/>
      <c r="D207" s="242"/>
      <c r="E207" s="243"/>
      <c r="F207" s="244"/>
      <c r="G207" s="245"/>
    </row>
    <row r="208" spans="2:7" s="2" customFormat="1" x14ac:dyDescent="0.25">
      <c r="B208" s="240"/>
      <c r="C208" s="241"/>
      <c r="D208" s="242"/>
      <c r="E208" s="243"/>
      <c r="F208" s="244"/>
      <c r="G208" s="245"/>
    </row>
    <row r="209" spans="2:7" s="2" customFormat="1" x14ac:dyDescent="0.25">
      <c r="B209" s="240"/>
      <c r="C209" s="241"/>
      <c r="D209" s="242"/>
      <c r="E209" s="243"/>
      <c r="F209" s="244"/>
      <c r="G209" s="245"/>
    </row>
    <row r="210" spans="2:7" s="2" customFormat="1" x14ac:dyDescent="0.25">
      <c r="B210" s="240"/>
      <c r="C210" s="241"/>
      <c r="D210" s="242"/>
      <c r="E210" s="243"/>
      <c r="F210" s="244"/>
      <c r="G210" s="245"/>
    </row>
    <row r="211" spans="2:7" s="2" customFormat="1" x14ac:dyDescent="0.25">
      <c r="B211" s="240"/>
      <c r="C211" s="241"/>
      <c r="D211" s="242"/>
      <c r="E211" s="243"/>
      <c r="F211" s="244"/>
      <c r="G211" s="245"/>
    </row>
    <row r="212" spans="2:7" s="2" customFormat="1" x14ac:dyDescent="0.25">
      <c r="B212" s="240"/>
      <c r="C212" s="241"/>
      <c r="D212" s="242"/>
      <c r="E212" s="243"/>
      <c r="F212" s="244"/>
      <c r="G212" s="245"/>
    </row>
    <row r="213" spans="2:7" s="2" customFormat="1" x14ac:dyDescent="0.25">
      <c r="B213" s="240"/>
      <c r="C213" s="241"/>
      <c r="D213" s="242"/>
      <c r="E213" s="243"/>
      <c r="F213" s="244"/>
      <c r="G213" s="245"/>
    </row>
    <row r="214" spans="2:7" s="2" customFormat="1" x14ac:dyDescent="0.25">
      <c r="B214" s="240"/>
      <c r="C214" s="241"/>
      <c r="D214" s="242"/>
      <c r="E214" s="243"/>
      <c r="F214" s="244"/>
      <c r="G214" s="245"/>
    </row>
    <row r="215" spans="2:7" s="2" customFormat="1" x14ac:dyDescent="0.25">
      <c r="B215" s="240"/>
      <c r="C215" s="241"/>
      <c r="D215" s="242"/>
      <c r="E215" s="243"/>
      <c r="F215" s="244"/>
      <c r="G215" s="245"/>
    </row>
    <row r="216" spans="2:7" s="2" customFormat="1" x14ac:dyDescent="0.25">
      <c r="B216" s="240"/>
      <c r="C216" s="241"/>
      <c r="D216" s="242"/>
      <c r="E216" s="243"/>
      <c r="F216" s="244"/>
      <c r="G216" s="245"/>
    </row>
    <row r="217" spans="2:7" s="2" customFormat="1" x14ac:dyDescent="0.25">
      <c r="B217" s="240"/>
      <c r="C217" s="241"/>
      <c r="D217" s="242"/>
      <c r="E217" s="243"/>
      <c r="F217" s="244"/>
      <c r="G217" s="245"/>
    </row>
    <row r="218" spans="2:7" s="2" customFormat="1" x14ac:dyDescent="0.25">
      <c r="B218" s="240"/>
      <c r="C218" s="241"/>
      <c r="D218" s="242"/>
      <c r="E218" s="243"/>
      <c r="F218" s="244"/>
      <c r="G218" s="245"/>
    </row>
    <row r="219" spans="2:7" s="2" customFormat="1" x14ac:dyDescent="0.25">
      <c r="B219" s="240"/>
      <c r="C219" s="241"/>
      <c r="D219" s="242"/>
      <c r="E219" s="243"/>
      <c r="F219" s="244"/>
      <c r="G219" s="245"/>
    </row>
    <row r="220" spans="2:7" s="2" customFormat="1" x14ac:dyDescent="0.25">
      <c r="B220" s="240"/>
      <c r="C220" s="241"/>
      <c r="D220" s="242"/>
      <c r="E220" s="243"/>
      <c r="F220" s="244"/>
      <c r="G220" s="245"/>
    </row>
    <row r="221" spans="2:7" s="2" customFormat="1" x14ac:dyDescent="0.25">
      <c r="B221" s="240"/>
      <c r="C221" s="241"/>
      <c r="D221" s="242"/>
      <c r="E221" s="243"/>
      <c r="F221" s="244"/>
      <c r="G221" s="245"/>
    </row>
    <row r="222" spans="2:7" s="2" customFormat="1" x14ac:dyDescent="0.25">
      <c r="B222" s="240"/>
      <c r="C222" s="241"/>
      <c r="D222" s="242"/>
      <c r="E222" s="243"/>
      <c r="F222" s="244"/>
      <c r="G222" s="245"/>
    </row>
    <row r="223" spans="2:7" s="2" customFormat="1" x14ac:dyDescent="0.25">
      <c r="B223" s="240"/>
      <c r="C223" s="241"/>
      <c r="D223" s="242"/>
      <c r="E223" s="243"/>
      <c r="F223" s="244"/>
      <c r="G223" s="245"/>
    </row>
    <row r="224" spans="2:7" s="2" customFormat="1" x14ac:dyDescent="0.25">
      <c r="B224" s="240"/>
      <c r="C224" s="241"/>
      <c r="D224" s="242"/>
      <c r="E224" s="243"/>
      <c r="F224" s="244"/>
      <c r="G224" s="245"/>
    </row>
    <row r="225" spans="2:7" s="2" customFormat="1" x14ac:dyDescent="0.25">
      <c r="B225" s="240"/>
      <c r="C225" s="241"/>
      <c r="D225" s="242"/>
      <c r="E225" s="243"/>
      <c r="F225" s="244"/>
      <c r="G225" s="245"/>
    </row>
    <row r="226" spans="2:7" s="2" customFormat="1" x14ac:dyDescent="0.25">
      <c r="B226" s="240"/>
      <c r="C226" s="241"/>
      <c r="D226" s="242"/>
      <c r="E226" s="243"/>
      <c r="F226" s="244"/>
      <c r="G226" s="245"/>
    </row>
    <row r="227" spans="2:7" s="2" customFormat="1" x14ac:dyDescent="0.25">
      <c r="B227" s="240"/>
      <c r="C227" s="241"/>
      <c r="D227" s="242"/>
      <c r="E227" s="243"/>
      <c r="F227" s="244"/>
      <c r="G227" s="245"/>
    </row>
    <row r="228" spans="2:7" s="2" customFormat="1" x14ac:dyDescent="0.25">
      <c r="B228" s="240"/>
      <c r="C228" s="241"/>
      <c r="D228" s="242"/>
      <c r="E228" s="243"/>
      <c r="F228" s="244"/>
      <c r="G228" s="245"/>
    </row>
    <row r="229" spans="2:7" s="2" customFormat="1" x14ac:dyDescent="0.25">
      <c r="B229" s="240"/>
      <c r="C229" s="241"/>
      <c r="D229" s="242"/>
      <c r="E229" s="243"/>
      <c r="F229" s="244"/>
      <c r="G229" s="245"/>
    </row>
    <row r="230" spans="2:7" s="2" customFormat="1" x14ac:dyDescent="0.25">
      <c r="B230" s="240"/>
      <c r="C230" s="241"/>
      <c r="D230" s="242"/>
      <c r="E230" s="243"/>
      <c r="F230" s="244"/>
      <c r="G230" s="245"/>
    </row>
    <row r="231" spans="2:7" s="2" customFormat="1" x14ac:dyDescent="0.25">
      <c r="B231" s="240"/>
      <c r="C231" s="241"/>
      <c r="D231" s="242"/>
      <c r="E231" s="243"/>
      <c r="F231" s="244"/>
      <c r="G231" s="245"/>
    </row>
    <row r="232" spans="2:7" s="2" customFormat="1" x14ac:dyDescent="0.25">
      <c r="B232" s="240"/>
      <c r="C232" s="241"/>
      <c r="D232" s="242"/>
      <c r="E232" s="243"/>
      <c r="F232" s="244"/>
      <c r="G232" s="245"/>
    </row>
    <row r="233" spans="2:7" s="2" customFormat="1" x14ac:dyDescent="0.25">
      <c r="B233" s="240"/>
      <c r="C233" s="241"/>
      <c r="D233" s="242"/>
      <c r="E233" s="243"/>
      <c r="F233" s="244"/>
      <c r="G233" s="245"/>
    </row>
    <row r="234" spans="2:7" s="2" customFormat="1" x14ac:dyDescent="0.25">
      <c r="B234" s="240"/>
      <c r="C234" s="241"/>
      <c r="D234" s="242"/>
      <c r="E234" s="243"/>
      <c r="F234" s="244"/>
      <c r="G234" s="245"/>
    </row>
    <row r="235" spans="2:7" s="2" customFormat="1" x14ac:dyDescent="0.25">
      <c r="B235" s="240"/>
      <c r="C235" s="241"/>
      <c r="D235" s="242"/>
      <c r="E235" s="243"/>
      <c r="F235" s="244"/>
      <c r="G235" s="245"/>
    </row>
    <row r="236" spans="2:7" s="2" customFormat="1" x14ac:dyDescent="0.25">
      <c r="B236" s="240"/>
      <c r="C236" s="241"/>
      <c r="D236" s="242"/>
      <c r="E236" s="243"/>
      <c r="F236" s="244"/>
      <c r="G236" s="245"/>
    </row>
    <row r="237" spans="2:7" s="2" customFormat="1" x14ac:dyDescent="0.25">
      <c r="B237" s="240"/>
      <c r="C237" s="241"/>
      <c r="D237" s="242"/>
      <c r="E237" s="243"/>
      <c r="F237" s="244"/>
      <c r="G237" s="245"/>
    </row>
    <row r="238" spans="2:7" s="2" customFormat="1" x14ac:dyDescent="0.25">
      <c r="B238" s="240"/>
      <c r="C238" s="241"/>
      <c r="D238" s="242"/>
      <c r="E238" s="243"/>
      <c r="F238" s="244"/>
      <c r="G238" s="245"/>
    </row>
    <row r="239" spans="2:7" s="2" customFormat="1" x14ac:dyDescent="0.25">
      <c r="B239" s="240"/>
      <c r="C239" s="241"/>
      <c r="D239" s="242"/>
      <c r="E239" s="243"/>
      <c r="F239" s="244"/>
      <c r="G239" s="245"/>
    </row>
    <row r="240" spans="2:7" s="2" customFormat="1" x14ac:dyDescent="0.25">
      <c r="B240" s="240"/>
      <c r="C240" s="241"/>
      <c r="D240" s="242"/>
      <c r="E240" s="243"/>
      <c r="F240" s="244"/>
      <c r="G240" s="245"/>
    </row>
    <row r="241" spans="2:7" s="2" customFormat="1" x14ac:dyDescent="0.25">
      <c r="B241" s="240"/>
      <c r="C241" s="241"/>
      <c r="D241" s="242"/>
      <c r="E241" s="243"/>
      <c r="F241" s="244"/>
      <c r="G241" s="245"/>
    </row>
    <row r="242" spans="2:7" s="2" customFormat="1" x14ac:dyDescent="0.25">
      <c r="B242" s="240"/>
      <c r="C242" s="241"/>
      <c r="D242" s="242"/>
      <c r="E242" s="243"/>
      <c r="F242" s="244"/>
      <c r="G242" s="245"/>
    </row>
    <row r="243" spans="2:7" s="2" customFormat="1" x14ac:dyDescent="0.25">
      <c r="B243" s="240"/>
      <c r="C243" s="241"/>
      <c r="D243" s="242"/>
      <c r="E243" s="243"/>
      <c r="F243" s="244"/>
      <c r="G243" s="245"/>
    </row>
    <row r="244" spans="2:7" s="2" customFormat="1" x14ac:dyDescent="0.25">
      <c r="B244" s="240"/>
      <c r="C244" s="241"/>
      <c r="D244" s="242"/>
      <c r="E244" s="243"/>
      <c r="F244" s="244"/>
      <c r="G244" s="245"/>
    </row>
    <row r="245" spans="2:7" s="2" customFormat="1" x14ac:dyDescent="0.25">
      <c r="B245" s="240"/>
      <c r="C245" s="241"/>
      <c r="D245" s="242"/>
      <c r="E245" s="243"/>
      <c r="F245" s="244"/>
      <c r="G245" s="245"/>
    </row>
    <row r="246" spans="2:7" s="2" customFormat="1" x14ac:dyDescent="0.25">
      <c r="B246" s="240"/>
      <c r="C246" s="241"/>
      <c r="D246" s="242"/>
      <c r="E246" s="243"/>
      <c r="F246" s="244"/>
      <c r="G246" s="245"/>
    </row>
    <row r="247" spans="2:7" s="2" customFormat="1" x14ac:dyDescent="0.25">
      <c r="B247" s="240"/>
      <c r="C247" s="241"/>
      <c r="D247" s="242"/>
      <c r="E247" s="243"/>
      <c r="F247" s="244"/>
      <c r="G247" s="245"/>
    </row>
    <row r="248" spans="2:7" s="2" customFormat="1" x14ac:dyDescent="0.25">
      <c r="B248" s="240"/>
      <c r="C248" s="241"/>
      <c r="D248" s="242"/>
      <c r="E248" s="243"/>
      <c r="F248" s="244"/>
      <c r="G248" s="245"/>
    </row>
    <row r="249" spans="2:7" s="2" customFormat="1" x14ac:dyDescent="0.25">
      <c r="B249" s="240"/>
      <c r="C249" s="241"/>
      <c r="D249" s="242"/>
      <c r="E249" s="243"/>
      <c r="F249" s="244"/>
      <c r="G249" s="245"/>
    </row>
    <row r="250" spans="2:7" s="2" customFormat="1" x14ac:dyDescent="0.25">
      <c r="B250" s="240"/>
      <c r="C250" s="241"/>
      <c r="D250" s="242"/>
      <c r="E250" s="243"/>
      <c r="F250" s="244"/>
      <c r="G250" s="245"/>
    </row>
    <row r="251" spans="2:7" s="2" customFormat="1" x14ac:dyDescent="0.25">
      <c r="B251" s="240"/>
      <c r="C251" s="241"/>
      <c r="D251" s="242"/>
      <c r="E251" s="243"/>
      <c r="F251" s="244"/>
      <c r="G251" s="245"/>
    </row>
    <row r="252" spans="2:7" s="2" customFormat="1" x14ac:dyDescent="0.25">
      <c r="B252" s="240"/>
      <c r="C252" s="241"/>
      <c r="D252" s="242"/>
      <c r="E252" s="243"/>
      <c r="F252" s="244"/>
      <c r="G252" s="245"/>
    </row>
    <row r="253" spans="2:7" s="2" customFormat="1" x14ac:dyDescent="0.25">
      <c r="B253" s="240"/>
      <c r="C253" s="241"/>
      <c r="D253" s="242"/>
      <c r="E253" s="243"/>
      <c r="F253" s="244"/>
      <c r="G253" s="245"/>
    </row>
    <row r="254" spans="2:7" s="2" customFormat="1" x14ac:dyDescent="0.25">
      <c r="B254" s="240"/>
      <c r="C254" s="241"/>
      <c r="D254" s="242"/>
      <c r="E254" s="243"/>
      <c r="F254" s="244"/>
      <c r="G254" s="245"/>
    </row>
    <row r="255" spans="2:7" s="2" customFormat="1" x14ac:dyDescent="0.25">
      <c r="B255" s="240"/>
      <c r="C255" s="241"/>
      <c r="D255" s="242"/>
      <c r="E255" s="243"/>
      <c r="F255" s="244"/>
      <c r="G255" s="245"/>
    </row>
    <row r="256" spans="2:7" s="2" customFormat="1" x14ac:dyDescent="0.25">
      <c r="B256" s="240"/>
      <c r="C256" s="241"/>
      <c r="D256" s="242"/>
      <c r="E256" s="243"/>
      <c r="F256" s="244"/>
      <c r="G256" s="245"/>
    </row>
    <row r="257" spans="2:7" s="2" customFormat="1" x14ac:dyDescent="0.25">
      <c r="B257" s="240"/>
      <c r="C257" s="241"/>
      <c r="D257" s="242"/>
      <c r="E257" s="243"/>
      <c r="F257" s="244"/>
      <c r="G257" s="245"/>
    </row>
    <row r="258" spans="2:7" s="2" customFormat="1" x14ac:dyDescent="0.25">
      <c r="B258" s="240"/>
      <c r="C258" s="241"/>
      <c r="D258" s="242"/>
      <c r="E258" s="243"/>
      <c r="F258" s="244"/>
      <c r="G258" s="245"/>
    </row>
    <row r="259" spans="2:7" s="2" customFormat="1" x14ac:dyDescent="0.25">
      <c r="B259" s="240"/>
      <c r="C259" s="241"/>
      <c r="D259" s="242"/>
      <c r="E259" s="243"/>
      <c r="F259" s="244"/>
      <c r="G259" s="245"/>
    </row>
    <row r="260" spans="2:7" s="2" customFormat="1" x14ac:dyDescent="0.25">
      <c r="B260" s="240"/>
      <c r="C260" s="241"/>
      <c r="D260" s="242"/>
      <c r="E260" s="243"/>
      <c r="F260" s="244"/>
      <c r="G260" s="245"/>
    </row>
    <row r="261" spans="2:7" s="2" customFormat="1" x14ac:dyDescent="0.25">
      <c r="B261" s="240"/>
      <c r="C261" s="241"/>
      <c r="D261" s="242"/>
      <c r="E261" s="243"/>
      <c r="F261" s="244"/>
      <c r="G261" s="245"/>
    </row>
    <row r="262" spans="2:7" s="2" customFormat="1" x14ac:dyDescent="0.25">
      <c r="B262" s="240"/>
      <c r="C262" s="241"/>
      <c r="D262" s="242"/>
      <c r="E262" s="243"/>
      <c r="F262" s="244"/>
      <c r="G262" s="245"/>
    </row>
    <row r="263" spans="2:7" s="2" customFormat="1" x14ac:dyDescent="0.25">
      <c r="B263" s="240"/>
      <c r="C263" s="241"/>
      <c r="D263" s="242"/>
      <c r="E263" s="243"/>
      <c r="F263" s="244"/>
      <c r="G263" s="245"/>
    </row>
    <row r="264" spans="2:7" s="2" customFormat="1" x14ac:dyDescent="0.25">
      <c r="B264" s="240"/>
      <c r="C264" s="241"/>
      <c r="D264" s="242"/>
      <c r="E264" s="243"/>
      <c r="F264" s="244"/>
      <c r="G264" s="245"/>
    </row>
    <row r="265" spans="2:7" s="2" customFormat="1" x14ac:dyDescent="0.25">
      <c r="B265" s="240"/>
      <c r="C265" s="241"/>
      <c r="D265" s="242"/>
      <c r="E265" s="243"/>
      <c r="F265" s="244"/>
      <c r="G265" s="245"/>
    </row>
    <row r="266" spans="2:7" s="2" customFormat="1" x14ac:dyDescent="0.25">
      <c r="B266" s="240"/>
      <c r="C266" s="241"/>
      <c r="D266" s="242"/>
      <c r="E266" s="243"/>
      <c r="F266" s="244"/>
      <c r="G266" s="245"/>
    </row>
    <row r="267" spans="2:7" s="2" customFormat="1" x14ac:dyDescent="0.25">
      <c r="B267" s="240"/>
      <c r="C267" s="241"/>
      <c r="D267" s="242"/>
      <c r="E267" s="243"/>
      <c r="F267" s="244"/>
      <c r="G267" s="245"/>
    </row>
    <row r="268" spans="2:7" s="2" customFormat="1" x14ac:dyDescent="0.25">
      <c r="B268" s="240"/>
      <c r="C268" s="241"/>
      <c r="D268" s="242"/>
      <c r="E268" s="243"/>
      <c r="F268" s="244"/>
      <c r="G268" s="245"/>
    </row>
    <row r="269" spans="2:7" s="2" customFormat="1" x14ac:dyDescent="0.25">
      <c r="B269" s="240"/>
      <c r="C269" s="241"/>
      <c r="D269" s="242"/>
      <c r="E269" s="243"/>
      <c r="F269" s="244"/>
      <c r="G269" s="245"/>
    </row>
    <row r="270" spans="2:7" s="2" customFormat="1" x14ac:dyDescent="0.25">
      <c r="B270" s="240"/>
      <c r="C270" s="241"/>
      <c r="D270" s="242"/>
      <c r="E270" s="243"/>
      <c r="F270" s="244"/>
      <c r="G270" s="245"/>
    </row>
    <row r="271" spans="2:7" s="2" customFormat="1" x14ac:dyDescent="0.25">
      <c r="B271" s="240"/>
      <c r="C271" s="241"/>
      <c r="D271" s="242"/>
      <c r="E271" s="243"/>
      <c r="F271" s="244"/>
      <c r="G271" s="245"/>
    </row>
    <row r="272" spans="2:7" s="2" customFormat="1" x14ac:dyDescent="0.25">
      <c r="B272" s="240"/>
      <c r="C272" s="241"/>
      <c r="D272" s="242"/>
      <c r="E272" s="243"/>
      <c r="F272" s="244"/>
      <c r="G272" s="245"/>
    </row>
    <row r="273" spans="2:7" s="2" customFormat="1" x14ac:dyDescent="0.25">
      <c r="B273" s="240"/>
      <c r="C273" s="241"/>
      <c r="D273" s="242"/>
      <c r="E273" s="243"/>
      <c r="F273" s="244"/>
      <c r="G273" s="245"/>
    </row>
    <row r="274" spans="2:7" s="2" customFormat="1" x14ac:dyDescent="0.25">
      <c r="B274" s="240"/>
      <c r="C274" s="241"/>
      <c r="D274" s="242"/>
      <c r="E274" s="243"/>
      <c r="F274" s="244"/>
      <c r="G274" s="245"/>
    </row>
    <row r="275" spans="2:7" s="2" customFormat="1" x14ac:dyDescent="0.25">
      <c r="B275" s="240"/>
      <c r="C275" s="241"/>
      <c r="D275" s="242"/>
      <c r="E275" s="243"/>
      <c r="F275" s="244"/>
      <c r="G275" s="245"/>
    </row>
    <row r="276" spans="2:7" s="2" customFormat="1" x14ac:dyDescent="0.25">
      <c r="B276" s="240"/>
      <c r="C276" s="241"/>
      <c r="D276" s="242"/>
      <c r="E276" s="243"/>
      <c r="F276" s="244"/>
      <c r="G276" s="245"/>
    </row>
    <row r="277" spans="2:7" s="2" customFormat="1" x14ac:dyDescent="0.25">
      <c r="B277" s="240"/>
      <c r="C277" s="241"/>
      <c r="D277" s="242"/>
      <c r="E277" s="243"/>
      <c r="F277" s="244"/>
      <c r="G277" s="245"/>
    </row>
    <row r="278" spans="2:7" s="2" customFormat="1" x14ac:dyDescent="0.25">
      <c r="B278" s="240"/>
      <c r="C278" s="241"/>
      <c r="D278" s="242"/>
      <c r="E278" s="243"/>
      <c r="F278" s="244"/>
      <c r="G278" s="245"/>
    </row>
    <row r="279" spans="2:7" s="2" customFormat="1" x14ac:dyDescent="0.25">
      <c r="B279" s="240"/>
      <c r="C279" s="241"/>
      <c r="D279" s="242"/>
      <c r="E279" s="243"/>
      <c r="F279" s="244"/>
      <c r="G279" s="245"/>
    </row>
    <row r="280" spans="2:7" s="2" customFormat="1" x14ac:dyDescent="0.25">
      <c r="B280" s="240"/>
      <c r="C280" s="241"/>
      <c r="D280" s="242"/>
      <c r="E280" s="243"/>
      <c r="F280" s="244"/>
      <c r="G280" s="245"/>
    </row>
    <row r="281" spans="2:7" s="2" customFormat="1" x14ac:dyDescent="0.25">
      <c r="B281" s="240"/>
      <c r="C281" s="241"/>
      <c r="D281" s="242"/>
      <c r="E281" s="243"/>
      <c r="F281" s="244"/>
      <c r="G281" s="245"/>
    </row>
    <row r="282" spans="2:7" s="2" customFormat="1" x14ac:dyDescent="0.25">
      <c r="B282" s="240"/>
      <c r="C282" s="241"/>
      <c r="D282" s="242"/>
      <c r="E282" s="243"/>
      <c r="F282" s="244"/>
      <c r="G282" s="245"/>
    </row>
    <row r="283" spans="2:7" s="2" customFormat="1" x14ac:dyDescent="0.25">
      <c r="B283" s="240"/>
      <c r="C283" s="241"/>
      <c r="D283" s="242"/>
      <c r="E283" s="243"/>
      <c r="F283" s="244"/>
      <c r="G283" s="245"/>
    </row>
    <row r="284" spans="2:7" s="2" customFormat="1" x14ac:dyDescent="0.25">
      <c r="B284" s="240"/>
      <c r="C284" s="241"/>
      <c r="D284" s="242"/>
      <c r="E284" s="243"/>
      <c r="F284" s="244"/>
      <c r="G284" s="245"/>
    </row>
    <row r="285" spans="2:7" s="2" customFormat="1" x14ac:dyDescent="0.25">
      <c r="B285" s="240"/>
      <c r="C285" s="241"/>
      <c r="D285" s="242"/>
      <c r="E285" s="243"/>
      <c r="F285" s="244"/>
      <c r="G285" s="245"/>
    </row>
    <row r="286" spans="2:7" s="2" customFormat="1" x14ac:dyDescent="0.25">
      <c r="B286" s="240"/>
      <c r="C286" s="241"/>
      <c r="D286" s="242"/>
      <c r="E286" s="243"/>
      <c r="F286" s="244"/>
      <c r="G286" s="245"/>
    </row>
    <row r="287" spans="2:7" s="2" customFormat="1" x14ac:dyDescent="0.25">
      <c r="B287" s="240"/>
      <c r="C287" s="241"/>
      <c r="D287" s="242"/>
      <c r="E287" s="243"/>
      <c r="F287" s="244"/>
      <c r="G287" s="245"/>
    </row>
    <row r="288" spans="2:7" s="2" customFormat="1" x14ac:dyDescent="0.25">
      <c r="B288" s="240"/>
      <c r="C288" s="241"/>
      <c r="D288" s="242"/>
      <c r="E288" s="243"/>
      <c r="F288" s="244"/>
      <c r="G288" s="245"/>
    </row>
    <row r="289" spans="2:7" s="2" customFormat="1" x14ac:dyDescent="0.25">
      <c r="B289" s="240"/>
      <c r="C289" s="241"/>
      <c r="D289" s="242"/>
      <c r="E289" s="243"/>
      <c r="F289" s="244"/>
      <c r="G289" s="245"/>
    </row>
    <row r="290" spans="2:7" s="2" customFormat="1" x14ac:dyDescent="0.25">
      <c r="B290" s="240"/>
      <c r="C290" s="241"/>
      <c r="D290" s="242"/>
      <c r="E290" s="243"/>
      <c r="F290" s="244"/>
      <c r="G290" s="245"/>
    </row>
    <row r="291" spans="2:7" s="2" customFormat="1" x14ac:dyDescent="0.25">
      <c r="B291" s="240"/>
      <c r="C291" s="241"/>
      <c r="D291" s="242"/>
      <c r="E291" s="243"/>
      <c r="F291" s="244"/>
      <c r="G291" s="245"/>
    </row>
    <row r="292" spans="2:7" s="2" customFormat="1" x14ac:dyDescent="0.25">
      <c r="B292" s="240"/>
      <c r="C292" s="241"/>
      <c r="D292" s="242"/>
      <c r="E292" s="243"/>
      <c r="F292" s="244"/>
      <c r="G292" s="245"/>
    </row>
    <row r="293" spans="2:7" s="2" customFormat="1" x14ac:dyDescent="0.25">
      <c r="B293" s="240"/>
      <c r="C293" s="241"/>
      <c r="D293" s="242"/>
      <c r="E293" s="243"/>
      <c r="F293" s="244"/>
      <c r="G293" s="245"/>
    </row>
    <row r="294" spans="2:7" s="2" customFormat="1" x14ac:dyDescent="0.25">
      <c r="B294" s="240"/>
      <c r="C294" s="241"/>
      <c r="D294" s="242"/>
      <c r="E294" s="243"/>
      <c r="F294" s="244"/>
      <c r="G294" s="245"/>
    </row>
    <row r="295" spans="2:7" s="2" customFormat="1" x14ac:dyDescent="0.25">
      <c r="B295" s="240"/>
      <c r="C295" s="241"/>
      <c r="D295" s="242"/>
      <c r="E295" s="243"/>
      <c r="F295" s="244"/>
      <c r="G295" s="245"/>
    </row>
    <row r="296" spans="2:7" s="2" customFormat="1" x14ac:dyDescent="0.25">
      <c r="B296" s="240"/>
      <c r="C296" s="241"/>
      <c r="D296" s="242"/>
      <c r="E296" s="243"/>
      <c r="F296" s="244"/>
      <c r="G296" s="245"/>
    </row>
    <row r="297" spans="2:7" s="2" customFormat="1" x14ac:dyDescent="0.25">
      <c r="B297" s="240"/>
      <c r="C297" s="241"/>
      <c r="D297" s="242"/>
      <c r="E297" s="243"/>
      <c r="F297" s="244"/>
      <c r="G297" s="245"/>
    </row>
    <row r="298" spans="2:7" s="2" customFormat="1" x14ac:dyDescent="0.25">
      <c r="B298" s="240"/>
      <c r="C298" s="241"/>
      <c r="D298" s="242"/>
      <c r="E298" s="243"/>
      <c r="F298" s="244"/>
      <c r="G298" s="245"/>
    </row>
    <row r="299" spans="2:7" s="2" customFormat="1" x14ac:dyDescent="0.25">
      <c r="B299" s="240"/>
      <c r="C299" s="241"/>
      <c r="D299" s="242"/>
      <c r="E299" s="243"/>
      <c r="F299" s="244"/>
      <c r="G299" s="245"/>
    </row>
    <row r="300" spans="2:7" s="2" customFormat="1" x14ac:dyDescent="0.25">
      <c r="B300" s="240"/>
      <c r="C300" s="241"/>
      <c r="D300" s="242"/>
      <c r="E300" s="243"/>
      <c r="F300" s="244"/>
      <c r="G300" s="245"/>
    </row>
    <row r="301" spans="2:7" s="2" customFormat="1" x14ac:dyDescent="0.25">
      <c r="B301" s="240"/>
      <c r="C301" s="241"/>
      <c r="D301" s="242"/>
      <c r="E301" s="243"/>
      <c r="F301" s="244"/>
      <c r="G301" s="245"/>
    </row>
    <row r="302" spans="2:7" s="2" customFormat="1" x14ac:dyDescent="0.25">
      <c r="B302" s="240"/>
      <c r="C302" s="241"/>
      <c r="D302" s="242"/>
      <c r="E302" s="243"/>
      <c r="F302" s="244"/>
      <c r="G302" s="245"/>
    </row>
    <row r="303" spans="2:7" s="2" customFormat="1" x14ac:dyDescent="0.25">
      <c r="B303" s="240"/>
      <c r="C303" s="241"/>
      <c r="D303" s="242"/>
      <c r="E303" s="243"/>
      <c r="F303" s="244"/>
      <c r="G303" s="245"/>
    </row>
    <row r="304" spans="2:7" s="2" customFormat="1" x14ac:dyDescent="0.25">
      <c r="B304" s="240"/>
      <c r="C304" s="241"/>
      <c r="D304" s="242"/>
      <c r="E304" s="243"/>
      <c r="F304" s="244"/>
      <c r="G304" s="245"/>
    </row>
    <row r="305" spans="2:7" s="2" customFormat="1" x14ac:dyDescent="0.25">
      <c r="B305" s="240"/>
      <c r="C305" s="241"/>
      <c r="D305" s="242"/>
      <c r="E305" s="243"/>
      <c r="F305" s="244"/>
      <c r="G305" s="245"/>
    </row>
    <row r="306" spans="2:7" s="2" customFormat="1" x14ac:dyDescent="0.25">
      <c r="B306" s="240"/>
      <c r="C306" s="241"/>
      <c r="D306" s="242"/>
      <c r="E306" s="243"/>
      <c r="F306" s="244"/>
      <c r="G306" s="245"/>
    </row>
    <row r="307" spans="2:7" s="2" customFormat="1" x14ac:dyDescent="0.25">
      <c r="B307" s="240"/>
      <c r="C307" s="241"/>
      <c r="D307" s="242"/>
      <c r="E307" s="243"/>
      <c r="F307" s="244"/>
      <c r="G307" s="245"/>
    </row>
    <row r="308" spans="2:7" s="2" customFormat="1" x14ac:dyDescent="0.25">
      <c r="B308" s="240"/>
      <c r="C308" s="241"/>
      <c r="D308" s="242"/>
      <c r="E308" s="243"/>
      <c r="F308" s="244"/>
      <c r="G308" s="245"/>
    </row>
    <row r="309" spans="2:7" s="2" customFormat="1" x14ac:dyDescent="0.25">
      <c r="B309" s="240"/>
      <c r="C309" s="241"/>
      <c r="D309" s="242"/>
      <c r="E309" s="243"/>
      <c r="F309" s="244"/>
      <c r="G309" s="245"/>
    </row>
    <row r="310" spans="2:7" s="2" customFormat="1" x14ac:dyDescent="0.25">
      <c r="B310" s="240"/>
      <c r="C310" s="241"/>
      <c r="D310" s="242"/>
      <c r="E310" s="243"/>
      <c r="F310" s="244"/>
      <c r="G310" s="245"/>
    </row>
    <row r="311" spans="2:7" s="2" customFormat="1" x14ac:dyDescent="0.25">
      <c r="B311" s="240"/>
      <c r="C311" s="241"/>
      <c r="D311" s="242"/>
      <c r="E311" s="243"/>
      <c r="F311" s="244"/>
      <c r="G311" s="245"/>
    </row>
    <row r="312" spans="2:7" s="2" customFormat="1" x14ac:dyDescent="0.25">
      <c r="B312" s="240"/>
      <c r="C312" s="241"/>
      <c r="D312" s="242"/>
      <c r="E312" s="243"/>
      <c r="F312" s="244"/>
      <c r="G312" s="245"/>
    </row>
    <row r="313" spans="2:7" s="2" customFormat="1" x14ac:dyDescent="0.25">
      <c r="B313" s="240"/>
      <c r="C313" s="241"/>
      <c r="D313" s="242"/>
      <c r="E313" s="243"/>
      <c r="F313" s="244"/>
      <c r="G313" s="245"/>
    </row>
    <row r="314" spans="2:7" s="2" customFormat="1" x14ac:dyDescent="0.25">
      <c r="B314" s="240"/>
      <c r="C314" s="241"/>
      <c r="D314" s="242"/>
      <c r="E314" s="243"/>
      <c r="F314" s="244"/>
      <c r="G314" s="245"/>
    </row>
    <row r="315" spans="2:7" s="2" customFormat="1" x14ac:dyDescent="0.25">
      <c r="B315" s="240"/>
      <c r="C315" s="241"/>
      <c r="D315" s="242"/>
      <c r="E315" s="243"/>
      <c r="F315" s="244"/>
      <c r="G315" s="245"/>
    </row>
    <row r="316" spans="2:7" s="2" customFormat="1" x14ac:dyDescent="0.25">
      <c r="B316" s="240"/>
      <c r="C316" s="241"/>
      <c r="D316" s="242"/>
      <c r="E316" s="243"/>
      <c r="F316" s="244"/>
      <c r="G316" s="245"/>
    </row>
    <row r="317" spans="2:7" s="2" customFormat="1" x14ac:dyDescent="0.25">
      <c r="B317" s="240"/>
      <c r="C317" s="241"/>
      <c r="D317" s="242"/>
      <c r="E317" s="243"/>
      <c r="F317" s="244"/>
      <c r="G317" s="245"/>
    </row>
    <row r="318" spans="2:7" s="2" customFormat="1" x14ac:dyDescent="0.25">
      <c r="B318" s="240"/>
      <c r="C318" s="241"/>
      <c r="D318" s="242"/>
      <c r="E318" s="243"/>
      <c r="F318" s="244"/>
      <c r="G318" s="245"/>
    </row>
    <row r="319" spans="2:7" s="2" customFormat="1" x14ac:dyDescent="0.25">
      <c r="B319" s="240"/>
      <c r="C319" s="241"/>
      <c r="D319" s="242"/>
      <c r="E319" s="243"/>
      <c r="F319" s="244"/>
      <c r="G319" s="245"/>
    </row>
    <row r="320" spans="2:7" s="2" customFormat="1" x14ac:dyDescent="0.25">
      <c r="B320" s="240"/>
      <c r="C320" s="241"/>
      <c r="D320" s="242"/>
      <c r="E320" s="243"/>
      <c r="F320" s="244"/>
      <c r="G320" s="245"/>
    </row>
    <row r="321" spans="2:7" s="2" customFormat="1" x14ac:dyDescent="0.25">
      <c r="B321" s="240"/>
      <c r="C321" s="241"/>
      <c r="D321" s="242"/>
      <c r="E321" s="243"/>
      <c r="F321" s="244"/>
      <c r="G321" s="245"/>
    </row>
    <row r="322" spans="2:7" s="2" customFormat="1" x14ac:dyDescent="0.25">
      <c r="B322" s="240"/>
      <c r="C322" s="241"/>
      <c r="D322" s="242"/>
      <c r="E322" s="243"/>
      <c r="F322" s="244"/>
      <c r="G322" s="245"/>
    </row>
    <row r="323" spans="2:7" s="2" customFormat="1" x14ac:dyDescent="0.25">
      <c r="B323" s="240"/>
      <c r="C323" s="241"/>
      <c r="D323" s="242"/>
      <c r="E323" s="243"/>
      <c r="F323" s="244"/>
      <c r="G323" s="245"/>
    </row>
    <row r="324" spans="2:7" s="2" customFormat="1" x14ac:dyDescent="0.25">
      <c r="B324" s="240"/>
      <c r="C324" s="241"/>
      <c r="D324" s="242"/>
      <c r="E324" s="243"/>
      <c r="F324" s="244"/>
      <c r="G324" s="245"/>
    </row>
    <row r="325" spans="2:7" s="2" customFormat="1" x14ac:dyDescent="0.25">
      <c r="B325" s="240"/>
      <c r="C325" s="241"/>
      <c r="D325" s="242"/>
      <c r="E325" s="243"/>
      <c r="F325" s="244"/>
      <c r="G325" s="245"/>
    </row>
    <row r="326" spans="2:7" s="2" customFormat="1" x14ac:dyDescent="0.25">
      <c r="B326" s="240"/>
      <c r="C326" s="241"/>
      <c r="D326" s="242"/>
      <c r="E326" s="243"/>
      <c r="F326" s="244"/>
      <c r="G326" s="245"/>
    </row>
    <row r="327" spans="2:7" s="2" customFormat="1" x14ac:dyDescent="0.25">
      <c r="B327" s="240"/>
      <c r="C327" s="241"/>
      <c r="D327" s="242"/>
      <c r="E327" s="243"/>
      <c r="F327" s="244"/>
      <c r="G327" s="245"/>
    </row>
    <row r="328" spans="2:7" s="2" customFormat="1" x14ac:dyDescent="0.25">
      <c r="B328" s="240"/>
      <c r="C328" s="241"/>
      <c r="D328" s="242"/>
      <c r="E328" s="243"/>
      <c r="F328" s="244"/>
      <c r="G328" s="245"/>
    </row>
    <row r="329" spans="2:7" s="2" customFormat="1" x14ac:dyDescent="0.25">
      <c r="B329" s="240"/>
      <c r="C329" s="241"/>
      <c r="D329" s="242"/>
      <c r="E329" s="243"/>
      <c r="F329" s="244"/>
      <c r="G329" s="245"/>
    </row>
    <row r="330" spans="2:7" s="2" customFormat="1" x14ac:dyDescent="0.25">
      <c r="B330" s="240"/>
      <c r="C330" s="241"/>
      <c r="D330" s="242"/>
      <c r="E330" s="243"/>
      <c r="F330" s="244"/>
      <c r="G330" s="245"/>
    </row>
    <row r="331" spans="2:7" s="2" customFormat="1" x14ac:dyDescent="0.25">
      <c r="B331" s="240"/>
      <c r="C331" s="241"/>
      <c r="D331" s="242"/>
      <c r="E331" s="243"/>
      <c r="F331" s="244"/>
      <c r="G331" s="245"/>
    </row>
    <row r="332" spans="2:7" s="2" customFormat="1" x14ac:dyDescent="0.25">
      <c r="B332" s="240"/>
      <c r="C332" s="241"/>
      <c r="D332" s="242"/>
      <c r="E332" s="243"/>
      <c r="F332" s="244"/>
      <c r="G332" s="245"/>
    </row>
    <row r="333" spans="2:7" s="2" customFormat="1" x14ac:dyDescent="0.25">
      <c r="B333" s="240"/>
      <c r="C333" s="241"/>
      <c r="D333" s="242"/>
      <c r="E333" s="243"/>
      <c r="F333" s="244"/>
      <c r="G333" s="245"/>
    </row>
    <row r="334" spans="2:7" s="2" customFormat="1" x14ac:dyDescent="0.25">
      <c r="B334" s="240"/>
      <c r="C334" s="241"/>
      <c r="D334" s="242"/>
      <c r="E334" s="243"/>
      <c r="F334" s="244"/>
      <c r="G334" s="245"/>
    </row>
    <row r="335" spans="2:7" s="2" customFormat="1" x14ac:dyDescent="0.25">
      <c r="B335" s="240"/>
      <c r="C335" s="241"/>
      <c r="D335" s="242"/>
      <c r="E335" s="243"/>
      <c r="F335" s="244"/>
      <c r="G335" s="245"/>
    </row>
    <row r="336" spans="2:7" s="2" customFormat="1" x14ac:dyDescent="0.25">
      <c r="B336" s="240"/>
      <c r="C336" s="241"/>
      <c r="D336" s="242"/>
      <c r="E336" s="243"/>
      <c r="F336" s="244"/>
      <c r="G336" s="245"/>
    </row>
    <row r="337" spans="2:7" s="2" customFormat="1" x14ac:dyDescent="0.25">
      <c r="B337" s="240"/>
      <c r="C337" s="241"/>
      <c r="D337" s="242"/>
      <c r="E337" s="243"/>
      <c r="F337" s="244"/>
      <c r="G337" s="245"/>
    </row>
    <row r="338" spans="2:7" s="2" customFormat="1" x14ac:dyDescent="0.25">
      <c r="B338" s="240"/>
      <c r="C338" s="241"/>
      <c r="D338" s="242"/>
      <c r="E338" s="243"/>
      <c r="F338" s="244"/>
      <c r="G338" s="245"/>
    </row>
    <row r="339" spans="2:7" s="2" customFormat="1" x14ac:dyDescent="0.25">
      <c r="B339" s="240"/>
      <c r="C339" s="241"/>
      <c r="D339" s="242"/>
      <c r="E339" s="243"/>
      <c r="F339" s="244"/>
      <c r="G339" s="245"/>
    </row>
    <row r="340" spans="2:7" s="2" customFormat="1" x14ac:dyDescent="0.25">
      <c r="B340" s="240"/>
      <c r="C340" s="241"/>
      <c r="D340" s="242"/>
      <c r="E340" s="243"/>
      <c r="F340" s="244"/>
      <c r="G340" s="245"/>
    </row>
    <row r="341" spans="2:7" s="2" customFormat="1" x14ac:dyDescent="0.25">
      <c r="B341" s="240"/>
      <c r="C341" s="241"/>
      <c r="D341" s="242"/>
      <c r="E341" s="243"/>
      <c r="F341" s="244"/>
      <c r="G341" s="245"/>
    </row>
    <row r="342" spans="2:7" s="2" customFormat="1" x14ac:dyDescent="0.25">
      <c r="B342" s="240"/>
      <c r="C342" s="241"/>
      <c r="D342" s="242"/>
      <c r="E342" s="243"/>
      <c r="F342" s="244"/>
      <c r="G342" s="245"/>
    </row>
    <row r="343" spans="2:7" s="2" customFormat="1" x14ac:dyDescent="0.25">
      <c r="B343" s="240"/>
      <c r="C343" s="241"/>
      <c r="D343" s="242"/>
      <c r="E343" s="243"/>
      <c r="F343" s="244"/>
      <c r="G343" s="245"/>
    </row>
    <row r="344" spans="2:7" s="2" customFormat="1" x14ac:dyDescent="0.25">
      <c r="B344" s="240"/>
      <c r="C344" s="241"/>
      <c r="D344" s="242"/>
      <c r="E344" s="243"/>
      <c r="F344" s="244"/>
      <c r="G344" s="245"/>
    </row>
    <row r="345" spans="2:7" s="2" customFormat="1" x14ac:dyDescent="0.25">
      <c r="B345" s="240"/>
      <c r="C345" s="241"/>
      <c r="D345" s="242"/>
      <c r="E345" s="243"/>
      <c r="F345" s="244"/>
      <c r="G345" s="245"/>
    </row>
    <row r="346" spans="2:7" s="2" customFormat="1" x14ac:dyDescent="0.25">
      <c r="B346" s="240"/>
      <c r="C346" s="241"/>
      <c r="D346" s="242"/>
      <c r="E346" s="243"/>
      <c r="F346" s="244"/>
      <c r="G346" s="245"/>
    </row>
    <row r="347" spans="2:7" s="2" customFormat="1" x14ac:dyDescent="0.25">
      <c r="B347" s="240"/>
      <c r="C347" s="241"/>
      <c r="D347" s="242"/>
      <c r="E347" s="243"/>
      <c r="F347" s="244"/>
      <c r="G347" s="245"/>
    </row>
    <row r="348" spans="2:7" s="2" customFormat="1" x14ac:dyDescent="0.25">
      <c r="B348" s="240"/>
      <c r="C348" s="241"/>
      <c r="D348" s="242"/>
      <c r="E348" s="243"/>
      <c r="F348" s="244"/>
      <c r="G348" s="245"/>
    </row>
    <row r="349" spans="2:7" s="2" customFormat="1" x14ac:dyDescent="0.25">
      <c r="B349" s="240"/>
      <c r="C349" s="241"/>
      <c r="D349" s="242"/>
      <c r="E349" s="243"/>
      <c r="F349" s="244"/>
      <c r="G349" s="245"/>
    </row>
    <row r="350" spans="2:7" s="2" customFormat="1" x14ac:dyDescent="0.25">
      <c r="B350" s="240"/>
      <c r="C350" s="241"/>
      <c r="D350" s="242"/>
      <c r="E350" s="243"/>
      <c r="F350" s="244"/>
      <c r="G350" s="245"/>
    </row>
    <row r="351" spans="2:7" s="2" customFormat="1" x14ac:dyDescent="0.25">
      <c r="B351" s="240"/>
      <c r="C351" s="241"/>
      <c r="D351" s="242"/>
      <c r="E351" s="243"/>
      <c r="F351" s="244"/>
      <c r="G351" s="245"/>
    </row>
    <row r="352" spans="2:7" s="2" customFormat="1" x14ac:dyDescent="0.25">
      <c r="B352" s="240"/>
      <c r="C352" s="241"/>
      <c r="D352" s="242"/>
      <c r="E352" s="243"/>
      <c r="F352" s="244"/>
      <c r="G352" s="245"/>
    </row>
    <row r="353" spans="2:7" s="2" customFormat="1" x14ac:dyDescent="0.25">
      <c r="B353" s="240"/>
      <c r="C353" s="241"/>
      <c r="D353" s="242"/>
      <c r="E353" s="243"/>
      <c r="F353" s="244"/>
      <c r="G353" s="245"/>
    </row>
    <row r="354" spans="2:7" s="2" customFormat="1" x14ac:dyDescent="0.25">
      <c r="B354" s="240"/>
      <c r="C354" s="241"/>
      <c r="D354" s="242"/>
      <c r="E354" s="243"/>
      <c r="F354" s="244"/>
      <c r="G354" s="245"/>
    </row>
    <row r="355" spans="2:7" s="2" customFormat="1" x14ac:dyDescent="0.25">
      <c r="B355" s="240"/>
      <c r="C355" s="241"/>
      <c r="D355" s="242"/>
      <c r="E355" s="243"/>
      <c r="F355" s="244"/>
      <c r="G355" s="245"/>
    </row>
    <row r="356" spans="2:7" s="2" customFormat="1" x14ac:dyDescent="0.25">
      <c r="B356" s="240"/>
      <c r="C356" s="241"/>
      <c r="D356" s="242"/>
      <c r="E356" s="243"/>
      <c r="F356" s="244"/>
      <c r="G356" s="245"/>
    </row>
    <row r="357" spans="2:7" s="2" customFormat="1" x14ac:dyDescent="0.25">
      <c r="B357" s="240"/>
      <c r="C357" s="241"/>
      <c r="D357" s="242"/>
      <c r="E357" s="243"/>
      <c r="F357" s="244"/>
      <c r="G357" s="245"/>
    </row>
    <row r="358" spans="2:7" s="2" customFormat="1" x14ac:dyDescent="0.25">
      <c r="B358" s="240"/>
      <c r="C358" s="241"/>
      <c r="D358" s="242"/>
      <c r="E358" s="243"/>
      <c r="F358" s="244"/>
      <c r="G358" s="245"/>
    </row>
    <row r="359" spans="2:7" s="2" customFormat="1" x14ac:dyDescent="0.25">
      <c r="B359" s="240"/>
      <c r="C359" s="241"/>
      <c r="D359" s="242"/>
      <c r="E359" s="243"/>
      <c r="F359" s="244"/>
      <c r="G359" s="245"/>
    </row>
    <row r="360" spans="2:7" s="2" customFormat="1" x14ac:dyDescent="0.25">
      <c r="B360" s="240"/>
      <c r="C360" s="241"/>
      <c r="D360" s="242"/>
      <c r="E360" s="243"/>
      <c r="F360" s="244"/>
      <c r="G360" s="245"/>
    </row>
    <row r="361" spans="2:7" s="2" customFormat="1" x14ac:dyDescent="0.25">
      <c r="B361" s="240"/>
      <c r="C361" s="241"/>
      <c r="D361" s="242"/>
      <c r="E361" s="243"/>
      <c r="F361" s="244"/>
      <c r="G361" s="245"/>
    </row>
    <row r="362" spans="2:7" s="2" customFormat="1" x14ac:dyDescent="0.25">
      <c r="B362" s="240"/>
      <c r="C362" s="241"/>
      <c r="D362" s="242"/>
      <c r="E362" s="243"/>
      <c r="F362" s="244"/>
      <c r="G362" s="245"/>
    </row>
    <row r="363" spans="2:7" s="2" customFormat="1" x14ac:dyDescent="0.25">
      <c r="B363" s="240"/>
      <c r="C363" s="241"/>
      <c r="D363" s="242"/>
      <c r="E363" s="243"/>
      <c r="F363" s="244"/>
      <c r="G363" s="245"/>
    </row>
    <row r="364" spans="2:7" s="2" customFormat="1" x14ac:dyDescent="0.25">
      <c r="B364" s="240"/>
      <c r="C364" s="241"/>
      <c r="D364" s="242"/>
      <c r="E364" s="243"/>
      <c r="F364" s="244"/>
      <c r="G364" s="245"/>
    </row>
    <row r="365" spans="2:7" s="2" customFormat="1" x14ac:dyDescent="0.25">
      <c r="B365" s="240"/>
      <c r="C365" s="241"/>
      <c r="D365" s="242"/>
      <c r="E365" s="243"/>
      <c r="F365" s="244"/>
      <c r="G365" s="245"/>
    </row>
    <row r="366" spans="2:7" s="2" customFormat="1" x14ac:dyDescent="0.25">
      <c r="B366" s="240"/>
      <c r="C366" s="241"/>
      <c r="D366" s="242"/>
      <c r="E366" s="243"/>
      <c r="F366" s="244"/>
      <c r="G366" s="245"/>
    </row>
    <row r="367" spans="2:7" s="2" customFormat="1" x14ac:dyDescent="0.25">
      <c r="B367" s="240"/>
      <c r="C367" s="241"/>
      <c r="D367" s="242"/>
      <c r="E367" s="243"/>
      <c r="F367" s="244"/>
      <c r="G367" s="245"/>
    </row>
    <row r="368" spans="2:7" s="2" customFormat="1" x14ac:dyDescent="0.25">
      <c r="B368" s="240"/>
      <c r="C368" s="241"/>
      <c r="D368" s="242"/>
      <c r="E368" s="243"/>
      <c r="F368" s="244"/>
      <c r="G368" s="245"/>
    </row>
    <row r="369" spans="2:7" s="2" customFormat="1" x14ac:dyDescent="0.25">
      <c r="B369" s="240"/>
      <c r="C369" s="241"/>
      <c r="D369" s="242"/>
      <c r="E369" s="243"/>
      <c r="F369" s="244"/>
      <c r="G369" s="245"/>
    </row>
    <row r="370" spans="2:7" s="2" customFormat="1" x14ac:dyDescent="0.25">
      <c r="B370" s="240"/>
      <c r="C370" s="241"/>
      <c r="D370" s="242"/>
      <c r="E370" s="243"/>
      <c r="F370" s="244"/>
      <c r="G370" s="245"/>
    </row>
    <row r="371" spans="2:7" s="2" customFormat="1" x14ac:dyDescent="0.25">
      <c r="B371" s="240"/>
      <c r="C371" s="241"/>
      <c r="D371" s="242"/>
      <c r="E371" s="243"/>
      <c r="F371" s="244"/>
      <c r="G371" s="245"/>
    </row>
    <row r="372" spans="2:7" s="2" customFormat="1" x14ac:dyDescent="0.25">
      <c r="B372" s="240"/>
      <c r="C372" s="241"/>
      <c r="D372" s="242"/>
      <c r="E372" s="243"/>
      <c r="F372" s="244"/>
      <c r="G372" s="245"/>
    </row>
    <row r="373" spans="2:7" s="2" customFormat="1" x14ac:dyDescent="0.25">
      <c r="B373" s="240"/>
      <c r="C373" s="241"/>
      <c r="D373" s="242"/>
      <c r="E373" s="243"/>
      <c r="F373" s="244"/>
      <c r="G373" s="245"/>
    </row>
    <row r="374" spans="2:7" s="2" customFormat="1" x14ac:dyDescent="0.25">
      <c r="B374" s="240"/>
      <c r="C374" s="241"/>
      <c r="D374" s="242"/>
      <c r="E374" s="243"/>
      <c r="F374" s="244"/>
      <c r="G374" s="245"/>
    </row>
    <row r="375" spans="2:7" s="2" customFormat="1" x14ac:dyDescent="0.25">
      <c r="B375" s="240"/>
      <c r="C375" s="241"/>
      <c r="D375" s="242"/>
      <c r="E375" s="243"/>
      <c r="F375" s="244"/>
      <c r="G375" s="245"/>
    </row>
    <row r="376" spans="2:7" s="2" customFormat="1" x14ac:dyDescent="0.25">
      <c r="B376" s="240"/>
      <c r="C376" s="241"/>
      <c r="D376" s="242"/>
      <c r="E376" s="243"/>
      <c r="F376" s="244"/>
      <c r="G376" s="245"/>
    </row>
    <row r="377" spans="2:7" s="2" customFormat="1" x14ac:dyDescent="0.25">
      <c r="B377" s="240"/>
      <c r="C377" s="241"/>
      <c r="D377" s="242"/>
      <c r="E377" s="243"/>
      <c r="F377" s="244"/>
      <c r="G377" s="245"/>
    </row>
    <row r="378" spans="2:7" s="2" customFormat="1" x14ac:dyDescent="0.25">
      <c r="B378" s="240"/>
      <c r="C378" s="241"/>
      <c r="D378" s="242"/>
      <c r="E378" s="243"/>
      <c r="F378" s="244"/>
      <c r="G378" s="245"/>
    </row>
    <row r="379" spans="2:7" s="2" customFormat="1" x14ac:dyDescent="0.25">
      <c r="B379" s="240"/>
      <c r="C379" s="241"/>
      <c r="D379" s="242"/>
      <c r="E379" s="243"/>
      <c r="F379" s="244"/>
      <c r="G379" s="245"/>
    </row>
    <row r="380" spans="2:7" s="2" customFormat="1" x14ac:dyDescent="0.25">
      <c r="B380" s="240"/>
      <c r="C380" s="241"/>
      <c r="D380" s="242"/>
      <c r="E380" s="243"/>
      <c r="F380" s="244"/>
      <c r="G380" s="245"/>
    </row>
    <row r="381" spans="2:7" s="2" customFormat="1" x14ac:dyDescent="0.25">
      <c r="B381" s="240"/>
      <c r="C381" s="241"/>
      <c r="D381" s="242"/>
      <c r="E381" s="243"/>
      <c r="F381" s="244"/>
      <c r="G381" s="245"/>
    </row>
    <row r="382" spans="2:7" s="2" customFormat="1" x14ac:dyDescent="0.25">
      <c r="B382" s="240"/>
      <c r="C382" s="241"/>
      <c r="D382" s="242"/>
      <c r="E382" s="243"/>
      <c r="F382" s="244"/>
      <c r="G382" s="245"/>
    </row>
    <row r="383" spans="2:7" s="2" customFormat="1" x14ac:dyDescent="0.25">
      <c r="B383" s="240"/>
      <c r="C383" s="241"/>
      <c r="D383" s="242"/>
      <c r="E383" s="243"/>
      <c r="F383" s="244"/>
      <c r="G383" s="245"/>
    </row>
    <row r="384" spans="2:7" s="2" customFormat="1" x14ac:dyDescent="0.25">
      <c r="B384" s="240"/>
      <c r="C384" s="241"/>
      <c r="D384" s="242"/>
      <c r="E384" s="243"/>
      <c r="F384" s="244"/>
      <c r="G384" s="245"/>
    </row>
    <row r="385" spans="2:7" s="2" customFormat="1" x14ac:dyDescent="0.25">
      <c r="B385" s="240"/>
      <c r="C385" s="241"/>
      <c r="D385" s="242"/>
      <c r="E385" s="243"/>
      <c r="F385" s="244"/>
      <c r="G385" s="245"/>
    </row>
    <row r="386" spans="2:7" s="2" customFormat="1" x14ac:dyDescent="0.25">
      <c r="B386" s="240"/>
      <c r="C386" s="241"/>
      <c r="D386" s="242"/>
      <c r="E386" s="243"/>
      <c r="F386" s="244"/>
      <c r="G386" s="245"/>
    </row>
    <row r="387" spans="2:7" s="2" customFormat="1" x14ac:dyDescent="0.25">
      <c r="B387" s="240"/>
      <c r="C387" s="241"/>
      <c r="D387" s="242"/>
      <c r="E387" s="243"/>
      <c r="F387" s="244"/>
      <c r="G387" s="245"/>
    </row>
    <row r="388" spans="2:7" s="2" customFormat="1" x14ac:dyDescent="0.25">
      <c r="B388" s="240"/>
      <c r="C388" s="241"/>
      <c r="D388" s="242"/>
      <c r="E388" s="243"/>
      <c r="F388" s="244"/>
      <c r="G388" s="245"/>
    </row>
    <row r="389" spans="2:7" s="2" customFormat="1" x14ac:dyDescent="0.25">
      <c r="B389" s="240"/>
      <c r="C389" s="241"/>
      <c r="D389" s="242"/>
      <c r="E389" s="243"/>
      <c r="F389" s="244"/>
      <c r="G389" s="245"/>
    </row>
    <row r="390" spans="2:7" s="2" customFormat="1" x14ac:dyDescent="0.25">
      <c r="B390" s="240"/>
      <c r="C390" s="241"/>
      <c r="D390" s="242"/>
      <c r="E390" s="243"/>
      <c r="F390" s="244"/>
      <c r="G390" s="245"/>
    </row>
    <row r="391" spans="2:7" s="2" customFormat="1" x14ac:dyDescent="0.25">
      <c r="B391" s="240"/>
      <c r="C391" s="241"/>
      <c r="D391" s="242"/>
      <c r="E391" s="243"/>
      <c r="F391" s="244"/>
      <c r="G391" s="245"/>
    </row>
    <row r="392" spans="2:7" s="2" customFormat="1" x14ac:dyDescent="0.25">
      <c r="B392" s="240"/>
      <c r="C392" s="241"/>
      <c r="D392" s="242"/>
      <c r="E392" s="243"/>
      <c r="F392" s="244"/>
      <c r="G392" s="245"/>
    </row>
    <row r="393" spans="2:7" s="2" customFormat="1" x14ac:dyDescent="0.25">
      <c r="B393" s="240"/>
      <c r="C393" s="241"/>
      <c r="D393" s="242"/>
      <c r="E393" s="243"/>
      <c r="F393" s="244"/>
      <c r="G393" s="245"/>
    </row>
    <row r="394" spans="2:7" s="2" customFormat="1" x14ac:dyDescent="0.25">
      <c r="B394" s="240"/>
      <c r="C394" s="241"/>
      <c r="D394" s="242"/>
      <c r="E394" s="243"/>
      <c r="F394" s="244"/>
      <c r="G394" s="245"/>
    </row>
    <row r="395" spans="2:7" s="2" customFormat="1" x14ac:dyDescent="0.25">
      <c r="B395" s="240"/>
      <c r="C395" s="241"/>
      <c r="D395" s="242"/>
      <c r="E395" s="243"/>
      <c r="F395" s="244"/>
      <c r="G395" s="245"/>
    </row>
    <row r="396" spans="2:7" s="2" customFormat="1" x14ac:dyDescent="0.25">
      <c r="B396" s="240"/>
      <c r="C396" s="241"/>
      <c r="D396" s="242"/>
      <c r="E396" s="243"/>
      <c r="F396" s="244"/>
      <c r="G396" s="245"/>
    </row>
    <row r="397" spans="2:7" s="2" customFormat="1" x14ac:dyDescent="0.25">
      <c r="B397" s="240"/>
      <c r="C397" s="241"/>
      <c r="D397" s="242"/>
      <c r="E397" s="243"/>
      <c r="F397" s="244"/>
      <c r="G397" s="245"/>
    </row>
    <row r="398" spans="2:7" s="2" customFormat="1" x14ac:dyDescent="0.25">
      <c r="B398" s="240"/>
      <c r="C398" s="241"/>
      <c r="D398" s="242"/>
      <c r="E398" s="243"/>
      <c r="F398" s="244"/>
      <c r="G398" s="245"/>
    </row>
    <row r="399" spans="2:7" s="2" customFormat="1" x14ac:dyDescent="0.25">
      <c r="B399" s="240"/>
      <c r="C399" s="241"/>
      <c r="D399" s="242"/>
      <c r="E399" s="243"/>
      <c r="F399" s="244"/>
      <c r="G399" s="245"/>
    </row>
    <row r="400" spans="2:7" s="2" customFormat="1" x14ac:dyDescent="0.25">
      <c r="B400" s="240"/>
      <c r="C400" s="241"/>
      <c r="D400" s="242"/>
      <c r="E400" s="243"/>
      <c r="F400" s="244"/>
      <c r="G400" s="245"/>
    </row>
    <row r="401" spans="2:7" s="2" customFormat="1" x14ac:dyDescent="0.25">
      <c r="B401" s="240"/>
      <c r="C401" s="241"/>
      <c r="D401" s="242"/>
      <c r="E401" s="243"/>
      <c r="F401" s="244"/>
      <c r="G401" s="245"/>
    </row>
    <row r="402" spans="2:7" s="2" customFormat="1" x14ac:dyDescent="0.25">
      <c r="B402" s="240"/>
      <c r="C402" s="241"/>
      <c r="D402" s="242"/>
      <c r="E402" s="243"/>
      <c r="F402" s="244"/>
      <c r="G402" s="245"/>
    </row>
    <row r="403" spans="2:7" s="2" customFormat="1" x14ac:dyDescent="0.25">
      <c r="B403" s="240"/>
      <c r="C403" s="241"/>
      <c r="D403" s="242"/>
      <c r="E403" s="243"/>
      <c r="F403" s="244"/>
      <c r="G403" s="245"/>
    </row>
    <row r="404" spans="2:7" s="2" customFormat="1" x14ac:dyDescent="0.25">
      <c r="B404" s="240"/>
      <c r="C404" s="241"/>
      <c r="D404" s="242"/>
      <c r="E404" s="243"/>
      <c r="F404" s="244"/>
      <c r="G404" s="245"/>
    </row>
    <row r="405" spans="2:7" s="2" customFormat="1" x14ac:dyDescent="0.25">
      <c r="B405" s="240"/>
      <c r="C405" s="241"/>
      <c r="D405" s="242"/>
      <c r="E405" s="243"/>
      <c r="F405" s="244"/>
      <c r="G405" s="245"/>
    </row>
    <row r="406" spans="2:7" s="2" customFormat="1" x14ac:dyDescent="0.25">
      <c r="B406" s="240"/>
      <c r="C406" s="241"/>
      <c r="D406" s="242"/>
      <c r="E406" s="243"/>
      <c r="F406" s="244"/>
      <c r="G406" s="245"/>
    </row>
    <row r="407" spans="2:7" s="2" customFormat="1" x14ac:dyDescent="0.25">
      <c r="B407" s="240"/>
      <c r="C407" s="241"/>
      <c r="D407" s="242"/>
      <c r="E407" s="243"/>
      <c r="F407" s="244"/>
      <c r="G407" s="245"/>
    </row>
    <row r="408" spans="2:7" s="2" customFormat="1" x14ac:dyDescent="0.25">
      <c r="B408" s="240"/>
      <c r="C408" s="241"/>
      <c r="D408" s="242"/>
      <c r="E408" s="243"/>
      <c r="F408" s="244"/>
      <c r="G408" s="245"/>
    </row>
    <row r="409" spans="2:7" s="2" customFormat="1" x14ac:dyDescent="0.25">
      <c r="B409" s="240"/>
      <c r="C409" s="241"/>
      <c r="D409" s="242"/>
      <c r="E409" s="243"/>
      <c r="F409" s="244"/>
      <c r="G409" s="245"/>
    </row>
    <row r="410" spans="2:7" s="2" customFormat="1" x14ac:dyDescent="0.25">
      <c r="B410" s="240"/>
      <c r="C410" s="241"/>
      <c r="D410" s="242"/>
      <c r="E410" s="243"/>
      <c r="F410" s="244"/>
      <c r="G410" s="245"/>
    </row>
    <row r="411" spans="2:7" s="2" customFormat="1" x14ac:dyDescent="0.25">
      <c r="B411" s="240"/>
      <c r="C411" s="241"/>
      <c r="D411" s="242"/>
      <c r="E411" s="243"/>
      <c r="F411" s="244"/>
      <c r="G411" s="245"/>
    </row>
    <row r="412" spans="2:7" s="2" customFormat="1" x14ac:dyDescent="0.25">
      <c r="B412" s="240"/>
      <c r="C412" s="241"/>
      <c r="D412" s="242"/>
      <c r="E412" s="243"/>
      <c r="F412" s="244"/>
      <c r="G412" s="245"/>
    </row>
    <row r="413" spans="2:7" s="2" customFormat="1" x14ac:dyDescent="0.25">
      <c r="B413" s="240"/>
      <c r="C413" s="241"/>
      <c r="D413" s="242"/>
      <c r="E413" s="243"/>
      <c r="F413" s="244"/>
      <c r="G413" s="245"/>
    </row>
    <row r="414" spans="2:7" s="2" customFormat="1" x14ac:dyDescent="0.25">
      <c r="B414" s="240"/>
      <c r="C414" s="241"/>
      <c r="D414" s="242"/>
      <c r="E414" s="243"/>
      <c r="F414" s="244"/>
      <c r="G414" s="245"/>
    </row>
    <row r="415" spans="2:7" s="2" customFormat="1" x14ac:dyDescent="0.25">
      <c r="B415" s="240"/>
      <c r="C415" s="241"/>
      <c r="D415" s="242"/>
      <c r="E415" s="243"/>
      <c r="F415" s="244"/>
      <c r="G415" s="245"/>
    </row>
    <row r="416" spans="2:7" s="2" customFormat="1" x14ac:dyDescent="0.25">
      <c r="B416" s="240"/>
      <c r="C416" s="241"/>
      <c r="D416" s="242"/>
      <c r="E416" s="243"/>
      <c r="F416" s="244"/>
      <c r="G416" s="245"/>
    </row>
    <row r="417" spans="2:7" s="2" customFormat="1" x14ac:dyDescent="0.25">
      <c r="B417" s="240"/>
      <c r="C417" s="241"/>
      <c r="D417" s="242"/>
      <c r="E417" s="243"/>
      <c r="F417" s="244"/>
      <c r="G417" s="245"/>
    </row>
    <row r="418" spans="2:7" s="2" customFormat="1" x14ac:dyDescent="0.25">
      <c r="B418" s="240"/>
      <c r="C418" s="241"/>
      <c r="D418" s="242"/>
      <c r="E418" s="243"/>
      <c r="F418" s="244"/>
      <c r="G418" s="245"/>
    </row>
    <row r="419" spans="2:7" s="2" customFormat="1" x14ac:dyDescent="0.25">
      <c r="B419" s="240"/>
      <c r="C419" s="241"/>
      <c r="D419" s="242"/>
      <c r="E419" s="243"/>
      <c r="F419" s="244"/>
      <c r="G419" s="245"/>
    </row>
    <row r="420" spans="2:7" s="2" customFormat="1" x14ac:dyDescent="0.25">
      <c r="B420" s="240"/>
      <c r="C420" s="241"/>
      <c r="D420" s="242"/>
      <c r="E420" s="243"/>
      <c r="F420" s="244"/>
      <c r="G420" s="245"/>
    </row>
    <row r="421" spans="2:7" s="2" customFormat="1" x14ac:dyDescent="0.25">
      <c r="B421" s="240"/>
      <c r="C421" s="241"/>
      <c r="D421" s="242"/>
      <c r="E421" s="243"/>
      <c r="F421" s="244"/>
      <c r="G421" s="245"/>
    </row>
    <row r="422" spans="2:7" s="2" customFormat="1" x14ac:dyDescent="0.25">
      <c r="B422" s="240"/>
      <c r="C422" s="241"/>
      <c r="D422" s="242"/>
      <c r="E422" s="243"/>
      <c r="F422" s="244"/>
      <c r="G422" s="245"/>
    </row>
    <row r="423" spans="2:7" s="2" customFormat="1" x14ac:dyDescent="0.25">
      <c r="B423" s="240"/>
      <c r="C423" s="241"/>
      <c r="D423" s="242"/>
      <c r="E423" s="243"/>
      <c r="F423" s="244"/>
      <c r="G423" s="245"/>
    </row>
    <row r="424" spans="2:7" s="2" customFormat="1" x14ac:dyDescent="0.25">
      <c r="B424" s="240"/>
      <c r="C424" s="241"/>
      <c r="D424" s="242"/>
      <c r="E424" s="243"/>
      <c r="F424" s="244"/>
      <c r="G424" s="245"/>
    </row>
    <row r="425" spans="2:7" s="2" customFormat="1" x14ac:dyDescent="0.25">
      <c r="B425" s="240"/>
      <c r="C425" s="241"/>
      <c r="D425" s="242"/>
      <c r="E425" s="243"/>
      <c r="F425" s="244"/>
      <c r="G425" s="245"/>
    </row>
    <row r="426" spans="2:7" s="2" customFormat="1" x14ac:dyDescent="0.25">
      <c r="B426" s="240"/>
      <c r="C426" s="241"/>
      <c r="D426" s="242"/>
      <c r="E426" s="243"/>
      <c r="F426" s="244"/>
      <c r="G426" s="245"/>
    </row>
    <row r="427" spans="2:7" s="2" customFormat="1" x14ac:dyDescent="0.25">
      <c r="B427" s="240"/>
      <c r="C427" s="241"/>
      <c r="D427" s="242"/>
      <c r="E427" s="243"/>
      <c r="F427" s="244"/>
      <c r="G427" s="245"/>
    </row>
    <row r="428" spans="2:7" s="2" customFormat="1" x14ac:dyDescent="0.25">
      <c r="B428" s="240"/>
      <c r="C428" s="241"/>
      <c r="D428" s="242"/>
      <c r="E428" s="243"/>
      <c r="F428" s="244"/>
      <c r="G428" s="245"/>
    </row>
    <row r="429" spans="2:7" s="2" customFormat="1" x14ac:dyDescent="0.25">
      <c r="B429" s="240"/>
      <c r="C429" s="241"/>
      <c r="D429" s="242"/>
      <c r="E429" s="243"/>
      <c r="F429" s="244"/>
      <c r="G429" s="245"/>
    </row>
    <row r="430" spans="2:7" s="2" customFormat="1" x14ac:dyDescent="0.25">
      <c r="B430" s="240"/>
      <c r="C430" s="241"/>
      <c r="D430" s="242"/>
      <c r="E430" s="243"/>
      <c r="F430" s="244"/>
      <c r="G430" s="245"/>
    </row>
    <row r="431" spans="2:7" s="2" customFormat="1" x14ac:dyDescent="0.25">
      <c r="B431" s="240"/>
      <c r="C431" s="241"/>
      <c r="D431" s="242"/>
      <c r="E431" s="243"/>
      <c r="F431" s="244"/>
      <c r="G431" s="245"/>
    </row>
    <row r="432" spans="2:7" s="2" customFormat="1" x14ac:dyDescent="0.25">
      <c r="B432" s="240"/>
      <c r="C432" s="241"/>
      <c r="D432" s="242"/>
      <c r="E432" s="243"/>
      <c r="F432" s="244"/>
      <c r="G432" s="245"/>
    </row>
    <row r="433" spans="2:7" s="2" customFormat="1" x14ac:dyDescent="0.25">
      <c r="B433" s="240"/>
      <c r="C433" s="241"/>
      <c r="D433" s="242"/>
      <c r="E433" s="243"/>
      <c r="F433" s="244"/>
      <c r="G433" s="245"/>
    </row>
    <row r="434" spans="2:7" s="2" customFormat="1" x14ac:dyDescent="0.25">
      <c r="B434" s="240"/>
      <c r="C434" s="241"/>
      <c r="D434" s="242"/>
      <c r="E434" s="243"/>
      <c r="F434" s="244"/>
      <c r="G434" s="245"/>
    </row>
    <row r="435" spans="2:7" s="2" customFormat="1" x14ac:dyDescent="0.25">
      <c r="B435" s="240"/>
      <c r="C435" s="241"/>
      <c r="D435" s="242"/>
      <c r="E435" s="243"/>
      <c r="F435" s="244"/>
      <c r="G435" s="245"/>
    </row>
    <row r="436" spans="2:7" s="2" customFormat="1" x14ac:dyDescent="0.25">
      <c r="B436" s="240"/>
      <c r="C436" s="241"/>
      <c r="D436" s="242"/>
      <c r="E436" s="243"/>
      <c r="F436" s="244"/>
      <c r="G436" s="245"/>
    </row>
    <row r="437" spans="2:7" s="2" customFormat="1" x14ac:dyDescent="0.25">
      <c r="B437" s="240"/>
      <c r="C437" s="241"/>
      <c r="D437" s="242"/>
      <c r="E437" s="243"/>
      <c r="F437" s="244"/>
      <c r="G437" s="245"/>
    </row>
    <row r="438" spans="2:7" s="2" customFormat="1" x14ac:dyDescent="0.25">
      <c r="B438" s="240"/>
      <c r="C438" s="241"/>
      <c r="D438" s="242"/>
      <c r="E438" s="243"/>
      <c r="F438" s="244"/>
      <c r="G438" s="245"/>
    </row>
    <row r="439" spans="2:7" s="2" customFormat="1" x14ac:dyDescent="0.25">
      <c r="B439" s="240"/>
      <c r="C439" s="241"/>
      <c r="D439" s="242"/>
      <c r="E439" s="243"/>
      <c r="F439" s="244"/>
      <c r="G439" s="245"/>
    </row>
    <row r="440" spans="2:7" s="2" customFormat="1" x14ac:dyDescent="0.25">
      <c r="B440" s="240"/>
      <c r="C440" s="241"/>
      <c r="D440" s="242"/>
      <c r="E440" s="243"/>
      <c r="F440" s="244"/>
      <c r="G440" s="245"/>
    </row>
    <row r="441" spans="2:7" s="2" customFormat="1" x14ac:dyDescent="0.25">
      <c r="B441" s="240"/>
      <c r="C441" s="241"/>
      <c r="D441" s="242"/>
      <c r="E441" s="243"/>
      <c r="F441" s="244"/>
      <c r="G441" s="245"/>
    </row>
    <row r="442" spans="2:7" s="2" customFormat="1" x14ac:dyDescent="0.25">
      <c r="B442" s="240"/>
      <c r="C442" s="241"/>
      <c r="D442" s="242"/>
      <c r="E442" s="243"/>
      <c r="F442" s="244"/>
      <c r="G442" s="245"/>
    </row>
    <row r="443" spans="2:7" s="2" customFormat="1" x14ac:dyDescent="0.25">
      <c r="B443" s="240"/>
      <c r="C443" s="241"/>
      <c r="D443" s="242"/>
      <c r="E443" s="243"/>
      <c r="F443" s="244"/>
      <c r="G443" s="245"/>
    </row>
    <row r="444" spans="2:7" s="2" customFormat="1" x14ac:dyDescent="0.25">
      <c r="B444" s="240"/>
      <c r="C444" s="241"/>
      <c r="D444" s="242"/>
      <c r="E444" s="243"/>
      <c r="F444" s="244"/>
      <c r="G444" s="245"/>
    </row>
    <row r="445" spans="2:7" s="2" customFormat="1" x14ac:dyDescent="0.25">
      <c r="B445" s="240"/>
      <c r="C445" s="241"/>
      <c r="D445" s="242"/>
      <c r="E445" s="243"/>
      <c r="F445" s="244"/>
      <c r="G445" s="245"/>
    </row>
    <row r="446" spans="2:7" s="2" customFormat="1" x14ac:dyDescent="0.25">
      <c r="B446" s="240"/>
      <c r="C446" s="241"/>
      <c r="D446" s="242"/>
      <c r="E446" s="243"/>
      <c r="F446" s="244"/>
      <c r="G446" s="245"/>
    </row>
    <row r="447" spans="2:7" s="2" customFormat="1" x14ac:dyDescent="0.25">
      <c r="B447" s="240"/>
      <c r="C447" s="241"/>
      <c r="D447" s="242"/>
      <c r="E447" s="243"/>
      <c r="F447" s="244"/>
      <c r="G447" s="245"/>
    </row>
    <row r="448" spans="2:7" s="2" customFormat="1" x14ac:dyDescent="0.25">
      <c r="B448" s="240"/>
      <c r="C448" s="241"/>
      <c r="D448" s="242"/>
      <c r="E448" s="243"/>
      <c r="F448" s="244"/>
      <c r="G448" s="245"/>
    </row>
    <row r="449" spans="2:7" s="2" customFormat="1" x14ac:dyDescent="0.25">
      <c r="B449" s="240"/>
      <c r="C449" s="241"/>
      <c r="D449" s="242"/>
      <c r="E449" s="243"/>
      <c r="F449" s="244"/>
      <c r="G449" s="245"/>
    </row>
    <row r="450" spans="2:7" s="2" customFormat="1" x14ac:dyDescent="0.25">
      <c r="B450" s="240"/>
      <c r="C450" s="241"/>
      <c r="D450" s="242"/>
      <c r="E450" s="243"/>
      <c r="F450" s="244"/>
      <c r="G450" s="245"/>
    </row>
    <row r="451" spans="2:7" s="2" customFormat="1" x14ac:dyDescent="0.25">
      <c r="B451" s="240"/>
      <c r="C451" s="241"/>
      <c r="D451" s="242"/>
      <c r="E451" s="243"/>
      <c r="F451" s="244"/>
      <c r="G451" s="245"/>
    </row>
    <row r="452" spans="2:7" s="2" customFormat="1" x14ac:dyDescent="0.25">
      <c r="B452" s="240"/>
      <c r="C452" s="241"/>
      <c r="D452" s="242"/>
      <c r="E452" s="243"/>
      <c r="F452" s="244"/>
      <c r="G452" s="245"/>
    </row>
    <row r="453" spans="2:7" s="2" customFormat="1" x14ac:dyDescent="0.25">
      <c r="B453" s="240"/>
      <c r="C453" s="241"/>
      <c r="D453" s="242"/>
      <c r="E453" s="243"/>
      <c r="F453" s="244"/>
      <c r="G453" s="245"/>
    </row>
    <row r="454" spans="2:7" s="2" customFormat="1" x14ac:dyDescent="0.25">
      <c r="B454" s="240"/>
      <c r="C454" s="241"/>
      <c r="D454" s="242"/>
      <c r="E454" s="243"/>
      <c r="F454" s="244"/>
      <c r="G454" s="245"/>
    </row>
    <row r="455" spans="2:7" s="2" customFormat="1" x14ac:dyDescent="0.25">
      <c r="B455" s="240"/>
      <c r="C455" s="241"/>
      <c r="D455" s="242"/>
      <c r="E455" s="243"/>
      <c r="F455" s="244"/>
      <c r="G455" s="245"/>
    </row>
    <row r="456" spans="2:7" s="2" customFormat="1" x14ac:dyDescent="0.25">
      <c r="B456" s="240"/>
      <c r="C456" s="241"/>
      <c r="D456" s="242"/>
      <c r="E456" s="243"/>
      <c r="F456" s="244"/>
      <c r="G456" s="245"/>
    </row>
    <row r="457" spans="2:7" s="2" customFormat="1" x14ac:dyDescent="0.25">
      <c r="B457" s="240"/>
      <c r="C457" s="241"/>
      <c r="D457" s="242"/>
      <c r="E457" s="243"/>
      <c r="F457" s="244"/>
      <c r="G457" s="245"/>
    </row>
    <row r="458" spans="2:7" s="2" customFormat="1" x14ac:dyDescent="0.25">
      <c r="B458" s="240"/>
      <c r="C458" s="241"/>
      <c r="D458" s="242"/>
      <c r="E458" s="243"/>
      <c r="F458" s="244"/>
      <c r="G458" s="245"/>
    </row>
    <row r="459" spans="2:7" s="2" customFormat="1" x14ac:dyDescent="0.25">
      <c r="B459" s="240"/>
      <c r="C459" s="241"/>
      <c r="D459" s="242"/>
      <c r="E459" s="243"/>
      <c r="F459" s="244"/>
      <c r="G459" s="245"/>
    </row>
    <row r="460" spans="2:7" s="2" customFormat="1" x14ac:dyDescent="0.25">
      <c r="B460" s="240"/>
      <c r="C460" s="241"/>
      <c r="D460" s="242"/>
      <c r="E460" s="243"/>
      <c r="F460" s="244"/>
      <c r="G460" s="245"/>
    </row>
    <row r="461" spans="2:7" s="2" customFormat="1" x14ac:dyDescent="0.25">
      <c r="B461" s="240"/>
      <c r="C461" s="241"/>
      <c r="D461" s="242"/>
      <c r="E461" s="243"/>
      <c r="F461" s="244"/>
      <c r="G461" s="245"/>
    </row>
    <row r="462" spans="2:7" s="2" customFormat="1" x14ac:dyDescent="0.25">
      <c r="B462" s="240"/>
      <c r="C462" s="241"/>
      <c r="D462" s="242"/>
      <c r="E462" s="243"/>
      <c r="F462" s="244"/>
      <c r="G462" s="245"/>
    </row>
    <row r="463" spans="2:7" s="2" customFormat="1" x14ac:dyDescent="0.25">
      <c r="B463" s="240"/>
      <c r="C463" s="241"/>
      <c r="D463" s="242"/>
      <c r="E463" s="243"/>
      <c r="F463" s="244"/>
      <c r="G463" s="245"/>
    </row>
    <row r="464" spans="2:7" s="2" customFormat="1" x14ac:dyDescent="0.25">
      <c r="B464" s="240"/>
      <c r="C464" s="241"/>
      <c r="D464" s="242"/>
      <c r="E464" s="243"/>
      <c r="F464" s="244"/>
      <c r="G464" s="245"/>
    </row>
    <row r="465" spans="2:7" s="2" customFormat="1" x14ac:dyDescent="0.25">
      <c r="B465" s="240"/>
      <c r="C465" s="241"/>
      <c r="D465" s="242"/>
      <c r="E465" s="243"/>
      <c r="F465" s="244"/>
      <c r="G465" s="245"/>
    </row>
    <row r="466" spans="2:7" s="2" customFormat="1" x14ac:dyDescent="0.25">
      <c r="B466" s="240"/>
      <c r="C466" s="241"/>
      <c r="D466" s="242"/>
      <c r="E466" s="243"/>
      <c r="F466" s="244"/>
      <c r="G466" s="245"/>
    </row>
    <row r="467" spans="2:7" s="2" customFormat="1" x14ac:dyDescent="0.25">
      <c r="B467" s="240"/>
      <c r="C467" s="241"/>
      <c r="D467" s="242"/>
      <c r="E467" s="243"/>
      <c r="F467" s="244"/>
      <c r="G467" s="245"/>
    </row>
    <row r="468" spans="2:7" s="2" customFormat="1" x14ac:dyDescent="0.25">
      <c r="B468" s="240"/>
      <c r="C468" s="241"/>
      <c r="D468" s="242"/>
      <c r="E468" s="243"/>
      <c r="F468" s="244"/>
      <c r="G468" s="245"/>
    </row>
    <row r="469" spans="2:7" s="2" customFormat="1" x14ac:dyDescent="0.25">
      <c r="B469" s="240"/>
      <c r="C469" s="241"/>
      <c r="D469" s="242"/>
      <c r="E469" s="243"/>
      <c r="F469" s="244"/>
      <c r="G469" s="245"/>
    </row>
    <row r="470" spans="2:7" s="2" customFormat="1" x14ac:dyDescent="0.25">
      <c r="B470" s="240"/>
      <c r="C470" s="241"/>
      <c r="D470" s="242"/>
      <c r="E470" s="243"/>
      <c r="F470" s="244"/>
      <c r="G470" s="245"/>
    </row>
    <row r="471" spans="2:7" s="2" customFormat="1" x14ac:dyDescent="0.25">
      <c r="B471" s="240"/>
      <c r="C471" s="241"/>
      <c r="D471" s="242"/>
      <c r="E471" s="243"/>
      <c r="F471" s="244"/>
      <c r="G471" s="245"/>
    </row>
    <row r="472" spans="2:7" s="2" customFormat="1" x14ac:dyDescent="0.25">
      <c r="B472" s="240"/>
      <c r="C472" s="241"/>
      <c r="D472" s="242"/>
      <c r="E472" s="243"/>
      <c r="F472" s="244"/>
      <c r="G472" s="245"/>
    </row>
    <row r="473" spans="2:7" s="2" customFormat="1" x14ac:dyDescent="0.25">
      <c r="B473" s="240"/>
      <c r="C473" s="241"/>
      <c r="D473" s="242"/>
      <c r="E473" s="243"/>
      <c r="F473" s="244"/>
      <c r="G473" s="245"/>
    </row>
    <row r="474" spans="2:7" s="2" customFormat="1" x14ac:dyDescent="0.25">
      <c r="B474" s="240"/>
      <c r="C474" s="241"/>
      <c r="D474" s="242"/>
      <c r="E474" s="243"/>
      <c r="F474" s="244"/>
      <c r="G474" s="245"/>
    </row>
    <row r="475" spans="2:7" s="2" customFormat="1" x14ac:dyDescent="0.25">
      <c r="B475" s="240"/>
      <c r="C475" s="241"/>
      <c r="D475" s="242"/>
      <c r="E475" s="243"/>
      <c r="F475" s="244"/>
      <c r="G475" s="245"/>
    </row>
    <row r="476" spans="2:7" s="2" customFormat="1" x14ac:dyDescent="0.25">
      <c r="B476" s="240"/>
      <c r="C476" s="241"/>
      <c r="D476" s="242"/>
      <c r="E476" s="243"/>
      <c r="F476" s="244"/>
      <c r="G476" s="245"/>
    </row>
    <row r="477" spans="2:7" s="2" customFormat="1" x14ac:dyDescent="0.25">
      <c r="B477" s="240"/>
      <c r="C477" s="241"/>
      <c r="D477" s="242"/>
      <c r="E477" s="243"/>
      <c r="F477" s="244"/>
      <c r="G477" s="245"/>
    </row>
    <row r="478" spans="2:7" s="2" customFormat="1" x14ac:dyDescent="0.25">
      <c r="B478" s="240"/>
      <c r="C478" s="241"/>
      <c r="D478" s="242"/>
      <c r="E478" s="243"/>
      <c r="F478" s="244"/>
      <c r="G478" s="245"/>
    </row>
    <row r="479" spans="2:7" s="2" customFormat="1" x14ac:dyDescent="0.25">
      <c r="B479" s="240"/>
      <c r="C479" s="241"/>
      <c r="D479" s="242"/>
      <c r="E479" s="243"/>
      <c r="F479" s="244"/>
      <c r="G479" s="245"/>
    </row>
    <row r="480" spans="2:7" s="2" customFormat="1" x14ac:dyDescent="0.25">
      <c r="B480" s="240"/>
      <c r="C480" s="241"/>
      <c r="D480" s="242"/>
      <c r="E480" s="243"/>
      <c r="F480" s="244"/>
      <c r="G480" s="245"/>
    </row>
    <row r="481" spans="2:7" s="2" customFormat="1" x14ac:dyDescent="0.25">
      <c r="B481" s="240"/>
      <c r="C481" s="241"/>
      <c r="D481" s="242"/>
      <c r="E481" s="243"/>
      <c r="F481" s="244"/>
      <c r="G481" s="245"/>
    </row>
    <row r="482" spans="2:7" s="2" customFormat="1" x14ac:dyDescent="0.25">
      <c r="B482" s="240"/>
      <c r="C482" s="241"/>
      <c r="D482" s="242"/>
      <c r="E482" s="243"/>
      <c r="F482" s="244"/>
      <c r="G482" s="245"/>
    </row>
    <row r="483" spans="2:7" s="2" customFormat="1" x14ac:dyDescent="0.25">
      <c r="B483" s="240"/>
      <c r="C483" s="241"/>
      <c r="D483" s="242"/>
      <c r="E483" s="243"/>
      <c r="F483" s="244"/>
      <c r="G483" s="245"/>
    </row>
    <row r="484" spans="2:7" s="2" customFormat="1" x14ac:dyDescent="0.25">
      <c r="B484" s="240"/>
      <c r="C484" s="241"/>
      <c r="D484" s="242"/>
      <c r="E484" s="243"/>
      <c r="F484" s="244"/>
      <c r="G484" s="245"/>
    </row>
    <row r="485" spans="2:7" s="2" customFormat="1" x14ac:dyDescent="0.25">
      <c r="B485" s="240"/>
      <c r="C485" s="241"/>
      <c r="D485" s="242"/>
      <c r="E485" s="243"/>
      <c r="F485" s="244"/>
      <c r="G485" s="245"/>
    </row>
    <row r="486" spans="2:7" s="2" customFormat="1" x14ac:dyDescent="0.25">
      <c r="B486" s="240"/>
      <c r="C486" s="241"/>
      <c r="D486" s="242"/>
      <c r="E486" s="243"/>
      <c r="F486" s="244"/>
      <c r="G486" s="245"/>
    </row>
    <row r="487" spans="2:7" s="2" customFormat="1" x14ac:dyDescent="0.25">
      <c r="B487" s="240"/>
      <c r="C487" s="241"/>
      <c r="D487" s="242"/>
      <c r="E487" s="243"/>
      <c r="F487" s="244"/>
      <c r="G487" s="245"/>
    </row>
    <row r="488" spans="2:7" s="2" customFormat="1" x14ac:dyDescent="0.25">
      <c r="B488" s="240"/>
      <c r="C488" s="241"/>
      <c r="D488" s="242"/>
      <c r="E488" s="243"/>
      <c r="F488" s="244"/>
      <c r="G488" s="245"/>
    </row>
    <row r="489" spans="2:7" s="2" customFormat="1" x14ac:dyDescent="0.25">
      <c r="B489" s="240"/>
      <c r="C489" s="241"/>
      <c r="D489" s="242"/>
      <c r="E489" s="243"/>
      <c r="F489" s="244"/>
      <c r="G489" s="245"/>
    </row>
    <row r="490" spans="2:7" s="2" customFormat="1" x14ac:dyDescent="0.25">
      <c r="B490" s="240"/>
      <c r="C490" s="241"/>
      <c r="D490" s="242"/>
      <c r="E490" s="243"/>
      <c r="F490" s="244"/>
      <c r="G490" s="245"/>
    </row>
    <row r="491" spans="2:7" s="2" customFormat="1" x14ac:dyDescent="0.25">
      <c r="B491" s="240"/>
      <c r="C491" s="241"/>
      <c r="D491" s="242"/>
      <c r="E491" s="243"/>
      <c r="F491" s="244"/>
      <c r="G491" s="245"/>
    </row>
    <row r="492" spans="2:7" s="2" customFormat="1" x14ac:dyDescent="0.25">
      <c r="B492" s="240"/>
      <c r="C492" s="241"/>
      <c r="D492" s="242"/>
      <c r="E492" s="243"/>
      <c r="F492" s="244"/>
      <c r="G492" s="245"/>
    </row>
    <row r="493" spans="2:7" s="2" customFormat="1" x14ac:dyDescent="0.25">
      <c r="B493" s="240"/>
      <c r="C493" s="241"/>
      <c r="D493" s="242"/>
      <c r="E493" s="243"/>
      <c r="F493" s="244"/>
      <c r="G493" s="245"/>
    </row>
    <row r="494" spans="2:7" s="2" customFormat="1" x14ac:dyDescent="0.25">
      <c r="B494" s="240"/>
      <c r="C494" s="241"/>
      <c r="D494" s="242"/>
      <c r="E494" s="243"/>
      <c r="F494" s="244"/>
      <c r="G494" s="245"/>
    </row>
    <row r="495" spans="2:7" s="2" customFormat="1" x14ac:dyDescent="0.25">
      <c r="B495" s="240"/>
      <c r="C495" s="241"/>
      <c r="D495" s="242"/>
      <c r="E495" s="243"/>
      <c r="F495" s="244"/>
      <c r="G495" s="245"/>
    </row>
    <row r="496" spans="2:7" s="2" customFormat="1" x14ac:dyDescent="0.25">
      <c r="B496" s="240"/>
      <c r="C496" s="241"/>
      <c r="D496" s="242"/>
      <c r="E496" s="243"/>
      <c r="F496" s="244"/>
      <c r="G496" s="245"/>
    </row>
    <row r="497" spans="2:7" s="2" customFormat="1" x14ac:dyDescent="0.25">
      <c r="B497" s="240"/>
      <c r="C497" s="241"/>
      <c r="D497" s="242"/>
      <c r="E497" s="243"/>
      <c r="F497" s="244"/>
      <c r="G497" s="245"/>
    </row>
    <row r="498" spans="2:7" s="2" customFormat="1" x14ac:dyDescent="0.25">
      <c r="B498" s="240"/>
      <c r="C498" s="241"/>
      <c r="D498" s="242"/>
      <c r="E498" s="243"/>
      <c r="F498" s="244"/>
      <c r="G498" s="245"/>
    </row>
    <row r="499" spans="2:7" s="2" customFormat="1" x14ac:dyDescent="0.25">
      <c r="B499" s="240"/>
      <c r="C499" s="241"/>
      <c r="D499" s="242"/>
      <c r="E499" s="243"/>
      <c r="F499" s="244"/>
      <c r="G499" s="245"/>
    </row>
    <row r="500" spans="2:7" s="2" customFormat="1" x14ac:dyDescent="0.25">
      <c r="B500" s="240"/>
      <c r="C500" s="241"/>
      <c r="D500" s="242"/>
      <c r="E500" s="243"/>
      <c r="F500" s="244"/>
      <c r="G500" s="245"/>
    </row>
    <row r="501" spans="2:7" s="2" customFormat="1" x14ac:dyDescent="0.25">
      <c r="B501" s="240"/>
      <c r="C501" s="241"/>
      <c r="D501" s="242"/>
      <c r="E501" s="243"/>
      <c r="F501" s="244"/>
      <c r="G501" s="245"/>
    </row>
    <row r="502" spans="2:7" s="2" customFormat="1" x14ac:dyDescent="0.25">
      <c r="B502" s="240"/>
      <c r="C502" s="241"/>
      <c r="D502" s="242"/>
      <c r="E502" s="243"/>
      <c r="F502" s="244"/>
      <c r="G502" s="245"/>
    </row>
    <row r="503" spans="2:7" s="2" customFormat="1" x14ac:dyDescent="0.25">
      <c r="B503" s="240"/>
      <c r="C503" s="241"/>
      <c r="D503" s="242"/>
      <c r="E503" s="243"/>
      <c r="F503" s="244"/>
      <c r="G503" s="245"/>
    </row>
    <row r="504" spans="2:7" s="2" customFormat="1" x14ac:dyDescent="0.25">
      <c r="B504" s="240"/>
      <c r="C504" s="241"/>
      <c r="D504" s="242"/>
      <c r="E504" s="243"/>
      <c r="F504" s="244"/>
      <c r="G504" s="245"/>
    </row>
    <row r="505" spans="2:7" s="2" customFormat="1" x14ac:dyDescent="0.25">
      <c r="B505" s="240"/>
      <c r="C505" s="241"/>
      <c r="D505" s="242"/>
      <c r="E505" s="243"/>
      <c r="F505" s="244"/>
      <c r="G505" s="245"/>
    </row>
    <row r="506" spans="2:7" s="2" customFormat="1" x14ac:dyDescent="0.25">
      <c r="B506" s="240"/>
      <c r="C506" s="241"/>
      <c r="D506" s="242"/>
      <c r="E506" s="243"/>
      <c r="F506" s="244"/>
      <c r="G506" s="245"/>
    </row>
    <row r="507" spans="2:7" s="2" customFormat="1" x14ac:dyDescent="0.25">
      <c r="B507" s="240"/>
      <c r="C507" s="241"/>
      <c r="D507" s="242"/>
      <c r="E507" s="243"/>
      <c r="F507" s="244"/>
      <c r="G507" s="245"/>
    </row>
    <row r="508" spans="2:7" s="2" customFormat="1" x14ac:dyDescent="0.25">
      <c r="B508" s="240"/>
      <c r="C508" s="241"/>
      <c r="D508" s="242"/>
      <c r="E508" s="243"/>
      <c r="F508" s="244"/>
      <c r="G508" s="245"/>
    </row>
    <row r="509" spans="2:7" s="2" customFormat="1" x14ac:dyDescent="0.25">
      <c r="B509" s="240"/>
      <c r="C509" s="241"/>
      <c r="D509" s="242"/>
      <c r="E509" s="243"/>
      <c r="F509" s="244"/>
      <c r="G509" s="245"/>
    </row>
    <row r="510" spans="2:7" s="2" customFormat="1" x14ac:dyDescent="0.25">
      <c r="B510" s="240"/>
      <c r="C510" s="241"/>
      <c r="D510" s="242"/>
      <c r="E510" s="243"/>
      <c r="F510" s="244"/>
      <c r="G510" s="245"/>
    </row>
    <row r="511" spans="2:7" s="2" customFormat="1" x14ac:dyDescent="0.25">
      <c r="B511" s="240"/>
      <c r="C511" s="241"/>
      <c r="D511" s="242"/>
      <c r="E511" s="243"/>
      <c r="F511" s="244"/>
      <c r="G511" s="245"/>
    </row>
    <row r="512" spans="2:7" s="2" customFormat="1" x14ac:dyDescent="0.25">
      <c r="B512" s="240"/>
      <c r="C512" s="241"/>
      <c r="D512" s="242"/>
      <c r="E512" s="243"/>
      <c r="F512" s="244"/>
      <c r="G512" s="245"/>
    </row>
    <row r="513" spans="2:7" s="2" customFormat="1" x14ac:dyDescent="0.25">
      <c r="B513" s="240"/>
      <c r="C513" s="241"/>
      <c r="D513" s="242"/>
      <c r="E513" s="243"/>
      <c r="F513" s="244"/>
      <c r="G513" s="245"/>
    </row>
    <row r="514" spans="2:7" s="2" customFormat="1" x14ac:dyDescent="0.25">
      <c r="B514" s="240"/>
      <c r="C514" s="241"/>
      <c r="D514" s="242"/>
      <c r="E514" s="243"/>
      <c r="F514" s="244"/>
      <c r="G514" s="245"/>
    </row>
    <row r="515" spans="2:7" s="2" customFormat="1" x14ac:dyDescent="0.25">
      <c r="B515" s="240"/>
      <c r="C515" s="241"/>
      <c r="D515" s="242"/>
      <c r="E515" s="243"/>
      <c r="F515" s="244"/>
      <c r="G515" s="245"/>
    </row>
    <row r="516" spans="2:7" s="2" customFormat="1" x14ac:dyDescent="0.25">
      <c r="B516" s="240"/>
      <c r="C516" s="241"/>
      <c r="D516" s="242"/>
      <c r="E516" s="243"/>
      <c r="F516" s="244"/>
      <c r="G516" s="245"/>
    </row>
    <row r="517" spans="2:7" s="2" customFormat="1" x14ac:dyDescent="0.25">
      <c r="B517" s="240"/>
      <c r="C517" s="241"/>
      <c r="D517" s="242"/>
      <c r="E517" s="243"/>
      <c r="F517" s="244"/>
      <c r="G517" s="245"/>
    </row>
    <row r="518" spans="2:7" s="2" customFormat="1" x14ac:dyDescent="0.25">
      <c r="B518" s="240"/>
      <c r="C518" s="241"/>
      <c r="D518" s="242"/>
      <c r="E518" s="243"/>
      <c r="F518" s="244"/>
      <c r="G518" s="245"/>
    </row>
    <row r="519" spans="2:7" s="2" customFormat="1" x14ac:dyDescent="0.25">
      <c r="B519" s="240"/>
      <c r="C519" s="241"/>
      <c r="D519" s="242"/>
      <c r="E519" s="243"/>
      <c r="F519" s="244"/>
      <c r="G519" s="245"/>
    </row>
    <row r="520" spans="2:7" s="2" customFormat="1" x14ac:dyDescent="0.25">
      <c r="B520" s="240"/>
      <c r="C520" s="241"/>
      <c r="D520" s="242"/>
      <c r="E520" s="243"/>
      <c r="F520" s="244"/>
      <c r="G520" s="245"/>
    </row>
    <row r="521" spans="2:7" s="2" customFormat="1" x14ac:dyDescent="0.25">
      <c r="B521" s="240"/>
      <c r="C521" s="241"/>
      <c r="D521" s="242"/>
      <c r="E521" s="243"/>
      <c r="F521" s="244"/>
      <c r="G521" s="245"/>
    </row>
    <row r="522" spans="2:7" s="2" customFormat="1" x14ac:dyDescent="0.25">
      <c r="B522" s="240"/>
      <c r="C522" s="241"/>
      <c r="D522" s="242"/>
      <c r="E522" s="243"/>
      <c r="F522" s="244"/>
      <c r="G522" s="245"/>
    </row>
    <row r="523" spans="2:7" s="2" customFormat="1" x14ac:dyDescent="0.25">
      <c r="B523" s="240"/>
      <c r="C523" s="241"/>
      <c r="D523" s="242"/>
      <c r="E523" s="243"/>
      <c r="F523" s="244"/>
      <c r="G523" s="245"/>
    </row>
    <row r="524" spans="2:7" s="2" customFormat="1" x14ac:dyDescent="0.25">
      <c r="B524" s="240"/>
      <c r="C524" s="241"/>
      <c r="D524" s="242"/>
      <c r="E524" s="243"/>
      <c r="F524" s="244"/>
      <c r="G524" s="245"/>
    </row>
    <row r="525" spans="2:7" s="2" customFormat="1" x14ac:dyDescent="0.25">
      <c r="B525" s="240"/>
      <c r="C525" s="241"/>
      <c r="D525" s="242"/>
      <c r="E525" s="243"/>
      <c r="F525" s="244"/>
      <c r="G525" s="245"/>
    </row>
    <row r="526" spans="2:7" s="2" customFormat="1" x14ac:dyDescent="0.25">
      <c r="B526" s="240"/>
      <c r="C526" s="241"/>
      <c r="D526" s="242"/>
      <c r="E526" s="243"/>
      <c r="F526" s="244"/>
      <c r="G526" s="245"/>
    </row>
    <row r="527" spans="2:7" s="2" customFormat="1" x14ac:dyDescent="0.25">
      <c r="B527" s="240"/>
      <c r="C527" s="241"/>
      <c r="D527" s="242"/>
      <c r="E527" s="243"/>
      <c r="F527" s="244"/>
      <c r="G527" s="245"/>
    </row>
    <row r="528" spans="2:7" s="2" customFormat="1" x14ac:dyDescent="0.25">
      <c r="B528" s="240"/>
      <c r="C528" s="241"/>
      <c r="D528" s="242"/>
      <c r="E528" s="243"/>
      <c r="F528" s="244"/>
      <c r="G528" s="245"/>
    </row>
    <row r="529" spans="2:7" s="2" customFormat="1" x14ac:dyDescent="0.25">
      <c r="B529" s="240"/>
      <c r="C529" s="241"/>
      <c r="D529" s="242"/>
      <c r="E529" s="243"/>
      <c r="F529" s="244"/>
      <c r="G529" s="245"/>
    </row>
    <row r="530" spans="2:7" s="2" customFormat="1" x14ac:dyDescent="0.25">
      <c r="B530" s="240"/>
      <c r="C530" s="241"/>
      <c r="D530" s="242"/>
      <c r="E530" s="243"/>
      <c r="F530" s="244"/>
      <c r="G530" s="245"/>
    </row>
    <row r="531" spans="2:7" s="2" customFormat="1" x14ac:dyDescent="0.25">
      <c r="B531" s="240"/>
      <c r="C531" s="241"/>
      <c r="D531" s="242"/>
      <c r="E531" s="243"/>
      <c r="F531" s="244"/>
      <c r="G531" s="245"/>
    </row>
    <row r="532" spans="2:7" s="2" customFormat="1" x14ac:dyDescent="0.25">
      <c r="B532" s="240"/>
      <c r="C532" s="241"/>
      <c r="D532" s="242"/>
      <c r="E532" s="243"/>
      <c r="F532" s="244"/>
      <c r="G532" s="245"/>
    </row>
    <row r="533" spans="2:7" s="2" customFormat="1" x14ac:dyDescent="0.25">
      <c r="B533" s="240"/>
      <c r="C533" s="241"/>
      <c r="D533" s="242"/>
      <c r="E533" s="243"/>
      <c r="F533" s="244"/>
      <c r="G533" s="245"/>
    </row>
    <row r="534" spans="2:7" s="2" customFormat="1" x14ac:dyDescent="0.25">
      <c r="B534" s="240"/>
      <c r="C534" s="241"/>
      <c r="D534" s="242"/>
      <c r="E534" s="243"/>
      <c r="F534" s="244"/>
      <c r="G534" s="245"/>
    </row>
    <row r="535" spans="2:7" s="2" customFormat="1" x14ac:dyDescent="0.25">
      <c r="B535" s="240"/>
      <c r="C535" s="241"/>
      <c r="D535" s="242"/>
      <c r="E535" s="243"/>
      <c r="F535" s="244"/>
      <c r="G535" s="245"/>
    </row>
    <row r="536" spans="2:7" s="2" customFormat="1" x14ac:dyDescent="0.25">
      <c r="B536" s="240"/>
      <c r="C536" s="241"/>
      <c r="D536" s="242"/>
      <c r="E536" s="243"/>
      <c r="F536" s="244"/>
      <c r="G536" s="245"/>
    </row>
    <row r="537" spans="2:7" s="2" customFormat="1" x14ac:dyDescent="0.25">
      <c r="B537" s="240"/>
      <c r="C537" s="241"/>
      <c r="D537" s="242"/>
      <c r="E537" s="243"/>
      <c r="F537" s="244"/>
      <c r="G537" s="245"/>
    </row>
    <row r="538" spans="2:7" s="2" customFormat="1" x14ac:dyDescent="0.25">
      <c r="B538" s="240"/>
      <c r="C538" s="241"/>
      <c r="D538" s="242"/>
      <c r="E538" s="243"/>
      <c r="F538" s="244"/>
      <c r="G538" s="245"/>
    </row>
    <row r="539" spans="2:7" s="2" customFormat="1" x14ac:dyDescent="0.25">
      <c r="B539" s="240"/>
      <c r="C539" s="241"/>
      <c r="D539" s="242"/>
      <c r="E539" s="243"/>
      <c r="F539" s="244"/>
      <c r="G539" s="245"/>
    </row>
    <row r="540" spans="2:7" s="2" customFormat="1" x14ac:dyDescent="0.25">
      <c r="B540" s="240"/>
      <c r="C540" s="241"/>
      <c r="D540" s="242"/>
      <c r="E540" s="243"/>
      <c r="F540" s="244"/>
      <c r="G540" s="245"/>
    </row>
    <row r="541" spans="2:7" s="2" customFormat="1" x14ac:dyDescent="0.25">
      <c r="B541" s="240"/>
      <c r="C541" s="241"/>
      <c r="D541" s="242"/>
      <c r="E541" s="243"/>
      <c r="F541" s="244"/>
      <c r="G541" s="245"/>
    </row>
    <row r="542" spans="2:7" s="2" customFormat="1" x14ac:dyDescent="0.25">
      <c r="B542" s="240"/>
      <c r="C542" s="241"/>
      <c r="D542" s="242"/>
      <c r="E542" s="243"/>
      <c r="F542" s="244"/>
      <c r="G542" s="245"/>
    </row>
    <row r="543" spans="2:7" s="2" customFormat="1" x14ac:dyDescent="0.25">
      <c r="B543" s="240"/>
      <c r="C543" s="241"/>
      <c r="D543" s="242"/>
      <c r="E543" s="243"/>
      <c r="F543" s="244"/>
      <c r="G543" s="245"/>
    </row>
    <row r="544" spans="2:7" s="2" customFormat="1" x14ac:dyDescent="0.25">
      <c r="B544" s="240"/>
      <c r="C544" s="241"/>
      <c r="D544" s="242"/>
      <c r="E544" s="243"/>
      <c r="F544" s="244"/>
      <c r="G544" s="245"/>
    </row>
    <row r="545" spans="2:7" s="2" customFormat="1" x14ac:dyDescent="0.25">
      <c r="B545" s="240"/>
      <c r="C545" s="241"/>
      <c r="D545" s="242"/>
      <c r="E545" s="243"/>
      <c r="F545" s="244"/>
      <c r="G545" s="245"/>
    </row>
    <row r="546" spans="2:7" s="2" customFormat="1" x14ac:dyDescent="0.25">
      <c r="B546" s="240"/>
      <c r="C546" s="241"/>
      <c r="D546" s="242"/>
      <c r="E546" s="243"/>
      <c r="F546" s="244"/>
      <c r="G546" s="245"/>
    </row>
    <row r="547" spans="2:7" s="2" customFormat="1" x14ac:dyDescent="0.25">
      <c r="B547" s="240"/>
      <c r="C547" s="241"/>
      <c r="D547" s="242"/>
      <c r="E547" s="243"/>
      <c r="F547" s="244"/>
      <c r="G547" s="245"/>
    </row>
    <row r="548" spans="2:7" s="2" customFormat="1" x14ac:dyDescent="0.25">
      <c r="B548" s="240"/>
      <c r="C548" s="241"/>
      <c r="D548" s="242"/>
      <c r="E548" s="243"/>
      <c r="F548" s="244"/>
      <c r="G548" s="245"/>
    </row>
    <row r="549" spans="2:7" s="2" customFormat="1" x14ac:dyDescent="0.25">
      <c r="B549" s="240"/>
      <c r="C549" s="241"/>
      <c r="D549" s="242"/>
      <c r="E549" s="243"/>
      <c r="F549" s="244"/>
      <c r="G549" s="245"/>
    </row>
    <row r="550" spans="2:7" s="2" customFormat="1" x14ac:dyDescent="0.25">
      <c r="B550" s="240"/>
      <c r="C550" s="241"/>
      <c r="D550" s="242"/>
      <c r="E550" s="243"/>
      <c r="F550" s="244"/>
      <c r="G550" s="245"/>
    </row>
    <row r="551" spans="2:7" s="2" customFormat="1" x14ac:dyDescent="0.25">
      <c r="B551" s="240"/>
      <c r="C551" s="241"/>
      <c r="D551" s="242"/>
      <c r="E551" s="243"/>
      <c r="F551" s="244"/>
      <c r="G551" s="245"/>
    </row>
    <row r="552" spans="2:7" s="2" customFormat="1" x14ac:dyDescent="0.25">
      <c r="B552" s="240"/>
      <c r="C552" s="241"/>
      <c r="D552" s="242"/>
      <c r="E552" s="243"/>
      <c r="F552" s="244"/>
      <c r="G552" s="245"/>
    </row>
    <row r="553" spans="2:7" s="2" customFormat="1" x14ac:dyDescent="0.25">
      <c r="B553" s="240"/>
      <c r="C553" s="241"/>
      <c r="D553" s="242"/>
      <c r="E553" s="243"/>
      <c r="F553" s="244"/>
      <c r="G553" s="245"/>
    </row>
    <row r="554" spans="2:7" s="2" customFormat="1" x14ac:dyDescent="0.25">
      <c r="B554" s="240"/>
      <c r="C554" s="241"/>
      <c r="D554" s="242"/>
      <c r="E554" s="243"/>
      <c r="F554" s="244"/>
      <c r="G554" s="245"/>
    </row>
    <row r="555" spans="2:7" s="2" customFormat="1" x14ac:dyDescent="0.25">
      <c r="B555" s="240"/>
      <c r="C555" s="241"/>
      <c r="D555" s="242"/>
      <c r="E555" s="243"/>
      <c r="F555" s="244"/>
      <c r="G555" s="245"/>
    </row>
    <row r="556" spans="2:7" s="2" customFormat="1" x14ac:dyDescent="0.25">
      <c r="B556" s="240"/>
      <c r="C556" s="241"/>
      <c r="D556" s="242"/>
      <c r="E556" s="243"/>
      <c r="F556" s="244"/>
      <c r="G556" s="245"/>
    </row>
    <row r="557" spans="2:7" s="2" customFormat="1" x14ac:dyDescent="0.25">
      <c r="B557" s="240"/>
      <c r="C557" s="241"/>
      <c r="D557" s="242"/>
      <c r="E557" s="243"/>
      <c r="F557" s="244"/>
      <c r="G557" s="245"/>
    </row>
    <row r="558" spans="2:7" s="2" customFormat="1" x14ac:dyDescent="0.25">
      <c r="B558" s="240"/>
      <c r="C558" s="241"/>
      <c r="D558" s="242"/>
      <c r="E558" s="243"/>
      <c r="F558" s="244"/>
      <c r="G558" s="245"/>
    </row>
    <row r="559" spans="2:7" s="2" customFormat="1" x14ac:dyDescent="0.25">
      <c r="B559" s="240"/>
      <c r="C559" s="241"/>
      <c r="D559" s="242"/>
      <c r="E559" s="243"/>
      <c r="F559" s="244"/>
      <c r="G559" s="245"/>
    </row>
    <row r="560" spans="2:7" s="2" customFormat="1" x14ac:dyDescent="0.25">
      <c r="B560" s="240"/>
      <c r="C560" s="241"/>
      <c r="D560" s="242"/>
      <c r="E560" s="243"/>
      <c r="F560" s="244"/>
      <c r="G560" s="245"/>
    </row>
    <row r="561" spans="2:7" s="2" customFormat="1" x14ac:dyDescent="0.25">
      <c r="B561" s="240"/>
      <c r="C561" s="241"/>
      <c r="D561" s="242"/>
      <c r="E561" s="243"/>
      <c r="F561" s="244"/>
      <c r="G561" s="245"/>
    </row>
    <row r="562" spans="2:7" s="2" customFormat="1" x14ac:dyDescent="0.25">
      <c r="B562" s="240"/>
      <c r="C562" s="241"/>
      <c r="D562" s="242"/>
      <c r="E562" s="243"/>
      <c r="F562" s="244"/>
      <c r="G562" s="245"/>
    </row>
    <row r="563" spans="2:7" s="2" customFormat="1" x14ac:dyDescent="0.25">
      <c r="B563" s="240"/>
      <c r="C563" s="241"/>
      <c r="D563" s="242"/>
      <c r="E563" s="243"/>
      <c r="F563" s="244"/>
      <c r="G563" s="245"/>
    </row>
    <row r="564" spans="2:7" s="2" customFormat="1" x14ac:dyDescent="0.25">
      <c r="B564" s="240"/>
      <c r="C564" s="241"/>
      <c r="D564" s="242"/>
      <c r="E564" s="243"/>
      <c r="F564" s="244"/>
      <c r="G564" s="245"/>
    </row>
    <row r="565" spans="2:7" s="2" customFormat="1" x14ac:dyDescent="0.25">
      <c r="B565" s="240"/>
      <c r="C565" s="241"/>
      <c r="D565" s="242"/>
      <c r="E565" s="243"/>
      <c r="F565" s="244"/>
      <c r="G565" s="245"/>
    </row>
    <row r="566" spans="2:7" s="2" customFormat="1" x14ac:dyDescent="0.25">
      <c r="B566" s="240"/>
      <c r="C566" s="241"/>
      <c r="D566" s="242"/>
      <c r="E566" s="243"/>
      <c r="F566" s="244"/>
      <c r="G566" s="245"/>
    </row>
    <row r="567" spans="2:7" s="2" customFormat="1" x14ac:dyDescent="0.25">
      <c r="B567" s="240"/>
      <c r="C567" s="241"/>
      <c r="D567" s="242"/>
      <c r="E567" s="243"/>
      <c r="F567" s="244"/>
      <c r="G567" s="245"/>
    </row>
    <row r="568" spans="2:7" s="2" customFormat="1" x14ac:dyDescent="0.25">
      <c r="B568" s="240"/>
      <c r="C568" s="241"/>
      <c r="D568" s="242"/>
      <c r="E568" s="243"/>
      <c r="F568" s="244"/>
      <c r="G568" s="245"/>
    </row>
    <row r="569" spans="2:7" s="2" customFormat="1" x14ac:dyDescent="0.25">
      <c r="B569" s="240"/>
      <c r="C569" s="241"/>
      <c r="D569" s="242"/>
      <c r="E569" s="243"/>
      <c r="F569" s="244"/>
      <c r="G569" s="245"/>
    </row>
    <row r="570" spans="2:7" s="2" customFormat="1" x14ac:dyDescent="0.25">
      <c r="B570" s="240"/>
      <c r="C570" s="241"/>
      <c r="D570" s="242"/>
      <c r="E570" s="243"/>
      <c r="F570" s="244"/>
      <c r="G570" s="245"/>
    </row>
    <row r="571" spans="2:7" s="2" customFormat="1" x14ac:dyDescent="0.25">
      <c r="B571" s="240"/>
      <c r="C571" s="241"/>
      <c r="D571" s="242"/>
      <c r="E571" s="243"/>
      <c r="F571" s="244"/>
      <c r="G571" s="245"/>
    </row>
    <row r="572" spans="2:7" s="2" customFormat="1" x14ac:dyDescent="0.25">
      <c r="B572" s="240"/>
      <c r="C572" s="241"/>
      <c r="D572" s="242"/>
      <c r="E572" s="243"/>
      <c r="F572" s="244"/>
      <c r="G572" s="245"/>
    </row>
    <row r="573" spans="2:7" s="2" customFormat="1" x14ac:dyDescent="0.25">
      <c r="B573" s="240"/>
      <c r="C573" s="241"/>
      <c r="D573" s="242"/>
      <c r="E573" s="243"/>
      <c r="F573" s="244"/>
      <c r="G573" s="245"/>
    </row>
    <row r="574" spans="2:7" s="2" customFormat="1" x14ac:dyDescent="0.25">
      <c r="B574" s="240"/>
      <c r="C574" s="241"/>
      <c r="D574" s="242"/>
      <c r="E574" s="243"/>
      <c r="F574" s="244"/>
      <c r="G574" s="245"/>
    </row>
    <row r="575" spans="2:7" s="2" customFormat="1" x14ac:dyDescent="0.25">
      <c r="B575" s="240"/>
      <c r="C575" s="241"/>
      <c r="D575" s="242"/>
      <c r="E575" s="243"/>
      <c r="F575" s="244"/>
      <c r="G575" s="245"/>
    </row>
    <row r="576" spans="2:7" s="2" customFormat="1" x14ac:dyDescent="0.25">
      <c r="B576" s="240"/>
      <c r="C576" s="241"/>
      <c r="D576" s="242"/>
      <c r="E576" s="243"/>
      <c r="F576" s="244"/>
      <c r="G576" s="245"/>
    </row>
    <row r="577" spans="2:7" s="2" customFormat="1" x14ac:dyDescent="0.25">
      <c r="B577" s="240"/>
      <c r="C577" s="241"/>
      <c r="D577" s="242"/>
      <c r="E577" s="243"/>
      <c r="F577" s="244"/>
      <c r="G577" s="245"/>
    </row>
    <row r="578" spans="2:7" s="2" customFormat="1" x14ac:dyDescent="0.25">
      <c r="B578" s="240"/>
      <c r="C578" s="241"/>
      <c r="D578" s="242"/>
      <c r="E578" s="243"/>
      <c r="F578" s="244"/>
      <c r="G578" s="245"/>
    </row>
    <row r="579" spans="2:7" s="2" customFormat="1" x14ac:dyDescent="0.25">
      <c r="B579" s="240"/>
      <c r="C579" s="241"/>
      <c r="D579" s="242"/>
      <c r="E579" s="243"/>
      <c r="F579" s="244"/>
      <c r="G579" s="245"/>
    </row>
    <row r="580" spans="2:7" s="2" customFormat="1" x14ac:dyDescent="0.25">
      <c r="B580" s="240"/>
      <c r="C580" s="241"/>
      <c r="D580" s="242"/>
      <c r="E580" s="243"/>
      <c r="F580" s="244"/>
      <c r="G580" s="245"/>
    </row>
    <row r="581" spans="2:7" s="2" customFormat="1" x14ac:dyDescent="0.25">
      <c r="B581" s="240"/>
      <c r="C581" s="241"/>
      <c r="D581" s="242"/>
      <c r="E581" s="243"/>
      <c r="F581" s="244"/>
      <c r="G581" s="245"/>
    </row>
    <row r="582" spans="2:7" s="2" customFormat="1" x14ac:dyDescent="0.25">
      <c r="B582" s="240"/>
      <c r="C582" s="241"/>
      <c r="D582" s="242"/>
      <c r="E582" s="243"/>
      <c r="F582" s="244"/>
      <c r="G582" s="245"/>
    </row>
    <row r="583" spans="2:7" s="2" customFormat="1" x14ac:dyDescent="0.25">
      <c r="B583" s="240"/>
      <c r="C583" s="241"/>
      <c r="D583" s="242"/>
      <c r="E583" s="243"/>
      <c r="F583" s="244"/>
      <c r="G583" s="245"/>
    </row>
    <row r="584" spans="2:7" s="2" customFormat="1" x14ac:dyDescent="0.25">
      <c r="B584" s="240"/>
      <c r="C584" s="241"/>
      <c r="D584" s="242"/>
      <c r="E584" s="243"/>
      <c r="F584" s="244"/>
      <c r="G584" s="245"/>
    </row>
    <row r="585" spans="2:7" s="2" customFormat="1" x14ac:dyDescent="0.25">
      <c r="B585" s="240"/>
      <c r="C585" s="241"/>
      <c r="D585" s="242"/>
      <c r="E585" s="243"/>
      <c r="F585" s="244"/>
      <c r="G585" s="245"/>
    </row>
    <row r="586" spans="2:7" s="2" customFormat="1" x14ac:dyDescent="0.25">
      <c r="B586" s="240"/>
      <c r="C586" s="241"/>
      <c r="D586" s="242"/>
      <c r="E586" s="243"/>
      <c r="F586" s="244"/>
      <c r="G586" s="245"/>
    </row>
    <row r="587" spans="2:7" s="2" customFormat="1" x14ac:dyDescent="0.25">
      <c r="B587" s="240"/>
      <c r="C587" s="241"/>
      <c r="D587" s="242"/>
      <c r="E587" s="243"/>
      <c r="F587" s="244"/>
      <c r="G587" s="245"/>
    </row>
    <row r="588" spans="2:7" s="2" customFormat="1" x14ac:dyDescent="0.25">
      <c r="B588" s="240"/>
      <c r="C588" s="241"/>
      <c r="D588" s="242"/>
      <c r="E588" s="243"/>
      <c r="F588" s="244"/>
      <c r="G588" s="245"/>
    </row>
    <row r="589" spans="2:7" s="2" customFormat="1" x14ac:dyDescent="0.25">
      <c r="B589" s="240"/>
      <c r="C589" s="241"/>
      <c r="D589" s="242"/>
      <c r="E589" s="243"/>
      <c r="F589" s="244"/>
      <c r="G589" s="245"/>
    </row>
    <row r="590" spans="2:7" s="2" customFormat="1" x14ac:dyDescent="0.25">
      <c r="B590" s="240"/>
      <c r="C590" s="241"/>
      <c r="D590" s="242"/>
      <c r="E590" s="243"/>
      <c r="F590" s="244"/>
      <c r="G590" s="245"/>
    </row>
    <row r="591" spans="2:7" s="2" customFormat="1" x14ac:dyDescent="0.25">
      <c r="B591" s="240"/>
      <c r="C591" s="241"/>
      <c r="D591" s="242"/>
      <c r="E591" s="243"/>
      <c r="F591" s="244"/>
      <c r="G591" s="245"/>
    </row>
    <row r="592" spans="2:7" s="2" customFormat="1" x14ac:dyDescent="0.25">
      <c r="B592" s="240"/>
      <c r="C592" s="241"/>
      <c r="D592" s="242"/>
      <c r="E592" s="243"/>
      <c r="F592" s="244"/>
      <c r="G592" s="245"/>
    </row>
    <row r="593" spans="2:7" s="2" customFormat="1" x14ac:dyDescent="0.25">
      <c r="B593" s="240"/>
      <c r="C593" s="241"/>
      <c r="D593" s="242"/>
      <c r="E593" s="243"/>
      <c r="F593" s="244"/>
      <c r="G593" s="245"/>
    </row>
    <row r="594" spans="2:7" s="2" customFormat="1" x14ac:dyDescent="0.25">
      <c r="B594" s="240"/>
      <c r="C594" s="241"/>
      <c r="D594" s="242"/>
      <c r="E594" s="243"/>
      <c r="F594" s="244"/>
      <c r="G594" s="245"/>
    </row>
    <row r="595" spans="2:7" s="2" customFormat="1" x14ac:dyDescent="0.25">
      <c r="B595" s="240"/>
      <c r="C595" s="241"/>
      <c r="D595" s="242"/>
      <c r="E595" s="243"/>
      <c r="F595" s="244"/>
      <c r="G595" s="245"/>
    </row>
    <row r="596" spans="2:7" s="2" customFormat="1" x14ac:dyDescent="0.25">
      <c r="B596" s="240"/>
      <c r="C596" s="241"/>
      <c r="D596" s="242"/>
      <c r="E596" s="243"/>
      <c r="F596" s="244"/>
      <c r="G596" s="245"/>
    </row>
    <row r="597" spans="2:7" s="2" customFormat="1" x14ac:dyDescent="0.25">
      <c r="B597" s="240"/>
      <c r="C597" s="241"/>
      <c r="D597" s="242"/>
      <c r="E597" s="243"/>
      <c r="F597" s="244"/>
      <c r="G597" s="245"/>
    </row>
    <row r="598" spans="2:7" s="2" customFormat="1" x14ac:dyDescent="0.25">
      <c r="B598" s="240"/>
      <c r="C598" s="241"/>
      <c r="D598" s="242"/>
      <c r="E598" s="243"/>
      <c r="F598" s="244"/>
      <c r="G598" s="245"/>
    </row>
    <row r="599" spans="2:7" s="2" customFormat="1" x14ac:dyDescent="0.25">
      <c r="B599" s="240"/>
      <c r="C599" s="241"/>
      <c r="D599" s="242"/>
      <c r="E599" s="243"/>
      <c r="F599" s="244"/>
      <c r="G599" s="245"/>
    </row>
    <row r="600" spans="2:7" s="2" customFormat="1" x14ac:dyDescent="0.25">
      <c r="B600" s="240"/>
      <c r="C600" s="241"/>
      <c r="D600" s="242"/>
      <c r="E600" s="243"/>
      <c r="F600" s="244"/>
      <c r="G600" s="245"/>
    </row>
    <row r="601" spans="2:7" s="2" customFormat="1" x14ac:dyDescent="0.25">
      <c r="B601" s="240"/>
      <c r="C601" s="241"/>
      <c r="D601" s="242"/>
      <c r="E601" s="243"/>
      <c r="F601" s="244"/>
      <c r="G601" s="245"/>
    </row>
    <row r="602" spans="2:7" s="2" customFormat="1" x14ac:dyDescent="0.25">
      <c r="B602" s="240"/>
      <c r="C602" s="241"/>
      <c r="D602" s="242"/>
      <c r="E602" s="243"/>
      <c r="F602" s="244"/>
      <c r="G602" s="245"/>
    </row>
    <row r="603" spans="2:7" s="2" customFormat="1" x14ac:dyDescent="0.25">
      <c r="B603" s="240"/>
      <c r="C603" s="241"/>
      <c r="D603" s="242"/>
      <c r="E603" s="243"/>
      <c r="F603" s="244"/>
      <c r="G603" s="245"/>
    </row>
    <row r="604" spans="2:7" s="2" customFormat="1" x14ac:dyDescent="0.25">
      <c r="B604" s="240"/>
      <c r="C604" s="241"/>
      <c r="D604" s="242"/>
      <c r="E604" s="243"/>
      <c r="F604" s="244"/>
      <c r="G604" s="245"/>
    </row>
    <row r="605" spans="2:7" s="2" customFormat="1" x14ac:dyDescent="0.25">
      <c r="B605" s="240"/>
      <c r="C605" s="241"/>
      <c r="D605" s="242"/>
      <c r="E605" s="243"/>
      <c r="F605" s="244"/>
      <c r="G605" s="245"/>
    </row>
    <row r="606" spans="2:7" s="2" customFormat="1" x14ac:dyDescent="0.25">
      <c r="B606" s="240"/>
      <c r="C606" s="241"/>
      <c r="D606" s="242"/>
      <c r="E606" s="243"/>
      <c r="F606" s="244"/>
      <c r="G606" s="245"/>
    </row>
    <row r="607" spans="2:7" s="2" customFormat="1" x14ac:dyDescent="0.25">
      <c r="B607" s="240"/>
      <c r="C607" s="241"/>
      <c r="D607" s="242"/>
      <c r="E607" s="243"/>
      <c r="F607" s="244"/>
      <c r="G607" s="245"/>
    </row>
    <row r="608" spans="2:7" s="2" customFormat="1" x14ac:dyDescent="0.25">
      <c r="B608" s="240"/>
      <c r="C608" s="241"/>
      <c r="D608" s="242"/>
      <c r="E608" s="243"/>
      <c r="F608" s="244"/>
      <c r="G608" s="245"/>
    </row>
    <row r="609" spans="2:7" s="2" customFormat="1" x14ac:dyDescent="0.25">
      <c r="B609" s="240"/>
      <c r="C609" s="241"/>
      <c r="D609" s="242"/>
      <c r="E609" s="243"/>
      <c r="F609" s="244"/>
      <c r="G609" s="245"/>
    </row>
    <row r="610" spans="2:7" s="2" customFormat="1" x14ac:dyDescent="0.25">
      <c r="B610" s="240"/>
      <c r="C610" s="241"/>
      <c r="D610" s="242"/>
      <c r="E610" s="243"/>
      <c r="F610" s="244"/>
      <c r="G610" s="245"/>
    </row>
    <row r="611" spans="2:7" s="2" customFormat="1" x14ac:dyDescent="0.25">
      <c r="B611" s="240"/>
      <c r="C611" s="241"/>
      <c r="D611" s="242"/>
      <c r="E611" s="243"/>
      <c r="F611" s="244"/>
      <c r="G611" s="245"/>
    </row>
    <row r="612" spans="2:7" s="2" customFormat="1" x14ac:dyDescent="0.25">
      <c r="B612" s="240"/>
      <c r="C612" s="241"/>
      <c r="D612" s="242"/>
      <c r="E612" s="243"/>
      <c r="F612" s="244"/>
      <c r="G612" s="245"/>
    </row>
    <row r="613" spans="2:7" s="2" customFormat="1" x14ac:dyDescent="0.25">
      <c r="B613" s="240"/>
      <c r="C613" s="241"/>
      <c r="D613" s="242"/>
      <c r="E613" s="243"/>
      <c r="F613" s="244"/>
      <c r="G613" s="245"/>
    </row>
    <row r="614" spans="2:7" s="2" customFormat="1" x14ac:dyDescent="0.25">
      <c r="B614" s="240"/>
      <c r="C614" s="241"/>
      <c r="D614" s="242"/>
      <c r="E614" s="243"/>
      <c r="F614" s="244"/>
      <c r="G614" s="245"/>
    </row>
    <row r="615" spans="2:7" s="2" customFormat="1" x14ac:dyDescent="0.25">
      <c r="B615" s="240"/>
      <c r="C615" s="241"/>
      <c r="D615" s="242"/>
      <c r="E615" s="243"/>
      <c r="F615" s="244"/>
      <c r="G615" s="245"/>
    </row>
    <row r="616" spans="2:7" s="2" customFormat="1" x14ac:dyDescent="0.25">
      <c r="B616" s="240"/>
      <c r="C616" s="241"/>
      <c r="D616" s="242"/>
      <c r="E616" s="243"/>
      <c r="F616" s="244"/>
      <c r="G616" s="245"/>
    </row>
    <row r="617" spans="2:7" s="2" customFormat="1" x14ac:dyDescent="0.25">
      <c r="B617" s="240"/>
      <c r="C617" s="241"/>
      <c r="D617" s="242"/>
      <c r="E617" s="243"/>
      <c r="F617" s="244"/>
      <c r="G617" s="245"/>
    </row>
    <row r="618" spans="2:7" s="2" customFormat="1" x14ac:dyDescent="0.25">
      <c r="B618" s="240"/>
      <c r="C618" s="241"/>
      <c r="D618" s="242"/>
      <c r="E618" s="243"/>
      <c r="F618" s="244"/>
      <c r="G618" s="245"/>
    </row>
    <row r="619" spans="2:7" s="2" customFormat="1" x14ac:dyDescent="0.25">
      <c r="B619" s="240"/>
      <c r="C619" s="241"/>
      <c r="D619" s="242"/>
      <c r="E619" s="243"/>
      <c r="F619" s="244"/>
      <c r="G619" s="245"/>
    </row>
    <row r="620" spans="2:7" s="2" customFormat="1" x14ac:dyDescent="0.25">
      <c r="B620" s="240"/>
      <c r="C620" s="241"/>
      <c r="D620" s="242"/>
      <c r="E620" s="243"/>
      <c r="F620" s="244"/>
      <c r="G620" s="245"/>
    </row>
    <row r="621" spans="2:7" s="2" customFormat="1" x14ac:dyDescent="0.25">
      <c r="B621" s="240"/>
      <c r="C621" s="241"/>
      <c r="D621" s="242"/>
      <c r="E621" s="243"/>
      <c r="F621" s="244"/>
      <c r="G621" s="245"/>
    </row>
    <row r="622" spans="2:7" s="2" customFormat="1" x14ac:dyDescent="0.25">
      <c r="B622" s="240"/>
      <c r="C622" s="241"/>
      <c r="D622" s="242"/>
      <c r="E622" s="243"/>
      <c r="F622" s="244"/>
      <c r="G622" s="245"/>
    </row>
    <row r="623" spans="2:7" s="2" customFormat="1" x14ac:dyDescent="0.25">
      <c r="B623" s="240"/>
      <c r="C623" s="241"/>
      <c r="D623" s="242"/>
      <c r="E623" s="243"/>
      <c r="F623" s="244"/>
      <c r="G623" s="245"/>
    </row>
    <row r="624" spans="2:7" s="2" customFormat="1" x14ac:dyDescent="0.25">
      <c r="B624" s="240"/>
      <c r="C624" s="241"/>
      <c r="D624" s="242"/>
      <c r="E624" s="243"/>
      <c r="F624" s="244"/>
      <c r="G624" s="245"/>
    </row>
    <row r="625" spans="2:7" s="2" customFormat="1" x14ac:dyDescent="0.25">
      <c r="B625" s="240"/>
      <c r="C625" s="241"/>
      <c r="D625" s="242"/>
      <c r="E625" s="243"/>
      <c r="F625" s="244"/>
      <c r="G625" s="245"/>
    </row>
    <row r="626" spans="2:7" s="2" customFormat="1" x14ac:dyDescent="0.25">
      <c r="B626" s="240"/>
      <c r="C626" s="241"/>
      <c r="D626" s="242"/>
      <c r="E626" s="243"/>
      <c r="F626" s="244"/>
      <c r="G626" s="245"/>
    </row>
    <row r="627" spans="2:7" s="2" customFormat="1" x14ac:dyDescent="0.25">
      <c r="B627" s="240"/>
      <c r="C627" s="241"/>
      <c r="D627" s="242"/>
      <c r="E627" s="243"/>
      <c r="F627" s="244"/>
      <c r="G627" s="245"/>
    </row>
    <row r="628" spans="2:7" s="2" customFormat="1" x14ac:dyDescent="0.25">
      <c r="B628" s="240"/>
      <c r="C628" s="241"/>
      <c r="D628" s="242"/>
      <c r="E628" s="243"/>
      <c r="F628" s="244"/>
      <c r="G628" s="245"/>
    </row>
    <row r="629" spans="2:7" s="2" customFormat="1" x14ac:dyDescent="0.25">
      <c r="B629" s="240"/>
      <c r="C629" s="241"/>
      <c r="D629" s="242"/>
      <c r="E629" s="243"/>
      <c r="F629" s="244"/>
      <c r="G629" s="245"/>
    </row>
    <row r="630" spans="2:7" s="2" customFormat="1" x14ac:dyDescent="0.25">
      <c r="B630" s="240"/>
      <c r="C630" s="241"/>
      <c r="D630" s="242"/>
      <c r="E630" s="243"/>
      <c r="F630" s="244"/>
      <c r="G630" s="245"/>
    </row>
    <row r="631" spans="2:7" s="2" customFormat="1" x14ac:dyDescent="0.25">
      <c r="B631" s="240"/>
      <c r="C631" s="241"/>
      <c r="D631" s="242"/>
      <c r="E631" s="243"/>
      <c r="F631" s="244"/>
      <c r="G631" s="245"/>
    </row>
    <row r="632" spans="2:7" s="2" customFormat="1" x14ac:dyDescent="0.25">
      <c r="B632" s="240"/>
      <c r="C632" s="241"/>
      <c r="D632" s="242"/>
      <c r="E632" s="243"/>
      <c r="F632" s="244"/>
      <c r="G632" s="245"/>
    </row>
    <row r="633" spans="2:7" s="2" customFormat="1" x14ac:dyDescent="0.25">
      <c r="B633" s="240"/>
      <c r="C633" s="241"/>
      <c r="D633" s="242"/>
      <c r="E633" s="243"/>
      <c r="F633" s="244"/>
      <c r="G633" s="245"/>
    </row>
    <row r="634" spans="2:7" s="2" customFormat="1" x14ac:dyDescent="0.25">
      <c r="B634" s="240"/>
      <c r="C634" s="241"/>
      <c r="D634" s="242"/>
      <c r="E634" s="243"/>
      <c r="F634" s="244"/>
      <c r="G634" s="245"/>
    </row>
    <row r="635" spans="2:7" s="2" customFormat="1" x14ac:dyDescent="0.25">
      <c r="B635" s="240"/>
      <c r="C635" s="241"/>
      <c r="D635" s="242"/>
      <c r="E635" s="243"/>
      <c r="F635" s="244"/>
      <c r="G635" s="245"/>
    </row>
    <row r="636" spans="2:7" s="2" customFormat="1" x14ac:dyDescent="0.25">
      <c r="B636" s="240"/>
      <c r="C636" s="241"/>
      <c r="D636" s="242"/>
      <c r="E636" s="243"/>
      <c r="F636" s="244"/>
      <c r="G636" s="245"/>
    </row>
    <row r="637" spans="2:7" s="2" customFormat="1" x14ac:dyDescent="0.25">
      <c r="B637" s="240"/>
      <c r="C637" s="241"/>
      <c r="D637" s="242"/>
      <c r="E637" s="243"/>
      <c r="F637" s="244"/>
      <c r="G637" s="245"/>
    </row>
    <row r="638" spans="2:7" s="2" customFormat="1" x14ac:dyDescent="0.25">
      <c r="B638" s="240"/>
      <c r="C638" s="241"/>
      <c r="D638" s="242"/>
      <c r="E638" s="243"/>
      <c r="F638" s="244"/>
      <c r="G638" s="245"/>
    </row>
    <row r="639" spans="2:7" s="2" customFormat="1" x14ac:dyDescent="0.25">
      <c r="B639" s="240"/>
      <c r="C639" s="241"/>
      <c r="D639" s="242"/>
      <c r="E639" s="243"/>
      <c r="F639" s="244"/>
      <c r="G639" s="245"/>
    </row>
    <row r="640" spans="2:7" s="2" customFormat="1" x14ac:dyDescent="0.25">
      <c r="B640" s="240"/>
      <c r="C640" s="241"/>
      <c r="D640" s="242"/>
      <c r="E640" s="243"/>
      <c r="F640" s="244"/>
      <c r="G640" s="245"/>
    </row>
    <row r="641" spans="2:7" s="2" customFormat="1" x14ac:dyDescent="0.25">
      <c r="B641" s="240"/>
      <c r="C641" s="241"/>
      <c r="D641" s="242"/>
      <c r="E641" s="243"/>
      <c r="F641" s="244"/>
      <c r="G641" s="245"/>
    </row>
    <row r="642" spans="2:7" s="2" customFormat="1" x14ac:dyDescent="0.25">
      <c r="B642" s="240"/>
      <c r="C642" s="241"/>
      <c r="D642" s="242"/>
      <c r="E642" s="243"/>
      <c r="F642" s="244"/>
      <c r="G642" s="245"/>
    </row>
    <row r="643" spans="2:7" s="2" customFormat="1" x14ac:dyDescent="0.25">
      <c r="B643" s="240"/>
      <c r="C643" s="241"/>
      <c r="D643" s="242"/>
      <c r="E643" s="243"/>
      <c r="F643" s="244"/>
      <c r="G643" s="245"/>
    </row>
    <row r="644" spans="2:7" s="2" customFormat="1" x14ac:dyDescent="0.25">
      <c r="B644" s="240"/>
      <c r="C644" s="241"/>
      <c r="D644" s="242"/>
      <c r="E644" s="243"/>
      <c r="F644" s="244"/>
      <c r="G644" s="245"/>
    </row>
    <row r="645" spans="2:7" s="2" customFormat="1" x14ac:dyDescent="0.25">
      <c r="B645" s="240"/>
      <c r="C645" s="241"/>
      <c r="D645" s="242"/>
      <c r="E645" s="243"/>
      <c r="F645" s="244"/>
      <c r="G645" s="245"/>
    </row>
    <row r="646" spans="2:7" s="2" customFormat="1" x14ac:dyDescent="0.25">
      <c r="B646" s="240"/>
      <c r="C646" s="241"/>
      <c r="D646" s="242"/>
      <c r="E646" s="243"/>
      <c r="F646" s="244"/>
      <c r="G646" s="245"/>
    </row>
    <row r="647" spans="2:7" s="2" customFormat="1" x14ac:dyDescent="0.25">
      <c r="B647" s="240"/>
      <c r="C647" s="241"/>
      <c r="D647" s="242"/>
      <c r="E647" s="243"/>
      <c r="F647" s="244"/>
      <c r="G647" s="245"/>
    </row>
    <row r="648" spans="2:7" s="2" customFormat="1" x14ac:dyDescent="0.25">
      <c r="B648" s="240"/>
      <c r="C648" s="241"/>
      <c r="D648" s="242"/>
      <c r="E648" s="243"/>
      <c r="F648" s="244"/>
      <c r="G648" s="245"/>
    </row>
    <row r="649" spans="2:7" s="2" customFormat="1" x14ac:dyDescent="0.25">
      <c r="B649" s="240"/>
      <c r="C649" s="241"/>
      <c r="D649" s="242"/>
      <c r="E649" s="243"/>
      <c r="F649" s="244"/>
      <c r="G649" s="245"/>
    </row>
    <row r="650" spans="2:7" s="2" customFormat="1" x14ac:dyDescent="0.25">
      <c r="B650" s="240"/>
      <c r="C650" s="241"/>
      <c r="D650" s="242"/>
      <c r="E650" s="243"/>
      <c r="F650" s="244"/>
      <c r="G650" s="245"/>
    </row>
    <row r="651" spans="2:7" s="2" customFormat="1" x14ac:dyDescent="0.25">
      <c r="B651" s="240"/>
      <c r="C651" s="241"/>
      <c r="D651" s="242"/>
      <c r="E651" s="243"/>
      <c r="F651" s="244"/>
      <c r="G651" s="245"/>
    </row>
    <row r="652" spans="2:7" s="2" customFormat="1" x14ac:dyDescent="0.25">
      <c r="B652" s="240"/>
      <c r="C652" s="241"/>
      <c r="D652" s="242"/>
      <c r="E652" s="243"/>
      <c r="F652" s="244"/>
      <c r="G652" s="245"/>
    </row>
    <row r="653" spans="2:7" s="2" customFormat="1" x14ac:dyDescent="0.25">
      <c r="B653" s="240"/>
      <c r="C653" s="241"/>
      <c r="D653" s="242"/>
      <c r="E653" s="243"/>
      <c r="F653" s="244"/>
      <c r="G653" s="245"/>
    </row>
    <row r="654" spans="2:7" s="2" customFormat="1" x14ac:dyDescent="0.25">
      <c r="B654" s="240"/>
      <c r="C654" s="241"/>
      <c r="D654" s="242"/>
      <c r="E654" s="243"/>
      <c r="F654" s="244"/>
      <c r="G654" s="245"/>
    </row>
    <row r="655" spans="2:7" s="2" customFormat="1" x14ac:dyDescent="0.25">
      <c r="B655" s="240"/>
      <c r="C655" s="241"/>
      <c r="D655" s="242"/>
      <c r="E655" s="243"/>
      <c r="F655" s="244"/>
      <c r="G655" s="245"/>
    </row>
    <row r="656" spans="2:7" s="2" customFormat="1" x14ac:dyDescent="0.25">
      <c r="B656" s="240"/>
      <c r="C656" s="241"/>
      <c r="D656" s="242"/>
      <c r="E656" s="243"/>
      <c r="F656" s="244"/>
      <c r="G656" s="245"/>
    </row>
    <row r="657" spans="2:7" s="2" customFormat="1" x14ac:dyDescent="0.25">
      <c r="B657" s="240"/>
      <c r="C657" s="241"/>
      <c r="D657" s="242"/>
      <c r="E657" s="243"/>
      <c r="F657" s="244"/>
      <c r="G657" s="245"/>
    </row>
    <row r="658" spans="2:7" s="2" customFormat="1" x14ac:dyDescent="0.25">
      <c r="B658" s="240"/>
      <c r="C658" s="241"/>
      <c r="D658" s="242"/>
      <c r="E658" s="243"/>
      <c r="F658" s="244"/>
      <c r="G658" s="245"/>
    </row>
    <row r="659" spans="2:7" s="2" customFormat="1" x14ac:dyDescent="0.25">
      <c r="B659" s="240"/>
      <c r="C659" s="241"/>
      <c r="D659" s="242"/>
      <c r="E659" s="243"/>
      <c r="F659" s="244"/>
      <c r="G659" s="245"/>
    </row>
    <row r="660" spans="2:7" s="2" customFormat="1" x14ac:dyDescent="0.25">
      <c r="B660" s="240"/>
      <c r="C660" s="241"/>
      <c r="D660" s="242"/>
      <c r="E660" s="243"/>
      <c r="F660" s="244"/>
      <c r="G660" s="245"/>
    </row>
    <row r="661" spans="2:7" s="2" customFormat="1" x14ac:dyDescent="0.25">
      <c r="B661" s="240"/>
      <c r="C661" s="241"/>
      <c r="D661" s="242"/>
      <c r="E661" s="243"/>
      <c r="F661" s="244"/>
      <c r="G661" s="245"/>
    </row>
    <row r="662" spans="2:7" s="2" customFormat="1" x14ac:dyDescent="0.25">
      <c r="B662" s="240"/>
      <c r="C662" s="241"/>
      <c r="D662" s="242"/>
      <c r="E662" s="243"/>
      <c r="F662" s="244"/>
      <c r="G662" s="245"/>
    </row>
    <row r="663" spans="2:7" s="2" customFormat="1" x14ac:dyDescent="0.25">
      <c r="B663" s="240"/>
      <c r="C663" s="241"/>
      <c r="D663" s="242"/>
      <c r="E663" s="243"/>
      <c r="F663" s="244"/>
      <c r="G663" s="245"/>
    </row>
    <row r="664" spans="2:7" s="2" customFormat="1" x14ac:dyDescent="0.25">
      <c r="B664" s="240"/>
      <c r="C664" s="241"/>
      <c r="D664" s="242"/>
      <c r="E664" s="243"/>
      <c r="F664" s="244"/>
      <c r="G664" s="245"/>
    </row>
    <row r="665" spans="2:7" s="2" customFormat="1" x14ac:dyDescent="0.25">
      <c r="B665" s="240"/>
      <c r="C665" s="241"/>
      <c r="D665" s="242"/>
      <c r="E665" s="243"/>
      <c r="F665" s="244"/>
      <c r="G665" s="245"/>
    </row>
    <row r="666" spans="2:7" s="2" customFormat="1" x14ac:dyDescent="0.25">
      <c r="B666" s="240"/>
      <c r="C666" s="241"/>
      <c r="D666" s="242"/>
      <c r="E666" s="243"/>
      <c r="F666" s="244"/>
      <c r="G666" s="245"/>
    </row>
    <row r="667" spans="2:7" s="2" customFormat="1" x14ac:dyDescent="0.25">
      <c r="B667" s="240"/>
      <c r="C667" s="241"/>
      <c r="D667" s="242"/>
      <c r="E667" s="243"/>
      <c r="F667" s="244"/>
      <c r="G667" s="245"/>
    </row>
    <row r="668" spans="2:7" s="2" customFormat="1" x14ac:dyDescent="0.25">
      <c r="B668" s="240"/>
      <c r="C668" s="241"/>
      <c r="D668" s="242"/>
      <c r="E668" s="243"/>
      <c r="F668" s="244"/>
      <c r="G668" s="245"/>
    </row>
    <row r="669" spans="2:7" s="2" customFormat="1" x14ac:dyDescent="0.25">
      <c r="B669" s="240"/>
      <c r="C669" s="241"/>
      <c r="D669" s="242"/>
      <c r="E669" s="243"/>
      <c r="F669" s="244"/>
      <c r="G669" s="245"/>
    </row>
    <row r="670" spans="2:7" s="2" customFormat="1" x14ac:dyDescent="0.25">
      <c r="B670" s="240"/>
      <c r="C670" s="241"/>
      <c r="D670" s="242"/>
      <c r="E670" s="243"/>
      <c r="F670" s="244"/>
      <c r="G670" s="245"/>
    </row>
    <row r="671" spans="2:7" s="2" customFormat="1" x14ac:dyDescent="0.25">
      <c r="B671" s="240"/>
      <c r="C671" s="241"/>
      <c r="D671" s="242"/>
      <c r="E671" s="243"/>
      <c r="F671" s="244"/>
      <c r="G671" s="245"/>
    </row>
    <row r="672" spans="2:7" s="2" customFormat="1" x14ac:dyDescent="0.25">
      <c r="B672" s="240"/>
      <c r="C672" s="241"/>
      <c r="D672" s="242"/>
      <c r="E672" s="243"/>
      <c r="F672" s="244"/>
      <c r="G672" s="245"/>
    </row>
    <row r="673" spans="2:7" s="2" customFormat="1" x14ac:dyDescent="0.25">
      <c r="B673" s="240"/>
      <c r="C673" s="241"/>
      <c r="D673" s="242"/>
      <c r="E673" s="243"/>
      <c r="F673" s="244"/>
      <c r="G673" s="245"/>
    </row>
    <row r="674" spans="2:7" s="2" customFormat="1" x14ac:dyDescent="0.25">
      <c r="B674" s="240"/>
      <c r="C674" s="241"/>
      <c r="D674" s="242"/>
      <c r="E674" s="243"/>
      <c r="F674" s="244"/>
      <c r="G674" s="245"/>
    </row>
    <row r="675" spans="2:7" s="2" customFormat="1" x14ac:dyDescent="0.25">
      <c r="B675" s="240"/>
      <c r="C675" s="241"/>
      <c r="D675" s="242"/>
      <c r="E675" s="243"/>
      <c r="F675" s="244"/>
      <c r="G675" s="245"/>
    </row>
    <row r="676" spans="2:7" s="2" customFormat="1" x14ac:dyDescent="0.25">
      <c r="B676" s="240"/>
      <c r="C676" s="241"/>
      <c r="D676" s="242"/>
      <c r="E676" s="243"/>
      <c r="F676" s="244"/>
      <c r="G676" s="245"/>
    </row>
    <row r="677" spans="2:7" s="2" customFormat="1" x14ac:dyDescent="0.25">
      <c r="B677" s="240"/>
      <c r="C677" s="241"/>
      <c r="D677" s="242"/>
      <c r="E677" s="243"/>
      <c r="F677" s="244"/>
      <c r="G677" s="245"/>
    </row>
    <row r="678" spans="2:7" s="2" customFormat="1" x14ac:dyDescent="0.25">
      <c r="B678" s="240"/>
      <c r="C678" s="241"/>
      <c r="D678" s="242"/>
      <c r="E678" s="243"/>
      <c r="F678" s="244"/>
      <c r="G678" s="245"/>
    </row>
    <row r="679" spans="2:7" s="2" customFormat="1" x14ac:dyDescent="0.25">
      <c r="B679" s="240"/>
      <c r="C679" s="241"/>
      <c r="D679" s="242"/>
      <c r="E679" s="243"/>
      <c r="F679" s="244"/>
      <c r="G679" s="245"/>
    </row>
    <row r="680" spans="2:7" s="2" customFormat="1" x14ac:dyDescent="0.25">
      <c r="B680" s="240"/>
      <c r="C680" s="241"/>
      <c r="D680" s="242"/>
      <c r="E680" s="243"/>
      <c r="F680" s="244"/>
      <c r="G680" s="245"/>
    </row>
    <row r="681" spans="2:7" s="2" customFormat="1" x14ac:dyDescent="0.25">
      <c r="B681" s="240"/>
      <c r="C681" s="241"/>
      <c r="D681" s="242"/>
      <c r="E681" s="243"/>
      <c r="F681" s="244"/>
      <c r="G681" s="245"/>
    </row>
    <row r="682" spans="2:7" s="2" customFormat="1" x14ac:dyDescent="0.25">
      <c r="B682" s="240"/>
      <c r="C682" s="241"/>
      <c r="D682" s="242"/>
      <c r="E682" s="243"/>
      <c r="F682" s="244"/>
      <c r="G682" s="245"/>
    </row>
    <row r="683" spans="2:7" s="2" customFormat="1" x14ac:dyDescent="0.25">
      <c r="B683" s="240"/>
      <c r="C683" s="241"/>
      <c r="D683" s="242"/>
      <c r="E683" s="243"/>
      <c r="F683" s="244"/>
      <c r="G683" s="245"/>
    </row>
    <row r="684" spans="2:7" s="2" customFormat="1" x14ac:dyDescent="0.25">
      <c r="B684" s="240"/>
      <c r="C684" s="241"/>
      <c r="D684" s="242"/>
      <c r="E684" s="243"/>
      <c r="F684" s="244"/>
      <c r="G684" s="245"/>
    </row>
    <row r="685" spans="2:7" s="2" customFormat="1" x14ac:dyDescent="0.25">
      <c r="B685" s="240"/>
      <c r="C685" s="241"/>
      <c r="D685" s="242"/>
      <c r="E685" s="243"/>
      <c r="F685" s="244"/>
      <c r="G685" s="245"/>
    </row>
    <row r="686" spans="2:7" s="2" customFormat="1" x14ac:dyDescent="0.25">
      <c r="B686" s="240"/>
      <c r="C686" s="241"/>
      <c r="D686" s="242"/>
      <c r="E686" s="243"/>
      <c r="F686" s="244"/>
      <c r="G686" s="245"/>
    </row>
    <row r="687" spans="2:7" s="2" customFormat="1" x14ac:dyDescent="0.25">
      <c r="B687" s="240"/>
      <c r="C687" s="241"/>
      <c r="D687" s="242"/>
      <c r="E687" s="243"/>
      <c r="F687" s="244"/>
      <c r="G687" s="245"/>
    </row>
    <row r="688" spans="2:7" s="2" customFormat="1" x14ac:dyDescent="0.25">
      <c r="B688" s="240"/>
      <c r="C688" s="241"/>
      <c r="D688" s="242"/>
      <c r="E688" s="243"/>
      <c r="F688" s="244"/>
      <c r="G688" s="245"/>
    </row>
    <row r="689" spans="2:7" s="2" customFormat="1" x14ac:dyDescent="0.25">
      <c r="B689" s="240"/>
      <c r="C689" s="241"/>
      <c r="D689" s="242"/>
      <c r="E689" s="243"/>
      <c r="F689" s="244"/>
      <c r="G689" s="245"/>
    </row>
    <row r="690" spans="2:7" s="2" customFormat="1" x14ac:dyDescent="0.25">
      <c r="B690" s="240"/>
      <c r="C690" s="241"/>
      <c r="D690" s="242"/>
      <c r="E690" s="243"/>
      <c r="F690" s="244"/>
      <c r="G690" s="245"/>
    </row>
    <row r="691" spans="2:7" s="2" customFormat="1" x14ac:dyDescent="0.25">
      <c r="B691" s="240"/>
      <c r="C691" s="241"/>
      <c r="D691" s="242"/>
      <c r="E691" s="243"/>
      <c r="F691" s="244"/>
      <c r="G691" s="245"/>
    </row>
    <row r="692" spans="2:7" s="2" customFormat="1" x14ac:dyDescent="0.25">
      <c r="B692" s="240"/>
      <c r="C692" s="241"/>
      <c r="D692" s="242"/>
      <c r="E692" s="243"/>
      <c r="F692" s="244"/>
      <c r="G692" s="245"/>
    </row>
    <row r="693" spans="2:7" s="2" customFormat="1" x14ac:dyDescent="0.25">
      <c r="B693" s="240"/>
      <c r="C693" s="241"/>
      <c r="D693" s="242"/>
      <c r="E693" s="243"/>
      <c r="F693" s="244"/>
      <c r="G693" s="245"/>
    </row>
    <row r="694" spans="2:7" s="2" customFormat="1" x14ac:dyDescent="0.25">
      <c r="B694" s="240"/>
      <c r="C694" s="241"/>
      <c r="D694" s="242"/>
      <c r="E694" s="243"/>
      <c r="F694" s="244"/>
      <c r="G694" s="245"/>
    </row>
    <row r="695" spans="2:7" s="2" customFormat="1" x14ac:dyDescent="0.25">
      <c r="B695" s="240"/>
      <c r="C695" s="241"/>
      <c r="D695" s="242"/>
      <c r="E695" s="243"/>
      <c r="F695" s="244"/>
      <c r="G695" s="245"/>
    </row>
    <row r="696" spans="2:7" s="2" customFormat="1" x14ac:dyDescent="0.25">
      <c r="B696" s="240"/>
      <c r="C696" s="241"/>
      <c r="D696" s="242"/>
      <c r="E696" s="243"/>
      <c r="F696" s="244"/>
      <c r="G696" s="245"/>
    </row>
    <row r="697" spans="2:7" s="2" customFormat="1" x14ac:dyDescent="0.25">
      <c r="B697" s="240"/>
      <c r="C697" s="241"/>
      <c r="D697" s="242"/>
      <c r="E697" s="243"/>
      <c r="F697" s="244"/>
      <c r="G697" s="245"/>
    </row>
    <row r="698" spans="2:7" s="2" customFormat="1" x14ac:dyDescent="0.25">
      <c r="B698" s="240"/>
      <c r="C698" s="241"/>
      <c r="D698" s="242"/>
      <c r="E698" s="243"/>
      <c r="F698" s="244"/>
      <c r="G698" s="245"/>
    </row>
    <row r="699" spans="2:7" s="2" customFormat="1" x14ac:dyDescent="0.25">
      <c r="B699" s="240"/>
      <c r="C699" s="241"/>
      <c r="D699" s="242"/>
      <c r="E699" s="243"/>
      <c r="F699" s="244"/>
      <c r="G699" s="245"/>
    </row>
    <row r="700" spans="2:7" s="2" customFormat="1" x14ac:dyDescent="0.25">
      <c r="B700" s="240"/>
      <c r="C700" s="241"/>
      <c r="D700" s="242"/>
      <c r="E700" s="243"/>
      <c r="F700" s="244"/>
      <c r="G700" s="245"/>
    </row>
    <row r="701" spans="2:7" s="2" customFormat="1" x14ac:dyDescent="0.25">
      <c r="B701" s="240"/>
      <c r="C701" s="241"/>
      <c r="D701" s="242"/>
      <c r="E701" s="243"/>
      <c r="F701" s="244"/>
      <c r="G701" s="245"/>
    </row>
    <row r="702" spans="2:7" s="2" customFormat="1" x14ac:dyDescent="0.25">
      <c r="B702" s="240"/>
      <c r="C702" s="241"/>
      <c r="D702" s="242"/>
      <c r="E702" s="243"/>
      <c r="F702" s="244"/>
      <c r="G702" s="245"/>
    </row>
    <row r="703" spans="2:7" s="2" customFormat="1" x14ac:dyDescent="0.25">
      <c r="B703" s="240"/>
      <c r="C703" s="241"/>
      <c r="D703" s="242"/>
      <c r="E703" s="243"/>
      <c r="F703" s="244"/>
      <c r="G703" s="245"/>
    </row>
    <row r="704" spans="2:7" s="2" customFormat="1" x14ac:dyDescent="0.25">
      <c r="B704" s="240"/>
      <c r="C704" s="241"/>
      <c r="D704" s="242"/>
      <c r="E704" s="243"/>
      <c r="F704" s="244"/>
      <c r="G704" s="245"/>
    </row>
    <row r="705" spans="2:7" s="2" customFormat="1" x14ac:dyDescent="0.25">
      <c r="B705" s="240"/>
      <c r="C705" s="241"/>
      <c r="D705" s="242"/>
      <c r="E705" s="243"/>
      <c r="F705" s="244"/>
      <c r="G705" s="245"/>
    </row>
    <row r="706" spans="2:7" s="2" customFormat="1" x14ac:dyDescent="0.25">
      <c r="B706" s="240"/>
      <c r="C706" s="241"/>
      <c r="D706" s="242"/>
      <c r="E706" s="243"/>
      <c r="F706" s="244"/>
      <c r="G706" s="245"/>
    </row>
    <row r="707" spans="2:7" s="2" customFormat="1" x14ac:dyDescent="0.25">
      <c r="B707" s="240"/>
      <c r="C707" s="241"/>
      <c r="D707" s="242"/>
      <c r="E707" s="243"/>
      <c r="F707" s="244"/>
      <c r="G707" s="245"/>
    </row>
    <row r="708" spans="2:7" s="2" customFormat="1" x14ac:dyDescent="0.25">
      <c r="B708" s="240"/>
      <c r="C708" s="241"/>
      <c r="D708" s="242"/>
      <c r="E708" s="243"/>
      <c r="F708" s="244"/>
      <c r="G708" s="245"/>
    </row>
    <row r="709" spans="2:7" s="2" customFormat="1" x14ac:dyDescent="0.25">
      <c r="B709" s="240"/>
      <c r="C709" s="241"/>
      <c r="D709" s="242"/>
      <c r="E709" s="243"/>
      <c r="F709" s="244"/>
      <c r="G709" s="245"/>
    </row>
    <row r="710" spans="2:7" s="2" customFormat="1" x14ac:dyDescent="0.25">
      <c r="B710" s="240"/>
      <c r="C710" s="241"/>
      <c r="D710" s="242"/>
      <c r="E710" s="243"/>
      <c r="F710" s="244"/>
      <c r="G710" s="245"/>
    </row>
    <row r="711" spans="2:7" s="2" customFormat="1" x14ac:dyDescent="0.25">
      <c r="B711" s="240"/>
      <c r="C711" s="241"/>
      <c r="D711" s="242"/>
      <c r="E711" s="243"/>
      <c r="F711" s="244"/>
      <c r="G711" s="245"/>
    </row>
    <row r="712" spans="2:7" s="2" customFormat="1" x14ac:dyDescent="0.25">
      <c r="B712" s="240"/>
      <c r="C712" s="241"/>
      <c r="D712" s="242"/>
      <c r="E712" s="243"/>
      <c r="F712" s="244"/>
      <c r="G712" s="245"/>
    </row>
    <row r="713" spans="2:7" s="2" customFormat="1" x14ac:dyDescent="0.25">
      <c r="B713" s="240"/>
      <c r="C713" s="241"/>
      <c r="D713" s="242"/>
      <c r="E713" s="243"/>
      <c r="F713" s="244"/>
      <c r="G713" s="245"/>
    </row>
    <row r="714" spans="2:7" s="2" customFormat="1" x14ac:dyDescent="0.25">
      <c r="B714" s="240"/>
      <c r="C714" s="241"/>
      <c r="D714" s="242"/>
      <c r="E714" s="243"/>
      <c r="F714" s="244"/>
      <c r="G714" s="245"/>
    </row>
    <row r="715" spans="2:7" s="2" customFormat="1" x14ac:dyDescent="0.25">
      <c r="B715" s="240"/>
      <c r="C715" s="241"/>
      <c r="D715" s="242"/>
      <c r="E715" s="243"/>
      <c r="F715" s="244"/>
      <c r="G715" s="245"/>
    </row>
    <row r="716" spans="2:7" s="2" customFormat="1" x14ac:dyDescent="0.25">
      <c r="B716" s="240"/>
      <c r="C716" s="241"/>
      <c r="D716" s="242"/>
      <c r="E716" s="243"/>
      <c r="F716" s="244"/>
      <c r="G716" s="245"/>
    </row>
    <row r="717" spans="2:7" s="2" customFormat="1" x14ac:dyDescent="0.25">
      <c r="B717" s="240"/>
      <c r="C717" s="241"/>
      <c r="D717" s="242"/>
      <c r="E717" s="243"/>
      <c r="F717" s="244"/>
      <c r="G717" s="245"/>
    </row>
    <row r="718" spans="2:7" s="2" customFormat="1" x14ac:dyDescent="0.25">
      <c r="B718" s="240"/>
      <c r="C718" s="241"/>
      <c r="D718" s="242"/>
      <c r="E718" s="243"/>
      <c r="F718" s="244"/>
      <c r="G718" s="245"/>
    </row>
    <row r="719" spans="2:7" s="2" customFormat="1" x14ac:dyDescent="0.25">
      <c r="B719" s="240"/>
      <c r="C719" s="241"/>
      <c r="D719" s="242"/>
      <c r="E719" s="243"/>
      <c r="F719" s="244"/>
      <c r="G719" s="245"/>
    </row>
    <row r="720" spans="2:7" s="2" customFormat="1" x14ac:dyDescent="0.25">
      <c r="B720" s="240"/>
      <c r="C720" s="241"/>
      <c r="D720" s="242"/>
      <c r="E720" s="243"/>
      <c r="F720" s="244"/>
      <c r="G720" s="245"/>
    </row>
    <row r="721" spans="2:7" s="2" customFormat="1" x14ac:dyDescent="0.25">
      <c r="B721" s="240"/>
      <c r="C721" s="241"/>
      <c r="D721" s="242"/>
      <c r="E721" s="243"/>
      <c r="F721" s="244"/>
      <c r="G721" s="245"/>
    </row>
    <row r="722" spans="2:7" s="2" customFormat="1" x14ac:dyDescent="0.25">
      <c r="B722" s="240"/>
      <c r="C722" s="241"/>
      <c r="D722" s="242"/>
      <c r="E722" s="243"/>
      <c r="F722" s="244"/>
      <c r="G722" s="245"/>
    </row>
    <row r="723" spans="2:7" s="2" customFormat="1" x14ac:dyDescent="0.25">
      <c r="B723" s="240"/>
      <c r="C723" s="241"/>
      <c r="D723" s="242"/>
      <c r="E723" s="243"/>
      <c r="F723" s="244"/>
      <c r="G723" s="245"/>
    </row>
    <row r="724" spans="2:7" s="2" customFormat="1" x14ac:dyDescent="0.25">
      <c r="B724" s="240"/>
      <c r="C724" s="241"/>
      <c r="D724" s="242"/>
      <c r="E724" s="243"/>
      <c r="F724" s="244"/>
      <c r="G724" s="245"/>
    </row>
    <row r="725" spans="2:7" s="2" customFormat="1" x14ac:dyDescent="0.25">
      <c r="B725" s="240"/>
      <c r="C725" s="241"/>
      <c r="D725" s="242"/>
      <c r="E725" s="243"/>
      <c r="F725" s="244"/>
      <c r="G725" s="245"/>
    </row>
    <row r="726" spans="2:7" s="2" customFormat="1" x14ac:dyDescent="0.25">
      <c r="B726" s="240"/>
      <c r="C726" s="241"/>
      <c r="D726" s="242"/>
      <c r="E726" s="243"/>
      <c r="F726" s="244"/>
      <c r="G726" s="245"/>
    </row>
    <row r="727" spans="2:7" s="2" customFormat="1" x14ac:dyDescent="0.25">
      <c r="B727" s="240"/>
      <c r="C727" s="241"/>
      <c r="D727" s="242"/>
      <c r="E727" s="243"/>
      <c r="F727" s="244"/>
      <c r="G727" s="245"/>
    </row>
    <row r="728" spans="2:7" s="2" customFormat="1" x14ac:dyDescent="0.25">
      <c r="B728" s="240"/>
      <c r="C728" s="241"/>
      <c r="D728" s="242"/>
      <c r="E728" s="243"/>
      <c r="F728" s="244"/>
      <c r="G728" s="245"/>
    </row>
    <row r="729" spans="2:7" s="2" customFormat="1" x14ac:dyDescent="0.25">
      <c r="B729" s="240"/>
      <c r="C729" s="241"/>
      <c r="D729" s="242"/>
      <c r="E729" s="243"/>
      <c r="F729" s="244"/>
      <c r="G729" s="245"/>
    </row>
    <row r="730" spans="2:7" s="2" customFormat="1" x14ac:dyDescent="0.25">
      <c r="B730" s="240"/>
      <c r="C730" s="241"/>
      <c r="D730" s="242"/>
      <c r="E730" s="243"/>
      <c r="F730" s="244"/>
      <c r="G730" s="245"/>
    </row>
    <row r="731" spans="2:7" s="2" customFormat="1" x14ac:dyDescent="0.25">
      <c r="B731" s="240"/>
      <c r="C731" s="241"/>
      <c r="D731" s="242"/>
      <c r="E731" s="243"/>
      <c r="F731" s="244"/>
      <c r="G731" s="245"/>
    </row>
    <row r="732" spans="2:7" s="2" customFormat="1" x14ac:dyDescent="0.25">
      <c r="B732" s="240"/>
      <c r="C732" s="241"/>
      <c r="D732" s="242"/>
      <c r="E732" s="243"/>
      <c r="F732" s="244"/>
      <c r="G732" s="245"/>
    </row>
    <row r="733" spans="2:7" s="2" customFormat="1" x14ac:dyDescent="0.25">
      <c r="B733" s="240"/>
      <c r="C733" s="241"/>
      <c r="D733" s="242"/>
      <c r="E733" s="243"/>
      <c r="F733" s="244"/>
      <c r="G733" s="245"/>
    </row>
    <row r="734" spans="2:7" s="2" customFormat="1" x14ac:dyDescent="0.25">
      <c r="B734" s="240"/>
      <c r="C734" s="241"/>
      <c r="D734" s="242"/>
      <c r="E734" s="243"/>
      <c r="F734" s="244"/>
      <c r="G734" s="245"/>
    </row>
    <row r="735" spans="2:7" s="2" customFormat="1" x14ac:dyDescent="0.25">
      <c r="B735" s="240"/>
      <c r="C735" s="241"/>
      <c r="D735" s="242"/>
      <c r="E735" s="243"/>
      <c r="F735" s="244"/>
      <c r="G735" s="245"/>
    </row>
    <row r="736" spans="2:7" s="2" customFormat="1" x14ac:dyDescent="0.25">
      <c r="B736" s="240"/>
      <c r="C736" s="241"/>
      <c r="D736" s="242"/>
      <c r="E736" s="243"/>
      <c r="F736" s="244"/>
      <c r="G736" s="245"/>
    </row>
    <row r="737" spans="2:7" s="2" customFormat="1" x14ac:dyDescent="0.25">
      <c r="B737" s="240"/>
      <c r="C737" s="241"/>
      <c r="D737" s="242"/>
      <c r="E737" s="243"/>
      <c r="F737" s="244"/>
      <c r="G737" s="245"/>
    </row>
    <row r="738" spans="2:7" s="2" customFormat="1" x14ac:dyDescent="0.25">
      <c r="B738" s="240"/>
      <c r="C738" s="241"/>
      <c r="D738" s="242"/>
      <c r="E738" s="243"/>
      <c r="F738" s="244"/>
      <c r="G738" s="245"/>
    </row>
    <row r="739" spans="2:7" s="2" customFormat="1" x14ac:dyDescent="0.25">
      <c r="B739" s="240"/>
      <c r="C739" s="241"/>
      <c r="D739" s="242"/>
      <c r="E739" s="243"/>
      <c r="F739" s="244"/>
      <c r="G739" s="245"/>
    </row>
    <row r="740" spans="2:7" s="2" customFormat="1" x14ac:dyDescent="0.25">
      <c r="B740" s="240"/>
      <c r="C740" s="241"/>
      <c r="D740" s="242"/>
      <c r="E740" s="243"/>
      <c r="F740" s="244"/>
      <c r="G740" s="245"/>
    </row>
    <row r="741" spans="2:7" s="2" customFormat="1" x14ac:dyDescent="0.25">
      <c r="B741" s="240"/>
      <c r="C741" s="241"/>
      <c r="D741" s="242"/>
      <c r="E741" s="243"/>
      <c r="F741" s="244"/>
      <c r="G741" s="245"/>
    </row>
    <row r="742" spans="2:7" s="2" customFormat="1" x14ac:dyDescent="0.25">
      <c r="B742" s="240"/>
      <c r="C742" s="241"/>
      <c r="D742" s="242"/>
      <c r="E742" s="243"/>
      <c r="F742" s="244"/>
      <c r="G742" s="245"/>
    </row>
    <row r="743" spans="2:7" s="2" customFormat="1" x14ac:dyDescent="0.25">
      <c r="B743" s="240"/>
      <c r="C743" s="241"/>
      <c r="D743" s="242"/>
      <c r="E743" s="243"/>
      <c r="F743" s="244"/>
      <c r="G743" s="245"/>
    </row>
    <row r="744" spans="2:7" s="2" customFormat="1" x14ac:dyDescent="0.25">
      <c r="B744" s="240"/>
      <c r="C744" s="241"/>
      <c r="D744" s="242"/>
      <c r="E744" s="243"/>
      <c r="F744" s="244"/>
      <c r="G744" s="245"/>
    </row>
    <row r="745" spans="2:7" s="2" customFormat="1" x14ac:dyDescent="0.25">
      <c r="B745" s="240"/>
      <c r="C745" s="241"/>
      <c r="D745" s="242"/>
      <c r="E745" s="243"/>
      <c r="F745" s="244"/>
      <c r="G745" s="245"/>
    </row>
    <row r="746" spans="2:7" s="2" customFormat="1" x14ac:dyDescent="0.25">
      <c r="B746" s="240"/>
      <c r="C746" s="241"/>
      <c r="D746" s="242"/>
      <c r="E746" s="243"/>
      <c r="F746" s="244"/>
      <c r="G746" s="245"/>
    </row>
    <row r="747" spans="2:7" s="2" customFormat="1" x14ac:dyDescent="0.25">
      <c r="B747" s="240"/>
      <c r="C747" s="241"/>
      <c r="D747" s="242"/>
      <c r="E747" s="243"/>
      <c r="F747" s="244"/>
      <c r="G747" s="245"/>
    </row>
    <row r="748" spans="2:7" s="2" customFormat="1" x14ac:dyDescent="0.25">
      <c r="B748" s="240"/>
      <c r="C748" s="241"/>
      <c r="D748" s="242"/>
      <c r="E748" s="243"/>
      <c r="F748" s="244"/>
      <c r="G748" s="245"/>
    </row>
    <row r="749" spans="2:7" s="2" customFormat="1" x14ac:dyDescent="0.25">
      <c r="B749" s="240"/>
      <c r="C749" s="241"/>
      <c r="D749" s="242"/>
      <c r="E749" s="243"/>
      <c r="F749" s="244"/>
      <c r="G749" s="245"/>
    </row>
    <row r="750" spans="2:7" s="2" customFormat="1" x14ac:dyDescent="0.25">
      <c r="B750" s="240"/>
      <c r="C750" s="241"/>
      <c r="D750" s="242"/>
      <c r="E750" s="243"/>
      <c r="F750" s="244"/>
      <c r="G750" s="245"/>
    </row>
    <row r="751" spans="2:7" s="2" customFormat="1" x14ac:dyDescent="0.25">
      <c r="B751" s="240"/>
      <c r="C751" s="241"/>
      <c r="D751" s="242"/>
      <c r="E751" s="243"/>
      <c r="F751" s="244"/>
      <c r="G751" s="245"/>
    </row>
    <row r="752" spans="2:7" s="2" customFormat="1" x14ac:dyDescent="0.25">
      <c r="B752" s="240"/>
      <c r="C752" s="241"/>
      <c r="D752" s="242"/>
      <c r="E752" s="243"/>
      <c r="F752" s="244"/>
      <c r="G752" s="245"/>
    </row>
    <row r="753" spans="2:7" s="2" customFormat="1" x14ac:dyDescent="0.25">
      <c r="B753" s="240"/>
      <c r="C753" s="241"/>
      <c r="D753" s="242"/>
      <c r="E753" s="243"/>
      <c r="F753" s="244"/>
      <c r="G753" s="245"/>
    </row>
    <row r="754" spans="2:7" s="2" customFormat="1" x14ac:dyDescent="0.25">
      <c r="B754" s="240"/>
      <c r="C754" s="241"/>
      <c r="D754" s="242"/>
      <c r="E754" s="243"/>
      <c r="F754" s="244"/>
      <c r="G754" s="245"/>
    </row>
    <row r="755" spans="2:7" s="2" customFormat="1" x14ac:dyDescent="0.25">
      <c r="B755" s="240"/>
      <c r="C755" s="241"/>
      <c r="D755" s="242"/>
      <c r="E755" s="243"/>
      <c r="F755" s="244"/>
      <c r="G755" s="245"/>
    </row>
    <row r="756" spans="2:7" s="2" customFormat="1" x14ac:dyDescent="0.25">
      <c r="B756" s="240"/>
      <c r="C756" s="241"/>
      <c r="D756" s="242"/>
      <c r="E756" s="243"/>
      <c r="F756" s="244"/>
      <c r="G756" s="245"/>
    </row>
    <row r="757" spans="2:7" s="2" customFormat="1" x14ac:dyDescent="0.25">
      <c r="B757" s="240"/>
      <c r="C757" s="241"/>
      <c r="D757" s="242"/>
      <c r="E757" s="243"/>
      <c r="F757" s="244"/>
      <c r="G757" s="245"/>
    </row>
    <row r="758" spans="2:7" s="2" customFormat="1" x14ac:dyDescent="0.25">
      <c r="B758" s="240"/>
      <c r="C758" s="241"/>
      <c r="D758" s="242"/>
      <c r="E758" s="243"/>
      <c r="F758" s="244"/>
      <c r="G758" s="245"/>
    </row>
    <row r="759" spans="2:7" s="2" customFormat="1" x14ac:dyDescent="0.25">
      <c r="B759" s="240"/>
      <c r="C759" s="241"/>
      <c r="D759" s="242"/>
      <c r="E759" s="243"/>
      <c r="F759" s="244"/>
      <c r="G759" s="245"/>
    </row>
    <row r="760" spans="2:7" s="2" customFormat="1" x14ac:dyDescent="0.25">
      <c r="B760" s="240"/>
      <c r="C760" s="241"/>
      <c r="D760" s="242"/>
      <c r="E760" s="243"/>
      <c r="F760" s="244"/>
      <c r="G760" s="245"/>
    </row>
    <row r="761" spans="2:7" s="2" customFormat="1" x14ac:dyDescent="0.25">
      <c r="B761" s="240"/>
      <c r="C761" s="241"/>
      <c r="D761" s="242"/>
      <c r="E761" s="243"/>
      <c r="F761" s="244"/>
      <c r="G761" s="245"/>
    </row>
    <row r="762" spans="2:7" s="2" customFormat="1" x14ac:dyDescent="0.25">
      <c r="B762" s="240"/>
      <c r="C762" s="241"/>
      <c r="D762" s="242"/>
      <c r="E762" s="243"/>
      <c r="F762" s="244"/>
      <c r="G762" s="245"/>
    </row>
    <row r="763" spans="2:7" s="2" customFormat="1" x14ac:dyDescent="0.25">
      <c r="B763" s="240"/>
      <c r="C763" s="241"/>
      <c r="D763" s="242"/>
      <c r="E763" s="243"/>
      <c r="F763" s="244"/>
      <c r="G763" s="245"/>
    </row>
    <row r="764" spans="2:7" s="2" customFormat="1" x14ac:dyDescent="0.25">
      <c r="B764" s="240"/>
      <c r="C764" s="241"/>
      <c r="D764" s="242"/>
      <c r="E764" s="243"/>
      <c r="F764" s="244"/>
      <c r="G764" s="245"/>
    </row>
    <row r="765" spans="2:7" s="2" customFormat="1" x14ac:dyDescent="0.25">
      <c r="B765" s="240"/>
      <c r="C765" s="241"/>
      <c r="D765" s="242"/>
      <c r="E765" s="243"/>
      <c r="F765" s="244"/>
      <c r="G765" s="245"/>
    </row>
    <row r="766" spans="2:7" s="2" customFormat="1" x14ac:dyDescent="0.25">
      <c r="B766" s="240"/>
      <c r="C766" s="241"/>
      <c r="D766" s="242"/>
      <c r="E766" s="243"/>
      <c r="F766" s="244"/>
      <c r="G766" s="245"/>
    </row>
    <row r="767" spans="2:7" s="2" customFormat="1" x14ac:dyDescent="0.25">
      <c r="B767" s="240"/>
      <c r="C767" s="241"/>
      <c r="D767" s="242"/>
      <c r="E767" s="243"/>
      <c r="F767" s="244"/>
      <c r="G767" s="245"/>
    </row>
    <row r="768" spans="2:7" s="2" customFormat="1" x14ac:dyDescent="0.25">
      <c r="B768" s="240"/>
      <c r="C768" s="241"/>
      <c r="D768" s="242"/>
      <c r="E768" s="243"/>
      <c r="F768" s="244"/>
      <c r="G768" s="245"/>
    </row>
    <row r="769" spans="2:7" s="2" customFormat="1" x14ac:dyDescent="0.25">
      <c r="B769" s="240"/>
      <c r="C769" s="241"/>
      <c r="D769" s="242"/>
      <c r="E769" s="243"/>
      <c r="F769" s="244"/>
      <c r="G769" s="245"/>
    </row>
    <row r="770" spans="2:7" s="2" customFormat="1" x14ac:dyDescent="0.25">
      <c r="B770" s="240"/>
      <c r="C770" s="241"/>
      <c r="D770" s="242"/>
      <c r="E770" s="243"/>
      <c r="F770" s="244"/>
      <c r="G770" s="245"/>
    </row>
    <row r="771" spans="2:7" s="2" customFormat="1" x14ac:dyDescent="0.25">
      <c r="B771" s="240"/>
      <c r="C771" s="241"/>
      <c r="D771" s="242"/>
      <c r="E771" s="243"/>
      <c r="F771" s="244"/>
      <c r="G771" s="245"/>
    </row>
    <row r="772" spans="2:7" s="2" customFormat="1" x14ac:dyDescent="0.25">
      <c r="B772" s="240"/>
      <c r="C772" s="241"/>
      <c r="D772" s="242"/>
      <c r="E772" s="243"/>
      <c r="F772" s="244"/>
      <c r="G772" s="245"/>
    </row>
    <row r="773" spans="2:7" s="2" customFormat="1" x14ac:dyDescent="0.25">
      <c r="B773" s="240"/>
      <c r="C773" s="241"/>
      <c r="D773" s="242"/>
      <c r="E773" s="243"/>
      <c r="F773" s="244"/>
      <c r="G773" s="245"/>
    </row>
    <row r="774" spans="2:7" s="2" customFormat="1" x14ac:dyDescent="0.25">
      <c r="B774" s="240"/>
      <c r="C774" s="241"/>
      <c r="D774" s="242"/>
      <c r="E774" s="243"/>
      <c r="F774" s="244"/>
      <c r="G774" s="245"/>
    </row>
    <row r="775" spans="2:7" s="2" customFormat="1" x14ac:dyDescent="0.25">
      <c r="B775" s="240"/>
      <c r="C775" s="241"/>
      <c r="D775" s="242"/>
      <c r="E775" s="243"/>
      <c r="F775" s="244"/>
      <c r="G775" s="245"/>
    </row>
    <row r="776" spans="2:7" s="2" customFormat="1" x14ac:dyDescent="0.25">
      <c r="B776" s="240"/>
      <c r="C776" s="241"/>
      <c r="D776" s="242"/>
      <c r="E776" s="243"/>
      <c r="F776" s="244"/>
      <c r="G776" s="245"/>
    </row>
    <row r="777" spans="2:7" s="2" customFormat="1" x14ac:dyDescent="0.25">
      <c r="B777" s="240"/>
      <c r="C777" s="241"/>
      <c r="D777" s="242"/>
      <c r="E777" s="243"/>
      <c r="F777" s="244"/>
      <c r="G777" s="245"/>
    </row>
    <row r="778" spans="2:7" s="2" customFormat="1" x14ac:dyDescent="0.25">
      <c r="B778" s="240"/>
      <c r="C778" s="241"/>
      <c r="D778" s="242"/>
      <c r="E778" s="243"/>
      <c r="F778" s="244"/>
      <c r="G778" s="245"/>
    </row>
    <row r="779" spans="2:7" s="2" customFormat="1" x14ac:dyDescent="0.25">
      <c r="B779" s="240"/>
      <c r="C779" s="241"/>
      <c r="D779" s="242"/>
      <c r="E779" s="243"/>
      <c r="F779" s="244"/>
      <c r="G779" s="245"/>
    </row>
    <row r="780" spans="2:7" s="2" customFormat="1" x14ac:dyDescent="0.25">
      <c r="B780" s="240"/>
      <c r="C780" s="241"/>
      <c r="D780" s="242"/>
      <c r="E780" s="243"/>
      <c r="F780" s="244"/>
      <c r="G780" s="245"/>
    </row>
    <row r="781" spans="2:7" s="2" customFormat="1" x14ac:dyDescent="0.25">
      <c r="B781" s="240"/>
      <c r="C781" s="241"/>
      <c r="D781" s="242"/>
      <c r="E781" s="243"/>
      <c r="F781" s="244"/>
      <c r="G781" s="245"/>
    </row>
    <row r="782" spans="2:7" s="2" customFormat="1" x14ac:dyDescent="0.25">
      <c r="B782" s="240"/>
      <c r="C782" s="241"/>
      <c r="D782" s="242"/>
      <c r="E782" s="243"/>
      <c r="F782" s="244"/>
      <c r="G782" s="245"/>
    </row>
    <row r="783" spans="2:7" s="2" customFormat="1" x14ac:dyDescent="0.25">
      <c r="B783" s="240"/>
      <c r="C783" s="241"/>
      <c r="D783" s="242"/>
      <c r="E783" s="243"/>
      <c r="F783" s="244"/>
      <c r="G783" s="245"/>
    </row>
    <row r="784" spans="2:7" s="2" customFormat="1" x14ac:dyDescent="0.25">
      <c r="B784" s="240"/>
      <c r="C784" s="241"/>
      <c r="D784" s="242"/>
      <c r="E784" s="243"/>
      <c r="F784" s="244"/>
      <c r="G784" s="245"/>
    </row>
    <row r="785" spans="2:7" s="2" customFormat="1" x14ac:dyDescent="0.25">
      <c r="B785" s="240"/>
      <c r="C785" s="241"/>
      <c r="D785" s="242"/>
      <c r="E785" s="243"/>
      <c r="F785" s="244"/>
      <c r="G785" s="245"/>
    </row>
    <row r="786" spans="2:7" s="2" customFormat="1" x14ac:dyDescent="0.25">
      <c r="B786" s="240"/>
      <c r="C786" s="241"/>
      <c r="D786" s="242"/>
      <c r="E786" s="243"/>
      <c r="F786" s="244"/>
      <c r="G786" s="245"/>
    </row>
    <row r="787" spans="2:7" s="2" customFormat="1" x14ac:dyDescent="0.25">
      <c r="B787" s="240"/>
      <c r="C787" s="241"/>
      <c r="D787" s="242"/>
      <c r="E787" s="243"/>
      <c r="F787" s="244"/>
      <c r="G787" s="245"/>
    </row>
    <row r="788" spans="2:7" s="2" customFormat="1" x14ac:dyDescent="0.25">
      <c r="B788" s="240"/>
      <c r="C788" s="241"/>
      <c r="D788" s="242"/>
      <c r="E788" s="243"/>
      <c r="F788" s="244"/>
      <c r="G788" s="245"/>
    </row>
    <row r="789" spans="2:7" s="2" customFormat="1" x14ac:dyDescent="0.25">
      <c r="B789" s="240"/>
      <c r="C789" s="241"/>
      <c r="D789" s="242"/>
      <c r="E789" s="243"/>
      <c r="F789" s="244"/>
      <c r="G789" s="245"/>
    </row>
    <row r="790" spans="2:7" s="2" customFormat="1" x14ac:dyDescent="0.25">
      <c r="B790" s="240"/>
      <c r="C790" s="241"/>
      <c r="D790" s="242"/>
      <c r="E790" s="243"/>
      <c r="F790" s="244"/>
      <c r="G790" s="245"/>
    </row>
    <row r="791" spans="2:7" s="2" customFormat="1" x14ac:dyDescent="0.25">
      <c r="B791" s="240"/>
      <c r="C791" s="241"/>
      <c r="D791" s="242"/>
      <c r="E791" s="243"/>
      <c r="F791" s="244"/>
      <c r="G791" s="245"/>
    </row>
    <row r="792" spans="2:7" s="2" customFormat="1" x14ac:dyDescent="0.25">
      <c r="B792" s="240"/>
      <c r="C792" s="241"/>
      <c r="D792" s="242"/>
      <c r="E792" s="243"/>
      <c r="F792" s="244"/>
      <c r="G792" s="245"/>
    </row>
    <row r="793" spans="2:7" s="2" customFormat="1" x14ac:dyDescent="0.25">
      <c r="B793" s="240"/>
      <c r="C793" s="241"/>
      <c r="D793" s="242"/>
      <c r="E793" s="243"/>
      <c r="F793" s="244"/>
      <c r="G793" s="245"/>
    </row>
    <row r="794" spans="2:7" s="2" customFormat="1" x14ac:dyDescent="0.25">
      <c r="B794" s="240"/>
      <c r="C794" s="241"/>
      <c r="D794" s="242"/>
      <c r="E794" s="243"/>
      <c r="F794" s="244"/>
      <c r="G794" s="245"/>
    </row>
    <row r="795" spans="2:7" s="2" customFormat="1" x14ac:dyDescent="0.25">
      <c r="B795" s="240"/>
      <c r="C795" s="241"/>
      <c r="D795" s="242"/>
      <c r="E795" s="243"/>
      <c r="F795" s="244"/>
      <c r="G795" s="245"/>
    </row>
    <row r="796" spans="2:7" s="2" customFormat="1" x14ac:dyDescent="0.25">
      <c r="B796" s="240"/>
      <c r="C796" s="241"/>
      <c r="D796" s="242"/>
      <c r="E796" s="243"/>
      <c r="F796" s="244"/>
      <c r="G796" s="245"/>
    </row>
    <row r="797" spans="2:7" s="2" customFormat="1" x14ac:dyDescent="0.25">
      <c r="B797" s="240"/>
      <c r="C797" s="241"/>
      <c r="D797" s="242"/>
      <c r="E797" s="243"/>
      <c r="F797" s="244"/>
      <c r="G797" s="245"/>
    </row>
    <row r="798" spans="2:7" s="2" customFormat="1" x14ac:dyDescent="0.25">
      <c r="B798" s="240"/>
      <c r="C798" s="241"/>
      <c r="D798" s="242"/>
      <c r="E798" s="243"/>
      <c r="F798" s="244"/>
      <c r="G798" s="245"/>
    </row>
    <row r="799" spans="2:7" s="2" customFormat="1" x14ac:dyDescent="0.25">
      <c r="B799" s="240"/>
      <c r="C799" s="241"/>
      <c r="D799" s="242"/>
      <c r="E799" s="243"/>
      <c r="F799" s="244"/>
      <c r="G799" s="245"/>
    </row>
    <row r="800" spans="2:7" s="2" customFormat="1" x14ac:dyDescent="0.25">
      <c r="B800" s="240"/>
      <c r="C800" s="241"/>
      <c r="D800" s="242"/>
      <c r="E800" s="243"/>
      <c r="F800" s="244"/>
      <c r="G800" s="245"/>
    </row>
    <row r="801" spans="2:7" s="2" customFormat="1" x14ac:dyDescent="0.25">
      <c r="B801" s="240"/>
      <c r="C801" s="241"/>
      <c r="D801" s="242"/>
      <c r="E801" s="243"/>
      <c r="F801" s="244"/>
      <c r="G801" s="245"/>
    </row>
    <row r="802" spans="2:7" s="2" customFormat="1" x14ac:dyDescent="0.25">
      <c r="B802" s="240"/>
      <c r="C802" s="241"/>
      <c r="D802" s="242"/>
      <c r="E802" s="243"/>
      <c r="F802" s="244"/>
      <c r="G802" s="245"/>
    </row>
    <row r="803" spans="2:7" s="2" customFormat="1" x14ac:dyDescent="0.25">
      <c r="B803" s="240"/>
      <c r="C803" s="241"/>
      <c r="D803" s="242"/>
      <c r="E803" s="243"/>
      <c r="F803" s="244"/>
      <c r="G803" s="245"/>
    </row>
    <row r="804" spans="2:7" s="2" customFormat="1" x14ac:dyDescent="0.25">
      <c r="B804" s="240"/>
      <c r="C804" s="241"/>
      <c r="D804" s="242"/>
      <c r="E804" s="243"/>
      <c r="F804" s="244"/>
      <c r="G804" s="245"/>
    </row>
    <row r="805" spans="2:7" s="2" customFormat="1" x14ac:dyDescent="0.25">
      <c r="B805" s="240"/>
      <c r="C805" s="241"/>
      <c r="D805" s="242"/>
      <c r="E805" s="243"/>
      <c r="F805" s="244"/>
      <c r="G805" s="245"/>
    </row>
    <row r="806" spans="2:7" s="2" customFormat="1" x14ac:dyDescent="0.25">
      <c r="B806" s="240"/>
      <c r="C806" s="241"/>
      <c r="D806" s="242"/>
      <c r="E806" s="243"/>
      <c r="F806" s="244"/>
      <c r="G806" s="245"/>
    </row>
    <row r="807" spans="2:7" s="2" customFormat="1" x14ac:dyDescent="0.25">
      <c r="B807" s="240"/>
      <c r="C807" s="241"/>
      <c r="D807" s="242"/>
      <c r="E807" s="243"/>
      <c r="F807" s="244"/>
      <c r="G807" s="245"/>
    </row>
    <row r="808" spans="2:7" s="2" customFormat="1" x14ac:dyDescent="0.25">
      <c r="B808" s="240"/>
      <c r="C808" s="241"/>
      <c r="D808" s="242"/>
      <c r="E808" s="243"/>
      <c r="F808" s="244"/>
      <c r="G808" s="245"/>
    </row>
    <row r="809" spans="2:7" s="2" customFormat="1" x14ac:dyDescent="0.25">
      <c r="B809" s="240"/>
      <c r="C809" s="241"/>
      <c r="D809" s="242"/>
      <c r="E809" s="243"/>
      <c r="F809" s="244"/>
      <c r="G809" s="245"/>
    </row>
    <row r="810" spans="2:7" s="2" customFormat="1" x14ac:dyDescent="0.25">
      <c r="B810" s="240"/>
      <c r="C810" s="241"/>
      <c r="D810" s="242"/>
      <c r="E810" s="243"/>
      <c r="F810" s="244"/>
      <c r="G810" s="245"/>
    </row>
    <row r="811" spans="2:7" s="2" customFormat="1" x14ac:dyDescent="0.25">
      <c r="B811" s="240"/>
      <c r="C811" s="241"/>
      <c r="D811" s="242"/>
      <c r="E811" s="243"/>
      <c r="F811" s="244"/>
      <c r="G811" s="245"/>
    </row>
    <row r="812" spans="2:7" s="2" customFormat="1" x14ac:dyDescent="0.25">
      <c r="B812" s="240"/>
      <c r="C812" s="241"/>
      <c r="D812" s="242"/>
      <c r="E812" s="243"/>
      <c r="F812" s="244"/>
      <c r="G812" s="245"/>
    </row>
    <row r="813" spans="2:7" s="2" customFormat="1" x14ac:dyDescent="0.25">
      <c r="B813" s="240"/>
      <c r="C813" s="241"/>
      <c r="D813" s="242"/>
      <c r="E813" s="243"/>
      <c r="F813" s="244"/>
      <c r="G813" s="245"/>
    </row>
    <row r="814" spans="2:7" s="2" customFormat="1" x14ac:dyDescent="0.25">
      <c r="B814" s="240"/>
      <c r="C814" s="241"/>
      <c r="D814" s="242"/>
      <c r="E814" s="243"/>
      <c r="F814" s="244"/>
      <c r="G814" s="245"/>
    </row>
    <row r="815" spans="2:7" s="2" customFormat="1" x14ac:dyDescent="0.25">
      <c r="B815" s="240"/>
      <c r="C815" s="241"/>
      <c r="D815" s="242"/>
      <c r="E815" s="243"/>
      <c r="F815" s="244"/>
      <c r="G815" s="245"/>
    </row>
    <row r="816" spans="2:7" s="2" customFormat="1" x14ac:dyDescent="0.25">
      <c r="B816" s="240"/>
      <c r="C816" s="241"/>
      <c r="D816" s="242"/>
      <c r="E816" s="243"/>
      <c r="F816" s="244"/>
      <c r="G816" s="245"/>
    </row>
    <row r="817" spans="2:7" s="2" customFormat="1" x14ac:dyDescent="0.25">
      <c r="B817" s="240"/>
      <c r="C817" s="241"/>
      <c r="D817" s="242"/>
      <c r="E817" s="243"/>
      <c r="F817" s="244"/>
      <c r="G817" s="245"/>
    </row>
    <row r="818" spans="2:7" s="2" customFormat="1" x14ac:dyDescent="0.25">
      <c r="B818" s="240"/>
      <c r="C818" s="241"/>
      <c r="D818" s="242"/>
      <c r="E818" s="243"/>
      <c r="F818" s="244"/>
      <c r="G818" s="245"/>
    </row>
    <row r="819" spans="2:7" s="2" customFormat="1" x14ac:dyDescent="0.25">
      <c r="B819" s="240"/>
      <c r="C819" s="241"/>
      <c r="D819" s="242"/>
      <c r="E819" s="243"/>
      <c r="F819" s="244"/>
      <c r="G819" s="245"/>
    </row>
    <row r="820" spans="2:7" s="2" customFormat="1" x14ac:dyDescent="0.25">
      <c r="B820" s="240"/>
      <c r="C820" s="241"/>
      <c r="D820" s="242"/>
      <c r="E820" s="243"/>
      <c r="F820" s="244"/>
      <c r="G820" s="245"/>
    </row>
    <row r="821" spans="2:7" s="2" customFormat="1" x14ac:dyDescent="0.25">
      <c r="B821" s="240"/>
      <c r="C821" s="241"/>
      <c r="D821" s="242"/>
      <c r="E821" s="243"/>
      <c r="F821" s="244"/>
      <c r="G821" s="245"/>
    </row>
    <row r="822" spans="2:7" s="2" customFormat="1" x14ac:dyDescent="0.25">
      <c r="B822" s="240"/>
      <c r="C822" s="241"/>
      <c r="D822" s="242"/>
      <c r="E822" s="243"/>
      <c r="F822" s="244"/>
      <c r="G822" s="245"/>
    </row>
    <row r="823" spans="2:7" s="2" customFormat="1" x14ac:dyDescent="0.25">
      <c r="B823" s="240"/>
      <c r="C823" s="241"/>
      <c r="D823" s="242"/>
      <c r="E823" s="243"/>
      <c r="F823" s="244"/>
      <c r="G823" s="245"/>
    </row>
    <row r="824" spans="2:7" s="2" customFormat="1" x14ac:dyDescent="0.25">
      <c r="B824" s="240"/>
      <c r="C824" s="241"/>
      <c r="D824" s="242"/>
      <c r="E824" s="243"/>
      <c r="F824" s="244"/>
      <c r="G824" s="245"/>
    </row>
    <row r="825" spans="2:7" s="2" customFormat="1" x14ac:dyDescent="0.25">
      <c r="B825" s="240"/>
      <c r="C825" s="241"/>
      <c r="D825" s="242"/>
      <c r="E825" s="243"/>
      <c r="F825" s="244"/>
      <c r="G825" s="245"/>
    </row>
    <row r="826" spans="2:7" s="2" customFormat="1" x14ac:dyDescent="0.25">
      <c r="B826" s="240"/>
      <c r="C826" s="241"/>
      <c r="D826" s="242"/>
      <c r="E826" s="243"/>
      <c r="F826" s="244"/>
      <c r="G826" s="245"/>
    </row>
    <row r="827" spans="2:7" s="2" customFormat="1" x14ac:dyDescent="0.25">
      <c r="B827" s="240"/>
      <c r="C827" s="241"/>
      <c r="D827" s="242"/>
      <c r="E827" s="243"/>
      <c r="F827" s="244"/>
      <c r="G827" s="245"/>
    </row>
    <row r="828" spans="2:7" s="2" customFormat="1" x14ac:dyDescent="0.25">
      <c r="B828" s="240"/>
      <c r="C828" s="241"/>
      <c r="D828" s="242"/>
      <c r="E828" s="243"/>
      <c r="F828" s="244"/>
      <c r="G828" s="245"/>
    </row>
    <row r="829" spans="2:7" s="2" customFormat="1" x14ac:dyDescent="0.25">
      <c r="B829" s="240"/>
      <c r="C829" s="241"/>
      <c r="D829" s="242"/>
      <c r="E829" s="243"/>
      <c r="F829" s="244"/>
      <c r="G829" s="245"/>
    </row>
    <row r="830" spans="2:7" s="2" customFormat="1" x14ac:dyDescent="0.25">
      <c r="B830" s="240"/>
      <c r="C830" s="241"/>
      <c r="D830" s="242"/>
      <c r="E830" s="243"/>
      <c r="F830" s="244"/>
      <c r="G830" s="245"/>
    </row>
    <row r="831" spans="2:7" s="2" customFormat="1" x14ac:dyDescent="0.25">
      <c r="B831" s="240"/>
      <c r="C831" s="241"/>
      <c r="D831" s="242"/>
      <c r="E831" s="243"/>
      <c r="F831" s="244"/>
      <c r="G831" s="245"/>
    </row>
    <row r="832" spans="2:7" s="2" customFormat="1" x14ac:dyDescent="0.25">
      <c r="B832" s="240"/>
      <c r="C832" s="241"/>
      <c r="D832" s="242"/>
      <c r="E832" s="243"/>
      <c r="F832" s="244"/>
      <c r="G832" s="245"/>
    </row>
    <row r="833" spans="2:7" s="2" customFormat="1" x14ac:dyDescent="0.25">
      <c r="B833" s="240"/>
      <c r="C833" s="241"/>
      <c r="D833" s="242"/>
      <c r="E833" s="243"/>
      <c r="F833" s="244"/>
      <c r="G833" s="245"/>
    </row>
    <row r="834" spans="2:7" s="2" customFormat="1" x14ac:dyDescent="0.25">
      <c r="B834" s="240"/>
      <c r="C834" s="241"/>
      <c r="D834" s="242"/>
      <c r="E834" s="243"/>
      <c r="F834" s="244"/>
      <c r="G834" s="245"/>
    </row>
    <row r="835" spans="2:7" s="2" customFormat="1" x14ac:dyDescent="0.25">
      <c r="B835" s="240"/>
      <c r="C835" s="241"/>
      <c r="D835" s="242"/>
      <c r="E835" s="243"/>
      <c r="F835" s="244"/>
      <c r="G835" s="245"/>
    </row>
    <row r="836" spans="2:7" s="2" customFormat="1" x14ac:dyDescent="0.25">
      <c r="B836" s="240"/>
      <c r="C836" s="241"/>
      <c r="D836" s="242"/>
      <c r="E836" s="243"/>
      <c r="F836" s="244"/>
      <c r="G836" s="245"/>
    </row>
    <row r="837" spans="2:7" s="2" customFormat="1" x14ac:dyDescent="0.25">
      <c r="B837" s="240"/>
      <c r="C837" s="241"/>
      <c r="D837" s="242"/>
      <c r="E837" s="243"/>
      <c r="F837" s="244"/>
      <c r="G837" s="245"/>
    </row>
    <row r="838" spans="2:7" s="2" customFormat="1" x14ac:dyDescent="0.25">
      <c r="B838" s="240"/>
      <c r="C838" s="241"/>
      <c r="D838" s="242"/>
      <c r="E838" s="243"/>
      <c r="F838" s="244"/>
      <c r="G838" s="245"/>
    </row>
    <row r="839" spans="2:7" s="2" customFormat="1" x14ac:dyDescent="0.25">
      <c r="B839" s="240"/>
      <c r="C839" s="241"/>
      <c r="D839" s="242"/>
      <c r="E839" s="243"/>
      <c r="F839" s="244"/>
      <c r="G839" s="245"/>
    </row>
    <row r="840" spans="2:7" s="2" customFormat="1" x14ac:dyDescent="0.25">
      <c r="B840" s="240"/>
      <c r="C840" s="241"/>
      <c r="D840" s="242"/>
      <c r="E840" s="243"/>
      <c r="F840" s="244"/>
      <c r="G840" s="245"/>
    </row>
    <row r="841" spans="2:7" s="2" customFormat="1" x14ac:dyDescent="0.25">
      <c r="B841" s="240"/>
      <c r="C841" s="241"/>
      <c r="D841" s="242"/>
      <c r="E841" s="243"/>
      <c r="F841" s="244"/>
      <c r="G841" s="245"/>
    </row>
    <row r="842" spans="2:7" s="2" customFormat="1" x14ac:dyDescent="0.25">
      <c r="B842" s="240"/>
      <c r="C842" s="241"/>
      <c r="D842" s="242"/>
      <c r="E842" s="243"/>
      <c r="F842" s="244"/>
      <c r="G842" s="245"/>
    </row>
    <row r="843" spans="2:7" s="2" customFormat="1" x14ac:dyDescent="0.25">
      <c r="B843" s="240"/>
      <c r="C843" s="241"/>
      <c r="D843" s="242"/>
      <c r="E843" s="243"/>
      <c r="F843" s="244"/>
      <c r="G843" s="245"/>
    </row>
    <row r="844" spans="2:7" s="2" customFormat="1" x14ac:dyDescent="0.25">
      <c r="B844" s="240"/>
      <c r="C844" s="241"/>
      <c r="D844" s="242"/>
      <c r="E844" s="243"/>
      <c r="F844" s="244"/>
      <c r="G844" s="245"/>
    </row>
    <row r="845" spans="2:7" s="2" customFormat="1" x14ac:dyDescent="0.25">
      <c r="B845" s="240"/>
      <c r="C845" s="241"/>
      <c r="D845" s="242"/>
      <c r="E845" s="243"/>
      <c r="F845" s="244"/>
      <c r="G845" s="245"/>
    </row>
    <row r="846" spans="2:7" s="2" customFormat="1" x14ac:dyDescent="0.25">
      <c r="B846" s="240"/>
      <c r="C846" s="241"/>
      <c r="D846" s="242"/>
      <c r="E846" s="243"/>
      <c r="F846" s="244"/>
      <c r="G846" s="245"/>
    </row>
    <row r="847" spans="2:7" s="2" customFormat="1" x14ac:dyDescent="0.25">
      <c r="B847" s="240"/>
      <c r="C847" s="241"/>
      <c r="D847" s="242"/>
      <c r="E847" s="243"/>
      <c r="F847" s="244"/>
      <c r="G847" s="245"/>
    </row>
    <row r="848" spans="2:7" s="2" customFormat="1" x14ac:dyDescent="0.25">
      <c r="B848" s="240"/>
      <c r="C848" s="241"/>
      <c r="D848" s="242"/>
      <c r="E848" s="243"/>
      <c r="F848" s="244"/>
      <c r="G848" s="245"/>
    </row>
    <row r="849" spans="2:7" s="2" customFormat="1" x14ac:dyDescent="0.25">
      <c r="B849" s="240"/>
      <c r="C849" s="241"/>
      <c r="D849" s="242"/>
      <c r="E849" s="243"/>
      <c r="F849" s="244"/>
      <c r="G849" s="245"/>
    </row>
    <row r="850" spans="2:7" s="2" customFormat="1" x14ac:dyDescent="0.25">
      <c r="B850" s="240"/>
      <c r="C850" s="241"/>
      <c r="D850" s="242"/>
      <c r="E850" s="243"/>
      <c r="F850" s="244"/>
      <c r="G850" s="245"/>
    </row>
    <row r="851" spans="2:7" s="2" customFormat="1" x14ac:dyDescent="0.25">
      <c r="B851" s="240"/>
      <c r="C851" s="241"/>
      <c r="D851" s="242"/>
      <c r="E851" s="243"/>
      <c r="F851" s="244"/>
      <c r="G851" s="245"/>
    </row>
    <row r="852" spans="2:7" s="2" customFormat="1" x14ac:dyDescent="0.25">
      <c r="B852" s="240"/>
      <c r="C852" s="241"/>
      <c r="D852" s="242"/>
      <c r="E852" s="243"/>
      <c r="F852" s="244"/>
      <c r="G852" s="245"/>
    </row>
    <row r="853" spans="2:7" s="2" customFormat="1" x14ac:dyDescent="0.25">
      <c r="B853" s="240"/>
      <c r="C853" s="241"/>
      <c r="D853" s="242"/>
      <c r="E853" s="243"/>
      <c r="F853" s="244"/>
      <c r="G853" s="245"/>
    </row>
    <row r="854" spans="2:7" s="2" customFormat="1" x14ac:dyDescent="0.25">
      <c r="B854" s="240"/>
      <c r="C854" s="241"/>
      <c r="D854" s="242"/>
      <c r="E854" s="243"/>
      <c r="F854" s="244"/>
      <c r="G854" s="245"/>
    </row>
    <row r="855" spans="2:7" s="2" customFormat="1" x14ac:dyDescent="0.25">
      <c r="B855" s="240"/>
      <c r="C855" s="241"/>
      <c r="D855" s="242"/>
      <c r="E855" s="243"/>
      <c r="F855" s="244"/>
      <c r="G855" s="245"/>
    </row>
    <row r="856" spans="2:7" s="2" customFormat="1" x14ac:dyDescent="0.25">
      <c r="B856" s="240"/>
      <c r="C856" s="241"/>
      <c r="D856" s="242"/>
      <c r="E856" s="243"/>
      <c r="F856" s="244"/>
      <c r="G856" s="245"/>
    </row>
    <row r="857" spans="2:7" s="2" customFormat="1" x14ac:dyDescent="0.25">
      <c r="B857" s="240"/>
      <c r="C857" s="241"/>
      <c r="D857" s="242"/>
      <c r="E857" s="243"/>
      <c r="F857" s="244"/>
      <c r="G857" s="245"/>
    </row>
    <row r="858" spans="2:7" s="2" customFormat="1" x14ac:dyDescent="0.25">
      <c r="B858" s="240"/>
      <c r="C858" s="241"/>
      <c r="D858" s="242"/>
      <c r="E858" s="243"/>
      <c r="F858" s="244"/>
      <c r="G858" s="245"/>
    </row>
    <row r="859" spans="2:7" s="2" customFormat="1" x14ac:dyDescent="0.25">
      <c r="B859" s="240"/>
      <c r="C859" s="241"/>
      <c r="D859" s="242"/>
      <c r="E859" s="243"/>
      <c r="F859" s="244"/>
      <c r="G859" s="245"/>
    </row>
    <row r="860" spans="2:7" s="2" customFormat="1" x14ac:dyDescent="0.25">
      <c r="B860" s="240"/>
      <c r="C860" s="241"/>
      <c r="D860" s="242"/>
      <c r="E860" s="243"/>
      <c r="F860" s="244"/>
      <c r="G860" s="245"/>
    </row>
    <row r="861" spans="2:7" s="2" customFormat="1" x14ac:dyDescent="0.25">
      <c r="B861" s="240"/>
      <c r="C861" s="241"/>
      <c r="D861" s="242"/>
      <c r="E861" s="243"/>
      <c r="F861" s="244"/>
      <c r="G861" s="245"/>
    </row>
    <row r="862" spans="2:7" s="2" customFormat="1" x14ac:dyDescent="0.25">
      <c r="B862" s="240"/>
      <c r="C862" s="241"/>
      <c r="D862" s="242"/>
      <c r="E862" s="243"/>
      <c r="F862" s="244"/>
      <c r="G862" s="245"/>
    </row>
    <row r="863" spans="2:7" s="2" customFormat="1" x14ac:dyDescent="0.25">
      <c r="B863" s="240"/>
      <c r="C863" s="241"/>
      <c r="D863" s="242"/>
      <c r="E863" s="243"/>
      <c r="F863" s="244"/>
      <c r="G863" s="245"/>
    </row>
    <row r="864" spans="2:7" s="2" customFormat="1" x14ac:dyDescent="0.25">
      <c r="B864" s="240"/>
      <c r="C864" s="241"/>
      <c r="D864" s="242"/>
      <c r="E864" s="243"/>
      <c r="F864" s="244"/>
      <c r="G864" s="245"/>
    </row>
    <row r="865" spans="2:7" s="2" customFormat="1" x14ac:dyDescent="0.25">
      <c r="B865" s="240"/>
      <c r="C865" s="241"/>
      <c r="D865" s="242"/>
      <c r="E865" s="243"/>
      <c r="F865" s="244"/>
      <c r="G865" s="245"/>
    </row>
    <row r="866" spans="2:7" s="2" customFormat="1" x14ac:dyDescent="0.25">
      <c r="B866" s="240"/>
      <c r="C866" s="241"/>
      <c r="D866" s="242"/>
      <c r="E866" s="243"/>
      <c r="F866" s="244"/>
      <c r="G866" s="245"/>
    </row>
    <row r="867" spans="2:7" s="2" customFormat="1" x14ac:dyDescent="0.25">
      <c r="B867" s="240"/>
      <c r="C867" s="241"/>
      <c r="D867" s="242"/>
      <c r="E867" s="243"/>
      <c r="F867" s="244"/>
      <c r="G867" s="245"/>
    </row>
    <row r="868" spans="2:7" s="2" customFormat="1" x14ac:dyDescent="0.25">
      <c r="B868" s="240"/>
      <c r="C868" s="241"/>
      <c r="D868" s="242"/>
      <c r="E868" s="243"/>
      <c r="F868" s="244"/>
      <c r="G868" s="245"/>
    </row>
    <row r="869" spans="2:7" s="2" customFormat="1" x14ac:dyDescent="0.25">
      <c r="B869" s="240"/>
      <c r="C869" s="241"/>
      <c r="D869" s="242"/>
      <c r="E869" s="243"/>
      <c r="F869" s="244"/>
      <c r="G869" s="245"/>
    </row>
    <row r="870" spans="2:7" s="2" customFormat="1" x14ac:dyDescent="0.25">
      <c r="B870" s="240"/>
      <c r="C870" s="241"/>
      <c r="D870" s="242"/>
      <c r="E870" s="243"/>
      <c r="F870" s="244"/>
      <c r="G870" s="245"/>
    </row>
    <row r="871" spans="2:7" s="2" customFormat="1" x14ac:dyDescent="0.25">
      <c r="B871" s="240"/>
      <c r="C871" s="241"/>
      <c r="D871" s="242"/>
      <c r="E871" s="243"/>
      <c r="F871" s="244"/>
      <c r="G871" s="245"/>
    </row>
    <row r="872" spans="2:7" s="2" customFormat="1" x14ac:dyDescent="0.25">
      <c r="B872" s="240"/>
      <c r="C872" s="241"/>
      <c r="D872" s="242"/>
      <c r="E872" s="243"/>
      <c r="F872" s="244"/>
      <c r="G872" s="245"/>
    </row>
    <row r="873" spans="2:7" s="2" customFormat="1" x14ac:dyDescent="0.25">
      <c r="B873" s="240"/>
      <c r="C873" s="241"/>
      <c r="D873" s="242"/>
      <c r="E873" s="243"/>
      <c r="F873" s="244"/>
      <c r="G873" s="245"/>
    </row>
    <row r="874" spans="2:7" s="2" customFormat="1" x14ac:dyDescent="0.25">
      <c r="B874" s="240"/>
      <c r="C874" s="241"/>
      <c r="D874" s="242"/>
      <c r="E874" s="243"/>
      <c r="F874" s="244"/>
      <c r="G874" s="245"/>
    </row>
    <row r="875" spans="2:7" s="2" customFormat="1" x14ac:dyDescent="0.25">
      <c r="B875" s="240"/>
      <c r="C875" s="241"/>
      <c r="D875" s="242"/>
      <c r="E875" s="243"/>
      <c r="F875" s="244"/>
      <c r="G875" s="245"/>
    </row>
    <row r="876" spans="2:7" s="2" customFormat="1" x14ac:dyDescent="0.25">
      <c r="B876" s="240"/>
      <c r="C876" s="241"/>
      <c r="D876" s="242"/>
      <c r="E876" s="243"/>
      <c r="F876" s="244"/>
      <c r="G876" s="245"/>
    </row>
    <row r="877" spans="2:7" s="2" customFormat="1" x14ac:dyDescent="0.25">
      <c r="B877" s="240"/>
      <c r="C877" s="241"/>
      <c r="D877" s="242"/>
      <c r="E877" s="243"/>
      <c r="F877" s="244"/>
      <c r="G877" s="245"/>
    </row>
    <row r="878" spans="2:7" s="2" customFormat="1" x14ac:dyDescent="0.25">
      <c r="B878" s="240"/>
      <c r="C878" s="241"/>
      <c r="D878" s="242"/>
      <c r="E878" s="243"/>
      <c r="F878" s="244"/>
      <c r="G878" s="245"/>
    </row>
    <row r="879" spans="2:7" s="2" customFormat="1" x14ac:dyDescent="0.25">
      <c r="B879" s="240"/>
      <c r="C879" s="241"/>
      <c r="D879" s="242"/>
      <c r="E879" s="243"/>
      <c r="F879" s="244"/>
      <c r="G879" s="245"/>
    </row>
    <row r="880" spans="2:7" s="2" customFormat="1" x14ac:dyDescent="0.25">
      <c r="B880" s="240"/>
      <c r="C880" s="241"/>
      <c r="D880" s="242"/>
      <c r="E880" s="243"/>
      <c r="F880" s="244"/>
      <c r="G880" s="245"/>
    </row>
    <row r="881" spans="2:7" s="2" customFormat="1" x14ac:dyDescent="0.25">
      <c r="B881" s="240"/>
      <c r="C881" s="241"/>
      <c r="D881" s="242"/>
      <c r="E881" s="243"/>
      <c r="F881" s="244"/>
      <c r="G881" s="245"/>
    </row>
    <row r="882" spans="2:7" s="2" customFormat="1" x14ac:dyDescent="0.25">
      <c r="B882" s="240"/>
      <c r="C882" s="241"/>
      <c r="D882" s="242"/>
      <c r="E882" s="243"/>
      <c r="F882" s="244"/>
      <c r="G882" s="245"/>
    </row>
    <row r="883" spans="2:7" s="2" customFormat="1" x14ac:dyDescent="0.25">
      <c r="B883" s="240"/>
      <c r="C883" s="241"/>
      <c r="D883" s="242"/>
      <c r="E883" s="243"/>
      <c r="F883" s="244"/>
      <c r="G883" s="245"/>
    </row>
    <row r="884" spans="2:7" s="2" customFormat="1" x14ac:dyDescent="0.25">
      <c r="B884" s="240"/>
      <c r="C884" s="241"/>
      <c r="D884" s="242"/>
      <c r="E884" s="243"/>
      <c r="F884" s="244"/>
      <c r="G884" s="245"/>
    </row>
    <row r="885" spans="2:7" s="2" customFormat="1" x14ac:dyDescent="0.25">
      <c r="B885" s="240"/>
      <c r="C885" s="241"/>
      <c r="D885" s="242"/>
      <c r="E885" s="243"/>
      <c r="F885" s="244"/>
      <c r="G885" s="245"/>
    </row>
    <row r="886" spans="2:7" s="2" customFormat="1" x14ac:dyDescent="0.25">
      <c r="B886" s="240"/>
      <c r="C886" s="241"/>
      <c r="D886" s="242"/>
      <c r="E886" s="243"/>
      <c r="F886" s="244"/>
      <c r="G886" s="245"/>
    </row>
    <row r="887" spans="2:7" s="2" customFormat="1" x14ac:dyDescent="0.25">
      <c r="B887" s="240"/>
      <c r="C887" s="241"/>
      <c r="D887" s="242"/>
      <c r="E887" s="243"/>
      <c r="F887" s="244"/>
      <c r="G887" s="245"/>
    </row>
    <row r="888" spans="2:7" s="2" customFormat="1" x14ac:dyDescent="0.25">
      <c r="B888" s="240"/>
      <c r="C888" s="241"/>
      <c r="D888" s="242"/>
      <c r="E888" s="243"/>
      <c r="F888" s="244"/>
      <c r="G888" s="245"/>
    </row>
    <row r="889" spans="2:7" s="2" customFormat="1" x14ac:dyDescent="0.25">
      <c r="B889" s="240"/>
      <c r="C889" s="241"/>
      <c r="D889" s="242"/>
      <c r="E889" s="243"/>
      <c r="F889" s="244"/>
      <c r="G889" s="245"/>
    </row>
    <row r="890" spans="2:7" s="2" customFormat="1" x14ac:dyDescent="0.25">
      <c r="B890" s="240"/>
      <c r="C890" s="241"/>
      <c r="D890" s="242"/>
      <c r="E890" s="243"/>
      <c r="F890" s="244"/>
      <c r="G890" s="245"/>
    </row>
    <row r="891" spans="2:7" s="2" customFormat="1" x14ac:dyDescent="0.25">
      <c r="B891" s="240"/>
      <c r="C891" s="241"/>
      <c r="D891" s="242"/>
      <c r="E891" s="243"/>
      <c r="F891" s="244"/>
      <c r="G891" s="245"/>
    </row>
    <row r="892" spans="2:7" s="2" customFormat="1" x14ac:dyDescent="0.25">
      <c r="B892" s="240"/>
      <c r="C892" s="241"/>
      <c r="D892" s="242"/>
      <c r="E892" s="243"/>
      <c r="F892" s="244"/>
      <c r="G892" s="245"/>
    </row>
    <row r="893" spans="2:7" s="2" customFormat="1" x14ac:dyDescent="0.25">
      <c r="B893" s="240"/>
      <c r="C893" s="241"/>
      <c r="D893" s="242"/>
      <c r="E893" s="243"/>
      <c r="F893" s="244"/>
      <c r="G893" s="245"/>
    </row>
    <row r="894" spans="2:7" s="2" customFormat="1" x14ac:dyDescent="0.25">
      <c r="B894" s="240"/>
      <c r="C894" s="241"/>
      <c r="D894" s="242"/>
      <c r="E894" s="243"/>
      <c r="F894" s="244"/>
      <c r="G894" s="245"/>
    </row>
    <row r="895" spans="2:7" s="2" customFormat="1" x14ac:dyDescent="0.25">
      <c r="B895" s="240"/>
      <c r="C895" s="241"/>
      <c r="D895" s="242"/>
      <c r="E895" s="243"/>
      <c r="F895" s="244"/>
      <c r="G895" s="245"/>
    </row>
    <row r="896" spans="2:7" s="2" customFormat="1" x14ac:dyDescent="0.25">
      <c r="B896" s="240"/>
      <c r="C896" s="241"/>
      <c r="D896" s="242"/>
      <c r="E896" s="243"/>
      <c r="F896" s="244"/>
      <c r="G896" s="245"/>
    </row>
    <row r="897" spans="2:7" s="2" customFormat="1" x14ac:dyDescent="0.25">
      <c r="B897" s="240"/>
      <c r="C897" s="241"/>
      <c r="D897" s="242"/>
      <c r="E897" s="243"/>
      <c r="F897" s="244"/>
      <c r="G897" s="245"/>
    </row>
    <row r="898" spans="2:7" s="2" customFormat="1" x14ac:dyDescent="0.25">
      <c r="B898" s="240"/>
      <c r="C898" s="241"/>
      <c r="D898" s="242"/>
      <c r="E898" s="243"/>
      <c r="F898" s="244"/>
      <c r="G898" s="245"/>
    </row>
    <row r="899" spans="2:7" s="2" customFormat="1" x14ac:dyDescent="0.25">
      <c r="B899" s="240"/>
      <c r="C899" s="241"/>
      <c r="D899" s="242"/>
      <c r="E899" s="243"/>
      <c r="F899" s="244"/>
      <c r="G899" s="245"/>
    </row>
    <row r="900" spans="2:7" s="2" customFormat="1" x14ac:dyDescent="0.25">
      <c r="B900" s="240"/>
      <c r="C900" s="241"/>
      <c r="D900" s="242"/>
      <c r="E900" s="243"/>
      <c r="F900" s="244"/>
      <c r="G900" s="245"/>
    </row>
    <row r="901" spans="2:7" s="2" customFormat="1" x14ac:dyDescent="0.25">
      <c r="B901" s="240"/>
      <c r="C901" s="241"/>
      <c r="D901" s="242"/>
      <c r="E901" s="243"/>
      <c r="F901" s="244"/>
      <c r="G901" s="245"/>
    </row>
    <row r="902" spans="2:7" s="2" customFormat="1" x14ac:dyDescent="0.25">
      <c r="B902" s="240"/>
      <c r="C902" s="241"/>
      <c r="D902" s="242"/>
      <c r="E902" s="243"/>
      <c r="F902" s="244"/>
      <c r="G902" s="245"/>
    </row>
    <row r="903" spans="2:7" s="2" customFormat="1" x14ac:dyDescent="0.25">
      <c r="B903" s="240"/>
      <c r="C903" s="241"/>
      <c r="D903" s="242"/>
      <c r="E903" s="243"/>
      <c r="F903" s="244"/>
      <c r="G903" s="245"/>
    </row>
    <row r="904" spans="2:7" s="2" customFormat="1" x14ac:dyDescent="0.25">
      <c r="B904" s="240"/>
      <c r="C904" s="241"/>
      <c r="D904" s="242"/>
      <c r="E904" s="243"/>
      <c r="F904" s="244"/>
      <c r="G904" s="245"/>
    </row>
    <row r="905" spans="2:7" s="2" customFormat="1" x14ac:dyDescent="0.25">
      <c r="B905" s="240"/>
      <c r="C905" s="241"/>
      <c r="D905" s="242"/>
      <c r="E905" s="243"/>
      <c r="F905" s="244"/>
      <c r="G905" s="245"/>
    </row>
    <row r="906" spans="2:7" s="2" customFormat="1" x14ac:dyDescent="0.25">
      <c r="B906" s="240"/>
      <c r="C906" s="241"/>
      <c r="D906" s="242"/>
      <c r="E906" s="243"/>
      <c r="F906" s="244"/>
      <c r="G906" s="245"/>
    </row>
    <row r="907" spans="2:7" s="2" customFormat="1" x14ac:dyDescent="0.25">
      <c r="B907" s="240"/>
      <c r="C907" s="241"/>
      <c r="D907" s="242"/>
      <c r="E907" s="243"/>
      <c r="F907" s="244"/>
      <c r="G907" s="245"/>
    </row>
    <row r="908" spans="2:7" s="2" customFormat="1" x14ac:dyDescent="0.25">
      <c r="B908" s="240"/>
      <c r="C908" s="241"/>
      <c r="D908" s="242"/>
      <c r="E908" s="243"/>
      <c r="F908" s="244"/>
      <c r="G908" s="245"/>
    </row>
    <row r="909" spans="2:7" s="2" customFormat="1" x14ac:dyDescent="0.25">
      <c r="B909" s="240"/>
      <c r="C909" s="241"/>
      <c r="D909" s="242"/>
      <c r="E909" s="243"/>
      <c r="F909" s="244"/>
      <c r="G909" s="245"/>
    </row>
    <row r="910" spans="2:7" s="2" customFormat="1" x14ac:dyDescent="0.25">
      <c r="B910" s="240"/>
      <c r="C910" s="241"/>
      <c r="D910" s="242"/>
      <c r="E910" s="243"/>
      <c r="F910" s="244"/>
      <c r="G910" s="245"/>
    </row>
    <row r="911" spans="2:7" s="2" customFormat="1" x14ac:dyDescent="0.25">
      <c r="B911" s="240"/>
      <c r="C911" s="241"/>
      <c r="D911" s="242"/>
      <c r="E911" s="243"/>
      <c r="F911" s="244"/>
      <c r="G911" s="245"/>
    </row>
    <row r="912" spans="2:7" s="2" customFormat="1" x14ac:dyDescent="0.25">
      <c r="B912" s="240"/>
      <c r="C912" s="241"/>
      <c r="D912" s="242"/>
      <c r="E912" s="243"/>
      <c r="F912" s="244"/>
      <c r="G912" s="245"/>
    </row>
    <row r="913" spans="2:7" s="2" customFormat="1" x14ac:dyDescent="0.25">
      <c r="B913" s="240"/>
      <c r="C913" s="241"/>
      <c r="D913" s="242"/>
      <c r="E913" s="243"/>
      <c r="F913" s="244"/>
      <c r="G913" s="245"/>
    </row>
    <row r="914" spans="2:7" s="2" customFormat="1" x14ac:dyDescent="0.25">
      <c r="B914" s="240"/>
      <c r="C914" s="241"/>
      <c r="D914" s="242"/>
      <c r="E914" s="243"/>
      <c r="F914" s="244"/>
      <c r="G914" s="245"/>
    </row>
    <row r="915" spans="2:7" s="2" customFormat="1" x14ac:dyDescent="0.25">
      <c r="B915" s="240"/>
      <c r="C915" s="241"/>
      <c r="D915" s="242"/>
      <c r="E915" s="243"/>
      <c r="F915" s="244"/>
      <c r="G915" s="245"/>
    </row>
    <row r="916" spans="2:7" s="2" customFormat="1" x14ac:dyDescent="0.25">
      <c r="B916" s="240"/>
      <c r="C916" s="241"/>
      <c r="D916" s="242"/>
      <c r="E916" s="243"/>
      <c r="F916" s="244"/>
      <c r="G916" s="245"/>
    </row>
    <row r="917" spans="2:7" s="2" customFormat="1" x14ac:dyDescent="0.25">
      <c r="B917" s="240"/>
      <c r="C917" s="241"/>
      <c r="D917" s="242"/>
      <c r="E917" s="243"/>
      <c r="F917" s="244"/>
      <c r="G917" s="245"/>
    </row>
    <row r="918" spans="2:7" s="2" customFormat="1" x14ac:dyDescent="0.25">
      <c r="B918" s="240"/>
      <c r="C918" s="241"/>
      <c r="D918" s="242"/>
      <c r="E918" s="243"/>
      <c r="F918" s="244"/>
      <c r="G918" s="245"/>
    </row>
    <row r="919" spans="2:7" s="2" customFormat="1" x14ac:dyDescent="0.25">
      <c r="B919" s="240"/>
      <c r="C919" s="241"/>
      <c r="D919" s="242"/>
      <c r="E919" s="243"/>
      <c r="F919" s="244"/>
      <c r="G919" s="245"/>
    </row>
    <row r="920" spans="2:7" s="2" customFormat="1" x14ac:dyDescent="0.25">
      <c r="B920" s="240"/>
      <c r="C920" s="241"/>
      <c r="D920" s="242"/>
      <c r="E920" s="243"/>
      <c r="F920" s="244"/>
      <c r="G920" s="245"/>
    </row>
    <row r="921" spans="2:7" s="2" customFormat="1" x14ac:dyDescent="0.25">
      <c r="B921" s="240"/>
      <c r="C921" s="241"/>
      <c r="D921" s="242"/>
      <c r="E921" s="243"/>
      <c r="F921" s="244"/>
      <c r="G921" s="245"/>
    </row>
    <row r="922" spans="2:7" s="2" customFormat="1" x14ac:dyDescent="0.25">
      <c r="B922" s="240"/>
      <c r="C922" s="241"/>
      <c r="D922" s="242"/>
      <c r="E922" s="243"/>
      <c r="F922" s="244"/>
      <c r="G922" s="245"/>
    </row>
    <row r="923" spans="2:7" s="2" customFormat="1" x14ac:dyDescent="0.25">
      <c r="B923" s="240"/>
      <c r="C923" s="241"/>
      <c r="D923" s="242"/>
      <c r="E923" s="243"/>
      <c r="F923" s="244"/>
      <c r="G923" s="245"/>
    </row>
    <row r="924" spans="2:7" s="2" customFormat="1" x14ac:dyDescent="0.25">
      <c r="B924" s="240"/>
      <c r="C924" s="241"/>
      <c r="D924" s="242"/>
      <c r="E924" s="243"/>
      <c r="F924" s="244"/>
      <c r="G924" s="245"/>
    </row>
    <row r="925" spans="2:7" s="2" customFormat="1" x14ac:dyDescent="0.25">
      <c r="B925" s="240"/>
      <c r="C925" s="241"/>
      <c r="D925" s="242"/>
      <c r="E925" s="243"/>
      <c r="F925" s="244"/>
      <c r="G925" s="245"/>
    </row>
    <row r="926" spans="2:7" s="2" customFormat="1" x14ac:dyDescent="0.25">
      <c r="B926" s="240"/>
      <c r="C926" s="241"/>
      <c r="D926" s="242"/>
      <c r="E926" s="243"/>
      <c r="F926" s="244"/>
      <c r="G926" s="245"/>
    </row>
    <row r="927" spans="2:7" s="2" customFormat="1" x14ac:dyDescent="0.25">
      <c r="B927" s="240"/>
      <c r="C927" s="241"/>
      <c r="D927" s="242"/>
      <c r="E927" s="243"/>
      <c r="F927" s="244"/>
      <c r="G927" s="245"/>
    </row>
    <row r="928" spans="2:7" s="2" customFormat="1" x14ac:dyDescent="0.25">
      <c r="B928" s="240"/>
      <c r="C928" s="241"/>
      <c r="D928" s="242"/>
      <c r="E928" s="243"/>
      <c r="F928" s="244"/>
      <c r="G928" s="245"/>
    </row>
    <row r="929" spans="2:7" s="2" customFormat="1" x14ac:dyDescent="0.25">
      <c r="B929" s="240"/>
      <c r="C929" s="241"/>
      <c r="D929" s="242"/>
      <c r="E929" s="243"/>
      <c r="F929" s="244"/>
      <c r="G929" s="245"/>
    </row>
    <row r="930" spans="2:7" s="2" customFormat="1" x14ac:dyDescent="0.25">
      <c r="B930" s="240"/>
      <c r="C930" s="241"/>
      <c r="D930" s="242"/>
      <c r="E930" s="243"/>
      <c r="F930" s="244"/>
      <c r="G930" s="245"/>
    </row>
    <row r="931" spans="2:7" s="2" customFormat="1" x14ac:dyDescent="0.25">
      <c r="B931" s="240"/>
      <c r="C931" s="241"/>
      <c r="D931" s="242"/>
      <c r="E931" s="243"/>
      <c r="F931" s="244"/>
      <c r="G931" s="245"/>
    </row>
    <row r="932" spans="2:7" s="2" customFormat="1" x14ac:dyDescent="0.25">
      <c r="B932" s="240"/>
      <c r="C932" s="241"/>
      <c r="D932" s="242"/>
      <c r="E932" s="243"/>
      <c r="F932" s="244"/>
      <c r="G932" s="245"/>
    </row>
    <row r="933" spans="2:7" s="2" customFormat="1" x14ac:dyDescent="0.25">
      <c r="B933" s="240"/>
      <c r="C933" s="241"/>
      <c r="D933" s="242"/>
      <c r="E933" s="243"/>
      <c r="F933" s="244"/>
      <c r="G933" s="245"/>
    </row>
    <row r="934" spans="2:7" s="2" customFormat="1" x14ac:dyDescent="0.25">
      <c r="B934" s="240"/>
      <c r="C934" s="241"/>
      <c r="D934" s="242"/>
      <c r="E934" s="243"/>
      <c r="F934" s="244"/>
      <c r="G934" s="245"/>
    </row>
    <row r="935" spans="2:7" s="2" customFormat="1" x14ac:dyDescent="0.25">
      <c r="B935" s="240"/>
      <c r="C935" s="241"/>
      <c r="D935" s="242"/>
      <c r="E935" s="243"/>
      <c r="F935" s="244"/>
      <c r="G935" s="245"/>
    </row>
    <row r="936" spans="2:7" s="2" customFormat="1" x14ac:dyDescent="0.25">
      <c r="B936" s="240"/>
      <c r="C936" s="241"/>
      <c r="D936" s="242"/>
      <c r="E936" s="243"/>
      <c r="F936" s="244"/>
      <c r="G936" s="245"/>
    </row>
    <row r="937" spans="2:7" s="2" customFormat="1" x14ac:dyDescent="0.25">
      <c r="B937" s="240"/>
      <c r="C937" s="241"/>
      <c r="D937" s="242"/>
      <c r="E937" s="243"/>
      <c r="F937" s="244"/>
      <c r="G937" s="245"/>
    </row>
    <row r="938" spans="2:7" s="2" customFormat="1" x14ac:dyDescent="0.25">
      <c r="B938" s="240"/>
      <c r="C938" s="241"/>
      <c r="D938" s="242"/>
      <c r="E938" s="243"/>
      <c r="F938" s="244"/>
      <c r="G938" s="245"/>
    </row>
    <row r="939" spans="2:7" s="2" customFormat="1" x14ac:dyDescent="0.25">
      <c r="B939" s="240"/>
      <c r="C939" s="241"/>
      <c r="D939" s="242"/>
      <c r="E939" s="243"/>
      <c r="F939" s="244"/>
      <c r="G939" s="245"/>
    </row>
    <row r="940" spans="2:7" s="2" customFormat="1" x14ac:dyDescent="0.25">
      <c r="B940" s="240"/>
      <c r="C940" s="241"/>
      <c r="D940" s="242"/>
      <c r="E940" s="243"/>
      <c r="F940" s="244"/>
      <c r="G940" s="245"/>
    </row>
    <row r="941" spans="2:7" s="2" customFormat="1" x14ac:dyDescent="0.25">
      <c r="B941" s="240"/>
      <c r="C941" s="241"/>
      <c r="D941" s="242"/>
      <c r="E941" s="243"/>
      <c r="F941" s="244"/>
      <c r="G941" s="245"/>
    </row>
    <row r="942" spans="2:7" s="2" customFormat="1" x14ac:dyDescent="0.25">
      <c r="B942" s="240"/>
      <c r="C942" s="241"/>
      <c r="D942" s="242"/>
      <c r="E942" s="243"/>
      <c r="F942" s="244"/>
      <c r="G942" s="245"/>
    </row>
    <row r="943" spans="2:7" s="2" customFormat="1" x14ac:dyDescent="0.25">
      <c r="B943" s="240"/>
      <c r="C943" s="241"/>
      <c r="D943" s="242"/>
      <c r="E943" s="243"/>
      <c r="F943" s="244"/>
      <c r="G943" s="245"/>
    </row>
    <row r="944" spans="2:7" s="2" customFormat="1" x14ac:dyDescent="0.25">
      <c r="B944" s="240"/>
      <c r="C944" s="241"/>
      <c r="D944" s="242"/>
      <c r="E944" s="243"/>
      <c r="F944" s="244"/>
      <c r="G944" s="245"/>
    </row>
    <row r="945" spans="2:7" s="2" customFormat="1" x14ac:dyDescent="0.25">
      <c r="B945" s="240"/>
      <c r="C945" s="241"/>
      <c r="D945" s="242"/>
      <c r="E945" s="243"/>
      <c r="F945" s="244"/>
      <c r="G945" s="245"/>
    </row>
    <row r="946" spans="2:7" s="2" customFormat="1" x14ac:dyDescent="0.25">
      <c r="B946" s="240"/>
      <c r="C946" s="241"/>
      <c r="D946" s="242"/>
      <c r="E946" s="243"/>
      <c r="F946" s="244"/>
      <c r="G946" s="245"/>
    </row>
    <row r="947" spans="2:7" s="2" customFormat="1" x14ac:dyDescent="0.25">
      <c r="B947" s="240"/>
      <c r="C947" s="241"/>
      <c r="D947" s="242"/>
      <c r="E947" s="243"/>
      <c r="F947" s="244"/>
      <c r="G947" s="245"/>
    </row>
    <row r="948" spans="2:7" s="2" customFormat="1" x14ac:dyDescent="0.25">
      <c r="B948" s="240"/>
      <c r="C948" s="241"/>
      <c r="D948" s="242"/>
      <c r="E948" s="243"/>
      <c r="F948" s="244"/>
      <c r="G948" s="245"/>
    </row>
    <row r="949" spans="2:7" s="2" customFormat="1" x14ac:dyDescent="0.25">
      <c r="B949" s="240"/>
      <c r="C949" s="241"/>
      <c r="D949" s="242"/>
      <c r="E949" s="243"/>
      <c r="F949" s="244"/>
      <c r="G949" s="245"/>
    </row>
    <row r="950" spans="2:7" s="2" customFormat="1" x14ac:dyDescent="0.25">
      <c r="B950" s="240"/>
      <c r="C950" s="241"/>
      <c r="D950" s="242"/>
      <c r="E950" s="243"/>
      <c r="F950" s="244"/>
      <c r="G950" s="245"/>
    </row>
    <row r="951" spans="2:7" s="2" customFormat="1" x14ac:dyDescent="0.25">
      <c r="B951" s="240"/>
      <c r="C951" s="241"/>
      <c r="D951" s="242"/>
      <c r="E951" s="243"/>
      <c r="F951" s="244"/>
      <c r="G951" s="245"/>
    </row>
    <row r="952" spans="2:7" s="2" customFormat="1" x14ac:dyDescent="0.25">
      <c r="B952" s="240"/>
      <c r="C952" s="241"/>
      <c r="D952" s="242"/>
      <c r="E952" s="243"/>
      <c r="F952" s="244"/>
      <c r="G952" s="245"/>
    </row>
    <row r="953" spans="2:7" s="2" customFormat="1" x14ac:dyDescent="0.25">
      <c r="B953" s="240"/>
      <c r="C953" s="241"/>
      <c r="D953" s="242"/>
      <c r="E953" s="243"/>
      <c r="F953" s="244"/>
      <c r="G953" s="245"/>
    </row>
    <row r="954" spans="2:7" s="2" customFormat="1" x14ac:dyDescent="0.25">
      <c r="B954" s="240"/>
      <c r="C954" s="241"/>
      <c r="D954" s="242"/>
      <c r="E954" s="243"/>
      <c r="F954" s="244"/>
      <c r="G954" s="245"/>
    </row>
    <row r="955" spans="2:7" s="2" customFormat="1" x14ac:dyDescent="0.25">
      <c r="B955" s="240"/>
      <c r="C955" s="241"/>
      <c r="D955" s="242"/>
      <c r="E955" s="243"/>
      <c r="F955" s="244"/>
      <c r="G955" s="245"/>
    </row>
    <row r="956" spans="2:7" s="2" customFormat="1" x14ac:dyDescent="0.25">
      <c r="B956" s="240"/>
      <c r="C956" s="241"/>
      <c r="D956" s="242"/>
      <c r="E956" s="243"/>
      <c r="F956" s="244"/>
      <c r="G956" s="245"/>
    </row>
    <row r="957" spans="2:7" s="2" customFormat="1" x14ac:dyDescent="0.25">
      <c r="B957" s="240"/>
      <c r="C957" s="241"/>
      <c r="D957" s="242"/>
      <c r="E957" s="243"/>
      <c r="F957" s="244"/>
      <c r="G957" s="245"/>
    </row>
    <row r="958" spans="2:7" s="2" customFormat="1" x14ac:dyDescent="0.25">
      <c r="B958" s="240"/>
      <c r="C958" s="241"/>
      <c r="D958" s="242"/>
      <c r="E958" s="243"/>
      <c r="F958" s="244"/>
      <c r="G958" s="245"/>
    </row>
    <row r="959" spans="2:7" s="2" customFormat="1" x14ac:dyDescent="0.25">
      <c r="B959" s="240"/>
      <c r="C959" s="241"/>
      <c r="D959" s="242"/>
      <c r="E959" s="243"/>
      <c r="F959" s="244"/>
      <c r="G959" s="245"/>
    </row>
    <row r="960" spans="2:7" s="2" customFormat="1" x14ac:dyDescent="0.25">
      <c r="B960" s="240"/>
      <c r="C960" s="241"/>
      <c r="D960" s="242"/>
      <c r="E960" s="243"/>
      <c r="F960" s="244"/>
      <c r="G960" s="245"/>
    </row>
    <row r="961" spans="2:7" s="2" customFormat="1" x14ac:dyDescent="0.25">
      <c r="B961" s="240"/>
      <c r="C961" s="241"/>
      <c r="D961" s="242"/>
      <c r="E961" s="243"/>
      <c r="F961" s="244"/>
      <c r="G961" s="245"/>
    </row>
    <row r="962" spans="2:7" s="2" customFormat="1" x14ac:dyDescent="0.25">
      <c r="B962" s="240"/>
      <c r="C962" s="241"/>
      <c r="D962" s="242"/>
      <c r="E962" s="243"/>
      <c r="F962" s="244"/>
      <c r="G962" s="245"/>
    </row>
    <row r="963" spans="2:7" s="2" customFormat="1" x14ac:dyDescent="0.25">
      <c r="B963" s="240"/>
      <c r="C963" s="241"/>
      <c r="D963" s="242"/>
      <c r="E963" s="243"/>
      <c r="F963" s="244"/>
      <c r="G963" s="245"/>
    </row>
    <row r="964" spans="2:7" s="2" customFormat="1" x14ac:dyDescent="0.25">
      <c r="B964" s="240"/>
      <c r="C964" s="241"/>
      <c r="D964" s="242"/>
      <c r="E964" s="243"/>
      <c r="F964" s="244"/>
      <c r="G964" s="245"/>
    </row>
    <row r="965" spans="2:7" s="2" customFormat="1" x14ac:dyDescent="0.25">
      <c r="B965" s="240"/>
      <c r="C965" s="241"/>
      <c r="D965" s="242"/>
      <c r="E965" s="243"/>
      <c r="F965" s="244"/>
      <c r="G965" s="245"/>
    </row>
    <row r="966" spans="2:7" s="2" customFormat="1" x14ac:dyDescent="0.25">
      <c r="B966" s="240"/>
      <c r="C966" s="241"/>
      <c r="D966" s="242"/>
      <c r="E966" s="243"/>
      <c r="F966" s="244"/>
      <c r="G966" s="245"/>
    </row>
    <row r="967" spans="2:7" s="2" customFormat="1" x14ac:dyDescent="0.25">
      <c r="B967" s="240"/>
      <c r="C967" s="241"/>
      <c r="D967" s="242"/>
      <c r="E967" s="243"/>
      <c r="F967" s="244"/>
      <c r="G967" s="245"/>
    </row>
    <row r="968" spans="2:7" s="2" customFormat="1" x14ac:dyDescent="0.25">
      <c r="B968" s="240"/>
      <c r="C968" s="241"/>
      <c r="D968" s="242"/>
      <c r="E968" s="243"/>
      <c r="F968" s="244"/>
      <c r="G968" s="245"/>
    </row>
    <row r="969" spans="2:7" s="2" customFormat="1" x14ac:dyDescent="0.25">
      <c r="B969" s="240"/>
      <c r="C969" s="241"/>
      <c r="D969" s="242"/>
      <c r="E969" s="243"/>
      <c r="F969" s="244"/>
      <c r="G969" s="245"/>
    </row>
    <row r="970" spans="2:7" s="2" customFormat="1" x14ac:dyDescent="0.25">
      <c r="B970" s="240"/>
      <c r="C970" s="241"/>
      <c r="D970" s="242"/>
      <c r="E970" s="243"/>
      <c r="F970" s="244"/>
      <c r="G970" s="245"/>
    </row>
    <row r="971" spans="2:7" s="2" customFormat="1" x14ac:dyDescent="0.25">
      <c r="B971" s="240"/>
      <c r="C971" s="241"/>
      <c r="D971" s="242"/>
      <c r="E971" s="243"/>
      <c r="F971" s="244"/>
      <c r="G971" s="245"/>
    </row>
    <row r="972" spans="2:7" s="2" customFormat="1" x14ac:dyDescent="0.25">
      <c r="B972" s="240"/>
      <c r="C972" s="241"/>
      <c r="D972" s="242"/>
      <c r="E972" s="243"/>
      <c r="F972" s="244"/>
      <c r="G972" s="245"/>
    </row>
    <row r="973" spans="2:7" s="2" customFormat="1" x14ac:dyDescent="0.25">
      <c r="B973" s="240"/>
      <c r="C973" s="241"/>
      <c r="D973" s="242"/>
      <c r="E973" s="243"/>
      <c r="F973" s="244"/>
      <c r="G973" s="245"/>
    </row>
    <row r="974" spans="2:7" s="2" customFormat="1" x14ac:dyDescent="0.25">
      <c r="B974" s="240"/>
      <c r="C974" s="241"/>
      <c r="D974" s="242"/>
      <c r="E974" s="243"/>
      <c r="F974" s="244"/>
      <c r="G974" s="245"/>
    </row>
    <row r="975" spans="2:7" s="2" customFormat="1" x14ac:dyDescent="0.25">
      <c r="B975" s="240"/>
      <c r="C975" s="241"/>
      <c r="D975" s="242"/>
      <c r="E975" s="243"/>
      <c r="F975" s="244"/>
      <c r="G975" s="245"/>
    </row>
    <row r="976" spans="2:7" s="2" customFormat="1" x14ac:dyDescent="0.25">
      <c r="B976" s="240"/>
      <c r="C976" s="241"/>
      <c r="D976" s="242"/>
      <c r="E976" s="243"/>
      <c r="F976" s="244"/>
      <c r="G976" s="245"/>
    </row>
    <row r="977" spans="2:7" s="2" customFormat="1" x14ac:dyDescent="0.25">
      <c r="B977" s="240"/>
      <c r="C977" s="241"/>
      <c r="D977" s="242"/>
      <c r="E977" s="243"/>
      <c r="F977" s="244"/>
      <c r="G977" s="245"/>
    </row>
    <row r="978" spans="2:7" s="2" customFormat="1" x14ac:dyDescent="0.25">
      <c r="B978" s="240"/>
      <c r="C978" s="241"/>
      <c r="D978" s="242"/>
      <c r="E978" s="243"/>
      <c r="F978" s="244"/>
      <c r="G978" s="245"/>
    </row>
    <row r="979" spans="2:7" s="2" customFormat="1" x14ac:dyDescent="0.25">
      <c r="B979" s="240"/>
      <c r="C979" s="241"/>
      <c r="D979" s="242"/>
      <c r="E979" s="243"/>
      <c r="F979" s="244"/>
      <c r="G979" s="245"/>
    </row>
    <row r="980" spans="2:7" s="2" customFormat="1" x14ac:dyDescent="0.25">
      <c r="B980" s="240"/>
      <c r="C980" s="241"/>
      <c r="D980" s="242"/>
      <c r="E980" s="243"/>
      <c r="F980" s="244"/>
      <c r="G980" s="245"/>
    </row>
    <row r="981" spans="2:7" s="2" customFormat="1" x14ac:dyDescent="0.25">
      <c r="B981" s="240"/>
      <c r="C981" s="241"/>
      <c r="D981" s="242"/>
      <c r="E981" s="243"/>
      <c r="F981" s="244"/>
      <c r="G981" s="245"/>
    </row>
    <row r="982" spans="2:7" s="2" customFormat="1" x14ac:dyDescent="0.25">
      <c r="B982" s="240"/>
      <c r="C982" s="241"/>
      <c r="D982" s="242"/>
      <c r="E982" s="243"/>
      <c r="F982" s="244"/>
      <c r="G982" s="245"/>
    </row>
    <row r="983" spans="2:7" s="2" customFormat="1" x14ac:dyDescent="0.25">
      <c r="B983" s="240"/>
      <c r="C983" s="241"/>
      <c r="D983" s="242"/>
      <c r="E983" s="243"/>
      <c r="F983" s="244"/>
      <c r="G983" s="245"/>
    </row>
    <row r="984" spans="2:7" s="2" customFormat="1" x14ac:dyDescent="0.25">
      <c r="B984" s="240"/>
      <c r="C984" s="241"/>
      <c r="D984" s="242"/>
      <c r="E984" s="243"/>
      <c r="F984" s="244"/>
      <c r="G984" s="245"/>
    </row>
    <row r="985" spans="2:7" s="2" customFormat="1" x14ac:dyDescent="0.25">
      <c r="B985" s="240"/>
      <c r="C985" s="241"/>
      <c r="D985" s="242"/>
      <c r="E985" s="243"/>
      <c r="F985" s="244"/>
      <c r="G985" s="245"/>
    </row>
    <row r="986" spans="2:7" s="2" customFormat="1" x14ac:dyDescent="0.25">
      <c r="B986" s="240"/>
      <c r="C986" s="241"/>
      <c r="D986" s="242"/>
      <c r="E986" s="243"/>
      <c r="F986" s="244"/>
      <c r="G986" s="245"/>
    </row>
    <row r="987" spans="2:7" s="2" customFormat="1" x14ac:dyDescent="0.25">
      <c r="B987" s="240"/>
      <c r="C987" s="241"/>
      <c r="D987" s="242"/>
      <c r="E987" s="243"/>
      <c r="F987" s="244"/>
      <c r="G987" s="245"/>
    </row>
    <row r="988" spans="2:7" s="2" customFormat="1" x14ac:dyDescent="0.25">
      <c r="B988" s="240"/>
      <c r="C988" s="241"/>
      <c r="D988" s="242"/>
      <c r="E988" s="243"/>
      <c r="F988" s="244"/>
      <c r="G988" s="245"/>
    </row>
    <row r="989" spans="2:7" s="2" customFormat="1" x14ac:dyDescent="0.25">
      <c r="B989" s="240"/>
      <c r="C989" s="241"/>
      <c r="D989" s="242"/>
      <c r="E989" s="243"/>
      <c r="F989" s="244"/>
      <c r="G989" s="245"/>
    </row>
    <row r="990" spans="2:7" s="2" customFormat="1" x14ac:dyDescent="0.25">
      <c r="B990" s="240"/>
      <c r="C990" s="241"/>
      <c r="D990" s="242"/>
      <c r="E990" s="243"/>
      <c r="F990" s="244"/>
      <c r="G990" s="245"/>
    </row>
    <row r="991" spans="2:7" s="2" customFormat="1" x14ac:dyDescent="0.25">
      <c r="B991" s="240"/>
      <c r="C991" s="241"/>
      <c r="D991" s="242"/>
      <c r="E991" s="243"/>
      <c r="F991" s="244"/>
      <c r="G991" s="245"/>
    </row>
    <row r="992" spans="2:7" s="2" customFormat="1" x14ac:dyDescent="0.25">
      <c r="B992" s="240"/>
      <c r="C992" s="241"/>
      <c r="D992" s="242"/>
      <c r="E992" s="243"/>
      <c r="F992" s="244"/>
      <c r="G992" s="245"/>
    </row>
    <row r="993" spans="2:7" s="2" customFormat="1" x14ac:dyDescent="0.25">
      <c r="B993" s="240"/>
      <c r="C993" s="241"/>
      <c r="D993" s="242"/>
      <c r="E993" s="243"/>
      <c r="F993" s="244"/>
      <c r="G993" s="245"/>
    </row>
    <row r="994" spans="2:7" s="2" customFormat="1" x14ac:dyDescent="0.25">
      <c r="B994" s="240"/>
      <c r="C994" s="241"/>
      <c r="D994" s="242"/>
      <c r="E994" s="243"/>
      <c r="F994" s="244"/>
      <c r="G994" s="245"/>
    </row>
    <row r="995" spans="2:7" s="2" customFormat="1" x14ac:dyDescent="0.25">
      <c r="B995" s="240"/>
      <c r="C995" s="241"/>
      <c r="D995" s="242"/>
      <c r="E995" s="243"/>
      <c r="F995" s="244"/>
      <c r="G995" s="245"/>
    </row>
    <row r="996" spans="2:7" s="2" customFormat="1" x14ac:dyDescent="0.25">
      <c r="B996" s="240"/>
      <c r="C996" s="241"/>
      <c r="D996" s="242"/>
      <c r="E996" s="243"/>
      <c r="F996" s="244"/>
      <c r="G996" s="245"/>
    </row>
    <row r="997" spans="2:7" s="2" customFormat="1" x14ac:dyDescent="0.25">
      <c r="B997" s="240"/>
      <c r="C997" s="241"/>
      <c r="D997" s="242"/>
      <c r="E997" s="243"/>
      <c r="F997" s="244"/>
      <c r="G997" s="245"/>
    </row>
    <row r="998" spans="2:7" s="2" customFormat="1" x14ac:dyDescent="0.25">
      <c r="B998" s="240"/>
      <c r="C998" s="241"/>
      <c r="D998" s="242"/>
      <c r="E998" s="243"/>
      <c r="F998" s="244"/>
      <c r="G998" s="245"/>
    </row>
    <row r="999" spans="2:7" s="2" customFormat="1" x14ac:dyDescent="0.25">
      <c r="B999" s="240"/>
      <c r="C999" s="241"/>
      <c r="D999" s="242"/>
      <c r="E999" s="243"/>
      <c r="F999" s="244"/>
      <c r="G999" s="245"/>
    </row>
    <row r="1000" spans="2:7" s="2" customFormat="1" x14ac:dyDescent="0.25">
      <c r="B1000" s="246"/>
      <c r="C1000" s="247"/>
      <c r="D1000" s="248"/>
      <c r="E1000" s="249"/>
      <c r="F1000" s="250"/>
      <c r="G1000" s="251"/>
    </row>
  </sheetData>
  <sheetProtection algorithmName="SHA-512" hashValue="uP4gqQlo/xNC94OUO7hY7p/3pCs6EZo9A+WjXCiJjJE86yfKFJw++aL4ak/Wkr4qaUFEv1umwKd9dTvdODbYFA==" saltValue="f8l7qyp1Quafwd1oHQ8Ti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7" fitToHeight="1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OFFSET(Dashboard!$I$12,0,0,COUNTA(Dashboard!$I$12:$I$25),1)</xm:f>
          </x14:formula1>
          <xm:sqref>E6:E17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BA2AC-2A9A-4BCE-A4DC-A630C467F4F1}">
  <sheetPr codeName="Sheet1"/>
  <dimension ref="A1:I1000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ColWidth="8.85546875" defaultRowHeight="15" x14ac:dyDescent="0.25"/>
  <cols>
    <col min="1" max="1" width="3.7109375" style="108" customWidth="1"/>
    <col min="2" max="3" width="35.7109375" style="108" customWidth="1"/>
    <col min="4" max="4" width="40.7109375" style="108" customWidth="1"/>
    <col min="5" max="5" width="25.7109375" style="108" customWidth="1"/>
    <col min="6" max="6" width="30.7109375" style="108" customWidth="1"/>
    <col min="7" max="7" width="12.5703125" style="108" customWidth="1"/>
    <col min="8" max="16384" width="8.85546875" style="108"/>
  </cols>
  <sheetData>
    <row r="1" spans="1:9" s="109" customFormat="1" ht="6.75" customHeight="1" x14ac:dyDescent="0.25">
      <c r="A1" s="73"/>
      <c r="B1" s="73"/>
      <c r="C1" s="73"/>
      <c r="D1" s="73"/>
      <c r="E1" s="73"/>
      <c r="F1" s="73"/>
    </row>
    <row r="2" spans="1:9" s="114" customFormat="1" ht="20.100000000000001" customHeight="1" x14ac:dyDescent="0.25">
      <c r="A2" s="75"/>
      <c r="B2" s="133" t="s">
        <v>113</v>
      </c>
      <c r="C2" s="74"/>
      <c r="D2" s="74"/>
      <c r="E2" s="74"/>
      <c r="F2" s="74"/>
      <c r="G2" s="113"/>
      <c r="H2" s="113"/>
      <c r="I2" s="113"/>
    </row>
    <row r="3" spans="1:9" s="116" customFormat="1" ht="24" customHeight="1" x14ac:dyDescent="0.25">
      <c r="A3" s="77"/>
      <c r="B3" s="134" t="s">
        <v>153</v>
      </c>
      <c r="C3" s="76"/>
      <c r="D3" s="76"/>
      <c r="E3" s="76"/>
      <c r="F3" s="76"/>
      <c r="G3" s="115"/>
      <c r="H3" s="115"/>
      <c r="I3" s="115"/>
    </row>
    <row r="4" spans="1:9" ht="7.35" customHeight="1" x14ac:dyDescent="0.25">
      <c r="A4" s="78"/>
      <c r="B4" s="78"/>
      <c r="C4" s="78"/>
      <c r="D4" s="78"/>
      <c r="E4" s="78"/>
      <c r="F4" s="78"/>
    </row>
    <row r="5" spans="1:9" s="111" customFormat="1" ht="31.9" customHeight="1" x14ac:dyDescent="0.25">
      <c r="A5" s="79"/>
      <c r="B5" s="117" t="s">
        <v>83</v>
      </c>
      <c r="C5" s="117" t="s">
        <v>84</v>
      </c>
      <c r="D5" s="117" t="s">
        <v>85</v>
      </c>
      <c r="E5" s="117" t="s">
        <v>86</v>
      </c>
      <c r="F5" s="117" t="s">
        <v>115</v>
      </c>
      <c r="G5" s="110"/>
    </row>
    <row r="6" spans="1:9" x14ac:dyDescent="0.25">
      <c r="A6" s="78"/>
      <c r="B6" s="135" t="s">
        <v>124</v>
      </c>
      <c r="C6" s="136" t="s">
        <v>87</v>
      </c>
      <c r="D6" s="135" t="s">
        <v>88</v>
      </c>
      <c r="E6" s="136" t="s">
        <v>89</v>
      </c>
      <c r="F6" s="136" t="s">
        <v>116</v>
      </c>
      <c r="G6" s="112"/>
    </row>
    <row r="7" spans="1:9" x14ac:dyDescent="0.25">
      <c r="A7" s="78"/>
      <c r="B7" s="135" t="s">
        <v>90</v>
      </c>
      <c r="C7" s="136" t="s">
        <v>91</v>
      </c>
      <c r="D7" s="135" t="s">
        <v>92</v>
      </c>
      <c r="E7" s="136" t="s">
        <v>93</v>
      </c>
      <c r="F7" s="136" t="s">
        <v>117</v>
      </c>
      <c r="G7" s="112"/>
    </row>
    <row r="8" spans="1:9" x14ac:dyDescent="0.25">
      <c r="A8" s="78"/>
      <c r="B8" s="135" t="s">
        <v>94</v>
      </c>
      <c r="C8" s="136" t="s">
        <v>95</v>
      </c>
      <c r="D8" s="135" t="s">
        <v>96</v>
      </c>
      <c r="E8" s="136" t="s">
        <v>97</v>
      </c>
      <c r="F8" s="136" t="s">
        <v>118</v>
      </c>
      <c r="G8" s="112"/>
    </row>
    <row r="9" spans="1:9" x14ac:dyDescent="0.25">
      <c r="A9" s="78"/>
      <c r="B9" s="135" t="s">
        <v>98</v>
      </c>
      <c r="C9" s="136" t="s">
        <v>99</v>
      </c>
      <c r="D9" s="135" t="s">
        <v>100</v>
      </c>
      <c r="E9" s="136" t="s">
        <v>101</v>
      </c>
      <c r="F9" s="136" t="s">
        <v>119</v>
      </c>
      <c r="G9" s="112"/>
    </row>
    <row r="10" spans="1:9" x14ac:dyDescent="0.25">
      <c r="A10" s="78"/>
      <c r="B10" s="135" t="s">
        <v>102</v>
      </c>
      <c r="C10" s="136" t="s">
        <v>103</v>
      </c>
      <c r="D10" s="135" t="s">
        <v>104</v>
      </c>
      <c r="E10" s="136" t="s">
        <v>105</v>
      </c>
      <c r="F10" s="136" t="s">
        <v>120</v>
      </c>
      <c r="G10" s="112"/>
    </row>
    <row r="11" spans="1:9" x14ac:dyDescent="0.25">
      <c r="A11" s="78"/>
      <c r="B11" s="135" t="s">
        <v>125</v>
      </c>
      <c r="C11" s="136" t="s">
        <v>106</v>
      </c>
      <c r="D11" s="135" t="s">
        <v>107</v>
      </c>
      <c r="E11" s="136" t="s">
        <v>108</v>
      </c>
      <c r="F11" s="136" t="s">
        <v>121</v>
      </c>
      <c r="G11" s="112"/>
    </row>
    <row r="12" spans="1:9" x14ac:dyDescent="0.25">
      <c r="A12" s="78"/>
      <c r="B12" s="135"/>
      <c r="C12" s="136"/>
      <c r="D12" s="135"/>
      <c r="E12" s="136"/>
      <c r="F12" s="136"/>
      <c r="G12" s="112"/>
    </row>
    <row r="13" spans="1:9" x14ac:dyDescent="0.25">
      <c r="A13" s="78"/>
      <c r="B13" s="135"/>
      <c r="C13" s="136"/>
      <c r="D13" s="135"/>
      <c r="E13" s="136"/>
      <c r="F13" s="136"/>
      <c r="G13" s="112"/>
    </row>
    <row r="14" spans="1:9" x14ac:dyDescent="0.25">
      <c r="A14" s="78"/>
      <c r="B14" s="135"/>
      <c r="C14" s="136"/>
      <c r="D14" s="135"/>
      <c r="E14" s="136"/>
      <c r="F14" s="136"/>
      <c r="G14" s="112"/>
    </row>
    <row r="15" spans="1:9" x14ac:dyDescent="0.25">
      <c r="A15" s="78"/>
      <c r="B15" s="135"/>
      <c r="C15" s="136"/>
      <c r="D15" s="135"/>
      <c r="E15" s="136"/>
      <c r="F15" s="136"/>
      <c r="G15" s="112"/>
    </row>
    <row r="16" spans="1:9" x14ac:dyDescent="0.25">
      <c r="A16" s="78"/>
      <c r="B16" s="135"/>
      <c r="C16" s="136"/>
      <c r="D16" s="135"/>
      <c r="E16" s="136"/>
      <c r="F16" s="136"/>
      <c r="G16" s="112"/>
    </row>
    <row r="17" spans="1:7" x14ac:dyDescent="0.25">
      <c r="A17" s="78"/>
      <c r="B17" s="135"/>
      <c r="C17" s="136"/>
      <c r="D17" s="135"/>
      <c r="E17" s="136"/>
      <c r="F17" s="136"/>
      <c r="G17" s="112"/>
    </row>
    <row r="18" spans="1:7" x14ac:dyDescent="0.25">
      <c r="A18" s="78"/>
      <c r="B18" s="222"/>
      <c r="C18" s="223"/>
      <c r="D18" s="224"/>
      <c r="E18" s="223"/>
      <c r="F18" s="225"/>
      <c r="G18" s="112"/>
    </row>
    <row r="19" spans="1:7" x14ac:dyDescent="0.25">
      <c r="A19" s="78"/>
      <c r="B19" s="226"/>
      <c r="C19" s="227"/>
      <c r="D19" s="228"/>
      <c r="E19" s="227"/>
      <c r="F19" s="229"/>
      <c r="G19" s="112"/>
    </row>
    <row r="20" spans="1:7" x14ac:dyDescent="0.25">
      <c r="A20" s="78"/>
      <c r="B20" s="226"/>
      <c r="C20" s="227"/>
      <c r="D20" s="228"/>
      <c r="E20" s="227"/>
      <c r="F20" s="229"/>
      <c r="G20" s="112"/>
    </row>
    <row r="21" spans="1:7" x14ac:dyDescent="0.25">
      <c r="A21" s="78"/>
      <c r="B21" s="226"/>
      <c r="C21" s="227"/>
      <c r="D21" s="228"/>
      <c r="E21" s="227"/>
      <c r="F21" s="229"/>
      <c r="G21" s="112"/>
    </row>
    <row r="22" spans="1:7" x14ac:dyDescent="0.25">
      <c r="A22" s="78"/>
      <c r="B22" s="226"/>
      <c r="C22" s="227"/>
      <c r="D22" s="228"/>
      <c r="E22" s="227"/>
      <c r="F22" s="229"/>
      <c r="G22" s="112"/>
    </row>
    <row r="23" spans="1:7" x14ac:dyDescent="0.25">
      <c r="A23" s="78"/>
      <c r="B23" s="226"/>
      <c r="C23" s="227"/>
      <c r="D23" s="228"/>
      <c r="E23" s="227"/>
      <c r="F23" s="229"/>
      <c r="G23" s="112"/>
    </row>
    <row r="24" spans="1:7" x14ac:dyDescent="0.25">
      <c r="A24" s="78"/>
      <c r="B24" s="226"/>
      <c r="C24" s="227"/>
      <c r="D24" s="228"/>
      <c r="E24" s="227"/>
      <c r="F24" s="229"/>
      <c r="G24" s="112"/>
    </row>
    <row r="25" spans="1:7" x14ac:dyDescent="0.25">
      <c r="A25" s="78"/>
      <c r="B25" s="226"/>
      <c r="C25" s="227"/>
      <c r="D25" s="228"/>
      <c r="E25" s="227"/>
      <c r="F25" s="229"/>
      <c r="G25" s="112"/>
    </row>
    <row r="26" spans="1:7" x14ac:dyDescent="0.25">
      <c r="A26" s="78"/>
      <c r="B26" s="226"/>
      <c r="C26" s="227"/>
      <c r="D26" s="228"/>
      <c r="E26" s="227"/>
      <c r="F26" s="229"/>
      <c r="G26" s="112"/>
    </row>
    <row r="27" spans="1:7" x14ac:dyDescent="0.25">
      <c r="A27" s="78"/>
      <c r="B27" s="226"/>
      <c r="C27" s="227"/>
      <c r="D27" s="228"/>
      <c r="E27" s="227"/>
      <c r="F27" s="229"/>
      <c r="G27" s="112"/>
    </row>
    <row r="28" spans="1:7" x14ac:dyDescent="0.25">
      <c r="A28" s="78"/>
      <c r="B28" s="226"/>
      <c r="C28" s="227"/>
      <c r="D28" s="228"/>
      <c r="E28" s="227"/>
      <c r="F28" s="229"/>
      <c r="G28" s="112"/>
    </row>
    <row r="29" spans="1:7" x14ac:dyDescent="0.25">
      <c r="A29" s="78"/>
      <c r="B29" s="226"/>
      <c r="C29" s="227"/>
      <c r="D29" s="228"/>
      <c r="E29" s="227"/>
      <c r="F29" s="229"/>
      <c r="G29" s="112"/>
    </row>
    <row r="30" spans="1:7" x14ac:dyDescent="0.25">
      <c r="A30" s="78"/>
      <c r="B30" s="226"/>
      <c r="C30" s="227"/>
      <c r="D30" s="228"/>
      <c r="E30" s="227"/>
      <c r="F30" s="229"/>
      <c r="G30" s="112"/>
    </row>
    <row r="31" spans="1:7" x14ac:dyDescent="0.25">
      <c r="A31" s="78"/>
      <c r="B31" s="226"/>
      <c r="C31" s="227"/>
      <c r="D31" s="228"/>
      <c r="E31" s="227"/>
      <c r="F31" s="229"/>
      <c r="G31" s="112"/>
    </row>
    <row r="32" spans="1:7" x14ac:dyDescent="0.25">
      <c r="A32" s="78"/>
      <c r="B32" s="226"/>
      <c r="C32" s="227"/>
      <c r="D32" s="228"/>
      <c r="E32" s="227"/>
      <c r="F32" s="229"/>
      <c r="G32" s="112"/>
    </row>
    <row r="33" spans="1:7" x14ac:dyDescent="0.25">
      <c r="A33" s="78"/>
      <c r="B33" s="226"/>
      <c r="C33" s="227"/>
      <c r="D33" s="228"/>
      <c r="E33" s="227"/>
      <c r="F33" s="229"/>
      <c r="G33" s="112"/>
    </row>
    <row r="34" spans="1:7" x14ac:dyDescent="0.25">
      <c r="A34" s="78"/>
      <c r="B34" s="226"/>
      <c r="C34" s="227"/>
      <c r="D34" s="228"/>
      <c r="E34" s="227"/>
      <c r="F34" s="229"/>
      <c r="G34" s="112"/>
    </row>
    <row r="35" spans="1:7" x14ac:dyDescent="0.25">
      <c r="A35" s="78"/>
      <c r="B35" s="226"/>
      <c r="C35" s="227"/>
      <c r="D35" s="228"/>
      <c r="E35" s="227"/>
      <c r="F35" s="229"/>
      <c r="G35" s="112"/>
    </row>
    <row r="36" spans="1:7" x14ac:dyDescent="0.25">
      <c r="A36" s="78"/>
      <c r="B36" s="226"/>
      <c r="C36" s="227"/>
      <c r="D36" s="228"/>
      <c r="E36" s="227"/>
      <c r="F36" s="229"/>
      <c r="G36" s="112"/>
    </row>
    <row r="37" spans="1:7" x14ac:dyDescent="0.25">
      <c r="A37" s="78"/>
      <c r="B37" s="226"/>
      <c r="C37" s="227"/>
      <c r="D37" s="228"/>
      <c r="E37" s="227"/>
      <c r="F37" s="229"/>
      <c r="G37" s="112"/>
    </row>
    <row r="38" spans="1:7" x14ac:dyDescent="0.25">
      <c r="A38" s="78"/>
      <c r="B38" s="226"/>
      <c r="C38" s="227"/>
      <c r="D38" s="228"/>
      <c r="E38" s="227"/>
      <c r="F38" s="229"/>
      <c r="G38" s="112"/>
    </row>
    <row r="39" spans="1:7" x14ac:dyDescent="0.25">
      <c r="A39" s="78"/>
      <c r="B39" s="226"/>
      <c r="C39" s="227"/>
      <c r="D39" s="228"/>
      <c r="E39" s="227"/>
      <c r="F39" s="229"/>
      <c r="G39" s="112"/>
    </row>
    <row r="40" spans="1:7" x14ac:dyDescent="0.25">
      <c r="A40" s="78"/>
      <c r="B40" s="226"/>
      <c r="C40" s="227"/>
      <c r="D40" s="228"/>
      <c r="E40" s="227"/>
      <c r="F40" s="229"/>
      <c r="G40" s="112"/>
    </row>
    <row r="41" spans="1:7" x14ac:dyDescent="0.25">
      <c r="A41" s="78"/>
      <c r="B41" s="226"/>
      <c r="C41" s="227"/>
      <c r="D41" s="228"/>
      <c r="E41" s="227"/>
      <c r="F41" s="229"/>
      <c r="G41" s="112"/>
    </row>
    <row r="42" spans="1:7" x14ac:dyDescent="0.25">
      <c r="A42" s="78"/>
      <c r="B42" s="226"/>
      <c r="C42" s="227"/>
      <c r="D42" s="228"/>
      <c r="E42" s="227"/>
      <c r="F42" s="229"/>
      <c r="G42" s="112"/>
    </row>
    <row r="43" spans="1:7" x14ac:dyDescent="0.25">
      <c r="A43" s="78"/>
      <c r="B43" s="226"/>
      <c r="C43" s="227"/>
      <c r="D43" s="228"/>
      <c r="E43" s="227"/>
      <c r="F43" s="229"/>
      <c r="G43" s="112"/>
    </row>
    <row r="44" spans="1:7" x14ac:dyDescent="0.25">
      <c r="A44" s="78"/>
      <c r="B44" s="226"/>
      <c r="C44" s="227"/>
      <c r="D44" s="228"/>
      <c r="E44" s="227"/>
      <c r="F44" s="229"/>
      <c r="G44" s="112"/>
    </row>
    <row r="45" spans="1:7" x14ac:dyDescent="0.25">
      <c r="A45" s="78"/>
      <c r="B45" s="226"/>
      <c r="C45" s="227"/>
      <c r="D45" s="228"/>
      <c r="E45" s="227"/>
      <c r="F45" s="229"/>
      <c r="G45" s="112"/>
    </row>
    <row r="46" spans="1:7" x14ac:dyDescent="0.25">
      <c r="A46" s="78"/>
      <c r="B46" s="226"/>
      <c r="C46" s="227"/>
      <c r="D46" s="228"/>
      <c r="E46" s="227"/>
      <c r="F46" s="229"/>
      <c r="G46" s="112"/>
    </row>
    <row r="47" spans="1:7" x14ac:dyDescent="0.25">
      <c r="A47" s="78"/>
      <c r="B47" s="226"/>
      <c r="C47" s="227"/>
      <c r="D47" s="228"/>
      <c r="E47" s="227"/>
      <c r="F47" s="229"/>
      <c r="G47" s="112"/>
    </row>
    <row r="48" spans="1:7" x14ac:dyDescent="0.25">
      <c r="A48" s="78"/>
      <c r="B48" s="226"/>
      <c r="C48" s="227"/>
      <c r="D48" s="228"/>
      <c r="E48" s="227"/>
      <c r="F48" s="229"/>
      <c r="G48" s="112"/>
    </row>
    <row r="49" spans="1:7" x14ac:dyDescent="0.25">
      <c r="A49" s="78"/>
      <c r="B49" s="226"/>
      <c r="C49" s="227"/>
      <c r="D49" s="228"/>
      <c r="E49" s="227"/>
      <c r="F49" s="229"/>
      <c r="G49" s="112"/>
    </row>
    <row r="50" spans="1:7" x14ac:dyDescent="0.25">
      <c r="A50" s="78"/>
      <c r="B50" s="226"/>
      <c r="C50" s="227"/>
      <c r="D50" s="228"/>
      <c r="E50" s="227"/>
      <c r="F50" s="229"/>
      <c r="G50" s="112"/>
    </row>
    <row r="51" spans="1:7" x14ac:dyDescent="0.25">
      <c r="A51" s="78"/>
      <c r="B51" s="226"/>
      <c r="C51" s="227"/>
      <c r="D51" s="228"/>
      <c r="E51" s="227"/>
      <c r="F51" s="229"/>
      <c r="G51" s="112"/>
    </row>
    <row r="52" spans="1:7" x14ac:dyDescent="0.25">
      <c r="A52" s="78"/>
      <c r="B52" s="226"/>
      <c r="C52" s="227"/>
      <c r="D52" s="228"/>
      <c r="E52" s="227"/>
      <c r="F52" s="229"/>
      <c r="G52" s="112"/>
    </row>
    <row r="53" spans="1:7" x14ac:dyDescent="0.25">
      <c r="A53" s="78"/>
      <c r="B53" s="226"/>
      <c r="C53" s="227"/>
      <c r="D53" s="228"/>
      <c r="E53" s="227"/>
      <c r="F53" s="229"/>
      <c r="G53" s="112"/>
    </row>
    <row r="54" spans="1:7" x14ac:dyDescent="0.25">
      <c r="A54" s="78"/>
      <c r="B54" s="226"/>
      <c r="C54" s="227"/>
      <c r="D54" s="228"/>
      <c r="E54" s="227"/>
      <c r="F54" s="229"/>
      <c r="G54" s="112"/>
    </row>
    <row r="55" spans="1:7" x14ac:dyDescent="0.25">
      <c r="A55" s="78"/>
      <c r="B55" s="226"/>
      <c r="C55" s="227"/>
      <c r="D55" s="228"/>
      <c r="E55" s="227"/>
      <c r="F55" s="229"/>
      <c r="G55" s="112"/>
    </row>
    <row r="56" spans="1:7" x14ac:dyDescent="0.25">
      <c r="A56" s="78"/>
      <c r="B56" s="226"/>
      <c r="C56" s="227"/>
      <c r="D56" s="228"/>
      <c r="E56" s="227"/>
      <c r="F56" s="229"/>
      <c r="G56" s="112"/>
    </row>
    <row r="57" spans="1:7" x14ac:dyDescent="0.25">
      <c r="A57" s="78"/>
      <c r="B57" s="226"/>
      <c r="C57" s="227"/>
      <c r="D57" s="228"/>
      <c r="E57" s="227"/>
      <c r="F57" s="229"/>
      <c r="G57" s="112"/>
    </row>
    <row r="58" spans="1:7" x14ac:dyDescent="0.25">
      <c r="A58" s="78"/>
      <c r="B58" s="226"/>
      <c r="C58" s="227"/>
      <c r="D58" s="228"/>
      <c r="E58" s="227"/>
      <c r="F58" s="229"/>
      <c r="G58" s="112"/>
    </row>
    <row r="59" spans="1:7" x14ac:dyDescent="0.25">
      <c r="A59" s="78"/>
      <c r="B59" s="226"/>
      <c r="C59" s="227"/>
      <c r="D59" s="228"/>
      <c r="E59" s="227"/>
      <c r="F59" s="229"/>
      <c r="G59" s="112"/>
    </row>
    <row r="60" spans="1:7" x14ac:dyDescent="0.25">
      <c r="A60" s="78"/>
      <c r="B60" s="226"/>
      <c r="C60" s="227"/>
      <c r="D60" s="228"/>
      <c r="E60" s="227"/>
      <c r="F60" s="229"/>
      <c r="G60" s="112"/>
    </row>
    <row r="61" spans="1:7" x14ac:dyDescent="0.25">
      <c r="A61" s="78"/>
      <c r="B61" s="226"/>
      <c r="C61" s="227"/>
      <c r="D61" s="228"/>
      <c r="E61" s="227"/>
      <c r="F61" s="229"/>
      <c r="G61" s="112"/>
    </row>
    <row r="62" spans="1:7" x14ac:dyDescent="0.25">
      <c r="A62" s="78"/>
      <c r="B62" s="226"/>
      <c r="C62" s="227"/>
      <c r="D62" s="228"/>
      <c r="E62" s="227"/>
      <c r="F62" s="229"/>
      <c r="G62" s="112"/>
    </row>
    <row r="63" spans="1:7" x14ac:dyDescent="0.25">
      <c r="A63" s="78"/>
      <c r="B63" s="226"/>
      <c r="C63" s="227"/>
      <c r="D63" s="228"/>
      <c r="E63" s="227"/>
      <c r="F63" s="229"/>
      <c r="G63" s="112"/>
    </row>
    <row r="64" spans="1:7" x14ac:dyDescent="0.25">
      <c r="A64" s="78"/>
      <c r="B64" s="226"/>
      <c r="C64" s="227"/>
      <c r="D64" s="228"/>
      <c r="E64" s="227"/>
      <c r="F64" s="229"/>
      <c r="G64" s="112"/>
    </row>
    <row r="65" spans="1:7" x14ac:dyDescent="0.25">
      <c r="A65" s="78"/>
      <c r="B65" s="226"/>
      <c r="C65" s="227"/>
      <c r="D65" s="228"/>
      <c r="E65" s="227"/>
      <c r="F65" s="229"/>
      <c r="G65" s="112"/>
    </row>
    <row r="66" spans="1:7" x14ac:dyDescent="0.25">
      <c r="A66" s="78"/>
      <c r="B66" s="226"/>
      <c r="C66" s="227"/>
      <c r="D66" s="228"/>
      <c r="E66" s="227"/>
      <c r="F66" s="229"/>
      <c r="G66" s="112"/>
    </row>
    <row r="67" spans="1:7" x14ac:dyDescent="0.25">
      <c r="A67" s="78"/>
      <c r="B67" s="226"/>
      <c r="C67" s="227"/>
      <c r="D67" s="228"/>
      <c r="E67" s="227"/>
      <c r="F67" s="229"/>
      <c r="G67" s="112"/>
    </row>
    <row r="68" spans="1:7" x14ac:dyDescent="0.25">
      <c r="A68" s="78"/>
      <c r="B68" s="226"/>
      <c r="C68" s="227"/>
      <c r="D68" s="228"/>
      <c r="E68" s="227"/>
      <c r="F68" s="229"/>
      <c r="G68" s="112"/>
    </row>
    <row r="69" spans="1:7" x14ac:dyDescent="0.25">
      <c r="A69" s="78"/>
      <c r="B69" s="226"/>
      <c r="C69" s="227"/>
      <c r="D69" s="228"/>
      <c r="E69" s="227"/>
      <c r="F69" s="229"/>
      <c r="G69" s="112"/>
    </row>
    <row r="70" spans="1:7" x14ac:dyDescent="0.25">
      <c r="A70" s="78"/>
      <c r="B70" s="226"/>
      <c r="C70" s="227"/>
      <c r="D70" s="228"/>
      <c r="E70" s="227"/>
      <c r="F70" s="229"/>
      <c r="G70" s="112"/>
    </row>
    <row r="71" spans="1:7" x14ac:dyDescent="0.25">
      <c r="A71" s="78"/>
      <c r="B71" s="226"/>
      <c r="C71" s="227"/>
      <c r="D71" s="228"/>
      <c r="E71" s="227"/>
      <c r="F71" s="229"/>
      <c r="G71" s="112"/>
    </row>
    <row r="72" spans="1:7" x14ac:dyDescent="0.25">
      <c r="A72" s="78"/>
      <c r="B72" s="226"/>
      <c r="C72" s="227"/>
      <c r="D72" s="228"/>
      <c r="E72" s="227"/>
      <c r="F72" s="229"/>
      <c r="G72" s="112"/>
    </row>
    <row r="73" spans="1:7" x14ac:dyDescent="0.25">
      <c r="A73" s="78"/>
      <c r="B73" s="226"/>
      <c r="C73" s="227"/>
      <c r="D73" s="228"/>
      <c r="E73" s="227"/>
      <c r="F73" s="229"/>
      <c r="G73" s="112"/>
    </row>
    <row r="74" spans="1:7" x14ac:dyDescent="0.25">
      <c r="A74" s="78"/>
      <c r="B74" s="226"/>
      <c r="C74" s="227"/>
      <c r="D74" s="228"/>
      <c r="E74" s="227"/>
      <c r="F74" s="229"/>
      <c r="G74" s="112"/>
    </row>
    <row r="75" spans="1:7" x14ac:dyDescent="0.25">
      <c r="A75" s="78"/>
      <c r="B75" s="226"/>
      <c r="C75" s="227"/>
      <c r="D75" s="228"/>
      <c r="E75" s="227"/>
      <c r="F75" s="229"/>
      <c r="G75" s="112"/>
    </row>
    <row r="76" spans="1:7" x14ac:dyDescent="0.25">
      <c r="A76" s="78"/>
      <c r="B76" s="226"/>
      <c r="C76" s="227"/>
      <c r="D76" s="228"/>
      <c r="E76" s="227"/>
      <c r="F76" s="229"/>
      <c r="G76" s="112"/>
    </row>
    <row r="77" spans="1:7" x14ac:dyDescent="0.25">
      <c r="A77" s="78"/>
      <c r="B77" s="226"/>
      <c r="C77" s="227"/>
      <c r="D77" s="228"/>
      <c r="E77" s="227"/>
      <c r="F77" s="229"/>
      <c r="G77" s="112"/>
    </row>
    <row r="78" spans="1:7" x14ac:dyDescent="0.25">
      <c r="A78" s="78"/>
      <c r="B78" s="226"/>
      <c r="C78" s="227"/>
      <c r="D78" s="228"/>
      <c r="E78" s="227"/>
      <c r="F78" s="229"/>
      <c r="G78" s="112"/>
    </row>
    <row r="79" spans="1:7" x14ac:dyDescent="0.25">
      <c r="A79" s="78"/>
      <c r="B79" s="226"/>
      <c r="C79" s="227"/>
      <c r="D79" s="228"/>
      <c r="E79" s="227"/>
      <c r="F79" s="229"/>
      <c r="G79" s="112"/>
    </row>
    <row r="80" spans="1:7" x14ac:dyDescent="0.25">
      <c r="A80" s="78"/>
      <c r="B80" s="226"/>
      <c r="C80" s="227"/>
      <c r="D80" s="228"/>
      <c r="E80" s="227"/>
      <c r="F80" s="229"/>
      <c r="G80" s="112"/>
    </row>
    <row r="81" spans="1:7" x14ac:dyDescent="0.25">
      <c r="A81" s="78"/>
      <c r="B81" s="226"/>
      <c r="C81" s="227"/>
      <c r="D81" s="228"/>
      <c r="E81" s="227"/>
      <c r="F81" s="229"/>
      <c r="G81" s="112"/>
    </row>
    <row r="82" spans="1:7" x14ac:dyDescent="0.25">
      <c r="A82" s="78"/>
      <c r="B82" s="226"/>
      <c r="C82" s="227"/>
      <c r="D82" s="228"/>
      <c r="E82" s="227"/>
      <c r="F82" s="229"/>
      <c r="G82" s="112"/>
    </row>
    <row r="83" spans="1:7" x14ac:dyDescent="0.25">
      <c r="A83" s="78"/>
      <c r="B83" s="226"/>
      <c r="C83" s="227"/>
      <c r="D83" s="228"/>
      <c r="E83" s="227"/>
      <c r="F83" s="229"/>
      <c r="G83" s="112"/>
    </row>
    <row r="84" spans="1:7" x14ac:dyDescent="0.25">
      <c r="A84" s="78"/>
      <c r="B84" s="226"/>
      <c r="C84" s="227"/>
      <c r="D84" s="228"/>
      <c r="E84" s="227"/>
      <c r="F84" s="229"/>
      <c r="G84" s="112"/>
    </row>
    <row r="85" spans="1:7" x14ac:dyDescent="0.25">
      <c r="A85" s="78"/>
      <c r="B85" s="226"/>
      <c r="C85" s="227"/>
      <c r="D85" s="228"/>
      <c r="E85" s="227"/>
      <c r="F85" s="229"/>
      <c r="G85" s="112"/>
    </row>
    <row r="86" spans="1:7" x14ac:dyDescent="0.25">
      <c r="A86" s="78"/>
      <c r="B86" s="226"/>
      <c r="C86" s="227"/>
      <c r="D86" s="228"/>
      <c r="E86" s="227"/>
      <c r="F86" s="229"/>
      <c r="G86" s="112"/>
    </row>
    <row r="87" spans="1:7" x14ac:dyDescent="0.25">
      <c r="A87" s="78"/>
      <c r="B87" s="226"/>
      <c r="C87" s="227"/>
      <c r="D87" s="228"/>
      <c r="E87" s="227"/>
      <c r="F87" s="229"/>
      <c r="G87" s="112"/>
    </row>
    <row r="88" spans="1:7" x14ac:dyDescent="0.25">
      <c r="A88" s="78"/>
      <c r="B88" s="226"/>
      <c r="C88" s="227"/>
      <c r="D88" s="228"/>
      <c r="E88" s="227"/>
      <c r="F88" s="229"/>
      <c r="G88" s="112"/>
    </row>
    <row r="89" spans="1:7" x14ac:dyDescent="0.25">
      <c r="A89" s="78"/>
      <c r="B89" s="226"/>
      <c r="C89" s="227"/>
      <c r="D89" s="228"/>
      <c r="E89" s="227"/>
      <c r="F89" s="229"/>
      <c r="G89" s="112"/>
    </row>
    <row r="90" spans="1:7" x14ac:dyDescent="0.25">
      <c r="A90" s="78"/>
      <c r="B90" s="226"/>
      <c r="C90" s="227"/>
      <c r="D90" s="228"/>
      <c r="E90" s="227"/>
      <c r="F90" s="229"/>
      <c r="G90" s="112"/>
    </row>
    <row r="91" spans="1:7" x14ac:dyDescent="0.25">
      <c r="A91" s="78"/>
      <c r="B91" s="226"/>
      <c r="C91" s="227"/>
      <c r="D91" s="228"/>
      <c r="E91" s="227"/>
      <c r="F91" s="229"/>
      <c r="G91" s="112"/>
    </row>
    <row r="92" spans="1:7" x14ac:dyDescent="0.25">
      <c r="A92" s="78"/>
      <c r="B92" s="226"/>
      <c r="C92" s="227"/>
      <c r="D92" s="228"/>
      <c r="E92" s="227"/>
      <c r="F92" s="229"/>
      <c r="G92" s="112"/>
    </row>
    <row r="93" spans="1:7" x14ac:dyDescent="0.25">
      <c r="A93" s="78"/>
      <c r="B93" s="226"/>
      <c r="C93" s="227"/>
      <c r="D93" s="228"/>
      <c r="E93" s="227"/>
      <c r="F93" s="229"/>
      <c r="G93" s="112"/>
    </row>
    <row r="94" spans="1:7" x14ac:dyDescent="0.25">
      <c r="A94" s="78"/>
      <c r="B94" s="226"/>
      <c r="C94" s="227"/>
      <c r="D94" s="228"/>
      <c r="E94" s="227"/>
      <c r="F94" s="229"/>
      <c r="G94" s="112"/>
    </row>
    <row r="95" spans="1:7" x14ac:dyDescent="0.25">
      <c r="A95" s="78"/>
      <c r="B95" s="226"/>
      <c r="C95" s="227"/>
      <c r="D95" s="228"/>
      <c r="E95" s="227"/>
      <c r="F95" s="229"/>
      <c r="G95" s="112"/>
    </row>
    <row r="96" spans="1:7" x14ac:dyDescent="0.25">
      <c r="A96" s="78"/>
      <c r="B96" s="226"/>
      <c r="C96" s="227"/>
      <c r="D96" s="228"/>
      <c r="E96" s="227"/>
      <c r="F96" s="229"/>
      <c r="G96" s="112"/>
    </row>
    <row r="97" spans="1:7" x14ac:dyDescent="0.25">
      <c r="A97" s="78"/>
      <c r="B97" s="226"/>
      <c r="C97" s="227"/>
      <c r="D97" s="228"/>
      <c r="E97" s="227"/>
      <c r="F97" s="229"/>
      <c r="G97" s="112"/>
    </row>
    <row r="98" spans="1:7" x14ac:dyDescent="0.25">
      <c r="A98" s="78"/>
      <c r="B98" s="226"/>
      <c r="C98" s="227"/>
      <c r="D98" s="228"/>
      <c r="E98" s="227"/>
      <c r="F98" s="229"/>
      <c r="G98" s="112"/>
    </row>
    <row r="99" spans="1:7" x14ac:dyDescent="0.25">
      <c r="A99" s="78"/>
      <c r="B99" s="226"/>
      <c r="C99" s="227"/>
      <c r="D99" s="228"/>
      <c r="E99" s="227"/>
      <c r="F99" s="229"/>
      <c r="G99" s="112"/>
    </row>
    <row r="100" spans="1:7" x14ac:dyDescent="0.25">
      <c r="A100" s="78"/>
      <c r="B100" s="226"/>
      <c r="C100" s="227"/>
      <c r="D100" s="228"/>
      <c r="E100" s="227"/>
      <c r="F100" s="229"/>
      <c r="G100" s="112"/>
    </row>
    <row r="101" spans="1:7" x14ac:dyDescent="0.25">
      <c r="A101" s="78"/>
      <c r="B101" s="226"/>
      <c r="C101" s="227"/>
      <c r="D101" s="228"/>
      <c r="E101" s="227"/>
      <c r="F101" s="229"/>
      <c r="G101" s="112"/>
    </row>
    <row r="102" spans="1:7" x14ac:dyDescent="0.25">
      <c r="A102" s="78"/>
      <c r="B102" s="226"/>
      <c r="C102" s="227"/>
      <c r="D102" s="228"/>
      <c r="E102" s="227"/>
      <c r="F102" s="229"/>
      <c r="G102" s="112"/>
    </row>
    <row r="103" spans="1:7" x14ac:dyDescent="0.25">
      <c r="A103" s="78"/>
      <c r="B103" s="226"/>
      <c r="C103" s="227"/>
      <c r="D103" s="228"/>
      <c r="E103" s="227"/>
      <c r="F103" s="229"/>
      <c r="G103" s="112"/>
    </row>
    <row r="104" spans="1:7" x14ac:dyDescent="0.25">
      <c r="A104" s="78"/>
      <c r="B104" s="226"/>
      <c r="C104" s="227"/>
      <c r="D104" s="228"/>
      <c r="E104" s="227"/>
      <c r="F104" s="229"/>
      <c r="G104" s="112"/>
    </row>
    <row r="105" spans="1:7" x14ac:dyDescent="0.25">
      <c r="A105" s="78"/>
      <c r="B105" s="226"/>
      <c r="C105" s="227"/>
      <c r="D105" s="228"/>
      <c r="E105" s="227"/>
      <c r="F105" s="229"/>
      <c r="G105" s="112"/>
    </row>
    <row r="106" spans="1:7" x14ac:dyDescent="0.25">
      <c r="A106" s="78"/>
      <c r="B106" s="226"/>
      <c r="C106" s="227"/>
      <c r="D106" s="228"/>
      <c r="E106" s="227"/>
      <c r="F106" s="229"/>
      <c r="G106" s="112"/>
    </row>
    <row r="107" spans="1:7" x14ac:dyDescent="0.25">
      <c r="A107" s="78"/>
      <c r="B107" s="226"/>
      <c r="C107" s="227"/>
      <c r="D107" s="228"/>
      <c r="E107" s="227"/>
      <c r="F107" s="229"/>
      <c r="G107" s="112"/>
    </row>
    <row r="108" spans="1:7" x14ac:dyDescent="0.25">
      <c r="A108" s="78"/>
      <c r="B108" s="226"/>
      <c r="C108" s="227"/>
      <c r="D108" s="228"/>
      <c r="E108" s="227"/>
      <c r="F108" s="229"/>
      <c r="G108" s="112"/>
    </row>
    <row r="109" spans="1:7" x14ac:dyDescent="0.25">
      <c r="A109" s="78"/>
      <c r="B109" s="226"/>
      <c r="C109" s="227"/>
      <c r="D109" s="228"/>
      <c r="E109" s="227"/>
      <c r="F109" s="229"/>
      <c r="G109" s="112"/>
    </row>
    <row r="110" spans="1:7" x14ac:dyDescent="0.25">
      <c r="A110" s="78"/>
      <c r="B110" s="226"/>
      <c r="C110" s="227"/>
      <c r="D110" s="228"/>
      <c r="E110" s="227"/>
      <c r="F110" s="229"/>
      <c r="G110" s="112"/>
    </row>
    <row r="111" spans="1:7" x14ac:dyDescent="0.25">
      <c r="A111" s="78"/>
      <c r="B111" s="226"/>
      <c r="C111" s="227"/>
      <c r="D111" s="228"/>
      <c r="E111" s="227"/>
      <c r="F111" s="229"/>
      <c r="G111" s="112"/>
    </row>
    <row r="112" spans="1:7" x14ac:dyDescent="0.25">
      <c r="A112" s="78"/>
      <c r="B112" s="226"/>
      <c r="C112" s="227"/>
      <c r="D112" s="228"/>
      <c r="E112" s="227"/>
      <c r="F112" s="229"/>
      <c r="G112" s="112"/>
    </row>
    <row r="113" spans="1:7" x14ac:dyDescent="0.25">
      <c r="A113" s="78"/>
      <c r="B113" s="226"/>
      <c r="C113" s="227"/>
      <c r="D113" s="228"/>
      <c r="E113" s="227"/>
      <c r="F113" s="229"/>
      <c r="G113" s="112"/>
    </row>
    <row r="114" spans="1:7" x14ac:dyDescent="0.25">
      <c r="A114" s="78"/>
      <c r="B114" s="226"/>
      <c r="C114" s="227"/>
      <c r="D114" s="228"/>
      <c r="E114" s="227"/>
      <c r="F114" s="229"/>
      <c r="G114" s="112"/>
    </row>
    <row r="115" spans="1:7" x14ac:dyDescent="0.25">
      <c r="A115" s="78"/>
      <c r="B115" s="226"/>
      <c r="C115" s="227"/>
      <c r="D115" s="228"/>
      <c r="E115" s="227"/>
      <c r="F115" s="229"/>
      <c r="G115" s="112"/>
    </row>
    <row r="116" spans="1:7" x14ac:dyDescent="0.25">
      <c r="A116" s="78"/>
      <c r="B116" s="226"/>
      <c r="C116" s="227"/>
      <c r="D116" s="228"/>
      <c r="E116" s="227"/>
      <c r="F116" s="229"/>
      <c r="G116" s="112"/>
    </row>
    <row r="117" spans="1:7" x14ac:dyDescent="0.25">
      <c r="A117" s="78"/>
      <c r="B117" s="226"/>
      <c r="C117" s="227"/>
      <c r="D117" s="228"/>
      <c r="E117" s="227"/>
      <c r="F117" s="229"/>
      <c r="G117" s="112"/>
    </row>
    <row r="118" spans="1:7" x14ac:dyDescent="0.25">
      <c r="A118" s="78"/>
      <c r="B118" s="226"/>
      <c r="C118" s="227"/>
      <c r="D118" s="228"/>
      <c r="E118" s="227"/>
      <c r="F118" s="229"/>
      <c r="G118" s="112"/>
    </row>
    <row r="119" spans="1:7" x14ac:dyDescent="0.25">
      <c r="A119" s="78"/>
      <c r="B119" s="226"/>
      <c r="C119" s="227"/>
      <c r="D119" s="228"/>
      <c r="E119" s="227"/>
      <c r="F119" s="229"/>
      <c r="G119" s="112"/>
    </row>
    <row r="120" spans="1:7" x14ac:dyDescent="0.25">
      <c r="A120" s="78"/>
      <c r="B120" s="226"/>
      <c r="C120" s="227"/>
      <c r="D120" s="228"/>
      <c r="E120" s="227"/>
      <c r="F120" s="229"/>
      <c r="G120" s="112"/>
    </row>
    <row r="121" spans="1:7" x14ac:dyDescent="0.25">
      <c r="A121" s="78"/>
      <c r="B121" s="226"/>
      <c r="C121" s="227"/>
      <c r="D121" s="228"/>
      <c r="E121" s="227"/>
      <c r="F121" s="229"/>
      <c r="G121" s="112"/>
    </row>
    <row r="122" spans="1:7" x14ac:dyDescent="0.25">
      <c r="A122" s="78"/>
      <c r="B122" s="226"/>
      <c r="C122" s="227"/>
      <c r="D122" s="228"/>
      <c r="E122" s="227"/>
      <c r="F122" s="229"/>
      <c r="G122" s="112"/>
    </row>
    <row r="123" spans="1:7" x14ac:dyDescent="0.25">
      <c r="A123" s="78"/>
      <c r="B123" s="226"/>
      <c r="C123" s="227"/>
      <c r="D123" s="228"/>
      <c r="E123" s="227"/>
      <c r="F123" s="229"/>
      <c r="G123" s="112"/>
    </row>
    <row r="124" spans="1:7" x14ac:dyDescent="0.25">
      <c r="A124" s="78"/>
      <c r="B124" s="226"/>
      <c r="C124" s="227"/>
      <c r="D124" s="228"/>
      <c r="E124" s="227"/>
      <c r="F124" s="229"/>
      <c r="G124" s="112"/>
    </row>
    <row r="125" spans="1:7" x14ac:dyDescent="0.25">
      <c r="A125" s="78"/>
      <c r="B125" s="226"/>
      <c r="C125" s="227"/>
      <c r="D125" s="228"/>
      <c r="E125" s="227"/>
      <c r="F125" s="229"/>
      <c r="G125" s="112"/>
    </row>
    <row r="126" spans="1:7" x14ac:dyDescent="0.25">
      <c r="A126" s="78"/>
      <c r="B126" s="226"/>
      <c r="C126" s="227"/>
      <c r="D126" s="228"/>
      <c r="E126" s="227"/>
      <c r="F126" s="229"/>
      <c r="G126" s="112"/>
    </row>
    <row r="127" spans="1:7" x14ac:dyDescent="0.25">
      <c r="A127" s="78"/>
      <c r="B127" s="226"/>
      <c r="C127" s="227"/>
      <c r="D127" s="228"/>
      <c r="E127" s="227"/>
      <c r="F127" s="229"/>
      <c r="G127" s="112"/>
    </row>
    <row r="128" spans="1:7" x14ac:dyDescent="0.25">
      <c r="A128" s="78"/>
      <c r="B128" s="226"/>
      <c r="C128" s="227"/>
      <c r="D128" s="228"/>
      <c r="E128" s="227"/>
      <c r="F128" s="229"/>
      <c r="G128" s="112"/>
    </row>
    <row r="129" spans="1:7" x14ac:dyDescent="0.25">
      <c r="A129" s="78"/>
      <c r="B129" s="226"/>
      <c r="C129" s="227"/>
      <c r="D129" s="228"/>
      <c r="E129" s="227"/>
      <c r="F129" s="229"/>
      <c r="G129" s="112"/>
    </row>
    <row r="130" spans="1:7" x14ac:dyDescent="0.25">
      <c r="A130" s="78"/>
      <c r="B130" s="226"/>
      <c r="C130" s="227"/>
      <c r="D130" s="228"/>
      <c r="E130" s="227"/>
      <c r="F130" s="229"/>
      <c r="G130" s="112"/>
    </row>
    <row r="131" spans="1:7" x14ac:dyDescent="0.25">
      <c r="A131" s="78"/>
      <c r="B131" s="226"/>
      <c r="C131" s="227"/>
      <c r="D131" s="228"/>
      <c r="E131" s="227"/>
      <c r="F131" s="229"/>
      <c r="G131" s="112"/>
    </row>
    <row r="132" spans="1:7" x14ac:dyDescent="0.25">
      <c r="A132" s="78"/>
      <c r="B132" s="226"/>
      <c r="C132" s="227"/>
      <c r="D132" s="228"/>
      <c r="E132" s="227"/>
      <c r="F132" s="229"/>
      <c r="G132" s="112"/>
    </row>
    <row r="133" spans="1:7" x14ac:dyDescent="0.25">
      <c r="A133" s="78"/>
      <c r="B133" s="226"/>
      <c r="C133" s="227"/>
      <c r="D133" s="228"/>
      <c r="E133" s="227"/>
      <c r="F133" s="229"/>
      <c r="G133" s="112"/>
    </row>
    <row r="134" spans="1:7" x14ac:dyDescent="0.25">
      <c r="A134" s="78"/>
      <c r="B134" s="226"/>
      <c r="C134" s="227"/>
      <c r="D134" s="228"/>
      <c r="E134" s="227"/>
      <c r="F134" s="229"/>
      <c r="G134" s="112"/>
    </row>
    <row r="135" spans="1:7" x14ac:dyDescent="0.25">
      <c r="A135" s="78"/>
      <c r="B135" s="226"/>
      <c r="C135" s="227"/>
      <c r="D135" s="228"/>
      <c r="E135" s="227"/>
      <c r="F135" s="229"/>
      <c r="G135" s="112"/>
    </row>
    <row r="136" spans="1:7" x14ac:dyDescent="0.25">
      <c r="A136" s="78"/>
      <c r="B136" s="226"/>
      <c r="C136" s="227"/>
      <c r="D136" s="228"/>
      <c r="E136" s="227"/>
      <c r="F136" s="229"/>
      <c r="G136" s="112"/>
    </row>
    <row r="137" spans="1:7" x14ac:dyDescent="0.25">
      <c r="A137" s="78"/>
      <c r="B137" s="226"/>
      <c r="C137" s="227"/>
      <c r="D137" s="228"/>
      <c r="E137" s="227"/>
      <c r="F137" s="229"/>
      <c r="G137" s="112"/>
    </row>
    <row r="138" spans="1:7" x14ac:dyDescent="0.25">
      <c r="A138" s="78"/>
      <c r="B138" s="226"/>
      <c r="C138" s="227"/>
      <c r="D138" s="228"/>
      <c r="E138" s="227"/>
      <c r="F138" s="229"/>
      <c r="G138" s="112"/>
    </row>
    <row r="139" spans="1:7" x14ac:dyDescent="0.25">
      <c r="A139" s="78"/>
      <c r="B139" s="226"/>
      <c r="C139" s="227"/>
      <c r="D139" s="228"/>
      <c r="E139" s="227"/>
      <c r="F139" s="229"/>
      <c r="G139" s="112"/>
    </row>
    <row r="140" spans="1:7" x14ac:dyDescent="0.25">
      <c r="A140" s="78"/>
      <c r="B140" s="226"/>
      <c r="C140" s="227"/>
      <c r="D140" s="228"/>
      <c r="E140" s="227"/>
      <c r="F140" s="229"/>
      <c r="G140" s="112"/>
    </row>
    <row r="141" spans="1:7" x14ac:dyDescent="0.25">
      <c r="A141" s="78"/>
      <c r="B141" s="226"/>
      <c r="C141" s="227"/>
      <c r="D141" s="228"/>
      <c r="E141" s="227"/>
      <c r="F141" s="229"/>
      <c r="G141" s="112"/>
    </row>
    <row r="142" spans="1:7" x14ac:dyDescent="0.25">
      <c r="A142" s="78"/>
      <c r="B142" s="226"/>
      <c r="C142" s="227"/>
      <c r="D142" s="228"/>
      <c r="E142" s="227"/>
      <c r="F142" s="229"/>
      <c r="G142" s="112"/>
    </row>
    <row r="143" spans="1:7" x14ac:dyDescent="0.25">
      <c r="A143" s="78"/>
      <c r="B143" s="226"/>
      <c r="C143" s="227"/>
      <c r="D143" s="228"/>
      <c r="E143" s="227"/>
      <c r="F143" s="229"/>
      <c r="G143" s="112"/>
    </row>
    <row r="144" spans="1:7" x14ac:dyDescent="0.25">
      <c r="A144" s="78"/>
      <c r="B144" s="226"/>
      <c r="C144" s="227"/>
      <c r="D144" s="228"/>
      <c r="E144" s="227"/>
      <c r="F144" s="229"/>
      <c r="G144" s="112"/>
    </row>
    <row r="145" spans="1:7" x14ac:dyDescent="0.25">
      <c r="A145" s="78"/>
      <c r="B145" s="226"/>
      <c r="C145" s="227"/>
      <c r="D145" s="228"/>
      <c r="E145" s="227"/>
      <c r="F145" s="229"/>
      <c r="G145" s="112"/>
    </row>
    <row r="146" spans="1:7" x14ac:dyDescent="0.25">
      <c r="A146" s="78"/>
      <c r="B146" s="226"/>
      <c r="C146" s="227"/>
      <c r="D146" s="228"/>
      <c r="E146" s="227"/>
      <c r="F146" s="229"/>
      <c r="G146" s="112"/>
    </row>
    <row r="147" spans="1:7" x14ac:dyDescent="0.25">
      <c r="A147" s="78"/>
      <c r="B147" s="226"/>
      <c r="C147" s="227"/>
      <c r="D147" s="228"/>
      <c r="E147" s="227"/>
      <c r="F147" s="229"/>
      <c r="G147" s="112"/>
    </row>
    <row r="148" spans="1:7" x14ac:dyDescent="0.25">
      <c r="A148" s="78"/>
      <c r="B148" s="226"/>
      <c r="C148" s="227"/>
      <c r="D148" s="228"/>
      <c r="E148" s="227"/>
      <c r="F148" s="229"/>
      <c r="G148" s="112"/>
    </row>
    <row r="149" spans="1:7" x14ac:dyDescent="0.25">
      <c r="A149" s="78"/>
      <c r="B149" s="226"/>
      <c r="C149" s="227"/>
      <c r="D149" s="228"/>
      <c r="E149" s="227"/>
      <c r="F149" s="229"/>
      <c r="G149" s="112"/>
    </row>
    <row r="150" spans="1:7" x14ac:dyDescent="0.25">
      <c r="A150" s="78"/>
      <c r="B150" s="226"/>
      <c r="C150" s="227"/>
      <c r="D150" s="228"/>
      <c r="E150" s="227"/>
      <c r="F150" s="229"/>
      <c r="G150" s="112"/>
    </row>
    <row r="151" spans="1:7" x14ac:dyDescent="0.25">
      <c r="A151" s="78"/>
      <c r="B151" s="226"/>
      <c r="C151" s="227"/>
      <c r="D151" s="228"/>
      <c r="E151" s="227"/>
      <c r="F151" s="229"/>
      <c r="G151" s="112"/>
    </row>
    <row r="152" spans="1:7" x14ac:dyDescent="0.25">
      <c r="A152" s="78"/>
      <c r="B152" s="226"/>
      <c r="C152" s="227"/>
      <c r="D152" s="228"/>
      <c r="E152" s="227"/>
      <c r="F152" s="229"/>
      <c r="G152" s="112"/>
    </row>
    <row r="153" spans="1:7" x14ac:dyDescent="0.25">
      <c r="A153" s="78"/>
      <c r="B153" s="226"/>
      <c r="C153" s="227"/>
      <c r="D153" s="228"/>
      <c r="E153" s="227"/>
      <c r="F153" s="229"/>
      <c r="G153" s="112"/>
    </row>
    <row r="154" spans="1:7" x14ac:dyDescent="0.25">
      <c r="A154" s="78"/>
      <c r="B154" s="226"/>
      <c r="C154" s="227"/>
      <c r="D154" s="228"/>
      <c r="E154" s="227"/>
      <c r="F154" s="229"/>
      <c r="G154" s="112"/>
    </row>
    <row r="155" spans="1:7" x14ac:dyDescent="0.25">
      <c r="A155" s="78"/>
      <c r="B155" s="226"/>
      <c r="C155" s="227"/>
      <c r="D155" s="228"/>
      <c r="E155" s="227"/>
      <c r="F155" s="229"/>
      <c r="G155" s="112"/>
    </row>
    <row r="156" spans="1:7" x14ac:dyDescent="0.25">
      <c r="A156" s="78"/>
      <c r="B156" s="226"/>
      <c r="C156" s="227"/>
      <c r="D156" s="228"/>
      <c r="E156" s="227"/>
      <c r="F156" s="229"/>
      <c r="G156" s="112"/>
    </row>
    <row r="157" spans="1:7" x14ac:dyDescent="0.25">
      <c r="A157" s="78"/>
      <c r="B157" s="226"/>
      <c r="C157" s="227"/>
      <c r="D157" s="228"/>
      <c r="E157" s="227"/>
      <c r="F157" s="229"/>
      <c r="G157" s="112"/>
    </row>
    <row r="158" spans="1:7" x14ac:dyDescent="0.25">
      <c r="A158" s="78"/>
      <c r="B158" s="226"/>
      <c r="C158" s="227"/>
      <c r="D158" s="228"/>
      <c r="E158" s="227"/>
      <c r="F158" s="229"/>
      <c r="G158" s="112"/>
    </row>
    <row r="159" spans="1:7" x14ac:dyDescent="0.25">
      <c r="A159" s="78"/>
      <c r="B159" s="226"/>
      <c r="C159" s="227"/>
      <c r="D159" s="228"/>
      <c r="E159" s="227"/>
      <c r="F159" s="229"/>
      <c r="G159" s="112"/>
    </row>
    <row r="160" spans="1:7" x14ac:dyDescent="0.25">
      <c r="A160" s="78"/>
      <c r="B160" s="226"/>
      <c r="C160" s="227"/>
      <c r="D160" s="228"/>
      <c r="E160" s="227"/>
      <c r="F160" s="229"/>
      <c r="G160" s="112"/>
    </row>
    <row r="161" spans="1:7" x14ac:dyDescent="0.25">
      <c r="A161" s="78"/>
      <c r="B161" s="226"/>
      <c r="C161" s="227"/>
      <c r="D161" s="228"/>
      <c r="E161" s="227"/>
      <c r="F161" s="229"/>
      <c r="G161" s="112"/>
    </row>
    <row r="162" spans="1:7" x14ac:dyDescent="0.25">
      <c r="A162" s="78"/>
      <c r="B162" s="226"/>
      <c r="C162" s="227"/>
      <c r="D162" s="228"/>
      <c r="E162" s="227"/>
      <c r="F162" s="229"/>
      <c r="G162" s="112"/>
    </row>
    <row r="163" spans="1:7" x14ac:dyDescent="0.25">
      <c r="A163" s="78"/>
      <c r="B163" s="226"/>
      <c r="C163" s="227"/>
      <c r="D163" s="228"/>
      <c r="E163" s="227"/>
      <c r="F163" s="229"/>
      <c r="G163" s="112"/>
    </row>
    <row r="164" spans="1:7" x14ac:dyDescent="0.25">
      <c r="A164" s="78"/>
      <c r="B164" s="226"/>
      <c r="C164" s="227"/>
      <c r="D164" s="228"/>
      <c r="E164" s="227"/>
      <c r="F164" s="229"/>
      <c r="G164" s="112"/>
    </row>
    <row r="165" spans="1:7" x14ac:dyDescent="0.25">
      <c r="A165" s="78"/>
      <c r="B165" s="226"/>
      <c r="C165" s="227"/>
      <c r="D165" s="228"/>
      <c r="E165" s="227"/>
      <c r="F165" s="229"/>
      <c r="G165" s="112"/>
    </row>
    <row r="166" spans="1:7" x14ac:dyDescent="0.25">
      <c r="A166" s="78"/>
      <c r="B166" s="226"/>
      <c r="C166" s="227"/>
      <c r="D166" s="228"/>
      <c r="E166" s="227"/>
      <c r="F166" s="229"/>
      <c r="G166" s="112"/>
    </row>
    <row r="167" spans="1:7" x14ac:dyDescent="0.25">
      <c r="A167" s="78"/>
      <c r="B167" s="226"/>
      <c r="C167" s="227"/>
      <c r="D167" s="228"/>
      <c r="E167" s="227"/>
      <c r="F167" s="229"/>
      <c r="G167" s="112"/>
    </row>
    <row r="168" spans="1:7" x14ac:dyDescent="0.25">
      <c r="A168" s="78"/>
      <c r="B168" s="226"/>
      <c r="C168" s="227"/>
      <c r="D168" s="228"/>
      <c r="E168" s="227"/>
      <c r="F168" s="229"/>
      <c r="G168" s="112"/>
    </row>
    <row r="169" spans="1:7" x14ac:dyDescent="0.25">
      <c r="A169" s="78"/>
      <c r="B169" s="226"/>
      <c r="C169" s="227"/>
      <c r="D169" s="228"/>
      <c r="E169" s="227"/>
      <c r="F169" s="229"/>
      <c r="G169" s="112"/>
    </row>
    <row r="170" spans="1:7" x14ac:dyDescent="0.25">
      <c r="A170" s="78"/>
      <c r="B170" s="226"/>
      <c r="C170" s="227"/>
      <c r="D170" s="228"/>
      <c r="E170" s="227"/>
      <c r="F170" s="229"/>
      <c r="G170" s="112"/>
    </row>
    <row r="171" spans="1:7" x14ac:dyDescent="0.25">
      <c r="A171" s="78"/>
      <c r="B171" s="226"/>
      <c r="C171" s="227"/>
      <c r="D171" s="228"/>
      <c r="E171" s="227"/>
      <c r="F171" s="229"/>
      <c r="G171" s="112"/>
    </row>
    <row r="172" spans="1:7" x14ac:dyDescent="0.25">
      <c r="A172" s="78"/>
      <c r="B172" s="226"/>
      <c r="C172" s="227"/>
      <c r="D172" s="228"/>
      <c r="E172" s="227"/>
      <c r="F172" s="229"/>
      <c r="G172" s="112"/>
    </row>
    <row r="173" spans="1:7" x14ac:dyDescent="0.25">
      <c r="A173" s="78"/>
      <c r="B173" s="226"/>
      <c r="C173" s="227"/>
      <c r="D173" s="228"/>
      <c r="E173" s="227"/>
      <c r="F173" s="229"/>
      <c r="G173" s="112"/>
    </row>
    <row r="174" spans="1:7" x14ac:dyDescent="0.25">
      <c r="A174" s="78"/>
      <c r="B174" s="226"/>
      <c r="C174" s="227"/>
      <c r="D174" s="228"/>
      <c r="E174" s="227"/>
      <c r="F174" s="229"/>
      <c r="G174" s="112"/>
    </row>
    <row r="175" spans="1:7" x14ac:dyDescent="0.25">
      <c r="A175" s="78"/>
      <c r="B175" s="226"/>
      <c r="C175" s="227"/>
      <c r="D175" s="228"/>
      <c r="E175" s="227"/>
      <c r="F175" s="229"/>
      <c r="G175" s="112"/>
    </row>
    <row r="176" spans="1:7" x14ac:dyDescent="0.25">
      <c r="A176" s="78"/>
      <c r="B176" s="226"/>
      <c r="C176" s="227"/>
      <c r="D176" s="228"/>
      <c r="E176" s="227"/>
      <c r="F176" s="229"/>
      <c r="G176" s="112"/>
    </row>
    <row r="177" spans="1:7" x14ac:dyDescent="0.25">
      <c r="A177" s="78"/>
      <c r="B177" s="226"/>
      <c r="C177" s="227"/>
      <c r="D177" s="228"/>
      <c r="E177" s="227"/>
      <c r="F177" s="229"/>
      <c r="G177" s="112"/>
    </row>
    <row r="178" spans="1:7" x14ac:dyDescent="0.25">
      <c r="A178" s="78"/>
      <c r="B178" s="226"/>
      <c r="C178" s="227"/>
      <c r="D178" s="228"/>
      <c r="E178" s="227"/>
      <c r="F178" s="229"/>
      <c r="G178" s="112"/>
    </row>
    <row r="179" spans="1:7" x14ac:dyDescent="0.25">
      <c r="A179" s="78"/>
      <c r="B179" s="226"/>
      <c r="C179" s="227"/>
      <c r="D179" s="228"/>
      <c r="E179" s="227"/>
      <c r="F179" s="229"/>
      <c r="G179" s="112"/>
    </row>
    <row r="180" spans="1:7" x14ac:dyDescent="0.25">
      <c r="A180" s="78"/>
      <c r="B180" s="226"/>
      <c r="C180" s="227"/>
      <c r="D180" s="228"/>
      <c r="E180" s="227"/>
      <c r="F180" s="229"/>
      <c r="G180" s="112"/>
    </row>
    <row r="181" spans="1:7" x14ac:dyDescent="0.25">
      <c r="A181" s="78"/>
      <c r="B181" s="226"/>
      <c r="C181" s="227"/>
      <c r="D181" s="228"/>
      <c r="E181" s="227"/>
      <c r="F181" s="229"/>
      <c r="G181" s="112"/>
    </row>
    <row r="182" spans="1:7" x14ac:dyDescent="0.25">
      <c r="A182" s="78"/>
      <c r="B182" s="226"/>
      <c r="C182" s="227"/>
      <c r="D182" s="228"/>
      <c r="E182" s="227"/>
      <c r="F182" s="229"/>
      <c r="G182" s="112"/>
    </row>
    <row r="183" spans="1:7" x14ac:dyDescent="0.25">
      <c r="A183" s="78"/>
      <c r="B183" s="226"/>
      <c r="C183" s="227"/>
      <c r="D183" s="228"/>
      <c r="E183" s="227"/>
      <c r="F183" s="229"/>
      <c r="G183" s="112"/>
    </row>
    <row r="184" spans="1:7" x14ac:dyDescent="0.25">
      <c r="A184" s="78"/>
      <c r="B184" s="226"/>
      <c r="C184" s="227"/>
      <c r="D184" s="228"/>
      <c r="E184" s="227"/>
      <c r="F184" s="229"/>
      <c r="G184" s="112"/>
    </row>
    <row r="185" spans="1:7" x14ac:dyDescent="0.25">
      <c r="A185" s="78"/>
      <c r="B185" s="226"/>
      <c r="C185" s="227"/>
      <c r="D185" s="228"/>
      <c r="E185" s="227"/>
      <c r="F185" s="229"/>
      <c r="G185" s="112"/>
    </row>
    <row r="186" spans="1:7" x14ac:dyDescent="0.25">
      <c r="A186" s="78"/>
      <c r="B186" s="226"/>
      <c r="C186" s="227"/>
      <c r="D186" s="228"/>
      <c r="E186" s="227"/>
      <c r="F186" s="229"/>
      <c r="G186" s="112"/>
    </row>
    <row r="187" spans="1:7" x14ac:dyDescent="0.25">
      <c r="A187" s="78"/>
      <c r="B187" s="226"/>
      <c r="C187" s="227"/>
      <c r="D187" s="228"/>
      <c r="E187" s="227"/>
      <c r="F187" s="229"/>
      <c r="G187" s="112"/>
    </row>
    <row r="188" spans="1:7" x14ac:dyDescent="0.25">
      <c r="A188" s="78"/>
      <c r="B188" s="226"/>
      <c r="C188" s="227"/>
      <c r="D188" s="228"/>
      <c r="E188" s="227"/>
      <c r="F188" s="229"/>
      <c r="G188" s="112"/>
    </row>
    <row r="189" spans="1:7" x14ac:dyDescent="0.25">
      <c r="A189" s="78"/>
      <c r="B189" s="226"/>
      <c r="C189" s="227"/>
      <c r="D189" s="228"/>
      <c r="E189" s="227"/>
      <c r="F189" s="229"/>
      <c r="G189" s="112"/>
    </row>
    <row r="190" spans="1:7" x14ac:dyDescent="0.25">
      <c r="A190" s="78"/>
      <c r="B190" s="226"/>
      <c r="C190" s="227"/>
      <c r="D190" s="228"/>
      <c r="E190" s="227"/>
      <c r="F190" s="229"/>
      <c r="G190" s="112"/>
    </row>
    <row r="191" spans="1:7" x14ac:dyDescent="0.25">
      <c r="A191" s="78"/>
      <c r="B191" s="226"/>
      <c r="C191" s="227"/>
      <c r="D191" s="228"/>
      <c r="E191" s="227"/>
      <c r="F191" s="229"/>
      <c r="G191" s="112"/>
    </row>
    <row r="192" spans="1:7" x14ac:dyDescent="0.25">
      <c r="A192" s="78"/>
      <c r="B192" s="226"/>
      <c r="C192" s="227"/>
      <c r="D192" s="228"/>
      <c r="E192" s="227"/>
      <c r="F192" s="229"/>
      <c r="G192" s="112"/>
    </row>
    <row r="193" spans="1:7" x14ac:dyDescent="0.25">
      <c r="A193" s="78"/>
      <c r="B193" s="226"/>
      <c r="C193" s="227"/>
      <c r="D193" s="228"/>
      <c r="E193" s="227"/>
      <c r="F193" s="229"/>
      <c r="G193" s="112"/>
    </row>
    <row r="194" spans="1:7" x14ac:dyDescent="0.25">
      <c r="A194" s="78"/>
      <c r="B194" s="226"/>
      <c r="C194" s="227"/>
      <c r="D194" s="228"/>
      <c r="E194" s="227"/>
      <c r="F194" s="229"/>
      <c r="G194" s="112"/>
    </row>
    <row r="195" spans="1:7" x14ac:dyDescent="0.25">
      <c r="A195" s="78"/>
      <c r="B195" s="226"/>
      <c r="C195" s="227"/>
      <c r="D195" s="228"/>
      <c r="E195" s="227"/>
      <c r="F195" s="229"/>
      <c r="G195" s="112"/>
    </row>
    <row r="196" spans="1:7" x14ac:dyDescent="0.25">
      <c r="A196" s="78"/>
      <c r="B196" s="226"/>
      <c r="C196" s="227"/>
      <c r="D196" s="228"/>
      <c r="E196" s="227"/>
      <c r="F196" s="229"/>
      <c r="G196" s="112"/>
    </row>
    <row r="197" spans="1:7" x14ac:dyDescent="0.25">
      <c r="A197" s="78"/>
      <c r="B197" s="226"/>
      <c r="C197" s="227"/>
      <c r="D197" s="228"/>
      <c r="E197" s="227"/>
      <c r="F197" s="229"/>
      <c r="G197" s="112"/>
    </row>
    <row r="198" spans="1:7" x14ac:dyDescent="0.25">
      <c r="A198" s="78"/>
      <c r="B198" s="226"/>
      <c r="C198" s="227"/>
      <c r="D198" s="228"/>
      <c r="E198" s="227"/>
      <c r="F198" s="229"/>
      <c r="G198" s="112"/>
    </row>
    <row r="199" spans="1:7" x14ac:dyDescent="0.25">
      <c r="A199" s="78"/>
      <c r="B199" s="226"/>
      <c r="C199" s="227"/>
      <c r="D199" s="228"/>
      <c r="E199" s="227"/>
      <c r="F199" s="229"/>
      <c r="G199" s="112"/>
    </row>
    <row r="200" spans="1:7" x14ac:dyDescent="0.25">
      <c r="A200" s="78"/>
      <c r="B200" s="226"/>
      <c r="C200" s="227"/>
      <c r="D200" s="228"/>
      <c r="E200" s="227"/>
      <c r="F200" s="229"/>
      <c r="G200" s="112"/>
    </row>
    <row r="201" spans="1:7" x14ac:dyDescent="0.25">
      <c r="A201" s="78"/>
      <c r="B201" s="226"/>
      <c r="C201" s="227"/>
      <c r="D201" s="228"/>
      <c r="E201" s="227"/>
      <c r="F201" s="229"/>
      <c r="G201" s="112"/>
    </row>
    <row r="202" spans="1:7" x14ac:dyDescent="0.25">
      <c r="A202" s="78"/>
      <c r="B202" s="226"/>
      <c r="C202" s="227"/>
      <c r="D202" s="228"/>
      <c r="E202" s="227"/>
      <c r="F202" s="229"/>
      <c r="G202" s="112"/>
    </row>
    <row r="203" spans="1:7" x14ac:dyDescent="0.25">
      <c r="A203" s="78"/>
      <c r="B203" s="226"/>
      <c r="C203" s="227"/>
      <c r="D203" s="228"/>
      <c r="E203" s="227"/>
      <c r="F203" s="229"/>
      <c r="G203" s="112"/>
    </row>
    <row r="204" spans="1:7" x14ac:dyDescent="0.25">
      <c r="A204" s="78"/>
      <c r="B204" s="226"/>
      <c r="C204" s="227"/>
      <c r="D204" s="228"/>
      <c r="E204" s="227"/>
      <c r="F204" s="229"/>
      <c r="G204" s="112"/>
    </row>
    <row r="205" spans="1:7" x14ac:dyDescent="0.25">
      <c r="A205" s="78"/>
      <c r="B205" s="226"/>
      <c r="C205" s="227"/>
      <c r="D205" s="228"/>
      <c r="E205" s="227"/>
      <c r="F205" s="229"/>
      <c r="G205" s="112"/>
    </row>
    <row r="206" spans="1:7" x14ac:dyDescent="0.25">
      <c r="A206" s="78"/>
      <c r="B206" s="226"/>
      <c r="C206" s="227"/>
      <c r="D206" s="228"/>
      <c r="E206" s="227"/>
      <c r="F206" s="229"/>
      <c r="G206" s="112"/>
    </row>
    <row r="207" spans="1:7" x14ac:dyDescent="0.25">
      <c r="A207" s="78"/>
      <c r="B207" s="226"/>
      <c r="C207" s="227"/>
      <c r="D207" s="228"/>
      <c r="E207" s="227"/>
      <c r="F207" s="229"/>
      <c r="G207" s="112"/>
    </row>
    <row r="208" spans="1:7" x14ac:dyDescent="0.25">
      <c r="A208" s="78"/>
      <c r="B208" s="226"/>
      <c r="C208" s="227"/>
      <c r="D208" s="228"/>
      <c r="E208" s="227"/>
      <c r="F208" s="229"/>
      <c r="G208" s="112"/>
    </row>
    <row r="209" spans="1:7" x14ac:dyDescent="0.25">
      <c r="A209" s="78"/>
      <c r="B209" s="226"/>
      <c r="C209" s="227"/>
      <c r="D209" s="228"/>
      <c r="E209" s="227"/>
      <c r="F209" s="229"/>
      <c r="G209" s="112"/>
    </row>
    <row r="210" spans="1:7" x14ac:dyDescent="0.25">
      <c r="A210" s="78"/>
      <c r="B210" s="226"/>
      <c r="C210" s="227"/>
      <c r="D210" s="228"/>
      <c r="E210" s="227"/>
      <c r="F210" s="229"/>
      <c r="G210" s="112"/>
    </row>
    <row r="211" spans="1:7" x14ac:dyDescent="0.25">
      <c r="A211" s="78"/>
      <c r="B211" s="226"/>
      <c r="C211" s="227"/>
      <c r="D211" s="228"/>
      <c r="E211" s="227"/>
      <c r="F211" s="229"/>
      <c r="G211" s="112"/>
    </row>
    <row r="212" spans="1:7" x14ac:dyDescent="0.25">
      <c r="A212" s="78"/>
      <c r="B212" s="226"/>
      <c r="C212" s="227"/>
      <c r="D212" s="228"/>
      <c r="E212" s="227"/>
      <c r="F212" s="229"/>
      <c r="G212" s="112"/>
    </row>
    <row r="213" spans="1:7" x14ac:dyDescent="0.25">
      <c r="A213" s="78"/>
      <c r="B213" s="226"/>
      <c r="C213" s="227"/>
      <c r="D213" s="228"/>
      <c r="E213" s="227"/>
      <c r="F213" s="229"/>
      <c r="G213" s="112"/>
    </row>
    <row r="214" spans="1:7" x14ac:dyDescent="0.25">
      <c r="A214" s="78"/>
      <c r="B214" s="226"/>
      <c r="C214" s="227"/>
      <c r="D214" s="228"/>
      <c r="E214" s="227"/>
      <c r="F214" s="229"/>
      <c r="G214" s="112"/>
    </row>
    <row r="215" spans="1:7" x14ac:dyDescent="0.25">
      <c r="A215" s="78"/>
      <c r="B215" s="226"/>
      <c r="C215" s="227"/>
      <c r="D215" s="228"/>
      <c r="E215" s="227"/>
      <c r="F215" s="229"/>
      <c r="G215" s="112"/>
    </row>
    <row r="216" spans="1:7" x14ac:dyDescent="0.25">
      <c r="A216" s="78"/>
      <c r="B216" s="226"/>
      <c r="C216" s="227"/>
      <c r="D216" s="228"/>
      <c r="E216" s="227"/>
      <c r="F216" s="229"/>
      <c r="G216" s="112"/>
    </row>
    <row r="217" spans="1:7" x14ac:dyDescent="0.25">
      <c r="A217" s="78"/>
      <c r="B217" s="226"/>
      <c r="C217" s="227"/>
      <c r="D217" s="228"/>
      <c r="E217" s="227"/>
      <c r="F217" s="229"/>
      <c r="G217" s="112"/>
    </row>
    <row r="218" spans="1:7" x14ac:dyDescent="0.25">
      <c r="A218" s="78"/>
      <c r="B218" s="226"/>
      <c r="C218" s="227"/>
      <c r="D218" s="228"/>
      <c r="E218" s="227"/>
      <c r="F218" s="229"/>
      <c r="G218" s="112"/>
    </row>
    <row r="219" spans="1:7" x14ac:dyDescent="0.25">
      <c r="A219" s="78"/>
      <c r="B219" s="226"/>
      <c r="C219" s="227"/>
      <c r="D219" s="228"/>
      <c r="E219" s="227"/>
      <c r="F219" s="229"/>
      <c r="G219" s="112"/>
    </row>
    <row r="220" spans="1:7" x14ac:dyDescent="0.25">
      <c r="A220" s="78"/>
      <c r="B220" s="226"/>
      <c r="C220" s="227"/>
      <c r="D220" s="228"/>
      <c r="E220" s="227"/>
      <c r="F220" s="229"/>
      <c r="G220" s="112"/>
    </row>
    <row r="221" spans="1:7" x14ac:dyDescent="0.25">
      <c r="A221" s="78"/>
      <c r="B221" s="226"/>
      <c r="C221" s="227"/>
      <c r="D221" s="228"/>
      <c r="E221" s="227"/>
      <c r="F221" s="229"/>
      <c r="G221" s="112"/>
    </row>
    <row r="222" spans="1:7" x14ac:dyDescent="0.25">
      <c r="A222" s="78"/>
      <c r="B222" s="226"/>
      <c r="C222" s="227"/>
      <c r="D222" s="228"/>
      <c r="E222" s="227"/>
      <c r="F222" s="229"/>
      <c r="G222" s="112"/>
    </row>
    <row r="223" spans="1:7" x14ac:dyDescent="0.25">
      <c r="A223" s="78"/>
      <c r="B223" s="226"/>
      <c r="C223" s="227"/>
      <c r="D223" s="228"/>
      <c r="E223" s="227"/>
      <c r="F223" s="229"/>
      <c r="G223" s="112"/>
    </row>
    <row r="224" spans="1:7" x14ac:dyDescent="0.25">
      <c r="A224" s="78"/>
      <c r="B224" s="226"/>
      <c r="C224" s="227"/>
      <c r="D224" s="228"/>
      <c r="E224" s="227"/>
      <c r="F224" s="229"/>
      <c r="G224" s="112"/>
    </row>
    <row r="225" spans="1:7" x14ac:dyDescent="0.25">
      <c r="A225" s="78"/>
      <c r="B225" s="226"/>
      <c r="C225" s="227"/>
      <c r="D225" s="228"/>
      <c r="E225" s="227"/>
      <c r="F225" s="229"/>
      <c r="G225" s="112"/>
    </row>
    <row r="226" spans="1:7" x14ac:dyDescent="0.25">
      <c r="A226" s="78"/>
      <c r="B226" s="226"/>
      <c r="C226" s="227"/>
      <c r="D226" s="228"/>
      <c r="E226" s="227"/>
      <c r="F226" s="229"/>
      <c r="G226" s="112"/>
    </row>
    <row r="227" spans="1:7" x14ac:dyDescent="0.25">
      <c r="A227" s="78"/>
      <c r="B227" s="226"/>
      <c r="C227" s="227"/>
      <c r="D227" s="228"/>
      <c r="E227" s="227"/>
      <c r="F227" s="229"/>
      <c r="G227" s="112"/>
    </row>
    <row r="228" spans="1:7" x14ac:dyDescent="0.25">
      <c r="A228" s="78"/>
      <c r="B228" s="226"/>
      <c r="C228" s="227"/>
      <c r="D228" s="228"/>
      <c r="E228" s="227"/>
      <c r="F228" s="229"/>
      <c r="G228" s="112"/>
    </row>
    <row r="229" spans="1:7" x14ac:dyDescent="0.25">
      <c r="A229" s="78"/>
      <c r="B229" s="226"/>
      <c r="C229" s="227"/>
      <c r="D229" s="228"/>
      <c r="E229" s="227"/>
      <c r="F229" s="229"/>
      <c r="G229" s="112"/>
    </row>
    <row r="230" spans="1:7" x14ac:dyDescent="0.25">
      <c r="A230" s="78"/>
      <c r="B230" s="226"/>
      <c r="C230" s="227"/>
      <c r="D230" s="228"/>
      <c r="E230" s="227"/>
      <c r="F230" s="229"/>
      <c r="G230" s="112"/>
    </row>
    <row r="231" spans="1:7" x14ac:dyDescent="0.25">
      <c r="A231" s="78"/>
      <c r="B231" s="226"/>
      <c r="C231" s="227"/>
      <c r="D231" s="228"/>
      <c r="E231" s="227"/>
      <c r="F231" s="229"/>
      <c r="G231" s="112"/>
    </row>
    <row r="232" spans="1:7" x14ac:dyDescent="0.25">
      <c r="A232" s="78"/>
      <c r="B232" s="226"/>
      <c r="C232" s="227"/>
      <c r="D232" s="228"/>
      <c r="E232" s="227"/>
      <c r="F232" s="229"/>
      <c r="G232" s="112"/>
    </row>
    <row r="233" spans="1:7" x14ac:dyDescent="0.25">
      <c r="A233" s="78"/>
      <c r="B233" s="226"/>
      <c r="C233" s="227"/>
      <c r="D233" s="228"/>
      <c r="E233" s="227"/>
      <c r="F233" s="229"/>
      <c r="G233" s="112"/>
    </row>
    <row r="234" spans="1:7" x14ac:dyDescent="0.25">
      <c r="A234" s="78"/>
      <c r="B234" s="226"/>
      <c r="C234" s="227"/>
      <c r="D234" s="228"/>
      <c r="E234" s="227"/>
      <c r="F234" s="229"/>
      <c r="G234" s="112"/>
    </row>
    <row r="235" spans="1:7" x14ac:dyDescent="0.25">
      <c r="A235" s="78"/>
      <c r="B235" s="226"/>
      <c r="C235" s="227"/>
      <c r="D235" s="228"/>
      <c r="E235" s="227"/>
      <c r="F235" s="229"/>
      <c r="G235" s="112"/>
    </row>
    <row r="236" spans="1:7" x14ac:dyDescent="0.25">
      <c r="A236" s="78"/>
      <c r="B236" s="226"/>
      <c r="C236" s="227"/>
      <c r="D236" s="228"/>
      <c r="E236" s="227"/>
      <c r="F236" s="229"/>
      <c r="G236" s="112"/>
    </row>
    <row r="237" spans="1:7" x14ac:dyDescent="0.25">
      <c r="A237" s="78"/>
      <c r="B237" s="226"/>
      <c r="C237" s="227"/>
      <c r="D237" s="228"/>
      <c r="E237" s="227"/>
      <c r="F237" s="229"/>
      <c r="G237" s="112"/>
    </row>
    <row r="238" spans="1:7" x14ac:dyDescent="0.25">
      <c r="A238" s="78"/>
      <c r="B238" s="226"/>
      <c r="C238" s="227"/>
      <c r="D238" s="228"/>
      <c r="E238" s="227"/>
      <c r="F238" s="229"/>
      <c r="G238" s="112"/>
    </row>
    <row r="239" spans="1:7" x14ac:dyDescent="0.25">
      <c r="A239" s="78"/>
      <c r="B239" s="226"/>
      <c r="C239" s="227"/>
      <c r="D239" s="228"/>
      <c r="E239" s="227"/>
      <c r="F239" s="229"/>
      <c r="G239" s="112"/>
    </row>
    <row r="240" spans="1:7" x14ac:dyDescent="0.25">
      <c r="A240" s="78"/>
      <c r="B240" s="226"/>
      <c r="C240" s="227"/>
      <c r="D240" s="228"/>
      <c r="E240" s="227"/>
      <c r="F240" s="229"/>
      <c r="G240" s="112"/>
    </row>
    <row r="241" spans="1:7" x14ac:dyDescent="0.25">
      <c r="A241" s="78"/>
      <c r="B241" s="226"/>
      <c r="C241" s="227"/>
      <c r="D241" s="228"/>
      <c r="E241" s="227"/>
      <c r="F241" s="229"/>
      <c r="G241" s="112"/>
    </row>
    <row r="242" spans="1:7" x14ac:dyDescent="0.25">
      <c r="A242" s="78"/>
      <c r="B242" s="226"/>
      <c r="C242" s="227"/>
      <c r="D242" s="228"/>
      <c r="E242" s="227"/>
      <c r="F242" s="229"/>
      <c r="G242" s="112"/>
    </row>
    <row r="243" spans="1:7" x14ac:dyDescent="0.25">
      <c r="A243" s="78"/>
      <c r="B243" s="226"/>
      <c r="C243" s="227"/>
      <c r="D243" s="228"/>
      <c r="E243" s="227"/>
      <c r="F243" s="229"/>
      <c r="G243" s="112"/>
    </row>
    <row r="244" spans="1:7" x14ac:dyDescent="0.25">
      <c r="A244" s="78"/>
      <c r="B244" s="226"/>
      <c r="C244" s="227"/>
      <c r="D244" s="228"/>
      <c r="E244" s="227"/>
      <c r="F244" s="229"/>
      <c r="G244" s="112"/>
    </row>
    <row r="245" spans="1:7" x14ac:dyDescent="0.25">
      <c r="A245" s="78"/>
      <c r="B245" s="226"/>
      <c r="C245" s="227"/>
      <c r="D245" s="228"/>
      <c r="E245" s="227"/>
      <c r="F245" s="229"/>
      <c r="G245" s="112"/>
    </row>
    <row r="246" spans="1:7" x14ac:dyDescent="0.25">
      <c r="A246" s="78"/>
      <c r="B246" s="226"/>
      <c r="C246" s="227"/>
      <c r="D246" s="228"/>
      <c r="E246" s="227"/>
      <c r="F246" s="229"/>
      <c r="G246" s="112"/>
    </row>
    <row r="247" spans="1:7" x14ac:dyDescent="0.25">
      <c r="A247" s="78"/>
      <c r="B247" s="226"/>
      <c r="C247" s="227"/>
      <c r="D247" s="228"/>
      <c r="E247" s="227"/>
      <c r="F247" s="229"/>
      <c r="G247" s="112"/>
    </row>
    <row r="248" spans="1:7" x14ac:dyDescent="0.25">
      <c r="A248" s="78"/>
      <c r="B248" s="226"/>
      <c r="C248" s="227"/>
      <c r="D248" s="228"/>
      <c r="E248" s="227"/>
      <c r="F248" s="229"/>
      <c r="G248" s="112"/>
    </row>
    <row r="249" spans="1:7" x14ac:dyDescent="0.25">
      <c r="A249" s="78"/>
      <c r="B249" s="226"/>
      <c r="C249" s="227"/>
      <c r="D249" s="228"/>
      <c r="E249" s="227"/>
      <c r="F249" s="229"/>
      <c r="G249" s="112"/>
    </row>
    <row r="250" spans="1:7" x14ac:dyDescent="0.25">
      <c r="A250" s="78"/>
      <c r="B250" s="226"/>
      <c r="C250" s="227"/>
      <c r="D250" s="228"/>
      <c r="E250" s="227"/>
      <c r="F250" s="229"/>
      <c r="G250" s="112"/>
    </row>
    <row r="251" spans="1:7" x14ac:dyDescent="0.25">
      <c r="A251" s="78"/>
      <c r="B251" s="226"/>
      <c r="C251" s="227"/>
      <c r="D251" s="228"/>
      <c r="E251" s="227"/>
      <c r="F251" s="229"/>
      <c r="G251" s="112"/>
    </row>
    <row r="252" spans="1:7" x14ac:dyDescent="0.25">
      <c r="A252" s="78"/>
      <c r="B252" s="226"/>
      <c r="C252" s="227"/>
      <c r="D252" s="228"/>
      <c r="E252" s="227"/>
      <c r="F252" s="229"/>
      <c r="G252" s="112"/>
    </row>
    <row r="253" spans="1:7" x14ac:dyDescent="0.25">
      <c r="A253" s="78"/>
      <c r="B253" s="226"/>
      <c r="C253" s="227"/>
      <c r="D253" s="228"/>
      <c r="E253" s="227"/>
      <c r="F253" s="229"/>
      <c r="G253" s="112"/>
    </row>
    <row r="254" spans="1:7" x14ac:dyDescent="0.25">
      <c r="A254" s="78"/>
      <c r="B254" s="226"/>
      <c r="C254" s="227"/>
      <c r="D254" s="228"/>
      <c r="E254" s="227"/>
      <c r="F254" s="229"/>
      <c r="G254" s="112"/>
    </row>
    <row r="255" spans="1:7" x14ac:dyDescent="0.25">
      <c r="A255" s="78"/>
      <c r="B255" s="226"/>
      <c r="C255" s="227"/>
      <c r="D255" s="228"/>
      <c r="E255" s="227"/>
      <c r="F255" s="229"/>
      <c r="G255" s="112"/>
    </row>
    <row r="256" spans="1:7" x14ac:dyDescent="0.25">
      <c r="A256" s="78"/>
      <c r="B256" s="226"/>
      <c r="C256" s="227"/>
      <c r="D256" s="228"/>
      <c r="E256" s="227"/>
      <c r="F256" s="229"/>
      <c r="G256" s="112"/>
    </row>
    <row r="257" spans="1:7" x14ac:dyDescent="0.25">
      <c r="A257" s="78"/>
      <c r="B257" s="226"/>
      <c r="C257" s="227"/>
      <c r="D257" s="228"/>
      <c r="E257" s="227"/>
      <c r="F257" s="229"/>
      <c r="G257" s="112"/>
    </row>
    <row r="258" spans="1:7" x14ac:dyDescent="0.25">
      <c r="A258" s="78"/>
      <c r="B258" s="226"/>
      <c r="C258" s="227"/>
      <c r="D258" s="228"/>
      <c r="E258" s="227"/>
      <c r="F258" s="229"/>
      <c r="G258" s="112"/>
    </row>
    <row r="259" spans="1:7" x14ac:dyDescent="0.25">
      <c r="A259" s="78"/>
      <c r="B259" s="226"/>
      <c r="C259" s="227"/>
      <c r="D259" s="228"/>
      <c r="E259" s="227"/>
      <c r="F259" s="229"/>
      <c r="G259" s="112"/>
    </row>
    <row r="260" spans="1:7" x14ac:dyDescent="0.25">
      <c r="A260" s="78"/>
      <c r="B260" s="226"/>
      <c r="C260" s="227"/>
      <c r="D260" s="228"/>
      <c r="E260" s="227"/>
      <c r="F260" s="229"/>
      <c r="G260" s="112"/>
    </row>
    <row r="261" spans="1:7" x14ac:dyDescent="0.25">
      <c r="A261" s="78"/>
      <c r="B261" s="226"/>
      <c r="C261" s="227"/>
      <c r="D261" s="228"/>
      <c r="E261" s="227"/>
      <c r="F261" s="229"/>
      <c r="G261" s="112"/>
    </row>
    <row r="262" spans="1:7" x14ac:dyDescent="0.25">
      <c r="A262" s="78"/>
      <c r="B262" s="226"/>
      <c r="C262" s="227"/>
      <c r="D262" s="228"/>
      <c r="E262" s="227"/>
      <c r="F262" s="229"/>
      <c r="G262" s="112"/>
    </row>
    <row r="263" spans="1:7" x14ac:dyDescent="0.25">
      <c r="A263" s="78"/>
      <c r="B263" s="226"/>
      <c r="C263" s="227"/>
      <c r="D263" s="228"/>
      <c r="E263" s="227"/>
      <c r="F263" s="229"/>
      <c r="G263" s="112"/>
    </row>
    <row r="264" spans="1:7" x14ac:dyDescent="0.25">
      <c r="A264" s="78"/>
      <c r="B264" s="226"/>
      <c r="C264" s="227"/>
      <c r="D264" s="228"/>
      <c r="E264" s="227"/>
      <c r="F264" s="229"/>
      <c r="G264" s="112"/>
    </row>
    <row r="265" spans="1:7" x14ac:dyDescent="0.25">
      <c r="A265" s="78"/>
      <c r="B265" s="226"/>
      <c r="C265" s="227"/>
      <c r="D265" s="228"/>
      <c r="E265" s="227"/>
      <c r="F265" s="229"/>
      <c r="G265" s="112"/>
    </row>
    <row r="266" spans="1:7" x14ac:dyDescent="0.25">
      <c r="A266" s="78"/>
      <c r="B266" s="226"/>
      <c r="C266" s="227"/>
      <c r="D266" s="228"/>
      <c r="E266" s="227"/>
      <c r="F266" s="229"/>
      <c r="G266" s="112"/>
    </row>
    <row r="267" spans="1:7" x14ac:dyDescent="0.25">
      <c r="A267" s="78"/>
      <c r="B267" s="226"/>
      <c r="C267" s="227"/>
      <c r="D267" s="228"/>
      <c r="E267" s="227"/>
      <c r="F267" s="229"/>
      <c r="G267" s="112"/>
    </row>
    <row r="268" spans="1:7" x14ac:dyDescent="0.25">
      <c r="A268" s="78"/>
      <c r="B268" s="226"/>
      <c r="C268" s="227"/>
      <c r="D268" s="228"/>
      <c r="E268" s="227"/>
      <c r="F268" s="229"/>
      <c r="G268" s="112"/>
    </row>
    <row r="269" spans="1:7" x14ac:dyDescent="0.25">
      <c r="A269" s="78"/>
      <c r="B269" s="226"/>
      <c r="C269" s="227"/>
      <c r="D269" s="228"/>
      <c r="E269" s="227"/>
      <c r="F269" s="229"/>
      <c r="G269" s="112"/>
    </row>
    <row r="270" spans="1:7" x14ac:dyDescent="0.25">
      <c r="A270" s="78"/>
      <c r="B270" s="226"/>
      <c r="C270" s="227"/>
      <c r="D270" s="228"/>
      <c r="E270" s="227"/>
      <c r="F270" s="229"/>
      <c r="G270" s="112"/>
    </row>
    <row r="271" spans="1:7" x14ac:dyDescent="0.25">
      <c r="A271" s="78"/>
      <c r="B271" s="226"/>
      <c r="C271" s="227"/>
      <c r="D271" s="228"/>
      <c r="E271" s="227"/>
      <c r="F271" s="229"/>
      <c r="G271" s="112"/>
    </row>
    <row r="272" spans="1:7" x14ac:dyDescent="0.25">
      <c r="A272" s="78"/>
      <c r="B272" s="226"/>
      <c r="C272" s="227"/>
      <c r="D272" s="228"/>
      <c r="E272" s="227"/>
      <c r="F272" s="229"/>
      <c r="G272" s="112"/>
    </row>
    <row r="273" spans="1:7" x14ac:dyDescent="0.25">
      <c r="A273" s="78"/>
      <c r="B273" s="226"/>
      <c r="C273" s="227"/>
      <c r="D273" s="228"/>
      <c r="E273" s="227"/>
      <c r="F273" s="229"/>
      <c r="G273" s="112"/>
    </row>
    <row r="274" spans="1:7" x14ac:dyDescent="0.25">
      <c r="A274" s="78"/>
      <c r="B274" s="226"/>
      <c r="C274" s="227"/>
      <c r="D274" s="228"/>
      <c r="E274" s="227"/>
      <c r="F274" s="229"/>
      <c r="G274" s="112"/>
    </row>
    <row r="275" spans="1:7" x14ac:dyDescent="0.25">
      <c r="A275" s="78"/>
      <c r="B275" s="226"/>
      <c r="C275" s="227"/>
      <c r="D275" s="228"/>
      <c r="E275" s="227"/>
      <c r="F275" s="229"/>
      <c r="G275" s="112"/>
    </row>
    <row r="276" spans="1:7" x14ac:dyDescent="0.25">
      <c r="A276" s="78"/>
      <c r="B276" s="226"/>
      <c r="C276" s="227"/>
      <c r="D276" s="228"/>
      <c r="E276" s="227"/>
      <c r="F276" s="229"/>
      <c r="G276" s="112"/>
    </row>
    <row r="277" spans="1:7" x14ac:dyDescent="0.25">
      <c r="A277" s="78"/>
      <c r="B277" s="226"/>
      <c r="C277" s="227"/>
      <c r="D277" s="228"/>
      <c r="E277" s="227"/>
      <c r="F277" s="229"/>
      <c r="G277" s="112"/>
    </row>
    <row r="278" spans="1:7" x14ac:dyDescent="0.25">
      <c r="A278" s="78"/>
      <c r="B278" s="226"/>
      <c r="C278" s="227"/>
      <c r="D278" s="228"/>
      <c r="E278" s="227"/>
      <c r="F278" s="229"/>
      <c r="G278" s="112"/>
    </row>
    <row r="279" spans="1:7" x14ac:dyDescent="0.25">
      <c r="A279" s="78"/>
      <c r="B279" s="226"/>
      <c r="C279" s="227"/>
      <c r="D279" s="228"/>
      <c r="E279" s="227"/>
      <c r="F279" s="229"/>
      <c r="G279" s="112"/>
    </row>
    <row r="280" spans="1:7" x14ac:dyDescent="0.25">
      <c r="A280" s="78"/>
      <c r="B280" s="226"/>
      <c r="C280" s="227"/>
      <c r="D280" s="228"/>
      <c r="E280" s="227"/>
      <c r="F280" s="229"/>
      <c r="G280" s="112"/>
    </row>
    <row r="281" spans="1:7" x14ac:dyDescent="0.25">
      <c r="A281" s="78"/>
      <c r="B281" s="226"/>
      <c r="C281" s="227"/>
      <c r="D281" s="228"/>
      <c r="E281" s="227"/>
      <c r="F281" s="229"/>
      <c r="G281" s="112"/>
    </row>
    <row r="282" spans="1:7" x14ac:dyDescent="0.25">
      <c r="A282" s="78"/>
      <c r="B282" s="226"/>
      <c r="C282" s="227"/>
      <c r="D282" s="228"/>
      <c r="E282" s="227"/>
      <c r="F282" s="229"/>
      <c r="G282" s="112"/>
    </row>
    <row r="283" spans="1:7" x14ac:dyDescent="0.25">
      <c r="A283" s="78"/>
      <c r="B283" s="226"/>
      <c r="C283" s="227"/>
      <c r="D283" s="228"/>
      <c r="E283" s="227"/>
      <c r="F283" s="229"/>
      <c r="G283" s="112"/>
    </row>
    <row r="284" spans="1:7" x14ac:dyDescent="0.25">
      <c r="A284" s="78"/>
      <c r="B284" s="226"/>
      <c r="C284" s="227"/>
      <c r="D284" s="228"/>
      <c r="E284" s="227"/>
      <c r="F284" s="229"/>
      <c r="G284" s="112"/>
    </row>
    <row r="285" spans="1:7" x14ac:dyDescent="0.25">
      <c r="A285" s="78"/>
      <c r="B285" s="226"/>
      <c r="C285" s="227"/>
      <c r="D285" s="228"/>
      <c r="E285" s="227"/>
      <c r="F285" s="229"/>
      <c r="G285" s="112"/>
    </row>
    <row r="286" spans="1:7" x14ac:dyDescent="0.25">
      <c r="A286" s="78"/>
      <c r="B286" s="226"/>
      <c r="C286" s="227"/>
      <c r="D286" s="228"/>
      <c r="E286" s="227"/>
      <c r="F286" s="229"/>
      <c r="G286" s="112"/>
    </row>
    <row r="287" spans="1:7" x14ac:dyDescent="0.25">
      <c r="A287" s="78"/>
      <c r="B287" s="226"/>
      <c r="C287" s="227"/>
      <c r="D287" s="228"/>
      <c r="E287" s="227"/>
      <c r="F287" s="229"/>
      <c r="G287" s="112"/>
    </row>
    <row r="288" spans="1:7" x14ac:dyDescent="0.25">
      <c r="A288" s="78"/>
      <c r="B288" s="226"/>
      <c r="C288" s="227"/>
      <c r="D288" s="228"/>
      <c r="E288" s="227"/>
      <c r="F288" s="229"/>
      <c r="G288" s="112"/>
    </row>
    <row r="289" spans="1:7" x14ac:dyDescent="0.25">
      <c r="A289" s="78"/>
      <c r="B289" s="226"/>
      <c r="C289" s="227"/>
      <c r="D289" s="228"/>
      <c r="E289" s="227"/>
      <c r="F289" s="229"/>
      <c r="G289" s="112"/>
    </row>
    <row r="290" spans="1:7" x14ac:dyDescent="0.25">
      <c r="A290" s="78"/>
      <c r="B290" s="226"/>
      <c r="C290" s="227"/>
      <c r="D290" s="228"/>
      <c r="E290" s="227"/>
      <c r="F290" s="229"/>
      <c r="G290" s="112"/>
    </row>
    <row r="291" spans="1:7" x14ac:dyDescent="0.25">
      <c r="A291" s="78"/>
      <c r="B291" s="226"/>
      <c r="C291" s="227"/>
      <c r="D291" s="228"/>
      <c r="E291" s="227"/>
      <c r="F291" s="229"/>
      <c r="G291" s="112"/>
    </row>
    <row r="292" spans="1:7" x14ac:dyDescent="0.25">
      <c r="A292" s="78"/>
      <c r="B292" s="226"/>
      <c r="C292" s="227"/>
      <c r="D292" s="228"/>
      <c r="E292" s="227"/>
      <c r="F292" s="229"/>
      <c r="G292" s="112"/>
    </row>
    <row r="293" spans="1:7" x14ac:dyDescent="0.25">
      <c r="A293" s="78"/>
      <c r="B293" s="226"/>
      <c r="C293" s="227"/>
      <c r="D293" s="228"/>
      <c r="E293" s="227"/>
      <c r="F293" s="229"/>
      <c r="G293" s="112"/>
    </row>
    <row r="294" spans="1:7" x14ac:dyDescent="0.25">
      <c r="A294" s="78"/>
      <c r="B294" s="226"/>
      <c r="C294" s="227"/>
      <c r="D294" s="228"/>
      <c r="E294" s="227"/>
      <c r="F294" s="229"/>
      <c r="G294" s="112"/>
    </row>
    <row r="295" spans="1:7" x14ac:dyDescent="0.25">
      <c r="A295" s="78"/>
      <c r="B295" s="226"/>
      <c r="C295" s="227"/>
      <c r="D295" s="228"/>
      <c r="E295" s="227"/>
      <c r="F295" s="229"/>
      <c r="G295" s="112"/>
    </row>
    <row r="296" spans="1:7" x14ac:dyDescent="0.25">
      <c r="A296" s="78"/>
      <c r="B296" s="226"/>
      <c r="C296" s="227"/>
      <c r="D296" s="228"/>
      <c r="E296" s="227"/>
      <c r="F296" s="229"/>
      <c r="G296" s="112"/>
    </row>
    <row r="297" spans="1:7" x14ac:dyDescent="0.25">
      <c r="A297" s="78"/>
      <c r="B297" s="226"/>
      <c r="C297" s="227"/>
      <c r="D297" s="228"/>
      <c r="E297" s="227"/>
      <c r="F297" s="229"/>
      <c r="G297" s="112"/>
    </row>
    <row r="298" spans="1:7" x14ac:dyDescent="0.25">
      <c r="A298" s="78"/>
      <c r="B298" s="226"/>
      <c r="C298" s="227"/>
      <c r="D298" s="228"/>
      <c r="E298" s="227"/>
      <c r="F298" s="229"/>
      <c r="G298" s="112"/>
    </row>
    <row r="299" spans="1:7" x14ac:dyDescent="0.25">
      <c r="A299" s="78"/>
      <c r="B299" s="226"/>
      <c r="C299" s="227"/>
      <c r="D299" s="228"/>
      <c r="E299" s="227"/>
      <c r="F299" s="229"/>
      <c r="G299" s="112"/>
    </row>
    <row r="300" spans="1:7" x14ac:dyDescent="0.25">
      <c r="A300" s="78"/>
      <c r="B300" s="226"/>
      <c r="C300" s="227"/>
      <c r="D300" s="228"/>
      <c r="E300" s="227"/>
      <c r="F300" s="229"/>
      <c r="G300" s="112"/>
    </row>
    <row r="301" spans="1:7" x14ac:dyDescent="0.25">
      <c r="A301" s="78"/>
      <c r="B301" s="226"/>
      <c r="C301" s="227"/>
      <c r="D301" s="228"/>
      <c r="E301" s="227"/>
      <c r="F301" s="229"/>
      <c r="G301" s="112"/>
    </row>
    <row r="302" spans="1:7" x14ac:dyDescent="0.25">
      <c r="A302" s="78"/>
      <c r="B302" s="226"/>
      <c r="C302" s="227"/>
      <c r="D302" s="228"/>
      <c r="E302" s="227"/>
      <c r="F302" s="229"/>
      <c r="G302" s="112"/>
    </row>
    <row r="303" spans="1:7" x14ac:dyDescent="0.25">
      <c r="A303" s="78"/>
      <c r="B303" s="226"/>
      <c r="C303" s="227"/>
      <c r="D303" s="228"/>
      <c r="E303" s="227"/>
      <c r="F303" s="229"/>
      <c r="G303" s="112"/>
    </row>
    <row r="304" spans="1:7" x14ac:dyDescent="0.25">
      <c r="A304" s="78"/>
      <c r="B304" s="226"/>
      <c r="C304" s="227"/>
      <c r="D304" s="228"/>
      <c r="E304" s="227"/>
      <c r="F304" s="229"/>
      <c r="G304" s="112"/>
    </row>
    <row r="305" spans="1:7" x14ac:dyDescent="0.25">
      <c r="A305" s="78"/>
      <c r="B305" s="226"/>
      <c r="C305" s="227"/>
      <c r="D305" s="228"/>
      <c r="E305" s="227"/>
      <c r="F305" s="229"/>
      <c r="G305" s="112"/>
    </row>
    <row r="306" spans="1:7" x14ac:dyDescent="0.25">
      <c r="A306" s="78"/>
      <c r="B306" s="226"/>
      <c r="C306" s="227"/>
      <c r="D306" s="228"/>
      <c r="E306" s="227"/>
      <c r="F306" s="229"/>
      <c r="G306" s="112"/>
    </row>
    <row r="307" spans="1:7" x14ac:dyDescent="0.25">
      <c r="A307" s="78"/>
      <c r="B307" s="226"/>
      <c r="C307" s="227"/>
      <c r="D307" s="228"/>
      <c r="E307" s="227"/>
      <c r="F307" s="229"/>
      <c r="G307" s="112"/>
    </row>
    <row r="308" spans="1:7" x14ac:dyDescent="0.25">
      <c r="A308" s="78"/>
      <c r="B308" s="226"/>
      <c r="C308" s="227"/>
      <c r="D308" s="228"/>
      <c r="E308" s="227"/>
      <c r="F308" s="229"/>
      <c r="G308" s="112"/>
    </row>
    <row r="309" spans="1:7" x14ac:dyDescent="0.25">
      <c r="A309" s="78"/>
      <c r="B309" s="226"/>
      <c r="C309" s="227"/>
      <c r="D309" s="228"/>
      <c r="E309" s="227"/>
      <c r="F309" s="229"/>
      <c r="G309" s="112"/>
    </row>
    <row r="310" spans="1:7" x14ac:dyDescent="0.25">
      <c r="A310" s="78"/>
      <c r="B310" s="226"/>
      <c r="C310" s="227"/>
      <c r="D310" s="228"/>
      <c r="E310" s="227"/>
      <c r="F310" s="229"/>
      <c r="G310" s="112"/>
    </row>
    <row r="311" spans="1:7" x14ac:dyDescent="0.25">
      <c r="A311" s="78"/>
      <c r="B311" s="226"/>
      <c r="C311" s="227"/>
      <c r="D311" s="228"/>
      <c r="E311" s="227"/>
      <c r="F311" s="229"/>
      <c r="G311" s="112"/>
    </row>
    <row r="312" spans="1:7" x14ac:dyDescent="0.25">
      <c r="A312" s="78"/>
      <c r="B312" s="226"/>
      <c r="C312" s="227"/>
      <c r="D312" s="228"/>
      <c r="E312" s="227"/>
      <c r="F312" s="229"/>
      <c r="G312" s="112"/>
    </row>
    <row r="313" spans="1:7" x14ac:dyDescent="0.25">
      <c r="A313" s="78"/>
      <c r="B313" s="226"/>
      <c r="C313" s="227"/>
      <c r="D313" s="228"/>
      <c r="E313" s="227"/>
      <c r="F313" s="229"/>
      <c r="G313" s="112"/>
    </row>
    <row r="314" spans="1:7" x14ac:dyDescent="0.25">
      <c r="A314" s="78"/>
      <c r="B314" s="226"/>
      <c r="C314" s="227"/>
      <c r="D314" s="228"/>
      <c r="E314" s="227"/>
      <c r="F314" s="229"/>
      <c r="G314" s="112"/>
    </row>
    <row r="315" spans="1:7" x14ac:dyDescent="0.25">
      <c r="A315" s="78"/>
      <c r="B315" s="226"/>
      <c r="C315" s="227"/>
      <c r="D315" s="228"/>
      <c r="E315" s="227"/>
      <c r="F315" s="229"/>
      <c r="G315" s="112"/>
    </row>
    <row r="316" spans="1:7" x14ac:dyDescent="0.25">
      <c r="A316" s="78"/>
      <c r="B316" s="226"/>
      <c r="C316" s="227"/>
      <c r="D316" s="228"/>
      <c r="E316" s="227"/>
      <c r="F316" s="229"/>
      <c r="G316" s="112"/>
    </row>
    <row r="317" spans="1:7" x14ac:dyDescent="0.25">
      <c r="A317" s="78"/>
      <c r="B317" s="226"/>
      <c r="C317" s="227"/>
      <c r="D317" s="228"/>
      <c r="E317" s="227"/>
      <c r="F317" s="229"/>
      <c r="G317" s="112"/>
    </row>
    <row r="318" spans="1:7" x14ac:dyDescent="0.25">
      <c r="A318" s="78"/>
      <c r="B318" s="226"/>
      <c r="C318" s="227"/>
      <c r="D318" s="228"/>
      <c r="E318" s="227"/>
      <c r="F318" s="229"/>
      <c r="G318" s="112"/>
    </row>
    <row r="319" spans="1:7" x14ac:dyDescent="0.25">
      <c r="A319" s="78"/>
      <c r="B319" s="226"/>
      <c r="C319" s="227"/>
      <c r="D319" s="228"/>
      <c r="E319" s="227"/>
      <c r="F319" s="229"/>
      <c r="G319" s="112"/>
    </row>
    <row r="320" spans="1:7" x14ac:dyDescent="0.25">
      <c r="A320" s="78"/>
      <c r="B320" s="226"/>
      <c r="C320" s="227"/>
      <c r="D320" s="228"/>
      <c r="E320" s="227"/>
      <c r="F320" s="229"/>
      <c r="G320" s="112"/>
    </row>
    <row r="321" spans="1:7" x14ac:dyDescent="0.25">
      <c r="A321" s="78"/>
      <c r="B321" s="226"/>
      <c r="C321" s="227"/>
      <c r="D321" s="228"/>
      <c r="E321" s="227"/>
      <c r="F321" s="229"/>
      <c r="G321" s="112"/>
    </row>
    <row r="322" spans="1:7" x14ac:dyDescent="0.25">
      <c r="A322" s="78"/>
      <c r="B322" s="226"/>
      <c r="C322" s="227"/>
      <c r="D322" s="228"/>
      <c r="E322" s="227"/>
      <c r="F322" s="229"/>
      <c r="G322" s="112"/>
    </row>
    <row r="323" spans="1:7" x14ac:dyDescent="0.25">
      <c r="A323" s="78"/>
      <c r="B323" s="226"/>
      <c r="C323" s="227"/>
      <c r="D323" s="228"/>
      <c r="E323" s="227"/>
      <c r="F323" s="229"/>
      <c r="G323" s="112"/>
    </row>
    <row r="324" spans="1:7" x14ac:dyDescent="0.25">
      <c r="A324" s="78"/>
      <c r="B324" s="226"/>
      <c r="C324" s="227"/>
      <c r="D324" s="228"/>
      <c r="E324" s="227"/>
      <c r="F324" s="229"/>
      <c r="G324" s="112"/>
    </row>
    <row r="325" spans="1:7" x14ac:dyDescent="0.25">
      <c r="A325" s="78"/>
      <c r="B325" s="226"/>
      <c r="C325" s="227"/>
      <c r="D325" s="228"/>
      <c r="E325" s="227"/>
      <c r="F325" s="229"/>
      <c r="G325" s="112"/>
    </row>
    <row r="326" spans="1:7" x14ac:dyDescent="0.25">
      <c r="A326" s="78"/>
      <c r="B326" s="226"/>
      <c r="C326" s="227"/>
      <c r="D326" s="228"/>
      <c r="E326" s="227"/>
      <c r="F326" s="229"/>
      <c r="G326" s="112"/>
    </row>
    <row r="327" spans="1:7" x14ac:dyDescent="0.25">
      <c r="A327" s="78"/>
      <c r="B327" s="226"/>
      <c r="C327" s="227"/>
      <c r="D327" s="228"/>
      <c r="E327" s="227"/>
      <c r="F327" s="229"/>
      <c r="G327" s="112"/>
    </row>
    <row r="328" spans="1:7" x14ac:dyDescent="0.25">
      <c r="A328" s="78"/>
      <c r="B328" s="226"/>
      <c r="C328" s="227"/>
      <c r="D328" s="228"/>
      <c r="E328" s="227"/>
      <c r="F328" s="229"/>
      <c r="G328" s="112"/>
    </row>
    <row r="329" spans="1:7" x14ac:dyDescent="0.25">
      <c r="A329" s="78"/>
      <c r="B329" s="226"/>
      <c r="C329" s="227"/>
      <c r="D329" s="228"/>
      <c r="E329" s="227"/>
      <c r="F329" s="229"/>
      <c r="G329" s="112"/>
    </row>
    <row r="330" spans="1:7" x14ac:dyDescent="0.25">
      <c r="A330" s="78"/>
      <c r="B330" s="226"/>
      <c r="C330" s="227"/>
      <c r="D330" s="228"/>
      <c r="E330" s="227"/>
      <c r="F330" s="229"/>
      <c r="G330" s="112"/>
    </row>
    <row r="331" spans="1:7" x14ac:dyDescent="0.25">
      <c r="A331" s="78"/>
      <c r="B331" s="226"/>
      <c r="C331" s="227"/>
      <c r="D331" s="228"/>
      <c r="E331" s="227"/>
      <c r="F331" s="229"/>
      <c r="G331" s="112"/>
    </row>
    <row r="332" spans="1:7" x14ac:dyDescent="0.25">
      <c r="A332" s="78"/>
      <c r="B332" s="226"/>
      <c r="C332" s="227"/>
      <c r="D332" s="228"/>
      <c r="E332" s="227"/>
      <c r="F332" s="229"/>
      <c r="G332" s="112"/>
    </row>
    <row r="333" spans="1:7" x14ac:dyDescent="0.25">
      <c r="A333" s="78"/>
      <c r="B333" s="226"/>
      <c r="C333" s="227"/>
      <c r="D333" s="228"/>
      <c r="E333" s="227"/>
      <c r="F333" s="229"/>
      <c r="G333" s="112"/>
    </row>
    <row r="334" spans="1:7" x14ac:dyDescent="0.25">
      <c r="A334" s="78"/>
      <c r="B334" s="226"/>
      <c r="C334" s="227"/>
      <c r="D334" s="228"/>
      <c r="E334" s="227"/>
      <c r="F334" s="229"/>
      <c r="G334" s="112"/>
    </row>
    <row r="335" spans="1:7" x14ac:dyDescent="0.25">
      <c r="A335" s="78"/>
      <c r="B335" s="226"/>
      <c r="C335" s="227"/>
      <c r="D335" s="228"/>
      <c r="E335" s="227"/>
      <c r="F335" s="229"/>
      <c r="G335" s="112"/>
    </row>
    <row r="336" spans="1:7" x14ac:dyDescent="0.25">
      <c r="A336" s="78"/>
      <c r="B336" s="226"/>
      <c r="C336" s="227"/>
      <c r="D336" s="228"/>
      <c r="E336" s="227"/>
      <c r="F336" s="229"/>
      <c r="G336" s="112"/>
    </row>
    <row r="337" spans="1:7" x14ac:dyDescent="0.25">
      <c r="A337" s="78"/>
      <c r="B337" s="226"/>
      <c r="C337" s="227"/>
      <c r="D337" s="228"/>
      <c r="E337" s="227"/>
      <c r="F337" s="229"/>
      <c r="G337" s="112"/>
    </row>
    <row r="338" spans="1:7" x14ac:dyDescent="0.25">
      <c r="A338" s="78"/>
      <c r="B338" s="226"/>
      <c r="C338" s="227"/>
      <c r="D338" s="228"/>
      <c r="E338" s="227"/>
      <c r="F338" s="229"/>
      <c r="G338" s="112"/>
    </row>
    <row r="339" spans="1:7" x14ac:dyDescent="0.25">
      <c r="A339" s="78"/>
      <c r="B339" s="226"/>
      <c r="C339" s="227"/>
      <c r="D339" s="228"/>
      <c r="E339" s="227"/>
      <c r="F339" s="229"/>
      <c r="G339" s="112"/>
    </row>
    <row r="340" spans="1:7" x14ac:dyDescent="0.25">
      <c r="A340" s="78"/>
      <c r="B340" s="226"/>
      <c r="C340" s="227"/>
      <c r="D340" s="228"/>
      <c r="E340" s="227"/>
      <c r="F340" s="229"/>
      <c r="G340" s="112"/>
    </row>
    <row r="341" spans="1:7" x14ac:dyDescent="0.25">
      <c r="A341" s="78"/>
      <c r="B341" s="226"/>
      <c r="C341" s="227"/>
      <c r="D341" s="228"/>
      <c r="E341" s="227"/>
      <c r="F341" s="229"/>
      <c r="G341" s="112"/>
    </row>
    <row r="342" spans="1:7" x14ac:dyDescent="0.25">
      <c r="A342" s="78"/>
      <c r="B342" s="226"/>
      <c r="C342" s="227"/>
      <c r="D342" s="228"/>
      <c r="E342" s="227"/>
      <c r="F342" s="229"/>
      <c r="G342" s="112"/>
    </row>
    <row r="343" spans="1:7" x14ac:dyDescent="0.25">
      <c r="A343" s="78"/>
      <c r="B343" s="226"/>
      <c r="C343" s="227"/>
      <c r="D343" s="228"/>
      <c r="E343" s="227"/>
      <c r="F343" s="229"/>
      <c r="G343" s="112"/>
    </row>
    <row r="344" spans="1:7" x14ac:dyDescent="0.25">
      <c r="A344" s="78"/>
      <c r="B344" s="226"/>
      <c r="C344" s="227"/>
      <c r="D344" s="228"/>
      <c r="E344" s="227"/>
      <c r="F344" s="229"/>
      <c r="G344" s="112"/>
    </row>
    <row r="345" spans="1:7" x14ac:dyDescent="0.25">
      <c r="A345" s="78"/>
      <c r="B345" s="226"/>
      <c r="C345" s="227"/>
      <c r="D345" s="228"/>
      <c r="E345" s="227"/>
      <c r="F345" s="229"/>
      <c r="G345" s="112"/>
    </row>
    <row r="346" spans="1:7" x14ac:dyDescent="0.25">
      <c r="A346" s="78"/>
      <c r="B346" s="226"/>
      <c r="C346" s="227"/>
      <c r="D346" s="228"/>
      <c r="E346" s="227"/>
      <c r="F346" s="229"/>
      <c r="G346" s="112"/>
    </row>
    <row r="347" spans="1:7" x14ac:dyDescent="0.25">
      <c r="A347" s="78"/>
      <c r="B347" s="226"/>
      <c r="C347" s="227"/>
      <c r="D347" s="228"/>
      <c r="E347" s="227"/>
      <c r="F347" s="229"/>
      <c r="G347" s="112"/>
    </row>
    <row r="348" spans="1:7" x14ac:dyDescent="0.25">
      <c r="A348" s="78"/>
      <c r="B348" s="226"/>
      <c r="C348" s="227"/>
      <c r="D348" s="228"/>
      <c r="E348" s="227"/>
      <c r="F348" s="229"/>
      <c r="G348" s="112"/>
    </row>
    <row r="349" spans="1:7" x14ac:dyDescent="0.25">
      <c r="A349" s="78"/>
      <c r="B349" s="226"/>
      <c r="C349" s="227"/>
      <c r="D349" s="228"/>
      <c r="E349" s="227"/>
      <c r="F349" s="229"/>
      <c r="G349" s="112"/>
    </row>
    <row r="350" spans="1:7" x14ac:dyDescent="0.25">
      <c r="A350" s="78"/>
      <c r="B350" s="226"/>
      <c r="C350" s="227"/>
      <c r="D350" s="228"/>
      <c r="E350" s="227"/>
      <c r="F350" s="229"/>
      <c r="G350" s="112"/>
    </row>
    <row r="351" spans="1:7" x14ac:dyDescent="0.25">
      <c r="A351" s="78"/>
      <c r="B351" s="226"/>
      <c r="C351" s="227"/>
      <c r="D351" s="228"/>
      <c r="E351" s="227"/>
      <c r="F351" s="229"/>
      <c r="G351" s="112"/>
    </row>
    <row r="352" spans="1:7" x14ac:dyDescent="0.25">
      <c r="A352" s="78"/>
      <c r="B352" s="226"/>
      <c r="C352" s="227"/>
      <c r="D352" s="228"/>
      <c r="E352" s="227"/>
      <c r="F352" s="229"/>
      <c r="G352" s="112"/>
    </row>
    <row r="353" spans="1:7" x14ac:dyDescent="0.25">
      <c r="A353" s="78"/>
      <c r="B353" s="226"/>
      <c r="C353" s="227"/>
      <c r="D353" s="228"/>
      <c r="E353" s="227"/>
      <c r="F353" s="229"/>
      <c r="G353" s="112"/>
    </row>
    <row r="354" spans="1:7" x14ac:dyDescent="0.25">
      <c r="A354" s="78"/>
      <c r="B354" s="226"/>
      <c r="C354" s="227"/>
      <c r="D354" s="228"/>
      <c r="E354" s="227"/>
      <c r="F354" s="229"/>
      <c r="G354" s="112"/>
    </row>
    <row r="355" spans="1:7" x14ac:dyDescent="0.25">
      <c r="A355" s="78"/>
      <c r="B355" s="226"/>
      <c r="C355" s="227"/>
      <c r="D355" s="228"/>
      <c r="E355" s="227"/>
      <c r="F355" s="229"/>
      <c r="G355" s="112"/>
    </row>
    <row r="356" spans="1:7" x14ac:dyDescent="0.25">
      <c r="A356" s="78"/>
      <c r="B356" s="226"/>
      <c r="C356" s="227"/>
      <c r="D356" s="228"/>
      <c r="E356" s="227"/>
      <c r="F356" s="229"/>
      <c r="G356" s="112"/>
    </row>
    <row r="357" spans="1:7" x14ac:dyDescent="0.25">
      <c r="A357" s="78"/>
      <c r="B357" s="226"/>
      <c r="C357" s="227"/>
      <c r="D357" s="228"/>
      <c r="E357" s="227"/>
      <c r="F357" s="229"/>
      <c r="G357" s="112"/>
    </row>
    <row r="358" spans="1:7" x14ac:dyDescent="0.25">
      <c r="A358" s="78"/>
      <c r="B358" s="226"/>
      <c r="C358" s="227"/>
      <c r="D358" s="228"/>
      <c r="E358" s="227"/>
      <c r="F358" s="229"/>
      <c r="G358" s="112"/>
    </row>
    <row r="359" spans="1:7" x14ac:dyDescent="0.25">
      <c r="A359" s="78"/>
      <c r="B359" s="226"/>
      <c r="C359" s="227"/>
      <c r="D359" s="228"/>
      <c r="E359" s="227"/>
      <c r="F359" s="229"/>
      <c r="G359" s="112"/>
    </row>
    <row r="360" spans="1:7" x14ac:dyDescent="0.25">
      <c r="A360" s="78"/>
      <c r="B360" s="226"/>
      <c r="C360" s="227"/>
      <c r="D360" s="228"/>
      <c r="E360" s="227"/>
      <c r="F360" s="229"/>
      <c r="G360" s="112"/>
    </row>
    <row r="361" spans="1:7" x14ac:dyDescent="0.25">
      <c r="A361" s="78"/>
      <c r="B361" s="226"/>
      <c r="C361" s="227"/>
      <c r="D361" s="228"/>
      <c r="E361" s="227"/>
      <c r="F361" s="229"/>
      <c r="G361" s="112"/>
    </row>
    <row r="362" spans="1:7" x14ac:dyDescent="0.25">
      <c r="A362" s="78"/>
      <c r="B362" s="226"/>
      <c r="C362" s="227"/>
      <c r="D362" s="228"/>
      <c r="E362" s="227"/>
      <c r="F362" s="229"/>
      <c r="G362" s="112"/>
    </row>
    <row r="363" spans="1:7" x14ac:dyDescent="0.25">
      <c r="A363" s="78"/>
      <c r="B363" s="226"/>
      <c r="C363" s="227"/>
      <c r="D363" s="228"/>
      <c r="E363" s="227"/>
      <c r="F363" s="229"/>
      <c r="G363" s="112"/>
    </row>
    <row r="364" spans="1:7" x14ac:dyDescent="0.25">
      <c r="A364" s="78"/>
      <c r="B364" s="226"/>
      <c r="C364" s="227"/>
      <c r="D364" s="228"/>
      <c r="E364" s="227"/>
      <c r="F364" s="229"/>
      <c r="G364" s="112"/>
    </row>
    <row r="365" spans="1:7" x14ac:dyDescent="0.25">
      <c r="A365" s="78"/>
      <c r="B365" s="226"/>
      <c r="C365" s="227"/>
      <c r="D365" s="228"/>
      <c r="E365" s="227"/>
      <c r="F365" s="229"/>
      <c r="G365" s="112"/>
    </row>
    <row r="366" spans="1:7" x14ac:dyDescent="0.25">
      <c r="A366" s="78"/>
      <c r="B366" s="226"/>
      <c r="C366" s="227"/>
      <c r="D366" s="228"/>
      <c r="E366" s="227"/>
      <c r="F366" s="229"/>
      <c r="G366" s="112"/>
    </row>
    <row r="367" spans="1:7" x14ac:dyDescent="0.25">
      <c r="A367" s="78"/>
      <c r="B367" s="226"/>
      <c r="C367" s="227"/>
      <c r="D367" s="228"/>
      <c r="E367" s="227"/>
      <c r="F367" s="229"/>
      <c r="G367" s="112"/>
    </row>
    <row r="368" spans="1:7" x14ac:dyDescent="0.25">
      <c r="A368" s="78"/>
      <c r="B368" s="226"/>
      <c r="C368" s="227"/>
      <c r="D368" s="228"/>
      <c r="E368" s="227"/>
      <c r="F368" s="229"/>
      <c r="G368" s="112"/>
    </row>
    <row r="369" spans="1:7" x14ac:dyDescent="0.25">
      <c r="A369" s="78"/>
      <c r="B369" s="226"/>
      <c r="C369" s="227"/>
      <c r="D369" s="228"/>
      <c r="E369" s="227"/>
      <c r="F369" s="229"/>
      <c r="G369" s="112"/>
    </row>
    <row r="370" spans="1:7" x14ac:dyDescent="0.25">
      <c r="A370" s="78"/>
      <c r="B370" s="226"/>
      <c r="C370" s="227"/>
      <c r="D370" s="228"/>
      <c r="E370" s="227"/>
      <c r="F370" s="229"/>
      <c r="G370" s="112"/>
    </row>
    <row r="371" spans="1:7" x14ac:dyDescent="0.25">
      <c r="A371" s="78"/>
      <c r="B371" s="226"/>
      <c r="C371" s="227"/>
      <c r="D371" s="228"/>
      <c r="E371" s="227"/>
      <c r="F371" s="229"/>
      <c r="G371" s="112"/>
    </row>
    <row r="372" spans="1:7" x14ac:dyDescent="0.25">
      <c r="A372" s="78"/>
      <c r="B372" s="226"/>
      <c r="C372" s="227"/>
      <c r="D372" s="228"/>
      <c r="E372" s="227"/>
      <c r="F372" s="229"/>
      <c r="G372" s="112"/>
    </row>
    <row r="373" spans="1:7" x14ac:dyDescent="0.25">
      <c r="A373" s="78"/>
      <c r="B373" s="226"/>
      <c r="C373" s="227"/>
      <c r="D373" s="228"/>
      <c r="E373" s="227"/>
      <c r="F373" s="229"/>
      <c r="G373" s="112"/>
    </row>
    <row r="374" spans="1:7" x14ac:dyDescent="0.25">
      <c r="A374" s="78"/>
      <c r="B374" s="226"/>
      <c r="C374" s="227"/>
      <c r="D374" s="228"/>
      <c r="E374" s="227"/>
      <c r="F374" s="229"/>
      <c r="G374" s="112"/>
    </row>
    <row r="375" spans="1:7" x14ac:dyDescent="0.25">
      <c r="A375" s="78"/>
      <c r="B375" s="226"/>
      <c r="C375" s="227"/>
      <c r="D375" s="228"/>
      <c r="E375" s="227"/>
      <c r="F375" s="229"/>
      <c r="G375" s="112"/>
    </row>
    <row r="376" spans="1:7" x14ac:dyDescent="0.25">
      <c r="A376" s="78"/>
      <c r="B376" s="226"/>
      <c r="C376" s="227"/>
      <c r="D376" s="228"/>
      <c r="E376" s="227"/>
      <c r="F376" s="229"/>
      <c r="G376" s="112"/>
    </row>
    <row r="377" spans="1:7" x14ac:dyDescent="0.25">
      <c r="A377" s="78"/>
      <c r="B377" s="226"/>
      <c r="C377" s="227"/>
      <c r="D377" s="228"/>
      <c r="E377" s="227"/>
      <c r="F377" s="229"/>
      <c r="G377" s="112"/>
    </row>
    <row r="378" spans="1:7" x14ac:dyDescent="0.25">
      <c r="A378" s="78"/>
      <c r="B378" s="226"/>
      <c r="C378" s="227"/>
      <c r="D378" s="228"/>
      <c r="E378" s="227"/>
      <c r="F378" s="229"/>
      <c r="G378" s="112"/>
    </row>
    <row r="379" spans="1:7" x14ac:dyDescent="0.25">
      <c r="A379" s="78"/>
      <c r="B379" s="226"/>
      <c r="C379" s="227"/>
      <c r="D379" s="228"/>
      <c r="E379" s="227"/>
      <c r="F379" s="229"/>
      <c r="G379" s="112"/>
    </row>
    <row r="380" spans="1:7" x14ac:dyDescent="0.25">
      <c r="A380" s="78"/>
      <c r="B380" s="226"/>
      <c r="C380" s="227"/>
      <c r="D380" s="228"/>
      <c r="E380" s="227"/>
      <c r="F380" s="229"/>
      <c r="G380" s="112"/>
    </row>
    <row r="381" spans="1:7" x14ac:dyDescent="0.25">
      <c r="A381" s="78"/>
      <c r="B381" s="226"/>
      <c r="C381" s="227"/>
      <c r="D381" s="228"/>
      <c r="E381" s="227"/>
      <c r="F381" s="229"/>
      <c r="G381" s="112"/>
    </row>
    <row r="382" spans="1:7" x14ac:dyDescent="0.25">
      <c r="A382" s="78"/>
      <c r="B382" s="226"/>
      <c r="C382" s="227"/>
      <c r="D382" s="228"/>
      <c r="E382" s="227"/>
      <c r="F382" s="229"/>
      <c r="G382" s="112"/>
    </row>
    <row r="383" spans="1:7" x14ac:dyDescent="0.25">
      <c r="A383" s="78"/>
      <c r="B383" s="226"/>
      <c r="C383" s="227"/>
      <c r="D383" s="228"/>
      <c r="E383" s="227"/>
      <c r="F383" s="229"/>
      <c r="G383" s="112"/>
    </row>
    <row r="384" spans="1:7" x14ac:dyDescent="0.25">
      <c r="A384" s="78"/>
      <c r="B384" s="226"/>
      <c r="C384" s="227"/>
      <c r="D384" s="228"/>
      <c r="E384" s="227"/>
      <c r="F384" s="229"/>
      <c r="G384" s="112"/>
    </row>
    <row r="385" spans="1:7" x14ac:dyDescent="0.25">
      <c r="A385" s="78"/>
      <c r="B385" s="226"/>
      <c r="C385" s="227"/>
      <c r="D385" s="228"/>
      <c r="E385" s="227"/>
      <c r="F385" s="229"/>
      <c r="G385" s="112"/>
    </row>
    <row r="386" spans="1:7" x14ac:dyDescent="0.25">
      <c r="A386" s="78"/>
      <c r="B386" s="226"/>
      <c r="C386" s="227"/>
      <c r="D386" s="228"/>
      <c r="E386" s="227"/>
      <c r="F386" s="229"/>
      <c r="G386" s="112"/>
    </row>
    <row r="387" spans="1:7" x14ac:dyDescent="0.25">
      <c r="A387" s="78"/>
      <c r="B387" s="226"/>
      <c r="C387" s="227"/>
      <c r="D387" s="228"/>
      <c r="E387" s="227"/>
      <c r="F387" s="229"/>
      <c r="G387" s="112"/>
    </row>
    <row r="388" spans="1:7" x14ac:dyDescent="0.25">
      <c r="A388" s="78"/>
      <c r="B388" s="226"/>
      <c r="C388" s="227"/>
      <c r="D388" s="228"/>
      <c r="E388" s="227"/>
      <c r="F388" s="229"/>
      <c r="G388" s="112"/>
    </row>
    <row r="389" spans="1:7" x14ac:dyDescent="0.25">
      <c r="A389" s="78"/>
      <c r="B389" s="226"/>
      <c r="C389" s="227"/>
      <c r="D389" s="228"/>
      <c r="E389" s="227"/>
      <c r="F389" s="229"/>
      <c r="G389" s="112"/>
    </row>
    <row r="390" spans="1:7" x14ac:dyDescent="0.25">
      <c r="A390" s="78"/>
      <c r="B390" s="226"/>
      <c r="C390" s="227"/>
      <c r="D390" s="228"/>
      <c r="E390" s="227"/>
      <c r="F390" s="229"/>
      <c r="G390" s="112"/>
    </row>
    <row r="391" spans="1:7" x14ac:dyDescent="0.25">
      <c r="A391" s="78"/>
      <c r="B391" s="226"/>
      <c r="C391" s="227"/>
      <c r="D391" s="228"/>
      <c r="E391" s="227"/>
      <c r="F391" s="229"/>
      <c r="G391" s="112"/>
    </row>
    <row r="392" spans="1:7" x14ac:dyDescent="0.25">
      <c r="A392" s="78"/>
      <c r="B392" s="226"/>
      <c r="C392" s="227"/>
      <c r="D392" s="228"/>
      <c r="E392" s="227"/>
      <c r="F392" s="229"/>
      <c r="G392" s="112"/>
    </row>
    <row r="393" spans="1:7" x14ac:dyDescent="0.25">
      <c r="A393" s="78"/>
      <c r="B393" s="226"/>
      <c r="C393" s="227"/>
      <c r="D393" s="228"/>
      <c r="E393" s="227"/>
      <c r="F393" s="229"/>
      <c r="G393" s="112"/>
    </row>
    <row r="394" spans="1:7" x14ac:dyDescent="0.25">
      <c r="A394" s="78"/>
      <c r="B394" s="226"/>
      <c r="C394" s="227"/>
      <c r="D394" s="228"/>
      <c r="E394" s="227"/>
      <c r="F394" s="229"/>
      <c r="G394" s="112"/>
    </row>
    <row r="395" spans="1:7" x14ac:dyDescent="0.25">
      <c r="A395" s="78"/>
      <c r="B395" s="226"/>
      <c r="C395" s="227"/>
      <c r="D395" s="228"/>
      <c r="E395" s="227"/>
      <c r="F395" s="229"/>
      <c r="G395" s="112"/>
    </row>
    <row r="396" spans="1:7" x14ac:dyDescent="0.25">
      <c r="A396" s="78"/>
      <c r="B396" s="226"/>
      <c r="C396" s="227"/>
      <c r="D396" s="228"/>
      <c r="E396" s="227"/>
      <c r="F396" s="229"/>
      <c r="G396" s="112"/>
    </row>
    <row r="397" spans="1:7" x14ac:dyDescent="0.25">
      <c r="A397" s="78"/>
      <c r="B397" s="226"/>
      <c r="C397" s="227"/>
      <c r="D397" s="228"/>
      <c r="E397" s="227"/>
      <c r="F397" s="229"/>
      <c r="G397" s="112"/>
    </row>
    <row r="398" spans="1:7" x14ac:dyDescent="0.25">
      <c r="A398" s="78"/>
      <c r="B398" s="226"/>
      <c r="C398" s="227"/>
      <c r="D398" s="228"/>
      <c r="E398" s="227"/>
      <c r="F398" s="229"/>
      <c r="G398" s="112"/>
    </row>
    <row r="399" spans="1:7" x14ac:dyDescent="0.25">
      <c r="A399" s="78"/>
      <c r="B399" s="226"/>
      <c r="C399" s="227"/>
      <c r="D399" s="228"/>
      <c r="E399" s="227"/>
      <c r="F399" s="229"/>
      <c r="G399" s="112"/>
    </row>
    <row r="400" spans="1:7" x14ac:dyDescent="0.25">
      <c r="A400" s="78"/>
      <c r="B400" s="226"/>
      <c r="C400" s="227"/>
      <c r="D400" s="228"/>
      <c r="E400" s="227"/>
      <c r="F400" s="229"/>
      <c r="G400" s="112"/>
    </row>
    <row r="401" spans="1:7" x14ac:dyDescent="0.25">
      <c r="A401" s="78"/>
      <c r="B401" s="226"/>
      <c r="C401" s="227"/>
      <c r="D401" s="228"/>
      <c r="E401" s="227"/>
      <c r="F401" s="229"/>
      <c r="G401" s="112"/>
    </row>
    <row r="402" spans="1:7" x14ac:dyDescent="0.25">
      <c r="A402" s="78"/>
      <c r="B402" s="226"/>
      <c r="C402" s="227"/>
      <c r="D402" s="228"/>
      <c r="E402" s="227"/>
      <c r="F402" s="229"/>
      <c r="G402" s="112"/>
    </row>
    <row r="403" spans="1:7" x14ac:dyDescent="0.25">
      <c r="A403" s="78"/>
      <c r="B403" s="226"/>
      <c r="C403" s="227"/>
      <c r="D403" s="228"/>
      <c r="E403" s="227"/>
      <c r="F403" s="229"/>
      <c r="G403" s="112"/>
    </row>
    <row r="404" spans="1:7" x14ac:dyDescent="0.25">
      <c r="A404" s="78"/>
      <c r="B404" s="226"/>
      <c r="C404" s="227"/>
      <c r="D404" s="228"/>
      <c r="E404" s="227"/>
      <c r="F404" s="229"/>
      <c r="G404" s="112"/>
    </row>
    <row r="405" spans="1:7" x14ac:dyDescent="0.25">
      <c r="A405" s="78"/>
      <c r="B405" s="226"/>
      <c r="C405" s="227"/>
      <c r="D405" s="228"/>
      <c r="E405" s="227"/>
      <c r="F405" s="229"/>
      <c r="G405" s="112"/>
    </row>
    <row r="406" spans="1:7" x14ac:dyDescent="0.25">
      <c r="A406" s="78"/>
      <c r="B406" s="226"/>
      <c r="C406" s="227"/>
      <c r="D406" s="228"/>
      <c r="E406" s="227"/>
      <c r="F406" s="229"/>
      <c r="G406" s="112"/>
    </row>
    <row r="407" spans="1:7" x14ac:dyDescent="0.25">
      <c r="A407" s="78"/>
      <c r="B407" s="226"/>
      <c r="C407" s="227"/>
      <c r="D407" s="228"/>
      <c r="E407" s="227"/>
      <c r="F407" s="229"/>
      <c r="G407" s="112"/>
    </row>
    <row r="408" spans="1:7" x14ac:dyDescent="0.25">
      <c r="A408" s="78"/>
      <c r="B408" s="226"/>
      <c r="C408" s="227"/>
      <c r="D408" s="228"/>
      <c r="E408" s="227"/>
      <c r="F408" s="229"/>
      <c r="G408" s="112"/>
    </row>
    <row r="409" spans="1:7" x14ac:dyDescent="0.25">
      <c r="A409" s="78"/>
      <c r="B409" s="226"/>
      <c r="C409" s="227"/>
      <c r="D409" s="228"/>
      <c r="E409" s="227"/>
      <c r="F409" s="229"/>
      <c r="G409" s="112"/>
    </row>
    <row r="410" spans="1:7" x14ac:dyDescent="0.25">
      <c r="A410" s="78"/>
      <c r="B410" s="226"/>
      <c r="C410" s="227"/>
      <c r="D410" s="228"/>
      <c r="E410" s="227"/>
      <c r="F410" s="229"/>
      <c r="G410" s="112"/>
    </row>
    <row r="411" spans="1:7" x14ac:dyDescent="0.25">
      <c r="A411" s="78"/>
      <c r="B411" s="226"/>
      <c r="C411" s="227"/>
      <c r="D411" s="228"/>
      <c r="E411" s="227"/>
      <c r="F411" s="229"/>
      <c r="G411" s="112"/>
    </row>
    <row r="412" spans="1:7" x14ac:dyDescent="0.25">
      <c r="A412" s="78"/>
      <c r="B412" s="226"/>
      <c r="C412" s="227"/>
      <c r="D412" s="228"/>
      <c r="E412" s="227"/>
      <c r="F412" s="229"/>
      <c r="G412" s="112"/>
    </row>
    <row r="413" spans="1:7" x14ac:dyDescent="0.25">
      <c r="A413" s="78"/>
      <c r="B413" s="226"/>
      <c r="C413" s="227"/>
      <c r="D413" s="228"/>
      <c r="E413" s="227"/>
      <c r="F413" s="229"/>
      <c r="G413" s="112"/>
    </row>
    <row r="414" spans="1:7" x14ac:dyDescent="0.25">
      <c r="A414" s="78"/>
      <c r="B414" s="226"/>
      <c r="C414" s="227"/>
      <c r="D414" s="228"/>
      <c r="E414" s="227"/>
      <c r="F414" s="229"/>
      <c r="G414" s="112"/>
    </row>
    <row r="415" spans="1:7" x14ac:dyDescent="0.25">
      <c r="A415" s="78"/>
      <c r="B415" s="226"/>
      <c r="C415" s="227"/>
      <c r="D415" s="228"/>
      <c r="E415" s="227"/>
      <c r="F415" s="229"/>
      <c r="G415" s="112"/>
    </row>
    <row r="416" spans="1:7" x14ac:dyDescent="0.25">
      <c r="A416" s="78"/>
      <c r="B416" s="226"/>
      <c r="C416" s="227"/>
      <c r="D416" s="228"/>
      <c r="E416" s="227"/>
      <c r="F416" s="229"/>
      <c r="G416" s="112"/>
    </row>
    <row r="417" spans="1:7" x14ac:dyDescent="0.25">
      <c r="A417" s="78"/>
      <c r="B417" s="226"/>
      <c r="C417" s="227"/>
      <c r="D417" s="228"/>
      <c r="E417" s="227"/>
      <c r="F417" s="229"/>
      <c r="G417" s="112"/>
    </row>
    <row r="418" spans="1:7" x14ac:dyDescent="0.25">
      <c r="A418" s="78"/>
      <c r="B418" s="226"/>
      <c r="C418" s="227"/>
      <c r="D418" s="228"/>
      <c r="E418" s="227"/>
      <c r="F418" s="229"/>
      <c r="G418" s="112"/>
    </row>
    <row r="419" spans="1:7" x14ac:dyDescent="0.25">
      <c r="A419" s="78"/>
      <c r="B419" s="226"/>
      <c r="C419" s="227"/>
      <c r="D419" s="228"/>
      <c r="E419" s="227"/>
      <c r="F419" s="229"/>
      <c r="G419" s="112"/>
    </row>
    <row r="420" spans="1:7" x14ac:dyDescent="0.25">
      <c r="A420" s="78"/>
      <c r="B420" s="226"/>
      <c r="C420" s="227"/>
      <c r="D420" s="228"/>
      <c r="E420" s="227"/>
      <c r="F420" s="229"/>
      <c r="G420" s="112"/>
    </row>
    <row r="421" spans="1:7" x14ac:dyDescent="0.25">
      <c r="A421" s="78"/>
      <c r="B421" s="226"/>
      <c r="C421" s="227"/>
      <c r="D421" s="228"/>
      <c r="E421" s="227"/>
      <c r="F421" s="229"/>
      <c r="G421" s="112"/>
    </row>
    <row r="422" spans="1:7" x14ac:dyDescent="0.25">
      <c r="A422" s="78"/>
      <c r="B422" s="226"/>
      <c r="C422" s="227"/>
      <c r="D422" s="228"/>
      <c r="E422" s="227"/>
      <c r="F422" s="229"/>
      <c r="G422" s="112"/>
    </row>
    <row r="423" spans="1:7" x14ac:dyDescent="0.25">
      <c r="A423" s="78"/>
      <c r="B423" s="226"/>
      <c r="C423" s="227"/>
      <c r="D423" s="228"/>
      <c r="E423" s="227"/>
      <c r="F423" s="229"/>
      <c r="G423" s="112"/>
    </row>
    <row r="424" spans="1:7" x14ac:dyDescent="0.25">
      <c r="A424" s="78"/>
      <c r="B424" s="226"/>
      <c r="C424" s="227"/>
      <c r="D424" s="228"/>
      <c r="E424" s="227"/>
      <c r="F424" s="229"/>
      <c r="G424" s="112"/>
    </row>
    <row r="425" spans="1:7" x14ac:dyDescent="0.25">
      <c r="A425" s="78"/>
      <c r="B425" s="226"/>
      <c r="C425" s="227"/>
      <c r="D425" s="228"/>
      <c r="E425" s="227"/>
      <c r="F425" s="229"/>
      <c r="G425" s="112"/>
    </row>
    <row r="426" spans="1:7" x14ac:dyDescent="0.25">
      <c r="A426" s="78"/>
      <c r="B426" s="226"/>
      <c r="C426" s="227"/>
      <c r="D426" s="228"/>
      <c r="E426" s="227"/>
      <c r="F426" s="229"/>
      <c r="G426" s="112"/>
    </row>
    <row r="427" spans="1:7" x14ac:dyDescent="0.25">
      <c r="A427" s="78"/>
      <c r="B427" s="226"/>
      <c r="C427" s="227"/>
      <c r="D427" s="228"/>
      <c r="E427" s="227"/>
      <c r="F427" s="229"/>
      <c r="G427" s="112"/>
    </row>
    <row r="428" spans="1:7" x14ac:dyDescent="0.25">
      <c r="A428" s="78"/>
      <c r="B428" s="226"/>
      <c r="C428" s="227"/>
      <c r="D428" s="228"/>
      <c r="E428" s="227"/>
      <c r="F428" s="229"/>
      <c r="G428" s="112"/>
    </row>
    <row r="429" spans="1:7" x14ac:dyDescent="0.25">
      <c r="A429" s="78"/>
      <c r="B429" s="226"/>
      <c r="C429" s="227"/>
      <c r="D429" s="228"/>
      <c r="E429" s="227"/>
      <c r="F429" s="229"/>
      <c r="G429" s="112"/>
    </row>
    <row r="430" spans="1:7" x14ac:dyDescent="0.25">
      <c r="A430" s="78"/>
      <c r="B430" s="226"/>
      <c r="C430" s="227"/>
      <c r="D430" s="228"/>
      <c r="E430" s="227"/>
      <c r="F430" s="229"/>
      <c r="G430" s="112"/>
    </row>
    <row r="431" spans="1:7" x14ac:dyDescent="0.25">
      <c r="A431" s="78"/>
      <c r="B431" s="226"/>
      <c r="C431" s="227"/>
      <c r="D431" s="228"/>
      <c r="E431" s="227"/>
      <c r="F431" s="229"/>
      <c r="G431" s="112"/>
    </row>
    <row r="432" spans="1:7" x14ac:dyDescent="0.25">
      <c r="A432" s="78"/>
      <c r="B432" s="226"/>
      <c r="C432" s="227"/>
      <c r="D432" s="228"/>
      <c r="E432" s="227"/>
      <c r="F432" s="229"/>
      <c r="G432" s="112"/>
    </row>
    <row r="433" spans="1:7" x14ac:dyDescent="0.25">
      <c r="A433" s="78"/>
      <c r="B433" s="226"/>
      <c r="C433" s="227"/>
      <c r="D433" s="228"/>
      <c r="E433" s="227"/>
      <c r="F433" s="229"/>
      <c r="G433" s="112"/>
    </row>
    <row r="434" spans="1:7" x14ac:dyDescent="0.25">
      <c r="A434" s="78"/>
      <c r="B434" s="226"/>
      <c r="C434" s="227"/>
      <c r="D434" s="228"/>
      <c r="E434" s="227"/>
      <c r="F434" s="229"/>
      <c r="G434" s="112"/>
    </row>
    <row r="435" spans="1:7" x14ac:dyDescent="0.25">
      <c r="A435" s="78"/>
      <c r="B435" s="226"/>
      <c r="C435" s="227"/>
      <c r="D435" s="228"/>
      <c r="E435" s="227"/>
      <c r="F435" s="229"/>
      <c r="G435" s="112"/>
    </row>
    <row r="436" spans="1:7" x14ac:dyDescent="0.25">
      <c r="A436" s="78"/>
      <c r="B436" s="226"/>
      <c r="C436" s="227"/>
      <c r="D436" s="228"/>
      <c r="E436" s="227"/>
      <c r="F436" s="229"/>
      <c r="G436" s="112"/>
    </row>
    <row r="437" spans="1:7" x14ac:dyDescent="0.25">
      <c r="A437" s="78"/>
      <c r="B437" s="226"/>
      <c r="C437" s="227"/>
      <c r="D437" s="228"/>
      <c r="E437" s="227"/>
      <c r="F437" s="229"/>
      <c r="G437" s="112"/>
    </row>
    <row r="438" spans="1:7" x14ac:dyDescent="0.25">
      <c r="A438" s="78"/>
      <c r="B438" s="226"/>
      <c r="C438" s="227"/>
      <c r="D438" s="228"/>
      <c r="E438" s="227"/>
      <c r="F438" s="229"/>
      <c r="G438" s="112"/>
    </row>
    <row r="439" spans="1:7" x14ac:dyDescent="0.25">
      <c r="A439" s="78"/>
      <c r="B439" s="226"/>
      <c r="C439" s="227"/>
      <c r="D439" s="228"/>
      <c r="E439" s="227"/>
      <c r="F439" s="229"/>
      <c r="G439" s="112"/>
    </row>
    <row r="440" spans="1:7" x14ac:dyDescent="0.25">
      <c r="A440" s="78"/>
      <c r="B440" s="226"/>
      <c r="C440" s="227"/>
      <c r="D440" s="228"/>
      <c r="E440" s="227"/>
      <c r="F440" s="229"/>
      <c r="G440" s="112"/>
    </row>
    <row r="441" spans="1:7" x14ac:dyDescent="0.25">
      <c r="A441" s="78"/>
      <c r="B441" s="226"/>
      <c r="C441" s="227"/>
      <c r="D441" s="228"/>
      <c r="E441" s="227"/>
      <c r="F441" s="229"/>
      <c r="G441" s="112"/>
    </row>
    <row r="442" spans="1:7" x14ac:dyDescent="0.25">
      <c r="A442" s="78"/>
      <c r="B442" s="226"/>
      <c r="C442" s="227"/>
      <c r="D442" s="228"/>
      <c r="E442" s="227"/>
      <c r="F442" s="229"/>
      <c r="G442" s="112"/>
    </row>
    <row r="443" spans="1:7" x14ac:dyDescent="0.25">
      <c r="A443" s="78"/>
      <c r="B443" s="226"/>
      <c r="C443" s="227"/>
      <c r="D443" s="228"/>
      <c r="E443" s="227"/>
      <c r="F443" s="229"/>
      <c r="G443" s="112"/>
    </row>
    <row r="444" spans="1:7" x14ac:dyDescent="0.25">
      <c r="A444" s="78"/>
      <c r="B444" s="226"/>
      <c r="C444" s="227"/>
      <c r="D444" s="228"/>
      <c r="E444" s="227"/>
      <c r="F444" s="229"/>
      <c r="G444" s="112"/>
    </row>
    <row r="445" spans="1:7" x14ac:dyDescent="0.25">
      <c r="A445" s="78"/>
      <c r="B445" s="226"/>
      <c r="C445" s="227"/>
      <c r="D445" s="228"/>
      <c r="E445" s="227"/>
      <c r="F445" s="229"/>
      <c r="G445" s="112"/>
    </row>
    <row r="446" spans="1:7" x14ac:dyDescent="0.25">
      <c r="A446" s="78"/>
      <c r="B446" s="226"/>
      <c r="C446" s="227"/>
      <c r="D446" s="228"/>
      <c r="E446" s="227"/>
      <c r="F446" s="229"/>
      <c r="G446" s="112"/>
    </row>
    <row r="447" spans="1:7" x14ac:dyDescent="0.25">
      <c r="A447" s="78"/>
      <c r="B447" s="226"/>
      <c r="C447" s="227"/>
      <c r="D447" s="228"/>
      <c r="E447" s="227"/>
      <c r="F447" s="229"/>
      <c r="G447" s="112"/>
    </row>
    <row r="448" spans="1:7" x14ac:dyDescent="0.25">
      <c r="A448" s="78"/>
      <c r="B448" s="226"/>
      <c r="C448" s="227"/>
      <c r="D448" s="228"/>
      <c r="E448" s="227"/>
      <c r="F448" s="229"/>
      <c r="G448" s="112"/>
    </row>
    <row r="449" spans="1:7" x14ac:dyDescent="0.25">
      <c r="A449" s="78"/>
      <c r="B449" s="226"/>
      <c r="C449" s="227"/>
      <c r="D449" s="228"/>
      <c r="E449" s="227"/>
      <c r="F449" s="229"/>
      <c r="G449" s="112"/>
    </row>
    <row r="450" spans="1:7" x14ac:dyDescent="0.25">
      <c r="A450" s="78"/>
      <c r="B450" s="226"/>
      <c r="C450" s="227"/>
      <c r="D450" s="228"/>
      <c r="E450" s="227"/>
      <c r="F450" s="229"/>
      <c r="G450" s="112"/>
    </row>
    <row r="451" spans="1:7" x14ac:dyDescent="0.25">
      <c r="A451" s="78"/>
      <c r="B451" s="226"/>
      <c r="C451" s="227"/>
      <c r="D451" s="228"/>
      <c r="E451" s="227"/>
      <c r="F451" s="229"/>
      <c r="G451" s="112"/>
    </row>
    <row r="452" spans="1:7" x14ac:dyDescent="0.25">
      <c r="A452" s="78"/>
      <c r="B452" s="226"/>
      <c r="C452" s="227"/>
      <c r="D452" s="228"/>
      <c r="E452" s="227"/>
      <c r="F452" s="229"/>
      <c r="G452" s="112"/>
    </row>
    <row r="453" spans="1:7" x14ac:dyDescent="0.25">
      <c r="A453" s="78"/>
      <c r="B453" s="226"/>
      <c r="C453" s="227"/>
      <c r="D453" s="228"/>
      <c r="E453" s="227"/>
      <c r="F453" s="229"/>
      <c r="G453" s="112"/>
    </row>
    <row r="454" spans="1:7" x14ac:dyDescent="0.25">
      <c r="A454" s="78"/>
      <c r="B454" s="226"/>
      <c r="C454" s="227"/>
      <c r="D454" s="228"/>
      <c r="E454" s="227"/>
      <c r="F454" s="229"/>
      <c r="G454" s="112"/>
    </row>
    <row r="455" spans="1:7" x14ac:dyDescent="0.25">
      <c r="A455" s="78"/>
      <c r="B455" s="226"/>
      <c r="C455" s="227"/>
      <c r="D455" s="228"/>
      <c r="E455" s="227"/>
      <c r="F455" s="229"/>
      <c r="G455" s="112"/>
    </row>
    <row r="456" spans="1:7" x14ac:dyDescent="0.25">
      <c r="A456" s="78"/>
      <c r="B456" s="226"/>
      <c r="C456" s="227"/>
      <c r="D456" s="228"/>
      <c r="E456" s="227"/>
      <c r="F456" s="229"/>
      <c r="G456" s="112"/>
    </row>
    <row r="457" spans="1:7" x14ac:dyDescent="0.25">
      <c r="A457" s="78"/>
      <c r="B457" s="226"/>
      <c r="C457" s="227"/>
      <c r="D457" s="228"/>
      <c r="E457" s="227"/>
      <c r="F457" s="229"/>
      <c r="G457" s="112"/>
    </row>
    <row r="458" spans="1:7" x14ac:dyDescent="0.25">
      <c r="A458" s="78"/>
      <c r="B458" s="226"/>
      <c r="C458" s="227"/>
      <c r="D458" s="228"/>
      <c r="E458" s="227"/>
      <c r="F458" s="229"/>
      <c r="G458" s="112"/>
    </row>
    <row r="459" spans="1:7" x14ac:dyDescent="0.25">
      <c r="A459" s="78"/>
      <c r="B459" s="226"/>
      <c r="C459" s="227"/>
      <c r="D459" s="228"/>
      <c r="E459" s="227"/>
      <c r="F459" s="229"/>
      <c r="G459" s="112"/>
    </row>
    <row r="460" spans="1:7" x14ac:dyDescent="0.25">
      <c r="A460" s="78"/>
      <c r="B460" s="226"/>
      <c r="C460" s="227"/>
      <c r="D460" s="228"/>
      <c r="E460" s="227"/>
      <c r="F460" s="229"/>
      <c r="G460" s="112"/>
    </row>
    <row r="461" spans="1:7" x14ac:dyDescent="0.25">
      <c r="A461" s="78"/>
      <c r="B461" s="226"/>
      <c r="C461" s="227"/>
      <c r="D461" s="228"/>
      <c r="E461" s="227"/>
      <c r="F461" s="229"/>
      <c r="G461" s="112"/>
    </row>
    <row r="462" spans="1:7" x14ac:dyDescent="0.25">
      <c r="A462" s="78"/>
      <c r="B462" s="226"/>
      <c r="C462" s="227"/>
      <c r="D462" s="228"/>
      <c r="E462" s="227"/>
      <c r="F462" s="229"/>
      <c r="G462" s="112"/>
    </row>
    <row r="463" spans="1:7" x14ac:dyDescent="0.25">
      <c r="A463" s="78"/>
      <c r="B463" s="226"/>
      <c r="C463" s="227"/>
      <c r="D463" s="228"/>
      <c r="E463" s="227"/>
      <c r="F463" s="229"/>
      <c r="G463" s="112"/>
    </row>
    <row r="464" spans="1:7" x14ac:dyDescent="0.25">
      <c r="A464" s="78"/>
      <c r="B464" s="226"/>
      <c r="C464" s="227"/>
      <c r="D464" s="228"/>
      <c r="E464" s="227"/>
      <c r="F464" s="229"/>
      <c r="G464" s="112"/>
    </row>
    <row r="465" spans="1:7" x14ac:dyDescent="0.25">
      <c r="A465" s="78"/>
      <c r="B465" s="226"/>
      <c r="C465" s="227"/>
      <c r="D465" s="228"/>
      <c r="E465" s="227"/>
      <c r="F465" s="229"/>
      <c r="G465" s="112"/>
    </row>
    <row r="466" spans="1:7" x14ac:dyDescent="0.25">
      <c r="A466" s="78"/>
      <c r="B466" s="226"/>
      <c r="C466" s="227"/>
      <c r="D466" s="228"/>
      <c r="E466" s="227"/>
      <c r="F466" s="229"/>
      <c r="G466" s="112"/>
    </row>
    <row r="467" spans="1:7" x14ac:dyDescent="0.25">
      <c r="A467" s="78"/>
      <c r="B467" s="226"/>
      <c r="C467" s="227"/>
      <c r="D467" s="228"/>
      <c r="E467" s="227"/>
      <c r="F467" s="229"/>
      <c r="G467" s="112"/>
    </row>
    <row r="468" spans="1:7" x14ac:dyDescent="0.25">
      <c r="A468" s="78"/>
      <c r="B468" s="226"/>
      <c r="C468" s="227"/>
      <c r="D468" s="228"/>
      <c r="E468" s="227"/>
      <c r="F468" s="229"/>
      <c r="G468" s="112"/>
    </row>
    <row r="469" spans="1:7" x14ac:dyDescent="0.25">
      <c r="A469" s="78"/>
      <c r="B469" s="226"/>
      <c r="C469" s="227"/>
      <c r="D469" s="228"/>
      <c r="E469" s="227"/>
      <c r="F469" s="229"/>
      <c r="G469" s="112"/>
    </row>
    <row r="470" spans="1:7" x14ac:dyDescent="0.25">
      <c r="A470" s="78"/>
      <c r="B470" s="226"/>
      <c r="C470" s="227"/>
      <c r="D470" s="228"/>
      <c r="E470" s="227"/>
      <c r="F470" s="229"/>
      <c r="G470" s="112"/>
    </row>
    <row r="471" spans="1:7" x14ac:dyDescent="0.25">
      <c r="A471" s="78"/>
      <c r="B471" s="226"/>
      <c r="C471" s="227"/>
      <c r="D471" s="228"/>
      <c r="E471" s="227"/>
      <c r="F471" s="229"/>
      <c r="G471" s="112"/>
    </row>
    <row r="472" spans="1:7" x14ac:dyDescent="0.25">
      <c r="A472" s="78"/>
      <c r="B472" s="226"/>
      <c r="C472" s="227"/>
      <c r="D472" s="228"/>
      <c r="E472" s="227"/>
      <c r="F472" s="229"/>
      <c r="G472" s="112"/>
    </row>
    <row r="473" spans="1:7" x14ac:dyDescent="0.25">
      <c r="A473" s="78"/>
      <c r="B473" s="226"/>
      <c r="C473" s="227"/>
      <c r="D473" s="228"/>
      <c r="E473" s="227"/>
      <c r="F473" s="229"/>
      <c r="G473" s="112"/>
    </row>
    <row r="474" spans="1:7" x14ac:dyDescent="0.25">
      <c r="A474" s="78"/>
      <c r="B474" s="226"/>
      <c r="C474" s="227"/>
      <c r="D474" s="228"/>
      <c r="E474" s="227"/>
      <c r="F474" s="229"/>
      <c r="G474" s="112"/>
    </row>
    <row r="475" spans="1:7" x14ac:dyDescent="0.25">
      <c r="A475" s="78"/>
      <c r="B475" s="226"/>
      <c r="C475" s="227"/>
      <c r="D475" s="228"/>
      <c r="E475" s="227"/>
      <c r="F475" s="229"/>
      <c r="G475" s="112"/>
    </row>
    <row r="476" spans="1:7" x14ac:dyDescent="0.25">
      <c r="A476" s="78"/>
      <c r="B476" s="226"/>
      <c r="C476" s="227"/>
      <c r="D476" s="228"/>
      <c r="E476" s="227"/>
      <c r="F476" s="229"/>
      <c r="G476" s="112"/>
    </row>
    <row r="477" spans="1:7" x14ac:dyDescent="0.25">
      <c r="A477" s="78"/>
      <c r="B477" s="226"/>
      <c r="C477" s="227"/>
      <c r="D477" s="228"/>
      <c r="E477" s="227"/>
      <c r="F477" s="229"/>
      <c r="G477" s="112"/>
    </row>
    <row r="478" spans="1:7" x14ac:dyDescent="0.25">
      <c r="A478" s="78"/>
      <c r="B478" s="226"/>
      <c r="C478" s="227"/>
      <c r="D478" s="228"/>
      <c r="E478" s="227"/>
      <c r="F478" s="229"/>
      <c r="G478" s="112"/>
    </row>
    <row r="479" spans="1:7" x14ac:dyDescent="0.25">
      <c r="A479" s="78"/>
      <c r="B479" s="226"/>
      <c r="C479" s="227"/>
      <c r="D479" s="228"/>
      <c r="E479" s="227"/>
      <c r="F479" s="229"/>
      <c r="G479" s="112"/>
    </row>
    <row r="480" spans="1:7" x14ac:dyDescent="0.25">
      <c r="A480" s="78"/>
      <c r="B480" s="226"/>
      <c r="C480" s="227"/>
      <c r="D480" s="228"/>
      <c r="E480" s="227"/>
      <c r="F480" s="229"/>
      <c r="G480" s="112"/>
    </row>
    <row r="481" spans="1:7" x14ac:dyDescent="0.25">
      <c r="A481" s="78"/>
      <c r="B481" s="226"/>
      <c r="C481" s="227"/>
      <c r="D481" s="228"/>
      <c r="E481" s="227"/>
      <c r="F481" s="229"/>
      <c r="G481" s="112"/>
    </row>
    <row r="482" spans="1:7" x14ac:dyDescent="0.25">
      <c r="A482" s="78"/>
      <c r="B482" s="226"/>
      <c r="C482" s="227"/>
      <c r="D482" s="228"/>
      <c r="E482" s="227"/>
      <c r="F482" s="229"/>
      <c r="G482" s="112"/>
    </row>
    <row r="483" spans="1:7" x14ac:dyDescent="0.25">
      <c r="A483" s="78"/>
      <c r="B483" s="226"/>
      <c r="C483" s="227"/>
      <c r="D483" s="228"/>
      <c r="E483" s="227"/>
      <c r="F483" s="229"/>
      <c r="G483" s="112"/>
    </row>
    <row r="484" spans="1:7" x14ac:dyDescent="0.25">
      <c r="A484" s="78"/>
      <c r="B484" s="226"/>
      <c r="C484" s="227"/>
      <c r="D484" s="228"/>
      <c r="E484" s="227"/>
      <c r="F484" s="229"/>
      <c r="G484" s="112"/>
    </row>
    <row r="485" spans="1:7" x14ac:dyDescent="0.25">
      <c r="A485" s="78"/>
      <c r="B485" s="226"/>
      <c r="C485" s="227"/>
      <c r="D485" s="228"/>
      <c r="E485" s="227"/>
      <c r="F485" s="229"/>
      <c r="G485" s="112"/>
    </row>
    <row r="486" spans="1:7" x14ac:dyDescent="0.25">
      <c r="A486" s="78"/>
      <c r="B486" s="226"/>
      <c r="C486" s="227"/>
      <c r="D486" s="228"/>
      <c r="E486" s="227"/>
      <c r="F486" s="229"/>
      <c r="G486" s="112"/>
    </row>
    <row r="487" spans="1:7" x14ac:dyDescent="0.25">
      <c r="A487" s="78"/>
      <c r="B487" s="226"/>
      <c r="C487" s="227"/>
      <c r="D487" s="228"/>
      <c r="E487" s="227"/>
      <c r="F487" s="229"/>
      <c r="G487" s="112"/>
    </row>
    <row r="488" spans="1:7" x14ac:dyDescent="0.25">
      <c r="A488" s="78"/>
      <c r="B488" s="226"/>
      <c r="C488" s="227"/>
      <c r="D488" s="228"/>
      <c r="E488" s="227"/>
      <c r="F488" s="229"/>
      <c r="G488" s="112"/>
    </row>
    <row r="489" spans="1:7" x14ac:dyDescent="0.25">
      <c r="A489" s="78"/>
      <c r="B489" s="226"/>
      <c r="C489" s="227"/>
      <c r="D489" s="228"/>
      <c r="E489" s="227"/>
      <c r="F489" s="229"/>
      <c r="G489" s="112"/>
    </row>
    <row r="490" spans="1:7" x14ac:dyDescent="0.25">
      <c r="A490" s="78"/>
      <c r="B490" s="226"/>
      <c r="C490" s="227"/>
      <c r="D490" s="228"/>
      <c r="E490" s="227"/>
      <c r="F490" s="229"/>
      <c r="G490" s="112"/>
    </row>
    <row r="491" spans="1:7" x14ac:dyDescent="0.25">
      <c r="A491" s="78"/>
      <c r="B491" s="226"/>
      <c r="C491" s="227"/>
      <c r="D491" s="228"/>
      <c r="E491" s="227"/>
      <c r="F491" s="229"/>
      <c r="G491" s="112"/>
    </row>
    <row r="492" spans="1:7" x14ac:dyDescent="0.25">
      <c r="A492" s="78"/>
      <c r="B492" s="226"/>
      <c r="C492" s="227"/>
      <c r="D492" s="228"/>
      <c r="E492" s="227"/>
      <c r="F492" s="229"/>
      <c r="G492" s="112"/>
    </row>
    <row r="493" spans="1:7" x14ac:dyDescent="0.25">
      <c r="A493" s="78"/>
      <c r="B493" s="226"/>
      <c r="C493" s="227"/>
      <c r="D493" s="228"/>
      <c r="E493" s="227"/>
      <c r="F493" s="229"/>
      <c r="G493" s="112"/>
    </row>
    <row r="494" spans="1:7" x14ac:dyDescent="0.25">
      <c r="A494" s="78"/>
      <c r="B494" s="226"/>
      <c r="C494" s="227"/>
      <c r="D494" s="228"/>
      <c r="E494" s="227"/>
      <c r="F494" s="229"/>
      <c r="G494" s="112"/>
    </row>
    <row r="495" spans="1:7" x14ac:dyDescent="0.25">
      <c r="A495" s="78"/>
      <c r="B495" s="226"/>
      <c r="C495" s="227"/>
      <c r="D495" s="228"/>
      <c r="E495" s="227"/>
      <c r="F495" s="229"/>
      <c r="G495" s="112"/>
    </row>
    <row r="496" spans="1:7" x14ac:dyDescent="0.25">
      <c r="A496" s="78"/>
      <c r="B496" s="226"/>
      <c r="C496" s="227"/>
      <c r="D496" s="228"/>
      <c r="E496" s="227"/>
      <c r="F496" s="229"/>
      <c r="G496" s="112"/>
    </row>
    <row r="497" spans="1:7" x14ac:dyDescent="0.25">
      <c r="A497" s="78"/>
      <c r="B497" s="226"/>
      <c r="C497" s="227"/>
      <c r="D497" s="228"/>
      <c r="E497" s="227"/>
      <c r="F497" s="229"/>
      <c r="G497" s="112"/>
    </row>
    <row r="498" spans="1:7" x14ac:dyDescent="0.25">
      <c r="A498" s="78"/>
      <c r="B498" s="226"/>
      <c r="C498" s="227"/>
      <c r="D498" s="228"/>
      <c r="E498" s="227"/>
      <c r="F498" s="229"/>
      <c r="G498" s="112"/>
    </row>
    <row r="499" spans="1:7" x14ac:dyDescent="0.25">
      <c r="A499" s="78"/>
      <c r="B499" s="226"/>
      <c r="C499" s="227"/>
      <c r="D499" s="228"/>
      <c r="E499" s="227"/>
      <c r="F499" s="229"/>
      <c r="G499" s="112"/>
    </row>
    <row r="500" spans="1:7" x14ac:dyDescent="0.25">
      <c r="A500" s="78"/>
      <c r="B500" s="226"/>
      <c r="C500" s="227"/>
      <c r="D500" s="228"/>
      <c r="E500" s="227"/>
      <c r="F500" s="229"/>
      <c r="G500" s="112"/>
    </row>
    <row r="501" spans="1:7" x14ac:dyDescent="0.25">
      <c r="A501" s="78"/>
      <c r="B501" s="226"/>
      <c r="C501" s="227"/>
      <c r="D501" s="228"/>
      <c r="E501" s="227"/>
      <c r="F501" s="229"/>
      <c r="G501" s="112"/>
    </row>
    <row r="502" spans="1:7" x14ac:dyDescent="0.25">
      <c r="A502" s="78"/>
      <c r="B502" s="226"/>
      <c r="C502" s="227"/>
      <c r="D502" s="228"/>
      <c r="E502" s="227"/>
      <c r="F502" s="229"/>
      <c r="G502" s="112"/>
    </row>
    <row r="503" spans="1:7" x14ac:dyDescent="0.25">
      <c r="A503" s="78"/>
      <c r="B503" s="226"/>
      <c r="C503" s="227"/>
      <c r="D503" s="228"/>
      <c r="E503" s="227"/>
      <c r="F503" s="229"/>
      <c r="G503" s="112"/>
    </row>
    <row r="504" spans="1:7" x14ac:dyDescent="0.25">
      <c r="A504" s="78"/>
      <c r="B504" s="226"/>
      <c r="C504" s="227"/>
      <c r="D504" s="228"/>
      <c r="E504" s="227"/>
      <c r="F504" s="229"/>
      <c r="G504" s="112"/>
    </row>
    <row r="505" spans="1:7" x14ac:dyDescent="0.25">
      <c r="A505" s="78"/>
      <c r="B505" s="226"/>
      <c r="C505" s="227"/>
      <c r="D505" s="228"/>
      <c r="E505" s="227"/>
      <c r="F505" s="229"/>
      <c r="G505" s="112"/>
    </row>
    <row r="506" spans="1:7" x14ac:dyDescent="0.25">
      <c r="A506" s="78"/>
      <c r="B506" s="226"/>
      <c r="C506" s="227"/>
      <c r="D506" s="228"/>
      <c r="E506" s="227"/>
      <c r="F506" s="229"/>
      <c r="G506" s="112"/>
    </row>
    <row r="507" spans="1:7" x14ac:dyDescent="0.25">
      <c r="A507" s="78"/>
      <c r="B507" s="226"/>
      <c r="C507" s="227"/>
      <c r="D507" s="228"/>
      <c r="E507" s="227"/>
      <c r="F507" s="229"/>
      <c r="G507" s="112"/>
    </row>
    <row r="508" spans="1:7" x14ac:dyDescent="0.25">
      <c r="A508" s="78"/>
      <c r="B508" s="226"/>
      <c r="C508" s="227"/>
      <c r="D508" s="228"/>
      <c r="E508" s="227"/>
      <c r="F508" s="229"/>
      <c r="G508" s="112"/>
    </row>
    <row r="509" spans="1:7" x14ac:dyDescent="0.25">
      <c r="A509" s="78"/>
      <c r="B509" s="226"/>
      <c r="C509" s="227"/>
      <c r="D509" s="228"/>
      <c r="E509" s="227"/>
      <c r="F509" s="229"/>
      <c r="G509" s="112"/>
    </row>
    <row r="510" spans="1:7" x14ac:dyDescent="0.25">
      <c r="A510" s="78"/>
      <c r="B510" s="226"/>
      <c r="C510" s="227"/>
      <c r="D510" s="228"/>
      <c r="E510" s="227"/>
      <c r="F510" s="229"/>
      <c r="G510" s="112"/>
    </row>
    <row r="511" spans="1:7" x14ac:dyDescent="0.25">
      <c r="A511" s="78"/>
      <c r="B511" s="226"/>
      <c r="C511" s="227"/>
      <c r="D511" s="228"/>
      <c r="E511" s="227"/>
      <c r="F511" s="229"/>
      <c r="G511" s="112"/>
    </row>
    <row r="512" spans="1:7" x14ac:dyDescent="0.25">
      <c r="A512" s="78"/>
      <c r="B512" s="226"/>
      <c r="C512" s="227"/>
      <c r="D512" s="228"/>
      <c r="E512" s="227"/>
      <c r="F512" s="229"/>
      <c r="G512" s="112"/>
    </row>
    <row r="513" spans="1:7" x14ac:dyDescent="0.25">
      <c r="A513" s="78"/>
      <c r="B513" s="226"/>
      <c r="C513" s="227"/>
      <c r="D513" s="228"/>
      <c r="E513" s="227"/>
      <c r="F513" s="229"/>
      <c r="G513" s="112"/>
    </row>
    <row r="514" spans="1:7" x14ac:dyDescent="0.25">
      <c r="A514" s="78"/>
      <c r="B514" s="226"/>
      <c r="C514" s="227"/>
      <c r="D514" s="228"/>
      <c r="E514" s="227"/>
      <c r="F514" s="229"/>
      <c r="G514" s="112"/>
    </row>
    <row r="515" spans="1:7" x14ac:dyDescent="0.25">
      <c r="A515" s="78"/>
      <c r="B515" s="226"/>
      <c r="C515" s="227"/>
      <c r="D515" s="228"/>
      <c r="E515" s="227"/>
      <c r="F515" s="229"/>
      <c r="G515" s="112"/>
    </row>
    <row r="516" spans="1:7" x14ac:dyDescent="0.25">
      <c r="A516" s="78"/>
      <c r="B516" s="226"/>
      <c r="C516" s="227"/>
      <c r="D516" s="228"/>
      <c r="E516" s="227"/>
      <c r="F516" s="229"/>
      <c r="G516" s="112"/>
    </row>
    <row r="517" spans="1:7" x14ac:dyDescent="0.25">
      <c r="A517" s="78"/>
      <c r="B517" s="226"/>
      <c r="C517" s="227"/>
      <c r="D517" s="228"/>
      <c r="E517" s="227"/>
      <c r="F517" s="229"/>
      <c r="G517" s="112"/>
    </row>
    <row r="518" spans="1:7" x14ac:dyDescent="0.25">
      <c r="A518" s="78"/>
      <c r="B518" s="226"/>
      <c r="C518" s="227"/>
      <c r="D518" s="228"/>
      <c r="E518" s="227"/>
      <c r="F518" s="229"/>
      <c r="G518" s="112"/>
    </row>
    <row r="519" spans="1:7" x14ac:dyDescent="0.25">
      <c r="A519" s="78"/>
      <c r="B519" s="226"/>
      <c r="C519" s="227"/>
      <c r="D519" s="228"/>
      <c r="E519" s="227"/>
      <c r="F519" s="229"/>
      <c r="G519" s="112"/>
    </row>
    <row r="520" spans="1:7" x14ac:dyDescent="0.25">
      <c r="A520" s="78"/>
      <c r="B520" s="226"/>
      <c r="C520" s="227"/>
      <c r="D520" s="228"/>
      <c r="E520" s="227"/>
      <c r="F520" s="229"/>
      <c r="G520" s="112"/>
    </row>
    <row r="521" spans="1:7" x14ac:dyDescent="0.25">
      <c r="A521" s="78"/>
      <c r="B521" s="226"/>
      <c r="C521" s="227"/>
      <c r="D521" s="228"/>
      <c r="E521" s="227"/>
      <c r="F521" s="229"/>
      <c r="G521" s="112"/>
    </row>
    <row r="522" spans="1:7" x14ac:dyDescent="0.25">
      <c r="A522" s="78"/>
      <c r="B522" s="226"/>
      <c r="C522" s="227"/>
      <c r="D522" s="228"/>
      <c r="E522" s="227"/>
      <c r="F522" s="229"/>
      <c r="G522" s="112"/>
    </row>
    <row r="523" spans="1:7" x14ac:dyDescent="0.25">
      <c r="A523" s="78"/>
      <c r="B523" s="226"/>
      <c r="C523" s="227"/>
      <c r="D523" s="228"/>
      <c r="E523" s="227"/>
      <c r="F523" s="229"/>
      <c r="G523" s="112"/>
    </row>
    <row r="524" spans="1:7" x14ac:dyDescent="0.25">
      <c r="A524" s="78"/>
      <c r="B524" s="226"/>
      <c r="C524" s="227"/>
      <c r="D524" s="228"/>
      <c r="E524" s="227"/>
      <c r="F524" s="229"/>
      <c r="G524" s="112"/>
    </row>
    <row r="525" spans="1:7" x14ac:dyDescent="0.25">
      <c r="A525" s="78"/>
      <c r="B525" s="226"/>
      <c r="C525" s="227"/>
      <c r="D525" s="228"/>
      <c r="E525" s="227"/>
      <c r="F525" s="229"/>
      <c r="G525" s="112"/>
    </row>
    <row r="526" spans="1:7" x14ac:dyDescent="0.25">
      <c r="A526" s="78"/>
      <c r="B526" s="226"/>
      <c r="C526" s="227"/>
      <c r="D526" s="228"/>
      <c r="E526" s="227"/>
      <c r="F526" s="229"/>
      <c r="G526" s="112"/>
    </row>
    <row r="527" spans="1:7" x14ac:dyDescent="0.25">
      <c r="A527" s="78"/>
      <c r="B527" s="226"/>
      <c r="C527" s="227"/>
      <c r="D527" s="228"/>
      <c r="E527" s="227"/>
      <c r="F527" s="229"/>
      <c r="G527" s="112"/>
    </row>
    <row r="528" spans="1:7" x14ac:dyDescent="0.25">
      <c r="A528" s="78"/>
      <c r="B528" s="226"/>
      <c r="C528" s="227"/>
      <c r="D528" s="228"/>
      <c r="E528" s="227"/>
      <c r="F528" s="229"/>
      <c r="G528" s="112"/>
    </row>
    <row r="529" spans="1:7" x14ac:dyDescent="0.25">
      <c r="A529" s="78"/>
      <c r="B529" s="226"/>
      <c r="C529" s="227"/>
      <c r="D529" s="228"/>
      <c r="E529" s="227"/>
      <c r="F529" s="229"/>
      <c r="G529" s="112"/>
    </row>
    <row r="530" spans="1:7" x14ac:dyDescent="0.25">
      <c r="A530" s="78"/>
      <c r="B530" s="226"/>
      <c r="C530" s="227"/>
      <c r="D530" s="228"/>
      <c r="E530" s="227"/>
      <c r="F530" s="229"/>
      <c r="G530" s="112"/>
    </row>
    <row r="531" spans="1:7" x14ac:dyDescent="0.25">
      <c r="A531" s="78"/>
      <c r="B531" s="226"/>
      <c r="C531" s="227"/>
      <c r="D531" s="228"/>
      <c r="E531" s="227"/>
      <c r="F531" s="229"/>
      <c r="G531" s="112"/>
    </row>
    <row r="532" spans="1:7" x14ac:dyDescent="0.25">
      <c r="A532" s="78"/>
      <c r="B532" s="226"/>
      <c r="C532" s="227"/>
      <c r="D532" s="228"/>
      <c r="E532" s="227"/>
      <c r="F532" s="229"/>
      <c r="G532" s="112"/>
    </row>
    <row r="533" spans="1:7" x14ac:dyDescent="0.25">
      <c r="A533" s="78"/>
      <c r="B533" s="226"/>
      <c r="C533" s="227"/>
      <c r="D533" s="228"/>
      <c r="E533" s="227"/>
      <c r="F533" s="229"/>
      <c r="G533" s="112"/>
    </row>
    <row r="534" spans="1:7" x14ac:dyDescent="0.25">
      <c r="A534" s="78"/>
      <c r="B534" s="226"/>
      <c r="C534" s="227"/>
      <c r="D534" s="228"/>
      <c r="E534" s="227"/>
      <c r="F534" s="229"/>
      <c r="G534" s="112"/>
    </row>
    <row r="535" spans="1:7" x14ac:dyDescent="0.25">
      <c r="A535" s="78"/>
      <c r="B535" s="226"/>
      <c r="C535" s="227"/>
      <c r="D535" s="228"/>
      <c r="E535" s="227"/>
      <c r="F535" s="229"/>
      <c r="G535" s="112"/>
    </row>
    <row r="536" spans="1:7" x14ac:dyDescent="0.25">
      <c r="A536" s="78"/>
      <c r="B536" s="226"/>
      <c r="C536" s="227"/>
      <c r="D536" s="228"/>
      <c r="E536" s="227"/>
      <c r="F536" s="229"/>
      <c r="G536" s="112"/>
    </row>
    <row r="537" spans="1:7" x14ac:dyDescent="0.25">
      <c r="A537" s="78"/>
      <c r="B537" s="226"/>
      <c r="C537" s="227"/>
      <c r="D537" s="228"/>
      <c r="E537" s="227"/>
      <c r="F537" s="229"/>
      <c r="G537" s="112"/>
    </row>
    <row r="538" spans="1:7" x14ac:dyDescent="0.25">
      <c r="A538" s="78"/>
      <c r="B538" s="226"/>
      <c r="C538" s="227"/>
      <c r="D538" s="228"/>
      <c r="E538" s="227"/>
      <c r="F538" s="229"/>
      <c r="G538" s="112"/>
    </row>
    <row r="539" spans="1:7" x14ac:dyDescent="0.25">
      <c r="A539" s="78"/>
      <c r="B539" s="226"/>
      <c r="C539" s="227"/>
      <c r="D539" s="228"/>
      <c r="E539" s="227"/>
      <c r="F539" s="229"/>
      <c r="G539" s="112"/>
    </row>
    <row r="540" spans="1:7" x14ac:dyDescent="0.25">
      <c r="A540" s="78"/>
      <c r="B540" s="226"/>
      <c r="C540" s="227"/>
      <c r="D540" s="228"/>
      <c r="E540" s="227"/>
      <c r="F540" s="229"/>
      <c r="G540" s="112"/>
    </row>
    <row r="541" spans="1:7" x14ac:dyDescent="0.25">
      <c r="A541" s="78"/>
      <c r="B541" s="226"/>
      <c r="C541" s="227"/>
      <c r="D541" s="228"/>
      <c r="E541" s="227"/>
      <c r="F541" s="229"/>
      <c r="G541" s="112"/>
    </row>
    <row r="542" spans="1:7" x14ac:dyDescent="0.25">
      <c r="A542" s="78"/>
      <c r="B542" s="226"/>
      <c r="C542" s="227"/>
      <c r="D542" s="228"/>
      <c r="E542" s="227"/>
      <c r="F542" s="229"/>
      <c r="G542" s="112"/>
    </row>
    <row r="543" spans="1:7" x14ac:dyDescent="0.25">
      <c r="A543" s="78"/>
      <c r="B543" s="226"/>
      <c r="C543" s="227"/>
      <c r="D543" s="228"/>
      <c r="E543" s="227"/>
      <c r="F543" s="229"/>
      <c r="G543" s="112"/>
    </row>
    <row r="544" spans="1:7" x14ac:dyDescent="0.25">
      <c r="A544" s="78"/>
      <c r="B544" s="226"/>
      <c r="C544" s="227"/>
      <c r="D544" s="228"/>
      <c r="E544" s="227"/>
      <c r="F544" s="229"/>
      <c r="G544" s="112"/>
    </row>
    <row r="545" spans="1:7" x14ac:dyDescent="0.25">
      <c r="A545" s="78"/>
      <c r="B545" s="226"/>
      <c r="C545" s="227"/>
      <c r="D545" s="228"/>
      <c r="E545" s="227"/>
      <c r="F545" s="229"/>
      <c r="G545" s="112"/>
    </row>
    <row r="546" spans="1:7" x14ac:dyDescent="0.25">
      <c r="A546" s="78"/>
      <c r="B546" s="226"/>
      <c r="C546" s="227"/>
      <c r="D546" s="228"/>
      <c r="E546" s="227"/>
      <c r="F546" s="229"/>
      <c r="G546" s="112"/>
    </row>
    <row r="547" spans="1:7" x14ac:dyDescent="0.25">
      <c r="A547" s="78"/>
      <c r="B547" s="226"/>
      <c r="C547" s="227"/>
      <c r="D547" s="228"/>
      <c r="E547" s="227"/>
      <c r="F547" s="229"/>
      <c r="G547" s="112"/>
    </row>
    <row r="548" spans="1:7" x14ac:dyDescent="0.25">
      <c r="A548" s="78"/>
      <c r="B548" s="226"/>
      <c r="C548" s="227"/>
      <c r="D548" s="228"/>
      <c r="E548" s="227"/>
      <c r="F548" s="229"/>
      <c r="G548" s="112"/>
    </row>
    <row r="549" spans="1:7" x14ac:dyDescent="0.25">
      <c r="A549" s="78"/>
      <c r="B549" s="226"/>
      <c r="C549" s="227"/>
      <c r="D549" s="228"/>
      <c r="E549" s="227"/>
      <c r="F549" s="229"/>
      <c r="G549" s="112"/>
    </row>
    <row r="550" spans="1:7" x14ac:dyDescent="0.25">
      <c r="A550" s="78"/>
      <c r="B550" s="226"/>
      <c r="C550" s="227"/>
      <c r="D550" s="228"/>
      <c r="E550" s="227"/>
      <c r="F550" s="229"/>
      <c r="G550" s="112"/>
    </row>
    <row r="551" spans="1:7" x14ac:dyDescent="0.25">
      <c r="A551" s="78"/>
      <c r="B551" s="226"/>
      <c r="C551" s="227"/>
      <c r="D551" s="228"/>
      <c r="E551" s="227"/>
      <c r="F551" s="229"/>
      <c r="G551" s="112"/>
    </row>
    <row r="552" spans="1:7" x14ac:dyDescent="0.25">
      <c r="A552" s="78"/>
      <c r="B552" s="226"/>
      <c r="C552" s="227"/>
      <c r="D552" s="228"/>
      <c r="E552" s="227"/>
      <c r="F552" s="229"/>
      <c r="G552" s="112"/>
    </row>
    <row r="553" spans="1:7" x14ac:dyDescent="0.25">
      <c r="A553" s="78"/>
      <c r="B553" s="226"/>
      <c r="C553" s="227"/>
      <c r="D553" s="228"/>
      <c r="E553" s="227"/>
      <c r="F553" s="229"/>
      <c r="G553" s="112"/>
    </row>
    <row r="554" spans="1:7" x14ac:dyDescent="0.25">
      <c r="A554" s="78"/>
      <c r="B554" s="226"/>
      <c r="C554" s="227"/>
      <c r="D554" s="228"/>
      <c r="E554" s="227"/>
      <c r="F554" s="229"/>
      <c r="G554" s="112"/>
    </row>
    <row r="555" spans="1:7" x14ac:dyDescent="0.25">
      <c r="A555" s="78"/>
      <c r="B555" s="226"/>
      <c r="C555" s="227"/>
      <c r="D555" s="228"/>
      <c r="E555" s="227"/>
      <c r="F555" s="229"/>
      <c r="G555" s="112"/>
    </row>
    <row r="556" spans="1:7" x14ac:dyDescent="0.25">
      <c r="A556" s="78"/>
      <c r="B556" s="226"/>
      <c r="C556" s="227"/>
      <c r="D556" s="228"/>
      <c r="E556" s="227"/>
      <c r="F556" s="229"/>
      <c r="G556" s="112"/>
    </row>
    <row r="557" spans="1:7" x14ac:dyDescent="0.25">
      <c r="A557" s="78"/>
      <c r="B557" s="226"/>
      <c r="C557" s="227"/>
      <c r="D557" s="228"/>
      <c r="E557" s="227"/>
      <c r="F557" s="229"/>
      <c r="G557" s="112"/>
    </row>
    <row r="558" spans="1:7" x14ac:dyDescent="0.25">
      <c r="A558" s="78"/>
      <c r="B558" s="226"/>
      <c r="C558" s="227"/>
      <c r="D558" s="228"/>
      <c r="E558" s="227"/>
      <c r="F558" s="229"/>
      <c r="G558" s="112"/>
    </row>
    <row r="559" spans="1:7" x14ac:dyDescent="0.25">
      <c r="A559" s="78"/>
      <c r="B559" s="226"/>
      <c r="C559" s="227"/>
      <c r="D559" s="228"/>
      <c r="E559" s="227"/>
      <c r="F559" s="229"/>
      <c r="G559" s="112"/>
    </row>
    <row r="560" spans="1:7" x14ac:dyDescent="0.25">
      <c r="A560" s="78"/>
      <c r="B560" s="226"/>
      <c r="C560" s="227"/>
      <c r="D560" s="228"/>
      <c r="E560" s="227"/>
      <c r="F560" s="229"/>
      <c r="G560" s="112"/>
    </row>
    <row r="561" spans="1:7" x14ac:dyDescent="0.25">
      <c r="A561" s="78"/>
      <c r="B561" s="226"/>
      <c r="C561" s="227"/>
      <c r="D561" s="228"/>
      <c r="E561" s="227"/>
      <c r="F561" s="229"/>
      <c r="G561" s="112"/>
    </row>
    <row r="562" spans="1:7" x14ac:dyDescent="0.25">
      <c r="A562" s="78"/>
      <c r="B562" s="226"/>
      <c r="C562" s="227"/>
      <c r="D562" s="228"/>
      <c r="E562" s="227"/>
      <c r="F562" s="229"/>
      <c r="G562" s="112"/>
    </row>
    <row r="563" spans="1:7" x14ac:dyDescent="0.25">
      <c r="A563" s="78"/>
      <c r="B563" s="226"/>
      <c r="C563" s="227"/>
      <c r="D563" s="228"/>
      <c r="E563" s="227"/>
      <c r="F563" s="229"/>
      <c r="G563" s="112"/>
    </row>
    <row r="564" spans="1:7" x14ac:dyDescent="0.25">
      <c r="A564" s="78"/>
      <c r="B564" s="226"/>
      <c r="C564" s="227"/>
      <c r="D564" s="228"/>
      <c r="E564" s="227"/>
      <c r="F564" s="229"/>
      <c r="G564" s="112"/>
    </row>
    <row r="565" spans="1:7" x14ac:dyDescent="0.25">
      <c r="A565" s="78"/>
      <c r="B565" s="226"/>
      <c r="C565" s="227"/>
      <c r="D565" s="228"/>
      <c r="E565" s="227"/>
      <c r="F565" s="229"/>
      <c r="G565" s="112"/>
    </row>
    <row r="566" spans="1:7" x14ac:dyDescent="0.25">
      <c r="A566" s="78"/>
      <c r="B566" s="226"/>
      <c r="C566" s="227"/>
      <c r="D566" s="228"/>
      <c r="E566" s="227"/>
      <c r="F566" s="229"/>
      <c r="G566" s="112"/>
    </row>
    <row r="567" spans="1:7" x14ac:dyDescent="0.25">
      <c r="A567" s="78"/>
      <c r="B567" s="226"/>
      <c r="C567" s="227"/>
      <c r="D567" s="228"/>
      <c r="E567" s="227"/>
      <c r="F567" s="229"/>
      <c r="G567" s="112"/>
    </row>
    <row r="568" spans="1:7" x14ac:dyDescent="0.25">
      <c r="A568" s="78"/>
      <c r="B568" s="226"/>
      <c r="C568" s="227"/>
      <c r="D568" s="228"/>
      <c r="E568" s="227"/>
      <c r="F568" s="229"/>
      <c r="G568" s="112"/>
    </row>
    <row r="569" spans="1:7" x14ac:dyDescent="0.25">
      <c r="A569" s="78"/>
      <c r="B569" s="226"/>
      <c r="C569" s="227"/>
      <c r="D569" s="228"/>
      <c r="E569" s="227"/>
      <c r="F569" s="229"/>
      <c r="G569" s="112"/>
    </row>
    <row r="570" spans="1:7" x14ac:dyDescent="0.25">
      <c r="A570" s="78"/>
      <c r="B570" s="226"/>
      <c r="C570" s="227"/>
      <c r="D570" s="228"/>
      <c r="E570" s="227"/>
      <c r="F570" s="229"/>
      <c r="G570" s="112"/>
    </row>
    <row r="571" spans="1:7" x14ac:dyDescent="0.25">
      <c r="A571" s="78"/>
      <c r="B571" s="226"/>
      <c r="C571" s="227"/>
      <c r="D571" s="228"/>
      <c r="E571" s="227"/>
      <c r="F571" s="229"/>
      <c r="G571" s="112"/>
    </row>
    <row r="572" spans="1:7" x14ac:dyDescent="0.25">
      <c r="A572" s="78"/>
      <c r="B572" s="226"/>
      <c r="C572" s="227"/>
      <c r="D572" s="228"/>
      <c r="E572" s="227"/>
      <c r="F572" s="229"/>
      <c r="G572" s="112"/>
    </row>
    <row r="573" spans="1:7" x14ac:dyDescent="0.25">
      <c r="A573" s="78"/>
      <c r="B573" s="226"/>
      <c r="C573" s="227"/>
      <c r="D573" s="228"/>
      <c r="E573" s="227"/>
      <c r="F573" s="229"/>
      <c r="G573" s="112"/>
    </row>
    <row r="574" spans="1:7" x14ac:dyDescent="0.25">
      <c r="A574" s="78"/>
      <c r="B574" s="226"/>
      <c r="C574" s="227"/>
      <c r="D574" s="228"/>
      <c r="E574" s="227"/>
      <c r="F574" s="229"/>
      <c r="G574" s="112"/>
    </row>
    <row r="575" spans="1:7" x14ac:dyDescent="0.25">
      <c r="A575" s="78"/>
      <c r="B575" s="226"/>
      <c r="C575" s="227"/>
      <c r="D575" s="228"/>
      <c r="E575" s="227"/>
      <c r="F575" s="229"/>
      <c r="G575" s="112"/>
    </row>
    <row r="576" spans="1:7" x14ac:dyDescent="0.25">
      <c r="A576" s="78"/>
      <c r="B576" s="226"/>
      <c r="C576" s="227"/>
      <c r="D576" s="228"/>
      <c r="E576" s="227"/>
      <c r="F576" s="229"/>
      <c r="G576" s="112"/>
    </row>
    <row r="577" spans="1:7" x14ac:dyDescent="0.25">
      <c r="A577" s="78"/>
      <c r="B577" s="226"/>
      <c r="C577" s="227"/>
      <c r="D577" s="228"/>
      <c r="E577" s="227"/>
      <c r="F577" s="229"/>
      <c r="G577" s="112"/>
    </row>
    <row r="578" spans="1:7" x14ac:dyDescent="0.25">
      <c r="A578" s="78"/>
      <c r="B578" s="226"/>
      <c r="C578" s="227"/>
      <c r="D578" s="228"/>
      <c r="E578" s="227"/>
      <c r="F578" s="229"/>
      <c r="G578" s="112"/>
    </row>
    <row r="579" spans="1:7" x14ac:dyDescent="0.25">
      <c r="A579" s="78"/>
      <c r="B579" s="226"/>
      <c r="C579" s="227"/>
      <c r="D579" s="228"/>
      <c r="E579" s="227"/>
      <c r="F579" s="229"/>
      <c r="G579" s="112"/>
    </row>
    <row r="580" spans="1:7" x14ac:dyDescent="0.25">
      <c r="A580" s="78"/>
      <c r="B580" s="226"/>
      <c r="C580" s="227"/>
      <c r="D580" s="228"/>
      <c r="E580" s="227"/>
      <c r="F580" s="229"/>
      <c r="G580" s="112"/>
    </row>
    <row r="581" spans="1:7" x14ac:dyDescent="0.25">
      <c r="A581" s="78"/>
      <c r="B581" s="226"/>
      <c r="C581" s="227"/>
      <c r="D581" s="228"/>
      <c r="E581" s="227"/>
      <c r="F581" s="229"/>
      <c r="G581" s="112"/>
    </row>
    <row r="582" spans="1:7" x14ac:dyDescent="0.25">
      <c r="A582" s="78"/>
      <c r="B582" s="226"/>
      <c r="C582" s="227"/>
      <c r="D582" s="228"/>
      <c r="E582" s="227"/>
      <c r="F582" s="229"/>
      <c r="G582" s="112"/>
    </row>
    <row r="583" spans="1:7" x14ac:dyDescent="0.25">
      <c r="A583" s="78"/>
      <c r="B583" s="226"/>
      <c r="C583" s="227"/>
      <c r="D583" s="228"/>
      <c r="E583" s="227"/>
      <c r="F583" s="229"/>
      <c r="G583" s="112"/>
    </row>
    <row r="584" spans="1:7" x14ac:dyDescent="0.25">
      <c r="A584" s="78"/>
      <c r="B584" s="226"/>
      <c r="C584" s="227"/>
      <c r="D584" s="228"/>
      <c r="E584" s="227"/>
      <c r="F584" s="229"/>
      <c r="G584" s="112"/>
    </row>
    <row r="585" spans="1:7" x14ac:dyDescent="0.25">
      <c r="A585" s="78"/>
      <c r="B585" s="226"/>
      <c r="C585" s="227"/>
      <c r="D585" s="228"/>
      <c r="E585" s="227"/>
      <c r="F585" s="229"/>
      <c r="G585" s="112"/>
    </row>
    <row r="586" spans="1:7" x14ac:dyDescent="0.25">
      <c r="A586" s="78"/>
      <c r="B586" s="226"/>
      <c r="C586" s="227"/>
      <c r="D586" s="228"/>
      <c r="E586" s="227"/>
      <c r="F586" s="229"/>
      <c r="G586" s="112"/>
    </row>
    <row r="587" spans="1:7" x14ac:dyDescent="0.25">
      <c r="A587" s="78"/>
      <c r="B587" s="226"/>
      <c r="C587" s="227"/>
      <c r="D587" s="228"/>
      <c r="E587" s="227"/>
      <c r="F587" s="229"/>
      <c r="G587" s="112"/>
    </row>
    <row r="588" spans="1:7" x14ac:dyDescent="0.25">
      <c r="A588" s="78"/>
      <c r="B588" s="226"/>
      <c r="C588" s="227"/>
      <c r="D588" s="228"/>
      <c r="E588" s="227"/>
      <c r="F588" s="229"/>
      <c r="G588" s="112"/>
    </row>
    <row r="589" spans="1:7" x14ac:dyDescent="0.25">
      <c r="A589" s="78"/>
      <c r="B589" s="226"/>
      <c r="C589" s="227"/>
      <c r="D589" s="228"/>
      <c r="E589" s="227"/>
      <c r="F589" s="229"/>
      <c r="G589" s="112"/>
    </row>
    <row r="590" spans="1:7" x14ac:dyDescent="0.25">
      <c r="A590" s="78"/>
      <c r="B590" s="226"/>
      <c r="C590" s="227"/>
      <c r="D590" s="228"/>
      <c r="E590" s="227"/>
      <c r="F590" s="229"/>
      <c r="G590" s="112"/>
    </row>
    <row r="591" spans="1:7" x14ac:dyDescent="0.25">
      <c r="A591" s="78"/>
      <c r="B591" s="226"/>
      <c r="C591" s="227"/>
      <c r="D591" s="228"/>
      <c r="E591" s="227"/>
      <c r="F591" s="229"/>
      <c r="G591" s="112"/>
    </row>
    <row r="592" spans="1:7" x14ac:dyDescent="0.25">
      <c r="A592" s="78"/>
      <c r="B592" s="226"/>
      <c r="C592" s="227"/>
      <c r="D592" s="228"/>
      <c r="E592" s="227"/>
      <c r="F592" s="229"/>
      <c r="G592" s="112"/>
    </row>
    <row r="593" spans="1:7" x14ac:dyDescent="0.25">
      <c r="A593" s="78"/>
      <c r="B593" s="226"/>
      <c r="C593" s="227"/>
      <c r="D593" s="228"/>
      <c r="E593" s="227"/>
      <c r="F593" s="229"/>
      <c r="G593" s="112"/>
    </row>
    <row r="594" spans="1:7" x14ac:dyDescent="0.25">
      <c r="A594" s="78"/>
      <c r="B594" s="226"/>
      <c r="C594" s="227"/>
      <c r="D594" s="228"/>
      <c r="E594" s="227"/>
      <c r="F594" s="229"/>
      <c r="G594" s="112"/>
    </row>
    <row r="595" spans="1:7" x14ac:dyDescent="0.25">
      <c r="A595" s="78"/>
      <c r="B595" s="226"/>
      <c r="C595" s="227"/>
      <c r="D595" s="228"/>
      <c r="E595" s="227"/>
      <c r="F595" s="229"/>
      <c r="G595" s="112"/>
    </row>
    <row r="596" spans="1:7" x14ac:dyDescent="0.25">
      <c r="A596" s="78"/>
      <c r="B596" s="226"/>
      <c r="C596" s="227"/>
      <c r="D596" s="228"/>
      <c r="E596" s="227"/>
      <c r="F596" s="229"/>
      <c r="G596" s="112"/>
    </row>
    <row r="597" spans="1:7" x14ac:dyDescent="0.25">
      <c r="A597" s="78"/>
      <c r="B597" s="226"/>
      <c r="C597" s="227"/>
      <c r="D597" s="228"/>
      <c r="E597" s="227"/>
      <c r="F597" s="229"/>
      <c r="G597" s="112"/>
    </row>
    <row r="598" spans="1:7" x14ac:dyDescent="0.25">
      <c r="A598" s="78"/>
      <c r="B598" s="226"/>
      <c r="C598" s="227"/>
      <c r="D598" s="228"/>
      <c r="E598" s="227"/>
      <c r="F598" s="229"/>
      <c r="G598" s="112"/>
    </row>
    <row r="599" spans="1:7" x14ac:dyDescent="0.25">
      <c r="A599" s="78"/>
      <c r="B599" s="226"/>
      <c r="C599" s="227"/>
      <c r="D599" s="228"/>
      <c r="E599" s="227"/>
      <c r="F599" s="229"/>
      <c r="G599" s="112"/>
    </row>
    <row r="600" spans="1:7" x14ac:dyDescent="0.25">
      <c r="A600" s="78"/>
      <c r="B600" s="226"/>
      <c r="C600" s="227"/>
      <c r="D600" s="228"/>
      <c r="E600" s="227"/>
      <c r="F600" s="229"/>
      <c r="G600" s="112"/>
    </row>
    <row r="601" spans="1:7" x14ac:dyDescent="0.25">
      <c r="A601" s="78"/>
      <c r="B601" s="226"/>
      <c r="C601" s="227"/>
      <c r="D601" s="228"/>
      <c r="E601" s="227"/>
      <c r="F601" s="229"/>
      <c r="G601" s="112"/>
    </row>
    <row r="602" spans="1:7" x14ac:dyDescent="0.25">
      <c r="A602" s="78"/>
      <c r="B602" s="226"/>
      <c r="C602" s="227"/>
      <c r="D602" s="228"/>
      <c r="E602" s="227"/>
      <c r="F602" s="229"/>
      <c r="G602" s="112"/>
    </row>
    <row r="603" spans="1:7" x14ac:dyDescent="0.25">
      <c r="A603" s="78"/>
      <c r="B603" s="226"/>
      <c r="C603" s="227"/>
      <c r="D603" s="228"/>
      <c r="E603" s="227"/>
      <c r="F603" s="229"/>
      <c r="G603" s="112"/>
    </row>
    <row r="604" spans="1:7" x14ac:dyDescent="0.25">
      <c r="A604" s="78"/>
      <c r="B604" s="226"/>
      <c r="C604" s="227"/>
      <c r="D604" s="228"/>
      <c r="E604" s="227"/>
      <c r="F604" s="229"/>
      <c r="G604" s="112"/>
    </row>
    <row r="605" spans="1:7" x14ac:dyDescent="0.25">
      <c r="A605" s="78"/>
      <c r="B605" s="226"/>
      <c r="C605" s="227"/>
      <c r="D605" s="228"/>
      <c r="E605" s="227"/>
      <c r="F605" s="229"/>
      <c r="G605" s="112"/>
    </row>
    <row r="606" spans="1:7" x14ac:dyDescent="0.25">
      <c r="A606" s="78"/>
      <c r="B606" s="226"/>
      <c r="C606" s="227"/>
      <c r="D606" s="228"/>
      <c r="E606" s="227"/>
      <c r="F606" s="229"/>
      <c r="G606" s="112"/>
    </row>
    <row r="607" spans="1:7" x14ac:dyDescent="0.25">
      <c r="A607" s="78"/>
      <c r="B607" s="226"/>
      <c r="C607" s="227"/>
      <c r="D607" s="228"/>
      <c r="E607" s="227"/>
      <c r="F607" s="229"/>
      <c r="G607" s="112"/>
    </row>
    <row r="608" spans="1:7" x14ac:dyDescent="0.25">
      <c r="A608" s="78"/>
      <c r="B608" s="226"/>
      <c r="C608" s="227"/>
      <c r="D608" s="228"/>
      <c r="E608" s="227"/>
      <c r="F608" s="229"/>
      <c r="G608" s="112"/>
    </row>
    <row r="609" spans="1:7" x14ac:dyDescent="0.25">
      <c r="A609" s="78"/>
      <c r="B609" s="226"/>
      <c r="C609" s="227"/>
      <c r="D609" s="228"/>
      <c r="E609" s="227"/>
      <c r="F609" s="229"/>
      <c r="G609" s="112"/>
    </row>
    <row r="610" spans="1:7" x14ac:dyDescent="0.25">
      <c r="A610" s="78"/>
      <c r="B610" s="226"/>
      <c r="C610" s="227"/>
      <c r="D610" s="228"/>
      <c r="E610" s="227"/>
      <c r="F610" s="229"/>
      <c r="G610" s="112"/>
    </row>
    <row r="611" spans="1:7" x14ac:dyDescent="0.25">
      <c r="A611" s="78"/>
      <c r="B611" s="226"/>
      <c r="C611" s="227"/>
      <c r="D611" s="228"/>
      <c r="E611" s="227"/>
      <c r="F611" s="229"/>
      <c r="G611" s="112"/>
    </row>
    <row r="612" spans="1:7" x14ac:dyDescent="0.25">
      <c r="A612" s="78"/>
      <c r="B612" s="226"/>
      <c r="C612" s="227"/>
      <c r="D612" s="228"/>
      <c r="E612" s="227"/>
      <c r="F612" s="229"/>
      <c r="G612" s="112"/>
    </row>
    <row r="613" spans="1:7" x14ac:dyDescent="0.25">
      <c r="A613" s="78"/>
      <c r="B613" s="226"/>
      <c r="C613" s="227"/>
      <c r="D613" s="228"/>
      <c r="E613" s="227"/>
      <c r="F613" s="229"/>
      <c r="G613" s="112"/>
    </row>
    <row r="614" spans="1:7" x14ac:dyDescent="0.25">
      <c r="A614" s="78"/>
      <c r="B614" s="226"/>
      <c r="C614" s="227"/>
      <c r="D614" s="228"/>
      <c r="E614" s="227"/>
      <c r="F614" s="229"/>
      <c r="G614" s="112"/>
    </row>
    <row r="615" spans="1:7" x14ac:dyDescent="0.25">
      <c r="A615" s="78"/>
      <c r="B615" s="226"/>
      <c r="C615" s="227"/>
      <c r="D615" s="228"/>
      <c r="E615" s="227"/>
      <c r="F615" s="229"/>
      <c r="G615" s="112"/>
    </row>
    <row r="616" spans="1:7" x14ac:dyDescent="0.25">
      <c r="A616" s="78"/>
      <c r="B616" s="226"/>
      <c r="C616" s="227"/>
      <c r="D616" s="228"/>
      <c r="E616" s="227"/>
      <c r="F616" s="229"/>
      <c r="G616" s="112"/>
    </row>
    <row r="617" spans="1:7" x14ac:dyDescent="0.25">
      <c r="A617" s="78"/>
      <c r="B617" s="226"/>
      <c r="C617" s="227"/>
      <c r="D617" s="228"/>
      <c r="E617" s="227"/>
      <c r="F617" s="229"/>
      <c r="G617" s="112"/>
    </row>
    <row r="618" spans="1:7" x14ac:dyDescent="0.25">
      <c r="A618" s="78"/>
      <c r="B618" s="226"/>
      <c r="C618" s="227"/>
      <c r="D618" s="228"/>
      <c r="E618" s="227"/>
      <c r="F618" s="229"/>
      <c r="G618" s="112"/>
    </row>
    <row r="619" spans="1:7" x14ac:dyDescent="0.25">
      <c r="A619" s="78"/>
      <c r="B619" s="226"/>
      <c r="C619" s="227"/>
      <c r="D619" s="228"/>
      <c r="E619" s="227"/>
      <c r="F619" s="229"/>
      <c r="G619" s="112"/>
    </row>
    <row r="620" spans="1:7" x14ac:dyDescent="0.25">
      <c r="A620" s="78"/>
      <c r="B620" s="226"/>
      <c r="C620" s="227"/>
      <c r="D620" s="228"/>
      <c r="E620" s="227"/>
      <c r="F620" s="229"/>
      <c r="G620" s="112"/>
    </row>
    <row r="621" spans="1:7" x14ac:dyDescent="0.25">
      <c r="A621" s="78"/>
      <c r="B621" s="226"/>
      <c r="C621" s="227"/>
      <c r="D621" s="228"/>
      <c r="E621" s="227"/>
      <c r="F621" s="229"/>
      <c r="G621" s="112"/>
    </row>
    <row r="622" spans="1:7" x14ac:dyDescent="0.25">
      <c r="A622" s="78"/>
      <c r="B622" s="226"/>
      <c r="C622" s="227"/>
      <c r="D622" s="228"/>
      <c r="E622" s="227"/>
      <c r="F622" s="229"/>
      <c r="G622" s="112"/>
    </row>
    <row r="623" spans="1:7" x14ac:dyDescent="0.25">
      <c r="A623" s="78"/>
      <c r="B623" s="226"/>
      <c r="C623" s="227"/>
      <c r="D623" s="228"/>
      <c r="E623" s="227"/>
      <c r="F623" s="229"/>
      <c r="G623" s="112"/>
    </row>
    <row r="624" spans="1:7" x14ac:dyDescent="0.25">
      <c r="A624" s="78"/>
      <c r="B624" s="226"/>
      <c r="C624" s="227"/>
      <c r="D624" s="228"/>
      <c r="E624" s="227"/>
      <c r="F624" s="229"/>
      <c r="G624" s="112"/>
    </row>
    <row r="625" spans="1:7" x14ac:dyDescent="0.25">
      <c r="A625" s="78"/>
      <c r="B625" s="226"/>
      <c r="C625" s="227"/>
      <c r="D625" s="228"/>
      <c r="E625" s="227"/>
      <c r="F625" s="229"/>
      <c r="G625" s="112"/>
    </row>
    <row r="626" spans="1:7" x14ac:dyDescent="0.25">
      <c r="A626" s="78"/>
      <c r="B626" s="226"/>
      <c r="C626" s="227"/>
      <c r="D626" s="228"/>
      <c r="E626" s="227"/>
      <c r="F626" s="229"/>
      <c r="G626" s="112"/>
    </row>
    <row r="627" spans="1:7" x14ac:dyDescent="0.25">
      <c r="A627" s="78"/>
      <c r="B627" s="226"/>
      <c r="C627" s="227"/>
      <c r="D627" s="228"/>
      <c r="E627" s="227"/>
      <c r="F627" s="229"/>
      <c r="G627" s="112"/>
    </row>
    <row r="628" spans="1:7" x14ac:dyDescent="0.25">
      <c r="A628" s="78"/>
      <c r="B628" s="226"/>
      <c r="C628" s="227"/>
      <c r="D628" s="228"/>
      <c r="E628" s="227"/>
      <c r="F628" s="229"/>
      <c r="G628" s="112"/>
    </row>
    <row r="629" spans="1:7" x14ac:dyDescent="0.25">
      <c r="A629" s="78"/>
      <c r="B629" s="226"/>
      <c r="C629" s="227"/>
      <c r="D629" s="228"/>
      <c r="E629" s="227"/>
      <c r="F629" s="229"/>
      <c r="G629" s="112"/>
    </row>
    <row r="630" spans="1:7" x14ac:dyDescent="0.25">
      <c r="A630" s="78"/>
      <c r="B630" s="226"/>
      <c r="C630" s="227"/>
      <c r="D630" s="228"/>
      <c r="E630" s="227"/>
      <c r="F630" s="229"/>
      <c r="G630" s="112"/>
    </row>
    <row r="631" spans="1:7" x14ac:dyDescent="0.25">
      <c r="A631" s="78"/>
      <c r="B631" s="226"/>
      <c r="C631" s="227"/>
      <c r="D631" s="228"/>
      <c r="E631" s="227"/>
      <c r="F631" s="229"/>
      <c r="G631" s="112"/>
    </row>
    <row r="632" spans="1:7" x14ac:dyDescent="0.25">
      <c r="A632" s="78"/>
      <c r="B632" s="226"/>
      <c r="C632" s="227"/>
      <c r="D632" s="228"/>
      <c r="E632" s="227"/>
      <c r="F632" s="229"/>
      <c r="G632" s="112"/>
    </row>
    <row r="633" spans="1:7" x14ac:dyDescent="0.25">
      <c r="A633" s="78"/>
      <c r="B633" s="226"/>
      <c r="C633" s="227"/>
      <c r="D633" s="228"/>
      <c r="E633" s="227"/>
      <c r="F633" s="229"/>
      <c r="G633" s="112"/>
    </row>
    <row r="634" spans="1:7" x14ac:dyDescent="0.25">
      <c r="A634" s="78"/>
      <c r="B634" s="226"/>
      <c r="C634" s="227"/>
      <c r="D634" s="228"/>
      <c r="E634" s="227"/>
      <c r="F634" s="229"/>
      <c r="G634" s="112"/>
    </row>
    <row r="635" spans="1:7" x14ac:dyDescent="0.25">
      <c r="A635" s="78"/>
      <c r="B635" s="226"/>
      <c r="C635" s="227"/>
      <c r="D635" s="228"/>
      <c r="E635" s="227"/>
      <c r="F635" s="229"/>
      <c r="G635" s="112"/>
    </row>
    <row r="636" spans="1:7" x14ac:dyDescent="0.25">
      <c r="A636" s="78"/>
      <c r="B636" s="226"/>
      <c r="C636" s="227"/>
      <c r="D636" s="228"/>
      <c r="E636" s="227"/>
      <c r="F636" s="229"/>
      <c r="G636" s="112"/>
    </row>
    <row r="637" spans="1:7" x14ac:dyDescent="0.25">
      <c r="A637" s="78"/>
      <c r="B637" s="226"/>
      <c r="C637" s="227"/>
      <c r="D637" s="228"/>
      <c r="E637" s="227"/>
      <c r="F637" s="229"/>
      <c r="G637" s="112"/>
    </row>
    <row r="638" spans="1:7" x14ac:dyDescent="0.25">
      <c r="A638" s="78"/>
      <c r="B638" s="226"/>
      <c r="C638" s="227"/>
      <c r="D638" s="228"/>
      <c r="E638" s="227"/>
      <c r="F638" s="229"/>
      <c r="G638" s="112"/>
    </row>
    <row r="639" spans="1:7" x14ac:dyDescent="0.25">
      <c r="A639" s="78"/>
      <c r="B639" s="226"/>
      <c r="C639" s="227"/>
      <c r="D639" s="228"/>
      <c r="E639" s="227"/>
      <c r="F639" s="229"/>
      <c r="G639" s="112"/>
    </row>
    <row r="640" spans="1:7" x14ac:dyDescent="0.25">
      <c r="A640" s="78"/>
      <c r="B640" s="226"/>
      <c r="C640" s="227"/>
      <c r="D640" s="228"/>
      <c r="E640" s="227"/>
      <c r="F640" s="229"/>
      <c r="G640" s="112"/>
    </row>
    <row r="641" spans="1:7" x14ac:dyDescent="0.25">
      <c r="A641" s="78"/>
      <c r="B641" s="226"/>
      <c r="C641" s="227"/>
      <c r="D641" s="228"/>
      <c r="E641" s="227"/>
      <c r="F641" s="229"/>
      <c r="G641" s="112"/>
    </row>
    <row r="642" spans="1:7" x14ac:dyDescent="0.25">
      <c r="A642" s="78"/>
      <c r="B642" s="226"/>
      <c r="C642" s="227"/>
      <c r="D642" s="228"/>
      <c r="E642" s="227"/>
      <c r="F642" s="229"/>
      <c r="G642" s="112"/>
    </row>
    <row r="643" spans="1:7" x14ac:dyDescent="0.25">
      <c r="A643" s="78"/>
      <c r="B643" s="226"/>
      <c r="C643" s="227"/>
      <c r="D643" s="228"/>
      <c r="E643" s="227"/>
      <c r="F643" s="229"/>
      <c r="G643" s="112"/>
    </row>
    <row r="644" spans="1:7" x14ac:dyDescent="0.25">
      <c r="A644" s="78"/>
      <c r="B644" s="226"/>
      <c r="C644" s="227"/>
      <c r="D644" s="228"/>
      <c r="E644" s="227"/>
      <c r="F644" s="229"/>
      <c r="G644" s="112"/>
    </row>
    <row r="645" spans="1:7" x14ac:dyDescent="0.25">
      <c r="A645" s="78"/>
      <c r="B645" s="226"/>
      <c r="C645" s="227"/>
      <c r="D645" s="228"/>
      <c r="E645" s="227"/>
      <c r="F645" s="229"/>
      <c r="G645" s="112"/>
    </row>
    <row r="646" spans="1:7" x14ac:dyDescent="0.25">
      <c r="A646" s="78"/>
      <c r="B646" s="226"/>
      <c r="C646" s="227"/>
      <c r="D646" s="228"/>
      <c r="E646" s="227"/>
      <c r="F646" s="229"/>
      <c r="G646" s="112"/>
    </row>
    <row r="647" spans="1:7" x14ac:dyDescent="0.25">
      <c r="A647" s="78"/>
      <c r="B647" s="226"/>
      <c r="C647" s="227"/>
      <c r="D647" s="228"/>
      <c r="E647" s="227"/>
      <c r="F647" s="229"/>
      <c r="G647" s="112"/>
    </row>
    <row r="648" spans="1:7" x14ac:dyDescent="0.25">
      <c r="A648" s="78"/>
      <c r="B648" s="226"/>
      <c r="C648" s="227"/>
      <c r="D648" s="228"/>
      <c r="E648" s="227"/>
      <c r="F648" s="229"/>
      <c r="G648" s="112"/>
    </row>
    <row r="649" spans="1:7" x14ac:dyDescent="0.25">
      <c r="A649" s="78"/>
      <c r="B649" s="226"/>
      <c r="C649" s="227"/>
      <c r="D649" s="228"/>
      <c r="E649" s="227"/>
      <c r="F649" s="229"/>
      <c r="G649" s="112"/>
    </row>
    <row r="650" spans="1:7" x14ac:dyDescent="0.25">
      <c r="A650" s="78"/>
      <c r="B650" s="226"/>
      <c r="C650" s="227"/>
      <c r="D650" s="228"/>
      <c r="E650" s="227"/>
      <c r="F650" s="229"/>
      <c r="G650" s="112"/>
    </row>
    <row r="651" spans="1:7" x14ac:dyDescent="0.25">
      <c r="A651" s="78"/>
      <c r="B651" s="226"/>
      <c r="C651" s="227"/>
      <c r="D651" s="228"/>
      <c r="E651" s="227"/>
      <c r="F651" s="229"/>
      <c r="G651" s="112"/>
    </row>
    <row r="652" spans="1:7" x14ac:dyDescent="0.25">
      <c r="A652" s="78"/>
      <c r="B652" s="226"/>
      <c r="C652" s="227"/>
      <c r="D652" s="228"/>
      <c r="E652" s="227"/>
      <c r="F652" s="229"/>
      <c r="G652" s="112"/>
    </row>
    <row r="653" spans="1:7" x14ac:dyDescent="0.25">
      <c r="A653" s="78"/>
      <c r="B653" s="226"/>
      <c r="C653" s="227"/>
      <c r="D653" s="228"/>
      <c r="E653" s="227"/>
      <c r="F653" s="229"/>
      <c r="G653" s="112"/>
    </row>
    <row r="654" spans="1:7" x14ac:dyDescent="0.25">
      <c r="A654" s="78"/>
      <c r="B654" s="226"/>
      <c r="C654" s="227"/>
      <c r="D654" s="228"/>
      <c r="E654" s="227"/>
      <c r="F654" s="229"/>
      <c r="G654" s="112"/>
    </row>
    <row r="655" spans="1:7" x14ac:dyDescent="0.25">
      <c r="A655" s="78"/>
      <c r="B655" s="226"/>
      <c r="C655" s="227"/>
      <c r="D655" s="228"/>
      <c r="E655" s="227"/>
      <c r="F655" s="229"/>
      <c r="G655" s="112"/>
    </row>
    <row r="656" spans="1:7" x14ac:dyDescent="0.25">
      <c r="A656" s="78"/>
      <c r="B656" s="226"/>
      <c r="C656" s="227"/>
      <c r="D656" s="228"/>
      <c r="E656" s="227"/>
      <c r="F656" s="229"/>
      <c r="G656" s="112"/>
    </row>
    <row r="657" spans="1:7" x14ac:dyDescent="0.25">
      <c r="A657" s="78"/>
      <c r="B657" s="226"/>
      <c r="C657" s="227"/>
      <c r="D657" s="228"/>
      <c r="E657" s="227"/>
      <c r="F657" s="229"/>
      <c r="G657" s="112"/>
    </row>
    <row r="658" spans="1:7" x14ac:dyDescent="0.25">
      <c r="A658" s="78"/>
      <c r="B658" s="226"/>
      <c r="C658" s="227"/>
      <c r="D658" s="228"/>
      <c r="E658" s="227"/>
      <c r="F658" s="229"/>
      <c r="G658" s="112"/>
    </row>
    <row r="659" spans="1:7" x14ac:dyDescent="0.25">
      <c r="A659" s="78"/>
      <c r="B659" s="226"/>
      <c r="C659" s="227"/>
      <c r="D659" s="228"/>
      <c r="E659" s="227"/>
      <c r="F659" s="229"/>
      <c r="G659" s="112"/>
    </row>
    <row r="660" spans="1:7" x14ac:dyDescent="0.25">
      <c r="A660" s="78"/>
      <c r="B660" s="226"/>
      <c r="C660" s="227"/>
      <c r="D660" s="228"/>
      <c r="E660" s="227"/>
      <c r="F660" s="229"/>
      <c r="G660" s="112"/>
    </row>
    <row r="661" spans="1:7" x14ac:dyDescent="0.25">
      <c r="A661" s="78"/>
      <c r="B661" s="226"/>
      <c r="C661" s="227"/>
      <c r="D661" s="228"/>
      <c r="E661" s="227"/>
      <c r="F661" s="229"/>
      <c r="G661" s="112"/>
    </row>
    <row r="662" spans="1:7" x14ac:dyDescent="0.25">
      <c r="A662" s="78"/>
      <c r="B662" s="226"/>
      <c r="C662" s="227"/>
      <c r="D662" s="228"/>
      <c r="E662" s="227"/>
      <c r="F662" s="229"/>
      <c r="G662" s="112"/>
    </row>
    <row r="663" spans="1:7" x14ac:dyDescent="0.25">
      <c r="A663" s="78"/>
      <c r="B663" s="226"/>
      <c r="C663" s="227"/>
      <c r="D663" s="228"/>
      <c r="E663" s="227"/>
      <c r="F663" s="229"/>
      <c r="G663" s="112"/>
    </row>
    <row r="664" spans="1:7" x14ac:dyDescent="0.25">
      <c r="A664" s="78"/>
      <c r="B664" s="226"/>
      <c r="C664" s="227"/>
      <c r="D664" s="228"/>
      <c r="E664" s="227"/>
      <c r="F664" s="229"/>
      <c r="G664" s="112"/>
    </row>
    <row r="665" spans="1:7" x14ac:dyDescent="0.25">
      <c r="A665" s="78"/>
      <c r="B665" s="226"/>
      <c r="C665" s="227"/>
      <c r="D665" s="228"/>
      <c r="E665" s="227"/>
      <c r="F665" s="229"/>
      <c r="G665" s="112"/>
    </row>
    <row r="666" spans="1:7" x14ac:dyDescent="0.25">
      <c r="A666" s="78"/>
      <c r="B666" s="226"/>
      <c r="C666" s="227"/>
      <c r="D666" s="228"/>
      <c r="E666" s="227"/>
      <c r="F666" s="229"/>
      <c r="G666" s="112"/>
    </row>
    <row r="667" spans="1:7" x14ac:dyDescent="0.25">
      <c r="A667" s="78"/>
      <c r="B667" s="226"/>
      <c r="C667" s="227"/>
      <c r="D667" s="228"/>
      <c r="E667" s="227"/>
      <c r="F667" s="229"/>
      <c r="G667" s="112"/>
    </row>
    <row r="668" spans="1:7" x14ac:dyDescent="0.25">
      <c r="A668" s="78"/>
      <c r="B668" s="226"/>
      <c r="C668" s="227"/>
      <c r="D668" s="228"/>
      <c r="E668" s="227"/>
      <c r="F668" s="229"/>
      <c r="G668" s="112"/>
    </row>
    <row r="669" spans="1:7" x14ac:dyDescent="0.25">
      <c r="A669" s="78"/>
      <c r="B669" s="226"/>
      <c r="C669" s="227"/>
      <c r="D669" s="228"/>
      <c r="E669" s="227"/>
      <c r="F669" s="229"/>
      <c r="G669" s="112"/>
    </row>
    <row r="670" spans="1:7" x14ac:dyDescent="0.25">
      <c r="A670" s="78"/>
      <c r="B670" s="226"/>
      <c r="C670" s="227"/>
      <c r="D670" s="228"/>
      <c r="E670" s="227"/>
      <c r="F670" s="229"/>
      <c r="G670" s="112"/>
    </row>
    <row r="671" spans="1:7" x14ac:dyDescent="0.25">
      <c r="A671" s="78"/>
      <c r="B671" s="226"/>
      <c r="C671" s="227"/>
      <c r="D671" s="228"/>
      <c r="E671" s="227"/>
      <c r="F671" s="229"/>
      <c r="G671" s="112"/>
    </row>
    <row r="672" spans="1:7" x14ac:dyDescent="0.25">
      <c r="A672" s="78"/>
      <c r="B672" s="226"/>
      <c r="C672" s="227"/>
      <c r="D672" s="228"/>
      <c r="E672" s="227"/>
      <c r="F672" s="229"/>
      <c r="G672" s="112"/>
    </row>
    <row r="673" spans="1:7" x14ac:dyDescent="0.25">
      <c r="A673" s="78"/>
      <c r="B673" s="226"/>
      <c r="C673" s="227"/>
      <c r="D673" s="228"/>
      <c r="E673" s="227"/>
      <c r="F673" s="229"/>
      <c r="G673" s="112"/>
    </row>
    <row r="674" spans="1:7" x14ac:dyDescent="0.25">
      <c r="A674" s="78"/>
      <c r="B674" s="226"/>
      <c r="C674" s="227"/>
      <c r="D674" s="228"/>
      <c r="E674" s="227"/>
      <c r="F674" s="229"/>
      <c r="G674" s="112"/>
    </row>
    <row r="675" spans="1:7" x14ac:dyDescent="0.25">
      <c r="A675" s="78"/>
      <c r="B675" s="226"/>
      <c r="C675" s="227"/>
      <c r="D675" s="228"/>
      <c r="E675" s="227"/>
      <c r="F675" s="229"/>
      <c r="G675" s="112"/>
    </row>
    <row r="676" spans="1:7" x14ac:dyDescent="0.25">
      <c r="A676" s="78"/>
      <c r="B676" s="226"/>
      <c r="C676" s="227"/>
      <c r="D676" s="228"/>
      <c r="E676" s="227"/>
      <c r="F676" s="229"/>
      <c r="G676" s="112"/>
    </row>
    <row r="677" spans="1:7" x14ac:dyDescent="0.25">
      <c r="A677" s="78"/>
      <c r="B677" s="226"/>
      <c r="C677" s="227"/>
      <c r="D677" s="228"/>
      <c r="E677" s="227"/>
      <c r="F677" s="229"/>
      <c r="G677" s="112"/>
    </row>
    <row r="678" spans="1:7" x14ac:dyDescent="0.25">
      <c r="A678" s="78"/>
      <c r="B678" s="226"/>
      <c r="C678" s="227"/>
      <c r="D678" s="228"/>
      <c r="E678" s="227"/>
      <c r="F678" s="229"/>
      <c r="G678" s="112"/>
    </row>
    <row r="679" spans="1:7" x14ac:dyDescent="0.25">
      <c r="A679" s="78"/>
      <c r="B679" s="226"/>
      <c r="C679" s="227"/>
      <c r="D679" s="228"/>
      <c r="E679" s="227"/>
      <c r="F679" s="229"/>
      <c r="G679" s="112"/>
    </row>
    <row r="680" spans="1:7" x14ac:dyDescent="0.25">
      <c r="A680" s="78"/>
      <c r="B680" s="226"/>
      <c r="C680" s="227"/>
      <c r="D680" s="228"/>
      <c r="E680" s="227"/>
      <c r="F680" s="229"/>
      <c r="G680" s="112"/>
    </row>
    <row r="681" spans="1:7" x14ac:dyDescent="0.25">
      <c r="A681" s="78"/>
      <c r="B681" s="226"/>
      <c r="C681" s="227"/>
      <c r="D681" s="228"/>
      <c r="E681" s="227"/>
      <c r="F681" s="229"/>
      <c r="G681" s="112"/>
    </row>
    <row r="682" spans="1:7" x14ac:dyDescent="0.25">
      <c r="A682" s="78"/>
      <c r="B682" s="226"/>
      <c r="C682" s="227"/>
      <c r="D682" s="228"/>
      <c r="E682" s="227"/>
      <c r="F682" s="229"/>
      <c r="G682" s="112"/>
    </row>
    <row r="683" spans="1:7" x14ac:dyDescent="0.25">
      <c r="A683" s="78"/>
      <c r="B683" s="226"/>
      <c r="C683" s="227"/>
      <c r="D683" s="228"/>
      <c r="E683" s="227"/>
      <c r="F683" s="229"/>
      <c r="G683" s="112"/>
    </row>
    <row r="684" spans="1:7" x14ac:dyDescent="0.25">
      <c r="A684" s="78"/>
      <c r="B684" s="226"/>
      <c r="C684" s="227"/>
      <c r="D684" s="228"/>
      <c r="E684" s="227"/>
      <c r="F684" s="229"/>
      <c r="G684" s="112"/>
    </row>
    <row r="685" spans="1:7" x14ac:dyDescent="0.25">
      <c r="A685" s="78"/>
      <c r="B685" s="226"/>
      <c r="C685" s="227"/>
      <c r="D685" s="228"/>
      <c r="E685" s="227"/>
      <c r="F685" s="229"/>
      <c r="G685" s="112"/>
    </row>
    <row r="686" spans="1:7" x14ac:dyDescent="0.25">
      <c r="A686" s="78"/>
      <c r="B686" s="226"/>
      <c r="C686" s="227"/>
      <c r="D686" s="228"/>
      <c r="E686" s="227"/>
      <c r="F686" s="229"/>
      <c r="G686" s="112"/>
    </row>
    <row r="687" spans="1:7" x14ac:dyDescent="0.25">
      <c r="A687" s="78"/>
      <c r="B687" s="226"/>
      <c r="C687" s="227"/>
      <c r="D687" s="228"/>
      <c r="E687" s="227"/>
      <c r="F687" s="229"/>
      <c r="G687" s="112"/>
    </row>
    <row r="688" spans="1:7" x14ac:dyDescent="0.25">
      <c r="A688" s="78"/>
      <c r="B688" s="226"/>
      <c r="C688" s="227"/>
      <c r="D688" s="228"/>
      <c r="E688" s="227"/>
      <c r="F688" s="229"/>
      <c r="G688" s="112"/>
    </row>
    <row r="689" spans="1:7" x14ac:dyDescent="0.25">
      <c r="A689" s="78"/>
      <c r="B689" s="226"/>
      <c r="C689" s="227"/>
      <c r="D689" s="228"/>
      <c r="E689" s="227"/>
      <c r="F689" s="229"/>
      <c r="G689" s="112"/>
    </row>
    <row r="690" spans="1:7" x14ac:dyDescent="0.25">
      <c r="A690" s="78"/>
      <c r="B690" s="226"/>
      <c r="C690" s="227"/>
      <c r="D690" s="228"/>
      <c r="E690" s="227"/>
      <c r="F690" s="229"/>
      <c r="G690" s="112"/>
    </row>
    <row r="691" spans="1:7" x14ac:dyDescent="0.25">
      <c r="A691" s="78"/>
      <c r="B691" s="226"/>
      <c r="C691" s="227"/>
      <c r="D691" s="228"/>
      <c r="E691" s="227"/>
      <c r="F691" s="229"/>
      <c r="G691" s="112"/>
    </row>
    <row r="692" spans="1:7" x14ac:dyDescent="0.25">
      <c r="A692" s="78"/>
      <c r="B692" s="226"/>
      <c r="C692" s="227"/>
      <c r="D692" s="228"/>
      <c r="E692" s="227"/>
      <c r="F692" s="229"/>
      <c r="G692" s="112"/>
    </row>
    <row r="693" spans="1:7" x14ac:dyDescent="0.25">
      <c r="A693" s="78"/>
      <c r="B693" s="226"/>
      <c r="C693" s="227"/>
      <c r="D693" s="228"/>
      <c r="E693" s="227"/>
      <c r="F693" s="229"/>
      <c r="G693" s="112"/>
    </row>
    <row r="694" spans="1:7" x14ac:dyDescent="0.25">
      <c r="A694" s="78"/>
      <c r="B694" s="226"/>
      <c r="C694" s="227"/>
      <c r="D694" s="228"/>
      <c r="E694" s="227"/>
      <c r="F694" s="229"/>
      <c r="G694" s="112"/>
    </row>
    <row r="695" spans="1:7" x14ac:dyDescent="0.25">
      <c r="A695" s="78"/>
      <c r="B695" s="226"/>
      <c r="C695" s="227"/>
      <c r="D695" s="228"/>
      <c r="E695" s="227"/>
      <c r="F695" s="229"/>
      <c r="G695" s="112"/>
    </row>
    <row r="696" spans="1:7" x14ac:dyDescent="0.25">
      <c r="A696" s="78"/>
      <c r="B696" s="226"/>
      <c r="C696" s="227"/>
      <c r="D696" s="228"/>
      <c r="E696" s="227"/>
      <c r="F696" s="229"/>
      <c r="G696" s="112"/>
    </row>
    <row r="697" spans="1:7" x14ac:dyDescent="0.25">
      <c r="A697" s="78"/>
      <c r="B697" s="226"/>
      <c r="C697" s="227"/>
      <c r="D697" s="228"/>
      <c r="E697" s="227"/>
      <c r="F697" s="229"/>
      <c r="G697" s="112"/>
    </row>
    <row r="698" spans="1:7" x14ac:dyDescent="0.25">
      <c r="A698" s="78"/>
      <c r="B698" s="226"/>
      <c r="C698" s="227"/>
      <c r="D698" s="228"/>
      <c r="E698" s="227"/>
      <c r="F698" s="229"/>
      <c r="G698" s="112"/>
    </row>
    <row r="699" spans="1:7" x14ac:dyDescent="0.25">
      <c r="A699" s="78"/>
      <c r="B699" s="226"/>
      <c r="C699" s="227"/>
      <c r="D699" s="228"/>
      <c r="E699" s="227"/>
      <c r="F699" s="229"/>
      <c r="G699" s="112"/>
    </row>
    <row r="700" spans="1:7" x14ac:dyDescent="0.25">
      <c r="A700" s="78"/>
      <c r="B700" s="226"/>
      <c r="C700" s="227"/>
      <c r="D700" s="228"/>
      <c r="E700" s="227"/>
      <c r="F700" s="229"/>
      <c r="G700" s="112"/>
    </row>
    <row r="701" spans="1:7" x14ac:dyDescent="0.25">
      <c r="A701" s="78"/>
      <c r="B701" s="226"/>
      <c r="C701" s="227"/>
      <c r="D701" s="228"/>
      <c r="E701" s="227"/>
      <c r="F701" s="229"/>
      <c r="G701" s="112"/>
    </row>
    <row r="702" spans="1:7" x14ac:dyDescent="0.25">
      <c r="A702" s="78"/>
      <c r="B702" s="226"/>
      <c r="C702" s="227"/>
      <c r="D702" s="228"/>
      <c r="E702" s="227"/>
      <c r="F702" s="229"/>
      <c r="G702" s="112"/>
    </row>
    <row r="703" spans="1:7" x14ac:dyDescent="0.25">
      <c r="A703" s="78"/>
      <c r="B703" s="226"/>
      <c r="C703" s="227"/>
      <c r="D703" s="228"/>
      <c r="E703" s="227"/>
      <c r="F703" s="229"/>
      <c r="G703" s="112"/>
    </row>
    <row r="704" spans="1:7" x14ac:dyDescent="0.25">
      <c r="A704" s="78"/>
      <c r="B704" s="226"/>
      <c r="C704" s="227"/>
      <c r="D704" s="228"/>
      <c r="E704" s="227"/>
      <c r="F704" s="229"/>
      <c r="G704" s="112"/>
    </row>
    <row r="705" spans="1:7" x14ac:dyDescent="0.25">
      <c r="A705" s="78"/>
      <c r="B705" s="226"/>
      <c r="C705" s="227"/>
      <c r="D705" s="228"/>
      <c r="E705" s="227"/>
      <c r="F705" s="229"/>
      <c r="G705" s="112"/>
    </row>
    <row r="706" spans="1:7" x14ac:dyDescent="0.25">
      <c r="A706" s="78"/>
      <c r="B706" s="226"/>
      <c r="C706" s="227"/>
      <c r="D706" s="228"/>
      <c r="E706" s="227"/>
      <c r="F706" s="229"/>
      <c r="G706" s="112"/>
    </row>
    <row r="707" spans="1:7" x14ac:dyDescent="0.25">
      <c r="A707" s="78"/>
      <c r="B707" s="226"/>
      <c r="C707" s="227"/>
      <c r="D707" s="228"/>
      <c r="E707" s="227"/>
      <c r="F707" s="229"/>
      <c r="G707" s="112"/>
    </row>
    <row r="708" spans="1:7" x14ac:dyDescent="0.25">
      <c r="A708" s="78"/>
      <c r="B708" s="226"/>
      <c r="C708" s="227"/>
      <c r="D708" s="228"/>
      <c r="E708" s="227"/>
      <c r="F708" s="229"/>
      <c r="G708" s="112"/>
    </row>
    <row r="709" spans="1:7" x14ac:dyDescent="0.25">
      <c r="A709" s="78"/>
      <c r="B709" s="226"/>
      <c r="C709" s="227"/>
      <c r="D709" s="228"/>
      <c r="E709" s="227"/>
      <c r="F709" s="229"/>
      <c r="G709" s="112"/>
    </row>
    <row r="710" spans="1:7" x14ac:dyDescent="0.25">
      <c r="A710" s="78"/>
      <c r="B710" s="226"/>
      <c r="C710" s="227"/>
      <c r="D710" s="228"/>
      <c r="E710" s="227"/>
      <c r="F710" s="229"/>
      <c r="G710" s="112"/>
    </row>
    <row r="711" spans="1:7" x14ac:dyDescent="0.25">
      <c r="A711" s="78"/>
      <c r="B711" s="226"/>
      <c r="C711" s="227"/>
      <c r="D711" s="228"/>
      <c r="E711" s="227"/>
      <c r="F711" s="229"/>
      <c r="G711" s="112"/>
    </row>
    <row r="712" spans="1:7" x14ac:dyDescent="0.25">
      <c r="A712" s="78"/>
      <c r="B712" s="226"/>
      <c r="C712" s="227"/>
      <c r="D712" s="228"/>
      <c r="E712" s="227"/>
      <c r="F712" s="229"/>
      <c r="G712" s="112"/>
    </row>
    <row r="713" spans="1:7" x14ac:dyDescent="0.25">
      <c r="A713" s="78"/>
      <c r="B713" s="226"/>
      <c r="C713" s="227"/>
      <c r="D713" s="228"/>
      <c r="E713" s="227"/>
      <c r="F713" s="229"/>
      <c r="G713" s="112"/>
    </row>
    <row r="714" spans="1:7" x14ac:dyDescent="0.25">
      <c r="A714" s="78"/>
      <c r="B714" s="226"/>
      <c r="C714" s="227"/>
      <c r="D714" s="228"/>
      <c r="E714" s="227"/>
      <c r="F714" s="229"/>
      <c r="G714" s="112"/>
    </row>
    <row r="715" spans="1:7" x14ac:dyDescent="0.25">
      <c r="A715" s="78"/>
      <c r="B715" s="226"/>
      <c r="C715" s="227"/>
      <c r="D715" s="228"/>
      <c r="E715" s="227"/>
      <c r="F715" s="229"/>
      <c r="G715" s="112"/>
    </row>
    <row r="716" spans="1:7" x14ac:dyDescent="0.25">
      <c r="A716" s="78"/>
      <c r="B716" s="226"/>
      <c r="C716" s="227"/>
      <c r="D716" s="228"/>
      <c r="E716" s="227"/>
      <c r="F716" s="229"/>
      <c r="G716" s="112"/>
    </row>
    <row r="717" spans="1:7" x14ac:dyDescent="0.25">
      <c r="A717" s="78"/>
      <c r="B717" s="226"/>
      <c r="C717" s="227"/>
      <c r="D717" s="228"/>
      <c r="E717" s="227"/>
      <c r="F717" s="229"/>
      <c r="G717" s="112"/>
    </row>
    <row r="718" spans="1:7" x14ac:dyDescent="0.25">
      <c r="A718" s="78"/>
      <c r="B718" s="226"/>
      <c r="C718" s="227"/>
      <c r="D718" s="228"/>
      <c r="E718" s="227"/>
      <c r="F718" s="229"/>
      <c r="G718" s="112"/>
    </row>
    <row r="719" spans="1:7" x14ac:dyDescent="0.25">
      <c r="A719" s="78"/>
      <c r="B719" s="226"/>
      <c r="C719" s="227"/>
      <c r="D719" s="228"/>
      <c r="E719" s="227"/>
      <c r="F719" s="229"/>
      <c r="G719" s="112"/>
    </row>
    <row r="720" spans="1:7" x14ac:dyDescent="0.25">
      <c r="A720" s="78"/>
      <c r="B720" s="226"/>
      <c r="C720" s="227"/>
      <c r="D720" s="228"/>
      <c r="E720" s="227"/>
      <c r="F720" s="229"/>
      <c r="G720" s="112"/>
    </row>
    <row r="721" spans="1:7" x14ac:dyDescent="0.25">
      <c r="A721" s="78"/>
      <c r="B721" s="226"/>
      <c r="C721" s="227"/>
      <c r="D721" s="228"/>
      <c r="E721" s="227"/>
      <c r="F721" s="229"/>
      <c r="G721" s="112"/>
    </row>
    <row r="722" spans="1:7" x14ac:dyDescent="0.25">
      <c r="A722" s="78"/>
      <c r="B722" s="226"/>
      <c r="C722" s="227"/>
      <c r="D722" s="228"/>
      <c r="E722" s="227"/>
      <c r="F722" s="229"/>
      <c r="G722" s="112"/>
    </row>
    <row r="723" spans="1:7" x14ac:dyDescent="0.25">
      <c r="A723" s="78"/>
      <c r="B723" s="226"/>
      <c r="C723" s="227"/>
      <c r="D723" s="228"/>
      <c r="E723" s="227"/>
      <c r="F723" s="229"/>
      <c r="G723" s="112"/>
    </row>
    <row r="724" spans="1:7" x14ac:dyDescent="0.25">
      <c r="A724" s="78"/>
      <c r="B724" s="226"/>
      <c r="C724" s="227"/>
      <c r="D724" s="228"/>
      <c r="E724" s="227"/>
      <c r="F724" s="229"/>
      <c r="G724" s="112"/>
    </row>
    <row r="725" spans="1:7" x14ac:dyDescent="0.25">
      <c r="A725" s="78"/>
      <c r="B725" s="226"/>
      <c r="C725" s="227"/>
      <c r="D725" s="228"/>
      <c r="E725" s="227"/>
      <c r="F725" s="229"/>
      <c r="G725" s="112"/>
    </row>
    <row r="726" spans="1:7" x14ac:dyDescent="0.25">
      <c r="A726" s="78"/>
      <c r="B726" s="226"/>
      <c r="C726" s="227"/>
      <c r="D726" s="228"/>
      <c r="E726" s="227"/>
      <c r="F726" s="229"/>
      <c r="G726" s="112"/>
    </row>
    <row r="727" spans="1:7" x14ac:dyDescent="0.25">
      <c r="A727" s="78"/>
      <c r="B727" s="226"/>
      <c r="C727" s="227"/>
      <c r="D727" s="228"/>
      <c r="E727" s="227"/>
      <c r="F727" s="229"/>
      <c r="G727" s="112"/>
    </row>
    <row r="728" spans="1:7" x14ac:dyDescent="0.25">
      <c r="A728" s="78"/>
      <c r="B728" s="226"/>
      <c r="C728" s="227"/>
      <c r="D728" s="228"/>
      <c r="E728" s="227"/>
      <c r="F728" s="229"/>
      <c r="G728" s="112"/>
    </row>
    <row r="729" spans="1:7" x14ac:dyDescent="0.25">
      <c r="A729" s="78"/>
      <c r="B729" s="226"/>
      <c r="C729" s="227"/>
      <c r="D729" s="228"/>
      <c r="E729" s="227"/>
      <c r="F729" s="229"/>
      <c r="G729" s="112"/>
    </row>
    <row r="730" spans="1:7" x14ac:dyDescent="0.25">
      <c r="A730" s="78"/>
      <c r="B730" s="226"/>
      <c r="C730" s="227"/>
      <c r="D730" s="228"/>
      <c r="E730" s="227"/>
      <c r="F730" s="229"/>
      <c r="G730" s="112"/>
    </row>
    <row r="731" spans="1:7" x14ac:dyDescent="0.25">
      <c r="A731" s="78"/>
      <c r="B731" s="226"/>
      <c r="C731" s="227"/>
      <c r="D731" s="228"/>
      <c r="E731" s="227"/>
      <c r="F731" s="229"/>
      <c r="G731" s="112"/>
    </row>
    <row r="732" spans="1:7" x14ac:dyDescent="0.25">
      <c r="A732" s="78"/>
      <c r="B732" s="226"/>
      <c r="C732" s="227"/>
      <c r="D732" s="228"/>
      <c r="E732" s="227"/>
      <c r="F732" s="229"/>
      <c r="G732" s="112"/>
    </row>
    <row r="733" spans="1:7" x14ac:dyDescent="0.25">
      <c r="A733" s="78"/>
      <c r="B733" s="226"/>
      <c r="C733" s="227"/>
      <c r="D733" s="228"/>
      <c r="E733" s="227"/>
      <c r="F733" s="229"/>
      <c r="G733" s="112"/>
    </row>
    <row r="734" spans="1:7" x14ac:dyDescent="0.25">
      <c r="A734" s="78"/>
      <c r="B734" s="226"/>
      <c r="C734" s="227"/>
      <c r="D734" s="228"/>
      <c r="E734" s="227"/>
      <c r="F734" s="229"/>
      <c r="G734" s="112"/>
    </row>
    <row r="735" spans="1:7" x14ac:dyDescent="0.25">
      <c r="A735" s="78"/>
      <c r="B735" s="226"/>
      <c r="C735" s="227"/>
      <c r="D735" s="228"/>
      <c r="E735" s="227"/>
      <c r="F735" s="229"/>
      <c r="G735" s="112"/>
    </row>
    <row r="736" spans="1:7" x14ac:dyDescent="0.25">
      <c r="A736" s="78"/>
      <c r="B736" s="226"/>
      <c r="C736" s="227"/>
      <c r="D736" s="228"/>
      <c r="E736" s="227"/>
      <c r="F736" s="229"/>
      <c r="G736" s="112"/>
    </row>
    <row r="737" spans="1:7" x14ac:dyDescent="0.25">
      <c r="A737" s="78"/>
      <c r="B737" s="226"/>
      <c r="C737" s="227"/>
      <c r="D737" s="228"/>
      <c r="E737" s="227"/>
      <c r="F737" s="229"/>
      <c r="G737" s="112"/>
    </row>
    <row r="738" spans="1:7" x14ac:dyDescent="0.25">
      <c r="A738" s="78"/>
      <c r="B738" s="226"/>
      <c r="C738" s="227"/>
      <c r="D738" s="228"/>
      <c r="E738" s="227"/>
      <c r="F738" s="229"/>
      <c r="G738" s="112"/>
    </row>
    <row r="739" spans="1:7" x14ac:dyDescent="0.25">
      <c r="A739" s="78"/>
      <c r="B739" s="226"/>
      <c r="C739" s="227"/>
      <c r="D739" s="228"/>
      <c r="E739" s="227"/>
      <c r="F739" s="229"/>
      <c r="G739" s="112"/>
    </row>
    <row r="740" spans="1:7" x14ac:dyDescent="0.25">
      <c r="A740" s="78"/>
      <c r="B740" s="226"/>
      <c r="C740" s="227"/>
      <c r="D740" s="228"/>
      <c r="E740" s="227"/>
      <c r="F740" s="229"/>
      <c r="G740" s="112"/>
    </row>
    <row r="741" spans="1:7" x14ac:dyDescent="0.25">
      <c r="A741" s="78"/>
      <c r="B741" s="226"/>
      <c r="C741" s="227"/>
      <c r="D741" s="228"/>
      <c r="E741" s="227"/>
      <c r="F741" s="229"/>
      <c r="G741" s="112"/>
    </row>
    <row r="742" spans="1:7" x14ac:dyDescent="0.25">
      <c r="A742" s="78"/>
      <c r="B742" s="226"/>
      <c r="C742" s="227"/>
      <c r="D742" s="228"/>
      <c r="E742" s="227"/>
      <c r="F742" s="229"/>
      <c r="G742" s="112"/>
    </row>
    <row r="743" spans="1:7" x14ac:dyDescent="0.25">
      <c r="A743" s="78"/>
      <c r="B743" s="226"/>
      <c r="C743" s="227"/>
      <c r="D743" s="228"/>
      <c r="E743" s="227"/>
      <c r="F743" s="229"/>
      <c r="G743" s="112"/>
    </row>
    <row r="744" spans="1:7" x14ac:dyDescent="0.25">
      <c r="A744" s="78"/>
      <c r="B744" s="226"/>
      <c r="C744" s="227"/>
      <c r="D744" s="228"/>
      <c r="E744" s="227"/>
      <c r="F744" s="229"/>
      <c r="G744" s="112"/>
    </row>
    <row r="745" spans="1:7" x14ac:dyDescent="0.25">
      <c r="A745" s="78"/>
      <c r="B745" s="226"/>
      <c r="C745" s="227"/>
      <c r="D745" s="228"/>
      <c r="E745" s="227"/>
      <c r="F745" s="229"/>
      <c r="G745" s="112"/>
    </row>
    <row r="746" spans="1:7" x14ac:dyDescent="0.25">
      <c r="A746" s="78"/>
      <c r="B746" s="226"/>
      <c r="C746" s="227"/>
      <c r="D746" s="228"/>
      <c r="E746" s="227"/>
      <c r="F746" s="229"/>
      <c r="G746" s="112"/>
    </row>
    <row r="747" spans="1:7" x14ac:dyDescent="0.25">
      <c r="A747" s="78"/>
      <c r="B747" s="226"/>
      <c r="C747" s="227"/>
      <c r="D747" s="228"/>
      <c r="E747" s="227"/>
      <c r="F747" s="229"/>
      <c r="G747" s="112"/>
    </row>
    <row r="748" spans="1:7" x14ac:dyDescent="0.25">
      <c r="A748" s="78"/>
      <c r="B748" s="226"/>
      <c r="C748" s="227"/>
      <c r="D748" s="228"/>
      <c r="E748" s="227"/>
      <c r="F748" s="229"/>
      <c r="G748" s="112"/>
    </row>
    <row r="749" spans="1:7" x14ac:dyDescent="0.25">
      <c r="A749" s="78"/>
      <c r="B749" s="226"/>
      <c r="C749" s="227"/>
      <c r="D749" s="228"/>
      <c r="E749" s="227"/>
      <c r="F749" s="229"/>
      <c r="G749" s="112"/>
    </row>
    <row r="750" spans="1:7" x14ac:dyDescent="0.25">
      <c r="A750" s="78"/>
      <c r="B750" s="226"/>
      <c r="C750" s="227"/>
      <c r="D750" s="228"/>
      <c r="E750" s="227"/>
      <c r="F750" s="229"/>
      <c r="G750" s="112"/>
    </row>
    <row r="751" spans="1:7" x14ac:dyDescent="0.25">
      <c r="A751" s="78"/>
      <c r="B751" s="226"/>
      <c r="C751" s="227"/>
      <c r="D751" s="228"/>
      <c r="E751" s="227"/>
      <c r="F751" s="229"/>
      <c r="G751" s="112"/>
    </row>
    <row r="752" spans="1:7" x14ac:dyDescent="0.25">
      <c r="A752" s="78"/>
      <c r="B752" s="226"/>
      <c r="C752" s="227"/>
      <c r="D752" s="228"/>
      <c r="E752" s="227"/>
      <c r="F752" s="229"/>
      <c r="G752" s="112"/>
    </row>
    <row r="753" spans="1:7" x14ac:dyDescent="0.25">
      <c r="A753" s="78"/>
      <c r="B753" s="226"/>
      <c r="C753" s="227"/>
      <c r="D753" s="228"/>
      <c r="E753" s="227"/>
      <c r="F753" s="229"/>
      <c r="G753" s="112"/>
    </row>
    <row r="754" spans="1:7" x14ac:dyDescent="0.25">
      <c r="A754" s="78"/>
      <c r="B754" s="226"/>
      <c r="C754" s="227"/>
      <c r="D754" s="228"/>
      <c r="E754" s="227"/>
      <c r="F754" s="229"/>
      <c r="G754" s="112"/>
    </row>
    <row r="755" spans="1:7" x14ac:dyDescent="0.25">
      <c r="A755" s="78"/>
      <c r="B755" s="226"/>
      <c r="C755" s="227"/>
      <c r="D755" s="228"/>
      <c r="E755" s="227"/>
      <c r="F755" s="229"/>
      <c r="G755" s="112"/>
    </row>
    <row r="756" spans="1:7" x14ac:dyDescent="0.25">
      <c r="A756" s="78"/>
      <c r="B756" s="226"/>
      <c r="C756" s="227"/>
      <c r="D756" s="228"/>
      <c r="E756" s="227"/>
      <c r="F756" s="229"/>
      <c r="G756" s="112"/>
    </row>
    <row r="757" spans="1:7" x14ac:dyDescent="0.25">
      <c r="A757" s="78"/>
      <c r="B757" s="226"/>
      <c r="C757" s="227"/>
      <c r="D757" s="228"/>
      <c r="E757" s="227"/>
      <c r="F757" s="229"/>
      <c r="G757" s="112"/>
    </row>
    <row r="758" spans="1:7" x14ac:dyDescent="0.25">
      <c r="A758" s="78"/>
      <c r="B758" s="226"/>
      <c r="C758" s="227"/>
      <c r="D758" s="228"/>
      <c r="E758" s="227"/>
      <c r="F758" s="229"/>
      <c r="G758" s="112"/>
    </row>
    <row r="759" spans="1:7" x14ac:dyDescent="0.25">
      <c r="A759" s="78"/>
      <c r="B759" s="226"/>
      <c r="C759" s="227"/>
      <c r="D759" s="228"/>
      <c r="E759" s="227"/>
      <c r="F759" s="229"/>
      <c r="G759" s="112"/>
    </row>
    <row r="760" spans="1:7" x14ac:dyDescent="0.25">
      <c r="A760" s="78"/>
      <c r="B760" s="226"/>
      <c r="C760" s="227"/>
      <c r="D760" s="228"/>
      <c r="E760" s="227"/>
      <c r="F760" s="229"/>
      <c r="G760" s="112"/>
    </row>
    <row r="761" spans="1:7" x14ac:dyDescent="0.25">
      <c r="A761" s="78"/>
      <c r="B761" s="226"/>
      <c r="C761" s="227"/>
      <c r="D761" s="228"/>
      <c r="E761" s="227"/>
      <c r="F761" s="229"/>
      <c r="G761" s="112"/>
    </row>
    <row r="762" spans="1:7" x14ac:dyDescent="0.25">
      <c r="A762" s="78"/>
      <c r="B762" s="226"/>
      <c r="C762" s="227"/>
      <c r="D762" s="228"/>
      <c r="E762" s="227"/>
      <c r="F762" s="229"/>
      <c r="G762" s="112"/>
    </row>
    <row r="763" spans="1:7" x14ac:dyDescent="0.25">
      <c r="A763" s="78"/>
      <c r="B763" s="226"/>
      <c r="C763" s="227"/>
      <c r="D763" s="228"/>
      <c r="E763" s="227"/>
      <c r="F763" s="229"/>
      <c r="G763" s="112"/>
    </row>
    <row r="764" spans="1:7" x14ac:dyDescent="0.25">
      <c r="A764" s="78"/>
      <c r="B764" s="226"/>
      <c r="C764" s="227"/>
      <c r="D764" s="228"/>
      <c r="E764" s="227"/>
      <c r="F764" s="229"/>
      <c r="G764" s="112"/>
    </row>
    <row r="765" spans="1:7" x14ac:dyDescent="0.25">
      <c r="A765" s="78"/>
      <c r="B765" s="226"/>
      <c r="C765" s="227"/>
      <c r="D765" s="228"/>
      <c r="E765" s="227"/>
      <c r="F765" s="229"/>
      <c r="G765" s="112"/>
    </row>
    <row r="766" spans="1:7" x14ac:dyDescent="0.25">
      <c r="A766" s="78"/>
      <c r="B766" s="226"/>
      <c r="C766" s="227"/>
      <c r="D766" s="228"/>
      <c r="E766" s="227"/>
      <c r="F766" s="229"/>
      <c r="G766" s="112"/>
    </row>
    <row r="767" spans="1:7" x14ac:dyDescent="0.25">
      <c r="A767" s="78"/>
      <c r="B767" s="226"/>
      <c r="C767" s="227"/>
      <c r="D767" s="228"/>
      <c r="E767" s="227"/>
      <c r="F767" s="229"/>
      <c r="G767" s="112"/>
    </row>
    <row r="768" spans="1:7" x14ac:dyDescent="0.25">
      <c r="A768" s="78"/>
      <c r="B768" s="226"/>
      <c r="C768" s="227"/>
      <c r="D768" s="228"/>
      <c r="E768" s="227"/>
      <c r="F768" s="229"/>
      <c r="G768" s="112"/>
    </row>
    <row r="769" spans="1:7" x14ac:dyDescent="0.25">
      <c r="A769" s="78"/>
      <c r="B769" s="226"/>
      <c r="C769" s="227"/>
      <c r="D769" s="228"/>
      <c r="E769" s="227"/>
      <c r="F769" s="229"/>
      <c r="G769" s="112"/>
    </row>
    <row r="770" spans="1:7" x14ac:dyDescent="0.25">
      <c r="A770" s="78"/>
      <c r="B770" s="226"/>
      <c r="C770" s="227"/>
      <c r="D770" s="228"/>
      <c r="E770" s="227"/>
      <c r="F770" s="229"/>
      <c r="G770" s="112"/>
    </row>
    <row r="771" spans="1:7" x14ac:dyDescent="0.25">
      <c r="A771" s="78"/>
      <c r="B771" s="226"/>
      <c r="C771" s="227"/>
      <c r="D771" s="228"/>
      <c r="E771" s="227"/>
      <c r="F771" s="229"/>
      <c r="G771" s="112"/>
    </row>
    <row r="772" spans="1:7" x14ac:dyDescent="0.25">
      <c r="A772" s="78"/>
      <c r="B772" s="226"/>
      <c r="C772" s="227"/>
      <c r="D772" s="228"/>
      <c r="E772" s="227"/>
      <c r="F772" s="229"/>
      <c r="G772" s="112"/>
    </row>
    <row r="773" spans="1:7" x14ac:dyDescent="0.25">
      <c r="A773" s="78"/>
      <c r="B773" s="226"/>
      <c r="C773" s="227"/>
      <c r="D773" s="228"/>
      <c r="E773" s="227"/>
      <c r="F773" s="229"/>
      <c r="G773" s="112"/>
    </row>
    <row r="774" spans="1:7" x14ac:dyDescent="0.25">
      <c r="A774" s="78"/>
      <c r="B774" s="226"/>
      <c r="C774" s="227"/>
      <c r="D774" s="228"/>
      <c r="E774" s="227"/>
      <c r="F774" s="229"/>
      <c r="G774" s="112"/>
    </row>
    <row r="775" spans="1:7" x14ac:dyDescent="0.25">
      <c r="A775" s="78"/>
      <c r="B775" s="226"/>
      <c r="C775" s="227"/>
      <c r="D775" s="228"/>
      <c r="E775" s="227"/>
      <c r="F775" s="229"/>
      <c r="G775" s="112"/>
    </row>
    <row r="776" spans="1:7" x14ac:dyDescent="0.25">
      <c r="A776" s="78"/>
      <c r="B776" s="226"/>
      <c r="C776" s="227"/>
      <c r="D776" s="228"/>
      <c r="E776" s="227"/>
      <c r="F776" s="229"/>
      <c r="G776" s="112"/>
    </row>
    <row r="777" spans="1:7" x14ac:dyDescent="0.25">
      <c r="A777" s="78"/>
      <c r="B777" s="226"/>
      <c r="C777" s="227"/>
      <c r="D777" s="228"/>
      <c r="E777" s="227"/>
      <c r="F777" s="229"/>
      <c r="G777" s="112"/>
    </row>
    <row r="778" spans="1:7" x14ac:dyDescent="0.25">
      <c r="A778" s="78"/>
      <c r="B778" s="226"/>
      <c r="C778" s="227"/>
      <c r="D778" s="228"/>
      <c r="E778" s="227"/>
      <c r="F778" s="229"/>
      <c r="G778" s="112"/>
    </row>
    <row r="779" spans="1:7" x14ac:dyDescent="0.25">
      <c r="A779" s="78"/>
      <c r="B779" s="226"/>
      <c r="C779" s="227"/>
      <c r="D779" s="228"/>
      <c r="E779" s="227"/>
      <c r="F779" s="229"/>
      <c r="G779" s="112"/>
    </row>
    <row r="780" spans="1:7" x14ac:dyDescent="0.25">
      <c r="A780" s="78"/>
      <c r="B780" s="226"/>
      <c r="C780" s="227"/>
      <c r="D780" s="228"/>
      <c r="E780" s="227"/>
      <c r="F780" s="229"/>
      <c r="G780" s="112"/>
    </row>
    <row r="781" spans="1:7" x14ac:dyDescent="0.25">
      <c r="A781" s="78"/>
      <c r="B781" s="226"/>
      <c r="C781" s="227"/>
      <c r="D781" s="228"/>
      <c r="E781" s="227"/>
      <c r="F781" s="229"/>
      <c r="G781" s="112"/>
    </row>
    <row r="782" spans="1:7" x14ac:dyDescent="0.25">
      <c r="A782" s="78"/>
      <c r="B782" s="226"/>
      <c r="C782" s="227"/>
      <c r="D782" s="228"/>
      <c r="E782" s="227"/>
      <c r="F782" s="229"/>
      <c r="G782" s="112"/>
    </row>
    <row r="783" spans="1:7" x14ac:dyDescent="0.25">
      <c r="A783" s="78"/>
      <c r="B783" s="226"/>
      <c r="C783" s="227"/>
      <c r="D783" s="228"/>
      <c r="E783" s="227"/>
      <c r="F783" s="229"/>
      <c r="G783" s="112"/>
    </row>
    <row r="784" spans="1:7" x14ac:dyDescent="0.25">
      <c r="A784" s="78"/>
      <c r="B784" s="226"/>
      <c r="C784" s="227"/>
      <c r="D784" s="228"/>
      <c r="E784" s="227"/>
      <c r="F784" s="229"/>
      <c r="G784" s="112"/>
    </row>
    <row r="785" spans="1:7" x14ac:dyDescent="0.25">
      <c r="A785" s="78"/>
      <c r="B785" s="226"/>
      <c r="C785" s="227"/>
      <c r="D785" s="228"/>
      <c r="E785" s="227"/>
      <c r="F785" s="229"/>
      <c r="G785" s="112"/>
    </row>
    <row r="786" spans="1:7" x14ac:dyDescent="0.25">
      <c r="A786" s="78"/>
      <c r="B786" s="226"/>
      <c r="C786" s="227"/>
      <c r="D786" s="228"/>
      <c r="E786" s="227"/>
      <c r="F786" s="229"/>
      <c r="G786" s="112"/>
    </row>
    <row r="787" spans="1:7" x14ac:dyDescent="0.25">
      <c r="A787" s="78"/>
      <c r="B787" s="226"/>
      <c r="C787" s="227"/>
      <c r="D787" s="228"/>
      <c r="E787" s="227"/>
      <c r="F787" s="229"/>
      <c r="G787" s="112"/>
    </row>
    <row r="788" spans="1:7" x14ac:dyDescent="0.25">
      <c r="A788" s="78"/>
      <c r="B788" s="226"/>
      <c r="C788" s="227"/>
      <c r="D788" s="228"/>
      <c r="E788" s="227"/>
      <c r="F788" s="229"/>
      <c r="G788" s="112"/>
    </row>
    <row r="789" spans="1:7" x14ac:dyDescent="0.25">
      <c r="A789" s="78"/>
      <c r="B789" s="226"/>
      <c r="C789" s="227"/>
      <c r="D789" s="228"/>
      <c r="E789" s="227"/>
      <c r="F789" s="229"/>
      <c r="G789" s="112"/>
    </row>
    <row r="790" spans="1:7" x14ac:dyDescent="0.25">
      <c r="A790" s="78"/>
      <c r="B790" s="226"/>
      <c r="C790" s="227"/>
      <c r="D790" s="228"/>
      <c r="E790" s="227"/>
      <c r="F790" s="229"/>
      <c r="G790" s="112"/>
    </row>
    <row r="791" spans="1:7" x14ac:dyDescent="0.25">
      <c r="A791" s="78"/>
      <c r="B791" s="226"/>
      <c r="C791" s="227"/>
      <c r="D791" s="228"/>
      <c r="E791" s="227"/>
      <c r="F791" s="229"/>
      <c r="G791" s="112"/>
    </row>
    <row r="792" spans="1:7" x14ac:dyDescent="0.25">
      <c r="A792" s="78"/>
      <c r="B792" s="226"/>
      <c r="C792" s="227"/>
      <c r="D792" s="228"/>
      <c r="E792" s="227"/>
      <c r="F792" s="229"/>
      <c r="G792" s="112"/>
    </row>
    <row r="793" spans="1:7" x14ac:dyDescent="0.25">
      <c r="A793" s="78"/>
      <c r="B793" s="226"/>
      <c r="C793" s="227"/>
      <c r="D793" s="228"/>
      <c r="E793" s="227"/>
      <c r="F793" s="229"/>
      <c r="G793" s="112"/>
    </row>
    <row r="794" spans="1:7" x14ac:dyDescent="0.25">
      <c r="A794" s="78"/>
      <c r="B794" s="226"/>
      <c r="C794" s="227"/>
      <c r="D794" s="228"/>
      <c r="E794" s="227"/>
      <c r="F794" s="229"/>
      <c r="G794" s="112"/>
    </row>
    <row r="795" spans="1:7" x14ac:dyDescent="0.25">
      <c r="A795" s="78"/>
      <c r="B795" s="226"/>
      <c r="C795" s="227"/>
      <c r="D795" s="228"/>
      <c r="E795" s="227"/>
      <c r="F795" s="229"/>
      <c r="G795" s="112"/>
    </row>
    <row r="796" spans="1:7" x14ac:dyDescent="0.25">
      <c r="A796" s="78"/>
      <c r="B796" s="226"/>
      <c r="C796" s="227"/>
      <c r="D796" s="228"/>
      <c r="E796" s="227"/>
      <c r="F796" s="229"/>
      <c r="G796" s="112"/>
    </row>
    <row r="797" spans="1:7" x14ac:dyDescent="0.25">
      <c r="A797" s="78"/>
      <c r="B797" s="226"/>
      <c r="C797" s="227"/>
      <c r="D797" s="228"/>
      <c r="E797" s="227"/>
      <c r="F797" s="229"/>
      <c r="G797" s="112"/>
    </row>
    <row r="798" spans="1:7" x14ac:dyDescent="0.25">
      <c r="A798" s="78"/>
      <c r="B798" s="226"/>
      <c r="C798" s="227"/>
      <c r="D798" s="228"/>
      <c r="E798" s="227"/>
      <c r="F798" s="229"/>
      <c r="G798" s="112"/>
    </row>
    <row r="799" spans="1:7" x14ac:dyDescent="0.25">
      <c r="A799" s="78"/>
      <c r="B799" s="226"/>
      <c r="C799" s="227"/>
      <c r="D799" s="228"/>
      <c r="E799" s="227"/>
      <c r="F799" s="229"/>
      <c r="G799" s="112"/>
    </row>
    <row r="800" spans="1:7" x14ac:dyDescent="0.25">
      <c r="A800" s="78"/>
      <c r="B800" s="226"/>
      <c r="C800" s="227"/>
      <c r="D800" s="228"/>
      <c r="E800" s="227"/>
      <c r="F800" s="229"/>
      <c r="G800" s="112"/>
    </row>
    <row r="801" spans="1:7" x14ac:dyDescent="0.25">
      <c r="A801" s="78"/>
      <c r="B801" s="226"/>
      <c r="C801" s="227"/>
      <c r="D801" s="228"/>
      <c r="E801" s="227"/>
      <c r="F801" s="229"/>
      <c r="G801" s="112"/>
    </row>
    <row r="802" spans="1:7" x14ac:dyDescent="0.25">
      <c r="A802" s="78"/>
      <c r="B802" s="226"/>
      <c r="C802" s="227"/>
      <c r="D802" s="228"/>
      <c r="E802" s="227"/>
      <c r="F802" s="229"/>
      <c r="G802" s="112"/>
    </row>
    <row r="803" spans="1:7" x14ac:dyDescent="0.25">
      <c r="A803" s="78"/>
      <c r="B803" s="226"/>
      <c r="C803" s="227"/>
      <c r="D803" s="228"/>
      <c r="E803" s="227"/>
      <c r="F803" s="229"/>
      <c r="G803" s="112"/>
    </row>
    <row r="804" spans="1:7" x14ac:dyDescent="0.25">
      <c r="A804" s="78"/>
      <c r="B804" s="226"/>
      <c r="C804" s="227"/>
      <c r="D804" s="228"/>
      <c r="E804" s="227"/>
      <c r="F804" s="229"/>
      <c r="G804" s="112"/>
    </row>
    <row r="805" spans="1:7" x14ac:dyDescent="0.25">
      <c r="A805" s="78"/>
      <c r="B805" s="226"/>
      <c r="C805" s="227"/>
      <c r="D805" s="228"/>
      <c r="E805" s="227"/>
      <c r="F805" s="229"/>
      <c r="G805" s="112"/>
    </row>
    <row r="806" spans="1:7" x14ac:dyDescent="0.25">
      <c r="A806" s="78"/>
      <c r="B806" s="226"/>
      <c r="C806" s="227"/>
      <c r="D806" s="228"/>
      <c r="E806" s="227"/>
      <c r="F806" s="229"/>
      <c r="G806" s="112"/>
    </row>
    <row r="807" spans="1:7" x14ac:dyDescent="0.25">
      <c r="A807" s="78"/>
      <c r="B807" s="226"/>
      <c r="C807" s="227"/>
      <c r="D807" s="228"/>
      <c r="E807" s="227"/>
      <c r="F807" s="229"/>
      <c r="G807" s="112"/>
    </row>
    <row r="808" spans="1:7" x14ac:dyDescent="0.25">
      <c r="A808" s="78"/>
      <c r="B808" s="226"/>
      <c r="C808" s="227"/>
      <c r="D808" s="228"/>
      <c r="E808" s="227"/>
      <c r="F808" s="229"/>
      <c r="G808" s="112"/>
    </row>
    <row r="809" spans="1:7" x14ac:dyDescent="0.25">
      <c r="A809" s="78"/>
      <c r="B809" s="226"/>
      <c r="C809" s="227"/>
      <c r="D809" s="228"/>
      <c r="E809" s="227"/>
      <c r="F809" s="229"/>
      <c r="G809" s="112"/>
    </row>
    <row r="810" spans="1:7" x14ac:dyDescent="0.25">
      <c r="A810" s="78"/>
      <c r="B810" s="226"/>
      <c r="C810" s="227"/>
      <c r="D810" s="228"/>
      <c r="E810" s="227"/>
      <c r="F810" s="229"/>
      <c r="G810" s="112"/>
    </row>
    <row r="811" spans="1:7" x14ac:dyDescent="0.25">
      <c r="A811" s="78"/>
      <c r="B811" s="226"/>
      <c r="C811" s="227"/>
      <c r="D811" s="228"/>
      <c r="E811" s="227"/>
      <c r="F811" s="229"/>
      <c r="G811" s="112"/>
    </row>
    <row r="812" spans="1:7" x14ac:dyDescent="0.25">
      <c r="A812" s="78"/>
      <c r="B812" s="226"/>
      <c r="C812" s="227"/>
      <c r="D812" s="228"/>
      <c r="E812" s="227"/>
      <c r="F812" s="229"/>
      <c r="G812" s="112"/>
    </row>
    <row r="813" spans="1:7" x14ac:dyDescent="0.25">
      <c r="A813" s="78"/>
      <c r="B813" s="226"/>
      <c r="C813" s="227"/>
      <c r="D813" s="228"/>
      <c r="E813" s="227"/>
      <c r="F813" s="229"/>
      <c r="G813" s="112"/>
    </row>
    <row r="814" spans="1:7" x14ac:dyDescent="0.25">
      <c r="A814" s="78"/>
      <c r="B814" s="226"/>
      <c r="C814" s="227"/>
      <c r="D814" s="228"/>
      <c r="E814" s="227"/>
      <c r="F814" s="229"/>
      <c r="G814" s="112"/>
    </row>
    <row r="815" spans="1:7" x14ac:dyDescent="0.25">
      <c r="A815" s="78"/>
      <c r="B815" s="226"/>
      <c r="C815" s="227"/>
      <c r="D815" s="228"/>
      <c r="E815" s="227"/>
      <c r="F815" s="229"/>
      <c r="G815" s="112"/>
    </row>
    <row r="816" spans="1:7" x14ac:dyDescent="0.25">
      <c r="A816" s="78"/>
      <c r="B816" s="226"/>
      <c r="C816" s="227"/>
      <c r="D816" s="228"/>
      <c r="E816" s="227"/>
      <c r="F816" s="229"/>
      <c r="G816" s="112"/>
    </row>
    <row r="817" spans="1:7" x14ac:dyDescent="0.25">
      <c r="A817" s="78"/>
      <c r="B817" s="226"/>
      <c r="C817" s="227"/>
      <c r="D817" s="228"/>
      <c r="E817" s="227"/>
      <c r="F817" s="229"/>
      <c r="G817" s="112"/>
    </row>
    <row r="818" spans="1:7" x14ac:dyDescent="0.25">
      <c r="A818" s="78"/>
      <c r="B818" s="226"/>
      <c r="C818" s="227"/>
      <c r="D818" s="228"/>
      <c r="E818" s="227"/>
      <c r="F818" s="229"/>
      <c r="G818" s="112"/>
    </row>
    <row r="819" spans="1:7" x14ac:dyDescent="0.25">
      <c r="A819" s="78"/>
      <c r="B819" s="226"/>
      <c r="C819" s="227"/>
      <c r="D819" s="228"/>
      <c r="E819" s="227"/>
      <c r="F819" s="229"/>
      <c r="G819" s="112"/>
    </row>
    <row r="820" spans="1:7" x14ac:dyDescent="0.25">
      <c r="A820" s="78"/>
      <c r="B820" s="226"/>
      <c r="C820" s="227"/>
      <c r="D820" s="228"/>
      <c r="E820" s="227"/>
      <c r="F820" s="229"/>
      <c r="G820" s="112"/>
    </row>
    <row r="821" spans="1:7" x14ac:dyDescent="0.25">
      <c r="A821" s="78"/>
      <c r="B821" s="226"/>
      <c r="C821" s="227"/>
      <c r="D821" s="228"/>
      <c r="E821" s="227"/>
      <c r="F821" s="229"/>
      <c r="G821" s="112"/>
    </row>
    <row r="822" spans="1:7" x14ac:dyDescent="0.25">
      <c r="A822" s="78"/>
      <c r="B822" s="226"/>
      <c r="C822" s="227"/>
      <c r="D822" s="228"/>
      <c r="E822" s="227"/>
      <c r="F822" s="229"/>
      <c r="G822" s="112"/>
    </row>
    <row r="823" spans="1:7" x14ac:dyDescent="0.25">
      <c r="A823" s="78"/>
      <c r="B823" s="226"/>
      <c r="C823" s="227"/>
      <c r="D823" s="228"/>
      <c r="E823" s="227"/>
      <c r="F823" s="229"/>
      <c r="G823" s="112"/>
    </row>
    <row r="824" spans="1:7" x14ac:dyDescent="0.25">
      <c r="A824" s="78"/>
      <c r="B824" s="226"/>
      <c r="C824" s="227"/>
      <c r="D824" s="228"/>
      <c r="E824" s="227"/>
      <c r="F824" s="229"/>
      <c r="G824" s="112"/>
    </row>
    <row r="825" spans="1:7" x14ac:dyDescent="0.25">
      <c r="A825" s="78"/>
      <c r="B825" s="226"/>
      <c r="C825" s="227"/>
      <c r="D825" s="228"/>
      <c r="E825" s="227"/>
      <c r="F825" s="229"/>
      <c r="G825" s="112"/>
    </row>
    <row r="826" spans="1:7" x14ac:dyDescent="0.25">
      <c r="A826" s="78"/>
      <c r="B826" s="226"/>
      <c r="C826" s="227"/>
      <c r="D826" s="228"/>
      <c r="E826" s="227"/>
      <c r="F826" s="229"/>
      <c r="G826" s="112"/>
    </row>
    <row r="827" spans="1:7" x14ac:dyDescent="0.25">
      <c r="A827" s="78"/>
      <c r="B827" s="226"/>
      <c r="C827" s="227"/>
      <c r="D827" s="228"/>
      <c r="E827" s="227"/>
      <c r="F827" s="229"/>
      <c r="G827" s="112"/>
    </row>
    <row r="828" spans="1:7" x14ac:dyDescent="0.25">
      <c r="A828" s="78"/>
      <c r="B828" s="226"/>
      <c r="C828" s="227"/>
      <c r="D828" s="228"/>
      <c r="E828" s="227"/>
      <c r="F828" s="229"/>
      <c r="G828" s="112"/>
    </row>
    <row r="829" spans="1:7" x14ac:dyDescent="0.25">
      <c r="A829" s="78"/>
      <c r="B829" s="226"/>
      <c r="C829" s="227"/>
      <c r="D829" s="228"/>
      <c r="E829" s="227"/>
      <c r="F829" s="229"/>
      <c r="G829" s="112"/>
    </row>
    <row r="830" spans="1:7" x14ac:dyDescent="0.25">
      <c r="A830" s="78"/>
      <c r="B830" s="226"/>
      <c r="C830" s="227"/>
      <c r="D830" s="228"/>
      <c r="E830" s="227"/>
      <c r="F830" s="229"/>
      <c r="G830" s="112"/>
    </row>
    <row r="831" spans="1:7" x14ac:dyDescent="0.25">
      <c r="A831" s="78"/>
      <c r="B831" s="226"/>
      <c r="C831" s="227"/>
      <c r="D831" s="228"/>
      <c r="E831" s="227"/>
      <c r="F831" s="229"/>
      <c r="G831" s="112"/>
    </row>
    <row r="832" spans="1:7" x14ac:dyDescent="0.25">
      <c r="A832" s="78"/>
      <c r="B832" s="226"/>
      <c r="C832" s="227"/>
      <c r="D832" s="228"/>
      <c r="E832" s="227"/>
      <c r="F832" s="229"/>
      <c r="G832" s="112"/>
    </row>
    <row r="833" spans="1:7" x14ac:dyDescent="0.25">
      <c r="A833" s="78"/>
      <c r="B833" s="226"/>
      <c r="C833" s="227"/>
      <c r="D833" s="228"/>
      <c r="E833" s="227"/>
      <c r="F833" s="229"/>
      <c r="G833" s="112"/>
    </row>
    <row r="834" spans="1:7" x14ac:dyDescent="0.25">
      <c r="A834" s="78"/>
      <c r="B834" s="226"/>
      <c r="C834" s="227"/>
      <c r="D834" s="228"/>
      <c r="E834" s="227"/>
      <c r="F834" s="229"/>
      <c r="G834" s="112"/>
    </row>
    <row r="835" spans="1:7" x14ac:dyDescent="0.25">
      <c r="A835" s="78"/>
      <c r="B835" s="226"/>
      <c r="C835" s="227"/>
      <c r="D835" s="228"/>
      <c r="E835" s="227"/>
      <c r="F835" s="229"/>
      <c r="G835" s="112"/>
    </row>
    <row r="836" spans="1:7" x14ac:dyDescent="0.25">
      <c r="A836" s="78"/>
      <c r="B836" s="226"/>
      <c r="C836" s="227"/>
      <c r="D836" s="228"/>
      <c r="E836" s="227"/>
      <c r="F836" s="229"/>
      <c r="G836" s="112"/>
    </row>
    <row r="837" spans="1:7" x14ac:dyDescent="0.25">
      <c r="A837" s="78"/>
      <c r="B837" s="226"/>
      <c r="C837" s="227"/>
      <c r="D837" s="228"/>
      <c r="E837" s="227"/>
      <c r="F837" s="229"/>
      <c r="G837" s="112"/>
    </row>
    <row r="838" spans="1:7" x14ac:dyDescent="0.25">
      <c r="A838" s="78"/>
      <c r="B838" s="226"/>
      <c r="C838" s="227"/>
      <c r="D838" s="228"/>
      <c r="E838" s="227"/>
      <c r="F838" s="229"/>
      <c r="G838" s="112"/>
    </row>
    <row r="839" spans="1:7" x14ac:dyDescent="0.25">
      <c r="A839" s="78"/>
      <c r="B839" s="226"/>
      <c r="C839" s="227"/>
      <c r="D839" s="228"/>
      <c r="E839" s="227"/>
      <c r="F839" s="229"/>
      <c r="G839" s="112"/>
    </row>
    <row r="840" spans="1:7" x14ac:dyDescent="0.25">
      <c r="A840" s="78"/>
      <c r="B840" s="226"/>
      <c r="C840" s="227"/>
      <c r="D840" s="228"/>
      <c r="E840" s="227"/>
      <c r="F840" s="229"/>
      <c r="G840" s="112"/>
    </row>
    <row r="841" spans="1:7" x14ac:dyDescent="0.25">
      <c r="A841" s="78"/>
      <c r="B841" s="226"/>
      <c r="C841" s="227"/>
      <c r="D841" s="228"/>
      <c r="E841" s="227"/>
      <c r="F841" s="229"/>
      <c r="G841" s="112"/>
    </row>
    <row r="842" spans="1:7" x14ac:dyDescent="0.25">
      <c r="A842" s="78"/>
      <c r="B842" s="226"/>
      <c r="C842" s="227"/>
      <c r="D842" s="228"/>
      <c r="E842" s="227"/>
      <c r="F842" s="229"/>
      <c r="G842" s="112"/>
    </row>
    <row r="843" spans="1:7" x14ac:dyDescent="0.25">
      <c r="A843" s="78"/>
      <c r="B843" s="226"/>
      <c r="C843" s="227"/>
      <c r="D843" s="228"/>
      <c r="E843" s="227"/>
      <c r="F843" s="229"/>
      <c r="G843" s="112"/>
    </row>
    <row r="844" spans="1:7" x14ac:dyDescent="0.25">
      <c r="A844" s="78"/>
      <c r="B844" s="226"/>
      <c r="C844" s="227"/>
      <c r="D844" s="228"/>
      <c r="E844" s="227"/>
      <c r="F844" s="229"/>
      <c r="G844" s="112"/>
    </row>
    <row r="845" spans="1:7" x14ac:dyDescent="0.25">
      <c r="A845" s="78"/>
      <c r="B845" s="226"/>
      <c r="C845" s="227"/>
      <c r="D845" s="228"/>
      <c r="E845" s="227"/>
      <c r="F845" s="229"/>
      <c r="G845" s="112"/>
    </row>
    <row r="846" spans="1:7" x14ac:dyDescent="0.25">
      <c r="A846" s="78"/>
      <c r="B846" s="226"/>
      <c r="C846" s="227"/>
      <c r="D846" s="228"/>
      <c r="E846" s="227"/>
      <c r="F846" s="229"/>
      <c r="G846" s="112"/>
    </row>
    <row r="847" spans="1:7" x14ac:dyDescent="0.25">
      <c r="A847" s="78"/>
      <c r="B847" s="226"/>
      <c r="C847" s="227"/>
      <c r="D847" s="228"/>
      <c r="E847" s="227"/>
      <c r="F847" s="229"/>
      <c r="G847" s="112"/>
    </row>
    <row r="848" spans="1:7" x14ac:dyDescent="0.25">
      <c r="A848" s="78"/>
      <c r="B848" s="226"/>
      <c r="C848" s="227"/>
      <c r="D848" s="228"/>
      <c r="E848" s="227"/>
      <c r="F848" s="229"/>
      <c r="G848" s="112"/>
    </row>
    <row r="849" spans="1:7" x14ac:dyDescent="0.25">
      <c r="A849" s="78"/>
      <c r="B849" s="226"/>
      <c r="C849" s="227"/>
      <c r="D849" s="228"/>
      <c r="E849" s="227"/>
      <c r="F849" s="229"/>
      <c r="G849" s="112"/>
    </row>
    <row r="850" spans="1:7" x14ac:dyDescent="0.25">
      <c r="A850" s="78"/>
      <c r="B850" s="226"/>
      <c r="C850" s="227"/>
      <c r="D850" s="228"/>
      <c r="E850" s="227"/>
      <c r="F850" s="229"/>
      <c r="G850" s="112"/>
    </row>
    <row r="851" spans="1:7" x14ac:dyDescent="0.25">
      <c r="A851" s="78"/>
      <c r="B851" s="226"/>
      <c r="C851" s="227"/>
      <c r="D851" s="228"/>
      <c r="E851" s="227"/>
      <c r="F851" s="229"/>
      <c r="G851" s="112"/>
    </row>
    <row r="852" spans="1:7" x14ac:dyDescent="0.25">
      <c r="A852" s="78"/>
      <c r="B852" s="226"/>
      <c r="C852" s="227"/>
      <c r="D852" s="228"/>
      <c r="E852" s="227"/>
      <c r="F852" s="229"/>
      <c r="G852" s="112"/>
    </row>
    <row r="853" spans="1:7" x14ac:dyDescent="0.25">
      <c r="A853" s="78"/>
      <c r="B853" s="226"/>
      <c r="C853" s="227"/>
      <c r="D853" s="228"/>
      <c r="E853" s="227"/>
      <c r="F853" s="229"/>
      <c r="G853" s="112"/>
    </row>
    <row r="854" spans="1:7" x14ac:dyDescent="0.25">
      <c r="A854" s="78"/>
      <c r="B854" s="226"/>
      <c r="C854" s="227"/>
      <c r="D854" s="228"/>
      <c r="E854" s="227"/>
      <c r="F854" s="229"/>
      <c r="G854" s="112"/>
    </row>
    <row r="855" spans="1:7" x14ac:dyDescent="0.25">
      <c r="A855" s="78"/>
      <c r="B855" s="226"/>
      <c r="C855" s="227"/>
      <c r="D855" s="228"/>
      <c r="E855" s="227"/>
      <c r="F855" s="229"/>
      <c r="G855" s="112"/>
    </row>
    <row r="856" spans="1:7" x14ac:dyDescent="0.25">
      <c r="A856" s="78"/>
      <c r="B856" s="226"/>
      <c r="C856" s="227"/>
      <c r="D856" s="228"/>
      <c r="E856" s="227"/>
      <c r="F856" s="229"/>
      <c r="G856" s="112"/>
    </row>
    <row r="857" spans="1:7" x14ac:dyDescent="0.25">
      <c r="A857" s="78"/>
      <c r="B857" s="226"/>
      <c r="C857" s="227"/>
      <c r="D857" s="228"/>
      <c r="E857" s="227"/>
      <c r="F857" s="229"/>
      <c r="G857" s="112"/>
    </row>
    <row r="858" spans="1:7" x14ac:dyDescent="0.25">
      <c r="A858" s="78"/>
      <c r="B858" s="226"/>
      <c r="C858" s="227"/>
      <c r="D858" s="228"/>
      <c r="E858" s="227"/>
      <c r="F858" s="229"/>
      <c r="G858" s="112"/>
    </row>
    <row r="859" spans="1:7" x14ac:dyDescent="0.25">
      <c r="A859" s="78"/>
      <c r="B859" s="226"/>
      <c r="C859" s="227"/>
      <c r="D859" s="228"/>
      <c r="E859" s="227"/>
      <c r="F859" s="229"/>
      <c r="G859" s="112"/>
    </row>
    <row r="860" spans="1:7" x14ac:dyDescent="0.25">
      <c r="A860" s="78"/>
      <c r="B860" s="226"/>
      <c r="C860" s="227"/>
      <c r="D860" s="228"/>
      <c r="E860" s="227"/>
      <c r="F860" s="229"/>
      <c r="G860" s="112"/>
    </row>
    <row r="861" spans="1:7" x14ac:dyDescent="0.25">
      <c r="A861" s="78"/>
      <c r="B861" s="226"/>
      <c r="C861" s="227"/>
      <c r="D861" s="228"/>
      <c r="E861" s="227"/>
      <c r="F861" s="229"/>
      <c r="G861" s="112"/>
    </row>
    <row r="862" spans="1:7" x14ac:dyDescent="0.25">
      <c r="A862" s="78"/>
      <c r="B862" s="226"/>
      <c r="C862" s="227"/>
      <c r="D862" s="228"/>
      <c r="E862" s="227"/>
      <c r="F862" s="229"/>
      <c r="G862" s="112"/>
    </row>
    <row r="863" spans="1:7" x14ac:dyDescent="0.25">
      <c r="A863" s="78"/>
      <c r="B863" s="226"/>
      <c r="C863" s="227"/>
      <c r="D863" s="228"/>
      <c r="E863" s="227"/>
      <c r="F863" s="229"/>
      <c r="G863" s="112"/>
    </row>
    <row r="864" spans="1:7" x14ac:dyDescent="0.25">
      <c r="A864" s="78"/>
      <c r="B864" s="226"/>
      <c r="C864" s="227"/>
      <c r="D864" s="228"/>
      <c r="E864" s="227"/>
      <c r="F864" s="229"/>
      <c r="G864" s="112"/>
    </row>
    <row r="865" spans="1:7" x14ac:dyDescent="0.25">
      <c r="A865" s="78"/>
      <c r="B865" s="226"/>
      <c r="C865" s="227"/>
      <c r="D865" s="228"/>
      <c r="E865" s="227"/>
      <c r="F865" s="229"/>
      <c r="G865" s="112"/>
    </row>
    <row r="866" spans="1:7" x14ac:dyDescent="0.25">
      <c r="A866" s="78"/>
      <c r="B866" s="226"/>
      <c r="C866" s="227"/>
      <c r="D866" s="228"/>
      <c r="E866" s="227"/>
      <c r="F866" s="229"/>
      <c r="G866" s="112"/>
    </row>
    <row r="867" spans="1:7" x14ac:dyDescent="0.25">
      <c r="A867" s="78"/>
      <c r="B867" s="226"/>
      <c r="C867" s="227"/>
      <c r="D867" s="228"/>
      <c r="E867" s="227"/>
      <c r="F867" s="229"/>
      <c r="G867" s="112"/>
    </row>
    <row r="868" spans="1:7" x14ac:dyDescent="0.25">
      <c r="A868" s="78"/>
      <c r="B868" s="226"/>
      <c r="C868" s="227"/>
      <c r="D868" s="228"/>
      <c r="E868" s="227"/>
      <c r="F868" s="229"/>
      <c r="G868" s="112"/>
    </row>
    <row r="869" spans="1:7" x14ac:dyDescent="0.25">
      <c r="A869" s="78"/>
      <c r="B869" s="226"/>
      <c r="C869" s="227"/>
      <c r="D869" s="228"/>
      <c r="E869" s="227"/>
      <c r="F869" s="229"/>
      <c r="G869" s="112"/>
    </row>
    <row r="870" spans="1:7" x14ac:dyDescent="0.25">
      <c r="A870" s="78"/>
      <c r="B870" s="226"/>
      <c r="C870" s="227"/>
      <c r="D870" s="228"/>
      <c r="E870" s="227"/>
      <c r="F870" s="229"/>
      <c r="G870" s="112"/>
    </row>
    <row r="871" spans="1:7" x14ac:dyDescent="0.25">
      <c r="A871" s="78"/>
      <c r="B871" s="226"/>
      <c r="C871" s="227"/>
      <c r="D871" s="228"/>
      <c r="E871" s="227"/>
      <c r="F871" s="229"/>
      <c r="G871" s="112"/>
    </row>
    <row r="872" spans="1:7" x14ac:dyDescent="0.25">
      <c r="A872" s="78"/>
      <c r="B872" s="226"/>
      <c r="C872" s="227"/>
      <c r="D872" s="228"/>
      <c r="E872" s="227"/>
      <c r="F872" s="229"/>
      <c r="G872" s="112"/>
    </row>
    <row r="873" spans="1:7" x14ac:dyDescent="0.25">
      <c r="A873" s="78"/>
      <c r="B873" s="226"/>
      <c r="C873" s="227"/>
      <c r="D873" s="228"/>
      <c r="E873" s="227"/>
      <c r="F873" s="229"/>
      <c r="G873" s="112"/>
    </row>
    <row r="874" spans="1:7" x14ac:dyDescent="0.25">
      <c r="A874" s="78"/>
      <c r="B874" s="226"/>
      <c r="C874" s="227"/>
      <c r="D874" s="228"/>
      <c r="E874" s="227"/>
      <c r="F874" s="229"/>
      <c r="G874" s="112"/>
    </row>
    <row r="875" spans="1:7" x14ac:dyDescent="0.25">
      <c r="A875" s="78"/>
      <c r="B875" s="226"/>
      <c r="C875" s="227"/>
      <c r="D875" s="228"/>
      <c r="E875" s="227"/>
      <c r="F875" s="229"/>
      <c r="G875" s="112"/>
    </row>
    <row r="876" spans="1:7" x14ac:dyDescent="0.25">
      <c r="A876" s="78"/>
      <c r="B876" s="226"/>
      <c r="C876" s="227"/>
      <c r="D876" s="228"/>
      <c r="E876" s="227"/>
      <c r="F876" s="229"/>
      <c r="G876" s="112"/>
    </row>
    <row r="877" spans="1:7" x14ac:dyDescent="0.25">
      <c r="A877" s="78"/>
      <c r="B877" s="226"/>
      <c r="C877" s="227"/>
      <c r="D877" s="228"/>
      <c r="E877" s="227"/>
      <c r="F877" s="229"/>
      <c r="G877" s="112"/>
    </row>
    <row r="878" spans="1:7" x14ac:dyDescent="0.25">
      <c r="A878" s="78"/>
      <c r="B878" s="226"/>
      <c r="C878" s="227"/>
      <c r="D878" s="228"/>
      <c r="E878" s="227"/>
      <c r="F878" s="229"/>
      <c r="G878" s="112"/>
    </row>
    <row r="879" spans="1:7" x14ac:dyDescent="0.25">
      <c r="A879" s="78"/>
      <c r="B879" s="226"/>
      <c r="C879" s="227"/>
      <c r="D879" s="228"/>
      <c r="E879" s="227"/>
      <c r="F879" s="229"/>
      <c r="G879" s="112"/>
    </row>
    <row r="880" spans="1:7" x14ac:dyDescent="0.25">
      <c r="A880" s="78"/>
      <c r="B880" s="226"/>
      <c r="C880" s="227"/>
      <c r="D880" s="228"/>
      <c r="E880" s="227"/>
      <c r="F880" s="229"/>
      <c r="G880" s="112"/>
    </row>
    <row r="881" spans="1:7" x14ac:dyDescent="0.25">
      <c r="A881" s="78"/>
      <c r="B881" s="226"/>
      <c r="C881" s="227"/>
      <c r="D881" s="228"/>
      <c r="E881" s="227"/>
      <c r="F881" s="229"/>
      <c r="G881" s="112"/>
    </row>
    <row r="882" spans="1:7" x14ac:dyDescent="0.25">
      <c r="A882" s="78"/>
      <c r="B882" s="226"/>
      <c r="C882" s="227"/>
      <c r="D882" s="228"/>
      <c r="E882" s="227"/>
      <c r="F882" s="229"/>
      <c r="G882" s="112"/>
    </row>
    <row r="883" spans="1:7" x14ac:dyDescent="0.25">
      <c r="A883" s="78"/>
      <c r="B883" s="226"/>
      <c r="C883" s="227"/>
      <c r="D883" s="228"/>
      <c r="E883" s="227"/>
      <c r="F883" s="229"/>
      <c r="G883" s="112"/>
    </row>
    <row r="884" spans="1:7" x14ac:dyDescent="0.25">
      <c r="A884" s="78"/>
      <c r="B884" s="226"/>
      <c r="C884" s="227"/>
      <c r="D884" s="228"/>
      <c r="E884" s="227"/>
      <c r="F884" s="229"/>
      <c r="G884" s="112"/>
    </row>
    <row r="885" spans="1:7" x14ac:dyDescent="0.25">
      <c r="A885" s="78"/>
      <c r="B885" s="226"/>
      <c r="C885" s="227"/>
      <c r="D885" s="228"/>
      <c r="E885" s="227"/>
      <c r="F885" s="229"/>
      <c r="G885" s="112"/>
    </row>
    <row r="886" spans="1:7" x14ac:dyDescent="0.25">
      <c r="A886" s="78"/>
      <c r="B886" s="226"/>
      <c r="C886" s="227"/>
      <c r="D886" s="228"/>
      <c r="E886" s="227"/>
      <c r="F886" s="229"/>
      <c r="G886" s="112"/>
    </row>
    <row r="887" spans="1:7" x14ac:dyDescent="0.25">
      <c r="A887" s="78"/>
      <c r="B887" s="226"/>
      <c r="C887" s="227"/>
      <c r="D887" s="228"/>
      <c r="E887" s="227"/>
      <c r="F887" s="229"/>
      <c r="G887" s="112"/>
    </row>
    <row r="888" spans="1:7" x14ac:dyDescent="0.25">
      <c r="A888" s="78"/>
      <c r="B888" s="226"/>
      <c r="C888" s="227"/>
      <c r="D888" s="228"/>
      <c r="E888" s="227"/>
      <c r="F888" s="229"/>
      <c r="G888" s="112"/>
    </row>
    <row r="889" spans="1:7" x14ac:dyDescent="0.25">
      <c r="A889" s="78"/>
      <c r="B889" s="226"/>
      <c r="C889" s="227"/>
      <c r="D889" s="228"/>
      <c r="E889" s="227"/>
      <c r="F889" s="229"/>
      <c r="G889" s="112"/>
    </row>
    <row r="890" spans="1:7" x14ac:dyDescent="0.25">
      <c r="A890" s="78"/>
      <c r="B890" s="226"/>
      <c r="C890" s="227"/>
      <c r="D890" s="228"/>
      <c r="E890" s="227"/>
      <c r="F890" s="229"/>
      <c r="G890" s="112"/>
    </row>
    <row r="891" spans="1:7" x14ac:dyDescent="0.25">
      <c r="A891" s="78"/>
      <c r="B891" s="226"/>
      <c r="C891" s="227"/>
      <c r="D891" s="228"/>
      <c r="E891" s="227"/>
      <c r="F891" s="229"/>
      <c r="G891" s="112"/>
    </row>
    <row r="892" spans="1:7" x14ac:dyDescent="0.25">
      <c r="A892" s="78"/>
      <c r="B892" s="226"/>
      <c r="C892" s="227"/>
      <c r="D892" s="228"/>
      <c r="E892" s="227"/>
      <c r="F892" s="229"/>
      <c r="G892" s="112"/>
    </row>
    <row r="893" spans="1:7" x14ac:dyDescent="0.25">
      <c r="A893" s="78"/>
      <c r="B893" s="226"/>
      <c r="C893" s="227"/>
      <c r="D893" s="228"/>
      <c r="E893" s="227"/>
      <c r="F893" s="229"/>
      <c r="G893" s="112"/>
    </row>
    <row r="894" spans="1:7" x14ac:dyDescent="0.25">
      <c r="A894" s="78"/>
      <c r="B894" s="226"/>
      <c r="C894" s="227"/>
      <c r="D894" s="228"/>
      <c r="E894" s="227"/>
      <c r="F894" s="229"/>
      <c r="G894" s="112"/>
    </row>
    <row r="895" spans="1:7" x14ac:dyDescent="0.25">
      <c r="A895" s="78"/>
      <c r="B895" s="226"/>
      <c r="C895" s="227"/>
      <c r="D895" s="228"/>
      <c r="E895" s="227"/>
      <c r="F895" s="229"/>
      <c r="G895" s="112"/>
    </row>
    <row r="896" spans="1:7" x14ac:dyDescent="0.25">
      <c r="A896" s="78"/>
      <c r="B896" s="226"/>
      <c r="C896" s="227"/>
      <c r="D896" s="228"/>
      <c r="E896" s="227"/>
      <c r="F896" s="229"/>
      <c r="G896" s="112"/>
    </row>
    <row r="897" spans="1:7" x14ac:dyDescent="0.25">
      <c r="A897" s="78"/>
      <c r="B897" s="226"/>
      <c r="C897" s="227"/>
      <c r="D897" s="228"/>
      <c r="E897" s="227"/>
      <c r="F897" s="229"/>
      <c r="G897" s="112"/>
    </row>
    <row r="898" spans="1:7" x14ac:dyDescent="0.25">
      <c r="A898" s="78"/>
      <c r="B898" s="226"/>
      <c r="C898" s="227"/>
      <c r="D898" s="228"/>
      <c r="E898" s="227"/>
      <c r="F898" s="229"/>
      <c r="G898" s="112"/>
    </row>
    <row r="899" spans="1:7" x14ac:dyDescent="0.25">
      <c r="A899" s="78"/>
      <c r="B899" s="226"/>
      <c r="C899" s="227"/>
      <c r="D899" s="228"/>
      <c r="E899" s="227"/>
      <c r="F899" s="229"/>
      <c r="G899" s="112"/>
    </row>
    <row r="900" spans="1:7" x14ac:dyDescent="0.25">
      <c r="A900" s="78"/>
      <c r="B900" s="226"/>
      <c r="C900" s="227"/>
      <c r="D900" s="228"/>
      <c r="E900" s="227"/>
      <c r="F900" s="229"/>
      <c r="G900" s="112"/>
    </row>
    <row r="901" spans="1:7" x14ac:dyDescent="0.25">
      <c r="A901" s="78"/>
      <c r="B901" s="226"/>
      <c r="C901" s="227"/>
      <c r="D901" s="228"/>
      <c r="E901" s="227"/>
      <c r="F901" s="229"/>
      <c r="G901" s="112"/>
    </row>
    <row r="902" spans="1:7" x14ac:dyDescent="0.25">
      <c r="A902" s="78"/>
      <c r="B902" s="226"/>
      <c r="C902" s="227"/>
      <c r="D902" s="228"/>
      <c r="E902" s="227"/>
      <c r="F902" s="229"/>
      <c r="G902" s="112"/>
    </row>
    <row r="903" spans="1:7" x14ac:dyDescent="0.25">
      <c r="A903" s="78"/>
      <c r="B903" s="226"/>
      <c r="C903" s="227"/>
      <c r="D903" s="228"/>
      <c r="E903" s="227"/>
      <c r="F903" s="229"/>
      <c r="G903" s="112"/>
    </row>
    <row r="904" spans="1:7" x14ac:dyDescent="0.25">
      <c r="A904" s="78"/>
      <c r="B904" s="226"/>
      <c r="C904" s="227"/>
      <c r="D904" s="228"/>
      <c r="E904" s="227"/>
      <c r="F904" s="229"/>
      <c r="G904" s="112"/>
    </row>
    <row r="905" spans="1:7" x14ac:dyDescent="0.25">
      <c r="A905" s="78"/>
      <c r="B905" s="226"/>
      <c r="C905" s="227"/>
      <c r="D905" s="228"/>
      <c r="E905" s="227"/>
      <c r="F905" s="229"/>
      <c r="G905" s="112"/>
    </row>
    <row r="906" spans="1:7" x14ac:dyDescent="0.25">
      <c r="A906" s="78"/>
      <c r="B906" s="226"/>
      <c r="C906" s="227"/>
      <c r="D906" s="228"/>
      <c r="E906" s="227"/>
      <c r="F906" s="229"/>
      <c r="G906" s="112"/>
    </row>
    <row r="907" spans="1:7" x14ac:dyDescent="0.25">
      <c r="A907" s="78"/>
      <c r="B907" s="226"/>
      <c r="C907" s="227"/>
      <c r="D907" s="228"/>
      <c r="E907" s="227"/>
      <c r="F907" s="229"/>
      <c r="G907" s="112"/>
    </row>
    <row r="908" spans="1:7" x14ac:dyDescent="0.25">
      <c r="A908" s="78"/>
      <c r="B908" s="226"/>
      <c r="C908" s="227"/>
      <c r="D908" s="228"/>
      <c r="E908" s="227"/>
      <c r="F908" s="229"/>
      <c r="G908" s="112"/>
    </row>
    <row r="909" spans="1:7" x14ac:dyDescent="0.25">
      <c r="A909" s="78"/>
      <c r="B909" s="226"/>
      <c r="C909" s="227"/>
      <c r="D909" s="228"/>
      <c r="E909" s="227"/>
      <c r="F909" s="229"/>
      <c r="G909" s="112"/>
    </row>
    <row r="910" spans="1:7" x14ac:dyDescent="0.25">
      <c r="A910" s="78"/>
      <c r="B910" s="226"/>
      <c r="C910" s="227"/>
      <c r="D910" s="228"/>
      <c r="E910" s="227"/>
      <c r="F910" s="229"/>
      <c r="G910" s="112"/>
    </row>
    <row r="911" spans="1:7" x14ac:dyDescent="0.25">
      <c r="A911" s="78"/>
      <c r="B911" s="226"/>
      <c r="C911" s="227"/>
      <c r="D911" s="228"/>
      <c r="E911" s="227"/>
      <c r="F911" s="229"/>
      <c r="G911" s="112"/>
    </row>
    <row r="912" spans="1:7" x14ac:dyDescent="0.25">
      <c r="A912" s="78"/>
      <c r="B912" s="226"/>
      <c r="C912" s="227"/>
      <c r="D912" s="228"/>
      <c r="E912" s="227"/>
      <c r="F912" s="229"/>
      <c r="G912" s="112"/>
    </row>
    <row r="913" spans="1:7" x14ac:dyDescent="0.25">
      <c r="A913" s="78"/>
      <c r="B913" s="226"/>
      <c r="C913" s="227"/>
      <c r="D913" s="228"/>
      <c r="E913" s="227"/>
      <c r="F913" s="229"/>
      <c r="G913" s="112"/>
    </row>
    <row r="914" spans="1:7" x14ac:dyDescent="0.25">
      <c r="A914" s="78"/>
      <c r="B914" s="226"/>
      <c r="C914" s="227"/>
      <c r="D914" s="228"/>
      <c r="E914" s="227"/>
      <c r="F914" s="229"/>
      <c r="G914" s="112"/>
    </row>
    <row r="915" spans="1:7" x14ac:dyDescent="0.25">
      <c r="A915" s="78"/>
      <c r="B915" s="226"/>
      <c r="C915" s="227"/>
      <c r="D915" s="228"/>
      <c r="E915" s="227"/>
      <c r="F915" s="229"/>
      <c r="G915" s="112"/>
    </row>
    <row r="916" spans="1:7" x14ac:dyDescent="0.25">
      <c r="A916" s="78"/>
      <c r="B916" s="226"/>
      <c r="C916" s="227"/>
      <c r="D916" s="228"/>
      <c r="E916" s="227"/>
      <c r="F916" s="229"/>
      <c r="G916" s="112"/>
    </row>
    <row r="917" spans="1:7" x14ac:dyDescent="0.25">
      <c r="A917" s="78"/>
      <c r="B917" s="226"/>
      <c r="C917" s="227"/>
      <c r="D917" s="228"/>
      <c r="E917" s="227"/>
      <c r="F917" s="229"/>
      <c r="G917" s="112"/>
    </row>
    <row r="918" spans="1:7" x14ac:dyDescent="0.25">
      <c r="A918" s="78"/>
      <c r="B918" s="226"/>
      <c r="C918" s="227"/>
      <c r="D918" s="228"/>
      <c r="E918" s="227"/>
      <c r="F918" s="229"/>
      <c r="G918" s="112"/>
    </row>
    <row r="919" spans="1:7" x14ac:dyDescent="0.25">
      <c r="A919" s="78"/>
      <c r="B919" s="226"/>
      <c r="C919" s="227"/>
      <c r="D919" s="228"/>
      <c r="E919" s="227"/>
      <c r="F919" s="229"/>
      <c r="G919" s="112"/>
    </row>
    <row r="920" spans="1:7" x14ac:dyDescent="0.25">
      <c r="A920" s="78"/>
      <c r="B920" s="226"/>
      <c r="C920" s="227"/>
      <c r="D920" s="228"/>
      <c r="E920" s="227"/>
      <c r="F920" s="229"/>
      <c r="G920" s="112"/>
    </row>
    <row r="921" spans="1:7" x14ac:dyDescent="0.25">
      <c r="A921" s="78"/>
      <c r="B921" s="226"/>
      <c r="C921" s="227"/>
      <c r="D921" s="228"/>
      <c r="E921" s="227"/>
      <c r="F921" s="229"/>
      <c r="G921" s="112"/>
    </row>
    <row r="922" spans="1:7" x14ac:dyDescent="0.25">
      <c r="A922" s="78"/>
      <c r="B922" s="226"/>
      <c r="C922" s="227"/>
      <c r="D922" s="228"/>
      <c r="E922" s="227"/>
      <c r="F922" s="229"/>
      <c r="G922" s="112"/>
    </row>
    <row r="923" spans="1:7" x14ac:dyDescent="0.25">
      <c r="A923" s="78"/>
      <c r="B923" s="226"/>
      <c r="C923" s="227"/>
      <c r="D923" s="228"/>
      <c r="E923" s="227"/>
      <c r="F923" s="229"/>
      <c r="G923" s="112"/>
    </row>
    <row r="924" spans="1:7" x14ac:dyDescent="0.25">
      <c r="A924" s="78"/>
      <c r="B924" s="226"/>
      <c r="C924" s="227"/>
      <c r="D924" s="228"/>
      <c r="E924" s="227"/>
      <c r="F924" s="229"/>
      <c r="G924" s="112"/>
    </row>
    <row r="925" spans="1:7" x14ac:dyDescent="0.25">
      <c r="A925" s="78"/>
      <c r="B925" s="226"/>
      <c r="C925" s="227"/>
      <c r="D925" s="228"/>
      <c r="E925" s="227"/>
      <c r="F925" s="229"/>
      <c r="G925" s="112"/>
    </row>
    <row r="926" spans="1:7" x14ac:dyDescent="0.25">
      <c r="A926" s="78"/>
      <c r="B926" s="226"/>
      <c r="C926" s="227"/>
      <c r="D926" s="228"/>
      <c r="E926" s="227"/>
      <c r="F926" s="229"/>
      <c r="G926" s="112"/>
    </row>
    <row r="927" spans="1:7" x14ac:dyDescent="0.25">
      <c r="A927" s="78"/>
      <c r="B927" s="226"/>
      <c r="C927" s="227"/>
      <c r="D927" s="228"/>
      <c r="E927" s="227"/>
      <c r="F927" s="229"/>
      <c r="G927" s="112"/>
    </row>
    <row r="928" spans="1:7" x14ac:dyDescent="0.25">
      <c r="A928" s="78"/>
      <c r="B928" s="226"/>
      <c r="C928" s="227"/>
      <c r="D928" s="228"/>
      <c r="E928" s="227"/>
      <c r="F928" s="229"/>
      <c r="G928" s="112"/>
    </row>
    <row r="929" spans="1:7" x14ac:dyDescent="0.25">
      <c r="A929" s="78"/>
      <c r="B929" s="226"/>
      <c r="C929" s="227"/>
      <c r="D929" s="228"/>
      <c r="E929" s="227"/>
      <c r="F929" s="229"/>
      <c r="G929" s="112"/>
    </row>
    <row r="930" spans="1:7" x14ac:dyDescent="0.25">
      <c r="A930" s="78"/>
      <c r="B930" s="226"/>
      <c r="C930" s="227"/>
      <c r="D930" s="228"/>
      <c r="E930" s="227"/>
      <c r="F930" s="229"/>
      <c r="G930" s="112"/>
    </row>
    <row r="931" spans="1:7" x14ac:dyDescent="0.25">
      <c r="A931" s="78"/>
      <c r="B931" s="226"/>
      <c r="C931" s="227"/>
      <c r="D931" s="228"/>
      <c r="E931" s="227"/>
      <c r="F931" s="229"/>
      <c r="G931" s="112"/>
    </row>
    <row r="932" spans="1:7" x14ac:dyDescent="0.25">
      <c r="A932" s="78"/>
      <c r="B932" s="226"/>
      <c r="C932" s="227"/>
      <c r="D932" s="228"/>
      <c r="E932" s="227"/>
      <c r="F932" s="229"/>
      <c r="G932" s="112"/>
    </row>
    <row r="933" spans="1:7" x14ac:dyDescent="0.25">
      <c r="A933" s="78"/>
      <c r="B933" s="226"/>
      <c r="C933" s="227"/>
      <c r="D933" s="228"/>
      <c r="E933" s="227"/>
      <c r="F933" s="229"/>
      <c r="G933" s="112"/>
    </row>
    <row r="934" spans="1:7" x14ac:dyDescent="0.25">
      <c r="A934" s="78"/>
      <c r="B934" s="226"/>
      <c r="C934" s="227"/>
      <c r="D934" s="228"/>
      <c r="E934" s="227"/>
      <c r="F934" s="229"/>
      <c r="G934" s="112"/>
    </row>
    <row r="935" spans="1:7" x14ac:dyDescent="0.25">
      <c r="A935" s="78"/>
      <c r="B935" s="226"/>
      <c r="C935" s="227"/>
      <c r="D935" s="228"/>
      <c r="E935" s="227"/>
      <c r="F935" s="229"/>
      <c r="G935" s="112"/>
    </row>
    <row r="936" spans="1:7" x14ac:dyDescent="0.25">
      <c r="A936" s="78"/>
      <c r="B936" s="226"/>
      <c r="C936" s="227"/>
      <c r="D936" s="228"/>
      <c r="E936" s="227"/>
      <c r="F936" s="229"/>
      <c r="G936" s="112"/>
    </row>
    <row r="937" spans="1:7" x14ac:dyDescent="0.25">
      <c r="A937" s="78"/>
      <c r="B937" s="226"/>
      <c r="C937" s="227"/>
      <c r="D937" s="228"/>
      <c r="E937" s="227"/>
      <c r="F937" s="229"/>
      <c r="G937" s="112"/>
    </row>
    <row r="938" spans="1:7" x14ac:dyDescent="0.25">
      <c r="A938" s="78"/>
      <c r="B938" s="226"/>
      <c r="C938" s="227"/>
      <c r="D938" s="228"/>
      <c r="E938" s="227"/>
      <c r="F938" s="229"/>
      <c r="G938" s="112"/>
    </row>
    <row r="939" spans="1:7" x14ac:dyDescent="0.25">
      <c r="A939" s="78"/>
      <c r="B939" s="226"/>
      <c r="C939" s="227"/>
      <c r="D939" s="228"/>
      <c r="E939" s="227"/>
      <c r="F939" s="229"/>
      <c r="G939" s="112"/>
    </row>
    <row r="940" spans="1:7" x14ac:dyDescent="0.25">
      <c r="A940" s="78"/>
      <c r="B940" s="226"/>
      <c r="C940" s="227"/>
      <c r="D940" s="228"/>
      <c r="E940" s="227"/>
      <c r="F940" s="229"/>
      <c r="G940" s="112"/>
    </row>
    <row r="941" spans="1:7" x14ac:dyDescent="0.25">
      <c r="A941" s="78"/>
      <c r="B941" s="226"/>
      <c r="C941" s="227"/>
      <c r="D941" s="228"/>
      <c r="E941" s="227"/>
      <c r="F941" s="229"/>
      <c r="G941" s="112"/>
    </row>
    <row r="942" spans="1:7" x14ac:dyDescent="0.25">
      <c r="A942" s="78"/>
      <c r="B942" s="226"/>
      <c r="C942" s="227"/>
      <c r="D942" s="228"/>
      <c r="E942" s="227"/>
      <c r="F942" s="229"/>
      <c r="G942" s="112"/>
    </row>
    <row r="943" spans="1:7" x14ac:dyDescent="0.25">
      <c r="A943" s="78"/>
      <c r="B943" s="226"/>
      <c r="C943" s="227"/>
      <c r="D943" s="228"/>
      <c r="E943" s="227"/>
      <c r="F943" s="229"/>
      <c r="G943" s="112"/>
    </row>
    <row r="944" spans="1:7" x14ac:dyDescent="0.25">
      <c r="A944" s="78"/>
      <c r="B944" s="226"/>
      <c r="C944" s="227"/>
      <c r="D944" s="228"/>
      <c r="E944" s="227"/>
      <c r="F944" s="229"/>
      <c r="G944" s="112"/>
    </row>
    <row r="945" spans="1:7" x14ac:dyDescent="0.25">
      <c r="A945" s="78"/>
      <c r="B945" s="226"/>
      <c r="C945" s="227"/>
      <c r="D945" s="228"/>
      <c r="E945" s="227"/>
      <c r="F945" s="229"/>
      <c r="G945" s="112"/>
    </row>
    <row r="946" spans="1:7" x14ac:dyDescent="0.25">
      <c r="A946" s="78"/>
      <c r="B946" s="226"/>
      <c r="C946" s="227"/>
      <c r="D946" s="228"/>
      <c r="E946" s="227"/>
      <c r="F946" s="229"/>
      <c r="G946" s="112"/>
    </row>
    <row r="947" spans="1:7" x14ac:dyDescent="0.25">
      <c r="A947" s="78"/>
      <c r="B947" s="226"/>
      <c r="C947" s="227"/>
      <c r="D947" s="228"/>
      <c r="E947" s="227"/>
      <c r="F947" s="229"/>
      <c r="G947" s="112"/>
    </row>
    <row r="948" spans="1:7" x14ac:dyDescent="0.25">
      <c r="A948" s="78"/>
      <c r="B948" s="226"/>
      <c r="C948" s="227"/>
      <c r="D948" s="228"/>
      <c r="E948" s="227"/>
      <c r="F948" s="229"/>
      <c r="G948" s="112"/>
    </row>
    <row r="949" spans="1:7" x14ac:dyDescent="0.25">
      <c r="A949" s="78"/>
      <c r="B949" s="226"/>
      <c r="C949" s="227"/>
      <c r="D949" s="228"/>
      <c r="E949" s="227"/>
      <c r="F949" s="229"/>
      <c r="G949" s="112"/>
    </row>
    <row r="950" spans="1:7" x14ac:dyDescent="0.25">
      <c r="A950" s="78"/>
      <c r="B950" s="226"/>
      <c r="C950" s="227"/>
      <c r="D950" s="228"/>
      <c r="E950" s="227"/>
      <c r="F950" s="229"/>
      <c r="G950" s="112"/>
    </row>
    <row r="951" spans="1:7" x14ac:dyDescent="0.25">
      <c r="A951" s="78"/>
      <c r="B951" s="226"/>
      <c r="C951" s="227"/>
      <c r="D951" s="228"/>
      <c r="E951" s="227"/>
      <c r="F951" s="229"/>
      <c r="G951" s="112"/>
    </row>
    <row r="952" spans="1:7" x14ac:dyDescent="0.25">
      <c r="A952" s="78"/>
      <c r="B952" s="226"/>
      <c r="C952" s="227"/>
      <c r="D952" s="228"/>
      <c r="E952" s="227"/>
      <c r="F952" s="229"/>
      <c r="G952" s="112"/>
    </row>
    <row r="953" spans="1:7" x14ac:dyDescent="0.25">
      <c r="A953" s="78"/>
      <c r="B953" s="226"/>
      <c r="C953" s="227"/>
      <c r="D953" s="228"/>
      <c r="E953" s="227"/>
      <c r="F953" s="229"/>
      <c r="G953" s="112"/>
    </row>
    <row r="954" spans="1:7" x14ac:dyDescent="0.25">
      <c r="A954" s="78"/>
      <c r="B954" s="226"/>
      <c r="C954" s="227"/>
      <c r="D954" s="228"/>
      <c r="E954" s="227"/>
      <c r="F954" s="229"/>
      <c r="G954" s="112"/>
    </row>
    <row r="955" spans="1:7" x14ac:dyDescent="0.25">
      <c r="A955" s="78"/>
      <c r="B955" s="226"/>
      <c r="C955" s="227"/>
      <c r="D955" s="228"/>
      <c r="E955" s="227"/>
      <c r="F955" s="229"/>
      <c r="G955" s="112"/>
    </row>
    <row r="956" spans="1:7" x14ac:dyDescent="0.25">
      <c r="A956" s="78"/>
      <c r="B956" s="226"/>
      <c r="C956" s="227"/>
      <c r="D956" s="228"/>
      <c r="E956" s="227"/>
      <c r="F956" s="229"/>
      <c r="G956" s="112"/>
    </row>
    <row r="957" spans="1:7" x14ac:dyDescent="0.25">
      <c r="A957" s="78"/>
      <c r="B957" s="226"/>
      <c r="C957" s="227"/>
      <c r="D957" s="228"/>
      <c r="E957" s="227"/>
      <c r="F957" s="229"/>
      <c r="G957" s="112"/>
    </row>
    <row r="958" spans="1:7" x14ac:dyDescent="0.25">
      <c r="A958" s="78"/>
      <c r="B958" s="226"/>
      <c r="C958" s="227"/>
      <c r="D958" s="228"/>
      <c r="E958" s="227"/>
      <c r="F958" s="229"/>
      <c r="G958" s="112"/>
    </row>
    <row r="959" spans="1:7" x14ac:dyDescent="0.25">
      <c r="A959" s="78"/>
      <c r="B959" s="226"/>
      <c r="C959" s="227"/>
      <c r="D959" s="228"/>
      <c r="E959" s="227"/>
      <c r="F959" s="229"/>
      <c r="G959" s="112"/>
    </row>
    <row r="960" spans="1:7" x14ac:dyDescent="0.25">
      <c r="A960" s="78"/>
      <c r="B960" s="226"/>
      <c r="C960" s="227"/>
      <c r="D960" s="228"/>
      <c r="E960" s="227"/>
      <c r="F960" s="229"/>
      <c r="G960" s="112"/>
    </row>
    <row r="961" spans="1:7" x14ac:dyDescent="0.25">
      <c r="A961" s="78"/>
      <c r="B961" s="226"/>
      <c r="C961" s="227"/>
      <c r="D961" s="228"/>
      <c r="E961" s="227"/>
      <c r="F961" s="229"/>
      <c r="G961" s="112"/>
    </row>
    <row r="962" spans="1:7" x14ac:dyDescent="0.25">
      <c r="A962" s="78"/>
      <c r="B962" s="226"/>
      <c r="C962" s="227"/>
      <c r="D962" s="228"/>
      <c r="E962" s="227"/>
      <c r="F962" s="229"/>
      <c r="G962" s="112"/>
    </row>
    <row r="963" spans="1:7" x14ac:dyDescent="0.25">
      <c r="A963" s="78"/>
      <c r="B963" s="226"/>
      <c r="C963" s="227"/>
      <c r="D963" s="228"/>
      <c r="E963" s="227"/>
      <c r="F963" s="229"/>
      <c r="G963" s="112"/>
    </row>
    <row r="964" spans="1:7" x14ac:dyDescent="0.25">
      <c r="A964" s="78"/>
      <c r="B964" s="226"/>
      <c r="C964" s="227"/>
      <c r="D964" s="228"/>
      <c r="E964" s="227"/>
      <c r="F964" s="229"/>
      <c r="G964" s="112"/>
    </row>
    <row r="965" spans="1:7" x14ac:dyDescent="0.25">
      <c r="A965" s="78"/>
      <c r="B965" s="226"/>
      <c r="C965" s="227"/>
      <c r="D965" s="228"/>
      <c r="E965" s="227"/>
      <c r="F965" s="229"/>
      <c r="G965" s="112"/>
    </row>
    <row r="966" spans="1:7" x14ac:dyDescent="0.25">
      <c r="A966" s="78"/>
      <c r="B966" s="226"/>
      <c r="C966" s="227"/>
      <c r="D966" s="228"/>
      <c r="E966" s="227"/>
      <c r="F966" s="229"/>
      <c r="G966" s="112"/>
    </row>
    <row r="967" spans="1:7" x14ac:dyDescent="0.25">
      <c r="A967" s="78"/>
      <c r="B967" s="226"/>
      <c r="C967" s="227"/>
      <c r="D967" s="228"/>
      <c r="E967" s="227"/>
      <c r="F967" s="229"/>
      <c r="G967" s="112"/>
    </row>
    <row r="968" spans="1:7" x14ac:dyDescent="0.25">
      <c r="A968" s="78"/>
      <c r="B968" s="226"/>
      <c r="C968" s="227"/>
      <c r="D968" s="228"/>
      <c r="E968" s="227"/>
      <c r="F968" s="229"/>
      <c r="G968" s="112"/>
    </row>
    <row r="969" spans="1:7" x14ac:dyDescent="0.25">
      <c r="A969" s="78"/>
      <c r="B969" s="226"/>
      <c r="C969" s="227"/>
      <c r="D969" s="228"/>
      <c r="E969" s="227"/>
      <c r="F969" s="229"/>
      <c r="G969" s="112"/>
    </row>
    <row r="970" spans="1:7" x14ac:dyDescent="0.25">
      <c r="A970" s="78"/>
      <c r="B970" s="226"/>
      <c r="C970" s="227"/>
      <c r="D970" s="228"/>
      <c r="E970" s="227"/>
      <c r="F970" s="229"/>
      <c r="G970" s="112"/>
    </row>
    <row r="971" spans="1:7" x14ac:dyDescent="0.25">
      <c r="A971" s="78"/>
      <c r="B971" s="226"/>
      <c r="C971" s="227"/>
      <c r="D971" s="228"/>
      <c r="E971" s="227"/>
      <c r="F971" s="229"/>
      <c r="G971" s="112"/>
    </row>
    <row r="972" spans="1:7" x14ac:dyDescent="0.25">
      <c r="A972" s="78"/>
      <c r="B972" s="226"/>
      <c r="C972" s="227"/>
      <c r="D972" s="228"/>
      <c r="E972" s="227"/>
      <c r="F972" s="229"/>
      <c r="G972" s="112"/>
    </row>
    <row r="973" spans="1:7" x14ac:dyDescent="0.25">
      <c r="A973" s="78"/>
      <c r="B973" s="226"/>
      <c r="C973" s="227"/>
      <c r="D973" s="228"/>
      <c r="E973" s="227"/>
      <c r="F973" s="229"/>
      <c r="G973" s="112"/>
    </row>
    <row r="974" spans="1:7" x14ac:dyDescent="0.25">
      <c r="A974" s="78"/>
      <c r="B974" s="226"/>
      <c r="C974" s="227"/>
      <c r="D974" s="228"/>
      <c r="E974" s="227"/>
      <c r="F974" s="229"/>
      <c r="G974" s="112"/>
    </row>
    <row r="975" spans="1:7" x14ac:dyDescent="0.25">
      <c r="A975" s="78"/>
      <c r="B975" s="226"/>
      <c r="C975" s="227"/>
      <c r="D975" s="228"/>
      <c r="E975" s="227"/>
      <c r="F975" s="229"/>
      <c r="G975" s="112"/>
    </row>
    <row r="976" spans="1:7" x14ac:dyDescent="0.25">
      <c r="A976" s="78"/>
      <c r="B976" s="226"/>
      <c r="C976" s="227"/>
      <c r="D976" s="228"/>
      <c r="E976" s="227"/>
      <c r="F976" s="229"/>
      <c r="G976" s="112"/>
    </row>
    <row r="977" spans="1:7" x14ac:dyDescent="0.25">
      <c r="A977" s="78"/>
      <c r="B977" s="226"/>
      <c r="C977" s="227"/>
      <c r="D977" s="228"/>
      <c r="E977" s="227"/>
      <c r="F977" s="229"/>
      <c r="G977" s="112"/>
    </row>
    <row r="978" spans="1:7" x14ac:dyDescent="0.25">
      <c r="A978" s="78"/>
      <c r="B978" s="226"/>
      <c r="C978" s="227"/>
      <c r="D978" s="228"/>
      <c r="E978" s="227"/>
      <c r="F978" s="229"/>
      <c r="G978" s="112"/>
    </row>
    <row r="979" spans="1:7" x14ac:dyDescent="0.25">
      <c r="A979" s="78"/>
      <c r="B979" s="226"/>
      <c r="C979" s="227"/>
      <c r="D979" s="228"/>
      <c r="E979" s="227"/>
      <c r="F979" s="229"/>
      <c r="G979" s="112"/>
    </row>
    <row r="980" spans="1:7" x14ac:dyDescent="0.25">
      <c r="A980" s="78"/>
      <c r="B980" s="226"/>
      <c r="C980" s="227"/>
      <c r="D980" s="228"/>
      <c r="E980" s="227"/>
      <c r="F980" s="229"/>
      <c r="G980" s="112"/>
    </row>
    <row r="981" spans="1:7" x14ac:dyDescent="0.25">
      <c r="A981" s="78"/>
      <c r="B981" s="226"/>
      <c r="C981" s="227"/>
      <c r="D981" s="228"/>
      <c r="E981" s="227"/>
      <c r="F981" s="229"/>
      <c r="G981" s="112"/>
    </row>
    <row r="982" spans="1:7" x14ac:dyDescent="0.25">
      <c r="A982" s="78"/>
      <c r="B982" s="226"/>
      <c r="C982" s="227"/>
      <c r="D982" s="228"/>
      <c r="E982" s="227"/>
      <c r="F982" s="229"/>
      <c r="G982" s="112"/>
    </row>
    <row r="983" spans="1:7" x14ac:dyDescent="0.25">
      <c r="A983" s="78"/>
      <c r="B983" s="226"/>
      <c r="C983" s="227"/>
      <c r="D983" s="228"/>
      <c r="E983" s="227"/>
      <c r="F983" s="229"/>
      <c r="G983" s="112"/>
    </row>
    <row r="984" spans="1:7" x14ac:dyDescent="0.25">
      <c r="A984" s="78"/>
      <c r="B984" s="226"/>
      <c r="C984" s="227"/>
      <c r="D984" s="228"/>
      <c r="E984" s="227"/>
      <c r="F984" s="229"/>
      <c r="G984" s="112"/>
    </row>
    <row r="985" spans="1:7" x14ac:dyDescent="0.25">
      <c r="A985" s="78"/>
      <c r="B985" s="226"/>
      <c r="C985" s="227"/>
      <c r="D985" s="228"/>
      <c r="E985" s="227"/>
      <c r="F985" s="229"/>
      <c r="G985" s="112"/>
    </row>
    <row r="986" spans="1:7" x14ac:dyDescent="0.25">
      <c r="A986" s="78"/>
      <c r="B986" s="226"/>
      <c r="C986" s="227"/>
      <c r="D986" s="228"/>
      <c r="E986" s="227"/>
      <c r="F986" s="229"/>
      <c r="G986" s="112"/>
    </row>
    <row r="987" spans="1:7" x14ac:dyDescent="0.25">
      <c r="A987" s="78"/>
      <c r="B987" s="226"/>
      <c r="C987" s="227"/>
      <c r="D987" s="228"/>
      <c r="E987" s="227"/>
      <c r="F987" s="229"/>
      <c r="G987" s="112"/>
    </row>
    <row r="988" spans="1:7" x14ac:dyDescent="0.25">
      <c r="A988" s="78"/>
      <c r="B988" s="226"/>
      <c r="C988" s="227"/>
      <c r="D988" s="228"/>
      <c r="E988" s="227"/>
      <c r="F988" s="229"/>
      <c r="G988" s="112"/>
    </row>
    <row r="989" spans="1:7" x14ac:dyDescent="0.25">
      <c r="A989" s="78"/>
      <c r="B989" s="226"/>
      <c r="C989" s="227"/>
      <c r="D989" s="228"/>
      <c r="E989" s="227"/>
      <c r="F989" s="229"/>
      <c r="G989" s="112"/>
    </row>
    <row r="990" spans="1:7" x14ac:dyDescent="0.25">
      <c r="A990" s="78"/>
      <c r="B990" s="226"/>
      <c r="C990" s="227"/>
      <c r="D990" s="228"/>
      <c r="E990" s="227"/>
      <c r="F990" s="229"/>
      <c r="G990" s="112"/>
    </row>
    <row r="991" spans="1:7" x14ac:dyDescent="0.25">
      <c r="A991" s="78"/>
      <c r="B991" s="226"/>
      <c r="C991" s="227"/>
      <c r="D991" s="228"/>
      <c r="E991" s="227"/>
      <c r="F991" s="229"/>
      <c r="G991" s="112"/>
    </row>
    <row r="992" spans="1:7" x14ac:dyDescent="0.25">
      <c r="A992" s="78"/>
      <c r="B992" s="226"/>
      <c r="C992" s="227"/>
      <c r="D992" s="228"/>
      <c r="E992" s="227"/>
      <c r="F992" s="229"/>
      <c r="G992" s="112"/>
    </row>
    <row r="993" spans="1:7" x14ac:dyDescent="0.25">
      <c r="A993" s="78"/>
      <c r="B993" s="226"/>
      <c r="C993" s="227"/>
      <c r="D993" s="228"/>
      <c r="E993" s="227"/>
      <c r="F993" s="229"/>
      <c r="G993" s="112"/>
    </row>
    <row r="994" spans="1:7" x14ac:dyDescent="0.25">
      <c r="A994" s="78"/>
      <c r="B994" s="226"/>
      <c r="C994" s="227"/>
      <c r="D994" s="228"/>
      <c r="E994" s="227"/>
      <c r="F994" s="229"/>
      <c r="G994" s="112"/>
    </row>
    <row r="995" spans="1:7" x14ac:dyDescent="0.25">
      <c r="A995" s="78"/>
      <c r="B995" s="226"/>
      <c r="C995" s="227"/>
      <c r="D995" s="228"/>
      <c r="E995" s="227"/>
      <c r="F995" s="229"/>
      <c r="G995" s="112"/>
    </row>
    <row r="996" spans="1:7" x14ac:dyDescent="0.25">
      <c r="A996" s="78"/>
      <c r="B996" s="226"/>
      <c r="C996" s="227"/>
      <c r="D996" s="228"/>
      <c r="E996" s="227"/>
      <c r="F996" s="229"/>
      <c r="G996" s="112"/>
    </row>
    <row r="997" spans="1:7" x14ac:dyDescent="0.25">
      <c r="A997" s="78"/>
      <c r="B997" s="226"/>
      <c r="C997" s="227"/>
      <c r="D997" s="228"/>
      <c r="E997" s="227"/>
      <c r="F997" s="229"/>
      <c r="G997" s="112"/>
    </row>
    <row r="998" spans="1:7" x14ac:dyDescent="0.25">
      <c r="A998" s="78"/>
      <c r="B998" s="226"/>
      <c r="C998" s="227"/>
      <c r="D998" s="228"/>
      <c r="E998" s="227"/>
      <c r="F998" s="229"/>
      <c r="G998" s="112"/>
    </row>
    <row r="999" spans="1:7" x14ac:dyDescent="0.25">
      <c r="A999" s="78"/>
      <c r="B999" s="226"/>
      <c r="C999" s="227"/>
      <c r="D999" s="228"/>
      <c r="E999" s="227"/>
      <c r="F999" s="229"/>
      <c r="G999" s="112"/>
    </row>
    <row r="1000" spans="1:7" x14ac:dyDescent="0.25">
      <c r="A1000" s="78"/>
      <c r="B1000" s="230"/>
      <c r="C1000" s="231"/>
      <c r="D1000" s="232"/>
      <c r="E1000" s="231"/>
      <c r="F1000" s="233"/>
      <c r="G1000" s="112"/>
    </row>
  </sheetData>
  <sheetProtection algorithmName="SHA-512" hashValue="QjQ6v84dhAxBuS7TPII03hB5UCetWmc7vu6UDmkAV0rpmBbZRUty8e0WEwt5nxHrYeYUTWrdc02qaCHLODXepQ==" saltValue="EvOZOnObWnnhzkT02bfxkA==" spinCount="100000" sheet="1" objects="1" scenarios="1"/>
  <pageMargins left="0.31496062992125984" right="0.31496062992125984" top="0.31496062992125984" bottom="0.31496062992125984" header="0.31496062992125984" footer="0.31496062992125984"/>
  <pageSetup scale="5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Tracking">
    <pageSetUpPr fitToPage="1"/>
  </sheetPr>
  <dimension ref="B1:M3001"/>
  <sheetViews>
    <sheetView showGridLines="0" showRowColHeaders="0" zoomScaleNormal="100" zoomScaleSheetLayoutView="85" workbookViewId="0">
      <pane ySplit="5" topLeftCell="A6" activePane="bottomLeft" state="frozen"/>
      <selection activeCell="A8" sqref="A8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3" width="11.7109375" style="2" customWidth="1"/>
    <col min="4" max="4" width="38.7109375" style="2" customWidth="1"/>
    <col min="5" max="5" width="10.7109375" style="2" customWidth="1"/>
    <col min="6" max="7" width="7.7109375" style="2" customWidth="1"/>
    <col min="8" max="11" width="10.7109375" style="2" customWidth="1"/>
    <col min="12" max="13" width="18.7109375" style="2" customWidth="1"/>
    <col min="14" max="18" width="8.85546875" style="2"/>
    <col min="19" max="19" width="8.85546875" style="2" customWidth="1"/>
    <col min="20" max="16384" width="8.85546875" style="2"/>
  </cols>
  <sheetData>
    <row r="1" spans="2:13" s="1" customFormat="1" ht="6.75" customHeight="1" x14ac:dyDescent="0.25">
      <c r="D1" s="38"/>
    </row>
    <row r="2" spans="2:13" s="70" customFormat="1" ht="20.100000000000001" customHeight="1" x14ac:dyDescent="0.25">
      <c r="B2" s="131" t="s">
        <v>113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2:13" s="148" customFormat="1" ht="24" customHeight="1" x14ac:dyDescent="0.25">
      <c r="B3" s="146" t="s">
        <v>80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</row>
    <row r="4" spans="2:13" ht="7.35" customHeight="1" x14ac:dyDescent="0.25"/>
    <row r="5" spans="2:13" s="43" customFormat="1" ht="31.9" customHeight="1" x14ac:dyDescent="0.25">
      <c r="B5" s="118" t="s">
        <v>81</v>
      </c>
      <c r="C5" s="118" t="s">
        <v>25</v>
      </c>
      <c r="D5" s="118" t="s">
        <v>23</v>
      </c>
      <c r="E5" s="118" t="s">
        <v>51</v>
      </c>
      <c r="F5" s="118" t="s">
        <v>131</v>
      </c>
      <c r="G5" s="118" t="s">
        <v>8</v>
      </c>
      <c r="H5" s="118" t="s">
        <v>9</v>
      </c>
      <c r="I5" s="118" t="s">
        <v>10</v>
      </c>
      <c r="J5" s="118" t="s">
        <v>11</v>
      </c>
      <c r="K5" s="118" t="s">
        <v>24</v>
      </c>
      <c r="L5" s="118" t="s">
        <v>26</v>
      </c>
      <c r="M5" s="118" t="s">
        <v>111</v>
      </c>
    </row>
    <row r="6" spans="2:13" x14ac:dyDescent="0.25">
      <c r="B6" s="118" t="s">
        <v>147</v>
      </c>
      <c r="C6" s="141">
        <v>44664</v>
      </c>
      <c r="D6" s="140" t="s">
        <v>41</v>
      </c>
      <c r="E6" s="118" t="s">
        <v>58</v>
      </c>
      <c r="F6" s="154">
        <v>1</v>
      </c>
      <c r="G6" s="118" t="s">
        <v>1</v>
      </c>
      <c r="H6" s="139">
        <v>1750</v>
      </c>
      <c r="I6" s="142">
        <v>0</v>
      </c>
      <c r="J6" s="139">
        <v>1750</v>
      </c>
      <c r="K6" s="139" t="s">
        <v>2</v>
      </c>
      <c r="L6" s="118" t="s">
        <v>34</v>
      </c>
      <c r="M6" s="118" t="s">
        <v>90</v>
      </c>
    </row>
    <row r="7" spans="2:13" x14ac:dyDescent="0.25">
      <c r="B7" s="118" t="s">
        <v>147</v>
      </c>
      <c r="C7" s="141">
        <v>44664</v>
      </c>
      <c r="D7" s="140" t="s">
        <v>48</v>
      </c>
      <c r="E7" s="118" t="s">
        <v>60</v>
      </c>
      <c r="F7" s="154">
        <v>1</v>
      </c>
      <c r="G7" s="118" t="s">
        <v>18</v>
      </c>
      <c r="H7" s="139">
        <v>925</v>
      </c>
      <c r="I7" s="142">
        <v>0</v>
      </c>
      <c r="J7" s="139">
        <v>925</v>
      </c>
      <c r="K7" s="139" t="s">
        <v>2</v>
      </c>
      <c r="L7" s="118" t="s">
        <v>34</v>
      </c>
      <c r="M7" s="118" t="s">
        <v>90</v>
      </c>
    </row>
    <row r="8" spans="2:13" x14ac:dyDescent="0.25">
      <c r="B8" s="118" t="s">
        <v>147</v>
      </c>
      <c r="C8" s="141">
        <v>44664</v>
      </c>
      <c r="D8" s="140" t="s">
        <v>47</v>
      </c>
      <c r="E8" s="118" t="s">
        <v>59</v>
      </c>
      <c r="F8" s="154">
        <v>1</v>
      </c>
      <c r="G8" s="118" t="s">
        <v>18</v>
      </c>
      <c r="H8" s="139">
        <v>550</v>
      </c>
      <c r="I8" s="142">
        <v>0</v>
      </c>
      <c r="J8" s="139">
        <v>550</v>
      </c>
      <c r="K8" s="139" t="s">
        <v>2</v>
      </c>
      <c r="L8" s="118" t="s">
        <v>34</v>
      </c>
      <c r="M8" s="118" t="s">
        <v>90</v>
      </c>
    </row>
    <row r="9" spans="2:13" x14ac:dyDescent="0.25">
      <c r="B9" s="118" t="s">
        <v>148</v>
      </c>
      <c r="C9" s="141">
        <v>44664</v>
      </c>
      <c r="D9" s="140" t="s">
        <v>48</v>
      </c>
      <c r="E9" s="118" t="s">
        <v>60</v>
      </c>
      <c r="F9" s="154">
        <v>1</v>
      </c>
      <c r="G9" s="118" t="s">
        <v>18</v>
      </c>
      <c r="H9" s="139">
        <v>925</v>
      </c>
      <c r="I9" s="142">
        <v>0</v>
      </c>
      <c r="J9" s="139">
        <v>925</v>
      </c>
      <c r="K9" s="139" t="s">
        <v>2</v>
      </c>
      <c r="L9" s="118" t="s">
        <v>35</v>
      </c>
      <c r="M9" s="118" t="s">
        <v>90</v>
      </c>
    </row>
    <row r="10" spans="2:13" x14ac:dyDescent="0.25">
      <c r="B10" s="118" t="s">
        <v>148</v>
      </c>
      <c r="C10" s="141">
        <v>44664</v>
      </c>
      <c r="D10" s="140" t="s">
        <v>49</v>
      </c>
      <c r="E10" s="118" t="s">
        <v>62</v>
      </c>
      <c r="F10" s="154">
        <v>1</v>
      </c>
      <c r="G10" s="118" t="s">
        <v>18</v>
      </c>
      <c r="H10" s="139">
        <v>750</v>
      </c>
      <c r="I10" s="142">
        <v>0</v>
      </c>
      <c r="J10" s="139">
        <v>750</v>
      </c>
      <c r="K10" s="139" t="s">
        <v>2</v>
      </c>
      <c r="L10" s="118" t="s">
        <v>35</v>
      </c>
      <c r="M10" s="118" t="s">
        <v>90</v>
      </c>
    </row>
    <row r="11" spans="2:13" x14ac:dyDescent="0.25">
      <c r="B11" s="118" t="s">
        <v>148</v>
      </c>
      <c r="C11" s="141">
        <v>44664</v>
      </c>
      <c r="D11" s="140" t="s">
        <v>47</v>
      </c>
      <c r="E11" s="118" t="s">
        <v>59</v>
      </c>
      <c r="F11" s="154">
        <v>1</v>
      </c>
      <c r="G11" s="118" t="s">
        <v>18</v>
      </c>
      <c r="H11" s="139">
        <v>550</v>
      </c>
      <c r="I11" s="142">
        <v>0</v>
      </c>
      <c r="J11" s="139">
        <v>550</v>
      </c>
      <c r="K11" s="139" t="s">
        <v>2</v>
      </c>
      <c r="L11" s="118" t="s">
        <v>35</v>
      </c>
      <c r="M11" s="118" t="s">
        <v>90</v>
      </c>
    </row>
    <row r="12" spans="2:13" x14ac:dyDescent="0.25">
      <c r="B12" s="118" t="s">
        <v>132</v>
      </c>
      <c r="C12" s="141" t="s">
        <v>132</v>
      </c>
      <c r="D12" s="140" t="s">
        <v>132</v>
      </c>
      <c r="E12" s="118" t="s">
        <v>132</v>
      </c>
      <c r="F12" s="154" t="s">
        <v>132</v>
      </c>
      <c r="G12" s="118" t="s">
        <v>132</v>
      </c>
      <c r="H12" s="139" t="s">
        <v>132</v>
      </c>
      <c r="I12" s="142" t="s">
        <v>132</v>
      </c>
      <c r="J12" s="139" t="s">
        <v>132</v>
      </c>
      <c r="K12" s="139" t="s">
        <v>132</v>
      </c>
      <c r="L12" s="118" t="s">
        <v>132</v>
      </c>
      <c r="M12" s="118" t="s">
        <v>132</v>
      </c>
    </row>
    <row r="13" spans="2:13" x14ac:dyDescent="0.25">
      <c r="B13" s="118" t="s">
        <v>132</v>
      </c>
      <c r="C13" s="141" t="s">
        <v>132</v>
      </c>
      <c r="D13" s="140" t="s">
        <v>132</v>
      </c>
      <c r="E13" s="118" t="s">
        <v>132</v>
      </c>
      <c r="F13" s="154" t="s">
        <v>132</v>
      </c>
      <c r="G13" s="118" t="s">
        <v>132</v>
      </c>
      <c r="H13" s="139" t="s">
        <v>132</v>
      </c>
      <c r="I13" s="142" t="s">
        <v>132</v>
      </c>
      <c r="J13" s="139" t="s">
        <v>132</v>
      </c>
      <c r="K13" s="139" t="s">
        <v>132</v>
      </c>
      <c r="L13" s="118" t="s">
        <v>132</v>
      </c>
      <c r="M13" s="118" t="s">
        <v>132</v>
      </c>
    </row>
    <row r="14" spans="2:13" x14ac:dyDescent="0.25">
      <c r="B14" s="118" t="s">
        <v>132</v>
      </c>
      <c r="C14" s="141" t="s">
        <v>132</v>
      </c>
      <c r="D14" s="140" t="s">
        <v>132</v>
      </c>
      <c r="E14" s="118" t="s">
        <v>132</v>
      </c>
      <c r="F14" s="154" t="s">
        <v>132</v>
      </c>
      <c r="G14" s="118" t="s">
        <v>132</v>
      </c>
      <c r="H14" s="139" t="s">
        <v>132</v>
      </c>
      <c r="I14" s="142" t="s">
        <v>132</v>
      </c>
      <c r="J14" s="139" t="s">
        <v>132</v>
      </c>
      <c r="K14" s="139" t="s">
        <v>132</v>
      </c>
      <c r="L14" s="118" t="s">
        <v>132</v>
      </c>
      <c r="M14" s="118" t="s">
        <v>132</v>
      </c>
    </row>
    <row r="15" spans="2:13" x14ac:dyDescent="0.25">
      <c r="B15" s="118" t="s">
        <v>132</v>
      </c>
      <c r="C15" s="141" t="s">
        <v>132</v>
      </c>
      <c r="D15" s="140" t="s">
        <v>132</v>
      </c>
      <c r="E15" s="118" t="s">
        <v>132</v>
      </c>
      <c r="F15" s="154" t="s">
        <v>132</v>
      </c>
      <c r="G15" s="118" t="s">
        <v>132</v>
      </c>
      <c r="H15" s="139" t="s">
        <v>132</v>
      </c>
      <c r="I15" s="142" t="s">
        <v>132</v>
      </c>
      <c r="J15" s="139" t="s">
        <v>132</v>
      </c>
      <c r="K15" s="139" t="s">
        <v>132</v>
      </c>
      <c r="L15" s="118" t="s">
        <v>132</v>
      </c>
      <c r="M15" s="118" t="s">
        <v>132</v>
      </c>
    </row>
    <row r="16" spans="2:13" x14ac:dyDescent="0.25">
      <c r="B16" s="118" t="s">
        <v>132</v>
      </c>
      <c r="C16" s="141" t="s">
        <v>132</v>
      </c>
      <c r="D16" s="140" t="s">
        <v>132</v>
      </c>
      <c r="E16" s="118" t="s">
        <v>132</v>
      </c>
      <c r="F16" s="154" t="s">
        <v>132</v>
      </c>
      <c r="G16" s="118" t="s">
        <v>132</v>
      </c>
      <c r="H16" s="139" t="s">
        <v>132</v>
      </c>
      <c r="I16" s="142" t="s">
        <v>132</v>
      </c>
      <c r="J16" s="139" t="s">
        <v>132</v>
      </c>
      <c r="K16" s="139" t="s">
        <v>132</v>
      </c>
      <c r="L16" s="118" t="s">
        <v>132</v>
      </c>
      <c r="M16" s="118" t="s">
        <v>132</v>
      </c>
    </row>
    <row r="17" spans="2:13" x14ac:dyDescent="0.25">
      <c r="B17" s="118" t="s">
        <v>132</v>
      </c>
      <c r="C17" s="141" t="s">
        <v>132</v>
      </c>
      <c r="D17" s="140" t="s">
        <v>132</v>
      </c>
      <c r="E17" s="118" t="s">
        <v>132</v>
      </c>
      <c r="F17" s="154" t="s">
        <v>132</v>
      </c>
      <c r="G17" s="118" t="s">
        <v>132</v>
      </c>
      <c r="H17" s="139" t="s">
        <v>132</v>
      </c>
      <c r="I17" s="142" t="s">
        <v>132</v>
      </c>
      <c r="J17" s="139" t="s">
        <v>132</v>
      </c>
      <c r="K17" s="139" t="s">
        <v>132</v>
      </c>
      <c r="L17" s="118" t="s">
        <v>132</v>
      </c>
      <c r="M17" s="118" t="s">
        <v>132</v>
      </c>
    </row>
    <row r="18" spans="2:13" x14ac:dyDescent="0.25">
      <c r="B18" s="118" t="s">
        <v>132</v>
      </c>
      <c r="C18" s="141" t="s">
        <v>132</v>
      </c>
      <c r="D18" s="140" t="s">
        <v>132</v>
      </c>
      <c r="E18" s="118" t="s">
        <v>132</v>
      </c>
      <c r="F18" s="154" t="s">
        <v>132</v>
      </c>
      <c r="G18" s="118" t="s">
        <v>132</v>
      </c>
      <c r="H18" s="139" t="s">
        <v>132</v>
      </c>
      <c r="I18" s="142" t="s">
        <v>132</v>
      </c>
      <c r="J18" s="139" t="s">
        <v>132</v>
      </c>
      <c r="K18" s="139" t="s">
        <v>132</v>
      </c>
      <c r="L18" s="118" t="s">
        <v>132</v>
      </c>
      <c r="M18" s="118" t="s">
        <v>132</v>
      </c>
    </row>
    <row r="19" spans="2:13" x14ac:dyDescent="0.25">
      <c r="B19" s="118" t="s">
        <v>132</v>
      </c>
      <c r="C19" s="141" t="s">
        <v>132</v>
      </c>
      <c r="D19" s="140" t="s">
        <v>132</v>
      </c>
      <c r="E19" s="118" t="s">
        <v>132</v>
      </c>
      <c r="F19" s="154" t="s">
        <v>132</v>
      </c>
      <c r="G19" s="118" t="s">
        <v>132</v>
      </c>
      <c r="H19" s="139" t="s">
        <v>132</v>
      </c>
      <c r="I19" s="142" t="s">
        <v>132</v>
      </c>
      <c r="J19" s="139" t="s">
        <v>132</v>
      </c>
      <c r="K19" s="139" t="s">
        <v>132</v>
      </c>
      <c r="L19" s="118" t="s">
        <v>132</v>
      </c>
      <c r="M19" s="118" t="s">
        <v>132</v>
      </c>
    </row>
    <row r="20" spans="2:13" x14ac:dyDescent="0.25">
      <c r="B20" s="118" t="s">
        <v>132</v>
      </c>
      <c r="C20" s="141" t="s">
        <v>132</v>
      </c>
      <c r="D20" s="140" t="s">
        <v>132</v>
      </c>
      <c r="E20" s="118" t="s">
        <v>132</v>
      </c>
      <c r="F20" s="154" t="s">
        <v>132</v>
      </c>
      <c r="G20" s="118" t="s">
        <v>132</v>
      </c>
      <c r="H20" s="139" t="s">
        <v>132</v>
      </c>
      <c r="I20" s="142" t="s">
        <v>132</v>
      </c>
      <c r="J20" s="139" t="s">
        <v>132</v>
      </c>
      <c r="K20" s="139" t="s">
        <v>132</v>
      </c>
      <c r="L20" s="118" t="s">
        <v>132</v>
      </c>
      <c r="M20" s="118" t="s">
        <v>132</v>
      </c>
    </row>
    <row r="21" spans="2:13" x14ac:dyDescent="0.25">
      <c r="B21" s="118" t="s">
        <v>132</v>
      </c>
      <c r="C21" s="141" t="s">
        <v>132</v>
      </c>
      <c r="D21" s="140" t="s">
        <v>132</v>
      </c>
      <c r="E21" s="118" t="s">
        <v>132</v>
      </c>
      <c r="F21" s="154" t="s">
        <v>132</v>
      </c>
      <c r="G21" s="118" t="s">
        <v>132</v>
      </c>
      <c r="H21" s="139" t="s">
        <v>132</v>
      </c>
      <c r="I21" s="142" t="s">
        <v>132</v>
      </c>
      <c r="J21" s="139" t="s">
        <v>132</v>
      </c>
      <c r="K21" s="139" t="s">
        <v>132</v>
      </c>
      <c r="L21" s="118" t="s">
        <v>132</v>
      </c>
      <c r="M21" s="118" t="s">
        <v>132</v>
      </c>
    </row>
    <row r="22" spans="2:13" x14ac:dyDescent="0.25">
      <c r="B22" s="118" t="s">
        <v>132</v>
      </c>
      <c r="C22" s="141" t="s">
        <v>132</v>
      </c>
      <c r="D22" s="140" t="s">
        <v>132</v>
      </c>
      <c r="E22" s="118" t="s">
        <v>132</v>
      </c>
      <c r="F22" s="154" t="s">
        <v>132</v>
      </c>
      <c r="G22" s="118" t="s">
        <v>132</v>
      </c>
      <c r="H22" s="139" t="s">
        <v>132</v>
      </c>
      <c r="I22" s="142" t="s">
        <v>132</v>
      </c>
      <c r="J22" s="139" t="s">
        <v>132</v>
      </c>
      <c r="K22" s="139" t="s">
        <v>132</v>
      </c>
      <c r="L22" s="118" t="s">
        <v>132</v>
      </c>
      <c r="M22" s="118" t="s">
        <v>132</v>
      </c>
    </row>
    <row r="23" spans="2:13" x14ac:dyDescent="0.25">
      <c r="B23" s="118" t="s">
        <v>132</v>
      </c>
      <c r="C23" s="141" t="s">
        <v>132</v>
      </c>
      <c r="D23" s="140" t="s">
        <v>132</v>
      </c>
      <c r="E23" s="118" t="s">
        <v>132</v>
      </c>
      <c r="F23" s="154" t="s">
        <v>132</v>
      </c>
      <c r="G23" s="118" t="s">
        <v>132</v>
      </c>
      <c r="H23" s="139" t="s">
        <v>132</v>
      </c>
      <c r="I23" s="142" t="s">
        <v>132</v>
      </c>
      <c r="J23" s="139" t="s">
        <v>132</v>
      </c>
      <c r="K23" s="139" t="s">
        <v>132</v>
      </c>
      <c r="L23" s="118" t="s">
        <v>132</v>
      </c>
      <c r="M23" s="118" t="s">
        <v>132</v>
      </c>
    </row>
    <row r="24" spans="2:13" x14ac:dyDescent="0.25">
      <c r="B24" s="118" t="s">
        <v>132</v>
      </c>
      <c r="C24" s="141" t="s">
        <v>132</v>
      </c>
      <c r="D24" s="140" t="s">
        <v>132</v>
      </c>
      <c r="E24" s="118" t="s">
        <v>132</v>
      </c>
      <c r="F24" s="154" t="s">
        <v>132</v>
      </c>
      <c r="G24" s="118" t="s">
        <v>132</v>
      </c>
      <c r="H24" s="139" t="s">
        <v>132</v>
      </c>
      <c r="I24" s="142" t="s">
        <v>132</v>
      </c>
      <c r="J24" s="139" t="s">
        <v>132</v>
      </c>
      <c r="K24" s="139" t="s">
        <v>132</v>
      </c>
      <c r="L24" s="118" t="s">
        <v>132</v>
      </c>
      <c r="M24" s="118" t="s">
        <v>132</v>
      </c>
    </row>
    <row r="25" spans="2:13" x14ac:dyDescent="0.25">
      <c r="B25" s="118" t="s">
        <v>132</v>
      </c>
      <c r="C25" s="141" t="s">
        <v>132</v>
      </c>
      <c r="D25" s="140" t="s">
        <v>132</v>
      </c>
      <c r="E25" s="118" t="s">
        <v>132</v>
      </c>
      <c r="F25" s="154" t="s">
        <v>132</v>
      </c>
      <c r="G25" s="118" t="s">
        <v>132</v>
      </c>
      <c r="H25" s="139" t="s">
        <v>132</v>
      </c>
      <c r="I25" s="142" t="s">
        <v>132</v>
      </c>
      <c r="J25" s="139" t="s">
        <v>132</v>
      </c>
      <c r="K25" s="139" t="s">
        <v>132</v>
      </c>
      <c r="L25" s="118" t="s">
        <v>132</v>
      </c>
      <c r="M25" s="118" t="s">
        <v>132</v>
      </c>
    </row>
    <row r="26" spans="2:13" x14ac:dyDescent="0.25">
      <c r="B26" s="118" t="s">
        <v>132</v>
      </c>
      <c r="C26" s="141" t="s">
        <v>132</v>
      </c>
      <c r="D26" s="140" t="s">
        <v>132</v>
      </c>
      <c r="E26" s="118" t="s">
        <v>132</v>
      </c>
      <c r="F26" s="154" t="s">
        <v>132</v>
      </c>
      <c r="G26" s="118" t="s">
        <v>132</v>
      </c>
      <c r="H26" s="139" t="s">
        <v>132</v>
      </c>
      <c r="I26" s="142" t="s">
        <v>132</v>
      </c>
      <c r="J26" s="139" t="s">
        <v>132</v>
      </c>
      <c r="K26" s="139" t="s">
        <v>132</v>
      </c>
      <c r="L26" s="118" t="s">
        <v>132</v>
      </c>
      <c r="M26" s="118" t="s">
        <v>132</v>
      </c>
    </row>
    <row r="27" spans="2:13" x14ac:dyDescent="0.25">
      <c r="B27" s="118" t="s">
        <v>132</v>
      </c>
      <c r="C27" s="141" t="s">
        <v>132</v>
      </c>
      <c r="D27" s="140" t="s">
        <v>132</v>
      </c>
      <c r="E27" s="118" t="s">
        <v>132</v>
      </c>
      <c r="F27" s="154" t="s">
        <v>132</v>
      </c>
      <c r="G27" s="118" t="s">
        <v>132</v>
      </c>
      <c r="H27" s="139" t="s">
        <v>132</v>
      </c>
      <c r="I27" s="142" t="s">
        <v>132</v>
      </c>
      <c r="J27" s="139" t="s">
        <v>132</v>
      </c>
      <c r="K27" s="139" t="s">
        <v>132</v>
      </c>
      <c r="L27" s="118" t="s">
        <v>132</v>
      </c>
      <c r="M27" s="118" t="s">
        <v>132</v>
      </c>
    </row>
    <row r="28" spans="2:13" x14ac:dyDescent="0.25">
      <c r="B28" s="118" t="s">
        <v>132</v>
      </c>
      <c r="C28" s="141" t="s">
        <v>132</v>
      </c>
      <c r="D28" s="140" t="s">
        <v>132</v>
      </c>
      <c r="E28" s="118" t="s">
        <v>132</v>
      </c>
      <c r="F28" s="154" t="s">
        <v>132</v>
      </c>
      <c r="G28" s="118" t="s">
        <v>132</v>
      </c>
      <c r="H28" s="139" t="s">
        <v>132</v>
      </c>
      <c r="I28" s="142" t="s">
        <v>132</v>
      </c>
      <c r="J28" s="139" t="s">
        <v>132</v>
      </c>
      <c r="K28" s="139" t="s">
        <v>132</v>
      </c>
      <c r="L28" s="118" t="s">
        <v>132</v>
      </c>
      <c r="M28" s="118" t="s">
        <v>132</v>
      </c>
    </row>
    <row r="29" spans="2:13" x14ac:dyDescent="0.25">
      <c r="B29" s="118" t="s">
        <v>132</v>
      </c>
      <c r="C29" s="141" t="s">
        <v>132</v>
      </c>
      <c r="D29" s="140" t="s">
        <v>132</v>
      </c>
      <c r="E29" s="118" t="s">
        <v>132</v>
      </c>
      <c r="F29" s="154" t="s">
        <v>132</v>
      </c>
      <c r="G29" s="118" t="s">
        <v>132</v>
      </c>
      <c r="H29" s="139" t="s">
        <v>132</v>
      </c>
      <c r="I29" s="142" t="s">
        <v>132</v>
      </c>
      <c r="J29" s="139" t="s">
        <v>132</v>
      </c>
      <c r="K29" s="139" t="s">
        <v>132</v>
      </c>
      <c r="L29" s="118" t="s">
        <v>132</v>
      </c>
      <c r="M29" s="118" t="s">
        <v>132</v>
      </c>
    </row>
    <row r="30" spans="2:13" x14ac:dyDescent="0.25">
      <c r="B30" s="118" t="s">
        <v>132</v>
      </c>
      <c r="C30" s="141" t="s">
        <v>132</v>
      </c>
      <c r="D30" s="140" t="s">
        <v>132</v>
      </c>
      <c r="E30" s="118" t="s">
        <v>132</v>
      </c>
      <c r="F30" s="154" t="s">
        <v>132</v>
      </c>
      <c r="G30" s="118" t="s">
        <v>132</v>
      </c>
      <c r="H30" s="139" t="s">
        <v>132</v>
      </c>
      <c r="I30" s="142" t="s">
        <v>132</v>
      </c>
      <c r="J30" s="139" t="s">
        <v>132</v>
      </c>
      <c r="K30" s="139" t="s">
        <v>132</v>
      </c>
      <c r="L30" s="118" t="s">
        <v>132</v>
      </c>
      <c r="M30" s="118" t="s">
        <v>132</v>
      </c>
    </row>
    <row r="31" spans="2:13" x14ac:dyDescent="0.25">
      <c r="B31" s="118" t="s">
        <v>132</v>
      </c>
      <c r="C31" s="141" t="s">
        <v>132</v>
      </c>
      <c r="D31" s="140" t="s">
        <v>132</v>
      </c>
      <c r="E31" s="118" t="s">
        <v>132</v>
      </c>
      <c r="F31" s="154" t="s">
        <v>132</v>
      </c>
      <c r="G31" s="118" t="s">
        <v>132</v>
      </c>
      <c r="H31" s="139" t="s">
        <v>132</v>
      </c>
      <c r="I31" s="142" t="s">
        <v>132</v>
      </c>
      <c r="J31" s="139" t="s">
        <v>132</v>
      </c>
      <c r="K31" s="139" t="s">
        <v>132</v>
      </c>
      <c r="L31" s="118" t="s">
        <v>132</v>
      </c>
      <c r="M31" s="118" t="s">
        <v>132</v>
      </c>
    </row>
    <row r="32" spans="2:13" x14ac:dyDescent="0.25">
      <c r="B32" s="118" t="s">
        <v>132</v>
      </c>
      <c r="C32" s="141" t="s">
        <v>132</v>
      </c>
      <c r="D32" s="140" t="s">
        <v>132</v>
      </c>
      <c r="E32" s="118" t="s">
        <v>132</v>
      </c>
      <c r="F32" s="154" t="s">
        <v>132</v>
      </c>
      <c r="G32" s="118" t="s">
        <v>132</v>
      </c>
      <c r="H32" s="139" t="s">
        <v>132</v>
      </c>
      <c r="I32" s="142" t="s">
        <v>132</v>
      </c>
      <c r="J32" s="139" t="s">
        <v>132</v>
      </c>
      <c r="K32" s="139" t="s">
        <v>132</v>
      </c>
      <c r="L32" s="118" t="s">
        <v>132</v>
      </c>
      <c r="M32" s="118" t="s">
        <v>132</v>
      </c>
    </row>
    <row r="33" spans="2:13" x14ac:dyDescent="0.25">
      <c r="B33" s="118" t="s">
        <v>132</v>
      </c>
      <c r="C33" s="141" t="s">
        <v>132</v>
      </c>
      <c r="D33" s="140" t="s">
        <v>132</v>
      </c>
      <c r="E33" s="118" t="s">
        <v>132</v>
      </c>
      <c r="F33" s="154" t="s">
        <v>132</v>
      </c>
      <c r="G33" s="118" t="s">
        <v>132</v>
      </c>
      <c r="H33" s="139" t="s">
        <v>132</v>
      </c>
      <c r="I33" s="142" t="s">
        <v>132</v>
      </c>
      <c r="J33" s="139" t="s">
        <v>132</v>
      </c>
      <c r="K33" s="139" t="s">
        <v>132</v>
      </c>
      <c r="L33" s="118" t="s">
        <v>132</v>
      </c>
      <c r="M33" s="118" t="s">
        <v>132</v>
      </c>
    </row>
    <row r="34" spans="2:13" x14ac:dyDescent="0.25">
      <c r="B34" s="118" t="s">
        <v>132</v>
      </c>
      <c r="C34" s="141" t="s">
        <v>132</v>
      </c>
      <c r="D34" s="140" t="s">
        <v>132</v>
      </c>
      <c r="E34" s="118" t="s">
        <v>132</v>
      </c>
      <c r="F34" s="154" t="s">
        <v>132</v>
      </c>
      <c r="G34" s="118" t="s">
        <v>132</v>
      </c>
      <c r="H34" s="139" t="s">
        <v>132</v>
      </c>
      <c r="I34" s="142" t="s">
        <v>132</v>
      </c>
      <c r="J34" s="139" t="s">
        <v>132</v>
      </c>
      <c r="K34" s="139" t="s">
        <v>132</v>
      </c>
      <c r="L34" s="118" t="s">
        <v>132</v>
      </c>
      <c r="M34" s="118" t="s">
        <v>132</v>
      </c>
    </row>
    <row r="35" spans="2:13" x14ac:dyDescent="0.25">
      <c r="B35" s="118" t="s">
        <v>132</v>
      </c>
      <c r="C35" s="141" t="s">
        <v>132</v>
      </c>
      <c r="D35" s="140" t="s">
        <v>132</v>
      </c>
      <c r="E35" s="118" t="s">
        <v>132</v>
      </c>
      <c r="F35" s="154" t="s">
        <v>132</v>
      </c>
      <c r="G35" s="118" t="s">
        <v>132</v>
      </c>
      <c r="H35" s="139" t="s">
        <v>132</v>
      </c>
      <c r="I35" s="142" t="s">
        <v>132</v>
      </c>
      <c r="J35" s="139" t="s">
        <v>132</v>
      </c>
      <c r="K35" s="139" t="s">
        <v>132</v>
      </c>
      <c r="L35" s="118" t="s">
        <v>132</v>
      </c>
      <c r="M35" s="118" t="s">
        <v>132</v>
      </c>
    </row>
    <row r="36" spans="2:13" x14ac:dyDescent="0.25">
      <c r="B36" s="118" t="s">
        <v>132</v>
      </c>
      <c r="C36" s="141" t="s">
        <v>132</v>
      </c>
      <c r="D36" s="140" t="s">
        <v>132</v>
      </c>
      <c r="E36" s="118" t="s">
        <v>132</v>
      </c>
      <c r="F36" s="154" t="s">
        <v>132</v>
      </c>
      <c r="G36" s="118" t="s">
        <v>132</v>
      </c>
      <c r="H36" s="139" t="s">
        <v>132</v>
      </c>
      <c r="I36" s="142" t="s">
        <v>132</v>
      </c>
      <c r="J36" s="139" t="s">
        <v>132</v>
      </c>
      <c r="K36" s="139" t="s">
        <v>132</v>
      </c>
      <c r="L36" s="118" t="s">
        <v>132</v>
      </c>
      <c r="M36" s="118" t="s">
        <v>132</v>
      </c>
    </row>
    <row r="37" spans="2:13" x14ac:dyDescent="0.25">
      <c r="B37" s="118" t="s">
        <v>132</v>
      </c>
      <c r="C37" s="141" t="s">
        <v>132</v>
      </c>
      <c r="D37" s="140" t="s">
        <v>132</v>
      </c>
      <c r="E37" s="118" t="s">
        <v>132</v>
      </c>
      <c r="F37" s="154" t="s">
        <v>132</v>
      </c>
      <c r="G37" s="118" t="s">
        <v>132</v>
      </c>
      <c r="H37" s="139" t="s">
        <v>132</v>
      </c>
      <c r="I37" s="142" t="s">
        <v>132</v>
      </c>
      <c r="J37" s="139" t="s">
        <v>132</v>
      </c>
      <c r="K37" s="139" t="s">
        <v>132</v>
      </c>
      <c r="L37" s="118" t="s">
        <v>132</v>
      </c>
      <c r="M37" s="118" t="s">
        <v>132</v>
      </c>
    </row>
    <row r="38" spans="2:13" x14ac:dyDescent="0.25">
      <c r="B38" s="118" t="s">
        <v>132</v>
      </c>
      <c r="C38" s="141" t="s">
        <v>132</v>
      </c>
      <c r="D38" s="140" t="s">
        <v>132</v>
      </c>
      <c r="E38" s="118" t="s">
        <v>132</v>
      </c>
      <c r="F38" s="154" t="s">
        <v>132</v>
      </c>
      <c r="G38" s="118" t="s">
        <v>132</v>
      </c>
      <c r="H38" s="139" t="s">
        <v>132</v>
      </c>
      <c r="I38" s="142" t="s">
        <v>132</v>
      </c>
      <c r="J38" s="139" t="s">
        <v>132</v>
      </c>
      <c r="K38" s="139" t="s">
        <v>132</v>
      </c>
      <c r="L38" s="118" t="s">
        <v>132</v>
      </c>
      <c r="M38" s="118" t="s">
        <v>132</v>
      </c>
    </row>
    <row r="39" spans="2:13" x14ac:dyDescent="0.25">
      <c r="B39" s="118" t="s">
        <v>132</v>
      </c>
      <c r="C39" s="141" t="s">
        <v>132</v>
      </c>
      <c r="D39" s="140" t="s">
        <v>132</v>
      </c>
      <c r="E39" s="118" t="s">
        <v>132</v>
      </c>
      <c r="F39" s="154" t="s">
        <v>132</v>
      </c>
      <c r="G39" s="118" t="s">
        <v>132</v>
      </c>
      <c r="H39" s="139" t="s">
        <v>132</v>
      </c>
      <c r="I39" s="142" t="s">
        <v>132</v>
      </c>
      <c r="J39" s="139" t="s">
        <v>132</v>
      </c>
      <c r="K39" s="139" t="s">
        <v>132</v>
      </c>
      <c r="L39" s="118" t="s">
        <v>132</v>
      </c>
      <c r="M39" s="118" t="s">
        <v>132</v>
      </c>
    </row>
    <row r="40" spans="2:13" x14ac:dyDescent="0.25">
      <c r="B40" s="118" t="s">
        <v>132</v>
      </c>
      <c r="C40" s="141" t="s">
        <v>132</v>
      </c>
      <c r="D40" s="140" t="s">
        <v>132</v>
      </c>
      <c r="E40" s="118" t="s">
        <v>132</v>
      </c>
      <c r="F40" s="154" t="s">
        <v>132</v>
      </c>
      <c r="G40" s="118" t="s">
        <v>132</v>
      </c>
      <c r="H40" s="139" t="s">
        <v>132</v>
      </c>
      <c r="I40" s="142" t="s">
        <v>132</v>
      </c>
      <c r="J40" s="139" t="s">
        <v>132</v>
      </c>
      <c r="K40" s="139" t="s">
        <v>132</v>
      </c>
      <c r="L40" s="118" t="s">
        <v>132</v>
      </c>
      <c r="M40" s="118" t="s">
        <v>132</v>
      </c>
    </row>
    <row r="41" spans="2:13" x14ac:dyDescent="0.25">
      <c r="B41" s="118" t="s">
        <v>132</v>
      </c>
      <c r="C41" s="141" t="s">
        <v>132</v>
      </c>
      <c r="D41" s="140" t="s">
        <v>132</v>
      </c>
      <c r="E41" s="118" t="s">
        <v>132</v>
      </c>
      <c r="F41" s="154" t="s">
        <v>132</v>
      </c>
      <c r="G41" s="118" t="s">
        <v>132</v>
      </c>
      <c r="H41" s="139" t="s">
        <v>132</v>
      </c>
      <c r="I41" s="142" t="s">
        <v>132</v>
      </c>
      <c r="J41" s="139" t="s">
        <v>132</v>
      </c>
      <c r="K41" s="139" t="s">
        <v>132</v>
      </c>
      <c r="L41" s="118" t="s">
        <v>132</v>
      </c>
      <c r="M41" s="118" t="s">
        <v>132</v>
      </c>
    </row>
    <row r="42" spans="2:13" x14ac:dyDescent="0.25">
      <c r="B42" s="118" t="s">
        <v>132</v>
      </c>
      <c r="C42" s="141" t="s">
        <v>132</v>
      </c>
      <c r="D42" s="140" t="s">
        <v>132</v>
      </c>
      <c r="E42" s="118" t="s">
        <v>132</v>
      </c>
      <c r="F42" s="154" t="s">
        <v>132</v>
      </c>
      <c r="G42" s="118" t="s">
        <v>132</v>
      </c>
      <c r="H42" s="139" t="s">
        <v>132</v>
      </c>
      <c r="I42" s="142" t="s">
        <v>132</v>
      </c>
      <c r="J42" s="139" t="s">
        <v>132</v>
      </c>
      <c r="K42" s="139" t="s">
        <v>132</v>
      </c>
      <c r="L42" s="118" t="s">
        <v>132</v>
      </c>
      <c r="M42" s="118" t="s">
        <v>132</v>
      </c>
    </row>
    <row r="43" spans="2:13" x14ac:dyDescent="0.25">
      <c r="B43" s="118" t="s">
        <v>132</v>
      </c>
      <c r="C43" s="141" t="s">
        <v>132</v>
      </c>
      <c r="D43" s="140" t="s">
        <v>132</v>
      </c>
      <c r="E43" s="118" t="s">
        <v>132</v>
      </c>
      <c r="F43" s="154" t="s">
        <v>132</v>
      </c>
      <c r="G43" s="118" t="s">
        <v>132</v>
      </c>
      <c r="H43" s="139" t="s">
        <v>132</v>
      </c>
      <c r="I43" s="142" t="s">
        <v>132</v>
      </c>
      <c r="J43" s="139" t="s">
        <v>132</v>
      </c>
      <c r="K43" s="139" t="s">
        <v>132</v>
      </c>
      <c r="L43" s="118" t="s">
        <v>132</v>
      </c>
      <c r="M43" s="118" t="s">
        <v>132</v>
      </c>
    </row>
    <row r="44" spans="2:13" x14ac:dyDescent="0.25">
      <c r="B44" s="118" t="s">
        <v>132</v>
      </c>
      <c r="C44" s="141" t="s">
        <v>132</v>
      </c>
      <c r="D44" s="140" t="s">
        <v>132</v>
      </c>
      <c r="E44" s="118" t="s">
        <v>132</v>
      </c>
      <c r="F44" s="154" t="s">
        <v>132</v>
      </c>
      <c r="G44" s="118" t="s">
        <v>132</v>
      </c>
      <c r="H44" s="139" t="s">
        <v>132</v>
      </c>
      <c r="I44" s="142" t="s">
        <v>132</v>
      </c>
      <c r="J44" s="139" t="s">
        <v>132</v>
      </c>
      <c r="K44" s="139" t="s">
        <v>132</v>
      </c>
      <c r="L44" s="118" t="s">
        <v>132</v>
      </c>
      <c r="M44" s="118" t="s">
        <v>132</v>
      </c>
    </row>
    <row r="45" spans="2:13" x14ac:dyDescent="0.25">
      <c r="B45" s="118" t="s">
        <v>132</v>
      </c>
      <c r="C45" s="141" t="s">
        <v>132</v>
      </c>
      <c r="D45" s="140" t="s">
        <v>132</v>
      </c>
      <c r="E45" s="118" t="s">
        <v>132</v>
      </c>
      <c r="F45" s="154" t="s">
        <v>132</v>
      </c>
      <c r="G45" s="118" t="s">
        <v>132</v>
      </c>
      <c r="H45" s="139" t="s">
        <v>132</v>
      </c>
      <c r="I45" s="142" t="s">
        <v>132</v>
      </c>
      <c r="J45" s="139" t="s">
        <v>132</v>
      </c>
      <c r="K45" s="139" t="s">
        <v>132</v>
      </c>
      <c r="L45" s="118" t="s">
        <v>132</v>
      </c>
      <c r="M45" s="118" t="s">
        <v>132</v>
      </c>
    </row>
    <row r="46" spans="2:13" x14ac:dyDescent="0.25">
      <c r="B46" s="118" t="s">
        <v>132</v>
      </c>
      <c r="C46" s="141" t="s">
        <v>132</v>
      </c>
      <c r="D46" s="140" t="s">
        <v>132</v>
      </c>
      <c r="E46" s="118" t="s">
        <v>132</v>
      </c>
      <c r="F46" s="154" t="s">
        <v>132</v>
      </c>
      <c r="G46" s="118" t="s">
        <v>132</v>
      </c>
      <c r="H46" s="139" t="s">
        <v>132</v>
      </c>
      <c r="I46" s="142" t="s">
        <v>132</v>
      </c>
      <c r="J46" s="139" t="s">
        <v>132</v>
      </c>
      <c r="K46" s="139" t="s">
        <v>132</v>
      </c>
      <c r="L46" s="118" t="s">
        <v>132</v>
      </c>
      <c r="M46" s="118" t="s">
        <v>132</v>
      </c>
    </row>
    <row r="47" spans="2:13" x14ac:dyDescent="0.25">
      <c r="B47" s="118" t="s">
        <v>132</v>
      </c>
      <c r="C47" s="141" t="s">
        <v>132</v>
      </c>
      <c r="D47" s="140" t="s">
        <v>132</v>
      </c>
      <c r="E47" s="118" t="s">
        <v>132</v>
      </c>
      <c r="F47" s="154" t="s">
        <v>132</v>
      </c>
      <c r="G47" s="118" t="s">
        <v>132</v>
      </c>
      <c r="H47" s="139" t="s">
        <v>132</v>
      </c>
      <c r="I47" s="142" t="s">
        <v>132</v>
      </c>
      <c r="J47" s="139" t="s">
        <v>132</v>
      </c>
      <c r="K47" s="139" t="s">
        <v>132</v>
      </c>
      <c r="L47" s="118" t="s">
        <v>132</v>
      </c>
      <c r="M47" s="118" t="s">
        <v>132</v>
      </c>
    </row>
    <row r="48" spans="2:13" x14ac:dyDescent="0.25">
      <c r="B48" s="118" t="s">
        <v>132</v>
      </c>
      <c r="C48" s="141" t="s">
        <v>132</v>
      </c>
      <c r="D48" s="140" t="s">
        <v>132</v>
      </c>
      <c r="E48" s="118" t="s">
        <v>132</v>
      </c>
      <c r="F48" s="154" t="s">
        <v>132</v>
      </c>
      <c r="G48" s="118" t="s">
        <v>132</v>
      </c>
      <c r="H48" s="139" t="s">
        <v>132</v>
      </c>
      <c r="I48" s="142" t="s">
        <v>132</v>
      </c>
      <c r="J48" s="139" t="s">
        <v>132</v>
      </c>
      <c r="K48" s="139" t="s">
        <v>132</v>
      </c>
      <c r="L48" s="118" t="s">
        <v>132</v>
      </c>
      <c r="M48" s="118" t="s">
        <v>132</v>
      </c>
    </row>
    <row r="49" spans="2:13" x14ac:dyDescent="0.25">
      <c r="B49" s="118" t="s">
        <v>132</v>
      </c>
      <c r="C49" s="141" t="s">
        <v>132</v>
      </c>
      <c r="D49" s="140" t="s">
        <v>132</v>
      </c>
      <c r="E49" s="118" t="s">
        <v>132</v>
      </c>
      <c r="F49" s="154" t="s">
        <v>132</v>
      </c>
      <c r="G49" s="118" t="s">
        <v>132</v>
      </c>
      <c r="H49" s="139" t="s">
        <v>132</v>
      </c>
      <c r="I49" s="142" t="s">
        <v>132</v>
      </c>
      <c r="J49" s="139" t="s">
        <v>132</v>
      </c>
      <c r="K49" s="139" t="s">
        <v>132</v>
      </c>
      <c r="L49" s="118" t="s">
        <v>132</v>
      </c>
      <c r="M49" s="118" t="s">
        <v>132</v>
      </c>
    </row>
    <row r="50" spans="2:13" x14ac:dyDescent="0.25">
      <c r="B50" s="118" t="s">
        <v>132</v>
      </c>
      <c r="C50" s="141" t="s">
        <v>132</v>
      </c>
      <c r="D50" s="140" t="s">
        <v>132</v>
      </c>
      <c r="E50" s="118" t="s">
        <v>132</v>
      </c>
      <c r="F50" s="154" t="s">
        <v>132</v>
      </c>
      <c r="G50" s="118" t="s">
        <v>132</v>
      </c>
      <c r="H50" s="139" t="s">
        <v>132</v>
      </c>
      <c r="I50" s="142" t="s">
        <v>132</v>
      </c>
      <c r="J50" s="139" t="s">
        <v>132</v>
      </c>
      <c r="K50" s="139" t="s">
        <v>132</v>
      </c>
      <c r="L50" s="118" t="s">
        <v>132</v>
      </c>
      <c r="M50" s="118" t="s">
        <v>132</v>
      </c>
    </row>
    <row r="51" spans="2:13" x14ac:dyDescent="0.25">
      <c r="B51" s="118" t="s">
        <v>132</v>
      </c>
      <c r="C51" s="141" t="s">
        <v>132</v>
      </c>
      <c r="D51" s="140" t="s">
        <v>132</v>
      </c>
      <c r="E51" s="118" t="s">
        <v>132</v>
      </c>
      <c r="F51" s="154" t="s">
        <v>132</v>
      </c>
      <c r="G51" s="118" t="s">
        <v>132</v>
      </c>
      <c r="H51" s="139" t="s">
        <v>132</v>
      </c>
      <c r="I51" s="142" t="s">
        <v>132</v>
      </c>
      <c r="J51" s="139" t="s">
        <v>132</v>
      </c>
      <c r="K51" s="139" t="s">
        <v>132</v>
      </c>
      <c r="L51" s="118" t="s">
        <v>132</v>
      </c>
      <c r="M51" s="118" t="s">
        <v>132</v>
      </c>
    </row>
    <row r="52" spans="2:13" x14ac:dyDescent="0.25">
      <c r="B52" s="118" t="s">
        <v>132</v>
      </c>
      <c r="C52" s="141" t="s">
        <v>132</v>
      </c>
      <c r="D52" s="140" t="s">
        <v>132</v>
      </c>
      <c r="E52" s="118" t="s">
        <v>132</v>
      </c>
      <c r="F52" s="154" t="s">
        <v>132</v>
      </c>
      <c r="G52" s="118" t="s">
        <v>132</v>
      </c>
      <c r="H52" s="139" t="s">
        <v>132</v>
      </c>
      <c r="I52" s="142" t="s">
        <v>132</v>
      </c>
      <c r="J52" s="139" t="s">
        <v>132</v>
      </c>
      <c r="K52" s="139" t="s">
        <v>132</v>
      </c>
      <c r="L52" s="118" t="s">
        <v>132</v>
      </c>
      <c r="M52" s="118" t="s">
        <v>132</v>
      </c>
    </row>
    <row r="53" spans="2:13" x14ac:dyDescent="0.25">
      <c r="B53" s="118" t="s">
        <v>132</v>
      </c>
      <c r="C53" s="141" t="s">
        <v>132</v>
      </c>
      <c r="D53" s="140" t="s">
        <v>132</v>
      </c>
      <c r="E53" s="118" t="s">
        <v>132</v>
      </c>
      <c r="F53" s="154" t="s">
        <v>132</v>
      </c>
      <c r="G53" s="118" t="s">
        <v>132</v>
      </c>
      <c r="H53" s="139" t="s">
        <v>132</v>
      </c>
      <c r="I53" s="142" t="s">
        <v>132</v>
      </c>
      <c r="J53" s="139" t="s">
        <v>132</v>
      </c>
      <c r="K53" s="139" t="s">
        <v>132</v>
      </c>
      <c r="L53" s="118" t="s">
        <v>132</v>
      </c>
      <c r="M53" s="118" t="s">
        <v>132</v>
      </c>
    </row>
    <row r="54" spans="2:13" x14ac:dyDescent="0.25">
      <c r="B54" s="118" t="s">
        <v>132</v>
      </c>
      <c r="C54" s="141" t="s">
        <v>132</v>
      </c>
      <c r="D54" s="140" t="s">
        <v>132</v>
      </c>
      <c r="E54" s="118" t="s">
        <v>132</v>
      </c>
      <c r="F54" s="154" t="s">
        <v>132</v>
      </c>
      <c r="G54" s="118" t="s">
        <v>132</v>
      </c>
      <c r="H54" s="139" t="s">
        <v>132</v>
      </c>
      <c r="I54" s="142" t="s">
        <v>132</v>
      </c>
      <c r="J54" s="139" t="s">
        <v>132</v>
      </c>
      <c r="K54" s="139" t="s">
        <v>132</v>
      </c>
      <c r="L54" s="118" t="s">
        <v>132</v>
      </c>
      <c r="M54" s="118" t="s">
        <v>132</v>
      </c>
    </row>
    <row r="55" spans="2:13" x14ac:dyDescent="0.25">
      <c r="B55" s="118" t="s">
        <v>132</v>
      </c>
      <c r="C55" s="141" t="s">
        <v>132</v>
      </c>
      <c r="D55" s="140" t="s">
        <v>132</v>
      </c>
      <c r="E55" s="118" t="s">
        <v>132</v>
      </c>
      <c r="F55" s="154" t="s">
        <v>132</v>
      </c>
      <c r="G55" s="118" t="s">
        <v>132</v>
      </c>
      <c r="H55" s="139" t="s">
        <v>132</v>
      </c>
      <c r="I55" s="142" t="s">
        <v>132</v>
      </c>
      <c r="J55" s="139" t="s">
        <v>132</v>
      </c>
      <c r="K55" s="139" t="s">
        <v>132</v>
      </c>
      <c r="L55" s="118" t="s">
        <v>132</v>
      </c>
      <c r="M55" s="118" t="s">
        <v>132</v>
      </c>
    </row>
    <row r="56" spans="2:13" x14ac:dyDescent="0.25">
      <c r="B56" s="118" t="s">
        <v>132</v>
      </c>
      <c r="C56" s="141" t="s">
        <v>132</v>
      </c>
      <c r="D56" s="140" t="s">
        <v>132</v>
      </c>
      <c r="E56" s="118" t="s">
        <v>132</v>
      </c>
      <c r="F56" s="154" t="s">
        <v>132</v>
      </c>
      <c r="G56" s="118" t="s">
        <v>132</v>
      </c>
      <c r="H56" s="139" t="s">
        <v>132</v>
      </c>
      <c r="I56" s="142" t="s">
        <v>132</v>
      </c>
      <c r="J56" s="139" t="s">
        <v>132</v>
      </c>
      <c r="K56" s="139" t="s">
        <v>132</v>
      </c>
      <c r="L56" s="118" t="s">
        <v>132</v>
      </c>
      <c r="M56" s="118" t="s">
        <v>132</v>
      </c>
    </row>
    <row r="57" spans="2:13" x14ac:dyDescent="0.25">
      <c r="B57" s="118" t="s">
        <v>132</v>
      </c>
      <c r="C57" s="141" t="s">
        <v>132</v>
      </c>
      <c r="D57" s="140" t="s">
        <v>132</v>
      </c>
      <c r="E57" s="118" t="s">
        <v>132</v>
      </c>
      <c r="F57" s="154" t="s">
        <v>132</v>
      </c>
      <c r="G57" s="118" t="s">
        <v>132</v>
      </c>
      <c r="H57" s="139" t="s">
        <v>132</v>
      </c>
      <c r="I57" s="142" t="s">
        <v>132</v>
      </c>
      <c r="J57" s="139" t="s">
        <v>132</v>
      </c>
      <c r="K57" s="139" t="s">
        <v>132</v>
      </c>
      <c r="L57" s="118" t="s">
        <v>132</v>
      </c>
      <c r="M57" s="118" t="s">
        <v>132</v>
      </c>
    </row>
    <row r="58" spans="2:13" x14ac:dyDescent="0.25">
      <c r="B58" s="118" t="s">
        <v>132</v>
      </c>
      <c r="C58" s="141" t="s">
        <v>132</v>
      </c>
      <c r="D58" s="140" t="s">
        <v>132</v>
      </c>
      <c r="E58" s="118" t="s">
        <v>132</v>
      </c>
      <c r="F58" s="154" t="s">
        <v>132</v>
      </c>
      <c r="G58" s="118" t="s">
        <v>132</v>
      </c>
      <c r="H58" s="139" t="s">
        <v>132</v>
      </c>
      <c r="I58" s="142" t="s">
        <v>132</v>
      </c>
      <c r="J58" s="139" t="s">
        <v>132</v>
      </c>
      <c r="K58" s="139" t="s">
        <v>132</v>
      </c>
      <c r="L58" s="118" t="s">
        <v>132</v>
      </c>
      <c r="M58" s="118" t="s">
        <v>132</v>
      </c>
    </row>
    <row r="59" spans="2:13" x14ac:dyDescent="0.25">
      <c r="B59" s="118" t="s">
        <v>132</v>
      </c>
      <c r="C59" s="141" t="s">
        <v>132</v>
      </c>
      <c r="D59" s="140" t="s">
        <v>132</v>
      </c>
      <c r="E59" s="118" t="s">
        <v>132</v>
      </c>
      <c r="F59" s="154" t="s">
        <v>132</v>
      </c>
      <c r="G59" s="118" t="s">
        <v>132</v>
      </c>
      <c r="H59" s="139" t="s">
        <v>132</v>
      </c>
      <c r="I59" s="142" t="s">
        <v>132</v>
      </c>
      <c r="J59" s="139" t="s">
        <v>132</v>
      </c>
      <c r="K59" s="139" t="s">
        <v>132</v>
      </c>
      <c r="L59" s="118" t="s">
        <v>132</v>
      </c>
      <c r="M59" s="118" t="s">
        <v>132</v>
      </c>
    </row>
    <row r="60" spans="2:13" x14ac:dyDescent="0.25">
      <c r="B60" s="118" t="s">
        <v>132</v>
      </c>
      <c r="C60" s="141" t="s">
        <v>132</v>
      </c>
      <c r="D60" s="140" t="s">
        <v>132</v>
      </c>
      <c r="E60" s="118" t="s">
        <v>132</v>
      </c>
      <c r="F60" s="154" t="s">
        <v>132</v>
      </c>
      <c r="G60" s="118" t="s">
        <v>132</v>
      </c>
      <c r="H60" s="139" t="s">
        <v>132</v>
      </c>
      <c r="I60" s="142" t="s">
        <v>132</v>
      </c>
      <c r="J60" s="139" t="s">
        <v>132</v>
      </c>
      <c r="K60" s="139" t="s">
        <v>132</v>
      </c>
      <c r="L60" s="118" t="s">
        <v>132</v>
      </c>
      <c r="M60" s="118" t="s">
        <v>132</v>
      </c>
    </row>
    <row r="61" spans="2:13" x14ac:dyDescent="0.25">
      <c r="B61" s="118" t="s">
        <v>132</v>
      </c>
      <c r="C61" s="141" t="s">
        <v>132</v>
      </c>
      <c r="D61" s="140" t="s">
        <v>132</v>
      </c>
      <c r="E61" s="118" t="s">
        <v>132</v>
      </c>
      <c r="F61" s="154" t="s">
        <v>132</v>
      </c>
      <c r="G61" s="118" t="s">
        <v>132</v>
      </c>
      <c r="H61" s="139" t="s">
        <v>132</v>
      </c>
      <c r="I61" s="142" t="s">
        <v>132</v>
      </c>
      <c r="J61" s="139" t="s">
        <v>132</v>
      </c>
      <c r="K61" s="139" t="s">
        <v>132</v>
      </c>
      <c r="L61" s="118" t="s">
        <v>132</v>
      </c>
      <c r="M61" s="118" t="s">
        <v>132</v>
      </c>
    </row>
    <row r="62" spans="2:13" x14ac:dyDescent="0.25">
      <c r="B62" s="118" t="s">
        <v>132</v>
      </c>
      <c r="C62" s="141" t="s">
        <v>132</v>
      </c>
      <c r="D62" s="140" t="s">
        <v>132</v>
      </c>
      <c r="E62" s="118" t="s">
        <v>132</v>
      </c>
      <c r="F62" s="154" t="s">
        <v>132</v>
      </c>
      <c r="G62" s="118" t="s">
        <v>132</v>
      </c>
      <c r="H62" s="139" t="s">
        <v>132</v>
      </c>
      <c r="I62" s="142" t="s">
        <v>132</v>
      </c>
      <c r="J62" s="139" t="s">
        <v>132</v>
      </c>
      <c r="K62" s="139" t="s">
        <v>132</v>
      </c>
      <c r="L62" s="118" t="s">
        <v>132</v>
      </c>
      <c r="M62" s="118" t="s">
        <v>132</v>
      </c>
    </row>
    <row r="63" spans="2:13" x14ac:dyDescent="0.25">
      <c r="B63" s="118" t="s">
        <v>132</v>
      </c>
      <c r="C63" s="141" t="s">
        <v>132</v>
      </c>
      <c r="D63" s="140" t="s">
        <v>132</v>
      </c>
      <c r="E63" s="118" t="s">
        <v>132</v>
      </c>
      <c r="F63" s="154" t="s">
        <v>132</v>
      </c>
      <c r="G63" s="118" t="s">
        <v>132</v>
      </c>
      <c r="H63" s="139" t="s">
        <v>132</v>
      </c>
      <c r="I63" s="142" t="s">
        <v>132</v>
      </c>
      <c r="J63" s="139" t="s">
        <v>132</v>
      </c>
      <c r="K63" s="139" t="s">
        <v>132</v>
      </c>
      <c r="L63" s="118" t="s">
        <v>132</v>
      </c>
      <c r="M63" s="118" t="s">
        <v>132</v>
      </c>
    </row>
    <row r="64" spans="2:13" x14ac:dyDescent="0.25">
      <c r="B64" s="118" t="s">
        <v>132</v>
      </c>
      <c r="C64" s="141" t="s">
        <v>132</v>
      </c>
      <c r="D64" s="140" t="s">
        <v>132</v>
      </c>
      <c r="E64" s="118" t="s">
        <v>132</v>
      </c>
      <c r="F64" s="154" t="s">
        <v>132</v>
      </c>
      <c r="G64" s="118" t="s">
        <v>132</v>
      </c>
      <c r="H64" s="139" t="s">
        <v>132</v>
      </c>
      <c r="I64" s="142" t="s">
        <v>132</v>
      </c>
      <c r="J64" s="139" t="s">
        <v>132</v>
      </c>
      <c r="K64" s="139" t="s">
        <v>132</v>
      </c>
      <c r="L64" s="118" t="s">
        <v>132</v>
      </c>
      <c r="M64" s="118" t="s">
        <v>132</v>
      </c>
    </row>
    <row r="65" spans="2:13" x14ac:dyDescent="0.25">
      <c r="B65" s="118" t="s">
        <v>132</v>
      </c>
      <c r="C65" s="141" t="s">
        <v>132</v>
      </c>
      <c r="D65" s="140" t="s">
        <v>132</v>
      </c>
      <c r="E65" s="118" t="s">
        <v>132</v>
      </c>
      <c r="F65" s="154" t="s">
        <v>132</v>
      </c>
      <c r="G65" s="118" t="s">
        <v>132</v>
      </c>
      <c r="H65" s="139" t="s">
        <v>132</v>
      </c>
      <c r="I65" s="142" t="s">
        <v>132</v>
      </c>
      <c r="J65" s="139" t="s">
        <v>132</v>
      </c>
      <c r="K65" s="139" t="s">
        <v>132</v>
      </c>
      <c r="L65" s="118" t="s">
        <v>132</v>
      </c>
      <c r="M65" s="118" t="s">
        <v>132</v>
      </c>
    </row>
    <row r="66" spans="2:13" x14ac:dyDescent="0.25">
      <c r="B66" s="118" t="s">
        <v>132</v>
      </c>
      <c r="C66" s="141" t="s">
        <v>132</v>
      </c>
      <c r="D66" s="140" t="s">
        <v>132</v>
      </c>
      <c r="E66" s="118" t="s">
        <v>132</v>
      </c>
      <c r="F66" s="154" t="s">
        <v>132</v>
      </c>
      <c r="G66" s="118" t="s">
        <v>132</v>
      </c>
      <c r="H66" s="139" t="s">
        <v>132</v>
      </c>
      <c r="I66" s="142" t="s">
        <v>132</v>
      </c>
      <c r="J66" s="139" t="s">
        <v>132</v>
      </c>
      <c r="K66" s="139" t="s">
        <v>132</v>
      </c>
      <c r="L66" s="118" t="s">
        <v>132</v>
      </c>
      <c r="M66" s="118" t="s">
        <v>132</v>
      </c>
    </row>
    <row r="67" spans="2:13" x14ac:dyDescent="0.25">
      <c r="B67" s="118" t="s">
        <v>132</v>
      </c>
      <c r="C67" s="141" t="s">
        <v>132</v>
      </c>
      <c r="D67" s="140" t="s">
        <v>132</v>
      </c>
      <c r="E67" s="118" t="s">
        <v>132</v>
      </c>
      <c r="F67" s="154" t="s">
        <v>132</v>
      </c>
      <c r="G67" s="118" t="s">
        <v>132</v>
      </c>
      <c r="H67" s="139" t="s">
        <v>132</v>
      </c>
      <c r="I67" s="142" t="s">
        <v>132</v>
      </c>
      <c r="J67" s="139" t="s">
        <v>132</v>
      </c>
      <c r="K67" s="139" t="s">
        <v>132</v>
      </c>
      <c r="L67" s="118" t="s">
        <v>132</v>
      </c>
      <c r="M67" s="118" t="s">
        <v>132</v>
      </c>
    </row>
    <row r="68" spans="2:13" x14ac:dyDescent="0.25">
      <c r="B68" s="118" t="s">
        <v>132</v>
      </c>
      <c r="C68" s="141" t="s">
        <v>132</v>
      </c>
      <c r="D68" s="140" t="s">
        <v>132</v>
      </c>
      <c r="E68" s="118" t="s">
        <v>132</v>
      </c>
      <c r="F68" s="154" t="s">
        <v>132</v>
      </c>
      <c r="G68" s="118" t="s">
        <v>132</v>
      </c>
      <c r="H68" s="139" t="s">
        <v>132</v>
      </c>
      <c r="I68" s="142" t="s">
        <v>132</v>
      </c>
      <c r="J68" s="139" t="s">
        <v>132</v>
      </c>
      <c r="K68" s="139" t="s">
        <v>132</v>
      </c>
      <c r="L68" s="118" t="s">
        <v>132</v>
      </c>
      <c r="M68" s="118" t="s">
        <v>132</v>
      </c>
    </row>
    <row r="69" spans="2:13" x14ac:dyDescent="0.25">
      <c r="B69" s="118" t="s">
        <v>132</v>
      </c>
      <c r="C69" s="141" t="s">
        <v>132</v>
      </c>
      <c r="D69" s="140" t="s">
        <v>132</v>
      </c>
      <c r="E69" s="118" t="s">
        <v>132</v>
      </c>
      <c r="F69" s="154" t="s">
        <v>132</v>
      </c>
      <c r="G69" s="118" t="s">
        <v>132</v>
      </c>
      <c r="H69" s="139" t="s">
        <v>132</v>
      </c>
      <c r="I69" s="142" t="s">
        <v>132</v>
      </c>
      <c r="J69" s="139" t="s">
        <v>132</v>
      </c>
      <c r="K69" s="139" t="s">
        <v>132</v>
      </c>
      <c r="L69" s="118" t="s">
        <v>132</v>
      </c>
      <c r="M69" s="118" t="s">
        <v>132</v>
      </c>
    </row>
    <row r="70" spans="2:13" x14ac:dyDescent="0.25">
      <c r="B70" s="118" t="s">
        <v>132</v>
      </c>
      <c r="C70" s="141" t="s">
        <v>132</v>
      </c>
      <c r="D70" s="140" t="s">
        <v>132</v>
      </c>
      <c r="E70" s="118" t="s">
        <v>132</v>
      </c>
      <c r="F70" s="154" t="s">
        <v>132</v>
      </c>
      <c r="G70" s="118" t="s">
        <v>132</v>
      </c>
      <c r="H70" s="139" t="s">
        <v>132</v>
      </c>
      <c r="I70" s="142" t="s">
        <v>132</v>
      </c>
      <c r="J70" s="139" t="s">
        <v>132</v>
      </c>
      <c r="K70" s="139" t="s">
        <v>132</v>
      </c>
      <c r="L70" s="118" t="s">
        <v>132</v>
      </c>
      <c r="M70" s="118" t="s">
        <v>132</v>
      </c>
    </row>
    <row r="71" spans="2:13" x14ac:dyDescent="0.25">
      <c r="B71" s="118" t="s">
        <v>132</v>
      </c>
      <c r="C71" s="141" t="s">
        <v>132</v>
      </c>
      <c r="D71" s="140" t="s">
        <v>132</v>
      </c>
      <c r="E71" s="118" t="s">
        <v>132</v>
      </c>
      <c r="F71" s="154" t="s">
        <v>132</v>
      </c>
      <c r="G71" s="118" t="s">
        <v>132</v>
      </c>
      <c r="H71" s="139" t="s">
        <v>132</v>
      </c>
      <c r="I71" s="142" t="s">
        <v>132</v>
      </c>
      <c r="J71" s="139" t="s">
        <v>132</v>
      </c>
      <c r="K71" s="139" t="s">
        <v>132</v>
      </c>
      <c r="L71" s="118" t="s">
        <v>132</v>
      </c>
      <c r="M71" s="118" t="s">
        <v>132</v>
      </c>
    </row>
    <row r="72" spans="2:13" x14ac:dyDescent="0.25">
      <c r="B72" s="118" t="s">
        <v>132</v>
      </c>
      <c r="C72" s="141" t="s">
        <v>132</v>
      </c>
      <c r="D72" s="140" t="s">
        <v>132</v>
      </c>
      <c r="E72" s="118" t="s">
        <v>132</v>
      </c>
      <c r="F72" s="154" t="s">
        <v>132</v>
      </c>
      <c r="G72" s="118" t="s">
        <v>132</v>
      </c>
      <c r="H72" s="139" t="s">
        <v>132</v>
      </c>
      <c r="I72" s="142" t="s">
        <v>132</v>
      </c>
      <c r="J72" s="139" t="s">
        <v>132</v>
      </c>
      <c r="K72" s="139" t="s">
        <v>132</v>
      </c>
      <c r="L72" s="118" t="s">
        <v>132</v>
      </c>
      <c r="M72" s="118" t="s">
        <v>132</v>
      </c>
    </row>
    <row r="73" spans="2:13" x14ac:dyDescent="0.25">
      <c r="B73" s="118" t="s">
        <v>132</v>
      </c>
      <c r="C73" s="141" t="s">
        <v>132</v>
      </c>
      <c r="D73" s="140" t="s">
        <v>132</v>
      </c>
      <c r="E73" s="118" t="s">
        <v>132</v>
      </c>
      <c r="F73" s="154" t="s">
        <v>132</v>
      </c>
      <c r="G73" s="118" t="s">
        <v>132</v>
      </c>
      <c r="H73" s="139" t="s">
        <v>132</v>
      </c>
      <c r="I73" s="142" t="s">
        <v>132</v>
      </c>
      <c r="J73" s="139" t="s">
        <v>132</v>
      </c>
      <c r="K73" s="139" t="s">
        <v>132</v>
      </c>
      <c r="L73" s="118" t="s">
        <v>132</v>
      </c>
      <c r="M73" s="118" t="s">
        <v>132</v>
      </c>
    </row>
    <row r="74" spans="2:13" x14ac:dyDescent="0.25">
      <c r="B74" s="118" t="s">
        <v>132</v>
      </c>
      <c r="C74" s="141" t="s">
        <v>132</v>
      </c>
      <c r="D74" s="140" t="s">
        <v>132</v>
      </c>
      <c r="E74" s="118" t="s">
        <v>132</v>
      </c>
      <c r="F74" s="154" t="s">
        <v>132</v>
      </c>
      <c r="G74" s="118" t="s">
        <v>132</v>
      </c>
      <c r="H74" s="139" t="s">
        <v>132</v>
      </c>
      <c r="I74" s="142" t="s">
        <v>132</v>
      </c>
      <c r="J74" s="139" t="s">
        <v>132</v>
      </c>
      <c r="K74" s="139" t="s">
        <v>132</v>
      </c>
      <c r="L74" s="118" t="s">
        <v>132</v>
      </c>
      <c r="M74" s="118" t="s">
        <v>132</v>
      </c>
    </row>
    <row r="75" spans="2:13" x14ac:dyDescent="0.25">
      <c r="B75" s="118" t="s">
        <v>132</v>
      </c>
      <c r="C75" s="141" t="s">
        <v>132</v>
      </c>
      <c r="D75" s="140" t="s">
        <v>132</v>
      </c>
      <c r="E75" s="118" t="s">
        <v>132</v>
      </c>
      <c r="F75" s="154" t="s">
        <v>132</v>
      </c>
      <c r="G75" s="118" t="s">
        <v>132</v>
      </c>
      <c r="H75" s="139" t="s">
        <v>132</v>
      </c>
      <c r="I75" s="142" t="s">
        <v>132</v>
      </c>
      <c r="J75" s="139" t="s">
        <v>132</v>
      </c>
      <c r="K75" s="139" t="s">
        <v>132</v>
      </c>
      <c r="L75" s="118" t="s">
        <v>132</v>
      </c>
      <c r="M75" s="118" t="s">
        <v>132</v>
      </c>
    </row>
    <row r="76" spans="2:13" x14ac:dyDescent="0.25">
      <c r="B76" s="118" t="s">
        <v>132</v>
      </c>
      <c r="C76" s="141" t="s">
        <v>132</v>
      </c>
      <c r="D76" s="140" t="s">
        <v>132</v>
      </c>
      <c r="E76" s="118" t="s">
        <v>132</v>
      </c>
      <c r="F76" s="154" t="s">
        <v>132</v>
      </c>
      <c r="G76" s="118" t="s">
        <v>132</v>
      </c>
      <c r="H76" s="139" t="s">
        <v>132</v>
      </c>
      <c r="I76" s="142" t="s">
        <v>132</v>
      </c>
      <c r="J76" s="139" t="s">
        <v>132</v>
      </c>
      <c r="K76" s="139" t="s">
        <v>132</v>
      </c>
      <c r="L76" s="118" t="s">
        <v>132</v>
      </c>
      <c r="M76" s="118" t="s">
        <v>132</v>
      </c>
    </row>
    <row r="77" spans="2:13" x14ac:dyDescent="0.25">
      <c r="B77" s="118" t="s">
        <v>132</v>
      </c>
      <c r="C77" s="141" t="s">
        <v>132</v>
      </c>
      <c r="D77" s="140" t="s">
        <v>132</v>
      </c>
      <c r="E77" s="118" t="s">
        <v>132</v>
      </c>
      <c r="F77" s="154" t="s">
        <v>132</v>
      </c>
      <c r="G77" s="118" t="s">
        <v>132</v>
      </c>
      <c r="H77" s="139" t="s">
        <v>132</v>
      </c>
      <c r="I77" s="142" t="s">
        <v>132</v>
      </c>
      <c r="J77" s="139" t="s">
        <v>132</v>
      </c>
      <c r="K77" s="139" t="s">
        <v>132</v>
      </c>
      <c r="L77" s="118" t="s">
        <v>132</v>
      </c>
      <c r="M77" s="118" t="s">
        <v>132</v>
      </c>
    </row>
    <row r="78" spans="2:13" x14ac:dyDescent="0.25">
      <c r="B78" s="118" t="s">
        <v>132</v>
      </c>
      <c r="C78" s="141" t="s">
        <v>132</v>
      </c>
      <c r="D78" s="140" t="s">
        <v>132</v>
      </c>
      <c r="E78" s="118" t="s">
        <v>132</v>
      </c>
      <c r="F78" s="154" t="s">
        <v>132</v>
      </c>
      <c r="G78" s="118" t="s">
        <v>132</v>
      </c>
      <c r="H78" s="139" t="s">
        <v>132</v>
      </c>
      <c r="I78" s="142" t="s">
        <v>132</v>
      </c>
      <c r="J78" s="139" t="s">
        <v>132</v>
      </c>
      <c r="K78" s="139" t="s">
        <v>132</v>
      </c>
      <c r="L78" s="118" t="s">
        <v>132</v>
      </c>
      <c r="M78" s="118" t="s">
        <v>132</v>
      </c>
    </row>
    <row r="79" spans="2:13" x14ac:dyDescent="0.25">
      <c r="B79" s="118" t="s">
        <v>132</v>
      </c>
      <c r="C79" s="141" t="s">
        <v>132</v>
      </c>
      <c r="D79" s="140" t="s">
        <v>132</v>
      </c>
      <c r="E79" s="118" t="s">
        <v>132</v>
      </c>
      <c r="F79" s="154" t="s">
        <v>132</v>
      </c>
      <c r="G79" s="118" t="s">
        <v>132</v>
      </c>
      <c r="H79" s="139" t="s">
        <v>132</v>
      </c>
      <c r="I79" s="142" t="s">
        <v>132</v>
      </c>
      <c r="J79" s="139" t="s">
        <v>132</v>
      </c>
      <c r="K79" s="139" t="s">
        <v>132</v>
      </c>
      <c r="L79" s="118" t="s">
        <v>132</v>
      </c>
      <c r="M79" s="118" t="s">
        <v>132</v>
      </c>
    </row>
    <row r="80" spans="2:13" x14ac:dyDescent="0.25">
      <c r="B80" s="118" t="s">
        <v>132</v>
      </c>
      <c r="C80" s="141" t="s">
        <v>132</v>
      </c>
      <c r="D80" s="140" t="s">
        <v>132</v>
      </c>
      <c r="E80" s="118" t="s">
        <v>132</v>
      </c>
      <c r="F80" s="154" t="s">
        <v>132</v>
      </c>
      <c r="G80" s="118" t="s">
        <v>132</v>
      </c>
      <c r="H80" s="139" t="s">
        <v>132</v>
      </c>
      <c r="I80" s="142" t="s">
        <v>132</v>
      </c>
      <c r="J80" s="139" t="s">
        <v>132</v>
      </c>
      <c r="K80" s="139" t="s">
        <v>132</v>
      </c>
      <c r="L80" s="118" t="s">
        <v>132</v>
      </c>
      <c r="M80" s="118" t="s">
        <v>132</v>
      </c>
    </row>
    <row r="81" spans="2:13" x14ac:dyDescent="0.25">
      <c r="B81" s="118" t="s">
        <v>132</v>
      </c>
      <c r="C81" s="141" t="s">
        <v>132</v>
      </c>
      <c r="D81" s="140" t="s">
        <v>132</v>
      </c>
      <c r="E81" s="118" t="s">
        <v>132</v>
      </c>
      <c r="F81" s="154" t="s">
        <v>132</v>
      </c>
      <c r="G81" s="118" t="s">
        <v>132</v>
      </c>
      <c r="H81" s="139" t="s">
        <v>132</v>
      </c>
      <c r="I81" s="142" t="s">
        <v>132</v>
      </c>
      <c r="J81" s="139" t="s">
        <v>132</v>
      </c>
      <c r="K81" s="139" t="s">
        <v>132</v>
      </c>
      <c r="L81" s="118" t="s">
        <v>132</v>
      </c>
      <c r="M81" s="118" t="s">
        <v>132</v>
      </c>
    </row>
    <row r="82" spans="2:13" x14ac:dyDescent="0.25">
      <c r="B82" s="118" t="s">
        <v>132</v>
      </c>
      <c r="C82" s="141" t="s">
        <v>132</v>
      </c>
      <c r="D82" s="140" t="s">
        <v>132</v>
      </c>
      <c r="E82" s="118" t="s">
        <v>132</v>
      </c>
      <c r="F82" s="154" t="s">
        <v>132</v>
      </c>
      <c r="G82" s="118" t="s">
        <v>132</v>
      </c>
      <c r="H82" s="139" t="s">
        <v>132</v>
      </c>
      <c r="I82" s="142" t="s">
        <v>132</v>
      </c>
      <c r="J82" s="139" t="s">
        <v>132</v>
      </c>
      <c r="K82" s="139" t="s">
        <v>132</v>
      </c>
      <c r="L82" s="118" t="s">
        <v>132</v>
      </c>
      <c r="M82" s="118" t="s">
        <v>132</v>
      </c>
    </row>
    <row r="83" spans="2:13" x14ac:dyDescent="0.25">
      <c r="B83" s="118" t="s">
        <v>132</v>
      </c>
      <c r="C83" s="141" t="s">
        <v>132</v>
      </c>
      <c r="D83" s="140" t="s">
        <v>132</v>
      </c>
      <c r="E83" s="118" t="s">
        <v>132</v>
      </c>
      <c r="F83" s="154" t="s">
        <v>132</v>
      </c>
      <c r="G83" s="118" t="s">
        <v>132</v>
      </c>
      <c r="H83" s="139" t="s">
        <v>132</v>
      </c>
      <c r="I83" s="142" t="s">
        <v>132</v>
      </c>
      <c r="J83" s="139" t="s">
        <v>132</v>
      </c>
      <c r="K83" s="139" t="s">
        <v>132</v>
      </c>
      <c r="L83" s="118" t="s">
        <v>132</v>
      </c>
      <c r="M83" s="118" t="s">
        <v>132</v>
      </c>
    </row>
    <row r="84" spans="2:13" x14ac:dyDescent="0.25">
      <c r="B84" s="118" t="s">
        <v>132</v>
      </c>
      <c r="C84" s="141" t="s">
        <v>132</v>
      </c>
      <c r="D84" s="140" t="s">
        <v>132</v>
      </c>
      <c r="E84" s="118" t="s">
        <v>132</v>
      </c>
      <c r="F84" s="154" t="s">
        <v>132</v>
      </c>
      <c r="G84" s="118" t="s">
        <v>132</v>
      </c>
      <c r="H84" s="139" t="s">
        <v>132</v>
      </c>
      <c r="I84" s="142" t="s">
        <v>132</v>
      </c>
      <c r="J84" s="139" t="s">
        <v>132</v>
      </c>
      <c r="K84" s="139" t="s">
        <v>132</v>
      </c>
      <c r="L84" s="118" t="s">
        <v>132</v>
      </c>
      <c r="M84" s="118" t="s">
        <v>132</v>
      </c>
    </row>
    <row r="85" spans="2:13" x14ac:dyDescent="0.25">
      <c r="B85" s="118" t="s">
        <v>132</v>
      </c>
      <c r="C85" s="141" t="s">
        <v>132</v>
      </c>
      <c r="D85" s="140" t="s">
        <v>132</v>
      </c>
      <c r="E85" s="118" t="s">
        <v>132</v>
      </c>
      <c r="F85" s="154" t="s">
        <v>132</v>
      </c>
      <c r="G85" s="118" t="s">
        <v>132</v>
      </c>
      <c r="H85" s="139" t="s">
        <v>132</v>
      </c>
      <c r="I85" s="142" t="s">
        <v>132</v>
      </c>
      <c r="J85" s="139" t="s">
        <v>132</v>
      </c>
      <c r="K85" s="139" t="s">
        <v>132</v>
      </c>
      <c r="L85" s="118" t="s">
        <v>132</v>
      </c>
      <c r="M85" s="118" t="s">
        <v>132</v>
      </c>
    </row>
    <row r="86" spans="2:13" x14ac:dyDescent="0.25">
      <c r="B86" s="118" t="s">
        <v>132</v>
      </c>
      <c r="C86" s="141" t="s">
        <v>132</v>
      </c>
      <c r="D86" s="140" t="s">
        <v>132</v>
      </c>
      <c r="E86" s="118" t="s">
        <v>132</v>
      </c>
      <c r="F86" s="154" t="s">
        <v>132</v>
      </c>
      <c r="G86" s="118" t="s">
        <v>132</v>
      </c>
      <c r="H86" s="139" t="s">
        <v>132</v>
      </c>
      <c r="I86" s="142" t="s">
        <v>132</v>
      </c>
      <c r="J86" s="139" t="s">
        <v>132</v>
      </c>
      <c r="K86" s="139" t="s">
        <v>132</v>
      </c>
      <c r="L86" s="118" t="s">
        <v>132</v>
      </c>
      <c r="M86" s="118" t="s">
        <v>132</v>
      </c>
    </row>
    <row r="87" spans="2:13" x14ac:dyDescent="0.25">
      <c r="B87" s="118" t="s">
        <v>132</v>
      </c>
      <c r="C87" s="141" t="s">
        <v>132</v>
      </c>
      <c r="D87" s="140" t="s">
        <v>132</v>
      </c>
      <c r="E87" s="118" t="s">
        <v>132</v>
      </c>
      <c r="F87" s="154" t="s">
        <v>132</v>
      </c>
      <c r="G87" s="118" t="s">
        <v>132</v>
      </c>
      <c r="H87" s="139" t="s">
        <v>132</v>
      </c>
      <c r="I87" s="142" t="s">
        <v>132</v>
      </c>
      <c r="J87" s="139" t="s">
        <v>132</v>
      </c>
      <c r="K87" s="139" t="s">
        <v>132</v>
      </c>
      <c r="L87" s="118" t="s">
        <v>132</v>
      </c>
      <c r="M87" s="118" t="s">
        <v>132</v>
      </c>
    </row>
    <row r="88" spans="2:13" x14ac:dyDescent="0.25">
      <c r="B88" s="118" t="s">
        <v>132</v>
      </c>
      <c r="C88" s="141" t="s">
        <v>132</v>
      </c>
      <c r="D88" s="140" t="s">
        <v>132</v>
      </c>
      <c r="E88" s="118" t="s">
        <v>132</v>
      </c>
      <c r="F88" s="154" t="s">
        <v>132</v>
      </c>
      <c r="G88" s="118" t="s">
        <v>132</v>
      </c>
      <c r="H88" s="139" t="s">
        <v>132</v>
      </c>
      <c r="I88" s="142" t="s">
        <v>132</v>
      </c>
      <c r="J88" s="139" t="s">
        <v>132</v>
      </c>
      <c r="K88" s="139" t="s">
        <v>132</v>
      </c>
      <c r="L88" s="118" t="s">
        <v>132</v>
      </c>
      <c r="M88" s="118" t="s">
        <v>132</v>
      </c>
    </row>
    <row r="89" spans="2:13" x14ac:dyDescent="0.25">
      <c r="B89" s="118" t="s">
        <v>132</v>
      </c>
      <c r="C89" s="141" t="s">
        <v>132</v>
      </c>
      <c r="D89" s="140" t="s">
        <v>132</v>
      </c>
      <c r="E89" s="118" t="s">
        <v>132</v>
      </c>
      <c r="F89" s="154" t="s">
        <v>132</v>
      </c>
      <c r="G89" s="118" t="s">
        <v>132</v>
      </c>
      <c r="H89" s="139" t="s">
        <v>132</v>
      </c>
      <c r="I89" s="142" t="s">
        <v>132</v>
      </c>
      <c r="J89" s="139" t="s">
        <v>132</v>
      </c>
      <c r="K89" s="139" t="s">
        <v>132</v>
      </c>
      <c r="L89" s="118" t="s">
        <v>132</v>
      </c>
      <c r="M89" s="118" t="s">
        <v>132</v>
      </c>
    </row>
    <row r="90" spans="2:13" x14ac:dyDescent="0.25">
      <c r="B90" s="118" t="s">
        <v>132</v>
      </c>
      <c r="C90" s="141" t="s">
        <v>132</v>
      </c>
      <c r="D90" s="140" t="s">
        <v>132</v>
      </c>
      <c r="E90" s="118" t="s">
        <v>132</v>
      </c>
      <c r="F90" s="154" t="s">
        <v>132</v>
      </c>
      <c r="G90" s="118" t="s">
        <v>132</v>
      </c>
      <c r="H90" s="139" t="s">
        <v>132</v>
      </c>
      <c r="I90" s="142" t="s">
        <v>132</v>
      </c>
      <c r="J90" s="139" t="s">
        <v>132</v>
      </c>
      <c r="K90" s="139" t="s">
        <v>132</v>
      </c>
      <c r="L90" s="118" t="s">
        <v>132</v>
      </c>
      <c r="M90" s="118" t="s">
        <v>132</v>
      </c>
    </row>
    <row r="91" spans="2:13" x14ac:dyDescent="0.25">
      <c r="B91" s="118" t="s">
        <v>132</v>
      </c>
      <c r="C91" s="141" t="s">
        <v>132</v>
      </c>
      <c r="D91" s="140" t="s">
        <v>132</v>
      </c>
      <c r="E91" s="118" t="s">
        <v>132</v>
      </c>
      <c r="F91" s="154" t="s">
        <v>132</v>
      </c>
      <c r="G91" s="118" t="s">
        <v>132</v>
      </c>
      <c r="H91" s="139" t="s">
        <v>132</v>
      </c>
      <c r="I91" s="142" t="s">
        <v>132</v>
      </c>
      <c r="J91" s="139" t="s">
        <v>132</v>
      </c>
      <c r="K91" s="139" t="s">
        <v>132</v>
      </c>
      <c r="L91" s="118" t="s">
        <v>132</v>
      </c>
      <c r="M91" s="118" t="s">
        <v>132</v>
      </c>
    </row>
    <row r="92" spans="2:13" x14ac:dyDescent="0.25">
      <c r="B92" s="118" t="s">
        <v>132</v>
      </c>
      <c r="C92" s="141" t="s">
        <v>132</v>
      </c>
      <c r="D92" s="140" t="s">
        <v>132</v>
      </c>
      <c r="E92" s="118" t="s">
        <v>132</v>
      </c>
      <c r="F92" s="154" t="s">
        <v>132</v>
      </c>
      <c r="G92" s="118" t="s">
        <v>132</v>
      </c>
      <c r="H92" s="139" t="s">
        <v>132</v>
      </c>
      <c r="I92" s="142" t="s">
        <v>132</v>
      </c>
      <c r="J92" s="139" t="s">
        <v>132</v>
      </c>
      <c r="K92" s="139" t="s">
        <v>132</v>
      </c>
      <c r="L92" s="118" t="s">
        <v>132</v>
      </c>
      <c r="M92" s="118" t="s">
        <v>132</v>
      </c>
    </row>
    <row r="93" spans="2:13" x14ac:dyDescent="0.25">
      <c r="B93" s="118" t="s">
        <v>132</v>
      </c>
      <c r="C93" s="141" t="s">
        <v>132</v>
      </c>
      <c r="D93" s="140" t="s">
        <v>132</v>
      </c>
      <c r="E93" s="118" t="s">
        <v>132</v>
      </c>
      <c r="F93" s="154" t="s">
        <v>132</v>
      </c>
      <c r="G93" s="118" t="s">
        <v>132</v>
      </c>
      <c r="H93" s="139" t="s">
        <v>132</v>
      </c>
      <c r="I93" s="142" t="s">
        <v>132</v>
      </c>
      <c r="J93" s="139" t="s">
        <v>132</v>
      </c>
      <c r="K93" s="139" t="s">
        <v>132</v>
      </c>
      <c r="L93" s="118" t="s">
        <v>132</v>
      </c>
      <c r="M93" s="118" t="s">
        <v>132</v>
      </c>
    </row>
    <row r="94" spans="2:13" x14ac:dyDescent="0.25">
      <c r="B94" s="118" t="s">
        <v>132</v>
      </c>
      <c r="C94" s="141" t="s">
        <v>132</v>
      </c>
      <c r="D94" s="140" t="s">
        <v>132</v>
      </c>
      <c r="E94" s="118" t="s">
        <v>132</v>
      </c>
      <c r="F94" s="154" t="s">
        <v>132</v>
      </c>
      <c r="G94" s="118" t="s">
        <v>132</v>
      </c>
      <c r="H94" s="139" t="s">
        <v>132</v>
      </c>
      <c r="I94" s="142" t="s">
        <v>132</v>
      </c>
      <c r="J94" s="139" t="s">
        <v>132</v>
      </c>
      <c r="K94" s="139" t="s">
        <v>132</v>
      </c>
      <c r="L94" s="118" t="s">
        <v>132</v>
      </c>
      <c r="M94" s="118" t="s">
        <v>132</v>
      </c>
    </row>
    <row r="95" spans="2:13" x14ac:dyDescent="0.25">
      <c r="B95" s="118" t="s">
        <v>132</v>
      </c>
      <c r="C95" s="141" t="s">
        <v>132</v>
      </c>
      <c r="D95" s="140" t="s">
        <v>132</v>
      </c>
      <c r="E95" s="118" t="s">
        <v>132</v>
      </c>
      <c r="F95" s="154" t="s">
        <v>132</v>
      </c>
      <c r="G95" s="118" t="s">
        <v>132</v>
      </c>
      <c r="H95" s="139" t="s">
        <v>132</v>
      </c>
      <c r="I95" s="142" t="s">
        <v>132</v>
      </c>
      <c r="J95" s="139" t="s">
        <v>132</v>
      </c>
      <c r="K95" s="139" t="s">
        <v>132</v>
      </c>
      <c r="L95" s="118" t="s">
        <v>132</v>
      </c>
      <c r="M95" s="118" t="s">
        <v>132</v>
      </c>
    </row>
    <row r="96" spans="2:13" x14ac:dyDescent="0.25">
      <c r="B96" s="118" t="s">
        <v>132</v>
      </c>
      <c r="C96" s="141" t="s">
        <v>132</v>
      </c>
      <c r="D96" s="140" t="s">
        <v>132</v>
      </c>
      <c r="E96" s="118" t="s">
        <v>132</v>
      </c>
      <c r="F96" s="154" t="s">
        <v>132</v>
      </c>
      <c r="G96" s="118" t="s">
        <v>132</v>
      </c>
      <c r="H96" s="139" t="s">
        <v>132</v>
      </c>
      <c r="I96" s="142" t="s">
        <v>132</v>
      </c>
      <c r="J96" s="139" t="s">
        <v>132</v>
      </c>
      <c r="K96" s="139" t="s">
        <v>132</v>
      </c>
      <c r="L96" s="118" t="s">
        <v>132</v>
      </c>
      <c r="M96" s="118" t="s">
        <v>132</v>
      </c>
    </row>
    <row r="97" spans="2:13" x14ac:dyDescent="0.25">
      <c r="B97" s="118" t="s">
        <v>132</v>
      </c>
      <c r="C97" s="141" t="s">
        <v>132</v>
      </c>
      <c r="D97" s="140" t="s">
        <v>132</v>
      </c>
      <c r="E97" s="118" t="s">
        <v>132</v>
      </c>
      <c r="F97" s="154" t="s">
        <v>132</v>
      </c>
      <c r="G97" s="118" t="s">
        <v>132</v>
      </c>
      <c r="H97" s="139" t="s">
        <v>132</v>
      </c>
      <c r="I97" s="142" t="s">
        <v>132</v>
      </c>
      <c r="J97" s="139" t="s">
        <v>132</v>
      </c>
      <c r="K97" s="139" t="s">
        <v>132</v>
      </c>
      <c r="L97" s="118" t="s">
        <v>132</v>
      </c>
      <c r="M97" s="118" t="s">
        <v>132</v>
      </c>
    </row>
    <row r="98" spans="2:13" x14ac:dyDescent="0.25">
      <c r="B98" s="118" t="s">
        <v>132</v>
      </c>
      <c r="C98" s="141" t="s">
        <v>132</v>
      </c>
      <c r="D98" s="140" t="s">
        <v>132</v>
      </c>
      <c r="E98" s="118" t="s">
        <v>132</v>
      </c>
      <c r="F98" s="154" t="s">
        <v>132</v>
      </c>
      <c r="G98" s="118" t="s">
        <v>132</v>
      </c>
      <c r="H98" s="139" t="s">
        <v>132</v>
      </c>
      <c r="I98" s="142" t="s">
        <v>132</v>
      </c>
      <c r="J98" s="139" t="s">
        <v>132</v>
      </c>
      <c r="K98" s="139" t="s">
        <v>132</v>
      </c>
      <c r="L98" s="118" t="s">
        <v>132</v>
      </c>
      <c r="M98" s="118" t="s">
        <v>132</v>
      </c>
    </row>
    <row r="99" spans="2:13" x14ac:dyDescent="0.25">
      <c r="B99" s="118" t="s">
        <v>132</v>
      </c>
      <c r="C99" s="141" t="s">
        <v>132</v>
      </c>
      <c r="D99" s="140" t="s">
        <v>132</v>
      </c>
      <c r="E99" s="118" t="s">
        <v>132</v>
      </c>
      <c r="F99" s="154" t="s">
        <v>132</v>
      </c>
      <c r="G99" s="118" t="s">
        <v>132</v>
      </c>
      <c r="H99" s="139" t="s">
        <v>132</v>
      </c>
      <c r="I99" s="142" t="s">
        <v>132</v>
      </c>
      <c r="J99" s="139" t="s">
        <v>132</v>
      </c>
      <c r="K99" s="139" t="s">
        <v>132</v>
      </c>
      <c r="L99" s="118" t="s">
        <v>132</v>
      </c>
      <c r="M99" s="118" t="s">
        <v>132</v>
      </c>
    </row>
    <row r="100" spans="2:13" x14ac:dyDescent="0.25">
      <c r="B100" s="118" t="s">
        <v>132</v>
      </c>
      <c r="C100" s="141" t="s">
        <v>132</v>
      </c>
      <c r="D100" s="140" t="s">
        <v>132</v>
      </c>
      <c r="E100" s="118" t="s">
        <v>132</v>
      </c>
      <c r="F100" s="154" t="s">
        <v>132</v>
      </c>
      <c r="G100" s="118" t="s">
        <v>132</v>
      </c>
      <c r="H100" s="139" t="s">
        <v>132</v>
      </c>
      <c r="I100" s="142" t="s">
        <v>132</v>
      </c>
      <c r="J100" s="139" t="s">
        <v>132</v>
      </c>
      <c r="K100" s="139" t="s">
        <v>132</v>
      </c>
      <c r="L100" s="118" t="s">
        <v>132</v>
      </c>
      <c r="M100" s="118" t="s">
        <v>132</v>
      </c>
    </row>
    <row r="101" spans="2:13" x14ac:dyDescent="0.25">
      <c r="B101" s="118" t="s">
        <v>132</v>
      </c>
      <c r="C101" s="141" t="s">
        <v>132</v>
      </c>
      <c r="D101" s="140" t="s">
        <v>132</v>
      </c>
      <c r="E101" s="118" t="s">
        <v>132</v>
      </c>
      <c r="F101" s="154" t="s">
        <v>132</v>
      </c>
      <c r="G101" s="118" t="s">
        <v>132</v>
      </c>
      <c r="H101" s="139" t="s">
        <v>132</v>
      </c>
      <c r="I101" s="142" t="s">
        <v>132</v>
      </c>
      <c r="J101" s="139" t="s">
        <v>132</v>
      </c>
      <c r="K101" s="139" t="s">
        <v>132</v>
      </c>
      <c r="L101" s="118" t="s">
        <v>132</v>
      </c>
      <c r="M101" s="118" t="s">
        <v>132</v>
      </c>
    </row>
    <row r="102" spans="2:13" x14ac:dyDescent="0.25">
      <c r="B102" s="118" t="s">
        <v>132</v>
      </c>
      <c r="C102" s="141" t="s">
        <v>132</v>
      </c>
      <c r="D102" s="140" t="s">
        <v>132</v>
      </c>
      <c r="E102" s="118" t="s">
        <v>132</v>
      </c>
      <c r="F102" s="154" t="s">
        <v>132</v>
      </c>
      <c r="G102" s="118" t="s">
        <v>132</v>
      </c>
      <c r="H102" s="139" t="s">
        <v>132</v>
      </c>
      <c r="I102" s="142" t="s">
        <v>132</v>
      </c>
      <c r="J102" s="139" t="s">
        <v>132</v>
      </c>
      <c r="K102" s="139" t="s">
        <v>132</v>
      </c>
      <c r="L102" s="118" t="s">
        <v>132</v>
      </c>
      <c r="M102" s="118" t="s">
        <v>132</v>
      </c>
    </row>
    <row r="103" spans="2:13" x14ac:dyDescent="0.25">
      <c r="B103" s="118" t="s">
        <v>132</v>
      </c>
      <c r="C103" s="141" t="s">
        <v>132</v>
      </c>
      <c r="D103" s="140" t="s">
        <v>132</v>
      </c>
      <c r="E103" s="118" t="s">
        <v>132</v>
      </c>
      <c r="F103" s="154" t="s">
        <v>132</v>
      </c>
      <c r="G103" s="118" t="s">
        <v>132</v>
      </c>
      <c r="H103" s="139" t="s">
        <v>132</v>
      </c>
      <c r="I103" s="142" t="s">
        <v>132</v>
      </c>
      <c r="J103" s="139" t="s">
        <v>132</v>
      </c>
      <c r="K103" s="139" t="s">
        <v>132</v>
      </c>
      <c r="L103" s="118" t="s">
        <v>132</v>
      </c>
      <c r="M103" s="118" t="s">
        <v>132</v>
      </c>
    </row>
    <row r="104" spans="2:13" x14ac:dyDescent="0.25">
      <c r="B104" s="118" t="s">
        <v>132</v>
      </c>
      <c r="C104" s="141" t="s">
        <v>132</v>
      </c>
      <c r="D104" s="140" t="s">
        <v>132</v>
      </c>
      <c r="E104" s="118" t="s">
        <v>132</v>
      </c>
      <c r="F104" s="154" t="s">
        <v>132</v>
      </c>
      <c r="G104" s="118" t="s">
        <v>132</v>
      </c>
      <c r="H104" s="139" t="s">
        <v>132</v>
      </c>
      <c r="I104" s="142" t="s">
        <v>132</v>
      </c>
      <c r="J104" s="139" t="s">
        <v>132</v>
      </c>
      <c r="K104" s="139" t="s">
        <v>132</v>
      </c>
      <c r="L104" s="118" t="s">
        <v>132</v>
      </c>
      <c r="M104" s="118" t="s">
        <v>132</v>
      </c>
    </row>
    <row r="105" spans="2:13" x14ac:dyDescent="0.25">
      <c r="B105" s="118" t="s">
        <v>132</v>
      </c>
      <c r="C105" s="141" t="s">
        <v>132</v>
      </c>
      <c r="D105" s="140" t="s">
        <v>132</v>
      </c>
      <c r="E105" s="118" t="s">
        <v>132</v>
      </c>
      <c r="F105" s="154" t="s">
        <v>132</v>
      </c>
      <c r="G105" s="118" t="s">
        <v>132</v>
      </c>
      <c r="H105" s="139" t="s">
        <v>132</v>
      </c>
      <c r="I105" s="142" t="s">
        <v>132</v>
      </c>
      <c r="J105" s="139" t="s">
        <v>132</v>
      </c>
      <c r="K105" s="139" t="s">
        <v>132</v>
      </c>
      <c r="L105" s="118" t="s">
        <v>132</v>
      </c>
      <c r="M105" s="118" t="s">
        <v>132</v>
      </c>
    </row>
    <row r="106" spans="2:13" x14ac:dyDescent="0.25">
      <c r="B106" s="118" t="s">
        <v>132</v>
      </c>
      <c r="C106" s="141" t="s">
        <v>132</v>
      </c>
      <c r="D106" s="140" t="s">
        <v>132</v>
      </c>
      <c r="E106" s="118" t="s">
        <v>132</v>
      </c>
      <c r="F106" s="154" t="s">
        <v>132</v>
      </c>
      <c r="G106" s="118" t="s">
        <v>132</v>
      </c>
      <c r="H106" s="139" t="s">
        <v>132</v>
      </c>
      <c r="I106" s="142" t="s">
        <v>132</v>
      </c>
      <c r="J106" s="139" t="s">
        <v>132</v>
      </c>
      <c r="K106" s="139" t="s">
        <v>132</v>
      </c>
      <c r="L106" s="118" t="s">
        <v>132</v>
      </c>
      <c r="M106" s="118" t="s">
        <v>132</v>
      </c>
    </row>
    <row r="107" spans="2:13" x14ac:dyDescent="0.25">
      <c r="B107" s="118" t="s">
        <v>132</v>
      </c>
      <c r="C107" s="141" t="s">
        <v>132</v>
      </c>
      <c r="D107" s="140" t="s">
        <v>132</v>
      </c>
      <c r="E107" s="118" t="s">
        <v>132</v>
      </c>
      <c r="F107" s="154" t="s">
        <v>132</v>
      </c>
      <c r="G107" s="118" t="s">
        <v>132</v>
      </c>
      <c r="H107" s="139" t="s">
        <v>132</v>
      </c>
      <c r="I107" s="142" t="s">
        <v>132</v>
      </c>
      <c r="J107" s="139" t="s">
        <v>132</v>
      </c>
      <c r="K107" s="139" t="s">
        <v>132</v>
      </c>
      <c r="L107" s="118" t="s">
        <v>132</v>
      </c>
      <c r="M107" s="118" t="s">
        <v>132</v>
      </c>
    </row>
    <row r="108" spans="2:13" x14ac:dyDescent="0.25">
      <c r="B108" s="118" t="s">
        <v>132</v>
      </c>
      <c r="C108" s="141" t="s">
        <v>132</v>
      </c>
      <c r="D108" s="140" t="s">
        <v>132</v>
      </c>
      <c r="E108" s="118" t="s">
        <v>132</v>
      </c>
      <c r="F108" s="154" t="s">
        <v>132</v>
      </c>
      <c r="G108" s="118" t="s">
        <v>132</v>
      </c>
      <c r="H108" s="139" t="s">
        <v>132</v>
      </c>
      <c r="I108" s="142" t="s">
        <v>132</v>
      </c>
      <c r="J108" s="139" t="s">
        <v>132</v>
      </c>
      <c r="K108" s="139" t="s">
        <v>132</v>
      </c>
      <c r="L108" s="118" t="s">
        <v>132</v>
      </c>
      <c r="M108" s="118" t="s">
        <v>132</v>
      </c>
    </row>
    <row r="109" spans="2:13" x14ac:dyDescent="0.25">
      <c r="B109" s="118" t="s">
        <v>132</v>
      </c>
      <c r="C109" s="141" t="s">
        <v>132</v>
      </c>
      <c r="D109" s="140" t="s">
        <v>132</v>
      </c>
      <c r="E109" s="118" t="s">
        <v>132</v>
      </c>
      <c r="F109" s="154" t="s">
        <v>132</v>
      </c>
      <c r="G109" s="118" t="s">
        <v>132</v>
      </c>
      <c r="H109" s="139" t="s">
        <v>132</v>
      </c>
      <c r="I109" s="142" t="s">
        <v>132</v>
      </c>
      <c r="J109" s="139" t="s">
        <v>132</v>
      </c>
      <c r="K109" s="139" t="s">
        <v>132</v>
      </c>
      <c r="L109" s="118" t="s">
        <v>132</v>
      </c>
      <c r="M109" s="118" t="s">
        <v>132</v>
      </c>
    </row>
    <row r="110" spans="2:13" x14ac:dyDescent="0.25">
      <c r="B110" s="118" t="s">
        <v>132</v>
      </c>
      <c r="C110" s="141" t="s">
        <v>132</v>
      </c>
      <c r="D110" s="140" t="s">
        <v>132</v>
      </c>
      <c r="E110" s="118" t="s">
        <v>132</v>
      </c>
      <c r="F110" s="154" t="s">
        <v>132</v>
      </c>
      <c r="G110" s="118" t="s">
        <v>132</v>
      </c>
      <c r="H110" s="139" t="s">
        <v>132</v>
      </c>
      <c r="I110" s="142" t="s">
        <v>132</v>
      </c>
      <c r="J110" s="139" t="s">
        <v>132</v>
      </c>
      <c r="K110" s="139" t="s">
        <v>132</v>
      </c>
      <c r="L110" s="118" t="s">
        <v>132</v>
      </c>
      <c r="M110" s="118" t="s">
        <v>132</v>
      </c>
    </row>
    <row r="111" spans="2:13" x14ac:dyDescent="0.25">
      <c r="B111" s="118" t="s">
        <v>132</v>
      </c>
      <c r="C111" s="141" t="s">
        <v>132</v>
      </c>
      <c r="D111" s="140" t="s">
        <v>132</v>
      </c>
      <c r="E111" s="118" t="s">
        <v>132</v>
      </c>
      <c r="F111" s="154" t="s">
        <v>132</v>
      </c>
      <c r="G111" s="118" t="s">
        <v>132</v>
      </c>
      <c r="H111" s="139" t="s">
        <v>132</v>
      </c>
      <c r="I111" s="142" t="s">
        <v>132</v>
      </c>
      <c r="J111" s="139" t="s">
        <v>132</v>
      </c>
      <c r="K111" s="139" t="s">
        <v>132</v>
      </c>
      <c r="L111" s="118" t="s">
        <v>132</v>
      </c>
      <c r="M111" s="118" t="s">
        <v>132</v>
      </c>
    </row>
    <row r="112" spans="2:13" x14ac:dyDescent="0.25">
      <c r="B112" s="118" t="s">
        <v>132</v>
      </c>
      <c r="C112" s="141" t="s">
        <v>132</v>
      </c>
      <c r="D112" s="140" t="s">
        <v>132</v>
      </c>
      <c r="E112" s="118" t="s">
        <v>132</v>
      </c>
      <c r="F112" s="154" t="s">
        <v>132</v>
      </c>
      <c r="G112" s="118" t="s">
        <v>132</v>
      </c>
      <c r="H112" s="139" t="s">
        <v>132</v>
      </c>
      <c r="I112" s="142" t="s">
        <v>132</v>
      </c>
      <c r="J112" s="139" t="s">
        <v>132</v>
      </c>
      <c r="K112" s="139" t="s">
        <v>132</v>
      </c>
      <c r="L112" s="118" t="s">
        <v>132</v>
      </c>
      <c r="M112" s="118" t="s">
        <v>132</v>
      </c>
    </row>
    <row r="113" spans="2:13" x14ac:dyDescent="0.25">
      <c r="B113" s="118" t="s">
        <v>132</v>
      </c>
      <c r="C113" s="141" t="s">
        <v>132</v>
      </c>
      <c r="D113" s="140" t="s">
        <v>132</v>
      </c>
      <c r="E113" s="118" t="s">
        <v>132</v>
      </c>
      <c r="F113" s="154" t="s">
        <v>132</v>
      </c>
      <c r="G113" s="118" t="s">
        <v>132</v>
      </c>
      <c r="H113" s="139" t="s">
        <v>132</v>
      </c>
      <c r="I113" s="142" t="s">
        <v>132</v>
      </c>
      <c r="J113" s="139" t="s">
        <v>132</v>
      </c>
      <c r="K113" s="139" t="s">
        <v>132</v>
      </c>
      <c r="L113" s="118" t="s">
        <v>132</v>
      </c>
      <c r="M113" s="118" t="s">
        <v>132</v>
      </c>
    </row>
    <row r="114" spans="2:13" x14ac:dyDescent="0.25">
      <c r="B114" s="118" t="s">
        <v>132</v>
      </c>
      <c r="C114" s="141" t="s">
        <v>132</v>
      </c>
      <c r="D114" s="140" t="s">
        <v>132</v>
      </c>
      <c r="E114" s="118" t="s">
        <v>132</v>
      </c>
      <c r="F114" s="154" t="s">
        <v>132</v>
      </c>
      <c r="G114" s="118" t="s">
        <v>132</v>
      </c>
      <c r="H114" s="139" t="s">
        <v>132</v>
      </c>
      <c r="I114" s="142" t="s">
        <v>132</v>
      </c>
      <c r="J114" s="139" t="s">
        <v>132</v>
      </c>
      <c r="K114" s="139" t="s">
        <v>132</v>
      </c>
      <c r="L114" s="118" t="s">
        <v>132</v>
      </c>
      <c r="M114" s="118" t="s">
        <v>132</v>
      </c>
    </row>
    <row r="115" spans="2:13" x14ac:dyDescent="0.25">
      <c r="B115" s="118" t="s">
        <v>132</v>
      </c>
      <c r="C115" s="141" t="s">
        <v>132</v>
      </c>
      <c r="D115" s="140" t="s">
        <v>132</v>
      </c>
      <c r="E115" s="118" t="s">
        <v>132</v>
      </c>
      <c r="F115" s="154" t="s">
        <v>132</v>
      </c>
      <c r="G115" s="118" t="s">
        <v>132</v>
      </c>
      <c r="H115" s="139" t="s">
        <v>132</v>
      </c>
      <c r="I115" s="142" t="s">
        <v>132</v>
      </c>
      <c r="J115" s="139" t="s">
        <v>132</v>
      </c>
      <c r="K115" s="139" t="s">
        <v>132</v>
      </c>
      <c r="L115" s="118" t="s">
        <v>132</v>
      </c>
      <c r="M115" s="118" t="s">
        <v>132</v>
      </c>
    </row>
    <row r="116" spans="2:13" x14ac:dyDescent="0.25">
      <c r="B116" s="118" t="s">
        <v>132</v>
      </c>
      <c r="C116" s="141" t="s">
        <v>132</v>
      </c>
      <c r="D116" s="140" t="s">
        <v>132</v>
      </c>
      <c r="E116" s="118" t="s">
        <v>132</v>
      </c>
      <c r="F116" s="154" t="s">
        <v>132</v>
      </c>
      <c r="G116" s="118" t="s">
        <v>132</v>
      </c>
      <c r="H116" s="139" t="s">
        <v>132</v>
      </c>
      <c r="I116" s="142" t="s">
        <v>132</v>
      </c>
      <c r="J116" s="139" t="s">
        <v>132</v>
      </c>
      <c r="K116" s="139" t="s">
        <v>132</v>
      </c>
      <c r="L116" s="118" t="s">
        <v>132</v>
      </c>
      <c r="M116" s="118" t="s">
        <v>132</v>
      </c>
    </row>
    <row r="117" spans="2:13" x14ac:dyDescent="0.25">
      <c r="B117" s="118" t="s">
        <v>132</v>
      </c>
      <c r="C117" s="141" t="s">
        <v>132</v>
      </c>
      <c r="D117" s="140" t="s">
        <v>132</v>
      </c>
      <c r="E117" s="118" t="s">
        <v>132</v>
      </c>
      <c r="F117" s="154" t="s">
        <v>132</v>
      </c>
      <c r="G117" s="118" t="s">
        <v>132</v>
      </c>
      <c r="H117" s="139" t="s">
        <v>132</v>
      </c>
      <c r="I117" s="142" t="s">
        <v>132</v>
      </c>
      <c r="J117" s="139" t="s">
        <v>132</v>
      </c>
      <c r="K117" s="139" t="s">
        <v>132</v>
      </c>
      <c r="L117" s="118" t="s">
        <v>132</v>
      </c>
      <c r="M117" s="118" t="s">
        <v>132</v>
      </c>
    </row>
    <row r="118" spans="2:13" x14ac:dyDescent="0.25">
      <c r="B118" s="118" t="s">
        <v>132</v>
      </c>
      <c r="C118" s="141" t="s">
        <v>132</v>
      </c>
      <c r="D118" s="140" t="s">
        <v>132</v>
      </c>
      <c r="E118" s="118" t="s">
        <v>132</v>
      </c>
      <c r="F118" s="154" t="s">
        <v>132</v>
      </c>
      <c r="G118" s="118" t="s">
        <v>132</v>
      </c>
      <c r="H118" s="139" t="s">
        <v>132</v>
      </c>
      <c r="I118" s="142" t="s">
        <v>132</v>
      </c>
      <c r="J118" s="139" t="s">
        <v>132</v>
      </c>
      <c r="K118" s="139" t="s">
        <v>132</v>
      </c>
      <c r="L118" s="118" t="s">
        <v>132</v>
      </c>
      <c r="M118" s="118" t="s">
        <v>132</v>
      </c>
    </row>
    <row r="119" spans="2:13" x14ac:dyDescent="0.25">
      <c r="B119" s="118" t="s">
        <v>132</v>
      </c>
      <c r="C119" s="141" t="s">
        <v>132</v>
      </c>
      <c r="D119" s="140" t="s">
        <v>132</v>
      </c>
      <c r="E119" s="118" t="s">
        <v>132</v>
      </c>
      <c r="F119" s="154" t="s">
        <v>132</v>
      </c>
      <c r="G119" s="118" t="s">
        <v>132</v>
      </c>
      <c r="H119" s="139" t="s">
        <v>132</v>
      </c>
      <c r="I119" s="142" t="s">
        <v>132</v>
      </c>
      <c r="J119" s="139" t="s">
        <v>132</v>
      </c>
      <c r="K119" s="139" t="s">
        <v>132</v>
      </c>
      <c r="L119" s="118" t="s">
        <v>132</v>
      </c>
      <c r="M119" s="118" t="s">
        <v>132</v>
      </c>
    </row>
    <row r="120" spans="2:13" x14ac:dyDescent="0.25">
      <c r="B120" s="118" t="s">
        <v>132</v>
      </c>
      <c r="C120" s="141" t="s">
        <v>132</v>
      </c>
      <c r="D120" s="140" t="s">
        <v>132</v>
      </c>
      <c r="E120" s="118" t="s">
        <v>132</v>
      </c>
      <c r="F120" s="154" t="s">
        <v>132</v>
      </c>
      <c r="G120" s="118" t="s">
        <v>132</v>
      </c>
      <c r="H120" s="139" t="s">
        <v>132</v>
      </c>
      <c r="I120" s="142" t="s">
        <v>132</v>
      </c>
      <c r="J120" s="139" t="s">
        <v>132</v>
      </c>
      <c r="K120" s="139" t="s">
        <v>132</v>
      </c>
      <c r="L120" s="118" t="s">
        <v>132</v>
      </c>
      <c r="M120" s="118" t="s">
        <v>132</v>
      </c>
    </row>
    <row r="121" spans="2:13" x14ac:dyDescent="0.25">
      <c r="B121" s="118" t="s">
        <v>132</v>
      </c>
      <c r="C121" s="141" t="s">
        <v>132</v>
      </c>
      <c r="D121" s="140" t="s">
        <v>132</v>
      </c>
      <c r="E121" s="118" t="s">
        <v>132</v>
      </c>
      <c r="F121" s="154" t="s">
        <v>132</v>
      </c>
      <c r="G121" s="118" t="s">
        <v>132</v>
      </c>
      <c r="H121" s="139" t="s">
        <v>132</v>
      </c>
      <c r="I121" s="142" t="s">
        <v>132</v>
      </c>
      <c r="J121" s="139" t="s">
        <v>132</v>
      </c>
      <c r="K121" s="139" t="s">
        <v>132</v>
      </c>
      <c r="L121" s="118" t="s">
        <v>132</v>
      </c>
      <c r="M121" s="118" t="s">
        <v>132</v>
      </c>
    </row>
    <row r="122" spans="2:13" x14ac:dyDescent="0.25">
      <c r="B122" s="118" t="s">
        <v>132</v>
      </c>
      <c r="C122" s="141" t="s">
        <v>132</v>
      </c>
      <c r="D122" s="140" t="s">
        <v>132</v>
      </c>
      <c r="E122" s="118" t="s">
        <v>132</v>
      </c>
      <c r="F122" s="154" t="s">
        <v>132</v>
      </c>
      <c r="G122" s="118" t="s">
        <v>132</v>
      </c>
      <c r="H122" s="139" t="s">
        <v>132</v>
      </c>
      <c r="I122" s="142" t="s">
        <v>132</v>
      </c>
      <c r="J122" s="139" t="s">
        <v>132</v>
      </c>
      <c r="K122" s="139" t="s">
        <v>132</v>
      </c>
      <c r="L122" s="118" t="s">
        <v>132</v>
      </c>
      <c r="M122" s="118" t="s">
        <v>132</v>
      </c>
    </row>
    <row r="123" spans="2:13" x14ac:dyDescent="0.25">
      <c r="B123" s="118" t="s">
        <v>132</v>
      </c>
      <c r="C123" s="141" t="s">
        <v>132</v>
      </c>
      <c r="D123" s="140" t="s">
        <v>132</v>
      </c>
      <c r="E123" s="118" t="s">
        <v>132</v>
      </c>
      <c r="F123" s="154" t="s">
        <v>132</v>
      </c>
      <c r="G123" s="118" t="s">
        <v>132</v>
      </c>
      <c r="H123" s="139" t="s">
        <v>132</v>
      </c>
      <c r="I123" s="142" t="s">
        <v>132</v>
      </c>
      <c r="J123" s="139" t="s">
        <v>132</v>
      </c>
      <c r="K123" s="139" t="s">
        <v>132</v>
      </c>
      <c r="L123" s="118" t="s">
        <v>132</v>
      </c>
      <c r="M123" s="118" t="s">
        <v>132</v>
      </c>
    </row>
    <row r="124" spans="2:13" x14ac:dyDescent="0.25">
      <c r="B124" s="118" t="s">
        <v>132</v>
      </c>
      <c r="C124" s="141" t="s">
        <v>132</v>
      </c>
      <c r="D124" s="140" t="s">
        <v>132</v>
      </c>
      <c r="E124" s="118" t="s">
        <v>132</v>
      </c>
      <c r="F124" s="154" t="s">
        <v>132</v>
      </c>
      <c r="G124" s="118" t="s">
        <v>132</v>
      </c>
      <c r="H124" s="139" t="s">
        <v>132</v>
      </c>
      <c r="I124" s="142" t="s">
        <v>132</v>
      </c>
      <c r="J124" s="139" t="s">
        <v>132</v>
      </c>
      <c r="K124" s="139" t="s">
        <v>132</v>
      </c>
      <c r="L124" s="118" t="s">
        <v>132</v>
      </c>
      <c r="M124" s="118" t="s">
        <v>132</v>
      </c>
    </row>
    <row r="125" spans="2:13" x14ac:dyDescent="0.25">
      <c r="B125" s="118" t="s">
        <v>132</v>
      </c>
      <c r="C125" s="141" t="s">
        <v>132</v>
      </c>
      <c r="D125" s="140" t="s">
        <v>132</v>
      </c>
      <c r="E125" s="118" t="s">
        <v>132</v>
      </c>
      <c r="F125" s="154" t="s">
        <v>132</v>
      </c>
      <c r="G125" s="118" t="s">
        <v>132</v>
      </c>
      <c r="H125" s="139" t="s">
        <v>132</v>
      </c>
      <c r="I125" s="142" t="s">
        <v>132</v>
      </c>
      <c r="J125" s="139" t="s">
        <v>132</v>
      </c>
      <c r="K125" s="139" t="s">
        <v>132</v>
      </c>
      <c r="L125" s="118" t="s">
        <v>132</v>
      </c>
      <c r="M125" s="118" t="s">
        <v>132</v>
      </c>
    </row>
    <row r="126" spans="2:13" x14ac:dyDescent="0.25">
      <c r="B126" s="118" t="s">
        <v>132</v>
      </c>
      <c r="C126" s="141" t="s">
        <v>132</v>
      </c>
      <c r="D126" s="140" t="s">
        <v>132</v>
      </c>
      <c r="E126" s="118" t="s">
        <v>132</v>
      </c>
      <c r="F126" s="154" t="s">
        <v>132</v>
      </c>
      <c r="G126" s="118" t="s">
        <v>132</v>
      </c>
      <c r="H126" s="139" t="s">
        <v>132</v>
      </c>
      <c r="I126" s="142" t="s">
        <v>132</v>
      </c>
      <c r="J126" s="139" t="s">
        <v>132</v>
      </c>
      <c r="K126" s="139" t="s">
        <v>132</v>
      </c>
      <c r="L126" s="118" t="s">
        <v>132</v>
      </c>
      <c r="M126" s="118" t="s">
        <v>132</v>
      </c>
    </row>
    <row r="127" spans="2:13" x14ac:dyDescent="0.25">
      <c r="B127" s="118" t="s">
        <v>132</v>
      </c>
      <c r="C127" s="141" t="s">
        <v>132</v>
      </c>
      <c r="D127" s="140" t="s">
        <v>132</v>
      </c>
      <c r="E127" s="118" t="s">
        <v>132</v>
      </c>
      <c r="F127" s="154" t="s">
        <v>132</v>
      </c>
      <c r="G127" s="118" t="s">
        <v>132</v>
      </c>
      <c r="H127" s="139" t="s">
        <v>132</v>
      </c>
      <c r="I127" s="142" t="s">
        <v>132</v>
      </c>
      <c r="J127" s="139" t="s">
        <v>132</v>
      </c>
      <c r="K127" s="139" t="s">
        <v>132</v>
      </c>
      <c r="L127" s="118" t="s">
        <v>132</v>
      </c>
      <c r="M127" s="118" t="s">
        <v>132</v>
      </c>
    </row>
    <row r="128" spans="2:13" x14ac:dyDescent="0.25">
      <c r="B128" s="118" t="s">
        <v>132</v>
      </c>
      <c r="C128" s="141" t="s">
        <v>132</v>
      </c>
      <c r="D128" s="140" t="s">
        <v>132</v>
      </c>
      <c r="E128" s="118" t="s">
        <v>132</v>
      </c>
      <c r="F128" s="154" t="s">
        <v>132</v>
      </c>
      <c r="G128" s="118" t="s">
        <v>132</v>
      </c>
      <c r="H128" s="139" t="s">
        <v>132</v>
      </c>
      <c r="I128" s="142" t="s">
        <v>132</v>
      </c>
      <c r="J128" s="139" t="s">
        <v>132</v>
      </c>
      <c r="K128" s="139" t="s">
        <v>132</v>
      </c>
      <c r="L128" s="118" t="s">
        <v>132</v>
      </c>
      <c r="M128" s="118" t="s">
        <v>132</v>
      </c>
    </row>
    <row r="129" spans="2:13" x14ac:dyDescent="0.25">
      <c r="B129" s="118" t="s">
        <v>132</v>
      </c>
      <c r="C129" s="141" t="s">
        <v>132</v>
      </c>
      <c r="D129" s="140" t="s">
        <v>132</v>
      </c>
      <c r="E129" s="118" t="s">
        <v>132</v>
      </c>
      <c r="F129" s="154" t="s">
        <v>132</v>
      </c>
      <c r="G129" s="118" t="s">
        <v>132</v>
      </c>
      <c r="H129" s="139" t="s">
        <v>132</v>
      </c>
      <c r="I129" s="142" t="s">
        <v>132</v>
      </c>
      <c r="J129" s="139" t="s">
        <v>132</v>
      </c>
      <c r="K129" s="139" t="s">
        <v>132</v>
      </c>
      <c r="L129" s="118" t="s">
        <v>132</v>
      </c>
      <c r="M129" s="118" t="s">
        <v>132</v>
      </c>
    </row>
    <row r="130" spans="2:13" x14ac:dyDescent="0.25">
      <c r="B130" s="118" t="s">
        <v>132</v>
      </c>
      <c r="C130" s="141" t="s">
        <v>132</v>
      </c>
      <c r="D130" s="140" t="s">
        <v>132</v>
      </c>
      <c r="E130" s="118" t="s">
        <v>132</v>
      </c>
      <c r="F130" s="154" t="s">
        <v>132</v>
      </c>
      <c r="G130" s="118" t="s">
        <v>132</v>
      </c>
      <c r="H130" s="139" t="s">
        <v>132</v>
      </c>
      <c r="I130" s="142" t="s">
        <v>132</v>
      </c>
      <c r="J130" s="139" t="s">
        <v>132</v>
      </c>
      <c r="K130" s="139" t="s">
        <v>132</v>
      </c>
      <c r="L130" s="118" t="s">
        <v>132</v>
      </c>
      <c r="M130" s="118" t="s">
        <v>132</v>
      </c>
    </row>
    <row r="131" spans="2:13" x14ac:dyDescent="0.25">
      <c r="B131" s="118" t="s">
        <v>132</v>
      </c>
      <c r="C131" s="141" t="s">
        <v>132</v>
      </c>
      <c r="D131" s="140" t="s">
        <v>132</v>
      </c>
      <c r="E131" s="118" t="s">
        <v>132</v>
      </c>
      <c r="F131" s="154" t="s">
        <v>132</v>
      </c>
      <c r="G131" s="118" t="s">
        <v>132</v>
      </c>
      <c r="H131" s="139" t="s">
        <v>132</v>
      </c>
      <c r="I131" s="142" t="s">
        <v>132</v>
      </c>
      <c r="J131" s="139" t="s">
        <v>132</v>
      </c>
      <c r="K131" s="139" t="s">
        <v>132</v>
      </c>
      <c r="L131" s="118" t="s">
        <v>132</v>
      </c>
      <c r="M131" s="118" t="s">
        <v>132</v>
      </c>
    </row>
    <row r="132" spans="2:13" x14ac:dyDescent="0.25">
      <c r="B132" s="118" t="s">
        <v>132</v>
      </c>
      <c r="C132" s="141" t="s">
        <v>132</v>
      </c>
      <c r="D132" s="140" t="s">
        <v>132</v>
      </c>
      <c r="E132" s="118" t="s">
        <v>132</v>
      </c>
      <c r="F132" s="154" t="s">
        <v>132</v>
      </c>
      <c r="G132" s="118" t="s">
        <v>132</v>
      </c>
      <c r="H132" s="139" t="s">
        <v>132</v>
      </c>
      <c r="I132" s="142" t="s">
        <v>132</v>
      </c>
      <c r="J132" s="139" t="s">
        <v>132</v>
      </c>
      <c r="K132" s="139" t="s">
        <v>132</v>
      </c>
      <c r="L132" s="118" t="s">
        <v>132</v>
      </c>
      <c r="M132" s="118" t="s">
        <v>132</v>
      </c>
    </row>
    <row r="133" spans="2:13" x14ac:dyDescent="0.25">
      <c r="B133" s="118" t="s">
        <v>132</v>
      </c>
      <c r="C133" s="141" t="s">
        <v>132</v>
      </c>
      <c r="D133" s="140" t="s">
        <v>132</v>
      </c>
      <c r="E133" s="118" t="s">
        <v>132</v>
      </c>
      <c r="F133" s="154" t="s">
        <v>132</v>
      </c>
      <c r="G133" s="118" t="s">
        <v>132</v>
      </c>
      <c r="H133" s="139" t="s">
        <v>132</v>
      </c>
      <c r="I133" s="142" t="s">
        <v>132</v>
      </c>
      <c r="J133" s="139" t="s">
        <v>132</v>
      </c>
      <c r="K133" s="139" t="s">
        <v>132</v>
      </c>
      <c r="L133" s="118" t="s">
        <v>132</v>
      </c>
      <c r="M133" s="118" t="s">
        <v>132</v>
      </c>
    </row>
    <row r="134" spans="2:13" x14ac:dyDescent="0.25">
      <c r="B134" s="118" t="s">
        <v>132</v>
      </c>
      <c r="C134" s="141" t="s">
        <v>132</v>
      </c>
      <c r="D134" s="140" t="s">
        <v>132</v>
      </c>
      <c r="E134" s="118" t="s">
        <v>132</v>
      </c>
      <c r="F134" s="154" t="s">
        <v>132</v>
      </c>
      <c r="G134" s="118" t="s">
        <v>132</v>
      </c>
      <c r="H134" s="139" t="s">
        <v>132</v>
      </c>
      <c r="I134" s="142" t="s">
        <v>132</v>
      </c>
      <c r="J134" s="139" t="s">
        <v>132</v>
      </c>
      <c r="K134" s="139" t="s">
        <v>132</v>
      </c>
      <c r="L134" s="118" t="s">
        <v>132</v>
      </c>
      <c r="M134" s="118" t="s">
        <v>132</v>
      </c>
    </row>
    <row r="135" spans="2:13" x14ac:dyDescent="0.25">
      <c r="B135" s="118" t="s">
        <v>132</v>
      </c>
      <c r="C135" s="141" t="s">
        <v>132</v>
      </c>
      <c r="D135" s="140" t="s">
        <v>132</v>
      </c>
      <c r="E135" s="118" t="s">
        <v>132</v>
      </c>
      <c r="F135" s="154" t="s">
        <v>132</v>
      </c>
      <c r="G135" s="118" t="s">
        <v>132</v>
      </c>
      <c r="H135" s="139" t="s">
        <v>132</v>
      </c>
      <c r="I135" s="142" t="s">
        <v>132</v>
      </c>
      <c r="J135" s="139" t="s">
        <v>132</v>
      </c>
      <c r="K135" s="139" t="s">
        <v>132</v>
      </c>
      <c r="L135" s="118" t="s">
        <v>132</v>
      </c>
      <c r="M135" s="118" t="s">
        <v>132</v>
      </c>
    </row>
    <row r="136" spans="2:13" x14ac:dyDescent="0.25">
      <c r="B136" s="118" t="s">
        <v>132</v>
      </c>
      <c r="C136" s="141" t="s">
        <v>132</v>
      </c>
      <c r="D136" s="140" t="s">
        <v>132</v>
      </c>
      <c r="E136" s="118" t="s">
        <v>132</v>
      </c>
      <c r="F136" s="154" t="s">
        <v>132</v>
      </c>
      <c r="G136" s="118" t="s">
        <v>132</v>
      </c>
      <c r="H136" s="139" t="s">
        <v>132</v>
      </c>
      <c r="I136" s="142" t="s">
        <v>132</v>
      </c>
      <c r="J136" s="139" t="s">
        <v>132</v>
      </c>
      <c r="K136" s="139" t="s">
        <v>132</v>
      </c>
      <c r="L136" s="118" t="s">
        <v>132</v>
      </c>
      <c r="M136" s="118" t="s">
        <v>132</v>
      </c>
    </row>
    <row r="137" spans="2:13" x14ac:dyDescent="0.25">
      <c r="B137" s="118" t="s">
        <v>132</v>
      </c>
      <c r="C137" s="141" t="s">
        <v>132</v>
      </c>
      <c r="D137" s="140" t="s">
        <v>132</v>
      </c>
      <c r="E137" s="118" t="s">
        <v>132</v>
      </c>
      <c r="F137" s="154" t="s">
        <v>132</v>
      </c>
      <c r="G137" s="118" t="s">
        <v>132</v>
      </c>
      <c r="H137" s="139" t="s">
        <v>132</v>
      </c>
      <c r="I137" s="142" t="s">
        <v>132</v>
      </c>
      <c r="J137" s="139" t="s">
        <v>132</v>
      </c>
      <c r="K137" s="139" t="s">
        <v>132</v>
      </c>
      <c r="L137" s="118" t="s">
        <v>132</v>
      </c>
      <c r="M137" s="118" t="s">
        <v>132</v>
      </c>
    </row>
    <row r="138" spans="2:13" x14ac:dyDescent="0.25">
      <c r="B138" s="118" t="s">
        <v>132</v>
      </c>
      <c r="C138" s="141" t="s">
        <v>132</v>
      </c>
      <c r="D138" s="140" t="s">
        <v>132</v>
      </c>
      <c r="E138" s="118" t="s">
        <v>132</v>
      </c>
      <c r="F138" s="154" t="s">
        <v>132</v>
      </c>
      <c r="G138" s="118" t="s">
        <v>132</v>
      </c>
      <c r="H138" s="139" t="s">
        <v>132</v>
      </c>
      <c r="I138" s="142" t="s">
        <v>132</v>
      </c>
      <c r="J138" s="139" t="s">
        <v>132</v>
      </c>
      <c r="K138" s="139" t="s">
        <v>132</v>
      </c>
      <c r="L138" s="118" t="s">
        <v>132</v>
      </c>
      <c r="M138" s="118" t="s">
        <v>132</v>
      </c>
    </row>
    <row r="139" spans="2:13" x14ac:dyDescent="0.25">
      <c r="B139" s="118" t="s">
        <v>132</v>
      </c>
      <c r="C139" s="141" t="s">
        <v>132</v>
      </c>
      <c r="D139" s="140" t="s">
        <v>132</v>
      </c>
      <c r="E139" s="118" t="s">
        <v>132</v>
      </c>
      <c r="F139" s="154" t="s">
        <v>132</v>
      </c>
      <c r="G139" s="118" t="s">
        <v>132</v>
      </c>
      <c r="H139" s="139" t="s">
        <v>132</v>
      </c>
      <c r="I139" s="142" t="s">
        <v>132</v>
      </c>
      <c r="J139" s="139" t="s">
        <v>132</v>
      </c>
      <c r="K139" s="139" t="s">
        <v>132</v>
      </c>
      <c r="L139" s="118" t="s">
        <v>132</v>
      </c>
      <c r="M139" s="118" t="s">
        <v>132</v>
      </c>
    </row>
    <row r="140" spans="2:13" x14ac:dyDescent="0.25">
      <c r="B140" s="118" t="s">
        <v>132</v>
      </c>
      <c r="C140" s="141" t="s">
        <v>132</v>
      </c>
      <c r="D140" s="140" t="s">
        <v>132</v>
      </c>
      <c r="E140" s="118" t="s">
        <v>132</v>
      </c>
      <c r="F140" s="154" t="s">
        <v>132</v>
      </c>
      <c r="G140" s="118" t="s">
        <v>132</v>
      </c>
      <c r="H140" s="139" t="s">
        <v>132</v>
      </c>
      <c r="I140" s="142" t="s">
        <v>132</v>
      </c>
      <c r="J140" s="139" t="s">
        <v>132</v>
      </c>
      <c r="K140" s="139" t="s">
        <v>132</v>
      </c>
      <c r="L140" s="118" t="s">
        <v>132</v>
      </c>
      <c r="M140" s="118" t="s">
        <v>132</v>
      </c>
    </row>
    <row r="141" spans="2:13" x14ac:dyDescent="0.25">
      <c r="B141" s="118" t="s">
        <v>132</v>
      </c>
      <c r="C141" s="141" t="s">
        <v>132</v>
      </c>
      <c r="D141" s="140" t="s">
        <v>132</v>
      </c>
      <c r="E141" s="118" t="s">
        <v>132</v>
      </c>
      <c r="F141" s="154" t="s">
        <v>132</v>
      </c>
      <c r="G141" s="118" t="s">
        <v>132</v>
      </c>
      <c r="H141" s="139" t="s">
        <v>132</v>
      </c>
      <c r="I141" s="142" t="s">
        <v>132</v>
      </c>
      <c r="J141" s="139" t="s">
        <v>132</v>
      </c>
      <c r="K141" s="139" t="s">
        <v>132</v>
      </c>
      <c r="L141" s="118" t="s">
        <v>132</v>
      </c>
      <c r="M141" s="118" t="s">
        <v>132</v>
      </c>
    </row>
    <row r="142" spans="2:13" x14ac:dyDescent="0.25">
      <c r="B142" s="118" t="s">
        <v>132</v>
      </c>
      <c r="C142" s="141" t="s">
        <v>132</v>
      </c>
      <c r="D142" s="140" t="s">
        <v>132</v>
      </c>
      <c r="E142" s="118" t="s">
        <v>132</v>
      </c>
      <c r="F142" s="154" t="s">
        <v>132</v>
      </c>
      <c r="G142" s="118" t="s">
        <v>132</v>
      </c>
      <c r="H142" s="139" t="s">
        <v>132</v>
      </c>
      <c r="I142" s="142" t="s">
        <v>132</v>
      </c>
      <c r="J142" s="139" t="s">
        <v>132</v>
      </c>
      <c r="K142" s="139" t="s">
        <v>132</v>
      </c>
      <c r="L142" s="118" t="s">
        <v>132</v>
      </c>
      <c r="M142" s="118" t="s">
        <v>132</v>
      </c>
    </row>
    <row r="143" spans="2:13" x14ac:dyDescent="0.25">
      <c r="B143" s="118" t="s">
        <v>132</v>
      </c>
      <c r="C143" s="141" t="s">
        <v>132</v>
      </c>
      <c r="D143" s="140" t="s">
        <v>132</v>
      </c>
      <c r="E143" s="118" t="s">
        <v>132</v>
      </c>
      <c r="F143" s="154" t="s">
        <v>132</v>
      </c>
      <c r="G143" s="118" t="s">
        <v>132</v>
      </c>
      <c r="H143" s="139" t="s">
        <v>132</v>
      </c>
      <c r="I143" s="142" t="s">
        <v>132</v>
      </c>
      <c r="J143" s="139" t="s">
        <v>132</v>
      </c>
      <c r="K143" s="139" t="s">
        <v>132</v>
      </c>
      <c r="L143" s="118" t="s">
        <v>132</v>
      </c>
      <c r="M143" s="118" t="s">
        <v>132</v>
      </c>
    </row>
    <row r="144" spans="2:13" x14ac:dyDescent="0.25">
      <c r="B144" s="118" t="s">
        <v>132</v>
      </c>
      <c r="C144" s="141" t="s">
        <v>132</v>
      </c>
      <c r="D144" s="140" t="s">
        <v>132</v>
      </c>
      <c r="E144" s="118" t="s">
        <v>132</v>
      </c>
      <c r="F144" s="154" t="s">
        <v>132</v>
      </c>
      <c r="G144" s="118" t="s">
        <v>132</v>
      </c>
      <c r="H144" s="139" t="s">
        <v>132</v>
      </c>
      <c r="I144" s="142" t="s">
        <v>132</v>
      </c>
      <c r="J144" s="139" t="s">
        <v>132</v>
      </c>
      <c r="K144" s="139" t="s">
        <v>132</v>
      </c>
      <c r="L144" s="118" t="s">
        <v>132</v>
      </c>
      <c r="M144" s="118" t="s">
        <v>132</v>
      </c>
    </row>
    <row r="145" spans="2:13" x14ac:dyDescent="0.25">
      <c r="B145" s="118" t="s">
        <v>132</v>
      </c>
      <c r="C145" s="141" t="s">
        <v>132</v>
      </c>
      <c r="D145" s="140" t="s">
        <v>132</v>
      </c>
      <c r="E145" s="118" t="s">
        <v>132</v>
      </c>
      <c r="F145" s="154" t="s">
        <v>132</v>
      </c>
      <c r="G145" s="118" t="s">
        <v>132</v>
      </c>
      <c r="H145" s="139" t="s">
        <v>132</v>
      </c>
      <c r="I145" s="142" t="s">
        <v>132</v>
      </c>
      <c r="J145" s="139" t="s">
        <v>132</v>
      </c>
      <c r="K145" s="139" t="s">
        <v>132</v>
      </c>
      <c r="L145" s="118" t="s">
        <v>132</v>
      </c>
      <c r="M145" s="118" t="s">
        <v>132</v>
      </c>
    </row>
    <row r="146" spans="2:13" x14ac:dyDescent="0.25">
      <c r="B146" s="118" t="s">
        <v>132</v>
      </c>
      <c r="C146" s="141" t="s">
        <v>132</v>
      </c>
      <c r="D146" s="140" t="s">
        <v>132</v>
      </c>
      <c r="E146" s="118" t="s">
        <v>132</v>
      </c>
      <c r="F146" s="154" t="s">
        <v>132</v>
      </c>
      <c r="G146" s="118" t="s">
        <v>132</v>
      </c>
      <c r="H146" s="139" t="s">
        <v>132</v>
      </c>
      <c r="I146" s="142" t="s">
        <v>132</v>
      </c>
      <c r="J146" s="139" t="s">
        <v>132</v>
      </c>
      <c r="K146" s="139" t="s">
        <v>132</v>
      </c>
      <c r="L146" s="118" t="s">
        <v>132</v>
      </c>
      <c r="M146" s="118" t="s">
        <v>132</v>
      </c>
    </row>
    <row r="147" spans="2:13" x14ac:dyDescent="0.25">
      <c r="B147" s="118" t="s">
        <v>132</v>
      </c>
      <c r="C147" s="141" t="s">
        <v>132</v>
      </c>
      <c r="D147" s="140" t="s">
        <v>132</v>
      </c>
      <c r="E147" s="118" t="s">
        <v>132</v>
      </c>
      <c r="F147" s="154" t="s">
        <v>132</v>
      </c>
      <c r="G147" s="118" t="s">
        <v>132</v>
      </c>
      <c r="H147" s="139" t="s">
        <v>132</v>
      </c>
      <c r="I147" s="142" t="s">
        <v>132</v>
      </c>
      <c r="J147" s="139" t="s">
        <v>132</v>
      </c>
      <c r="K147" s="139" t="s">
        <v>132</v>
      </c>
      <c r="L147" s="118" t="s">
        <v>132</v>
      </c>
      <c r="M147" s="118" t="s">
        <v>132</v>
      </c>
    </row>
    <row r="148" spans="2:13" x14ac:dyDescent="0.25">
      <c r="B148" s="118" t="s">
        <v>132</v>
      </c>
      <c r="C148" s="141" t="s">
        <v>132</v>
      </c>
      <c r="D148" s="140" t="s">
        <v>132</v>
      </c>
      <c r="E148" s="118" t="s">
        <v>132</v>
      </c>
      <c r="F148" s="154" t="s">
        <v>132</v>
      </c>
      <c r="G148" s="118" t="s">
        <v>132</v>
      </c>
      <c r="H148" s="139" t="s">
        <v>132</v>
      </c>
      <c r="I148" s="142" t="s">
        <v>132</v>
      </c>
      <c r="J148" s="139" t="s">
        <v>132</v>
      </c>
      <c r="K148" s="139" t="s">
        <v>132</v>
      </c>
      <c r="L148" s="118" t="s">
        <v>132</v>
      </c>
      <c r="M148" s="118" t="s">
        <v>132</v>
      </c>
    </row>
    <row r="149" spans="2:13" x14ac:dyDescent="0.25">
      <c r="B149" s="118" t="s">
        <v>132</v>
      </c>
      <c r="C149" s="141" t="s">
        <v>132</v>
      </c>
      <c r="D149" s="140" t="s">
        <v>132</v>
      </c>
      <c r="E149" s="118" t="s">
        <v>132</v>
      </c>
      <c r="F149" s="154" t="s">
        <v>132</v>
      </c>
      <c r="G149" s="118" t="s">
        <v>132</v>
      </c>
      <c r="H149" s="139" t="s">
        <v>132</v>
      </c>
      <c r="I149" s="142" t="s">
        <v>132</v>
      </c>
      <c r="J149" s="139" t="s">
        <v>132</v>
      </c>
      <c r="K149" s="139" t="s">
        <v>132</v>
      </c>
      <c r="L149" s="118" t="s">
        <v>132</v>
      </c>
      <c r="M149" s="118" t="s">
        <v>132</v>
      </c>
    </row>
    <row r="150" spans="2:13" x14ac:dyDescent="0.25">
      <c r="B150" s="118" t="s">
        <v>132</v>
      </c>
      <c r="C150" s="141" t="s">
        <v>132</v>
      </c>
      <c r="D150" s="140" t="s">
        <v>132</v>
      </c>
      <c r="E150" s="118" t="s">
        <v>132</v>
      </c>
      <c r="F150" s="154" t="s">
        <v>132</v>
      </c>
      <c r="G150" s="118" t="s">
        <v>132</v>
      </c>
      <c r="H150" s="139" t="s">
        <v>132</v>
      </c>
      <c r="I150" s="142" t="s">
        <v>132</v>
      </c>
      <c r="J150" s="139" t="s">
        <v>132</v>
      </c>
      <c r="K150" s="139" t="s">
        <v>132</v>
      </c>
      <c r="L150" s="118" t="s">
        <v>132</v>
      </c>
      <c r="M150" s="118" t="s">
        <v>132</v>
      </c>
    </row>
    <row r="151" spans="2:13" x14ac:dyDescent="0.25">
      <c r="B151" s="118" t="s">
        <v>132</v>
      </c>
      <c r="C151" s="141" t="s">
        <v>132</v>
      </c>
      <c r="D151" s="140" t="s">
        <v>132</v>
      </c>
      <c r="E151" s="118" t="s">
        <v>132</v>
      </c>
      <c r="F151" s="154" t="s">
        <v>132</v>
      </c>
      <c r="G151" s="118" t="s">
        <v>132</v>
      </c>
      <c r="H151" s="139" t="s">
        <v>132</v>
      </c>
      <c r="I151" s="142" t="s">
        <v>132</v>
      </c>
      <c r="J151" s="139" t="s">
        <v>132</v>
      </c>
      <c r="K151" s="139" t="s">
        <v>132</v>
      </c>
      <c r="L151" s="118" t="s">
        <v>132</v>
      </c>
      <c r="M151" s="118" t="s">
        <v>132</v>
      </c>
    </row>
    <row r="152" spans="2:13" x14ac:dyDescent="0.25">
      <c r="B152" s="118" t="s">
        <v>132</v>
      </c>
      <c r="C152" s="141" t="s">
        <v>132</v>
      </c>
      <c r="D152" s="140" t="s">
        <v>132</v>
      </c>
      <c r="E152" s="118" t="s">
        <v>132</v>
      </c>
      <c r="F152" s="154" t="s">
        <v>132</v>
      </c>
      <c r="G152" s="118" t="s">
        <v>132</v>
      </c>
      <c r="H152" s="139" t="s">
        <v>132</v>
      </c>
      <c r="I152" s="142" t="s">
        <v>132</v>
      </c>
      <c r="J152" s="139" t="s">
        <v>132</v>
      </c>
      <c r="K152" s="139" t="s">
        <v>132</v>
      </c>
      <c r="L152" s="118" t="s">
        <v>132</v>
      </c>
      <c r="M152" s="118" t="s">
        <v>132</v>
      </c>
    </row>
    <row r="153" spans="2:13" x14ac:dyDescent="0.25">
      <c r="B153" s="118" t="s">
        <v>132</v>
      </c>
      <c r="C153" s="141" t="s">
        <v>132</v>
      </c>
      <c r="D153" s="140" t="s">
        <v>132</v>
      </c>
      <c r="E153" s="118" t="s">
        <v>132</v>
      </c>
      <c r="F153" s="154" t="s">
        <v>132</v>
      </c>
      <c r="G153" s="118" t="s">
        <v>132</v>
      </c>
      <c r="H153" s="139" t="s">
        <v>132</v>
      </c>
      <c r="I153" s="142" t="s">
        <v>132</v>
      </c>
      <c r="J153" s="139" t="s">
        <v>132</v>
      </c>
      <c r="K153" s="139" t="s">
        <v>132</v>
      </c>
      <c r="L153" s="118" t="s">
        <v>132</v>
      </c>
      <c r="M153" s="118" t="s">
        <v>132</v>
      </c>
    </row>
    <row r="154" spans="2:13" x14ac:dyDescent="0.25">
      <c r="B154" s="118" t="s">
        <v>132</v>
      </c>
      <c r="C154" s="141" t="s">
        <v>132</v>
      </c>
      <c r="D154" s="140" t="s">
        <v>132</v>
      </c>
      <c r="E154" s="118" t="s">
        <v>132</v>
      </c>
      <c r="F154" s="154" t="s">
        <v>132</v>
      </c>
      <c r="G154" s="118" t="s">
        <v>132</v>
      </c>
      <c r="H154" s="139" t="s">
        <v>132</v>
      </c>
      <c r="I154" s="142" t="s">
        <v>132</v>
      </c>
      <c r="J154" s="139" t="s">
        <v>132</v>
      </c>
      <c r="K154" s="139" t="s">
        <v>132</v>
      </c>
      <c r="L154" s="118" t="s">
        <v>132</v>
      </c>
      <c r="M154" s="118" t="s">
        <v>132</v>
      </c>
    </row>
    <row r="155" spans="2:13" x14ac:dyDescent="0.25">
      <c r="B155" s="118" t="s">
        <v>132</v>
      </c>
      <c r="C155" s="141" t="s">
        <v>132</v>
      </c>
      <c r="D155" s="140" t="s">
        <v>132</v>
      </c>
      <c r="E155" s="118" t="s">
        <v>132</v>
      </c>
      <c r="F155" s="154" t="s">
        <v>132</v>
      </c>
      <c r="G155" s="118" t="s">
        <v>132</v>
      </c>
      <c r="H155" s="139" t="s">
        <v>132</v>
      </c>
      <c r="I155" s="142" t="s">
        <v>132</v>
      </c>
      <c r="J155" s="139" t="s">
        <v>132</v>
      </c>
      <c r="K155" s="139" t="s">
        <v>132</v>
      </c>
      <c r="L155" s="118" t="s">
        <v>132</v>
      </c>
      <c r="M155" s="118" t="s">
        <v>132</v>
      </c>
    </row>
    <row r="156" spans="2:13" x14ac:dyDescent="0.25">
      <c r="B156" s="118" t="s">
        <v>132</v>
      </c>
      <c r="C156" s="141" t="s">
        <v>132</v>
      </c>
      <c r="D156" s="140" t="s">
        <v>132</v>
      </c>
      <c r="E156" s="118" t="s">
        <v>132</v>
      </c>
      <c r="F156" s="154" t="s">
        <v>132</v>
      </c>
      <c r="G156" s="118" t="s">
        <v>132</v>
      </c>
      <c r="H156" s="139" t="s">
        <v>132</v>
      </c>
      <c r="I156" s="142" t="s">
        <v>132</v>
      </c>
      <c r="J156" s="139" t="s">
        <v>132</v>
      </c>
      <c r="K156" s="139" t="s">
        <v>132</v>
      </c>
      <c r="L156" s="118" t="s">
        <v>132</v>
      </c>
      <c r="M156" s="118" t="s">
        <v>132</v>
      </c>
    </row>
    <row r="157" spans="2:13" x14ac:dyDescent="0.25">
      <c r="B157" s="118" t="s">
        <v>132</v>
      </c>
      <c r="C157" s="141" t="s">
        <v>132</v>
      </c>
      <c r="D157" s="140" t="s">
        <v>132</v>
      </c>
      <c r="E157" s="118" t="s">
        <v>132</v>
      </c>
      <c r="F157" s="154" t="s">
        <v>132</v>
      </c>
      <c r="G157" s="118" t="s">
        <v>132</v>
      </c>
      <c r="H157" s="139" t="s">
        <v>132</v>
      </c>
      <c r="I157" s="142" t="s">
        <v>132</v>
      </c>
      <c r="J157" s="139" t="s">
        <v>132</v>
      </c>
      <c r="K157" s="139" t="s">
        <v>132</v>
      </c>
      <c r="L157" s="118" t="s">
        <v>132</v>
      </c>
      <c r="M157" s="118" t="s">
        <v>132</v>
      </c>
    </row>
    <row r="158" spans="2:13" x14ac:dyDescent="0.25">
      <c r="B158" s="118" t="s">
        <v>132</v>
      </c>
      <c r="C158" s="141" t="s">
        <v>132</v>
      </c>
      <c r="D158" s="140" t="s">
        <v>132</v>
      </c>
      <c r="E158" s="118" t="s">
        <v>132</v>
      </c>
      <c r="F158" s="154" t="s">
        <v>132</v>
      </c>
      <c r="G158" s="118" t="s">
        <v>132</v>
      </c>
      <c r="H158" s="139" t="s">
        <v>132</v>
      </c>
      <c r="I158" s="142" t="s">
        <v>132</v>
      </c>
      <c r="J158" s="139" t="s">
        <v>132</v>
      </c>
      <c r="K158" s="139" t="s">
        <v>132</v>
      </c>
      <c r="L158" s="118" t="s">
        <v>132</v>
      </c>
      <c r="M158" s="118" t="s">
        <v>132</v>
      </c>
    </row>
    <row r="159" spans="2:13" x14ac:dyDescent="0.25">
      <c r="B159" s="118" t="s">
        <v>132</v>
      </c>
      <c r="C159" s="141" t="s">
        <v>132</v>
      </c>
      <c r="D159" s="140" t="s">
        <v>132</v>
      </c>
      <c r="E159" s="118" t="s">
        <v>132</v>
      </c>
      <c r="F159" s="154" t="s">
        <v>132</v>
      </c>
      <c r="G159" s="118" t="s">
        <v>132</v>
      </c>
      <c r="H159" s="139" t="s">
        <v>132</v>
      </c>
      <c r="I159" s="142" t="s">
        <v>132</v>
      </c>
      <c r="J159" s="139" t="s">
        <v>132</v>
      </c>
      <c r="K159" s="139" t="s">
        <v>132</v>
      </c>
      <c r="L159" s="118" t="s">
        <v>132</v>
      </c>
      <c r="M159" s="118" t="s">
        <v>132</v>
      </c>
    </row>
    <row r="160" spans="2:13" x14ac:dyDescent="0.25">
      <c r="B160" s="118" t="s">
        <v>132</v>
      </c>
      <c r="C160" s="141" t="s">
        <v>132</v>
      </c>
      <c r="D160" s="140" t="s">
        <v>132</v>
      </c>
      <c r="E160" s="118" t="s">
        <v>132</v>
      </c>
      <c r="F160" s="154" t="s">
        <v>132</v>
      </c>
      <c r="G160" s="118" t="s">
        <v>132</v>
      </c>
      <c r="H160" s="139" t="s">
        <v>132</v>
      </c>
      <c r="I160" s="142" t="s">
        <v>132</v>
      </c>
      <c r="J160" s="139" t="s">
        <v>132</v>
      </c>
      <c r="K160" s="139" t="s">
        <v>132</v>
      </c>
      <c r="L160" s="118" t="s">
        <v>132</v>
      </c>
      <c r="M160" s="118" t="s">
        <v>132</v>
      </c>
    </row>
    <row r="161" spans="2:13" x14ac:dyDescent="0.25">
      <c r="B161" s="118" t="s">
        <v>132</v>
      </c>
      <c r="C161" s="141" t="s">
        <v>132</v>
      </c>
      <c r="D161" s="140" t="s">
        <v>132</v>
      </c>
      <c r="E161" s="118" t="s">
        <v>132</v>
      </c>
      <c r="F161" s="154" t="s">
        <v>132</v>
      </c>
      <c r="G161" s="118" t="s">
        <v>132</v>
      </c>
      <c r="H161" s="139" t="s">
        <v>132</v>
      </c>
      <c r="I161" s="142" t="s">
        <v>132</v>
      </c>
      <c r="J161" s="139" t="s">
        <v>132</v>
      </c>
      <c r="K161" s="139" t="s">
        <v>132</v>
      </c>
      <c r="L161" s="118" t="s">
        <v>132</v>
      </c>
      <c r="M161" s="118" t="s">
        <v>132</v>
      </c>
    </row>
    <row r="162" spans="2:13" x14ac:dyDescent="0.25">
      <c r="B162" s="118" t="s">
        <v>132</v>
      </c>
      <c r="C162" s="141" t="s">
        <v>132</v>
      </c>
      <c r="D162" s="140" t="s">
        <v>132</v>
      </c>
      <c r="E162" s="118" t="s">
        <v>132</v>
      </c>
      <c r="F162" s="154" t="s">
        <v>132</v>
      </c>
      <c r="G162" s="118" t="s">
        <v>132</v>
      </c>
      <c r="H162" s="139" t="s">
        <v>132</v>
      </c>
      <c r="I162" s="142" t="s">
        <v>132</v>
      </c>
      <c r="J162" s="139" t="s">
        <v>132</v>
      </c>
      <c r="K162" s="139" t="s">
        <v>132</v>
      </c>
      <c r="L162" s="118" t="s">
        <v>132</v>
      </c>
      <c r="M162" s="118" t="s">
        <v>132</v>
      </c>
    </row>
    <row r="163" spans="2:13" x14ac:dyDescent="0.25">
      <c r="B163" s="118" t="s">
        <v>132</v>
      </c>
      <c r="C163" s="141" t="s">
        <v>132</v>
      </c>
      <c r="D163" s="140" t="s">
        <v>132</v>
      </c>
      <c r="E163" s="118" t="s">
        <v>132</v>
      </c>
      <c r="F163" s="154" t="s">
        <v>132</v>
      </c>
      <c r="G163" s="118" t="s">
        <v>132</v>
      </c>
      <c r="H163" s="139" t="s">
        <v>132</v>
      </c>
      <c r="I163" s="142" t="s">
        <v>132</v>
      </c>
      <c r="J163" s="139" t="s">
        <v>132</v>
      </c>
      <c r="K163" s="139" t="s">
        <v>132</v>
      </c>
      <c r="L163" s="118" t="s">
        <v>132</v>
      </c>
      <c r="M163" s="118" t="s">
        <v>132</v>
      </c>
    </row>
    <row r="164" spans="2:13" x14ac:dyDescent="0.25">
      <c r="B164" s="118" t="s">
        <v>132</v>
      </c>
      <c r="C164" s="141" t="s">
        <v>132</v>
      </c>
      <c r="D164" s="140" t="s">
        <v>132</v>
      </c>
      <c r="E164" s="118" t="s">
        <v>132</v>
      </c>
      <c r="F164" s="154" t="s">
        <v>132</v>
      </c>
      <c r="G164" s="118" t="s">
        <v>132</v>
      </c>
      <c r="H164" s="139" t="s">
        <v>132</v>
      </c>
      <c r="I164" s="142" t="s">
        <v>132</v>
      </c>
      <c r="J164" s="139" t="s">
        <v>132</v>
      </c>
      <c r="K164" s="139" t="s">
        <v>132</v>
      </c>
      <c r="L164" s="118" t="s">
        <v>132</v>
      </c>
      <c r="M164" s="118" t="s">
        <v>132</v>
      </c>
    </row>
    <row r="165" spans="2:13" x14ac:dyDescent="0.25">
      <c r="B165" s="118" t="s">
        <v>132</v>
      </c>
      <c r="C165" s="141" t="s">
        <v>132</v>
      </c>
      <c r="D165" s="140" t="s">
        <v>132</v>
      </c>
      <c r="E165" s="118" t="s">
        <v>132</v>
      </c>
      <c r="F165" s="154" t="s">
        <v>132</v>
      </c>
      <c r="G165" s="118" t="s">
        <v>132</v>
      </c>
      <c r="H165" s="139" t="s">
        <v>132</v>
      </c>
      <c r="I165" s="142" t="s">
        <v>132</v>
      </c>
      <c r="J165" s="139" t="s">
        <v>132</v>
      </c>
      <c r="K165" s="139" t="s">
        <v>132</v>
      </c>
      <c r="L165" s="118" t="s">
        <v>132</v>
      </c>
      <c r="M165" s="118" t="s">
        <v>132</v>
      </c>
    </row>
    <row r="166" spans="2:13" x14ac:dyDescent="0.25">
      <c r="B166" s="118" t="s">
        <v>132</v>
      </c>
      <c r="C166" s="141" t="s">
        <v>132</v>
      </c>
      <c r="D166" s="140" t="s">
        <v>132</v>
      </c>
      <c r="E166" s="118" t="s">
        <v>132</v>
      </c>
      <c r="F166" s="154" t="s">
        <v>132</v>
      </c>
      <c r="G166" s="118" t="s">
        <v>132</v>
      </c>
      <c r="H166" s="139" t="s">
        <v>132</v>
      </c>
      <c r="I166" s="142" t="s">
        <v>132</v>
      </c>
      <c r="J166" s="139" t="s">
        <v>132</v>
      </c>
      <c r="K166" s="139" t="s">
        <v>132</v>
      </c>
      <c r="L166" s="118" t="s">
        <v>132</v>
      </c>
      <c r="M166" s="118" t="s">
        <v>132</v>
      </c>
    </row>
    <row r="167" spans="2:13" x14ac:dyDescent="0.25">
      <c r="B167" s="118" t="s">
        <v>132</v>
      </c>
      <c r="C167" s="141" t="s">
        <v>132</v>
      </c>
      <c r="D167" s="140" t="s">
        <v>132</v>
      </c>
      <c r="E167" s="118" t="s">
        <v>132</v>
      </c>
      <c r="F167" s="154" t="s">
        <v>132</v>
      </c>
      <c r="G167" s="118" t="s">
        <v>132</v>
      </c>
      <c r="H167" s="139" t="s">
        <v>132</v>
      </c>
      <c r="I167" s="142" t="s">
        <v>132</v>
      </c>
      <c r="J167" s="139" t="s">
        <v>132</v>
      </c>
      <c r="K167" s="139" t="s">
        <v>132</v>
      </c>
      <c r="L167" s="118" t="s">
        <v>132</v>
      </c>
      <c r="M167" s="118" t="s">
        <v>132</v>
      </c>
    </row>
    <row r="168" spans="2:13" x14ac:dyDescent="0.25">
      <c r="B168" s="118" t="s">
        <v>132</v>
      </c>
      <c r="C168" s="141" t="s">
        <v>132</v>
      </c>
      <c r="D168" s="140" t="s">
        <v>132</v>
      </c>
      <c r="E168" s="118" t="s">
        <v>132</v>
      </c>
      <c r="F168" s="154" t="s">
        <v>132</v>
      </c>
      <c r="G168" s="118" t="s">
        <v>132</v>
      </c>
      <c r="H168" s="139" t="s">
        <v>132</v>
      </c>
      <c r="I168" s="142" t="s">
        <v>132</v>
      </c>
      <c r="J168" s="139" t="s">
        <v>132</v>
      </c>
      <c r="K168" s="139" t="s">
        <v>132</v>
      </c>
      <c r="L168" s="118" t="s">
        <v>132</v>
      </c>
      <c r="M168" s="118" t="s">
        <v>132</v>
      </c>
    </row>
    <row r="169" spans="2:13" x14ac:dyDescent="0.25">
      <c r="B169" s="118" t="s">
        <v>132</v>
      </c>
      <c r="C169" s="141" t="s">
        <v>132</v>
      </c>
      <c r="D169" s="140" t="s">
        <v>132</v>
      </c>
      <c r="E169" s="118" t="s">
        <v>132</v>
      </c>
      <c r="F169" s="154" t="s">
        <v>132</v>
      </c>
      <c r="G169" s="118" t="s">
        <v>132</v>
      </c>
      <c r="H169" s="139" t="s">
        <v>132</v>
      </c>
      <c r="I169" s="142" t="s">
        <v>132</v>
      </c>
      <c r="J169" s="139" t="s">
        <v>132</v>
      </c>
      <c r="K169" s="139" t="s">
        <v>132</v>
      </c>
      <c r="L169" s="118" t="s">
        <v>132</v>
      </c>
      <c r="M169" s="118" t="s">
        <v>132</v>
      </c>
    </row>
    <row r="170" spans="2:13" x14ac:dyDescent="0.25">
      <c r="B170" s="118" t="s">
        <v>132</v>
      </c>
      <c r="C170" s="141" t="s">
        <v>132</v>
      </c>
      <c r="D170" s="140" t="s">
        <v>132</v>
      </c>
      <c r="E170" s="118" t="s">
        <v>132</v>
      </c>
      <c r="F170" s="154" t="s">
        <v>132</v>
      </c>
      <c r="G170" s="118" t="s">
        <v>132</v>
      </c>
      <c r="H170" s="139" t="s">
        <v>132</v>
      </c>
      <c r="I170" s="142" t="s">
        <v>132</v>
      </c>
      <c r="J170" s="139" t="s">
        <v>132</v>
      </c>
      <c r="K170" s="139" t="s">
        <v>132</v>
      </c>
      <c r="L170" s="118" t="s">
        <v>132</v>
      </c>
      <c r="M170" s="118" t="s">
        <v>132</v>
      </c>
    </row>
    <row r="171" spans="2:13" x14ac:dyDescent="0.25">
      <c r="B171" s="118" t="s">
        <v>132</v>
      </c>
      <c r="C171" s="141" t="s">
        <v>132</v>
      </c>
      <c r="D171" s="140" t="s">
        <v>132</v>
      </c>
      <c r="E171" s="118" t="s">
        <v>132</v>
      </c>
      <c r="F171" s="154" t="s">
        <v>132</v>
      </c>
      <c r="G171" s="118" t="s">
        <v>132</v>
      </c>
      <c r="H171" s="139" t="s">
        <v>132</v>
      </c>
      <c r="I171" s="142" t="s">
        <v>132</v>
      </c>
      <c r="J171" s="139" t="s">
        <v>132</v>
      </c>
      <c r="K171" s="139" t="s">
        <v>132</v>
      </c>
      <c r="L171" s="118" t="s">
        <v>132</v>
      </c>
      <c r="M171" s="118" t="s">
        <v>132</v>
      </c>
    </row>
    <row r="172" spans="2:13" x14ac:dyDescent="0.25">
      <c r="B172" s="118" t="s">
        <v>132</v>
      </c>
      <c r="C172" s="141" t="s">
        <v>132</v>
      </c>
      <c r="D172" s="140" t="s">
        <v>132</v>
      </c>
      <c r="E172" s="118" t="s">
        <v>132</v>
      </c>
      <c r="F172" s="154" t="s">
        <v>132</v>
      </c>
      <c r="G172" s="118" t="s">
        <v>132</v>
      </c>
      <c r="H172" s="139" t="s">
        <v>132</v>
      </c>
      <c r="I172" s="142" t="s">
        <v>132</v>
      </c>
      <c r="J172" s="139" t="s">
        <v>132</v>
      </c>
      <c r="K172" s="139" t="s">
        <v>132</v>
      </c>
      <c r="L172" s="118" t="s">
        <v>132</v>
      </c>
      <c r="M172" s="118" t="s">
        <v>132</v>
      </c>
    </row>
    <row r="173" spans="2:13" x14ac:dyDescent="0.25">
      <c r="B173" s="118" t="s">
        <v>132</v>
      </c>
      <c r="C173" s="141" t="s">
        <v>132</v>
      </c>
      <c r="D173" s="140" t="s">
        <v>132</v>
      </c>
      <c r="E173" s="118" t="s">
        <v>132</v>
      </c>
      <c r="F173" s="154" t="s">
        <v>132</v>
      </c>
      <c r="G173" s="118" t="s">
        <v>132</v>
      </c>
      <c r="H173" s="139" t="s">
        <v>132</v>
      </c>
      <c r="I173" s="142" t="s">
        <v>132</v>
      </c>
      <c r="J173" s="139" t="s">
        <v>132</v>
      </c>
      <c r="K173" s="139" t="s">
        <v>132</v>
      </c>
      <c r="L173" s="118" t="s">
        <v>132</v>
      </c>
      <c r="M173" s="118" t="s">
        <v>132</v>
      </c>
    </row>
    <row r="174" spans="2:13" x14ac:dyDescent="0.25">
      <c r="B174" s="118" t="s">
        <v>132</v>
      </c>
      <c r="C174" s="141" t="s">
        <v>132</v>
      </c>
      <c r="D174" s="140" t="s">
        <v>132</v>
      </c>
      <c r="E174" s="118" t="s">
        <v>132</v>
      </c>
      <c r="F174" s="154" t="s">
        <v>132</v>
      </c>
      <c r="G174" s="118" t="s">
        <v>132</v>
      </c>
      <c r="H174" s="139" t="s">
        <v>132</v>
      </c>
      <c r="I174" s="142" t="s">
        <v>132</v>
      </c>
      <c r="J174" s="139" t="s">
        <v>132</v>
      </c>
      <c r="K174" s="139" t="s">
        <v>132</v>
      </c>
      <c r="L174" s="118" t="s">
        <v>132</v>
      </c>
      <c r="M174" s="118" t="s">
        <v>132</v>
      </c>
    </row>
    <row r="175" spans="2:13" x14ac:dyDescent="0.25">
      <c r="B175" s="118" t="s">
        <v>132</v>
      </c>
      <c r="C175" s="141" t="s">
        <v>132</v>
      </c>
      <c r="D175" s="140" t="s">
        <v>132</v>
      </c>
      <c r="E175" s="118" t="s">
        <v>132</v>
      </c>
      <c r="F175" s="154" t="s">
        <v>132</v>
      </c>
      <c r="G175" s="118" t="s">
        <v>132</v>
      </c>
      <c r="H175" s="139" t="s">
        <v>132</v>
      </c>
      <c r="I175" s="142" t="s">
        <v>132</v>
      </c>
      <c r="J175" s="139" t="s">
        <v>132</v>
      </c>
      <c r="K175" s="139" t="s">
        <v>132</v>
      </c>
      <c r="L175" s="118" t="s">
        <v>132</v>
      </c>
      <c r="M175" s="118" t="s">
        <v>132</v>
      </c>
    </row>
    <row r="176" spans="2:13" x14ac:dyDescent="0.25">
      <c r="B176" s="118" t="s">
        <v>132</v>
      </c>
      <c r="C176" s="141" t="s">
        <v>132</v>
      </c>
      <c r="D176" s="140" t="s">
        <v>132</v>
      </c>
      <c r="E176" s="118" t="s">
        <v>132</v>
      </c>
      <c r="F176" s="154" t="s">
        <v>132</v>
      </c>
      <c r="G176" s="118" t="s">
        <v>132</v>
      </c>
      <c r="H176" s="139" t="s">
        <v>132</v>
      </c>
      <c r="I176" s="142" t="s">
        <v>132</v>
      </c>
      <c r="J176" s="139" t="s">
        <v>132</v>
      </c>
      <c r="K176" s="139" t="s">
        <v>132</v>
      </c>
      <c r="L176" s="118" t="s">
        <v>132</v>
      </c>
      <c r="M176" s="118" t="s">
        <v>132</v>
      </c>
    </row>
    <row r="177" spans="2:13" x14ac:dyDescent="0.25">
      <c r="B177" s="118" t="s">
        <v>132</v>
      </c>
      <c r="C177" s="141" t="s">
        <v>132</v>
      </c>
      <c r="D177" s="140" t="s">
        <v>132</v>
      </c>
      <c r="E177" s="118" t="s">
        <v>132</v>
      </c>
      <c r="F177" s="154" t="s">
        <v>132</v>
      </c>
      <c r="G177" s="118" t="s">
        <v>132</v>
      </c>
      <c r="H177" s="139" t="s">
        <v>132</v>
      </c>
      <c r="I177" s="142" t="s">
        <v>132</v>
      </c>
      <c r="J177" s="139" t="s">
        <v>132</v>
      </c>
      <c r="K177" s="139" t="s">
        <v>132</v>
      </c>
      <c r="L177" s="118" t="s">
        <v>132</v>
      </c>
      <c r="M177" s="118" t="s">
        <v>132</v>
      </c>
    </row>
    <row r="178" spans="2:13" x14ac:dyDescent="0.25">
      <c r="B178" s="118" t="s">
        <v>132</v>
      </c>
      <c r="C178" s="141" t="s">
        <v>132</v>
      </c>
      <c r="D178" s="140" t="s">
        <v>132</v>
      </c>
      <c r="E178" s="118" t="s">
        <v>132</v>
      </c>
      <c r="F178" s="154" t="s">
        <v>132</v>
      </c>
      <c r="G178" s="118" t="s">
        <v>132</v>
      </c>
      <c r="H178" s="139" t="s">
        <v>132</v>
      </c>
      <c r="I178" s="142" t="s">
        <v>132</v>
      </c>
      <c r="J178" s="139" t="s">
        <v>132</v>
      </c>
      <c r="K178" s="139" t="s">
        <v>132</v>
      </c>
      <c r="L178" s="118" t="s">
        <v>132</v>
      </c>
      <c r="M178" s="118" t="s">
        <v>132</v>
      </c>
    </row>
    <row r="179" spans="2:13" x14ac:dyDescent="0.25">
      <c r="B179" s="118" t="s">
        <v>132</v>
      </c>
      <c r="C179" s="141" t="s">
        <v>132</v>
      </c>
      <c r="D179" s="140" t="s">
        <v>132</v>
      </c>
      <c r="E179" s="118" t="s">
        <v>132</v>
      </c>
      <c r="F179" s="154" t="s">
        <v>132</v>
      </c>
      <c r="G179" s="118" t="s">
        <v>132</v>
      </c>
      <c r="H179" s="139" t="s">
        <v>132</v>
      </c>
      <c r="I179" s="142" t="s">
        <v>132</v>
      </c>
      <c r="J179" s="139" t="s">
        <v>132</v>
      </c>
      <c r="K179" s="139" t="s">
        <v>132</v>
      </c>
      <c r="L179" s="118" t="s">
        <v>132</v>
      </c>
      <c r="M179" s="118" t="s">
        <v>132</v>
      </c>
    </row>
    <row r="180" spans="2:13" x14ac:dyDescent="0.25">
      <c r="B180" s="118" t="s">
        <v>132</v>
      </c>
      <c r="C180" s="141" t="s">
        <v>132</v>
      </c>
      <c r="D180" s="140" t="s">
        <v>132</v>
      </c>
      <c r="E180" s="118" t="s">
        <v>132</v>
      </c>
      <c r="F180" s="154" t="s">
        <v>132</v>
      </c>
      <c r="G180" s="118" t="s">
        <v>132</v>
      </c>
      <c r="H180" s="139" t="s">
        <v>132</v>
      </c>
      <c r="I180" s="142" t="s">
        <v>132</v>
      </c>
      <c r="J180" s="139" t="s">
        <v>132</v>
      </c>
      <c r="K180" s="139" t="s">
        <v>132</v>
      </c>
      <c r="L180" s="118" t="s">
        <v>132</v>
      </c>
      <c r="M180" s="118" t="s">
        <v>132</v>
      </c>
    </row>
    <row r="181" spans="2:13" x14ac:dyDescent="0.25">
      <c r="B181" s="118" t="s">
        <v>132</v>
      </c>
      <c r="C181" s="141" t="s">
        <v>132</v>
      </c>
      <c r="D181" s="140" t="s">
        <v>132</v>
      </c>
      <c r="E181" s="118" t="s">
        <v>132</v>
      </c>
      <c r="F181" s="154" t="s">
        <v>132</v>
      </c>
      <c r="G181" s="118" t="s">
        <v>132</v>
      </c>
      <c r="H181" s="139" t="s">
        <v>132</v>
      </c>
      <c r="I181" s="142" t="s">
        <v>132</v>
      </c>
      <c r="J181" s="139" t="s">
        <v>132</v>
      </c>
      <c r="K181" s="139" t="s">
        <v>132</v>
      </c>
      <c r="L181" s="118" t="s">
        <v>132</v>
      </c>
      <c r="M181" s="118" t="s">
        <v>132</v>
      </c>
    </row>
    <row r="182" spans="2:13" x14ac:dyDescent="0.25">
      <c r="B182" s="118" t="s">
        <v>132</v>
      </c>
      <c r="C182" s="141" t="s">
        <v>132</v>
      </c>
      <c r="D182" s="140" t="s">
        <v>132</v>
      </c>
      <c r="E182" s="118" t="s">
        <v>132</v>
      </c>
      <c r="F182" s="154" t="s">
        <v>132</v>
      </c>
      <c r="G182" s="118" t="s">
        <v>132</v>
      </c>
      <c r="H182" s="139" t="s">
        <v>132</v>
      </c>
      <c r="I182" s="142" t="s">
        <v>132</v>
      </c>
      <c r="J182" s="139" t="s">
        <v>132</v>
      </c>
      <c r="K182" s="139" t="s">
        <v>132</v>
      </c>
      <c r="L182" s="118" t="s">
        <v>132</v>
      </c>
      <c r="M182" s="118" t="s">
        <v>132</v>
      </c>
    </row>
    <row r="183" spans="2:13" x14ac:dyDescent="0.25">
      <c r="B183" s="118" t="s">
        <v>132</v>
      </c>
      <c r="C183" s="141" t="s">
        <v>132</v>
      </c>
      <c r="D183" s="140" t="s">
        <v>132</v>
      </c>
      <c r="E183" s="118" t="s">
        <v>132</v>
      </c>
      <c r="F183" s="154" t="s">
        <v>132</v>
      </c>
      <c r="G183" s="118" t="s">
        <v>132</v>
      </c>
      <c r="H183" s="139" t="s">
        <v>132</v>
      </c>
      <c r="I183" s="142" t="s">
        <v>132</v>
      </c>
      <c r="J183" s="139" t="s">
        <v>132</v>
      </c>
      <c r="K183" s="139" t="s">
        <v>132</v>
      </c>
      <c r="L183" s="118" t="s">
        <v>132</v>
      </c>
      <c r="M183" s="118" t="s">
        <v>132</v>
      </c>
    </row>
    <row r="184" spans="2:13" x14ac:dyDescent="0.25">
      <c r="B184" s="118" t="s">
        <v>132</v>
      </c>
      <c r="C184" s="141" t="s">
        <v>132</v>
      </c>
      <c r="D184" s="140" t="s">
        <v>132</v>
      </c>
      <c r="E184" s="118" t="s">
        <v>132</v>
      </c>
      <c r="F184" s="154" t="s">
        <v>132</v>
      </c>
      <c r="G184" s="118" t="s">
        <v>132</v>
      </c>
      <c r="H184" s="139" t="s">
        <v>132</v>
      </c>
      <c r="I184" s="142" t="s">
        <v>132</v>
      </c>
      <c r="J184" s="139" t="s">
        <v>132</v>
      </c>
      <c r="K184" s="139" t="s">
        <v>132</v>
      </c>
      <c r="L184" s="118" t="s">
        <v>132</v>
      </c>
      <c r="M184" s="118" t="s">
        <v>132</v>
      </c>
    </row>
    <row r="185" spans="2:13" x14ac:dyDescent="0.25">
      <c r="B185" s="118" t="s">
        <v>132</v>
      </c>
      <c r="C185" s="141" t="s">
        <v>132</v>
      </c>
      <c r="D185" s="140" t="s">
        <v>132</v>
      </c>
      <c r="E185" s="118" t="s">
        <v>132</v>
      </c>
      <c r="F185" s="154" t="s">
        <v>132</v>
      </c>
      <c r="G185" s="118" t="s">
        <v>132</v>
      </c>
      <c r="H185" s="139" t="s">
        <v>132</v>
      </c>
      <c r="I185" s="142" t="s">
        <v>132</v>
      </c>
      <c r="J185" s="139" t="s">
        <v>132</v>
      </c>
      <c r="K185" s="139" t="s">
        <v>132</v>
      </c>
      <c r="L185" s="118" t="s">
        <v>132</v>
      </c>
      <c r="M185" s="118" t="s">
        <v>132</v>
      </c>
    </row>
    <row r="186" spans="2:13" x14ac:dyDescent="0.25">
      <c r="B186" s="118" t="s">
        <v>132</v>
      </c>
      <c r="C186" s="141" t="s">
        <v>132</v>
      </c>
      <c r="D186" s="140" t="s">
        <v>132</v>
      </c>
      <c r="E186" s="118" t="s">
        <v>132</v>
      </c>
      <c r="F186" s="154" t="s">
        <v>132</v>
      </c>
      <c r="G186" s="118" t="s">
        <v>132</v>
      </c>
      <c r="H186" s="139" t="s">
        <v>132</v>
      </c>
      <c r="I186" s="142" t="s">
        <v>132</v>
      </c>
      <c r="J186" s="139" t="s">
        <v>132</v>
      </c>
      <c r="K186" s="139" t="s">
        <v>132</v>
      </c>
      <c r="L186" s="118" t="s">
        <v>132</v>
      </c>
      <c r="M186" s="118" t="s">
        <v>132</v>
      </c>
    </row>
    <row r="187" spans="2:13" x14ac:dyDescent="0.25">
      <c r="B187" s="118" t="s">
        <v>132</v>
      </c>
      <c r="C187" s="141" t="s">
        <v>132</v>
      </c>
      <c r="D187" s="140" t="s">
        <v>132</v>
      </c>
      <c r="E187" s="118" t="s">
        <v>132</v>
      </c>
      <c r="F187" s="154" t="s">
        <v>132</v>
      </c>
      <c r="G187" s="118" t="s">
        <v>132</v>
      </c>
      <c r="H187" s="139" t="s">
        <v>132</v>
      </c>
      <c r="I187" s="142" t="s">
        <v>132</v>
      </c>
      <c r="J187" s="139" t="s">
        <v>132</v>
      </c>
      <c r="K187" s="139" t="s">
        <v>132</v>
      </c>
      <c r="L187" s="118" t="s">
        <v>132</v>
      </c>
      <c r="M187" s="118" t="s">
        <v>132</v>
      </c>
    </row>
    <row r="188" spans="2:13" x14ac:dyDescent="0.25">
      <c r="B188" s="118" t="s">
        <v>132</v>
      </c>
      <c r="C188" s="141" t="s">
        <v>132</v>
      </c>
      <c r="D188" s="140" t="s">
        <v>132</v>
      </c>
      <c r="E188" s="118" t="s">
        <v>132</v>
      </c>
      <c r="F188" s="154" t="s">
        <v>132</v>
      </c>
      <c r="G188" s="118" t="s">
        <v>132</v>
      </c>
      <c r="H188" s="139" t="s">
        <v>132</v>
      </c>
      <c r="I188" s="142" t="s">
        <v>132</v>
      </c>
      <c r="J188" s="139" t="s">
        <v>132</v>
      </c>
      <c r="K188" s="139" t="s">
        <v>132</v>
      </c>
      <c r="L188" s="118" t="s">
        <v>132</v>
      </c>
      <c r="M188" s="118" t="s">
        <v>132</v>
      </c>
    </row>
    <row r="189" spans="2:13" x14ac:dyDescent="0.25">
      <c r="B189" s="118" t="s">
        <v>132</v>
      </c>
      <c r="C189" s="141" t="s">
        <v>132</v>
      </c>
      <c r="D189" s="140" t="s">
        <v>132</v>
      </c>
      <c r="E189" s="118" t="s">
        <v>132</v>
      </c>
      <c r="F189" s="154" t="s">
        <v>132</v>
      </c>
      <c r="G189" s="118" t="s">
        <v>132</v>
      </c>
      <c r="H189" s="139" t="s">
        <v>132</v>
      </c>
      <c r="I189" s="142" t="s">
        <v>132</v>
      </c>
      <c r="J189" s="139" t="s">
        <v>132</v>
      </c>
      <c r="K189" s="139" t="s">
        <v>132</v>
      </c>
      <c r="L189" s="118" t="s">
        <v>132</v>
      </c>
      <c r="M189" s="118" t="s">
        <v>132</v>
      </c>
    </row>
    <row r="190" spans="2:13" x14ac:dyDescent="0.25">
      <c r="B190" s="118" t="s">
        <v>132</v>
      </c>
      <c r="C190" s="141" t="s">
        <v>132</v>
      </c>
      <c r="D190" s="140" t="s">
        <v>132</v>
      </c>
      <c r="E190" s="118" t="s">
        <v>132</v>
      </c>
      <c r="F190" s="154" t="s">
        <v>132</v>
      </c>
      <c r="G190" s="118" t="s">
        <v>132</v>
      </c>
      <c r="H190" s="139" t="s">
        <v>132</v>
      </c>
      <c r="I190" s="142" t="s">
        <v>132</v>
      </c>
      <c r="J190" s="139" t="s">
        <v>132</v>
      </c>
      <c r="K190" s="139" t="s">
        <v>132</v>
      </c>
      <c r="L190" s="118" t="s">
        <v>132</v>
      </c>
      <c r="M190" s="118" t="s">
        <v>132</v>
      </c>
    </row>
    <row r="191" spans="2:13" x14ac:dyDescent="0.25">
      <c r="B191" s="118" t="s">
        <v>132</v>
      </c>
      <c r="C191" s="141" t="s">
        <v>132</v>
      </c>
      <c r="D191" s="140" t="s">
        <v>132</v>
      </c>
      <c r="E191" s="118" t="s">
        <v>132</v>
      </c>
      <c r="F191" s="154" t="s">
        <v>132</v>
      </c>
      <c r="G191" s="118" t="s">
        <v>132</v>
      </c>
      <c r="H191" s="139" t="s">
        <v>132</v>
      </c>
      <c r="I191" s="142" t="s">
        <v>132</v>
      </c>
      <c r="J191" s="139" t="s">
        <v>132</v>
      </c>
      <c r="K191" s="139" t="s">
        <v>132</v>
      </c>
      <c r="L191" s="118" t="s">
        <v>132</v>
      </c>
      <c r="M191" s="118" t="s">
        <v>132</v>
      </c>
    </row>
    <row r="192" spans="2:13" x14ac:dyDescent="0.25">
      <c r="B192" s="118" t="s">
        <v>132</v>
      </c>
      <c r="C192" s="141" t="s">
        <v>132</v>
      </c>
      <c r="D192" s="140" t="s">
        <v>132</v>
      </c>
      <c r="E192" s="118" t="s">
        <v>132</v>
      </c>
      <c r="F192" s="154" t="s">
        <v>132</v>
      </c>
      <c r="G192" s="118" t="s">
        <v>132</v>
      </c>
      <c r="H192" s="139" t="s">
        <v>132</v>
      </c>
      <c r="I192" s="142" t="s">
        <v>132</v>
      </c>
      <c r="J192" s="139" t="s">
        <v>132</v>
      </c>
      <c r="K192" s="139" t="s">
        <v>132</v>
      </c>
      <c r="L192" s="118" t="s">
        <v>132</v>
      </c>
      <c r="M192" s="118" t="s">
        <v>132</v>
      </c>
    </row>
    <row r="193" spans="2:13" x14ac:dyDescent="0.25">
      <c r="B193" s="118" t="s">
        <v>132</v>
      </c>
      <c r="C193" s="141" t="s">
        <v>132</v>
      </c>
      <c r="D193" s="140" t="s">
        <v>132</v>
      </c>
      <c r="E193" s="118" t="s">
        <v>132</v>
      </c>
      <c r="F193" s="154" t="s">
        <v>132</v>
      </c>
      <c r="G193" s="118" t="s">
        <v>132</v>
      </c>
      <c r="H193" s="139" t="s">
        <v>132</v>
      </c>
      <c r="I193" s="142" t="s">
        <v>132</v>
      </c>
      <c r="J193" s="139" t="s">
        <v>132</v>
      </c>
      <c r="K193" s="139" t="s">
        <v>132</v>
      </c>
      <c r="L193" s="118" t="s">
        <v>132</v>
      </c>
      <c r="M193" s="118" t="s">
        <v>132</v>
      </c>
    </row>
    <row r="194" spans="2:13" x14ac:dyDescent="0.25">
      <c r="B194" s="118" t="s">
        <v>132</v>
      </c>
      <c r="C194" s="141" t="s">
        <v>132</v>
      </c>
      <c r="D194" s="140" t="s">
        <v>132</v>
      </c>
      <c r="E194" s="118" t="s">
        <v>132</v>
      </c>
      <c r="F194" s="154" t="s">
        <v>132</v>
      </c>
      <c r="G194" s="118" t="s">
        <v>132</v>
      </c>
      <c r="H194" s="139" t="s">
        <v>132</v>
      </c>
      <c r="I194" s="142" t="s">
        <v>132</v>
      </c>
      <c r="J194" s="139" t="s">
        <v>132</v>
      </c>
      <c r="K194" s="139" t="s">
        <v>132</v>
      </c>
      <c r="L194" s="118" t="s">
        <v>132</v>
      </c>
      <c r="M194" s="118" t="s">
        <v>132</v>
      </c>
    </row>
    <row r="195" spans="2:13" x14ac:dyDescent="0.25">
      <c r="B195" s="118" t="s">
        <v>132</v>
      </c>
      <c r="C195" s="141" t="s">
        <v>132</v>
      </c>
      <c r="D195" s="140" t="s">
        <v>132</v>
      </c>
      <c r="E195" s="118" t="s">
        <v>132</v>
      </c>
      <c r="F195" s="154" t="s">
        <v>132</v>
      </c>
      <c r="G195" s="118" t="s">
        <v>132</v>
      </c>
      <c r="H195" s="139" t="s">
        <v>132</v>
      </c>
      <c r="I195" s="142" t="s">
        <v>132</v>
      </c>
      <c r="J195" s="139" t="s">
        <v>132</v>
      </c>
      <c r="K195" s="139" t="s">
        <v>132</v>
      </c>
      <c r="L195" s="118" t="s">
        <v>132</v>
      </c>
      <c r="M195" s="118" t="s">
        <v>132</v>
      </c>
    </row>
    <row r="196" spans="2:13" x14ac:dyDescent="0.25">
      <c r="B196" s="118" t="s">
        <v>132</v>
      </c>
      <c r="C196" s="141" t="s">
        <v>132</v>
      </c>
      <c r="D196" s="140" t="s">
        <v>132</v>
      </c>
      <c r="E196" s="118" t="s">
        <v>132</v>
      </c>
      <c r="F196" s="154" t="s">
        <v>132</v>
      </c>
      <c r="G196" s="118" t="s">
        <v>132</v>
      </c>
      <c r="H196" s="139" t="s">
        <v>132</v>
      </c>
      <c r="I196" s="142" t="s">
        <v>132</v>
      </c>
      <c r="J196" s="139" t="s">
        <v>132</v>
      </c>
      <c r="K196" s="139" t="s">
        <v>132</v>
      </c>
      <c r="L196" s="118" t="s">
        <v>132</v>
      </c>
      <c r="M196" s="118" t="s">
        <v>132</v>
      </c>
    </row>
    <row r="197" spans="2:13" x14ac:dyDescent="0.25">
      <c r="B197" s="118" t="s">
        <v>132</v>
      </c>
      <c r="C197" s="141" t="s">
        <v>132</v>
      </c>
      <c r="D197" s="140" t="s">
        <v>132</v>
      </c>
      <c r="E197" s="118" t="s">
        <v>132</v>
      </c>
      <c r="F197" s="154" t="s">
        <v>132</v>
      </c>
      <c r="G197" s="118" t="s">
        <v>132</v>
      </c>
      <c r="H197" s="139" t="s">
        <v>132</v>
      </c>
      <c r="I197" s="142" t="s">
        <v>132</v>
      </c>
      <c r="J197" s="139" t="s">
        <v>132</v>
      </c>
      <c r="K197" s="139" t="s">
        <v>132</v>
      </c>
      <c r="L197" s="118" t="s">
        <v>132</v>
      </c>
      <c r="M197" s="118" t="s">
        <v>132</v>
      </c>
    </row>
    <row r="198" spans="2:13" x14ac:dyDescent="0.25">
      <c r="B198" s="118" t="s">
        <v>132</v>
      </c>
      <c r="C198" s="141" t="s">
        <v>132</v>
      </c>
      <c r="D198" s="140" t="s">
        <v>132</v>
      </c>
      <c r="E198" s="118" t="s">
        <v>132</v>
      </c>
      <c r="F198" s="154" t="s">
        <v>132</v>
      </c>
      <c r="G198" s="118" t="s">
        <v>132</v>
      </c>
      <c r="H198" s="139" t="s">
        <v>132</v>
      </c>
      <c r="I198" s="142" t="s">
        <v>132</v>
      </c>
      <c r="J198" s="139" t="s">
        <v>132</v>
      </c>
      <c r="K198" s="139" t="s">
        <v>132</v>
      </c>
      <c r="L198" s="118" t="s">
        <v>132</v>
      </c>
      <c r="M198" s="118" t="s">
        <v>132</v>
      </c>
    </row>
    <row r="199" spans="2:13" x14ac:dyDescent="0.25">
      <c r="B199" s="118" t="s">
        <v>132</v>
      </c>
      <c r="C199" s="141" t="s">
        <v>132</v>
      </c>
      <c r="D199" s="140" t="s">
        <v>132</v>
      </c>
      <c r="E199" s="118" t="s">
        <v>132</v>
      </c>
      <c r="F199" s="154" t="s">
        <v>132</v>
      </c>
      <c r="G199" s="118" t="s">
        <v>132</v>
      </c>
      <c r="H199" s="139" t="s">
        <v>132</v>
      </c>
      <c r="I199" s="142" t="s">
        <v>132</v>
      </c>
      <c r="J199" s="139" t="s">
        <v>132</v>
      </c>
      <c r="K199" s="139" t="s">
        <v>132</v>
      </c>
      <c r="L199" s="118" t="s">
        <v>132</v>
      </c>
      <c r="M199" s="118" t="s">
        <v>132</v>
      </c>
    </row>
    <row r="200" spans="2:13" x14ac:dyDescent="0.25">
      <c r="B200" s="118" t="s">
        <v>132</v>
      </c>
      <c r="C200" s="141" t="s">
        <v>132</v>
      </c>
      <c r="D200" s="140" t="s">
        <v>132</v>
      </c>
      <c r="E200" s="118" t="s">
        <v>132</v>
      </c>
      <c r="F200" s="154" t="s">
        <v>132</v>
      </c>
      <c r="G200" s="118" t="s">
        <v>132</v>
      </c>
      <c r="H200" s="139" t="s">
        <v>132</v>
      </c>
      <c r="I200" s="142" t="s">
        <v>132</v>
      </c>
      <c r="J200" s="139" t="s">
        <v>132</v>
      </c>
      <c r="K200" s="139" t="s">
        <v>132</v>
      </c>
      <c r="L200" s="118" t="s">
        <v>132</v>
      </c>
      <c r="M200" s="118" t="s">
        <v>132</v>
      </c>
    </row>
    <row r="201" spans="2:13" x14ac:dyDescent="0.25">
      <c r="B201" s="118" t="s">
        <v>132</v>
      </c>
      <c r="C201" s="141" t="s">
        <v>132</v>
      </c>
      <c r="D201" s="140" t="s">
        <v>132</v>
      </c>
      <c r="E201" s="118" t="s">
        <v>132</v>
      </c>
      <c r="F201" s="154" t="s">
        <v>132</v>
      </c>
      <c r="G201" s="118" t="s">
        <v>132</v>
      </c>
      <c r="H201" s="139" t="s">
        <v>132</v>
      </c>
      <c r="I201" s="142" t="s">
        <v>132</v>
      </c>
      <c r="J201" s="139" t="s">
        <v>132</v>
      </c>
      <c r="K201" s="139" t="s">
        <v>132</v>
      </c>
      <c r="L201" s="118" t="s">
        <v>132</v>
      </c>
      <c r="M201" s="118" t="s">
        <v>132</v>
      </c>
    </row>
    <row r="202" spans="2:13" x14ac:dyDescent="0.25">
      <c r="B202" s="118" t="s">
        <v>132</v>
      </c>
      <c r="C202" s="141" t="s">
        <v>132</v>
      </c>
      <c r="D202" s="140" t="s">
        <v>132</v>
      </c>
      <c r="E202" s="118" t="s">
        <v>132</v>
      </c>
      <c r="F202" s="154" t="s">
        <v>132</v>
      </c>
      <c r="G202" s="118" t="s">
        <v>132</v>
      </c>
      <c r="H202" s="139" t="s">
        <v>132</v>
      </c>
      <c r="I202" s="142" t="s">
        <v>132</v>
      </c>
      <c r="J202" s="139" t="s">
        <v>132</v>
      </c>
      <c r="K202" s="139" t="s">
        <v>132</v>
      </c>
      <c r="L202" s="118" t="s">
        <v>132</v>
      </c>
      <c r="M202" s="118" t="s">
        <v>132</v>
      </c>
    </row>
    <row r="203" spans="2:13" x14ac:dyDescent="0.25">
      <c r="B203" s="118" t="s">
        <v>132</v>
      </c>
      <c r="C203" s="141" t="s">
        <v>132</v>
      </c>
      <c r="D203" s="140" t="s">
        <v>132</v>
      </c>
      <c r="E203" s="118" t="s">
        <v>132</v>
      </c>
      <c r="F203" s="154" t="s">
        <v>132</v>
      </c>
      <c r="G203" s="118" t="s">
        <v>132</v>
      </c>
      <c r="H203" s="139" t="s">
        <v>132</v>
      </c>
      <c r="I203" s="142" t="s">
        <v>132</v>
      </c>
      <c r="J203" s="139" t="s">
        <v>132</v>
      </c>
      <c r="K203" s="139" t="s">
        <v>132</v>
      </c>
      <c r="L203" s="118" t="s">
        <v>132</v>
      </c>
      <c r="M203" s="118" t="s">
        <v>132</v>
      </c>
    </row>
    <row r="204" spans="2:13" x14ac:dyDescent="0.25">
      <c r="B204" s="118" t="s">
        <v>132</v>
      </c>
      <c r="C204" s="141" t="s">
        <v>132</v>
      </c>
      <c r="D204" s="140" t="s">
        <v>132</v>
      </c>
      <c r="E204" s="118" t="s">
        <v>132</v>
      </c>
      <c r="F204" s="154" t="s">
        <v>132</v>
      </c>
      <c r="G204" s="118" t="s">
        <v>132</v>
      </c>
      <c r="H204" s="139" t="s">
        <v>132</v>
      </c>
      <c r="I204" s="142" t="s">
        <v>132</v>
      </c>
      <c r="J204" s="139" t="s">
        <v>132</v>
      </c>
      <c r="K204" s="139" t="s">
        <v>132</v>
      </c>
      <c r="L204" s="118" t="s">
        <v>132</v>
      </c>
      <c r="M204" s="118" t="s">
        <v>132</v>
      </c>
    </row>
    <row r="205" spans="2:13" x14ac:dyDescent="0.25">
      <c r="B205" s="118" t="s">
        <v>132</v>
      </c>
      <c r="C205" s="141" t="s">
        <v>132</v>
      </c>
      <c r="D205" s="140" t="s">
        <v>132</v>
      </c>
      <c r="E205" s="118" t="s">
        <v>132</v>
      </c>
      <c r="F205" s="154" t="s">
        <v>132</v>
      </c>
      <c r="G205" s="118" t="s">
        <v>132</v>
      </c>
      <c r="H205" s="139" t="s">
        <v>132</v>
      </c>
      <c r="I205" s="142" t="s">
        <v>132</v>
      </c>
      <c r="J205" s="139" t="s">
        <v>132</v>
      </c>
      <c r="K205" s="139" t="s">
        <v>132</v>
      </c>
      <c r="L205" s="118" t="s">
        <v>132</v>
      </c>
      <c r="M205" s="118" t="s">
        <v>132</v>
      </c>
    </row>
    <row r="206" spans="2:13" x14ac:dyDescent="0.25">
      <c r="B206" s="118" t="s">
        <v>132</v>
      </c>
      <c r="C206" s="141" t="s">
        <v>132</v>
      </c>
      <c r="D206" s="140" t="s">
        <v>132</v>
      </c>
      <c r="E206" s="118" t="s">
        <v>132</v>
      </c>
      <c r="F206" s="154" t="s">
        <v>132</v>
      </c>
      <c r="G206" s="118" t="s">
        <v>132</v>
      </c>
      <c r="H206" s="139" t="s">
        <v>132</v>
      </c>
      <c r="I206" s="142" t="s">
        <v>132</v>
      </c>
      <c r="J206" s="139" t="s">
        <v>132</v>
      </c>
      <c r="K206" s="139" t="s">
        <v>132</v>
      </c>
      <c r="L206" s="118" t="s">
        <v>132</v>
      </c>
      <c r="M206" s="118" t="s">
        <v>132</v>
      </c>
    </row>
    <row r="207" spans="2:13" x14ac:dyDescent="0.25">
      <c r="B207" s="118" t="s">
        <v>132</v>
      </c>
      <c r="C207" s="141" t="s">
        <v>132</v>
      </c>
      <c r="D207" s="140" t="s">
        <v>132</v>
      </c>
      <c r="E207" s="118" t="s">
        <v>132</v>
      </c>
      <c r="F207" s="154" t="s">
        <v>132</v>
      </c>
      <c r="G207" s="118" t="s">
        <v>132</v>
      </c>
      <c r="H207" s="139" t="s">
        <v>132</v>
      </c>
      <c r="I207" s="142" t="s">
        <v>132</v>
      </c>
      <c r="J207" s="139" t="s">
        <v>132</v>
      </c>
      <c r="K207" s="139" t="s">
        <v>132</v>
      </c>
      <c r="L207" s="118" t="s">
        <v>132</v>
      </c>
      <c r="M207" s="118" t="s">
        <v>132</v>
      </c>
    </row>
    <row r="208" spans="2:13" x14ac:dyDescent="0.25">
      <c r="B208" s="118" t="s">
        <v>132</v>
      </c>
      <c r="C208" s="141" t="s">
        <v>132</v>
      </c>
      <c r="D208" s="140" t="s">
        <v>132</v>
      </c>
      <c r="E208" s="118" t="s">
        <v>132</v>
      </c>
      <c r="F208" s="154" t="s">
        <v>132</v>
      </c>
      <c r="G208" s="118" t="s">
        <v>132</v>
      </c>
      <c r="H208" s="139" t="s">
        <v>132</v>
      </c>
      <c r="I208" s="142" t="s">
        <v>132</v>
      </c>
      <c r="J208" s="139" t="s">
        <v>132</v>
      </c>
      <c r="K208" s="139" t="s">
        <v>132</v>
      </c>
      <c r="L208" s="118" t="s">
        <v>132</v>
      </c>
      <c r="M208" s="118" t="s">
        <v>132</v>
      </c>
    </row>
    <row r="209" spans="2:13" x14ac:dyDescent="0.25">
      <c r="B209" s="118" t="s">
        <v>132</v>
      </c>
      <c r="C209" s="141" t="s">
        <v>132</v>
      </c>
      <c r="D209" s="140" t="s">
        <v>132</v>
      </c>
      <c r="E209" s="118" t="s">
        <v>132</v>
      </c>
      <c r="F209" s="154" t="s">
        <v>132</v>
      </c>
      <c r="G209" s="118" t="s">
        <v>132</v>
      </c>
      <c r="H209" s="139" t="s">
        <v>132</v>
      </c>
      <c r="I209" s="142" t="s">
        <v>132</v>
      </c>
      <c r="J209" s="139" t="s">
        <v>132</v>
      </c>
      <c r="K209" s="139" t="s">
        <v>132</v>
      </c>
      <c r="L209" s="118" t="s">
        <v>132</v>
      </c>
      <c r="M209" s="118" t="s">
        <v>132</v>
      </c>
    </row>
    <row r="210" spans="2:13" x14ac:dyDescent="0.25">
      <c r="B210" s="118" t="s">
        <v>132</v>
      </c>
      <c r="C210" s="141" t="s">
        <v>132</v>
      </c>
      <c r="D210" s="140" t="s">
        <v>132</v>
      </c>
      <c r="E210" s="118" t="s">
        <v>132</v>
      </c>
      <c r="F210" s="154" t="s">
        <v>132</v>
      </c>
      <c r="G210" s="118" t="s">
        <v>132</v>
      </c>
      <c r="H210" s="139" t="s">
        <v>132</v>
      </c>
      <c r="I210" s="142" t="s">
        <v>132</v>
      </c>
      <c r="J210" s="139" t="s">
        <v>132</v>
      </c>
      <c r="K210" s="139" t="s">
        <v>132</v>
      </c>
      <c r="L210" s="118" t="s">
        <v>132</v>
      </c>
      <c r="M210" s="118" t="s">
        <v>132</v>
      </c>
    </row>
    <row r="211" spans="2:13" x14ac:dyDescent="0.25">
      <c r="B211" s="118" t="s">
        <v>132</v>
      </c>
      <c r="C211" s="141" t="s">
        <v>132</v>
      </c>
      <c r="D211" s="140" t="s">
        <v>132</v>
      </c>
      <c r="E211" s="118" t="s">
        <v>132</v>
      </c>
      <c r="F211" s="154" t="s">
        <v>132</v>
      </c>
      <c r="G211" s="118" t="s">
        <v>132</v>
      </c>
      <c r="H211" s="139" t="s">
        <v>132</v>
      </c>
      <c r="I211" s="142" t="s">
        <v>132</v>
      </c>
      <c r="J211" s="139" t="s">
        <v>132</v>
      </c>
      <c r="K211" s="139" t="s">
        <v>132</v>
      </c>
      <c r="L211" s="118" t="s">
        <v>132</v>
      </c>
      <c r="M211" s="118" t="s">
        <v>132</v>
      </c>
    </row>
    <row r="212" spans="2:13" x14ac:dyDescent="0.25">
      <c r="B212" s="118" t="s">
        <v>132</v>
      </c>
      <c r="C212" s="141" t="s">
        <v>132</v>
      </c>
      <c r="D212" s="140" t="s">
        <v>132</v>
      </c>
      <c r="E212" s="118" t="s">
        <v>132</v>
      </c>
      <c r="F212" s="154" t="s">
        <v>132</v>
      </c>
      <c r="G212" s="118" t="s">
        <v>132</v>
      </c>
      <c r="H212" s="139" t="s">
        <v>132</v>
      </c>
      <c r="I212" s="142" t="s">
        <v>132</v>
      </c>
      <c r="J212" s="139" t="s">
        <v>132</v>
      </c>
      <c r="K212" s="139" t="s">
        <v>132</v>
      </c>
      <c r="L212" s="118" t="s">
        <v>132</v>
      </c>
      <c r="M212" s="118" t="s">
        <v>132</v>
      </c>
    </row>
    <row r="213" spans="2:13" x14ac:dyDescent="0.25">
      <c r="B213" s="118" t="s">
        <v>132</v>
      </c>
      <c r="C213" s="141" t="s">
        <v>132</v>
      </c>
      <c r="D213" s="140" t="s">
        <v>132</v>
      </c>
      <c r="E213" s="118" t="s">
        <v>132</v>
      </c>
      <c r="F213" s="154" t="s">
        <v>132</v>
      </c>
      <c r="G213" s="118" t="s">
        <v>132</v>
      </c>
      <c r="H213" s="139" t="s">
        <v>132</v>
      </c>
      <c r="I213" s="142" t="s">
        <v>132</v>
      </c>
      <c r="J213" s="139" t="s">
        <v>132</v>
      </c>
      <c r="K213" s="139" t="s">
        <v>132</v>
      </c>
      <c r="L213" s="118" t="s">
        <v>132</v>
      </c>
      <c r="M213" s="118" t="s">
        <v>132</v>
      </c>
    </row>
    <row r="214" spans="2:13" x14ac:dyDescent="0.25">
      <c r="B214" s="118" t="s">
        <v>132</v>
      </c>
      <c r="C214" s="141" t="s">
        <v>132</v>
      </c>
      <c r="D214" s="140" t="s">
        <v>132</v>
      </c>
      <c r="E214" s="118" t="s">
        <v>132</v>
      </c>
      <c r="F214" s="154" t="s">
        <v>132</v>
      </c>
      <c r="G214" s="118" t="s">
        <v>132</v>
      </c>
      <c r="H214" s="139" t="s">
        <v>132</v>
      </c>
      <c r="I214" s="142" t="s">
        <v>132</v>
      </c>
      <c r="J214" s="139" t="s">
        <v>132</v>
      </c>
      <c r="K214" s="139" t="s">
        <v>132</v>
      </c>
      <c r="L214" s="118" t="s">
        <v>132</v>
      </c>
      <c r="M214" s="118" t="s">
        <v>132</v>
      </c>
    </row>
    <row r="215" spans="2:13" x14ac:dyDescent="0.25">
      <c r="B215" s="118" t="s">
        <v>132</v>
      </c>
      <c r="C215" s="141" t="s">
        <v>132</v>
      </c>
      <c r="D215" s="140" t="s">
        <v>132</v>
      </c>
      <c r="E215" s="118" t="s">
        <v>132</v>
      </c>
      <c r="F215" s="154" t="s">
        <v>132</v>
      </c>
      <c r="G215" s="118" t="s">
        <v>132</v>
      </c>
      <c r="H215" s="139" t="s">
        <v>132</v>
      </c>
      <c r="I215" s="142" t="s">
        <v>132</v>
      </c>
      <c r="J215" s="139" t="s">
        <v>132</v>
      </c>
      <c r="K215" s="139" t="s">
        <v>132</v>
      </c>
      <c r="L215" s="118" t="s">
        <v>132</v>
      </c>
      <c r="M215" s="118" t="s">
        <v>132</v>
      </c>
    </row>
    <row r="216" spans="2:13" x14ac:dyDescent="0.25">
      <c r="B216" s="118" t="s">
        <v>132</v>
      </c>
      <c r="C216" s="141" t="s">
        <v>132</v>
      </c>
      <c r="D216" s="140" t="s">
        <v>132</v>
      </c>
      <c r="E216" s="118" t="s">
        <v>132</v>
      </c>
      <c r="F216" s="154" t="s">
        <v>132</v>
      </c>
      <c r="G216" s="118" t="s">
        <v>132</v>
      </c>
      <c r="H216" s="139" t="s">
        <v>132</v>
      </c>
      <c r="I216" s="142" t="s">
        <v>132</v>
      </c>
      <c r="J216" s="139" t="s">
        <v>132</v>
      </c>
      <c r="K216" s="139" t="s">
        <v>132</v>
      </c>
      <c r="L216" s="118" t="s">
        <v>132</v>
      </c>
      <c r="M216" s="118" t="s">
        <v>132</v>
      </c>
    </row>
    <row r="217" spans="2:13" x14ac:dyDescent="0.25">
      <c r="B217" s="118" t="s">
        <v>132</v>
      </c>
      <c r="C217" s="141" t="s">
        <v>132</v>
      </c>
      <c r="D217" s="140" t="s">
        <v>132</v>
      </c>
      <c r="E217" s="118" t="s">
        <v>132</v>
      </c>
      <c r="F217" s="154" t="s">
        <v>132</v>
      </c>
      <c r="G217" s="118" t="s">
        <v>132</v>
      </c>
      <c r="H217" s="139" t="s">
        <v>132</v>
      </c>
      <c r="I217" s="142" t="s">
        <v>132</v>
      </c>
      <c r="J217" s="139" t="s">
        <v>132</v>
      </c>
      <c r="K217" s="139" t="s">
        <v>132</v>
      </c>
      <c r="L217" s="118" t="s">
        <v>132</v>
      </c>
      <c r="M217" s="118" t="s">
        <v>132</v>
      </c>
    </row>
    <row r="218" spans="2:13" x14ac:dyDescent="0.25">
      <c r="B218" s="118" t="s">
        <v>132</v>
      </c>
      <c r="C218" s="141" t="s">
        <v>132</v>
      </c>
      <c r="D218" s="140" t="s">
        <v>132</v>
      </c>
      <c r="E218" s="118" t="s">
        <v>132</v>
      </c>
      <c r="F218" s="154" t="s">
        <v>132</v>
      </c>
      <c r="G218" s="118" t="s">
        <v>132</v>
      </c>
      <c r="H218" s="139" t="s">
        <v>132</v>
      </c>
      <c r="I218" s="142" t="s">
        <v>132</v>
      </c>
      <c r="J218" s="139" t="s">
        <v>132</v>
      </c>
      <c r="K218" s="139" t="s">
        <v>132</v>
      </c>
      <c r="L218" s="118" t="s">
        <v>132</v>
      </c>
      <c r="M218" s="118" t="s">
        <v>132</v>
      </c>
    </row>
    <row r="219" spans="2:13" x14ac:dyDescent="0.25">
      <c r="B219" s="118" t="s">
        <v>132</v>
      </c>
      <c r="C219" s="141" t="s">
        <v>132</v>
      </c>
      <c r="D219" s="140" t="s">
        <v>132</v>
      </c>
      <c r="E219" s="118" t="s">
        <v>132</v>
      </c>
      <c r="F219" s="154" t="s">
        <v>132</v>
      </c>
      <c r="G219" s="118" t="s">
        <v>132</v>
      </c>
      <c r="H219" s="139" t="s">
        <v>132</v>
      </c>
      <c r="I219" s="142" t="s">
        <v>132</v>
      </c>
      <c r="J219" s="139" t="s">
        <v>132</v>
      </c>
      <c r="K219" s="139" t="s">
        <v>132</v>
      </c>
      <c r="L219" s="118" t="s">
        <v>132</v>
      </c>
      <c r="M219" s="118" t="s">
        <v>132</v>
      </c>
    </row>
    <row r="220" spans="2:13" x14ac:dyDescent="0.25">
      <c r="B220" s="118" t="s">
        <v>132</v>
      </c>
      <c r="C220" s="141" t="s">
        <v>132</v>
      </c>
      <c r="D220" s="140" t="s">
        <v>132</v>
      </c>
      <c r="E220" s="118" t="s">
        <v>132</v>
      </c>
      <c r="F220" s="154" t="s">
        <v>132</v>
      </c>
      <c r="G220" s="118" t="s">
        <v>132</v>
      </c>
      <c r="H220" s="139" t="s">
        <v>132</v>
      </c>
      <c r="I220" s="142" t="s">
        <v>132</v>
      </c>
      <c r="J220" s="139" t="s">
        <v>132</v>
      </c>
      <c r="K220" s="139" t="s">
        <v>132</v>
      </c>
      <c r="L220" s="118" t="s">
        <v>132</v>
      </c>
      <c r="M220" s="118" t="s">
        <v>132</v>
      </c>
    </row>
    <row r="221" spans="2:13" x14ac:dyDescent="0.25">
      <c r="B221" s="118" t="s">
        <v>132</v>
      </c>
      <c r="C221" s="141" t="s">
        <v>132</v>
      </c>
      <c r="D221" s="140" t="s">
        <v>132</v>
      </c>
      <c r="E221" s="118" t="s">
        <v>132</v>
      </c>
      <c r="F221" s="154" t="s">
        <v>132</v>
      </c>
      <c r="G221" s="118" t="s">
        <v>132</v>
      </c>
      <c r="H221" s="139" t="s">
        <v>132</v>
      </c>
      <c r="I221" s="142" t="s">
        <v>132</v>
      </c>
      <c r="J221" s="139" t="s">
        <v>132</v>
      </c>
      <c r="K221" s="139" t="s">
        <v>132</v>
      </c>
      <c r="L221" s="118" t="s">
        <v>132</v>
      </c>
      <c r="M221" s="118" t="s">
        <v>132</v>
      </c>
    </row>
    <row r="222" spans="2:13" x14ac:dyDescent="0.25">
      <c r="B222" s="118" t="s">
        <v>132</v>
      </c>
      <c r="C222" s="141" t="s">
        <v>132</v>
      </c>
      <c r="D222" s="140" t="s">
        <v>132</v>
      </c>
      <c r="E222" s="118" t="s">
        <v>132</v>
      </c>
      <c r="F222" s="154" t="s">
        <v>132</v>
      </c>
      <c r="G222" s="118" t="s">
        <v>132</v>
      </c>
      <c r="H222" s="139" t="s">
        <v>132</v>
      </c>
      <c r="I222" s="142" t="s">
        <v>132</v>
      </c>
      <c r="J222" s="139" t="s">
        <v>132</v>
      </c>
      <c r="K222" s="139" t="s">
        <v>132</v>
      </c>
      <c r="L222" s="118" t="s">
        <v>132</v>
      </c>
      <c r="M222" s="118" t="s">
        <v>132</v>
      </c>
    </row>
    <row r="223" spans="2:13" x14ac:dyDescent="0.25">
      <c r="B223" s="118" t="s">
        <v>132</v>
      </c>
      <c r="C223" s="141" t="s">
        <v>132</v>
      </c>
      <c r="D223" s="140" t="s">
        <v>132</v>
      </c>
      <c r="E223" s="118" t="s">
        <v>132</v>
      </c>
      <c r="F223" s="154" t="s">
        <v>132</v>
      </c>
      <c r="G223" s="118" t="s">
        <v>132</v>
      </c>
      <c r="H223" s="139" t="s">
        <v>132</v>
      </c>
      <c r="I223" s="142" t="s">
        <v>132</v>
      </c>
      <c r="J223" s="139" t="s">
        <v>132</v>
      </c>
      <c r="K223" s="139" t="s">
        <v>132</v>
      </c>
      <c r="L223" s="118" t="s">
        <v>132</v>
      </c>
      <c r="M223" s="118" t="s">
        <v>132</v>
      </c>
    </row>
    <row r="224" spans="2:13" x14ac:dyDescent="0.25">
      <c r="B224" s="118" t="s">
        <v>132</v>
      </c>
      <c r="C224" s="141" t="s">
        <v>132</v>
      </c>
      <c r="D224" s="140" t="s">
        <v>132</v>
      </c>
      <c r="E224" s="118" t="s">
        <v>132</v>
      </c>
      <c r="F224" s="154" t="s">
        <v>132</v>
      </c>
      <c r="G224" s="118" t="s">
        <v>132</v>
      </c>
      <c r="H224" s="139" t="s">
        <v>132</v>
      </c>
      <c r="I224" s="142" t="s">
        <v>132</v>
      </c>
      <c r="J224" s="139" t="s">
        <v>132</v>
      </c>
      <c r="K224" s="139" t="s">
        <v>132</v>
      </c>
      <c r="L224" s="118" t="s">
        <v>132</v>
      </c>
      <c r="M224" s="118" t="s">
        <v>132</v>
      </c>
    </row>
    <row r="225" spans="2:13" x14ac:dyDescent="0.25">
      <c r="B225" s="118" t="s">
        <v>132</v>
      </c>
      <c r="C225" s="141" t="s">
        <v>132</v>
      </c>
      <c r="D225" s="140" t="s">
        <v>132</v>
      </c>
      <c r="E225" s="118" t="s">
        <v>132</v>
      </c>
      <c r="F225" s="154" t="s">
        <v>132</v>
      </c>
      <c r="G225" s="118" t="s">
        <v>132</v>
      </c>
      <c r="H225" s="139" t="s">
        <v>132</v>
      </c>
      <c r="I225" s="142" t="s">
        <v>132</v>
      </c>
      <c r="J225" s="139" t="s">
        <v>132</v>
      </c>
      <c r="K225" s="139" t="s">
        <v>132</v>
      </c>
      <c r="L225" s="118" t="s">
        <v>132</v>
      </c>
      <c r="M225" s="118" t="s">
        <v>132</v>
      </c>
    </row>
    <row r="226" spans="2:13" x14ac:dyDescent="0.25">
      <c r="B226" s="118" t="s">
        <v>132</v>
      </c>
      <c r="C226" s="141" t="s">
        <v>132</v>
      </c>
      <c r="D226" s="140" t="s">
        <v>132</v>
      </c>
      <c r="E226" s="118" t="s">
        <v>132</v>
      </c>
      <c r="F226" s="154" t="s">
        <v>132</v>
      </c>
      <c r="G226" s="118" t="s">
        <v>132</v>
      </c>
      <c r="H226" s="139" t="s">
        <v>132</v>
      </c>
      <c r="I226" s="142" t="s">
        <v>132</v>
      </c>
      <c r="J226" s="139" t="s">
        <v>132</v>
      </c>
      <c r="K226" s="139" t="s">
        <v>132</v>
      </c>
      <c r="L226" s="118" t="s">
        <v>132</v>
      </c>
      <c r="M226" s="118" t="s">
        <v>132</v>
      </c>
    </row>
    <row r="227" spans="2:13" x14ac:dyDescent="0.25">
      <c r="B227" s="118" t="s">
        <v>132</v>
      </c>
      <c r="C227" s="141" t="s">
        <v>132</v>
      </c>
      <c r="D227" s="140" t="s">
        <v>132</v>
      </c>
      <c r="E227" s="118" t="s">
        <v>132</v>
      </c>
      <c r="F227" s="154" t="s">
        <v>132</v>
      </c>
      <c r="G227" s="118" t="s">
        <v>132</v>
      </c>
      <c r="H227" s="139" t="s">
        <v>132</v>
      </c>
      <c r="I227" s="142" t="s">
        <v>132</v>
      </c>
      <c r="J227" s="139" t="s">
        <v>132</v>
      </c>
      <c r="K227" s="139" t="s">
        <v>132</v>
      </c>
      <c r="L227" s="118" t="s">
        <v>132</v>
      </c>
      <c r="M227" s="118" t="s">
        <v>132</v>
      </c>
    </row>
    <row r="228" spans="2:13" x14ac:dyDescent="0.25">
      <c r="B228" s="118" t="s">
        <v>132</v>
      </c>
      <c r="C228" s="141" t="s">
        <v>132</v>
      </c>
      <c r="D228" s="140" t="s">
        <v>132</v>
      </c>
      <c r="E228" s="118" t="s">
        <v>132</v>
      </c>
      <c r="F228" s="154" t="s">
        <v>132</v>
      </c>
      <c r="G228" s="118" t="s">
        <v>132</v>
      </c>
      <c r="H228" s="139" t="s">
        <v>132</v>
      </c>
      <c r="I228" s="142" t="s">
        <v>132</v>
      </c>
      <c r="J228" s="139" t="s">
        <v>132</v>
      </c>
      <c r="K228" s="139" t="s">
        <v>132</v>
      </c>
      <c r="L228" s="118" t="s">
        <v>132</v>
      </c>
      <c r="M228" s="118" t="s">
        <v>132</v>
      </c>
    </row>
    <row r="229" spans="2:13" x14ac:dyDescent="0.25">
      <c r="B229" s="118" t="s">
        <v>132</v>
      </c>
      <c r="C229" s="141" t="s">
        <v>132</v>
      </c>
      <c r="D229" s="140" t="s">
        <v>132</v>
      </c>
      <c r="E229" s="118" t="s">
        <v>132</v>
      </c>
      <c r="F229" s="154" t="s">
        <v>132</v>
      </c>
      <c r="G229" s="118" t="s">
        <v>132</v>
      </c>
      <c r="H229" s="139" t="s">
        <v>132</v>
      </c>
      <c r="I229" s="142" t="s">
        <v>132</v>
      </c>
      <c r="J229" s="139" t="s">
        <v>132</v>
      </c>
      <c r="K229" s="139" t="s">
        <v>132</v>
      </c>
      <c r="L229" s="118" t="s">
        <v>132</v>
      </c>
      <c r="M229" s="118" t="s">
        <v>132</v>
      </c>
    </row>
    <row r="230" spans="2:13" x14ac:dyDescent="0.25">
      <c r="B230" s="118" t="s">
        <v>132</v>
      </c>
      <c r="C230" s="141" t="s">
        <v>132</v>
      </c>
      <c r="D230" s="140" t="s">
        <v>132</v>
      </c>
      <c r="E230" s="118" t="s">
        <v>132</v>
      </c>
      <c r="F230" s="154" t="s">
        <v>132</v>
      </c>
      <c r="G230" s="118" t="s">
        <v>132</v>
      </c>
      <c r="H230" s="139" t="s">
        <v>132</v>
      </c>
      <c r="I230" s="142" t="s">
        <v>132</v>
      </c>
      <c r="J230" s="139" t="s">
        <v>132</v>
      </c>
      <c r="K230" s="139" t="s">
        <v>132</v>
      </c>
      <c r="L230" s="118" t="s">
        <v>132</v>
      </c>
      <c r="M230" s="118" t="s">
        <v>132</v>
      </c>
    </row>
    <row r="231" spans="2:13" x14ac:dyDescent="0.25">
      <c r="B231" s="118" t="s">
        <v>132</v>
      </c>
      <c r="C231" s="141" t="s">
        <v>132</v>
      </c>
      <c r="D231" s="140" t="s">
        <v>132</v>
      </c>
      <c r="E231" s="118" t="s">
        <v>132</v>
      </c>
      <c r="F231" s="154" t="s">
        <v>132</v>
      </c>
      <c r="G231" s="118" t="s">
        <v>132</v>
      </c>
      <c r="H231" s="139" t="s">
        <v>132</v>
      </c>
      <c r="I231" s="142" t="s">
        <v>132</v>
      </c>
      <c r="J231" s="139" t="s">
        <v>132</v>
      </c>
      <c r="K231" s="139" t="s">
        <v>132</v>
      </c>
      <c r="L231" s="118" t="s">
        <v>132</v>
      </c>
      <c r="M231" s="118" t="s">
        <v>132</v>
      </c>
    </row>
    <row r="232" spans="2:13" x14ac:dyDescent="0.25">
      <c r="B232" s="118" t="s">
        <v>132</v>
      </c>
      <c r="C232" s="141" t="s">
        <v>132</v>
      </c>
      <c r="D232" s="140" t="s">
        <v>132</v>
      </c>
      <c r="E232" s="118" t="s">
        <v>132</v>
      </c>
      <c r="F232" s="154" t="s">
        <v>132</v>
      </c>
      <c r="G232" s="118" t="s">
        <v>132</v>
      </c>
      <c r="H232" s="139" t="s">
        <v>132</v>
      </c>
      <c r="I232" s="142" t="s">
        <v>132</v>
      </c>
      <c r="J232" s="139" t="s">
        <v>132</v>
      </c>
      <c r="K232" s="139" t="s">
        <v>132</v>
      </c>
      <c r="L232" s="118" t="s">
        <v>132</v>
      </c>
      <c r="M232" s="118" t="s">
        <v>132</v>
      </c>
    </row>
    <row r="233" spans="2:13" x14ac:dyDescent="0.25">
      <c r="B233" s="118" t="s">
        <v>132</v>
      </c>
      <c r="C233" s="141" t="s">
        <v>132</v>
      </c>
      <c r="D233" s="140" t="s">
        <v>132</v>
      </c>
      <c r="E233" s="118" t="s">
        <v>132</v>
      </c>
      <c r="F233" s="154" t="s">
        <v>132</v>
      </c>
      <c r="G233" s="118" t="s">
        <v>132</v>
      </c>
      <c r="H233" s="139" t="s">
        <v>132</v>
      </c>
      <c r="I233" s="142" t="s">
        <v>132</v>
      </c>
      <c r="J233" s="139" t="s">
        <v>132</v>
      </c>
      <c r="K233" s="139" t="s">
        <v>132</v>
      </c>
      <c r="L233" s="118" t="s">
        <v>132</v>
      </c>
      <c r="M233" s="118" t="s">
        <v>132</v>
      </c>
    </row>
    <row r="234" spans="2:13" x14ac:dyDescent="0.25">
      <c r="B234" s="118" t="s">
        <v>132</v>
      </c>
      <c r="C234" s="141" t="s">
        <v>132</v>
      </c>
      <c r="D234" s="140" t="s">
        <v>132</v>
      </c>
      <c r="E234" s="118" t="s">
        <v>132</v>
      </c>
      <c r="F234" s="154" t="s">
        <v>132</v>
      </c>
      <c r="G234" s="118" t="s">
        <v>132</v>
      </c>
      <c r="H234" s="139" t="s">
        <v>132</v>
      </c>
      <c r="I234" s="142" t="s">
        <v>132</v>
      </c>
      <c r="J234" s="139" t="s">
        <v>132</v>
      </c>
      <c r="K234" s="139" t="s">
        <v>132</v>
      </c>
      <c r="L234" s="118" t="s">
        <v>132</v>
      </c>
      <c r="M234" s="118" t="s">
        <v>132</v>
      </c>
    </row>
    <row r="235" spans="2:13" x14ac:dyDescent="0.25">
      <c r="B235" s="118" t="s">
        <v>132</v>
      </c>
      <c r="C235" s="141" t="s">
        <v>132</v>
      </c>
      <c r="D235" s="140" t="s">
        <v>132</v>
      </c>
      <c r="E235" s="118" t="s">
        <v>132</v>
      </c>
      <c r="F235" s="154" t="s">
        <v>132</v>
      </c>
      <c r="G235" s="118" t="s">
        <v>132</v>
      </c>
      <c r="H235" s="139" t="s">
        <v>132</v>
      </c>
      <c r="I235" s="142" t="s">
        <v>132</v>
      </c>
      <c r="J235" s="139" t="s">
        <v>132</v>
      </c>
      <c r="K235" s="139" t="s">
        <v>132</v>
      </c>
      <c r="L235" s="118" t="s">
        <v>132</v>
      </c>
      <c r="M235" s="118" t="s">
        <v>132</v>
      </c>
    </row>
    <row r="236" spans="2:13" x14ac:dyDescent="0.25">
      <c r="B236" s="118" t="s">
        <v>132</v>
      </c>
      <c r="C236" s="141" t="s">
        <v>132</v>
      </c>
      <c r="D236" s="140" t="s">
        <v>132</v>
      </c>
      <c r="E236" s="118" t="s">
        <v>132</v>
      </c>
      <c r="F236" s="154" t="s">
        <v>132</v>
      </c>
      <c r="G236" s="118" t="s">
        <v>132</v>
      </c>
      <c r="H236" s="139" t="s">
        <v>132</v>
      </c>
      <c r="I236" s="142" t="s">
        <v>132</v>
      </c>
      <c r="J236" s="139" t="s">
        <v>132</v>
      </c>
      <c r="K236" s="139" t="s">
        <v>132</v>
      </c>
      <c r="L236" s="118" t="s">
        <v>132</v>
      </c>
      <c r="M236" s="118" t="s">
        <v>132</v>
      </c>
    </row>
    <row r="237" spans="2:13" x14ac:dyDescent="0.25">
      <c r="B237" s="118" t="s">
        <v>132</v>
      </c>
      <c r="C237" s="141" t="s">
        <v>132</v>
      </c>
      <c r="D237" s="140" t="s">
        <v>132</v>
      </c>
      <c r="E237" s="118" t="s">
        <v>132</v>
      </c>
      <c r="F237" s="154" t="s">
        <v>132</v>
      </c>
      <c r="G237" s="118" t="s">
        <v>132</v>
      </c>
      <c r="H237" s="139" t="s">
        <v>132</v>
      </c>
      <c r="I237" s="142" t="s">
        <v>132</v>
      </c>
      <c r="J237" s="139" t="s">
        <v>132</v>
      </c>
      <c r="K237" s="139" t="s">
        <v>132</v>
      </c>
      <c r="L237" s="118" t="s">
        <v>132</v>
      </c>
      <c r="M237" s="118" t="s">
        <v>132</v>
      </c>
    </row>
    <row r="238" spans="2:13" x14ac:dyDescent="0.25">
      <c r="B238" s="118" t="s">
        <v>132</v>
      </c>
      <c r="C238" s="141" t="s">
        <v>132</v>
      </c>
      <c r="D238" s="140" t="s">
        <v>132</v>
      </c>
      <c r="E238" s="118" t="s">
        <v>132</v>
      </c>
      <c r="F238" s="154" t="s">
        <v>132</v>
      </c>
      <c r="G238" s="118" t="s">
        <v>132</v>
      </c>
      <c r="H238" s="139" t="s">
        <v>132</v>
      </c>
      <c r="I238" s="142" t="s">
        <v>132</v>
      </c>
      <c r="J238" s="139" t="s">
        <v>132</v>
      </c>
      <c r="K238" s="139" t="s">
        <v>132</v>
      </c>
      <c r="L238" s="118" t="s">
        <v>132</v>
      </c>
      <c r="M238" s="118" t="s">
        <v>132</v>
      </c>
    </row>
    <row r="239" spans="2:13" x14ac:dyDescent="0.25">
      <c r="B239" s="118" t="s">
        <v>132</v>
      </c>
      <c r="C239" s="141" t="s">
        <v>132</v>
      </c>
      <c r="D239" s="140" t="s">
        <v>132</v>
      </c>
      <c r="E239" s="118" t="s">
        <v>132</v>
      </c>
      <c r="F239" s="154" t="s">
        <v>132</v>
      </c>
      <c r="G239" s="118" t="s">
        <v>132</v>
      </c>
      <c r="H239" s="139" t="s">
        <v>132</v>
      </c>
      <c r="I239" s="142" t="s">
        <v>132</v>
      </c>
      <c r="J239" s="139" t="s">
        <v>132</v>
      </c>
      <c r="K239" s="139" t="s">
        <v>132</v>
      </c>
      <c r="L239" s="118" t="s">
        <v>132</v>
      </c>
      <c r="M239" s="118" t="s">
        <v>132</v>
      </c>
    </row>
    <row r="240" spans="2:13" x14ac:dyDescent="0.25">
      <c r="B240" s="118" t="s">
        <v>132</v>
      </c>
      <c r="C240" s="141" t="s">
        <v>132</v>
      </c>
      <c r="D240" s="140" t="s">
        <v>132</v>
      </c>
      <c r="E240" s="118" t="s">
        <v>132</v>
      </c>
      <c r="F240" s="154" t="s">
        <v>132</v>
      </c>
      <c r="G240" s="118" t="s">
        <v>132</v>
      </c>
      <c r="H240" s="139" t="s">
        <v>132</v>
      </c>
      <c r="I240" s="142" t="s">
        <v>132</v>
      </c>
      <c r="J240" s="139" t="s">
        <v>132</v>
      </c>
      <c r="K240" s="139" t="s">
        <v>132</v>
      </c>
      <c r="L240" s="118" t="s">
        <v>132</v>
      </c>
      <c r="M240" s="118" t="s">
        <v>132</v>
      </c>
    </row>
    <row r="241" spans="2:13" x14ac:dyDescent="0.25">
      <c r="B241" s="118" t="s">
        <v>132</v>
      </c>
      <c r="C241" s="141" t="s">
        <v>132</v>
      </c>
      <c r="D241" s="140" t="s">
        <v>132</v>
      </c>
      <c r="E241" s="118" t="s">
        <v>132</v>
      </c>
      <c r="F241" s="154" t="s">
        <v>132</v>
      </c>
      <c r="G241" s="118" t="s">
        <v>132</v>
      </c>
      <c r="H241" s="139" t="s">
        <v>132</v>
      </c>
      <c r="I241" s="142" t="s">
        <v>132</v>
      </c>
      <c r="J241" s="139" t="s">
        <v>132</v>
      </c>
      <c r="K241" s="139" t="s">
        <v>132</v>
      </c>
      <c r="L241" s="118" t="s">
        <v>132</v>
      </c>
      <c r="M241" s="118" t="s">
        <v>132</v>
      </c>
    </row>
    <row r="242" spans="2:13" x14ac:dyDescent="0.25">
      <c r="B242" s="118" t="s">
        <v>132</v>
      </c>
      <c r="C242" s="141" t="s">
        <v>132</v>
      </c>
      <c r="D242" s="140" t="s">
        <v>132</v>
      </c>
      <c r="E242" s="118" t="s">
        <v>132</v>
      </c>
      <c r="F242" s="154" t="s">
        <v>132</v>
      </c>
      <c r="G242" s="118" t="s">
        <v>132</v>
      </c>
      <c r="H242" s="139" t="s">
        <v>132</v>
      </c>
      <c r="I242" s="142" t="s">
        <v>132</v>
      </c>
      <c r="J242" s="139" t="s">
        <v>132</v>
      </c>
      <c r="K242" s="139" t="s">
        <v>132</v>
      </c>
      <c r="L242" s="118" t="s">
        <v>132</v>
      </c>
      <c r="M242" s="118" t="s">
        <v>132</v>
      </c>
    </row>
    <row r="243" spans="2:13" x14ac:dyDescent="0.25">
      <c r="B243" s="118" t="s">
        <v>132</v>
      </c>
      <c r="C243" s="141" t="s">
        <v>132</v>
      </c>
      <c r="D243" s="140" t="s">
        <v>132</v>
      </c>
      <c r="E243" s="118" t="s">
        <v>132</v>
      </c>
      <c r="F243" s="154" t="s">
        <v>132</v>
      </c>
      <c r="G243" s="118" t="s">
        <v>132</v>
      </c>
      <c r="H243" s="139" t="s">
        <v>132</v>
      </c>
      <c r="I243" s="142" t="s">
        <v>132</v>
      </c>
      <c r="J243" s="139" t="s">
        <v>132</v>
      </c>
      <c r="K243" s="139" t="s">
        <v>132</v>
      </c>
      <c r="L243" s="118" t="s">
        <v>132</v>
      </c>
      <c r="M243" s="118" t="s">
        <v>132</v>
      </c>
    </row>
    <row r="244" spans="2:13" x14ac:dyDescent="0.25">
      <c r="B244" s="118" t="s">
        <v>132</v>
      </c>
      <c r="C244" s="141" t="s">
        <v>132</v>
      </c>
      <c r="D244" s="140" t="s">
        <v>132</v>
      </c>
      <c r="E244" s="118" t="s">
        <v>132</v>
      </c>
      <c r="F244" s="154" t="s">
        <v>132</v>
      </c>
      <c r="G244" s="118" t="s">
        <v>132</v>
      </c>
      <c r="H244" s="139" t="s">
        <v>132</v>
      </c>
      <c r="I244" s="142" t="s">
        <v>132</v>
      </c>
      <c r="J244" s="139" t="s">
        <v>132</v>
      </c>
      <c r="K244" s="139" t="s">
        <v>132</v>
      </c>
      <c r="L244" s="118" t="s">
        <v>132</v>
      </c>
      <c r="M244" s="118" t="s">
        <v>132</v>
      </c>
    </row>
    <row r="245" spans="2:13" x14ac:dyDescent="0.25">
      <c r="B245" s="118" t="s">
        <v>132</v>
      </c>
      <c r="C245" s="141" t="s">
        <v>132</v>
      </c>
      <c r="D245" s="140" t="s">
        <v>132</v>
      </c>
      <c r="E245" s="118" t="s">
        <v>132</v>
      </c>
      <c r="F245" s="154" t="s">
        <v>132</v>
      </c>
      <c r="G245" s="118" t="s">
        <v>132</v>
      </c>
      <c r="H245" s="139" t="s">
        <v>132</v>
      </c>
      <c r="I245" s="142" t="s">
        <v>132</v>
      </c>
      <c r="J245" s="139" t="s">
        <v>132</v>
      </c>
      <c r="K245" s="139" t="s">
        <v>132</v>
      </c>
      <c r="L245" s="118" t="s">
        <v>132</v>
      </c>
      <c r="M245" s="118" t="s">
        <v>132</v>
      </c>
    </row>
    <row r="246" spans="2:13" x14ac:dyDescent="0.25">
      <c r="B246" s="118" t="s">
        <v>132</v>
      </c>
      <c r="C246" s="141" t="s">
        <v>132</v>
      </c>
      <c r="D246" s="140" t="s">
        <v>132</v>
      </c>
      <c r="E246" s="118" t="s">
        <v>132</v>
      </c>
      <c r="F246" s="154" t="s">
        <v>132</v>
      </c>
      <c r="G246" s="118" t="s">
        <v>132</v>
      </c>
      <c r="H246" s="139" t="s">
        <v>132</v>
      </c>
      <c r="I246" s="142" t="s">
        <v>132</v>
      </c>
      <c r="J246" s="139" t="s">
        <v>132</v>
      </c>
      <c r="K246" s="139" t="s">
        <v>132</v>
      </c>
      <c r="L246" s="118" t="s">
        <v>132</v>
      </c>
      <c r="M246" s="118" t="s">
        <v>132</v>
      </c>
    </row>
    <row r="247" spans="2:13" x14ac:dyDescent="0.25">
      <c r="B247" s="118" t="s">
        <v>132</v>
      </c>
      <c r="C247" s="141" t="s">
        <v>132</v>
      </c>
      <c r="D247" s="140" t="s">
        <v>132</v>
      </c>
      <c r="E247" s="118" t="s">
        <v>132</v>
      </c>
      <c r="F247" s="154" t="s">
        <v>132</v>
      </c>
      <c r="G247" s="118" t="s">
        <v>132</v>
      </c>
      <c r="H247" s="139" t="s">
        <v>132</v>
      </c>
      <c r="I247" s="142" t="s">
        <v>132</v>
      </c>
      <c r="J247" s="139" t="s">
        <v>132</v>
      </c>
      <c r="K247" s="139" t="s">
        <v>132</v>
      </c>
      <c r="L247" s="118" t="s">
        <v>132</v>
      </c>
      <c r="M247" s="118" t="s">
        <v>132</v>
      </c>
    </row>
    <row r="248" spans="2:13" x14ac:dyDescent="0.25">
      <c r="B248" s="118" t="s">
        <v>132</v>
      </c>
      <c r="C248" s="141" t="s">
        <v>132</v>
      </c>
      <c r="D248" s="140" t="s">
        <v>132</v>
      </c>
      <c r="E248" s="118" t="s">
        <v>132</v>
      </c>
      <c r="F248" s="154" t="s">
        <v>132</v>
      </c>
      <c r="G248" s="118" t="s">
        <v>132</v>
      </c>
      <c r="H248" s="139" t="s">
        <v>132</v>
      </c>
      <c r="I248" s="142" t="s">
        <v>132</v>
      </c>
      <c r="J248" s="139" t="s">
        <v>132</v>
      </c>
      <c r="K248" s="139" t="s">
        <v>132</v>
      </c>
      <c r="L248" s="118" t="s">
        <v>132</v>
      </c>
      <c r="M248" s="118" t="s">
        <v>132</v>
      </c>
    </row>
    <row r="249" spans="2:13" x14ac:dyDescent="0.25">
      <c r="B249" s="118" t="s">
        <v>132</v>
      </c>
      <c r="C249" s="141" t="s">
        <v>132</v>
      </c>
      <c r="D249" s="140" t="s">
        <v>132</v>
      </c>
      <c r="E249" s="118" t="s">
        <v>132</v>
      </c>
      <c r="F249" s="154" t="s">
        <v>132</v>
      </c>
      <c r="G249" s="118" t="s">
        <v>132</v>
      </c>
      <c r="H249" s="139" t="s">
        <v>132</v>
      </c>
      <c r="I249" s="142" t="s">
        <v>132</v>
      </c>
      <c r="J249" s="139" t="s">
        <v>132</v>
      </c>
      <c r="K249" s="139" t="s">
        <v>132</v>
      </c>
      <c r="L249" s="118" t="s">
        <v>132</v>
      </c>
      <c r="M249" s="118" t="s">
        <v>132</v>
      </c>
    </row>
    <row r="250" spans="2:13" x14ac:dyDescent="0.25">
      <c r="B250" s="118" t="s">
        <v>132</v>
      </c>
      <c r="C250" s="141" t="s">
        <v>132</v>
      </c>
      <c r="D250" s="140" t="s">
        <v>132</v>
      </c>
      <c r="E250" s="118" t="s">
        <v>132</v>
      </c>
      <c r="F250" s="154" t="s">
        <v>132</v>
      </c>
      <c r="G250" s="118" t="s">
        <v>132</v>
      </c>
      <c r="H250" s="139" t="s">
        <v>132</v>
      </c>
      <c r="I250" s="142" t="s">
        <v>132</v>
      </c>
      <c r="J250" s="139" t="s">
        <v>132</v>
      </c>
      <c r="K250" s="139" t="s">
        <v>132</v>
      </c>
      <c r="L250" s="118" t="s">
        <v>132</v>
      </c>
      <c r="M250" s="118" t="s">
        <v>132</v>
      </c>
    </row>
    <row r="251" spans="2:13" x14ac:dyDescent="0.25">
      <c r="B251" s="118" t="s">
        <v>132</v>
      </c>
      <c r="C251" s="141" t="s">
        <v>132</v>
      </c>
      <c r="D251" s="140" t="s">
        <v>132</v>
      </c>
      <c r="E251" s="118" t="s">
        <v>132</v>
      </c>
      <c r="F251" s="154" t="s">
        <v>132</v>
      </c>
      <c r="G251" s="118" t="s">
        <v>132</v>
      </c>
      <c r="H251" s="139" t="s">
        <v>132</v>
      </c>
      <c r="I251" s="142" t="s">
        <v>132</v>
      </c>
      <c r="J251" s="139" t="s">
        <v>132</v>
      </c>
      <c r="K251" s="139" t="s">
        <v>132</v>
      </c>
      <c r="L251" s="118" t="s">
        <v>132</v>
      </c>
      <c r="M251" s="118" t="s">
        <v>132</v>
      </c>
    </row>
    <row r="252" spans="2:13" x14ac:dyDescent="0.25">
      <c r="B252" s="118" t="s">
        <v>132</v>
      </c>
      <c r="C252" s="141" t="s">
        <v>132</v>
      </c>
      <c r="D252" s="140" t="s">
        <v>132</v>
      </c>
      <c r="E252" s="118" t="s">
        <v>132</v>
      </c>
      <c r="F252" s="154" t="s">
        <v>132</v>
      </c>
      <c r="G252" s="118" t="s">
        <v>132</v>
      </c>
      <c r="H252" s="139" t="s">
        <v>132</v>
      </c>
      <c r="I252" s="142" t="s">
        <v>132</v>
      </c>
      <c r="J252" s="139" t="s">
        <v>132</v>
      </c>
      <c r="K252" s="139" t="s">
        <v>132</v>
      </c>
      <c r="L252" s="118" t="s">
        <v>132</v>
      </c>
      <c r="M252" s="118" t="s">
        <v>132</v>
      </c>
    </row>
    <row r="253" spans="2:13" x14ac:dyDescent="0.25">
      <c r="B253" s="118" t="s">
        <v>132</v>
      </c>
      <c r="C253" s="141" t="s">
        <v>132</v>
      </c>
      <c r="D253" s="140" t="s">
        <v>132</v>
      </c>
      <c r="E253" s="118" t="s">
        <v>132</v>
      </c>
      <c r="F253" s="154" t="s">
        <v>132</v>
      </c>
      <c r="G253" s="118" t="s">
        <v>132</v>
      </c>
      <c r="H253" s="139" t="s">
        <v>132</v>
      </c>
      <c r="I253" s="142" t="s">
        <v>132</v>
      </c>
      <c r="J253" s="139" t="s">
        <v>132</v>
      </c>
      <c r="K253" s="139" t="s">
        <v>132</v>
      </c>
      <c r="L253" s="118" t="s">
        <v>132</v>
      </c>
      <c r="M253" s="118" t="s">
        <v>132</v>
      </c>
    </row>
    <row r="254" spans="2:13" x14ac:dyDescent="0.25">
      <c r="B254" s="118" t="s">
        <v>132</v>
      </c>
      <c r="C254" s="141" t="s">
        <v>132</v>
      </c>
      <c r="D254" s="140" t="s">
        <v>132</v>
      </c>
      <c r="E254" s="118" t="s">
        <v>132</v>
      </c>
      <c r="F254" s="154" t="s">
        <v>132</v>
      </c>
      <c r="G254" s="118" t="s">
        <v>132</v>
      </c>
      <c r="H254" s="139" t="s">
        <v>132</v>
      </c>
      <c r="I254" s="142" t="s">
        <v>132</v>
      </c>
      <c r="J254" s="139" t="s">
        <v>132</v>
      </c>
      <c r="K254" s="139" t="s">
        <v>132</v>
      </c>
      <c r="L254" s="118" t="s">
        <v>132</v>
      </c>
      <c r="M254" s="118" t="s">
        <v>132</v>
      </c>
    </row>
    <row r="255" spans="2:13" x14ac:dyDescent="0.25">
      <c r="B255" s="118" t="s">
        <v>132</v>
      </c>
      <c r="C255" s="141" t="s">
        <v>132</v>
      </c>
      <c r="D255" s="140" t="s">
        <v>132</v>
      </c>
      <c r="E255" s="118" t="s">
        <v>132</v>
      </c>
      <c r="F255" s="154" t="s">
        <v>132</v>
      </c>
      <c r="G255" s="118" t="s">
        <v>132</v>
      </c>
      <c r="H255" s="139" t="s">
        <v>132</v>
      </c>
      <c r="I255" s="142" t="s">
        <v>132</v>
      </c>
      <c r="J255" s="139" t="s">
        <v>132</v>
      </c>
      <c r="K255" s="139" t="s">
        <v>132</v>
      </c>
      <c r="L255" s="118" t="s">
        <v>132</v>
      </c>
      <c r="M255" s="118" t="s">
        <v>132</v>
      </c>
    </row>
    <row r="256" spans="2:13" x14ac:dyDescent="0.25">
      <c r="B256" s="118" t="s">
        <v>132</v>
      </c>
      <c r="C256" s="141" t="s">
        <v>132</v>
      </c>
      <c r="D256" s="140" t="s">
        <v>132</v>
      </c>
      <c r="E256" s="118" t="s">
        <v>132</v>
      </c>
      <c r="F256" s="154" t="s">
        <v>132</v>
      </c>
      <c r="G256" s="118" t="s">
        <v>132</v>
      </c>
      <c r="H256" s="139" t="s">
        <v>132</v>
      </c>
      <c r="I256" s="142" t="s">
        <v>132</v>
      </c>
      <c r="J256" s="139" t="s">
        <v>132</v>
      </c>
      <c r="K256" s="139" t="s">
        <v>132</v>
      </c>
      <c r="L256" s="118" t="s">
        <v>132</v>
      </c>
      <c r="M256" s="118" t="s">
        <v>132</v>
      </c>
    </row>
    <row r="257" spans="2:13" x14ac:dyDescent="0.25">
      <c r="B257" s="118" t="s">
        <v>132</v>
      </c>
      <c r="C257" s="141" t="s">
        <v>132</v>
      </c>
      <c r="D257" s="140" t="s">
        <v>132</v>
      </c>
      <c r="E257" s="118" t="s">
        <v>132</v>
      </c>
      <c r="F257" s="154" t="s">
        <v>132</v>
      </c>
      <c r="G257" s="118" t="s">
        <v>132</v>
      </c>
      <c r="H257" s="139" t="s">
        <v>132</v>
      </c>
      <c r="I257" s="142" t="s">
        <v>132</v>
      </c>
      <c r="J257" s="139" t="s">
        <v>132</v>
      </c>
      <c r="K257" s="139" t="s">
        <v>132</v>
      </c>
      <c r="L257" s="118" t="s">
        <v>132</v>
      </c>
      <c r="M257" s="118" t="s">
        <v>132</v>
      </c>
    </row>
    <row r="258" spans="2:13" x14ac:dyDescent="0.25">
      <c r="B258" s="118" t="s">
        <v>132</v>
      </c>
      <c r="C258" s="141" t="s">
        <v>132</v>
      </c>
      <c r="D258" s="140" t="s">
        <v>132</v>
      </c>
      <c r="E258" s="118" t="s">
        <v>132</v>
      </c>
      <c r="F258" s="154" t="s">
        <v>132</v>
      </c>
      <c r="G258" s="118" t="s">
        <v>132</v>
      </c>
      <c r="H258" s="139" t="s">
        <v>132</v>
      </c>
      <c r="I258" s="142" t="s">
        <v>132</v>
      </c>
      <c r="J258" s="139" t="s">
        <v>132</v>
      </c>
      <c r="K258" s="139" t="s">
        <v>132</v>
      </c>
      <c r="L258" s="118" t="s">
        <v>132</v>
      </c>
      <c r="M258" s="118" t="s">
        <v>132</v>
      </c>
    </row>
    <row r="259" spans="2:13" x14ac:dyDescent="0.25">
      <c r="B259" s="118" t="s">
        <v>132</v>
      </c>
      <c r="C259" s="141" t="s">
        <v>132</v>
      </c>
      <c r="D259" s="140" t="s">
        <v>132</v>
      </c>
      <c r="E259" s="118" t="s">
        <v>132</v>
      </c>
      <c r="F259" s="154" t="s">
        <v>132</v>
      </c>
      <c r="G259" s="118" t="s">
        <v>132</v>
      </c>
      <c r="H259" s="139" t="s">
        <v>132</v>
      </c>
      <c r="I259" s="142" t="s">
        <v>132</v>
      </c>
      <c r="J259" s="139" t="s">
        <v>132</v>
      </c>
      <c r="K259" s="139" t="s">
        <v>132</v>
      </c>
      <c r="L259" s="118" t="s">
        <v>132</v>
      </c>
      <c r="M259" s="118" t="s">
        <v>132</v>
      </c>
    </row>
    <row r="260" spans="2:13" x14ac:dyDescent="0.25">
      <c r="B260" s="118"/>
      <c r="C260" s="141"/>
      <c r="D260" s="140"/>
      <c r="E260" s="118"/>
      <c r="F260" s="154"/>
      <c r="G260" s="118"/>
      <c r="H260" s="139"/>
      <c r="I260" s="142"/>
      <c r="J260" s="139"/>
      <c r="K260" s="139"/>
      <c r="L260" s="118"/>
      <c r="M260" s="118"/>
    </row>
    <row r="261" spans="2:13" x14ac:dyDescent="0.25">
      <c r="B261" s="118"/>
      <c r="C261" s="141"/>
      <c r="D261" s="140"/>
      <c r="E261" s="118"/>
      <c r="F261" s="154"/>
      <c r="G261" s="118"/>
      <c r="H261" s="139"/>
      <c r="I261" s="142"/>
      <c r="J261" s="139"/>
      <c r="K261" s="139"/>
      <c r="L261" s="118"/>
      <c r="M261" s="118"/>
    </row>
    <row r="262" spans="2:13" x14ac:dyDescent="0.25">
      <c r="B262" s="118"/>
      <c r="C262" s="141"/>
      <c r="D262" s="140"/>
      <c r="E262" s="118"/>
      <c r="F262" s="154"/>
      <c r="G262" s="118"/>
      <c r="H262" s="139"/>
      <c r="I262" s="142"/>
      <c r="J262" s="139"/>
      <c r="K262" s="139"/>
      <c r="L262" s="118"/>
      <c r="M262" s="118"/>
    </row>
    <row r="263" spans="2:13" x14ac:dyDescent="0.25">
      <c r="B263" s="118"/>
      <c r="C263" s="141"/>
      <c r="D263" s="140"/>
      <c r="E263" s="118"/>
      <c r="F263" s="154"/>
      <c r="G263" s="118"/>
      <c r="H263" s="139"/>
      <c r="I263" s="142"/>
      <c r="J263" s="139"/>
      <c r="K263" s="139"/>
      <c r="L263" s="118"/>
      <c r="M263" s="118"/>
    </row>
    <row r="264" spans="2:13" x14ac:dyDescent="0.25">
      <c r="B264" s="118"/>
      <c r="C264" s="141"/>
      <c r="D264" s="140"/>
      <c r="E264" s="118"/>
      <c r="F264" s="154"/>
      <c r="G264" s="118"/>
      <c r="H264" s="139"/>
      <c r="I264" s="142"/>
      <c r="J264" s="139"/>
      <c r="K264" s="139"/>
      <c r="L264" s="118"/>
      <c r="M264" s="118"/>
    </row>
    <row r="265" spans="2:13" x14ac:dyDescent="0.25">
      <c r="B265" s="118"/>
      <c r="C265" s="141"/>
      <c r="D265" s="140"/>
      <c r="E265" s="118"/>
      <c r="F265" s="154"/>
      <c r="G265" s="118"/>
      <c r="H265" s="139"/>
      <c r="I265" s="142"/>
      <c r="J265" s="139"/>
      <c r="K265" s="139"/>
      <c r="L265" s="118"/>
      <c r="M265" s="118"/>
    </row>
    <row r="266" spans="2:13" x14ac:dyDescent="0.25">
      <c r="B266" s="118"/>
      <c r="C266" s="141"/>
      <c r="D266" s="140"/>
      <c r="E266" s="118"/>
      <c r="F266" s="154"/>
      <c r="G266" s="118"/>
      <c r="H266" s="139"/>
      <c r="I266" s="142"/>
      <c r="J266" s="139"/>
      <c r="K266" s="139"/>
      <c r="L266" s="118"/>
      <c r="M266" s="118"/>
    </row>
    <row r="267" spans="2:13" x14ac:dyDescent="0.25">
      <c r="B267" s="118"/>
      <c r="C267" s="141"/>
      <c r="D267" s="140"/>
      <c r="E267" s="118"/>
      <c r="F267" s="154"/>
      <c r="G267" s="118"/>
      <c r="H267" s="139"/>
      <c r="I267" s="142"/>
      <c r="J267" s="139"/>
      <c r="K267" s="139"/>
      <c r="L267" s="118"/>
      <c r="M267" s="118"/>
    </row>
    <row r="268" spans="2:13" x14ac:dyDescent="0.25">
      <c r="B268" s="118"/>
      <c r="C268" s="141"/>
      <c r="D268" s="140"/>
      <c r="E268" s="118"/>
      <c r="F268" s="154"/>
      <c r="G268" s="118"/>
      <c r="H268" s="139"/>
      <c r="I268" s="142"/>
      <c r="J268" s="139"/>
      <c r="K268" s="139"/>
      <c r="L268" s="118"/>
      <c r="M268" s="118"/>
    </row>
    <row r="269" spans="2:13" x14ac:dyDescent="0.25">
      <c r="B269" s="118"/>
      <c r="C269" s="141"/>
      <c r="D269" s="140"/>
      <c r="E269" s="118"/>
      <c r="F269" s="154"/>
      <c r="G269" s="118"/>
      <c r="H269" s="139"/>
      <c r="I269" s="142"/>
      <c r="J269" s="139"/>
      <c r="K269" s="139"/>
      <c r="L269" s="118"/>
      <c r="M269" s="118"/>
    </row>
    <row r="270" spans="2:13" x14ac:dyDescent="0.25">
      <c r="B270" s="118"/>
      <c r="C270" s="141"/>
      <c r="D270" s="140"/>
      <c r="E270" s="118"/>
      <c r="F270" s="154"/>
      <c r="G270" s="118"/>
      <c r="H270" s="139"/>
      <c r="I270" s="142"/>
      <c r="J270" s="139"/>
      <c r="K270" s="139"/>
      <c r="L270" s="118"/>
      <c r="M270" s="118"/>
    </row>
    <row r="271" spans="2:13" x14ac:dyDescent="0.25">
      <c r="B271" s="118"/>
      <c r="C271" s="141"/>
      <c r="D271" s="140"/>
      <c r="E271" s="118"/>
      <c r="F271" s="154"/>
      <c r="G271" s="118"/>
      <c r="H271" s="139"/>
      <c r="I271" s="142"/>
      <c r="J271" s="139"/>
      <c r="K271" s="139"/>
      <c r="L271" s="118"/>
      <c r="M271" s="118"/>
    </row>
    <row r="272" spans="2:13" x14ac:dyDescent="0.25">
      <c r="B272" s="118"/>
      <c r="C272" s="141"/>
      <c r="D272" s="140"/>
      <c r="E272" s="118"/>
      <c r="F272" s="154"/>
      <c r="G272" s="118"/>
      <c r="H272" s="139"/>
      <c r="I272" s="142"/>
      <c r="J272" s="139"/>
      <c r="K272" s="139"/>
      <c r="L272" s="118"/>
      <c r="M272" s="118"/>
    </row>
    <row r="273" spans="2:13" x14ac:dyDescent="0.25">
      <c r="B273" s="118"/>
      <c r="C273" s="141"/>
      <c r="D273" s="140"/>
      <c r="E273" s="118"/>
      <c r="F273" s="154"/>
      <c r="G273" s="118"/>
      <c r="H273" s="139"/>
      <c r="I273" s="142"/>
      <c r="J273" s="139"/>
      <c r="K273" s="139"/>
      <c r="L273" s="118"/>
      <c r="M273" s="118"/>
    </row>
    <row r="274" spans="2:13" x14ac:dyDescent="0.25">
      <c r="B274" s="118"/>
      <c r="C274" s="141"/>
      <c r="D274" s="140"/>
      <c r="E274" s="118"/>
      <c r="F274" s="154"/>
      <c r="G274" s="118"/>
      <c r="H274" s="139"/>
      <c r="I274" s="142"/>
      <c r="J274" s="139"/>
      <c r="K274" s="139"/>
      <c r="L274" s="118"/>
      <c r="M274" s="118"/>
    </row>
    <row r="275" spans="2:13" x14ac:dyDescent="0.25">
      <c r="B275" s="118"/>
      <c r="C275" s="141"/>
      <c r="D275" s="140"/>
      <c r="E275" s="118"/>
      <c r="F275" s="154"/>
      <c r="G275" s="118"/>
      <c r="H275" s="139"/>
      <c r="I275" s="142"/>
      <c r="J275" s="139"/>
      <c r="K275" s="139"/>
      <c r="L275" s="118"/>
      <c r="M275" s="118"/>
    </row>
    <row r="276" spans="2:13" x14ac:dyDescent="0.25">
      <c r="B276" s="118"/>
      <c r="C276" s="141"/>
      <c r="D276" s="140"/>
      <c r="E276" s="118"/>
      <c r="F276" s="154"/>
      <c r="G276" s="118"/>
      <c r="H276" s="139"/>
      <c r="I276" s="142"/>
      <c r="J276" s="139"/>
      <c r="K276" s="139"/>
      <c r="L276" s="118"/>
      <c r="M276" s="118"/>
    </row>
    <row r="277" spans="2:13" x14ac:dyDescent="0.25">
      <c r="B277" s="118"/>
      <c r="C277" s="141"/>
      <c r="D277" s="140"/>
      <c r="E277" s="118"/>
      <c r="F277" s="154"/>
      <c r="G277" s="118"/>
      <c r="H277" s="139"/>
      <c r="I277" s="142"/>
      <c r="J277" s="139"/>
      <c r="K277" s="139"/>
      <c r="L277" s="118"/>
      <c r="M277" s="118"/>
    </row>
    <row r="278" spans="2:13" x14ac:dyDescent="0.25">
      <c r="B278" s="118"/>
      <c r="C278" s="141"/>
      <c r="D278" s="140"/>
      <c r="E278" s="118"/>
      <c r="F278" s="154"/>
      <c r="G278" s="118"/>
      <c r="H278" s="139"/>
      <c r="I278" s="142"/>
      <c r="J278" s="139"/>
      <c r="K278" s="139"/>
      <c r="L278" s="118"/>
      <c r="M278" s="118"/>
    </row>
    <row r="279" spans="2:13" x14ac:dyDescent="0.25">
      <c r="B279" s="118"/>
      <c r="C279" s="141"/>
      <c r="D279" s="140"/>
      <c r="E279" s="118"/>
      <c r="F279" s="154"/>
      <c r="G279" s="118"/>
      <c r="H279" s="139"/>
      <c r="I279" s="142"/>
      <c r="J279" s="139"/>
      <c r="K279" s="139"/>
      <c r="L279" s="118"/>
      <c r="M279" s="118"/>
    </row>
    <row r="280" spans="2:13" x14ac:dyDescent="0.25">
      <c r="B280" s="118"/>
      <c r="C280" s="141"/>
      <c r="D280" s="140"/>
      <c r="E280" s="118"/>
      <c r="F280" s="154"/>
      <c r="G280" s="118"/>
      <c r="H280" s="139"/>
      <c r="I280" s="142"/>
      <c r="J280" s="139"/>
      <c r="K280" s="139"/>
      <c r="L280" s="118"/>
      <c r="M280" s="118"/>
    </row>
    <row r="281" spans="2:13" x14ac:dyDescent="0.25">
      <c r="B281" s="118"/>
      <c r="C281" s="141"/>
      <c r="D281" s="140"/>
      <c r="E281" s="118"/>
      <c r="F281" s="154"/>
      <c r="G281" s="118"/>
      <c r="H281" s="139"/>
      <c r="I281" s="142"/>
      <c r="J281" s="139"/>
      <c r="K281" s="139"/>
      <c r="L281" s="118"/>
      <c r="M281" s="118"/>
    </row>
    <row r="282" spans="2:13" x14ac:dyDescent="0.25">
      <c r="B282" s="118"/>
      <c r="C282" s="141"/>
      <c r="D282" s="140"/>
      <c r="E282" s="118"/>
      <c r="F282" s="154"/>
      <c r="G282" s="118"/>
      <c r="H282" s="139"/>
      <c r="I282" s="142"/>
      <c r="J282" s="139"/>
      <c r="K282" s="139"/>
      <c r="L282" s="118"/>
      <c r="M282" s="118"/>
    </row>
    <row r="283" spans="2:13" x14ac:dyDescent="0.25">
      <c r="B283" s="118"/>
      <c r="C283" s="141"/>
      <c r="D283" s="140"/>
      <c r="E283" s="118"/>
      <c r="F283" s="154"/>
      <c r="G283" s="118"/>
      <c r="H283" s="139"/>
      <c r="I283" s="142"/>
      <c r="J283" s="139"/>
      <c r="K283" s="139"/>
      <c r="L283" s="118"/>
      <c r="M283" s="118"/>
    </row>
    <row r="284" spans="2:13" x14ac:dyDescent="0.25">
      <c r="B284" s="118"/>
      <c r="C284" s="141"/>
      <c r="D284" s="140"/>
      <c r="E284" s="118"/>
      <c r="F284" s="154"/>
      <c r="G284" s="118"/>
      <c r="H284" s="139"/>
      <c r="I284" s="142"/>
      <c r="J284" s="139"/>
      <c r="K284" s="139"/>
      <c r="L284" s="118"/>
      <c r="M284" s="118"/>
    </row>
    <row r="285" spans="2:13" x14ac:dyDescent="0.25">
      <c r="B285" s="118"/>
      <c r="C285" s="141"/>
      <c r="D285" s="140"/>
      <c r="E285" s="118"/>
      <c r="F285" s="154"/>
      <c r="G285" s="118"/>
      <c r="H285" s="139"/>
      <c r="I285" s="142"/>
      <c r="J285" s="139"/>
      <c r="K285" s="139"/>
      <c r="L285" s="118"/>
      <c r="M285" s="118"/>
    </row>
    <row r="286" spans="2:13" x14ac:dyDescent="0.25">
      <c r="B286" s="118"/>
      <c r="C286" s="141"/>
      <c r="D286" s="140"/>
      <c r="E286" s="118"/>
      <c r="F286" s="154"/>
      <c r="G286" s="118"/>
      <c r="H286" s="139"/>
      <c r="I286" s="142"/>
      <c r="J286" s="139"/>
      <c r="K286" s="139"/>
      <c r="L286" s="118"/>
      <c r="M286" s="118"/>
    </row>
    <row r="287" spans="2:13" x14ac:dyDescent="0.25">
      <c r="B287" s="118"/>
      <c r="C287" s="141"/>
      <c r="D287" s="140"/>
      <c r="E287" s="118"/>
      <c r="F287" s="154"/>
      <c r="G287" s="118"/>
      <c r="H287" s="139"/>
      <c r="I287" s="142"/>
      <c r="J287" s="139"/>
      <c r="K287" s="139"/>
      <c r="L287" s="118"/>
      <c r="M287" s="118"/>
    </row>
    <row r="288" spans="2:13" x14ac:dyDescent="0.25">
      <c r="B288" s="118"/>
      <c r="C288" s="141"/>
      <c r="D288" s="140"/>
      <c r="E288" s="118"/>
      <c r="F288" s="154"/>
      <c r="G288" s="118"/>
      <c r="H288" s="139"/>
      <c r="I288" s="142"/>
      <c r="J288" s="139"/>
      <c r="K288" s="139"/>
      <c r="L288" s="118"/>
      <c r="M288" s="118"/>
    </row>
    <row r="289" spans="2:13" x14ac:dyDescent="0.25">
      <c r="B289" s="118"/>
      <c r="C289" s="141"/>
      <c r="D289" s="140"/>
      <c r="E289" s="118"/>
      <c r="F289" s="154"/>
      <c r="G289" s="118"/>
      <c r="H289" s="139"/>
      <c r="I289" s="142"/>
      <c r="J289" s="139"/>
      <c r="K289" s="139"/>
      <c r="L289" s="118"/>
      <c r="M289" s="118"/>
    </row>
    <row r="290" spans="2:13" x14ac:dyDescent="0.25">
      <c r="B290" s="118"/>
      <c r="C290" s="141"/>
      <c r="D290" s="140"/>
      <c r="E290" s="118"/>
      <c r="F290" s="154"/>
      <c r="G290" s="118"/>
      <c r="H290" s="139"/>
      <c r="I290" s="142"/>
      <c r="J290" s="139"/>
      <c r="K290" s="139"/>
      <c r="L290" s="118"/>
      <c r="M290" s="118"/>
    </row>
    <row r="291" spans="2:13" x14ac:dyDescent="0.25">
      <c r="B291" s="118"/>
      <c r="C291" s="141"/>
      <c r="D291" s="140"/>
      <c r="E291" s="118"/>
      <c r="F291" s="154"/>
      <c r="G291" s="118"/>
      <c r="H291" s="139"/>
      <c r="I291" s="142"/>
      <c r="J291" s="139"/>
      <c r="K291" s="139"/>
      <c r="L291" s="118"/>
      <c r="M291" s="118"/>
    </row>
    <row r="292" spans="2:13" x14ac:dyDescent="0.25">
      <c r="B292" s="118"/>
      <c r="C292" s="141"/>
      <c r="D292" s="140"/>
      <c r="E292" s="118"/>
      <c r="F292" s="154"/>
      <c r="G292" s="118"/>
      <c r="H292" s="139"/>
      <c r="I292" s="142"/>
      <c r="J292" s="139"/>
      <c r="K292" s="139"/>
      <c r="L292" s="118"/>
      <c r="M292" s="118"/>
    </row>
    <row r="293" spans="2:13" x14ac:dyDescent="0.25">
      <c r="B293" s="118"/>
      <c r="C293" s="141"/>
      <c r="D293" s="140"/>
      <c r="E293" s="118"/>
      <c r="F293" s="154"/>
      <c r="G293" s="118"/>
      <c r="H293" s="139"/>
      <c r="I293" s="142"/>
      <c r="J293" s="139"/>
      <c r="K293" s="139"/>
      <c r="L293" s="118"/>
      <c r="M293" s="118"/>
    </row>
    <row r="294" spans="2:13" x14ac:dyDescent="0.25">
      <c r="B294" s="118"/>
      <c r="C294" s="141"/>
      <c r="D294" s="140"/>
      <c r="E294" s="118"/>
      <c r="F294" s="154"/>
      <c r="G294" s="118"/>
      <c r="H294" s="139"/>
      <c r="I294" s="142"/>
      <c r="J294" s="139"/>
      <c r="K294" s="139"/>
      <c r="L294" s="118"/>
      <c r="M294" s="118"/>
    </row>
    <row r="295" spans="2:13" x14ac:dyDescent="0.25">
      <c r="B295" s="118"/>
      <c r="C295" s="141"/>
      <c r="D295" s="140"/>
      <c r="E295" s="118"/>
      <c r="F295" s="154"/>
      <c r="G295" s="118"/>
      <c r="H295" s="139"/>
      <c r="I295" s="142"/>
      <c r="J295" s="139"/>
      <c r="K295" s="139"/>
      <c r="L295" s="118"/>
      <c r="M295" s="118"/>
    </row>
    <row r="296" spans="2:13" x14ac:dyDescent="0.25">
      <c r="B296" s="118"/>
      <c r="C296" s="141"/>
      <c r="D296" s="140"/>
      <c r="E296" s="118"/>
      <c r="F296" s="154"/>
      <c r="G296" s="118"/>
      <c r="H296" s="139"/>
      <c r="I296" s="142"/>
      <c r="J296" s="139"/>
      <c r="K296" s="139"/>
      <c r="L296" s="118"/>
      <c r="M296" s="118"/>
    </row>
    <row r="297" spans="2:13" x14ac:dyDescent="0.25">
      <c r="B297" s="118"/>
      <c r="C297" s="141"/>
      <c r="D297" s="140"/>
      <c r="E297" s="118"/>
      <c r="F297" s="154"/>
      <c r="G297" s="118"/>
      <c r="H297" s="139"/>
      <c r="I297" s="142"/>
      <c r="J297" s="139"/>
      <c r="K297" s="139"/>
      <c r="L297" s="118"/>
      <c r="M297" s="118"/>
    </row>
    <row r="298" spans="2:13" x14ac:dyDescent="0.25">
      <c r="B298" s="118"/>
      <c r="C298" s="141"/>
      <c r="D298" s="140"/>
      <c r="E298" s="118"/>
      <c r="F298" s="154"/>
      <c r="G298" s="118"/>
      <c r="H298" s="139"/>
      <c r="I298" s="142"/>
      <c r="J298" s="139"/>
      <c r="K298" s="139"/>
      <c r="L298" s="118"/>
      <c r="M298" s="118"/>
    </row>
    <row r="299" spans="2:13" x14ac:dyDescent="0.25">
      <c r="B299" s="118"/>
      <c r="C299" s="141"/>
      <c r="D299" s="140"/>
      <c r="E299" s="118"/>
      <c r="F299" s="154"/>
      <c r="G299" s="118"/>
      <c r="H299" s="139"/>
      <c r="I299" s="142"/>
      <c r="J299" s="139"/>
      <c r="K299" s="139"/>
      <c r="L299" s="118"/>
      <c r="M299" s="118"/>
    </row>
    <row r="300" spans="2:13" x14ac:dyDescent="0.25">
      <c r="B300" s="118"/>
      <c r="C300" s="141"/>
      <c r="D300" s="140"/>
      <c r="E300" s="118"/>
      <c r="F300" s="154"/>
      <c r="G300" s="118"/>
      <c r="H300" s="139"/>
      <c r="I300" s="142"/>
      <c r="J300" s="139"/>
      <c r="K300" s="139"/>
      <c r="L300" s="118"/>
      <c r="M300" s="118"/>
    </row>
    <row r="301" spans="2:13" x14ac:dyDescent="0.25">
      <c r="B301" s="118"/>
      <c r="C301" s="141"/>
      <c r="D301" s="140"/>
      <c r="E301" s="118"/>
      <c r="F301" s="154"/>
      <c r="G301" s="118"/>
      <c r="H301" s="139"/>
      <c r="I301" s="142"/>
      <c r="J301" s="139"/>
      <c r="K301" s="139"/>
      <c r="L301" s="118"/>
      <c r="M301" s="118"/>
    </row>
    <row r="302" spans="2:13" x14ac:dyDescent="0.25">
      <c r="B302" s="118"/>
      <c r="C302" s="141"/>
      <c r="D302" s="140"/>
      <c r="E302" s="118"/>
      <c r="F302" s="154"/>
      <c r="G302" s="118"/>
      <c r="H302" s="139"/>
      <c r="I302" s="142"/>
      <c r="J302" s="139"/>
      <c r="K302" s="139"/>
      <c r="L302" s="118"/>
      <c r="M302" s="118"/>
    </row>
    <row r="303" spans="2:13" x14ac:dyDescent="0.25">
      <c r="B303" s="118"/>
      <c r="C303" s="141"/>
      <c r="D303" s="140"/>
      <c r="E303" s="118"/>
      <c r="F303" s="154"/>
      <c r="G303" s="118"/>
      <c r="H303" s="139"/>
      <c r="I303" s="142"/>
      <c r="J303" s="139"/>
      <c r="K303" s="139"/>
      <c r="L303" s="118"/>
      <c r="M303" s="118"/>
    </row>
    <row r="304" spans="2:13" x14ac:dyDescent="0.25">
      <c r="B304" s="118"/>
      <c r="C304" s="141"/>
      <c r="D304" s="140"/>
      <c r="E304" s="118"/>
      <c r="F304" s="154"/>
      <c r="G304" s="118"/>
      <c r="H304" s="139"/>
      <c r="I304" s="142"/>
      <c r="J304" s="139"/>
      <c r="K304" s="139"/>
      <c r="L304" s="118"/>
      <c r="M304" s="118"/>
    </row>
    <row r="305" spans="2:13" x14ac:dyDescent="0.25">
      <c r="B305" s="118"/>
      <c r="C305" s="141"/>
      <c r="D305" s="140"/>
      <c r="E305" s="118"/>
      <c r="F305" s="154"/>
      <c r="G305" s="118"/>
      <c r="H305" s="139"/>
      <c r="I305" s="142"/>
      <c r="J305" s="139"/>
      <c r="K305" s="139"/>
      <c r="L305" s="118"/>
      <c r="M305" s="118"/>
    </row>
    <row r="306" spans="2:13" x14ac:dyDescent="0.25">
      <c r="B306" s="118"/>
      <c r="C306" s="141"/>
      <c r="D306" s="140"/>
      <c r="E306" s="118"/>
      <c r="F306" s="154"/>
      <c r="G306" s="118"/>
      <c r="H306" s="139"/>
      <c r="I306" s="142"/>
      <c r="J306" s="139"/>
      <c r="K306" s="139"/>
      <c r="L306" s="118"/>
      <c r="M306" s="118"/>
    </row>
    <row r="307" spans="2:13" x14ac:dyDescent="0.25">
      <c r="B307" s="118"/>
      <c r="C307" s="141"/>
      <c r="D307" s="140"/>
      <c r="E307" s="118"/>
      <c r="F307" s="154"/>
      <c r="G307" s="118"/>
      <c r="H307" s="139"/>
      <c r="I307" s="142"/>
      <c r="J307" s="139"/>
      <c r="K307" s="139"/>
      <c r="L307" s="118"/>
      <c r="M307" s="118"/>
    </row>
    <row r="308" spans="2:13" x14ac:dyDescent="0.25">
      <c r="B308" s="118"/>
      <c r="C308" s="141"/>
      <c r="D308" s="140"/>
      <c r="E308" s="118"/>
      <c r="F308" s="154"/>
      <c r="G308" s="118"/>
      <c r="H308" s="139"/>
      <c r="I308" s="142"/>
      <c r="J308" s="139"/>
      <c r="K308" s="139"/>
      <c r="L308" s="118"/>
      <c r="M308" s="118"/>
    </row>
    <row r="309" spans="2:13" x14ac:dyDescent="0.25">
      <c r="B309" s="118"/>
      <c r="C309" s="141"/>
      <c r="D309" s="140"/>
      <c r="E309" s="118"/>
      <c r="F309" s="154"/>
      <c r="G309" s="118"/>
      <c r="H309" s="139"/>
      <c r="I309" s="142"/>
      <c r="J309" s="139"/>
      <c r="K309" s="139"/>
      <c r="L309" s="118"/>
      <c r="M309" s="118"/>
    </row>
    <row r="310" spans="2:13" x14ac:dyDescent="0.25">
      <c r="B310" s="118"/>
      <c r="C310" s="141"/>
      <c r="D310" s="140"/>
      <c r="E310" s="118"/>
      <c r="F310" s="154"/>
      <c r="G310" s="118"/>
      <c r="H310" s="139"/>
      <c r="I310" s="142"/>
      <c r="J310" s="139"/>
      <c r="K310" s="139"/>
      <c r="L310" s="118"/>
      <c r="M310" s="118"/>
    </row>
    <row r="311" spans="2:13" x14ac:dyDescent="0.25">
      <c r="B311" s="118"/>
      <c r="C311" s="141"/>
      <c r="D311" s="140"/>
      <c r="E311" s="118"/>
      <c r="F311" s="154"/>
      <c r="G311" s="118"/>
      <c r="H311" s="139"/>
      <c r="I311" s="142"/>
      <c r="J311" s="139"/>
      <c r="K311" s="139"/>
      <c r="L311" s="118"/>
      <c r="M311" s="118"/>
    </row>
    <row r="312" spans="2:13" x14ac:dyDescent="0.25">
      <c r="B312" s="118"/>
      <c r="C312" s="141"/>
      <c r="D312" s="140"/>
      <c r="E312" s="118"/>
      <c r="F312" s="154"/>
      <c r="G312" s="118"/>
      <c r="H312" s="139"/>
      <c r="I312" s="142"/>
      <c r="J312" s="139"/>
      <c r="K312" s="139"/>
      <c r="L312" s="118"/>
      <c r="M312" s="118"/>
    </row>
    <row r="313" spans="2:13" x14ac:dyDescent="0.25">
      <c r="B313" s="118"/>
      <c r="C313" s="141"/>
      <c r="D313" s="140"/>
      <c r="E313" s="118"/>
      <c r="F313" s="154"/>
      <c r="G313" s="118"/>
      <c r="H313" s="139"/>
      <c r="I313" s="142"/>
      <c r="J313" s="139"/>
      <c r="K313" s="139"/>
      <c r="L313" s="118"/>
      <c r="M313" s="118"/>
    </row>
    <row r="314" spans="2:13" x14ac:dyDescent="0.25">
      <c r="B314" s="118"/>
      <c r="C314" s="141"/>
      <c r="D314" s="140"/>
      <c r="E314" s="118"/>
      <c r="F314" s="154"/>
      <c r="G314" s="118"/>
      <c r="H314" s="139"/>
      <c r="I314" s="142"/>
      <c r="J314" s="139"/>
      <c r="K314" s="139"/>
      <c r="L314" s="118"/>
      <c r="M314" s="118"/>
    </row>
    <row r="315" spans="2:13" x14ac:dyDescent="0.25">
      <c r="B315" s="118"/>
      <c r="C315" s="141"/>
      <c r="D315" s="140"/>
      <c r="E315" s="118"/>
      <c r="F315" s="154"/>
      <c r="G315" s="118"/>
      <c r="H315" s="139"/>
      <c r="I315" s="142"/>
      <c r="J315" s="139"/>
      <c r="K315" s="139"/>
      <c r="L315" s="118"/>
      <c r="M315" s="118"/>
    </row>
    <row r="316" spans="2:13" x14ac:dyDescent="0.25">
      <c r="B316" s="118"/>
      <c r="C316" s="141"/>
      <c r="D316" s="140"/>
      <c r="E316" s="118"/>
      <c r="F316" s="154"/>
      <c r="G316" s="118"/>
      <c r="H316" s="139"/>
      <c r="I316" s="142"/>
      <c r="J316" s="139"/>
      <c r="K316" s="139"/>
      <c r="L316" s="118"/>
      <c r="M316" s="118"/>
    </row>
    <row r="317" spans="2:13" x14ac:dyDescent="0.25">
      <c r="B317" s="118"/>
      <c r="C317" s="141"/>
      <c r="D317" s="140"/>
      <c r="E317" s="118"/>
      <c r="F317" s="154"/>
      <c r="G317" s="118"/>
      <c r="H317" s="139"/>
      <c r="I317" s="142"/>
      <c r="J317" s="139"/>
      <c r="K317" s="139"/>
      <c r="L317" s="118"/>
      <c r="M317" s="118"/>
    </row>
    <row r="318" spans="2:13" x14ac:dyDescent="0.25">
      <c r="B318" s="118"/>
      <c r="C318" s="141"/>
      <c r="D318" s="140"/>
      <c r="E318" s="118"/>
      <c r="F318" s="154"/>
      <c r="G318" s="118"/>
      <c r="H318" s="139"/>
      <c r="I318" s="142"/>
      <c r="J318" s="139"/>
      <c r="K318" s="139"/>
      <c r="L318" s="118"/>
      <c r="M318" s="118"/>
    </row>
    <row r="319" spans="2:13" x14ac:dyDescent="0.25">
      <c r="B319" s="118"/>
      <c r="C319" s="141"/>
      <c r="D319" s="140"/>
      <c r="E319" s="118"/>
      <c r="F319" s="154"/>
      <c r="G319" s="118"/>
      <c r="H319" s="139"/>
      <c r="I319" s="142"/>
      <c r="J319" s="139"/>
      <c r="K319" s="139"/>
      <c r="L319" s="118"/>
      <c r="M319" s="118"/>
    </row>
    <row r="320" spans="2:13" x14ac:dyDescent="0.25">
      <c r="B320" s="118"/>
      <c r="C320" s="141"/>
      <c r="D320" s="140"/>
      <c r="E320" s="118"/>
      <c r="F320" s="154"/>
      <c r="G320" s="118"/>
      <c r="H320" s="139"/>
      <c r="I320" s="142"/>
      <c r="J320" s="139"/>
      <c r="K320" s="139"/>
      <c r="L320" s="118"/>
      <c r="M320" s="118"/>
    </row>
    <row r="321" spans="2:13" x14ac:dyDescent="0.25">
      <c r="B321" s="118"/>
      <c r="C321" s="141"/>
      <c r="D321" s="140"/>
      <c r="E321" s="118"/>
      <c r="F321" s="154"/>
      <c r="G321" s="118"/>
      <c r="H321" s="139"/>
      <c r="I321" s="142"/>
      <c r="J321" s="139"/>
      <c r="K321" s="139"/>
      <c r="L321" s="118"/>
      <c r="M321" s="118"/>
    </row>
    <row r="322" spans="2:13" x14ac:dyDescent="0.25">
      <c r="B322" s="118"/>
      <c r="C322" s="141"/>
      <c r="D322" s="140"/>
      <c r="E322" s="118"/>
      <c r="F322" s="154"/>
      <c r="G322" s="118"/>
      <c r="H322" s="139"/>
      <c r="I322" s="142"/>
      <c r="J322" s="139"/>
      <c r="K322" s="139"/>
      <c r="L322" s="118"/>
      <c r="M322" s="118"/>
    </row>
    <row r="323" spans="2:13" x14ac:dyDescent="0.25">
      <c r="B323" s="118"/>
      <c r="C323" s="141"/>
      <c r="D323" s="140"/>
      <c r="E323" s="118"/>
      <c r="F323" s="154"/>
      <c r="G323" s="118"/>
      <c r="H323" s="139"/>
      <c r="I323" s="142"/>
      <c r="J323" s="139"/>
      <c r="K323" s="139"/>
      <c r="L323" s="118"/>
      <c r="M323" s="118"/>
    </row>
    <row r="324" spans="2:13" x14ac:dyDescent="0.25">
      <c r="B324" s="118"/>
      <c r="C324" s="141"/>
      <c r="D324" s="140"/>
      <c r="E324" s="118"/>
      <c r="F324" s="154"/>
      <c r="G324" s="118"/>
      <c r="H324" s="139"/>
      <c r="I324" s="142"/>
      <c r="J324" s="139"/>
      <c r="K324" s="139"/>
      <c r="L324" s="118"/>
      <c r="M324" s="118"/>
    </row>
    <row r="325" spans="2:13" x14ac:dyDescent="0.25">
      <c r="B325" s="118"/>
      <c r="C325" s="141"/>
      <c r="D325" s="140"/>
      <c r="E325" s="118"/>
      <c r="F325" s="154"/>
      <c r="G325" s="118"/>
      <c r="H325" s="139"/>
      <c r="I325" s="142"/>
      <c r="J325" s="139"/>
      <c r="K325" s="139"/>
      <c r="L325" s="118"/>
      <c r="M325" s="118"/>
    </row>
    <row r="326" spans="2:13" x14ac:dyDescent="0.25">
      <c r="B326" s="118"/>
      <c r="C326" s="141"/>
      <c r="D326" s="140"/>
      <c r="E326" s="118"/>
      <c r="F326" s="154"/>
      <c r="G326" s="118"/>
      <c r="H326" s="139"/>
      <c r="I326" s="142"/>
      <c r="J326" s="139"/>
      <c r="K326" s="139"/>
      <c r="L326" s="118"/>
      <c r="M326" s="118"/>
    </row>
    <row r="327" spans="2:13" x14ac:dyDescent="0.25">
      <c r="B327" s="118"/>
      <c r="C327" s="141"/>
      <c r="D327" s="140"/>
      <c r="E327" s="118"/>
      <c r="F327" s="154"/>
      <c r="G327" s="118"/>
      <c r="H327" s="139"/>
      <c r="I327" s="142"/>
      <c r="J327" s="139"/>
      <c r="K327" s="139"/>
      <c r="L327" s="118"/>
      <c r="M327" s="118"/>
    </row>
    <row r="328" spans="2:13" x14ac:dyDescent="0.25">
      <c r="B328" s="118"/>
      <c r="C328" s="141"/>
      <c r="D328" s="140"/>
      <c r="E328" s="118"/>
      <c r="F328" s="154"/>
      <c r="G328" s="118"/>
      <c r="H328" s="139"/>
      <c r="I328" s="142"/>
      <c r="J328" s="139"/>
      <c r="K328" s="139"/>
      <c r="L328" s="118"/>
      <c r="M328" s="118"/>
    </row>
    <row r="329" spans="2:13" x14ac:dyDescent="0.25">
      <c r="B329" s="118"/>
      <c r="C329" s="141"/>
      <c r="D329" s="140"/>
      <c r="E329" s="118"/>
      <c r="F329" s="154"/>
      <c r="G329" s="118"/>
      <c r="H329" s="139"/>
      <c r="I329" s="142"/>
      <c r="J329" s="139"/>
      <c r="K329" s="139"/>
      <c r="L329" s="118"/>
      <c r="M329" s="118"/>
    </row>
    <row r="330" spans="2:13" x14ac:dyDescent="0.25">
      <c r="B330" s="118"/>
      <c r="C330" s="141"/>
      <c r="D330" s="140"/>
      <c r="E330" s="118"/>
      <c r="F330" s="154"/>
      <c r="G330" s="118"/>
      <c r="H330" s="139"/>
      <c r="I330" s="142"/>
      <c r="J330" s="139"/>
      <c r="K330" s="139"/>
      <c r="L330" s="118"/>
      <c r="M330" s="118"/>
    </row>
    <row r="331" spans="2:13" x14ac:dyDescent="0.25">
      <c r="B331" s="118"/>
      <c r="C331" s="141"/>
      <c r="D331" s="140"/>
      <c r="E331" s="118"/>
      <c r="F331" s="154"/>
      <c r="G331" s="118"/>
      <c r="H331" s="139"/>
      <c r="I331" s="142"/>
      <c r="J331" s="139"/>
      <c r="K331" s="139"/>
      <c r="L331" s="118"/>
      <c r="M331" s="118"/>
    </row>
    <row r="332" spans="2:13" x14ac:dyDescent="0.25">
      <c r="B332" s="118"/>
      <c r="C332" s="141"/>
      <c r="D332" s="140"/>
      <c r="E332" s="118"/>
      <c r="F332" s="154"/>
      <c r="G332" s="118"/>
      <c r="H332" s="139"/>
      <c r="I332" s="142"/>
      <c r="J332" s="139"/>
      <c r="K332" s="139"/>
      <c r="L332" s="118"/>
      <c r="M332" s="118"/>
    </row>
    <row r="333" spans="2:13" x14ac:dyDescent="0.25">
      <c r="B333" s="118"/>
      <c r="C333" s="141"/>
      <c r="D333" s="140"/>
      <c r="E333" s="118"/>
      <c r="F333" s="154"/>
      <c r="G333" s="118"/>
      <c r="H333" s="139"/>
      <c r="I333" s="142"/>
      <c r="J333" s="139"/>
      <c r="K333" s="139"/>
      <c r="L333" s="118"/>
      <c r="M333" s="118"/>
    </row>
    <row r="334" spans="2:13" x14ac:dyDescent="0.25">
      <c r="B334" s="118"/>
      <c r="C334" s="141"/>
      <c r="D334" s="140"/>
      <c r="E334" s="118"/>
      <c r="F334" s="154"/>
      <c r="G334" s="118"/>
      <c r="H334" s="139"/>
      <c r="I334" s="142"/>
      <c r="J334" s="139"/>
      <c r="K334" s="139"/>
      <c r="L334" s="118"/>
      <c r="M334" s="118"/>
    </row>
    <row r="335" spans="2:13" x14ac:dyDescent="0.25">
      <c r="B335" s="118"/>
      <c r="C335" s="141"/>
      <c r="D335" s="140"/>
      <c r="E335" s="118"/>
      <c r="F335" s="154"/>
      <c r="G335" s="118"/>
      <c r="H335" s="139"/>
      <c r="I335" s="142"/>
      <c r="J335" s="139"/>
      <c r="K335" s="139"/>
      <c r="L335" s="118"/>
      <c r="M335" s="118"/>
    </row>
    <row r="336" spans="2:13" x14ac:dyDescent="0.25">
      <c r="B336" s="118"/>
      <c r="C336" s="141"/>
      <c r="D336" s="140"/>
      <c r="E336" s="118"/>
      <c r="F336" s="154"/>
      <c r="G336" s="118"/>
      <c r="H336" s="139"/>
      <c r="I336" s="142"/>
      <c r="J336" s="139"/>
      <c r="K336" s="139"/>
      <c r="L336" s="118"/>
      <c r="M336" s="118"/>
    </row>
    <row r="337" spans="2:13" x14ac:dyDescent="0.25">
      <c r="B337" s="118"/>
      <c r="C337" s="141"/>
      <c r="D337" s="140"/>
      <c r="E337" s="118"/>
      <c r="F337" s="154"/>
      <c r="G337" s="118"/>
      <c r="H337" s="139"/>
      <c r="I337" s="142"/>
      <c r="J337" s="139"/>
      <c r="K337" s="139"/>
      <c r="L337" s="118"/>
      <c r="M337" s="118"/>
    </row>
    <row r="338" spans="2:13" x14ac:dyDescent="0.25">
      <c r="B338" s="118"/>
      <c r="C338" s="141"/>
      <c r="D338" s="140"/>
      <c r="E338" s="118"/>
      <c r="F338" s="154"/>
      <c r="G338" s="118"/>
      <c r="H338" s="139"/>
      <c r="I338" s="142"/>
      <c r="J338" s="139"/>
      <c r="K338" s="139"/>
      <c r="L338" s="118"/>
      <c r="M338" s="118"/>
    </row>
    <row r="339" spans="2:13" x14ac:dyDescent="0.25">
      <c r="B339" s="118"/>
      <c r="C339" s="141"/>
      <c r="D339" s="140"/>
      <c r="E339" s="118"/>
      <c r="F339" s="154"/>
      <c r="G339" s="118"/>
      <c r="H339" s="139"/>
      <c r="I339" s="142"/>
      <c r="J339" s="139"/>
      <c r="K339" s="139"/>
      <c r="L339" s="118"/>
      <c r="M339" s="118"/>
    </row>
    <row r="340" spans="2:13" x14ac:dyDescent="0.25">
      <c r="B340" s="118"/>
      <c r="C340" s="141"/>
      <c r="D340" s="140"/>
      <c r="E340" s="118"/>
      <c r="F340" s="154"/>
      <c r="G340" s="118"/>
      <c r="H340" s="139"/>
      <c r="I340" s="142"/>
      <c r="J340" s="139"/>
      <c r="K340" s="139"/>
      <c r="L340" s="118"/>
      <c r="M340" s="118"/>
    </row>
    <row r="341" spans="2:13" x14ac:dyDescent="0.25">
      <c r="B341" s="118"/>
      <c r="C341" s="141"/>
      <c r="D341" s="140"/>
      <c r="E341" s="118"/>
      <c r="F341" s="154"/>
      <c r="G341" s="118"/>
      <c r="H341" s="139"/>
      <c r="I341" s="142"/>
      <c r="J341" s="139"/>
      <c r="K341" s="139"/>
      <c r="L341" s="118"/>
      <c r="M341" s="118"/>
    </row>
    <row r="342" spans="2:13" x14ac:dyDescent="0.25">
      <c r="B342" s="118"/>
      <c r="C342" s="141"/>
      <c r="D342" s="140"/>
      <c r="E342" s="118"/>
      <c r="F342" s="154"/>
      <c r="G342" s="118"/>
      <c r="H342" s="139"/>
      <c r="I342" s="142"/>
      <c r="J342" s="139"/>
      <c r="K342" s="139"/>
      <c r="L342" s="118"/>
      <c r="M342" s="118"/>
    </row>
    <row r="343" spans="2:13" x14ac:dyDescent="0.25">
      <c r="B343" s="118"/>
      <c r="C343" s="141"/>
      <c r="D343" s="140"/>
      <c r="E343" s="118"/>
      <c r="F343" s="154"/>
      <c r="G343" s="118"/>
      <c r="H343" s="139"/>
      <c r="I343" s="142"/>
      <c r="J343" s="139"/>
      <c r="K343" s="139"/>
      <c r="L343" s="118"/>
      <c r="M343" s="118"/>
    </row>
    <row r="344" spans="2:13" x14ac:dyDescent="0.25">
      <c r="B344" s="118"/>
      <c r="C344" s="141"/>
      <c r="D344" s="140"/>
      <c r="E344" s="118"/>
      <c r="F344" s="154"/>
      <c r="G344" s="118"/>
      <c r="H344" s="139"/>
      <c r="I344" s="142"/>
      <c r="J344" s="139"/>
      <c r="K344" s="139"/>
      <c r="L344" s="118"/>
      <c r="M344" s="118"/>
    </row>
    <row r="345" spans="2:13" x14ac:dyDescent="0.25">
      <c r="B345" s="118"/>
      <c r="C345" s="141"/>
      <c r="D345" s="140"/>
      <c r="E345" s="118"/>
      <c r="F345" s="154"/>
      <c r="G345" s="118"/>
      <c r="H345" s="139"/>
      <c r="I345" s="142"/>
      <c r="J345" s="139"/>
      <c r="K345" s="139"/>
      <c r="L345" s="118"/>
      <c r="M345" s="118"/>
    </row>
    <row r="346" spans="2:13" x14ac:dyDescent="0.25">
      <c r="B346" s="118"/>
      <c r="C346" s="141"/>
      <c r="D346" s="140"/>
      <c r="E346" s="118"/>
      <c r="F346" s="154"/>
      <c r="G346" s="118"/>
      <c r="H346" s="139"/>
      <c r="I346" s="142"/>
      <c r="J346" s="139"/>
      <c r="K346" s="139"/>
      <c r="L346" s="118"/>
      <c r="M346" s="118"/>
    </row>
    <row r="347" spans="2:13" x14ac:dyDescent="0.25">
      <c r="B347" s="118"/>
      <c r="C347" s="141"/>
      <c r="D347" s="140"/>
      <c r="E347" s="118"/>
      <c r="F347" s="154"/>
      <c r="G347" s="118"/>
      <c r="H347" s="139"/>
      <c r="I347" s="142"/>
      <c r="J347" s="139"/>
      <c r="K347" s="139"/>
      <c r="L347" s="118"/>
      <c r="M347" s="118"/>
    </row>
    <row r="348" spans="2:13" x14ac:dyDescent="0.25">
      <c r="B348" s="118"/>
      <c r="C348" s="141"/>
      <c r="D348" s="140"/>
      <c r="E348" s="118"/>
      <c r="F348" s="154"/>
      <c r="G348" s="118"/>
      <c r="H348" s="139"/>
      <c r="I348" s="142"/>
      <c r="J348" s="139"/>
      <c r="K348" s="139"/>
      <c r="L348" s="118"/>
      <c r="M348" s="118"/>
    </row>
    <row r="349" spans="2:13" x14ac:dyDescent="0.25">
      <c r="B349" s="118"/>
      <c r="C349" s="141"/>
      <c r="D349" s="140"/>
      <c r="E349" s="118"/>
      <c r="F349" s="154"/>
      <c r="G349" s="118"/>
      <c r="H349" s="139"/>
      <c r="I349" s="142"/>
      <c r="J349" s="139"/>
      <c r="K349" s="139"/>
      <c r="L349" s="118"/>
      <c r="M349" s="118"/>
    </row>
    <row r="350" spans="2:13" x14ac:dyDescent="0.25">
      <c r="B350" s="118"/>
      <c r="C350" s="141"/>
      <c r="D350" s="140"/>
      <c r="E350" s="118"/>
      <c r="F350" s="154"/>
      <c r="G350" s="118"/>
      <c r="H350" s="139"/>
      <c r="I350" s="142"/>
      <c r="J350" s="139"/>
      <c r="K350" s="139"/>
      <c r="L350" s="118"/>
      <c r="M350" s="118"/>
    </row>
    <row r="351" spans="2:13" x14ac:dyDescent="0.25">
      <c r="B351" s="118"/>
      <c r="C351" s="141"/>
      <c r="D351" s="140"/>
      <c r="E351" s="118"/>
      <c r="F351" s="154"/>
      <c r="G351" s="118"/>
      <c r="H351" s="139"/>
      <c r="I351" s="142"/>
      <c r="J351" s="139"/>
      <c r="K351" s="139"/>
      <c r="L351" s="118"/>
      <c r="M351" s="118"/>
    </row>
    <row r="352" spans="2:13" x14ac:dyDescent="0.25">
      <c r="B352" s="118"/>
      <c r="C352" s="141"/>
      <c r="D352" s="140"/>
      <c r="E352" s="118"/>
      <c r="F352" s="154"/>
      <c r="G352" s="118"/>
      <c r="H352" s="139"/>
      <c r="I352" s="142"/>
      <c r="J352" s="139"/>
      <c r="K352" s="139"/>
      <c r="L352" s="118"/>
      <c r="M352" s="118"/>
    </row>
    <row r="353" spans="2:13" x14ac:dyDescent="0.25">
      <c r="B353" s="118"/>
      <c r="C353" s="141"/>
      <c r="D353" s="140"/>
      <c r="E353" s="118"/>
      <c r="F353" s="154"/>
      <c r="G353" s="118"/>
      <c r="H353" s="139"/>
      <c r="I353" s="142"/>
      <c r="J353" s="139"/>
      <c r="K353" s="139"/>
      <c r="L353" s="118"/>
      <c r="M353" s="118"/>
    </row>
    <row r="354" spans="2:13" x14ac:dyDescent="0.25">
      <c r="B354" s="118"/>
      <c r="C354" s="141"/>
      <c r="D354" s="140"/>
      <c r="E354" s="118"/>
      <c r="F354" s="154"/>
      <c r="G354" s="118"/>
      <c r="H354" s="139"/>
      <c r="I354" s="142"/>
      <c r="J354" s="139"/>
      <c r="K354" s="139"/>
      <c r="L354" s="118"/>
      <c r="M354" s="118"/>
    </row>
    <row r="355" spans="2:13" x14ac:dyDescent="0.25">
      <c r="B355" s="118"/>
      <c r="C355" s="141"/>
      <c r="D355" s="140"/>
      <c r="E355" s="118"/>
      <c r="F355" s="154"/>
      <c r="G355" s="118"/>
      <c r="H355" s="139"/>
      <c r="I355" s="142"/>
      <c r="J355" s="139"/>
      <c r="K355" s="139"/>
      <c r="L355" s="118"/>
      <c r="M355" s="118"/>
    </row>
    <row r="356" spans="2:13" x14ac:dyDescent="0.25">
      <c r="B356" s="118"/>
      <c r="C356" s="141"/>
      <c r="D356" s="140"/>
      <c r="E356" s="118"/>
      <c r="F356" s="154"/>
      <c r="G356" s="118"/>
      <c r="H356" s="139"/>
      <c r="I356" s="142"/>
      <c r="J356" s="139"/>
      <c r="K356" s="139"/>
      <c r="L356" s="118"/>
      <c r="M356" s="118"/>
    </row>
    <row r="357" spans="2:13" x14ac:dyDescent="0.25">
      <c r="B357" s="118"/>
      <c r="C357" s="141"/>
      <c r="D357" s="140"/>
      <c r="E357" s="118"/>
      <c r="F357" s="154"/>
      <c r="G357" s="118"/>
      <c r="H357" s="139"/>
      <c r="I357" s="142"/>
      <c r="J357" s="139"/>
      <c r="K357" s="139"/>
      <c r="L357" s="118"/>
      <c r="M357" s="118"/>
    </row>
    <row r="358" spans="2:13" x14ac:dyDescent="0.25">
      <c r="B358" s="118"/>
      <c r="C358" s="141"/>
      <c r="D358" s="140"/>
      <c r="E358" s="118"/>
      <c r="F358" s="154"/>
      <c r="G358" s="118"/>
      <c r="H358" s="139"/>
      <c r="I358" s="142"/>
      <c r="J358" s="139"/>
      <c r="K358" s="139"/>
      <c r="L358" s="118"/>
      <c r="M358" s="118"/>
    </row>
    <row r="359" spans="2:13" x14ac:dyDescent="0.25">
      <c r="B359" s="118"/>
      <c r="C359" s="141"/>
      <c r="D359" s="140"/>
      <c r="E359" s="118"/>
      <c r="F359" s="154"/>
      <c r="G359" s="118"/>
      <c r="H359" s="139"/>
      <c r="I359" s="142"/>
      <c r="J359" s="139"/>
      <c r="K359" s="139"/>
      <c r="L359" s="118"/>
      <c r="M359" s="118"/>
    </row>
    <row r="360" spans="2:13" x14ac:dyDescent="0.25">
      <c r="B360" s="118"/>
      <c r="C360" s="141"/>
      <c r="D360" s="140"/>
      <c r="E360" s="118"/>
      <c r="F360" s="154"/>
      <c r="G360" s="118"/>
      <c r="H360" s="139"/>
      <c r="I360" s="142"/>
      <c r="J360" s="139"/>
      <c r="K360" s="139"/>
      <c r="L360" s="118"/>
      <c r="M360" s="118"/>
    </row>
    <row r="361" spans="2:13" x14ac:dyDescent="0.25">
      <c r="B361" s="118"/>
      <c r="C361" s="141"/>
      <c r="D361" s="140"/>
      <c r="E361" s="118"/>
      <c r="F361" s="154"/>
      <c r="G361" s="118"/>
      <c r="H361" s="139"/>
      <c r="I361" s="142"/>
      <c r="J361" s="139"/>
      <c r="K361" s="139"/>
      <c r="L361" s="118"/>
      <c r="M361" s="118"/>
    </row>
    <row r="362" spans="2:13" x14ac:dyDescent="0.25">
      <c r="B362" s="118"/>
      <c r="C362" s="141"/>
      <c r="D362" s="140"/>
      <c r="E362" s="118"/>
      <c r="F362" s="154"/>
      <c r="G362" s="118"/>
      <c r="H362" s="139"/>
      <c r="I362" s="142"/>
      <c r="J362" s="139"/>
      <c r="K362" s="139"/>
      <c r="L362" s="118"/>
      <c r="M362" s="118"/>
    </row>
    <row r="363" spans="2:13" x14ac:dyDescent="0.25">
      <c r="B363" s="118"/>
      <c r="C363" s="141"/>
      <c r="D363" s="140"/>
      <c r="E363" s="118"/>
      <c r="F363" s="154"/>
      <c r="G363" s="118"/>
      <c r="H363" s="139"/>
      <c r="I363" s="142"/>
      <c r="J363" s="139"/>
      <c r="K363" s="139"/>
      <c r="L363" s="118"/>
      <c r="M363" s="118"/>
    </row>
    <row r="364" spans="2:13" x14ac:dyDescent="0.25">
      <c r="B364" s="118"/>
      <c r="C364" s="141"/>
      <c r="D364" s="140"/>
      <c r="E364" s="118"/>
      <c r="F364" s="154"/>
      <c r="G364" s="118"/>
      <c r="H364" s="139"/>
      <c r="I364" s="142"/>
      <c r="J364" s="139"/>
      <c r="K364" s="139"/>
      <c r="L364" s="118"/>
      <c r="M364" s="118"/>
    </row>
    <row r="365" spans="2:13" x14ac:dyDescent="0.25">
      <c r="B365" s="118"/>
      <c r="C365" s="141"/>
      <c r="D365" s="140"/>
      <c r="E365" s="118"/>
      <c r="F365" s="154"/>
      <c r="G365" s="118"/>
      <c r="H365" s="139"/>
      <c r="I365" s="142"/>
      <c r="J365" s="139"/>
      <c r="K365" s="139"/>
      <c r="L365" s="118"/>
      <c r="M365" s="118"/>
    </row>
    <row r="366" spans="2:13" x14ac:dyDescent="0.25">
      <c r="B366" s="118"/>
      <c r="C366" s="141"/>
      <c r="D366" s="140"/>
      <c r="E366" s="118"/>
      <c r="F366" s="154"/>
      <c r="G366" s="118"/>
      <c r="H366" s="139"/>
      <c r="I366" s="142"/>
      <c r="J366" s="139"/>
      <c r="K366" s="139"/>
      <c r="L366" s="118"/>
      <c r="M366" s="118"/>
    </row>
    <row r="367" spans="2:13" x14ac:dyDescent="0.25">
      <c r="B367" s="118"/>
      <c r="C367" s="141"/>
      <c r="D367" s="140"/>
      <c r="E367" s="118"/>
      <c r="F367" s="154"/>
      <c r="G367" s="118"/>
      <c r="H367" s="139"/>
      <c r="I367" s="142"/>
      <c r="J367" s="139"/>
      <c r="K367" s="139"/>
      <c r="L367" s="118"/>
      <c r="M367" s="118"/>
    </row>
    <row r="368" spans="2:13" x14ac:dyDescent="0.25">
      <c r="B368" s="118"/>
      <c r="C368" s="141"/>
      <c r="D368" s="140"/>
      <c r="E368" s="118"/>
      <c r="F368" s="154"/>
      <c r="G368" s="118"/>
      <c r="H368" s="139"/>
      <c r="I368" s="142"/>
      <c r="J368" s="139"/>
      <c r="K368" s="139"/>
      <c r="L368" s="118"/>
      <c r="M368" s="118"/>
    </row>
    <row r="369" spans="2:13" x14ac:dyDescent="0.25">
      <c r="B369" s="118"/>
      <c r="C369" s="141"/>
      <c r="D369" s="140"/>
      <c r="E369" s="118"/>
      <c r="F369" s="154"/>
      <c r="G369" s="118"/>
      <c r="H369" s="139"/>
      <c r="I369" s="142"/>
      <c r="J369" s="139"/>
      <c r="K369" s="139"/>
      <c r="L369" s="118"/>
      <c r="M369" s="118"/>
    </row>
    <row r="370" spans="2:13" x14ac:dyDescent="0.25">
      <c r="B370" s="118"/>
      <c r="C370" s="141"/>
      <c r="D370" s="140"/>
      <c r="E370" s="118"/>
      <c r="F370" s="154"/>
      <c r="G370" s="118"/>
      <c r="H370" s="139"/>
      <c r="I370" s="142"/>
      <c r="J370" s="139"/>
      <c r="K370" s="139"/>
      <c r="L370" s="118"/>
      <c r="M370" s="118"/>
    </row>
    <row r="371" spans="2:13" x14ac:dyDescent="0.25">
      <c r="B371" s="118"/>
      <c r="C371" s="141"/>
      <c r="D371" s="140"/>
      <c r="E371" s="118"/>
      <c r="F371" s="154"/>
      <c r="G371" s="118"/>
      <c r="H371" s="139"/>
      <c r="I371" s="142"/>
      <c r="J371" s="139"/>
      <c r="K371" s="139"/>
      <c r="L371" s="118"/>
      <c r="M371" s="118"/>
    </row>
    <row r="372" spans="2:13" x14ac:dyDescent="0.25">
      <c r="B372" s="118"/>
      <c r="C372" s="141"/>
      <c r="D372" s="140"/>
      <c r="E372" s="118"/>
      <c r="F372" s="154"/>
      <c r="G372" s="118"/>
      <c r="H372" s="139"/>
      <c r="I372" s="142"/>
      <c r="J372" s="139"/>
      <c r="K372" s="139"/>
      <c r="L372" s="118"/>
      <c r="M372" s="118"/>
    </row>
    <row r="373" spans="2:13" x14ac:dyDescent="0.25">
      <c r="B373" s="118"/>
      <c r="C373" s="141"/>
      <c r="D373" s="140"/>
      <c r="E373" s="118"/>
      <c r="F373" s="154"/>
      <c r="G373" s="118"/>
      <c r="H373" s="139"/>
      <c r="I373" s="142"/>
      <c r="J373" s="139"/>
      <c r="K373" s="139"/>
      <c r="L373" s="118"/>
      <c r="M373" s="118"/>
    </row>
    <row r="374" spans="2:13" x14ac:dyDescent="0.25">
      <c r="B374" s="118"/>
      <c r="C374" s="141"/>
      <c r="D374" s="140"/>
      <c r="E374" s="118"/>
      <c r="F374" s="154"/>
      <c r="G374" s="118"/>
      <c r="H374" s="139"/>
      <c r="I374" s="142"/>
      <c r="J374" s="139"/>
      <c r="K374" s="139"/>
      <c r="L374" s="118"/>
      <c r="M374" s="118"/>
    </row>
    <row r="375" spans="2:13" x14ac:dyDescent="0.25">
      <c r="B375" s="118"/>
      <c r="C375" s="141"/>
      <c r="D375" s="140"/>
      <c r="E375" s="118"/>
      <c r="F375" s="154"/>
      <c r="G375" s="118"/>
      <c r="H375" s="139"/>
      <c r="I375" s="142"/>
      <c r="J375" s="139"/>
      <c r="K375" s="139"/>
      <c r="L375" s="118"/>
      <c r="M375" s="118"/>
    </row>
    <row r="376" spans="2:13" x14ac:dyDescent="0.25">
      <c r="B376" s="118"/>
      <c r="C376" s="141"/>
      <c r="D376" s="140"/>
      <c r="E376" s="118"/>
      <c r="F376" s="154"/>
      <c r="G376" s="118"/>
      <c r="H376" s="139"/>
      <c r="I376" s="142"/>
      <c r="J376" s="139"/>
      <c r="K376" s="139"/>
      <c r="L376" s="118"/>
      <c r="M376" s="118"/>
    </row>
    <row r="377" spans="2:13" x14ac:dyDescent="0.25">
      <c r="B377" s="118"/>
      <c r="C377" s="141"/>
      <c r="D377" s="140"/>
      <c r="E377" s="118"/>
      <c r="F377" s="154"/>
      <c r="G377" s="118"/>
      <c r="H377" s="139"/>
      <c r="I377" s="142"/>
      <c r="J377" s="139"/>
      <c r="K377" s="139"/>
      <c r="L377" s="118"/>
      <c r="M377" s="118"/>
    </row>
    <row r="378" spans="2:13" x14ac:dyDescent="0.25">
      <c r="B378" s="118"/>
      <c r="C378" s="141"/>
      <c r="D378" s="140"/>
      <c r="E378" s="118"/>
      <c r="F378" s="154"/>
      <c r="G378" s="118"/>
      <c r="H378" s="139"/>
      <c r="I378" s="142"/>
      <c r="J378" s="139"/>
      <c r="K378" s="139"/>
      <c r="L378" s="118"/>
      <c r="M378" s="118"/>
    </row>
    <row r="379" spans="2:13" x14ac:dyDescent="0.25">
      <c r="B379" s="118"/>
      <c r="C379" s="141"/>
      <c r="D379" s="140"/>
      <c r="E379" s="118"/>
      <c r="F379" s="154"/>
      <c r="G379" s="118"/>
      <c r="H379" s="139"/>
      <c r="I379" s="142"/>
      <c r="J379" s="139"/>
      <c r="K379" s="139"/>
      <c r="L379" s="118"/>
      <c r="M379" s="118"/>
    </row>
    <row r="380" spans="2:13" x14ac:dyDescent="0.25">
      <c r="B380" s="118"/>
      <c r="C380" s="141"/>
      <c r="D380" s="140"/>
      <c r="E380" s="118"/>
      <c r="F380" s="154"/>
      <c r="G380" s="118"/>
      <c r="H380" s="139"/>
      <c r="I380" s="142"/>
      <c r="J380" s="139"/>
      <c r="K380" s="139"/>
      <c r="L380" s="118"/>
      <c r="M380" s="118"/>
    </row>
    <row r="381" spans="2:13" x14ac:dyDescent="0.25">
      <c r="B381" s="118"/>
      <c r="C381" s="141"/>
      <c r="D381" s="140"/>
      <c r="E381" s="118"/>
      <c r="F381" s="154"/>
      <c r="G381" s="118"/>
      <c r="H381" s="139"/>
      <c r="I381" s="142"/>
      <c r="J381" s="139"/>
      <c r="K381" s="139"/>
      <c r="L381" s="118"/>
      <c r="M381" s="118"/>
    </row>
    <row r="382" spans="2:13" x14ac:dyDescent="0.25">
      <c r="B382" s="118"/>
      <c r="C382" s="141"/>
      <c r="D382" s="140"/>
      <c r="E382" s="118"/>
      <c r="F382" s="154"/>
      <c r="G382" s="118"/>
      <c r="H382" s="139"/>
      <c r="I382" s="142"/>
      <c r="J382" s="139"/>
      <c r="K382" s="139"/>
      <c r="L382" s="118"/>
      <c r="M382" s="118"/>
    </row>
    <row r="383" spans="2:13" x14ac:dyDescent="0.25">
      <c r="B383" s="118"/>
      <c r="C383" s="141"/>
      <c r="D383" s="140"/>
      <c r="E383" s="118"/>
      <c r="F383" s="154"/>
      <c r="G383" s="118"/>
      <c r="H383" s="139"/>
      <c r="I383" s="142"/>
      <c r="J383" s="139"/>
      <c r="K383" s="139"/>
      <c r="L383" s="118"/>
      <c r="M383" s="118"/>
    </row>
    <row r="384" spans="2:13" x14ac:dyDescent="0.25">
      <c r="B384" s="118"/>
      <c r="C384" s="141"/>
      <c r="D384" s="140"/>
      <c r="E384" s="118"/>
      <c r="F384" s="154"/>
      <c r="G384" s="118"/>
      <c r="H384" s="139"/>
      <c r="I384" s="142"/>
      <c r="J384" s="139"/>
      <c r="K384" s="139"/>
      <c r="L384" s="118"/>
      <c r="M384" s="118"/>
    </row>
    <row r="385" spans="2:13" x14ac:dyDescent="0.25">
      <c r="B385" s="118"/>
      <c r="C385" s="141"/>
      <c r="D385" s="140"/>
      <c r="E385" s="118"/>
      <c r="F385" s="154"/>
      <c r="G385" s="118"/>
      <c r="H385" s="139"/>
      <c r="I385" s="142"/>
      <c r="J385" s="139"/>
      <c r="K385" s="139"/>
      <c r="L385" s="118"/>
      <c r="M385" s="118"/>
    </row>
    <row r="386" spans="2:13" x14ac:dyDescent="0.25">
      <c r="B386" s="118"/>
      <c r="C386" s="141"/>
      <c r="D386" s="140"/>
      <c r="E386" s="118"/>
      <c r="F386" s="154"/>
      <c r="G386" s="118"/>
      <c r="H386" s="139"/>
      <c r="I386" s="142"/>
      <c r="J386" s="139"/>
      <c r="K386" s="139"/>
      <c r="L386" s="118"/>
      <c r="M386" s="118"/>
    </row>
    <row r="387" spans="2:13" x14ac:dyDescent="0.25">
      <c r="B387" s="118"/>
      <c r="C387" s="141"/>
      <c r="D387" s="140"/>
      <c r="E387" s="118"/>
      <c r="F387" s="154"/>
      <c r="G387" s="118"/>
      <c r="H387" s="139"/>
      <c r="I387" s="142"/>
      <c r="J387" s="139"/>
      <c r="K387" s="139"/>
      <c r="L387" s="118"/>
      <c r="M387" s="118"/>
    </row>
    <row r="388" spans="2:13" x14ac:dyDescent="0.25">
      <c r="B388" s="118"/>
      <c r="C388" s="141"/>
      <c r="D388" s="140"/>
      <c r="E388" s="118"/>
      <c r="F388" s="154"/>
      <c r="G388" s="118"/>
      <c r="H388" s="139"/>
      <c r="I388" s="142"/>
      <c r="J388" s="139"/>
      <c r="K388" s="139"/>
      <c r="L388" s="118"/>
      <c r="M388" s="118"/>
    </row>
    <row r="389" spans="2:13" x14ac:dyDescent="0.25">
      <c r="B389" s="118"/>
      <c r="C389" s="141"/>
      <c r="D389" s="140"/>
      <c r="E389" s="118"/>
      <c r="F389" s="154"/>
      <c r="G389" s="118"/>
      <c r="H389" s="139"/>
      <c r="I389" s="142"/>
      <c r="J389" s="139"/>
      <c r="K389" s="139"/>
      <c r="L389" s="118"/>
      <c r="M389" s="118"/>
    </row>
    <row r="390" spans="2:13" x14ac:dyDescent="0.25">
      <c r="B390" s="118"/>
      <c r="C390" s="141"/>
      <c r="D390" s="140"/>
      <c r="E390" s="118"/>
      <c r="F390" s="154"/>
      <c r="G390" s="118"/>
      <c r="H390" s="139"/>
      <c r="I390" s="142"/>
      <c r="J390" s="139"/>
      <c r="K390" s="139"/>
      <c r="L390" s="118"/>
      <c r="M390" s="118"/>
    </row>
    <row r="391" spans="2:13" x14ac:dyDescent="0.25">
      <c r="B391" s="118"/>
      <c r="C391" s="141"/>
      <c r="D391" s="140"/>
      <c r="E391" s="118"/>
      <c r="F391" s="154"/>
      <c r="G391" s="118"/>
      <c r="H391" s="139"/>
      <c r="I391" s="142"/>
      <c r="J391" s="139"/>
      <c r="K391" s="139"/>
      <c r="L391" s="118"/>
      <c r="M391" s="118"/>
    </row>
    <row r="392" spans="2:13" x14ac:dyDescent="0.25">
      <c r="B392" s="118"/>
      <c r="C392" s="141"/>
      <c r="D392" s="140"/>
      <c r="E392" s="118"/>
      <c r="F392" s="154"/>
      <c r="G392" s="118"/>
      <c r="H392" s="139"/>
      <c r="I392" s="142"/>
      <c r="J392" s="139"/>
      <c r="K392" s="139"/>
      <c r="L392" s="118"/>
      <c r="M392" s="118"/>
    </row>
    <row r="393" spans="2:13" x14ac:dyDescent="0.25">
      <c r="B393" s="118"/>
      <c r="C393" s="141"/>
      <c r="D393" s="140"/>
      <c r="E393" s="118"/>
      <c r="F393" s="154"/>
      <c r="G393" s="118"/>
      <c r="H393" s="139"/>
      <c r="I393" s="142"/>
      <c r="J393" s="139"/>
      <c r="K393" s="139"/>
      <c r="L393" s="118"/>
      <c r="M393" s="118"/>
    </row>
    <row r="394" spans="2:13" x14ac:dyDescent="0.25">
      <c r="B394" s="118"/>
      <c r="C394" s="141"/>
      <c r="D394" s="140"/>
      <c r="E394" s="118"/>
      <c r="F394" s="154"/>
      <c r="G394" s="118"/>
      <c r="H394" s="139"/>
      <c r="I394" s="142"/>
      <c r="J394" s="139"/>
      <c r="K394" s="139"/>
      <c r="L394" s="118"/>
      <c r="M394" s="118"/>
    </row>
    <row r="395" spans="2:13" x14ac:dyDescent="0.25">
      <c r="B395" s="118"/>
      <c r="C395" s="141"/>
      <c r="D395" s="140"/>
      <c r="E395" s="118"/>
      <c r="F395" s="154"/>
      <c r="G395" s="118"/>
      <c r="H395" s="139"/>
      <c r="I395" s="142"/>
      <c r="J395" s="139"/>
      <c r="K395" s="139"/>
      <c r="L395" s="118"/>
      <c r="M395" s="118"/>
    </row>
    <row r="396" spans="2:13" x14ac:dyDescent="0.25">
      <c r="B396" s="118"/>
      <c r="C396" s="141"/>
      <c r="D396" s="140"/>
      <c r="E396" s="118"/>
      <c r="F396" s="154"/>
      <c r="G396" s="118"/>
      <c r="H396" s="139"/>
      <c r="I396" s="142"/>
      <c r="J396" s="139"/>
      <c r="K396" s="139"/>
      <c r="L396" s="118"/>
      <c r="M396" s="118"/>
    </row>
    <row r="397" spans="2:13" x14ac:dyDescent="0.25">
      <c r="B397" s="118"/>
      <c r="C397" s="141"/>
      <c r="D397" s="140"/>
      <c r="E397" s="118"/>
      <c r="F397" s="154"/>
      <c r="G397" s="118"/>
      <c r="H397" s="139"/>
      <c r="I397" s="142"/>
      <c r="J397" s="139"/>
      <c r="K397" s="139"/>
      <c r="L397" s="118"/>
      <c r="M397" s="118"/>
    </row>
    <row r="398" spans="2:13" x14ac:dyDescent="0.25">
      <c r="B398" s="118"/>
      <c r="C398" s="141"/>
      <c r="D398" s="140"/>
      <c r="E398" s="118"/>
      <c r="F398" s="154"/>
      <c r="G398" s="118"/>
      <c r="H398" s="139"/>
      <c r="I398" s="142"/>
      <c r="J398" s="139"/>
      <c r="K398" s="139"/>
      <c r="L398" s="118"/>
      <c r="M398" s="118"/>
    </row>
    <row r="399" spans="2:13" x14ac:dyDescent="0.25">
      <c r="B399" s="118"/>
      <c r="C399" s="141"/>
      <c r="D399" s="140"/>
      <c r="E399" s="118"/>
      <c r="F399" s="154"/>
      <c r="G399" s="118"/>
      <c r="H399" s="139"/>
      <c r="I399" s="142"/>
      <c r="J399" s="139"/>
      <c r="K399" s="139"/>
      <c r="L399" s="118"/>
      <c r="M399" s="118"/>
    </row>
    <row r="400" spans="2:13" x14ac:dyDescent="0.25">
      <c r="B400" s="118"/>
      <c r="C400" s="141"/>
      <c r="D400" s="140"/>
      <c r="E400" s="118"/>
      <c r="F400" s="154"/>
      <c r="G400" s="118"/>
      <c r="H400" s="139"/>
      <c r="I400" s="142"/>
      <c r="J400" s="139"/>
      <c r="K400" s="139"/>
      <c r="L400" s="118"/>
      <c r="M400" s="118"/>
    </row>
    <row r="401" spans="2:13" x14ac:dyDescent="0.25">
      <c r="B401" s="118"/>
      <c r="C401" s="141"/>
      <c r="D401" s="140"/>
      <c r="E401" s="118"/>
      <c r="F401" s="154"/>
      <c r="G401" s="118"/>
      <c r="H401" s="139"/>
      <c r="I401" s="142"/>
      <c r="J401" s="139"/>
      <c r="K401" s="139"/>
      <c r="L401" s="118"/>
      <c r="M401" s="118"/>
    </row>
    <row r="402" spans="2:13" x14ac:dyDescent="0.25">
      <c r="B402" s="118"/>
      <c r="C402" s="141"/>
      <c r="D402" s="140"/>
      <c r="E402" s="118"/>
      <c r="F402" s="154"/>
      <c r="G402" s="118"/>
      <c r="H402" s="139"/>
      <c r="I402" s="142"/>
      <c r="J402" s="139"/>
      <c r="K402" s="139"/>
      <c r="L402" s="118"/>
      <c r="M402" s="118"/>
    </row>
    <row r="403" spans="2:13" x14ac:dyDescent="0.25">
      <c r="B403" s="118"/>
      <c r="C403" s="141"/>
      <c r="D403" s="140"/>
      <c r="E403" s="118"/>
      <c r="F403" s="154"/>
      <c r="G403" s="118"/>
      <c r="H403" s="139"/>
      <c r="I403" s="142"/>
      <c r="J403" s="139"/>
      <c r="K403" s="139"/>
      <c r="L403" s="118"/>
      <c r="M403" s="118"/>
    </row>
    <row r="404" spans="2:13" x14ac:dyDescent="0.25">
      <c r="B404" s="118"/>
      <c r="C404" s="141"/>
      <c r="D404" s="140"/>
      <c r="E404" s="118"/>
      <c r="F404" s="154"/>
      <c r="G404" s="118"/>
      <c r="H404" s="139"/>
      <c r="I404" s="142"/>
      <c r="J404" s="139"/>
      <c r="K404" s="139"/>
      <c r="L404" s="118"/>
      <c r="M404" s="118"/>
    </row>
    <row r="405" spans="2:13" x14ac:dyDescent="0.25">
      <c r="B405" s="118"/>
      <c r="C405" s="141"/>
      <c r="D405" s="140"/>
      <c r="E405" s="118"/>
      <c r="F405" s="154"/>
      <c r="G405" s="118"/>
      <c r="H405" s="139"/>
      <c r="I405" s="142"/>
      <c r="J405" s="139"/>
      <c r="K405" s="139"/>
      <c r="L405" s="118"/>
      <c r="M405" s="118"/>
    </row>
    <row r="406" spans="2:13" x14ac:dyDescent="0.25">
      <c r="B406" s="118"/>
      <c r="C406" s="141"/>
      <c r="D406" s="140"/>
      <c r="E406" s="118"/>
      <c r="F406" s="154"/>
      <c r="G406" s="118"/>
      <c r="H406" s="139"/>
      <c r="I406" s="142"/>
      <c r="J406" s="139"/>
      <c r="K406" s="139"/>
      <c r="L406" s="118"/>
      <c r="M406" s="118"/>
    </row>
    <row r="407" spans="2:13" x14ac:dyDescent="0.25">
      <c r="B407" s="118"/>
      <c r="C407" s="141"/>
      <c r="D407" s="140"/>
      <c r="E407" s="118"/>
      <c r="F407" s="154"/>
      <c r="G407" s="118"/>
      <c r="H407" s="139"/>
      <c r="I407" s="142"/>
      <c r="J407" s="139"/>
      <c r="K407" s="139"/>
      <c r="L407" s="118"/>
      <c r="M407" s="118"/>
    </row>
    <row r="408" spans="2:13" x14ac:dyDescent="0.25">
      <c r="B408" s="118"/>
      <c r="C408" s="141"/>
      <c r="D408" s="140"/>
      <c r="E408" s="118"/>
      <c r="F408" s="154"/>
      <c r="G408" s="118"/>
      <c r="H408" s="139"/>
      <c r="I408" s="142"/>
      <c r="J408" s="139"/>
      <c r="K408" s="139"/>
      <c r="L408" s="118"/>
      <c r="M408" s="118"/>
    </row>
    <row r="409" spans="2:13" x14ac:dyDescent="0.25">
      <c r="B409" s="118"/>
      <c r="C409" s="141"/>
      <c r="D409" s="140"/>
      <c r="E409" s="118"/>
      <c r="F409" s="154"/>
      <c r="G409" s="118"/>
      <c r="H409" s="139"/>
      <c r="I409" s="142"/>
      <c r="J409" s="139"/>
      <c r="K409" s="139"/>
      <c r="L409" s="118"/>
      <c r="M409" s="118"/>
    </row>
    <row r="410" spans="2:13" x14ac:dyDescent="0.25">
      <c r="B410" s="118"/>
      <c r="C410" s="141"/>
      <c r="D410" s="140"/>
      <c r="E410" s="118"/>
      <c r="F410" s="154"/>
      <c r="G410" s="118"/>
      <c r="H410" s="139"/>
      <c r="I410" s="142"/>
      <c r="J410" s="139"/>
      <c r="K410" s="139"/>
      <c r="L410" s="118"/>
      <c r="M410" s="118"/>
    </row>
    <row r="411" spans="2:13" x14ac:dyDescent="0.25">
      <c r="B411" s="118"/>
      <c r="C411" s="141"/>
      <c r="D411" s="140"/>
      <c r="E411" s="118"/>
      <c r="F411" s="154"/>
      <c r="G411" s="118"/>
      <c r="H411" s="139"/>
      <c r="I411" s="142"/>
      <c r="J411" s="139"/>
      <c r="K411" s="139"/>
      <c r="L411" s="118"/>
      <c r="M411" s="118"/>
    </row>
    <row r="412" spans="2:13" x14ac:dyDescent="0.25">
      <c r="B412" s="118"/>
      <c r="C412" s="141"/>
      <c r="D412" s="140"/>
      <c r="E412" s="118"/>
      <c r="F412" s="154"/>
      <c r="G412" s="118"/>
      <c r="H412" s="139"/>
      <c r="I412" s="142"/>
      <c r="J412" s="139"/>
      <c r="K412" s="139"/>
      <c r="L412" s="118"/>
      <c r="M412" s="118"/>
    </row>
    <row r="413" spans="2:13" x14ac:dyDescent="0.25">
      <c r="B413" s="118"/>
      <c r="C413" s="141"/>
      <c r="D413" s="140"/>
      <c r="E413" s="118"/>
      <c r="F413" s="154"/>
      <c r="G413" s="118"/>
      <c r="H413" s="139"/>
      <c r="I413" s="142"/>
      <c r="J413" s="139"/>
      <c r="K413" s="139"/>
      <c r="L413" s="118"/>
      <c r="M413" s="118"/>
    </row>
    <row r="414" spans="2:13" x14ac:dyDescent="0.25">
      <c r="B414" s="118"/>
      <c r="C414" s="141"/>
      <c r="D414" s="140"/>
      <c r="E414" s="118"/>
      <c r="F414" s="154"/>
      <c r="G414" s="118"/>
      <c r="H414" s="139"/>
      <c r="I414" s="142"/>
      <c r="J414" s="139"/>
      <c r="K414" s="139"/>
      <c r="L414" s="118"/>
      <c r="M414" s="118"/>
    </row>
    <row r="415" spans="2:13" x14ac:dyDescent="0.25">
      <c r="B415" s="118"/>
      <c r="C415" s="141"/>
      <c r="D415" s="140"/>
      <c r="E415" s="118"/>
      <c r="F415" s="154"/>
      <c r="G415" s="118"/>
      <c r="H415" s="139"/>
      <c r="I415" s="142"/>
      <c r="J415" s="139"/>
      <c r="K415" s="139"/>
      <c r="L415" s="118"/>
      <c r="M415" s="118"/>
    </row>
    <row r="416" spans="2:13" x14ac:dyDescent="0.25">
      <c r="B416" s="118"/>
      <c r="C416" s="141"/>
      <c r="D416" s="140"/>
      <c r="E416" s="118"/>
      <c r="F416" s="154"/>
      <c r="G416" s="118"/>
      <c r="H416" s="139"/>
      <c r="I416" s="142"/>
      <c r="J416" s="139"/>
      <c r="K416" s="139"/>
      <c r="L416" s="118"/>
      <c r="M416" s="118"/>
    </row>
    <row r="417" spans="2:13" x14ac:dyDescent="0.25">
      <c r="B417" s="118"/>
      <c r="C417" s="141"/>
      <c r="D417" s="140"/>
      <c r="E417" s="118"/>
      <c r="F417" s="154"/>
      <c r="G417" s="118"/>
      <c r="H417" s="139"/>
      <c r="I417" s="142"/>
      <c r="J417" s="139"/>
      <c r="K417" s="139"/>
      <c r="L417" s="118"/>
      <c r="M417" s="118"/>
    </row>
    <row r="418" spans="2:13" x14ac:dyDescent="0.25">
      <c r="B418" s="118"/>
      <c r="C418" s="141"/>
      <c r="D418" s="140"/>
      <c r="E418" s="118"/>
      <c r="F418" s="154"/>
      <c r="G418" s="118"/>
      <c r="H418" s="139"/>
      <c r="I418" s="142"/>
      <c r="J418" s="139"/>
      <c r="K418" s="139"/>
      <c r="L418" s="118"/>
      <c r="M418" s="118"/>
    </row>
    <row r="419" spans="2:13" x14ac:dyDescent="0.25">
      <c r="B419" s="118"/>
      <c r="C419" s="141"/>
      <c r="D419" s="140"/>
      <c r="E419" s="118"/>
      <c r="F419" s="154"/>
      <c r="G419" s="118"/>
      <c r="H419" s="139"/>
      <c r="I419" s="142"/>
      <c r="J419" s="139"/>
      <c r="K419" s="139"/>
      <c r="L419" s="118"/>
      <c r="M419" s="118"/>
    </row>
    <row r="420" spans="2:13" x14ac:dyDescent="0.25">
      <c r="B420" s="118"/>
      <c r="C420" s="141"/>
      <c r="D420" s="140"/>
      <c r="E420" s="118"/>
      <c r="F420" s="154"/>
      <c r="G420" s="118"/>
      <c r="H420" s="139"/>
      <c r="I420" s="142"/>
      <c r="J420" s="139"/>
      <c r="K420" s="139"/>
      <c r="L420" s="118"/>
      <c r="M420" s="118"/>
    </row>
    <row r="421" spans="2:13" x14ac:dyDescent="0.25">
      <c r="B421" s="118"/>
      <c r="C421" s="141"/>
      <c r="D421" s="140"/>
      <c r="E421" s="118"/>
      <c r="F421" s="154"/>
      <c r="G421" s="118"/>
      <c r="H421" s="139"/>
      <c r="I421" s="142"/>
      <c r="J421" s="139"/>
      <c r="K421" s="139"/>
      <c r="L421" s="118"/>
      <c r="M421" s="118"/>
    </row>
    <row r="422" spans="2:13" x14ac:dyDescent="0.25">
      <c r="B422" s="118"/>
      <c r="C422" s="141"/>
      <c r="D422" s="140"/>
      <c r="E422" s="118"/>
      <c r="F422" s="154"/>
      <c r="G422" s="118"/>
      <c r="H422" s="139"/>
      <c r="I422" s="142"/>
      <c r="J422" s="139"/>
      <c r="K422" s="139"/>
      <c r="L422" s="118"/>
      <c r="M422" s="118"/>
    </row>
    <row r="423" spans="2:13" x14ac:dyDescent="0.25">
      <c r="B423" s="118"/>
      <c r="C423" s="141"/>
      <c r="D423" s="140"/>
      <c r="E423" s="118"/>
      <c r="F423" s="154"/>
      <c r="G423" s="118"/>
      <c r="H423" s="139"/>
      <c r="I423" s="142"/>
      <c r="J423" s="139"/>
      <c r="K423" s="139"/>
      <c r="L423" s="118"/>
      <c r="M423" s="118"/>
    </row>
    <row r="424" spans="2:13" x14ac:dyDescent="0.25">
      <c r="B424" s="118"/>
      <c r="C424" s="141"/>
      <c r="D424" s="140"/>
      <c r="E424" s="118"/>
      <c r="F424" s="154"/>
      <c r="G424" s="118"/>
      <c r="H424" s="139"/>
      <c r="I424" s="142"/>
      <c r="J424" s="139"/>
      <c r="K424" s="139"/>
      <c r="L424" s="118"/>
      <c r="M424" s="118"/>
    </row>
    <row r="425" spans="2:13" x14ac:dyDescent="0.25">
      <c r="B425" s="118"/>
      <c r="C425" s="141"/>
      <c r="D425" s="140"/>
      <c r="E425" s="118"/>
      <c r="F425" s="154"/>
      <c r="G425" s="118"/>
      <c r="H425" s="139"/>
      <c r="I425" s="142"/>
      <c r="J425" s="139"/>
      <c r="K425" s="139"/>
      <c r="L425" s="118"/>
      <c r="M425" s="118"/>
    </row>
    <row r="426" spans="2:13" x14ac:dyDescent="0.25">
      <c r="B426" s="118"/>
      <c r="C426" s="141"/>
      <c r="D426" s="140"/>
      <c r="E426" s="118"/>
      <c r="F426" s="154"/>
      <c r="G426" s="118"/>
      <c r="H426" s="139"/>
      <c r="I426" s="142"/>
      <c r="J426" s="139"/>
      <c r="K426" s="139"/>
      <c r="L426" s="118"/>
      <c r="M426" s="118"/>
    </row>
    <row r="427" spans="2:13" x14ac:dyDescent="0.25">
      <c r="B427" s="118"/>
      <c r="C427" s="141"/>
      <c r="D427" s="140"/>
      <c r="E427" s="118"/>
      <c r="F427" s="154"/>
      <c r="G427" s="118"/>
      <c r="H427" s="139"/>
      <c r="I427" s="142"/>
      <c r="J427" s="139"/>
      <c r="K427" s="139"/>
      <c r="L427" s="118"/>
      <c r="M427" s="118"/>
    </row>
    <row r="428" spans="2:13" x14ac:dyDescent="0.25">
      <c r="B428" s="118"/>
      <c r="C428" s="141"/>
      <c r="D428" s="140"/>
      <c r="E428" s="118"/>
      <c r="F428" s="154"/>
      <c r="G428" s="118"/>
      <c r="H428" s="139"/>
      <c r="I428" s="142"/>
      <c r="J428" s="139"/>
      <c r="K428" s="139"/>
      <c r="L428" s="118"/>
      <c r="M428" s="118"/>
    </row>
    <row r="429" spans="2:13" x14ac:dyDescent="0.25">
      <c r="B429" s="118"/>
      <c r="C429" s="141"/>
      <c r="D429" s="140"/>
      <c r="E429" s="118"/>
      <c r="F429" s="154"/>
      <c r="G429" s="118"/>
      <c r="H429" s="139"/>
      <c r="I429" s="142"/>
      <c r="J429" s="139"/>
      <c r="K429" s="139"/>
      <c r="L429" s="118"/>
      <c r="M429" s="118"/>
    </row>
    <row r="430" spans="2:13" x14ac:dyDescent="0.25">
      <c r="B430" s="118"/>
      <c r="C430" s="141"/>
      <c r="D430" s="140"/>
      <c r="E430" s="118"/>
      <c r="F430" s="154"/>
      <c r="G430" s="118"/>
      <c r="H430" s="139"/>
      <c r="I430" s="142"/>
      <c r="J430" s="139"/>
      <c r="K430" s="139"/>
      <c r="L430" s="118"/>
      <c r="M430" s="118"/>
    </row>
    <row r="431" spans="2:13" x14ac:dyDescent="0.25">
      <c r="B431" s="118"/>
      <c r="C431" s="141"/>
      <c r="D431" s="140"/>
      <c r="E431" s="118"/>
      <c r="F431" s="154"/>
      <c r="G431" s="118"/>
      <c r="H431" s="139"/>
      <c r="I431" s="142"/>
      <c r="J431" s="139"/>
      <c r="K431" s="139"/>
      <c r="L431" s="118"/>
      <c r="M431" s="118"/>
    </row>
    <row r="432" spans="2:13" x14ac:dyDescent="0.25">
      <c r="B432" s="118"/>
      <c r="C432" s="141"/>
      <c r="D432" s="140"/>
      <c r="E432" s="118"/>
      <c r="F432" s="154"/>
      <c r="G432" s="118"/>
      <c r="H432" s="139"/>
      <c r="I432" s="142"/>
      <c r="J432" s="139"/>
      <c r="K432" s="139"/>
      <c r="L432" s="118"/>
      <c r="M432" s="118"/>
    </row>
    <row r="433" spans="2:13" x14ac:dyDescent="0.25">
      <c r="B433" s="118"/>
      <c r="C433" s="141"/>
      <c r="D433" s="140"/>
      <c r="E433" s="118"/>
      <c r="F433" s="154"/>
      <c r="G433" s="118"/>
      <c r="H433" s="139"/>
      <c r="I433" s="142"/>
      <c r="J433" s="139"/>
      <c r="K433" s="139"/>
      <c r="L433" s="118"/>
      <c r="M433" s="118"/>
    </row>
    <row r="434" spans="2:13" x14ac:dyDescent="0.25">
      <c r="B434" s="118"/>
      <c r="C434" s="141"/>
      <c r="D434" s="140"/>
      <c r="E434" s="118"/>
      <c r="F434" s="154"/>
      <c r="G434" s="118"/>
      <c r="H434" s="139"/>
      <c r="I434" s="142"/>
      <c r="J434" s="139"/>
      <c r="K434" s="139"/>
      <c r="L434" s="118"/>
      <c r="M434" s="118"/>
    </row>
    <row r="435" spans="2:13" x14ac:dyDescent="0.25">
      <c r="B435" s="118"/>
      <c r="C435" s="141"/>
      <c r="D435" s="140"/>
      <c r="E435" s="118"/>
      <c r="F435" s="154"/>
      <c r="G435" s="118"/>
      <c r="H435" s="139"/>
      <c r="I435" s="142"/>
      <c r="J435" s="139"/>
      <c r="K435" s="139"/>
      <c r="L435" s="118"/>
      <c r="M435" s="118"/>
    </row>
    <row r="436" spans="2:13" x14ac:dyDescent="0.25">
      <c r="B436" s="118"/>
      <c r="C436" s="141"/>
      <c r="D436" s="140"/>
      <c r="E436" s="118"/>
      <c r="F436" s="154"/>
      <c r="G436" s="118"/>
      <c r="H436" s="139"/>
      <c r="I436" s="142"/>
      <c r="J436" s="139"/>
      <c r="K436" s="139"/>
      <c r="L436" s="118"/>
      <c r="M436" s="118"/>
    </row>
    <row r="437" spans="2:13" x14ac:dyDescent="0.25">
      <c r="B437" s="118"/>
      <c r="C437" s="141"/>
      <c r="D437" s="140"/>
      <c r="E437" s="118"/>
      <c r="F437" s="154"/>
      <c r="G437" s="118"/>
      <c r="H437" s="139"/>
      <c r="I437" s="142"/>
      <c r="J437" s="139"/>
      <c r="K437" s="139"/>
      <c r="L437" s="118"/>
      <c r="M437" s="118"/>
    </row>
    <row r="438" spans="2:13" x14ac:dyDescent="0.25">
      <c r="B438" s="118"/>
      <c r="C438" s="141"/>
      <c r="D438" s="140"/>
      <c r="E438" s="118"/>
      <c r="F438" s="154"/>
      <c r="G438" s="118"/>
      <c r="H438" s="139"/>
      <c r="I438" s="142"/>
      <c r="J438" s="139"/>
      <c r="K438" s="139"/>
      <c r="L438" s="118"/>
      <c r="M438" s="118"/>
    </row>
    <row r="439" spans="2:13" x14ac:dyDescent="0.25">
      <c r="B439" s="118"/>
      <c r="C439" s="141"/>
      <c r="D439" s="140"/>
      <c r="E439" s="118"/>
      <c r="F439" s="154"/>
      <c r="G439" s="118"/>
      <c r="H439" s="139"/>
      <c r="I439" s="142"/>
      <c r="J439" s="139"/>
      <c r="K439" s="139"/>
      <c r="L439" s="118"/>
      <c r="M439" s="118"/>
    </row>
    <row r="440" spans="2:13" x14ac:dyDescent="0.25">
      <c r="B440" s="118"/>
      <c r="C440" s="141"/>
      <c r="D440" s="140"/>
      <c r="E440" s="118"/>
      <c r="F440" s="154"/>
      <c r="G440" s="118"/>
      <c r="H440" s="139"/>
      <c r="I440" s="142"/>
      <c r="J440" s="139"/>
      <c r="K440" s="139"/>
      <c r="L440" s="118"/>
      <c r="M440" s="118"/>
    </row>
    <row r="441" spans="2:13" x14ac:dyDescent="0.25">
      <c r="B441" s="118"/>
      <c r="C441" s="141"/>
      <c r="D441" s="140"/>
      <c r="E441" s="118"/>
      <c r="F441" s="154"/>
      <c r="G441" s="118"/>
      <c r="H441" s="139"/>
      <c r="I441" s="142"/>
      <c r="J441" s="139"/>
      <c r="K441" s="139"/>
      <c r="L441" s="118"/>
      <c r="M441" s="118"/>
    </row>
    <row r="442" spans="2:13" x14ac:dyDescent="0.25">
      <c r="B442" s="118"/>
      <c r="C442" s="141"/>
      <c r="D442" s="140"/>
      <c r="E442" s="118"/>
      <c r="F442" s="154"/>
      <c r="G442" s="118"/>
      <c r="H442" s="139"/>
      <c r="I442" s="142"/>
      <c r="J442" s="139"/>
      <c r="K442" s="139"/>
      <c r="L442" s="118"/>
      <c r="M442" s="118"/>
    </row>
    <row r="443" spans="2:13" x14ac:dyDescent="0.25">
      <c r="B443" s="118"/>
      <c r="C443" s="141"/>
      <c r="D443" s="140"/>
      <c r="E443" s="118"/>
      <c r="F443" s="154"/>
      <c r="G443" s="118"/>
      <c r="H443" s="139"/>
      <c r="I443" s="142"/>
      <c r="J443" s="139"/>
      <c r="K443" s="139"/>
      <c r="L443" s="118"/>
      <c r="M443" s="118"/>
    </row>
    <row r="444" spans="2:13" x14ac:dyDescent="0.25">
      <c r="B444" s="118"/>
      <c r="C444" s="141"/>
      <c r="D444" s="140"/>
      <c r="E444" s="118"/>
      <c r="F444" s="154"/>
      <c r="G444" s="118"/>
      <c r="H444" s="139"/>
      <c r="I444" s="142"/>
      <c r="J444" s="139"/>
      <c r="K444" s="139"/>
      <c r="L444" s="118"/>
      <c r="M444" s="118"/>
    </row>
    <row r="445" spans="2:13" x14ac:dyDescent="0.25">
      <c r="B445" s="118"/>
      <c r="C445" s="141"/>
      <c r="D445" s="140"/>
      <c r="E445" s="118"/>
      <c r="F445" s="154"/>
      <c r="G445" s="118"/>
      <c r="H445" s="139"/>
      <c r="I445" s="142"/>
      <c r="J445" s="139"/>
      <c r="K445" s="139"/>
      <c r="L445" s="118"/>
      <c r="M445" s="118"/>
    </row>
    <row r="446" spans="2:13" x14ac:dyDescent="0.25">
      <c r="B446" s="118"/>
      <c r="C446" s="141"/>
      <c r="D446" s="140"/>
      <c r="E446" s="118"/>
      <c r="F446" s="154"/>
      <c r="G446" s="118"/>
      <c r="H446" s="139"/>
      <c r="I446" s="142"/>
      <c r="J446" s="139"/>
      <c r="K446" s="139"/>
      <c r="L446" s="118"/>
      <c r="M446" s="118"/>
    </row>
    <row r="447" spans="2:13" x14ac:dyDescent="0.25">
      <c r="B447" s="118"/>
      <c r="C447" s="141"/>
      <c r="D447" s="140"/>
      <c r="E447" s="118"/>
      <c r="F447" s="154"/>
      <c r="G447" s="118"/>
      <c r="H447" s="139"/>
      <c r="I447" s="142"/>
      <c r="J447" s="139"/>
      <c r="K447" s="139"/>
      <c r="L447" s="118"/>
      <c r="M447" s="118"/>
    </row>
    <row r="448" spans="2:13" x14ac:dyDescent="0.25">
      <c r="B448" s="118"/>
      <c r="C448" s="141"/>
      <c r="D448" s="140"/>
      <c r="E448" s="118"/>
      <c r="F448" s="154"/>
      <c r="G448" s="118"/>
      <c r="H448" s="139"/>
      <c r="I448" s="142"/>
      <c r="J448" s="139"/>
      <c r="K448" s="139"/>
      <c r="L448" s="118"/>
      <c r="M448" s="118"/>
    </row>
    <row r="449" spans="2:13" x14ac:dyDescent="0.25">
      <c r="B449" s="118"/>
      <c r="C449" s="141"/>
      <c r="D449" s="140"/>
      <c r="E449" s="118"/>
      <c r="F449" s="154"/>
      <c r="G449" s="118"/>
      <c r="H449" s="139"/>
      <c r="I449" s="142"/>
      <c r="J449" s="139"/>
      <c r="K449" s="139"/>
      <c r="L449" s="118"/>
      <c r="M449" s="118"/>
    </row>
    <row r="450" spans="2:13" x14ac:dyDescent="0.25">
      <c r="B450" s="118"/>
      <c r="C450" s="141"/>
      <c r="D450" s="140"/>
      <c r="E450" s="118"/>
      <c r="F450" s="154"/>
      <c r="G450" s="118"/>
      <c r="H450" s="139"/>
      <c r="I450" s="142"/>
      <c r="J450" s="139"/>
      <c r="K450" s="139"/>
      <c r="L450" s="118"/>
      <c r="M450" s="118"/>
    </row>
    <row r="451" spans="2:13" x14ac:dyDescent="0.25">
      <c r="B451" s="118"/>
      <c r="C451" s="141"/>
      <c r="D451" s="140"/>
      <c r="E451" s="118"/>
      <c r="F451" s="154"/>
      <c r="G451" s="118"/>
      <c r="H451" s="139"/>
      <c r="I451" s="142"/>
      <c r="J451" s="139"/>
      <c r="K451" s="139"/>
      <c r="L451" s="118"/>
      <c r="M451" s="118"/>
    </row>
    <row r="452" spans="2:13" x14ac:dyDescent="0.25">
      <c r="B452" s="118"/>
      <c r="C452" s="141"/>
      <c r="D452" s="140"/>
      <c r="E452" s="118"/>
      <c r="F452" s="154"/>
      <c r="G452" s="118"/>
      <c r="H452" s="139"/>
      <c r="I452" s="142"/>
      <c r="J452" s="139"/>
      <c r="K452" s="139"/>
      <c r="L452" s="118"/>
      <c r="M452" s="118"/>
    </row>
    <row r="453" spans="2:13" x14ac:dyDescent="0.25">
      <c r="B453" s="118"/>
      <c r="C453" s="141"/>
      <c r="D453" s="140"/>
      <c r="E453" s="118"/>
      <c r="F453" s="154"/>
      <c r="G453" s="118"/>
      <c r="H453" s="139"/>
      <c r="I453" s="142"/>
      <c r="J453" s="139"/>
      <c r="K453" s="139"/>
      <c r="L453" s="118"/>
      <c r="M453" s="118"/>
    </row>
    <row r="454" spans="2:13" x14ac:dyDescent="0.25">
      <c r="B454" s="118"/>
      <c r="C454" s="141"/>
      <c r="D454" s="140"/>
      <c r="E454" s="118"/>
      <c r="F454" s="154"/>
      <c r="G454" s="118"/>
      <c r="H454" s="139"/>
      <c r="I454" s="142"/>
      <c r="J454" s="139"/>
      <c r="K454" s="139"/>
      <c r="L454" s="118"/>
      <c r="M454" s="118"/>
    </row>
    <row r="455" spans="2:13" x14ac:dyDescent="0.25">
      <c r="B455" s="118"/>
      <c r="C455" s="141"/>
      <c r="D455" s="140"/>
      <c r="E455" s="118"/>
      <c r="F455" s="154"/>
      <c r="G455" s="118"/>
      <c r="H455" s="139"/>
      <c r="I455" s="142"/>
      <c r="J455" s="139"/>
      <c r="K455" s="139"/>
      <c r="L455" s="118"/>
      <c r="M455" s="118"/>
    </row>
    <row r="456" spans="2:13" x14ac:dyDescent="0.25">
      <c r="B456" s="118"/>
      <c r="C456" s="141"/>
      <c r="D456" s="140"/>
      <c r="E456" s="118"/>
      <c r="F456" s="154"/>
      <c r="G456" s="118"/>
      <c r="H456" s="139"/>
      <c r="I456" s="142"/>
      <c r="J456" s="139"/>
      <c r="K456" s="139"/>
      <c r="L456" s="118"/>
      <c r="M456" s="118"/>
    </row>
    <row r="457" spans="2:13" x14ac:dyDescent="0.25">
      <c r="B457" s="118"/>
      <c r="C457" s="141"/>
      <c r="D457" s="140"/>
      <c r="E457" s="118"/>
      <c r="F457" s="154"/>
      <c r="G457" s="118"/>
      <c r="H457" s="139"/>
      <c r="I457" s="142"/>
      <c r="J457" s="139"/>
      <c r="K457" s="139"/>
      <c r="L457" s="118"/>
      <c r="M457" s="118"/>
    </row>
    <row r="458" spans="2:13" x14ac:dyDescent="0.25">
      <c r="B458" s="118"/>
      <c r="C458" s="141"/>
      <c r="D458" s="140"/>
      <c r="E458" s="118"/>
      <c r="F458" s="154"/>
      <c r="G458" s="118"/>
      <c r="H458" s="139"/>
      <c r="I458" s="142"/>
      <c r="J458" s="139"/>
      <c r="K458" s="139"/>
      <c r="L458" s="118"/>
      <c r="M458" s="118"/>
    </row>
    <row r="459" spans="2:13" x14ac:dyDescent="0.25">
      <c r="B459" s="118"/>
      <c r="C459" s="141"/>
      <c r="D459" s="140"/>
      <c r="E459" s="118"/>
      <c r="F459" s="154"/>
      <c r="G459" s="118"/>
      <c r="H459" s="139"/>
      <c r="I459" s="142"/>
      <c r="J459" s="139"/>
      <c r="K459" s="139"/>
      <c r="L459" s="118"/>
      <c r="M459" s="118"/>
    </row>
    <row r="460" spans="2:13" x14ac:dyDescent="0.25">
      <c r="B460" s="118"/>
      <c r="C460" s="141"/>
      <c r="D460" s="140"/>
      <c r="E460" s="118"/>
      <c r="F460" s="154"/>
      <c r="G460" s="118"/>
      <c r="H460" s="139"/>
      <c r="I460" s="142"/>
      <c r="J460" s="139"/>
      <c r="K460" s="139"/>
      <c r="L460" s="118"/>
      <c r="M460" s="118"/>
    </row>
    <row r="461" spans="2:13" x14ac:dyDescent="0.25">
      <c r="B461" s="118"/>
      <c r="C461" s="141"/>
      <c r="D461" s="140"/>
      <c r="E461" s="118"/>
      <c r="F461" s="154"/>
      <c r="G461" s="118"/>
      <c r="H461" s="139"/>
      <c r="I461" s="142"/>
      <c r="J461" s="139"/>
      <c r="K461" s="139"/>
      <c r="L461" s="118"/>
      <c r="M461" s="118"/>
    </row>
    <row r="462" spans="2:13" x14ac:dyDescent="0.25">
      <c r="B462" s="118"/>
      <c r="C462" s="141"/>
      <c r="D462" s="140"/>
      <c r="E462" s="118"/>
      <c r="F462" s="154"/>
      <c r="G462" s="118"/>
      <c r="H462" s="139"/>
      <c r="I462" s="142"/>
      <c r="J462" s="139"/>
      <c r="K462" s="139"/>
      <c r="L462" s="118"/>
      <c r="M462" s="118"/>
    </row>
    <row r="463" spans="2:13" x14ac:dyDescent="0.25">
      <c r="B463" s="118"/>
      <c r="C463" s="141"/>
      <c r="D463" s="140"/>
      <c r="E463" s="118"/>
      <c r="F463" s="154"/>
      <c r="G463" s="118"/>
      <c r="H463" s="139"/>
      <c r="I463" s="142"/>
      <c r="J463" s="139"/>
      <c r="K463" s="139"/>
      <c r="L463" s="118"/>
      <c r="M463" s="118"/>
    </row>
    <row r="464" spans="2:13" x14ac:dyDescent="0.25">
      <c r="B464" s="118"/>
      <c r="C464" s="141"/>
      <c r="D464" s="140"/>
      <c r="E464" s="118"/>
      <c r="F464" s="154"/>
      <c r="G464" s="118"/>
      <c r="H464" s="139"/>
      <c r="I464" s="142"/>
      <c r="J464" s="139"/>
      <c r="K464" s="139"/>
      <c r="L464" s="118"/>
      <c r="M464" s="118"/>
    </row>
    <row r="465" spans="2:13" x14ac:dyDescent="0.25">
      <c r="B465" s="118"/>
      <c r="C465" s="141"/>
      <c r="D465" s="140"/>
      <c r="E465" s="118"/>
      <c r="F465" s="154"/>
      <c r="G465" s="118"/>
      <c r="H465" s="139"/>
      <c r="I465" s="142"/>
      <c r="J465" s="139"/>
      <c r="K465" s="139"/>
      <c r="L465" s="118"/>
      <c r="M465" s="118"/>
    </row>
    <row r="466" spans="2:13" x14ac:dyDescent="0.25">
      <c r="B466" s="118"/>
      <c r="C466" s="141"/>
      <c r="D466" s="140"/>
      <c r="E466" s="118"/>
      <c r="F466" s="154"/>
      <c r="G466" s="118"/>
      <c r="H466" s="139"/>
      <c r="I466" s="142"/>
      <c r="J466" s="139"/>
      <c r="K466" s="139"/>
      <c r="L466" s="118"/>
      <c r="M466" s="118"/>
    </row>
    <row r="467" spans="2:13" x14ac:dyDescent="0.25">
      <c r="B467" s="118"/>
      <c r="C467" s="141"/>
      <c r="D467" s="140"/>
      <c r="E467" s="118"/>
      <c r="F467" s="154"/>
      <c r="G467" s="118"/>
      <c r="H467" s="139"/>
      <c r="I467" s="142"/>
      <c r="J467" s="139"/>
      <c r="K467" s="139"/>
      <c r="L467" s="118"/>
      <c r="M467" s="118"/>
    </row>
    <row r="468" spans="2:13" x14ac:dyDescent="0.25">
      <c r="B468" s="118"/>
      <c r="C468" s="141"/>
      <c r="D468" s="140"/>
      <c r="E468" s="118"/>
      <c r="F468" s="154"/>
      <c r="G468" s="118"/>
      <c r="H468" s="139"/>
      <c r="I468" s="142"/>
      <c r="J468" s="139"/>
      <c r="K468" s="139"/>
      <c r="L468" s="118"/>
      <c r="M468" s="118"/>
    </row>
    <row r="469" spans="2:13" x14ac:dyDescent="0.25">
      <c r="B469" s="118"/>
      <c r="C469" s="141"/>
      <c r="D469" s="140"/>
      <c r="E469" s="118"/>
      <c r="F469" s="154"/>
      <c r="G469" s="118"/>
      <c r="H469" s="139"/>
      <c r="I469" s="142"/>
      <c r="J469" s="139"/>
      <c r="K469" s="139"/>
      <c r="L469" s="118"/>
      <c r="M469" s="118"/>
    </row>
    <row r="470" spans="2:13" x14ac:dyDescent="0.25">
      <c r="B470" s="118"/>
      <c r="C470" s="141"/>
      <c r="D470" s="140"/>
      <c r="E470" s="118"/>
      <c r="F470" s="154"/>
      <c r="G470" s="118"/>
      <c r="H470" s="139"/>
      <c r="I470" s="142"/>
      <c r="J470" s="139"/>
      <c r="K470" s="139"/>
      <c r="L470" s="118"/>
      <c r="M470" s="118"/>
    </row>
    <row r="471" spans="2:13" x14ac:dyDescent="0.25">
      <c r="B471" s="118"/>
      <c r="C471" s="141"/>
      <c r="D471" s="140"/>
      <c r="E471" s="118"/>
      <c r="F471" s="154"/>
      <c r="G471" s="118"/>
      <c r="H471" s="139"/>
      <c r="I471" s="142"/>
      <c r="J471" s="139"/>
      <c r="K471" s="139"/>
      <c r="L471" s="118"/>
      <c r="M471" s="118"/>
    </row>
    <row r="472" spans="2:13" x14ac:dyDescent="0.25">
      <c r="B472" s="118"/>
      <c r="C472" s="141"/>
      <c r="D472" s="140"/>
      <c r="E472" s="118"/>
      <c r="F472" s="154"/>
      <c r="G472" s="118"/>
      <c r="H472" s="139"/>
      <c r="I472" s="142"/>
      <c r="J472" s="139"/>
      <c r="K472" s="139"/>
      <c r="L472" s="118"/>
      <c r="M472" s="118"/>
    </row>
    <row r="473" spans="2:13" x14ac:dyDescent="0.25">
      <c r="B473" s="118"/>
      <c r="C473" s="141"/>
      <c r="D473" s="140"/>
      <c r="E473" s="118"/>
      <c r="F473" s="154"/>
      <c r="G473" s="118"/>
      <c r="H473" s="139"/>
      <c r="I473" s="142"/>
      <c r="J473" s="139"/>
      <c r="K473" s="139"/>
      <c r="L473" s="118"/>
      <c r="M473" s="118"/>
    </row>
    <row r="474" spans="2:13" x14ac:dyDescent="0.25">
      <c r="B474" s="118"/>
      <c r="C474" s="141"/>
      <c r="D474" s="140"/>
      <c r="E474" s="118"/>
      <c r="F474" s="154"/>
      <c r="G474" s="118"/>
      <c r="H474" s="139"/>
      <c r="I474" s="142"/>
      <c r="J474" s="139"/>
      <c r="K474" s="139"/>
      <c r="L474" s="118"/>
      <c r="M474" s="118"/>
    </row>
    <row r="475" spans="2:13" x14ac:dyDescent="0.25">
      <c r="B475" s="118"/>
      <c r="C475" s="141"/>
      <c r="D475" s="140"/>
      <c r="E475" s="118"/>
      <c r="F475" s="154"/>
      <c r="G475" s="118"/>
      <c r="H475" s="139"/>
      <c r="I475" s="142"/>
      <c r="J475" s="139"/>
      <c r="K475" s="139"/>
      <c r="L475" s="118"/>
      <c r="M475" s="118"/>
    </row>
    <row r="476" spans="2:13" x14ac:dyDescent="0.25">
      <c r="B476" s="118"/>
      <c r="C476" s="141"/>
      <c r="D476" s="140"/>
      <c r="E476" s="118"/>
      <c r="F476" s="154"/>
      <c r="G476" s="118"/>
      <c r="H476" s="139"/>
      <c r="I476" s="142"/>
      <c r="J476" s="139"/>
      <c r="K476" s="139"/>
      <c r="L476" s="118"/>
      <c r="M476" s="118"/>
    </row>
    <row r="477" spans="2:13" x14ac:dyDescent="0.25">
      <c r="B477" s="118"/>
      <c r="C477" s="141"/>
      <c r="D477" s="140"/>
      <c r="E477" s="118"/>
      <c r="F477" s="154"/>
      <c r="G477" s="118"/>
      <c r="H477" s="139"/>
      <c r="I477" s="142"/>
      <c r="J477" s="139"/>
      <c r="K477" s="139"/>
      <c r="L477" s="118"/>
      <c r="M477" s="118"/>
    </row>
    <row r="478" spans="2:13" x14ac:dyDescent="0.25">
      <c r="B478" s="118"/>
      <c r="C478" s="141"/>
      <c r="D478" s="140"/>
      <c r="E478" s="118"/>
      <c r="F478" s="154"/>
      <c r="G478" s="118"/>
      <c r="H478" s="139"/>
      <c r="I478" s="142"/>
      <c r="J478" s="139"/>
      <c r="K478" s="139"/>
      <c r="L478" s="118"/>
      <c r="M478" s="118"/>
    </row>
    <row r="479" spans="2:13" x14ac:dyDescent="0.25">
      <c r="B479" s="118"/>
      <c r="C479" s="141"/>
      <c r="D479" s="140"/>
      <c r="E479" s="118"/>
      <c r="F479" s="154"/>
      <c r="G479" s="118"/>
      <c r="H479" s="139"/>
      <c r="I479" s="142"/>
      <c r="J479" s="139"/>
      <c r="K479" s="139"/>
      <c r="L479" s="118"/>
      <c r="M479" s="118"/>
    </row>
    <row r="480" spans="2:13" x14ac:dyDescent="0.25">
      <c r="B480" s="118"/>
      <c r="C480" s="141"/>
      <c r="D480" s="140"/>
      <c r="E480" s="118"/>
      <c r="F480" s="154"/>
      <c r="G480" s="118"/>
      <c r="H480" s="139"/>
      <c r="I480" s="142"/>
      <c r="J480" s="139"/>
      <c r="K480" s="139"/>
      <c r="L480" s="118"/>
      <c r="M480" s="118"/>
    </row>
    <row r="481" spans="2:13" x14ac:dyDescent="0.25">
      <c r="B481" s="118"/>
      <c r="C481" s="141"/>
      <c r="D481" s="140"/>
      <c r="E481" s="118"/>
      <c r="F481" s="154"/>
      <c r="G481" s="118"/>
      <c r="H481" s="139"/>
      <c r="I481" s="142"/>
      <c r="J481" s="139"/>
      <c r="K481" s="139"/>
      <c r="L481" s="118"/>
      <c r="M481" s="118"/>
    </row>
    <row r="482" spans="2:13" x14ac:dyDescent="0.25">
      <c r="B482" s="118"/>
      <c r="C482" s="141"/>
      <c r="D482" s="140"/>
      <c r="E482" s="118"/>
      <c r="F482" s="154"/>
      <c r="G482" s="118"/>
      <c r="H482" s="139"/>
      <c r="I482" s="142"/>
      <c r="J482" s="139"/>
      <c r="K482" s="139"/>
      <c r="L482" s="118"/>
      <c r="M482" s="118"/>
    </row>
    <row r="483" spans="2:13" x14ac:dyDescent="0.25">
      <c r="B483" s="118"/>
      <c r="C483" s="141"/>
      <c r="D483" s="140"/>
      <c r="E483" s="118"/>
      <c r="F483" s="154"/>
      <c r="G483" s="118"/>
      <c r="H483" s="139"/>
      <c r="I483" s="142"/>
      <c r="J483" s="139"/>
      <c r="K483" s="139"/>
      <c r="L483" s="118"/>
      <c r="M483" s="118"/>
    </row>
    <row r="484" spans="2:13" x14ac:dyDescent="0.25">
      <c r="B484" s="118"/>
      <c r="C484" s="141"/>
      <c r="D484" s="140"/>
      <c r="E484" s="118"/>
      <c r="F484" s="154"/>
      <c r="G484" s="118"/>
      <c r="H484" s="139"/>
      <c r="I484" s="142"/>
      <c r="J484" s="139"/>
      <c r="K484" s="139"/>
      <c r="L484" s="118"/>
      <c r="M484" s="118"/>
    </row>
    <row r="485" spans="2:13" x14ac:dyDescent="0.25">
      <c r="B485" s="118"/>
      <c r="C485" s="141"/>
      <c r="D485" s="140"/>
      <c r="E485" s="118"/>
      <c r="F485" s="154"/>
      <c r="G485" s="118"/>
      <c r="H485" s="139"/>
      <c r="I485" s="142"/>
      <c r="J485" s="139"/>
      <c r="K485" s="139"/>
      <c r="L485" s="118"/>
      <c r="M485" s="118"/>
    </row>
    <row r="486" spans="2:13" x14ac:dyDescent="0.25">
      <c r="B486" s="118"/>
      <c r="C486" s="141"/>
      <c r="D486" s="140"/>
      <c r="E486" s="118"/>
      <c r="F486" s="154"/>
      <c r="G486" s="118"/>
      <c r="H486" s="139"/>
      <c r="I486" s="142"/>
      <c r="J486" s="139"/>
      <c r="K486" s="139"/>
      <c r="L486" s="118"/>
      <c r="M486" s="118"/>
    </row>
    <row r="487" spans="2:13" x14ac:dyDescent="0.25">
      <c r="B487" s="118"/>
      <c r="C487" s="141"/>
      <c r="D487" s="140"/>
      <c r="E487" s="118"/>
      <c r="F487" s="154"/>
      <c r="G487" s="118"/>
      <c r="H487" s="139"/>
      <c r="I487" s="142"/>
      <c r="J487" s="139"/>
      <c r="K487" s="139"/>
      <c r="L487" s="118"/>
      <c r="M487" s="118"/>
    </row>
    <row r="488" spans="2:13" x14ac:dyDescent="0.25">
      <c r="B488" s="118"/>
      <c r="C488" s="141"/>
      <c r="D488" s="140"/>
      <c r="E488" s="118"/>
      <c r="F488" s="154"/>
      <c r="G488" s="118"/>
      <c r="H488" s="139"/>
      <c r="I488" s="142"/>
      <c r="J488" s="139"/>
      <c r="K488" s="139"/>
      <c r="L488" s="118"/>
      <c r="M488" s="118"/>
    </row>
    <row r="489" spans="2:13" x14ac:dyDescent="0.25">
      <c r="B489" s="118"/>
      <c r="C489" s="141"/>
      <c r="D489" s="140"/>
      <c r="E489" s="118"/>
      <c r="F489" s="154"/>
      <c r="G489" s="118"/>
      <c r="H489" s="139"/>
      <c r="I489" s="142"/>
      <c r="J489" s="139"/>
      <c r="K489" s="139"/>
      <c r="L489" s="118"/>
      <c r="M489" s="118"/>
    </row>
    <row r="490" spans="2:13" x14ac:dyDescent="0.25">
      <c r="B490" s="118"/>
      <c r="C490" s="141"/>
      <c r="D490" s="140"/>
      <c r="E490" s="118"/>
      <c r="F490" s="154"/>
      <c r="G490" s="118"/>
      <c r="H490" s="139"/>
      <c r="I490" s="142"/>
      <c r="J490" s="139"/>
      <c r="K490" s="139"/>
      <c r="L490" s="118"/>
      <c r="M490" s="118"/>
    </row>
    <row r="491" spans="2:13" x14ac:dyDescent="0.25">
      <c r="B491" s="118"/>
      <c r="C491" s="141"/>
      <c r="D491" s="140"/>
      <c r="E491" s="118"/>
      <c r="F491" s="154"/>
      <c r="G491" s="118"/>
      <c r="H491" s="139"/>
      <c r="I491" s="142"/>
      <c r="J491" s="139"/>
      <c r="K491" s="139"/>
      <c r="L491" s="118"/>
      <c r="M491" s="118"/>
    </row>
    <row r="492" spans="2:13" x14ac:dyDescent="0.25">
      <c r="B492" s="118"/>
      <c r="C492" s="141"/>
      <c r="D492" s="140"/>
      <c r="E492" s="118"/>
      <c r="F492" s="154"/>
      <c r="G492" s="118"/>
      <c r="H492" s="139"/>
      <c r="I492" s="142"/>
      <c r="J492" s="139"/>
      <c r="K492" s="139"/>
      <c r="L492" s="118"/>
      <c r="M492" s="118"/>
    </row>
    <row r="493" spans="2:13" x14ac:dyDescent="0.25">
      <c r="B493" s="118"/>
      <c r="C493" s="141"/>
      <c r="D493" s="140"/>
      <c r="E493" s="118"/>
      <c r="F493" s="154"/>
      <c r="G493" s="118"/>
      <c r="H493" s="139"/>
      <c r="I493" s="142"/>
      <c r="J493" s="139"/>
      <c r="K493" s="139"/>
      <c r="L493" s="118"/>
      <c r="M493" s="118"/>
    </row>
    <row r="494" spans="2:13" x14ac:dyDescent="0.25">
      <c r="B494" s="118"/>
      <c r="C494" s="141"/>
      <c r="D494" s="140"/>
      <c r="E494" s="118"/>
      <c r="F494" s="154"/>
      <c r="G494" s="118"/>
      <c r="H494" s="139"/>
      <c r="I494" s="142"/>
      <c r="J494" s="139"/>
      <c r="K494" s="139"/>
      <c r="L494" s="118"/>
      <c r="M494" s="118"/>
    </row>
    <row r="495" spans="2:13" x14ac:dyDescent="0.25">
      <c r="B495" s="118"/>
      <c r="C495" s="141"/>
      <c r="D495" s="140"/>
      <c r="E495" s="118"/>
      <c r="F495" s="154"/>
      <c r="G495" s="118"/>
      <c r="H495" s="139"/>
      <c r="I495" s="142"/>
      <c r="J495" s="139"/>
      <c r="K495" s="139"/>
      <c r="L495" s="118"/>
      <c r="M495" s="118"/>
    </row>
    <row r="496" spans="2:13" x14ac:dyDescent="0.25">
      <c r="B496" s="118"/>
      <c r="C496" s="141"/>
      <c r="D496" s="140"/>
      <c r="E496" s="118"/>
      <c r="F496" s="154"/>
      <c r="G496" s="118"/>
      <c r="H496" s="139"/>
      <c r="I496" s="142"/>
      <c r="J496" s="139"/>
      <c r="K496" s="139"/>
      <c r="L496" s="118"/>
      <c r="M496" s="118"/>
    </row>
    <row r="497" spans="2:13" x14ac:dyDescent="0.25">
      <c r="B497" s="118"/>
      <c r="C497" s="141"/>
      <c r="D497" s="140"/>
      <c r="E497" s="118"/>
      <c r="F497" s="154"/>
      <c r="G497" s="118"/>
      <c r="H497" s="139"/>
      <c r="I497" s="142"/>
      <c r="J497" s="139"/>
      <c r="K497" s="139"/>
      <c r="L497" s="118"/>
      <c r="M497" s="118"/>
    </row>
    <row r="498" spans="2:13" x14ac:dyDescent="0.25">
      <c r="B498" s="118"/>
      <c r="C498" s="141"/>
      <c r="D498" s="140"/>
      <c r="E498" s="118"/>
      <c r="F498" s="154"/>
      <c r="G498" s="118"/>
      <c r="H498" s="139"/>
      <c r="I498" s="142"/>
      <c r="J498" s="139"/>
      <c r="K498" s="139"/>
      <c r="L498" s="118"/>
      <c r="M498" s="118"/>
    </row>
    <row r="499" spans="2:13" x14ac:dyDescent="0.25">
      <c r="B499" s="118"/>
      <c r="C499" s="141"/>
      <c r="D499" s="140"/>
      <c r="E499" s="118"/>
      <c r="F499" s="154"/>
      <c r="G499" s="118"/>
      <c r="H499" s="139"/>
      <c r="I499" s="142"/>
      <c r="J499" s="139"/>
      <c r="K499" s="139"/>
      <c r="L499" s="118"/>
      <c r="M499" s="118"/>
    </row>
    <row r="500" spans="2:13" x14ac:dyDescent="0.25">
      <c r="B500" s="118"/>
      <c r="C500" s="141"/>
      <c r="D500" s="140"/>
      <c r="E500" s="118"/>
      <c r="F500" s="154"/>
      <c r="G500" s="118"/>
      <c r="H500" s="139"/>
      <c r="I500" s="142"/>
      <c r="J500" s="139"/>
      <c r="K500" s="139"/>
      <c r="L500" s="118"/>
      <c r="M500" s="118"/>
    </row>
    <row r="501" spans="2:13" x14ac:dyDescent="0.25">
      <c r="B501" s="118"/>
      <c r="C501" s="141"/>
      <c r="D501" s="140"/>
      <c r="E501" s="118"/>
      <c r="F501" s="154"/>
      <c r="G501" s="118"/>
      <c r="H501" s="139"/>
      <c r="I501" s="142"/>
      <c r="J501" s="139"/>
      <c r="K501" s="139"/>
      <c r="L501" s="118"/>
      <c r="M501" s="118"/>
    </row>
    <row r="502" spans="2:13" x14ac:dyDescent="0.25">
      <c r="B502" s="118"/>
      <c r="C502" s="141"/>
      <c r="D502" s="140"/>
      <c r="E502" s="118"/>
      <c r="F502" s="154"/>
      <c r="G502" s="118"/>
      <c r="H502" s="139"/>
      <c r="I502" s="142"/>
      <c r="J502" s="139"/>
      <c r="K502" s="139"/>
      <c r="L502" s="118"/>
      <c r="M502" s="118"/>
    </row>
    <row r="503" spans="2:13" x14ac:dyDescent="0.25">
      <c r="B503" s="118"/>
      <c r="C503" s="141"/>
      <c r="D503" s="140"/>
      <c r="E503" s="118"/>
      <c r="F503" s="154"/>
      <c r="G503" s="118"/>
      <c r="H503" s="139"/>
      <c r="I503" s="142"/>
      <c r="J503" s="139"/>
      <c r="K503" s="139"/>
      <c r="L503" s="118"/>
      <c r="M503" s="118"/>
    </row>
    <row r="504" spans="2:13" x14ac:dyDescent="0.25">
      <c r="B504" s="118"/>
      <c r="C504" s="141"/>
      <c r="D504" s="140"/>
      <c r="E504" s="118"/>
      <c r="F504" s="154"/>
      <c r="G504" s="118"/>
      <c r="H504" s="139"/>
      <c r="I504" s="142"/>
      <c r="J504" s="139"/>
      <c r="K504" s="139"/>
      <c r="L504" s="118"/>
      <c r="M504" s="118"/>
    </row>
    <row r="505" spans="2:13" x14ac:dyDescent="0.25">
      <c r="B505" s="118"/>
      <c r="C505" s="141"/>
      <c r="D505" s="140"/>
      <c r="E505" s="118"/>
      <c r="F505" s="154"/>
      <c r="G505" s="118"/>
      <c r="H505" s="139"/>
      <c r="I505" s="142"/>
      <c r="J505" s="139"/>
      <c r="K505" s="139"/>
      <c r="L505" s="118"/>
      <c r="M505" s="118"/>
    </row>
    <row r="506" spans="2:13" x14ac:dyDescent="0.25">
      <c r="B506" s="118"/>
      <c r="C506" s="141"/>
      <c r="D506" s="140"/>
      <c r="E506" s="118"/>
      <c r="F506" s="154"/>
      <c r="G506" s="118"/>
      <c r="H506" s="139"/>
      <c r="I506" s="142"/>
      <c r="J506" s="139"/>
      <c r="K506" s="139"/>
      <c r="L506" s="118"/>
      <c r="M506" s="118"/>
    </row>
    <row r="507" spans="2:13" x14ac:dyDescent="0.25">
      <c r="B507" s="118"/>
      <c r="C507" s="141"/>
      <c r="D507" s="140"/>
      <c r="E507" s="118"/>
      <c r="F507" s="154"/>
      <c r="G507" s="118"/>
      <c r="H507" s="139"/>
      <c r="I507" s="142"/>
      <c r="J507" s="139"/>
      <c r="K507" s="139"/>
      <c r="L507" s="118"/>
      <c r="M507" s="118"/>
    </row>
    <row r="508" spans="2:13" x14ac:dyDescent="0.25">
      <c r="B508" s="118"/>
      <c r="C508" s="141"/>
      <c r="D508" s="140"/>
      <c r="E508" s="118"/>
      <c r="F508" s="154"/>
      <c r="G508" s="118"/>
      <c r="H508" s="139"/>
      <c r="I508" s="142"/>
      <c r="J508" s="139"/>
      <c r="K508" s="139"/>
      <c r="L508" s="118"/>
      <c r="M508" s="118"/>
    </row>
    <row r="509" spans="2:13" x14ac:dyDescent="0.25">
      <c r="B509" s="118"/>
      <c r="C509" s="141"/>
      <c r="D509" s="140"/>
      <c r="E509" s="118"/>
      <c r="F509" s="154"/>
      <c r="G509" s="118"/>
      <c r="H509" s="139"/>
      <c r="I509" s="142"/>
      <c r="J509" s="139"/>
      <c r="K509" s="139"/>
      <c r="L509" s="118"/>
      <c r="M509" s="118"/>
    </row>
    <row r="510" spans="2:13" x14ac:dyDescent="0.25">
      <c r="B510" s="118"/>
      <c r="C510" s="141"/>
      <c r="D510" s="140"/>
      <c r="E510" s="118"/>
      <c r="F510" s="154"/>
      <c r="G510" s="118"/>
      <c r="H510" s="139"/>
      <c r="I510" s="142"/>
      <c r="J510" s="139"/>
      <c r="K510" s="139"/>
      <c r="L510" s="118"/>
      <c r="M510" s="118"/>
    </row>
    <row r="511" spans="2:13" x14ac:dyDescent="0.25">
      <c r="B511" s="118"/>
      <c r="C511" s="141"/>
      <c r="D511" s="140"/>
      <c r="E511" s="118"/>
      <c r="F511" s="154"/>
      <c r="G511" s="118"/>
      <c r="H511" s="139"/>
      <c r="I511" s="142"/>
      <c r="J511" s="139"/>
      <c r="K511" s="139"/>
      <c r="L511" s="118"/>
      <c r="M511" s="118"/>
    </row>
    <row r="512" spans="2:13" x14ac:dyDescent="0.25">
      <c r="B512" s="118"/>
      <c r="C512" s="141"/>
      <c r="D512" s="140"/>
      <c r="E512" s="118"/>
      <c r="F512" s="154"/>
      <c r="G512" s="118"/>
      <c r="H512" s="139"/>
      <c r="I512" s="142"/>
      <c r="J512" s="139"/>
      <c r="K512" s="139"/>
      <c r="L512" s="118"/>
      <c r="M512" s="118"/>
    </row>
    <row r="513" spans="2:13" x14ac:dyDescent="0.25">
      <c r="B513" s="118"/>
      <c r="C513" s="141"/>
      <c r="D513" s="140"/>
      <c r="E513" s="118"/>
      <c r="F513" s="154"/>
      <c r="G513" s="118"/>
      <c r="H513" s="139"/>
      <c r="I513" s="142"/>
      <c r="J513" s="139"/>
      <c r="K513" s="139"/>
      <c r="L513" s="118"/>
      <c r="M513" s="118"/>
    </row>
    <row r="514" spans="2:13" x14ac:dyDescent="0.25">
      <c r="B514" s="118"/>
      <c r="C514" s="141"/>
      <c r="D514" s="140"/>
      <c r="E514" s="118"/>
      <c r="F514" s="154"/>
      <c r="G514" s="118"/>
      <c r="H514" s="139"/>
      <c r="I514" s="142"/>
      <c r="J514" s="139"/>
      <c r="K514" s="139"/>
      <c r="L514" s="118"/>
      <c r="M514" s="118"/>
    </row>
    <row r="515" spans="2:13" x14ac:dyDescent="0.25">
      <c r="B515" s="118"/>
      <c r="C515" s="141"/>
      <c r="D515" s="140"/>
      <c r="E515" s="118"/>
      <c r="F515" s="154"/>
      <c r="G515" s="118"/>
      <c r="H515" s="139"/>
      <c r="I515" s="142"/>
      <c r="J515" s="139"/>
      <c r="K515" s="139"/>
      <c r="L515" s="118"/>
      <c r="M515" s="118"/>
    </row>
    <row r="516" spans="2:13" x14ac:dyDescent="0.25">
      <c r="B516" s="118"/>
      <c r="C516" s="141"/>
      <c r="D516" s="140"/>
      <c r="E516" s="118"/>
      <c r="F516" s="154"/>
      <c r="G516" s="118"/>
      <c r="H516" s="139"/>
      <c r="I516" s="142"/>
      <c r="J516" s="139"/>
      <c r="K516" s="139"/>
      <c r="L516" s="118"/>
      <c r="M516" s="118"/>
    </row>
    <row r="517" spans="2:13" x14ac:dyDescent="0.25">
      <c r="B517" s="118"/>
      <c r="C517" s="141"/>
      <c r="D517" s="140"/>
      <c r="E517" s="118"/>
      <c r="F517" s="154"/>
      <c r="G517" s="118"/>
      <c r="H517" s="139"/>
      <c r="I517" s="142"/>
      <c r="J517" s="139"/>
      <c r="K517" s="139"/>
      <c r="L517" s="118"/>
      <c r="M517" s="118"/>
    </row>
    <row r="518" spans="2:13" x14ac:dyDescent="0.25">
      <c r="B518" s="118"/>
      <c r="C518" s="141"/>
      <c r="D518" s="140"/>
      <c r="E518" s="118"/>
      <c r="F518" s="154"/>
      <c r="G518" s="118"/>
      <c r="H518" s="139"/>
      <c r="I518" s="142"/>
      <c r="J518" s="139"/>
      <c r="K518" s="139"/>
      <c r="L518" s="118"/>
      <c r="M518" s="118"/>
    </row>
    <row r="519" spans="2:13" x14ac:dyDescent="0.25">
      <c r="B519" s="118"/>
      <c r="C519" s="141"/>
      <c r="D519" s="140"/>
      <c r="E519" s="118"/>
      <c r="F519" s="154"/>
      <c r="G519" s="118"/>
      <c r="H519" s="139"/>
      <c r="I519" s="142"/>
      <c r="J519" s="139"/>
      <c r="K519" s="139"/>
      <c r="L519" s="118"/>
      <c r="M519" s="118"/>
    </row>
    <row r="520" spans="2:13" x14ac:dyDescent="0.25">
      <c r="B520" s="118"/>
      <c r="C520" s="141"/>
      <c r="D520" s="140"/>
      <c r="E520" s="118"/>
      <c r="F520" s="154"/>
      <c r="G520" s="118"/>
      <c r="H520" s="139"/>
      <c r="I520" s="142"/>
      <c r="J520" s="139"/>
      <c r="K520" s="139"/>
      <c r="L520" s="118"/>
      <c r="M520" s="118"/>
    </row>
    <row r="521" spans="2:13" x14ac:dyDescent="0.25">
      <c r="B521" s="118"/>
      <c r="C521" s="141"/>
      <c r="D521" s="140"/>
      <c r="E521" s="118"/>
      <c r="F521" s="154"/>
      <c r="G521" s="118"/>
      <c r="H521" s="139"/>
      <c r="I521" s="142"/>
      <c r="J521" s="139"/>
      <c r="K521" s="139"/>
      <c r="L521" s="118"/>
      <c r="M521" s="118"/>
    </row>
    <row r="522" spans="2:13" x14ac:dyDescent="0.25">
      <c r="B522" s="118"/>
      <c r="C522" s="141"/>
      <c r="D522" s="140"/>
      <c r="E522" s="118"/>
      <c r="F522" s="154"/>
      <c r="G522" s="118"/>
      <c r="H522" s="139"/>
      <c r="I522" s="142"/>
      <c r="J522" s="139"/>
      <c r="K522" s="139"/>
      <c r="L522" s="118"/>
      <c r="M522" s="118"/>
    </row>
    <row r="523" spans="2:13" x14ac:dyDescent="0.25">
      <c r="B523" s="118"/>
      <c r="C523" s="141"/>
      <c r="D523" s="140"/>
      <c r="E523" s="118"/>
      <c r="F523" s="154"/>
      <c r="G523" s="118"/>
      <c r="H523" s="139"/>
      <c r="I523" s="142"/>
      <c r="J523" s="139"/>
      <c r="K523" s="139"/>
      <c r="L523" s="118"/>
      <c r="M523" s="118"/>
    </row>
    <row r="524" spans="2:13" x14ac:dyDescent="0.25">
      <c r="B524" s="104"/>
      <c r="C524" s="103"/>
      <c r="D524" s="102"/>
      <c r="E524" s="104"/>
      <c r="F524" s="155"/>
      <c r="G524" s="104"/>
      <c r="H524" s="105"/>
      <c r="I524" s="106"/>
      <c r="J524" s="105"/>
      <c r="K524" s="105"/>
      <c r="L524" s="104"/>
      <c r="M524" s="104"/>
    </row>
    <row r="525" spans="2:13" x14ac:dyDescent="0.25">
      <c r="B525" s="104"/>
      <c r="C525" s="103"/>
      <c r="D525" s="102"/>
      <c r="E525" s="104"/>
      <c r="F525" s="155"/>
      <c r="G525" s="104"/>
      <c r="H525" s="105"/>
      <c r="I525" s="106"/>
      <c r="J525" s="105"/>
      <c r="K525" s="105"/>
      <c r="L525" s="104"/>
      <c r="M525" s="104"/>
    </row>
    <row r="526" spans="2:13" x14ac:dyDescent="0.25">
      <c r="B526" s="104"/>
      <c r="C526" s="103"/>
      <c r="D526" s="102"/>
      <c r="E526" s="104"/>
      <c r="F526" s="155"/>
      <c r="G526" s="104"/>
      <c r="H526" s="105"/>
      <c r="I526" s="106"/>
      <c r="J526" s="105"/>
      <c r="K526" s="105"/>
      <c r="L526" s="104"/>
      <c r="M526" s="104"/>
    </row>
    <row r="527" spans="2:13" x14ac:dyDescent="0.25">
      <c r="B527" s="104"/>
      <c r="C527" s="103"/>
      <c r="D527" s="102"/>
      <c r="E527" s="104"/>
      <c r="F527" s="155"/>
      <c r="G527" s="104"/>
      <c r="H527" s="105"/>
      <c r="I527" s="106"/>
      <c r="J527" s="105"/>
      <c r="K527" s="105"/>
      <c r="L527" s="104"/>
      <c r="M527" s="104"/>
    </row>
    <row r="528" spans="2:13" x14ac:dyDescent="0.25">
      <c r="B528" s="104"/>
      <c r="C528" s="103"/>
      <c r="D528" s="102"/>
      <c r="E528" s="104"/>
      <c r="F528" s="155"/>
      <c r="G528" s="104"/>
      <c r="H528" s="105"/>
      <c r="I528" s="106"/>
      <c r="J528" s="105"/>
      <c r="K528" s="105"/>
      <c r="L528" s="104"/>
      <c r="M528" s="104"/>
    </row>
    <row r="529" spans="2:13" x14ac:dyDescent="0.25">
      <c r="B529" s="104"/>
      <c r="C529" s="103"/>
      <c r="D529" s="102"/>
      <c r="E529" s="104"/>
      <c r="F529" s="155"/>
      <c r="G529" s="104"/>
      <c r="H529" s="105"/>
      <c r="I529" s="106"/>
      <c r="J529" s="105"/>
      <c r="K529" s="105"/>
      <c r="L529" s="104"/>
      <c r="M529" s="104"/>
    </row>
    <row r="530" spans="2:13" x14ac:dyDescent="0.25">
      <c r="B530" s="104"/>
      <c r="C530" s="103"/>
      <c r="D530" s="102"/>
      <c r="E530" s="104"/>
      <c r="F530" s="155"/>
      <c r="G530" s="104"/>
      <c r="H530" s="105"/>
      <c r="I530" s="106"/>
      <c r="J530" s="105"/>
      <c r="K530" s="105"/>
      <c r="L530" s="104"/>
      <c r="M530" s="104"/>
    </row>
    <row r="531" spans="2:13" x14ac:dyDescent="0.25">
      <c r="B531" s="104"/>
      <c r="C531" s="103"/>
      <c r="D531" s="102"/>
      <c r="E531" s="104"/>
      <c r="F531" s="155"/>
      <c r="G531" s="104"/>
      <c r="H531" s="105"/>
      <c r="I531" s="106"/>
      <c r="J531" s="105"/>
      <c r="K531" s="105"/>
      <c r="L531" s="104"/>
      <c r="M531" s="104"/>
    </row>
    <row r="532" spans="2:13" x14ac:dyDescent="0.25">
      <c r="B532" s="104"/>
      <c r="C532" s="103"/>
      <c r="D532" s="102"/>
      <c r="E532" s="104"/>
      <c r="F532" s="155"/>
      <c r="G532" s="104"/>
      <c r="H532" s="105"/>
      <c r="I532" s="106"/>
      <c r="J532" s="105"/>
      <c r="K532" s="105"/>
      <c r="L532" s="104"/>
      <c r="M532" s="104"/>
    </row>
    <row r="533" spans="2:13" x14ac:dyDescent="0.25">
      <c r="B533" s="104"/>
      <c r="C533" s="103"/>
      <c r="D533" s="102"/>
      <c r="E533" s="104"/>
      <c r="F533" s="155"/>
      <c r="G533" s="104"/>
      <c r="H533" s="105"/>
      <c r="I533" s="106"/>
      <c r="J533" s="105"/>
      <c r="K533" s="105"/>
      <c r="L533" s="104"/>
      <c r="M533" s="104"/>
    </row>
    <row r="534" spans="2:13" x14ac:dyDescent="0.25">
      <c r="B534" s="104"/>
      <c r="C534" s="103"/>
      <c r="D534" s="102"/>
      <c r="E534" s="104"/>
      <c r="F534" s="155"/>
      <c r="G534" s="104"/>
      <c r="H534" s="105"/>
      <c r="I534" s="106"/>
      <c r="J534" s="105"/>
      <c r="K534" s="105"/>
      <c r="L534" s="104"/>
      <c r="M534" s="104"/>
    </row>
    <row r="535" spans="2:13" x14ac:dyDescent="0.25">
      <c r="B535" s="104"/>
      <c r="C535" s="103"/>
      <c r="D535" s="102"/>
      <c r="E535" s="104"/>
      <c r="F535" s="155"/>
      <c r="G535" s="104"/>
      <c r="H535" s="105"/>
      <c r="I535" s="106"/>
      <c r="J535" s="105"/>
      <c r="K535" s="105"/>
      <c r="L535" s="104"/>
      <c r="M535" s="104"/>
    </row>
    <row r="536" spans="2:13" x14ac:dyDescent="0.25">
      <c r="B536" s="104"/>
      <c r="C536" s="103"/>
      <c r="D536" s="102"/>
      <c r="E536" s="104"/>
      <c r="F536" s="155"/>
      <c r="G536" s="104"/>
      <c r="H536" s="105"/>
      <c r="I536" s="106"/>
      <c r="J536" s="105"/>
      <c r="K536" s="105"/>
      <c r="L536" s="104"/>
      <c r="M536" s="104"/>
    </row>
    <row r="537" spans="2:13" x14ac:dyDescent="0.25">
      <c r="B537" s="104"/>
      <c r="C537" s="103"/>
      <c r="D537" s="102"/>
      <c r="E537" s="104"/>
      <c r="F537" s="155"/>
      <c r="G537" s="104"/>
      <c r="H537" s="105"/>
      <c r="I537" s="106"/>
      <c r="J537" s="105"/>
      <c r="K537" s="105"/>
      <c r="L537" s="104"/>
      <c r="M537" s="104"/>
    </row>
    <row r="538" spans="2:13" x14ac:dyDescent="0.25">
      <c r="B538" s="104"/>
      <c r="C538" s="103"/>
      <c r="D538" s="102"/>
      <c r="E538" s="104"/>
      <c r="F538" s="155"/>
      <c r="G538" s="104"/>
      <c r="H538" s="105"/>
      <c r="I538" s="106"/>
      <c r="J538" s="105"/>
      <c r="K538" s="105"/>
      <c r="L538" s="104"/>
      <c r="M538" s="104"/>
    </row>
    <row r="539" spans="2:13" x14ac:dyDescent="0.25">
      <c r="B539" s="104"/>
      <c r="C539" s="103"/>
      <c r="D539" s="102"/>
      <c r="E539" s="104"/>
      <c r="F539" s="155"/>
      <c r="G539" s="104"/>
      <c r="H539" s="105"/>
      <c r="I539" s="106"/>
      <c r="J539" s="105"/>
      <c r="K539" s="105"/>
      <c r="L539" s="104"/>
      <c r="M539" s="104"/>
    </row>
    <row r="540" spans="2:13" x14ac:dyDescent="0.25">
      <c r="B540" s="104"/>
      <c r="C540" s="103"/>
      <c r="D540" s="102"/>
      <c r="E540" s="104"/>
      <c r="F540" s="155"/>
      <c r="G540" s="104"/>
      <c r="H540" s="105"/>
      <c r="I540" s="106"/>
      <c r="J540" s="105"/>
      <c r="K540" s="105"/>
      <c r="L540" s="104"/>
      <c r="M540" s="104"/>
    </row>
    <row r="541" spans="2:13" x14ac:dyDescent="0.25">
      <c r="B541" s="104"/>
      <c r="C541" s="103"/>
      <c r="D541" s="102"/>
      <c r="E541" s="104"/>
      <c r="F541" s="155"/>
      <c r="G541" s="104"/>
      <c r="H541" s="105"/>
      <c r="I541" s="106"/>
      <c r="J541" s="105"/>
      <c r="K541" s="105"/>
      <c r="L541" s="104"/>
      <c r="M541" s="104"/>
    </row>
    <row r="542" spans="2:13" x14ac:dyDescent="0.25">
      <c r="B542" s="104"/>
      <c r="C542" s="103"/>
      <c r="D542" s="102"/>
      <c r="E542" s="104"/>
      <c r="F542" s="155"/>
      <c r="G542" s="104"/>
      <c r="H542" s="105"/>
      <c r="I542" s="106"/>
      <c r="J542" s="105"/>
      <c r="K542" s="105"/>
      <c r="L542" s="104"/>
      <c r="M542" s="104"/>
    </row>
    <row r="543" spans="2:13" x14ac:dyDescent="0.25">
      <c r="B543" s="104"/>
      <c r="C543" s="103"/>
      <c r="D543" s="102"/>
      <c r="E543" s="104"/>
      <c r="F543" s="155"/>
      <c r="G543" s="104"/>
      <c r="H543" s="105"/>
      <c r="I543" s="106"/>
      <c r="J543" s="105"/>
      <c r="K543" s="105"/>
      <c r="L543" s="104"/>
      <c r="M543" s="104"/>
    </row>
    <row r="544" spans="2:13" x14ac:dyDescent="0.25">
      <c r="B544" s="104"/>
      <c r="C544" s="103"/>
      <c r="D544" s="102"/>
      <c r="E544" s="104"/>
      <c r="F544" s="155"/>
      <c r="G544" s="104"/>
      <c r="H544" s="105"/>
      <c r="I544" s="106"/>
      <c r="J544" s="105"/>
      <c r="K544" s="105"/>
      <c r="L544" s="104"/>
      <c r="M544" s="104"/>
    </row>
    <row r="545" spans="2:13" x14ac:dyDescent="0.25">
      <c r="B545" s="104"/>
      <c r="C545" s="103"/>
      <c r="D545" s="102"/>
      <c r="E545" s="104"/>
      <c r="F545" s="155"/>
      <c r="G545" s="104"/>
      <c r="H545" s="105"/>
      <c r="I545" s="106"/>
      <c r="J545" s="105"/>
      <c r="K545" s="105"/>
      <c r="L545" s="104"/>
      <c r="M545" s="104"/>
    </row>
    <row r="546" spans="2:13" x14ac:dyDescent="0.25">
      <c r="B546" s="104"/>
      <c r="C546" s="103"/>
      <c r="D546" s="102"/>
      <c r="E546" s="104"/>
      <c r="F546" s="155"/>
      <c r="G546" s="104"/>
      <c r="H546" s="105"/>
      <c r="I546" s="106"/>
      <c r="J546" s="105"/>
      <c r="K546" s="105"/>
      <c r="L546" s="104"/>
      <c r="M546" s="104"/>
    </row>
    <row r="547" spans="2:13" x14ac:dyDescent="0.25">
      <c r="B547" s="104"/>
      <c r="C547" s="103"/>
      <c r="D547" s="102"/>
      <c r="E547" s="104"/>
      <c r="F547" s="155"/>
      <c r="G547" s="104"/>
      <c r="H547" s="105"/>
      <c r="I547" s="106"/>
      <c r="J547" s="105"/>
      <c r="K547" s="105"/>
      <c r="L547" s="104"/>
      <c r="M547" s="104"/>
    </row>
    <row r="548" spans="2:13" x14ac:dyDescent="0.25">
      <c r="B548" s="104"/>
      <c r="C548" s="103"/>
      <c r="D548" s="102"/>
      <c r="E548" s="104"/>
      <c r="F548" s="155"/>
      <c r="G548" s="104"/>
      <c r="H548" s="105"/>
      <c r="I548" s="106"/>
      <c r="J548" s="105"/>
      <c r="K548" s="105"/>
      <c r="L548" s="104"/>
      <c r="M548" s="104"/>
    </row>
    <row r="549" spans="2:13" x14ac:dyDescent="0.25">
      <c r="B549" s="104"/>
      <c r="C549" s="103"/>
      <c r="D549" s="102"/>
      <c r="E549" s="104"/>
      <c r="F549" s="155"/>
      <c r="G549" s="104"/>
      <c r="H549" s="105"/>
      <c r="I549" s="106"/>
      <c r="J549" s="105"/>
      <c r="K549" s="105"/>
      <c r="L549" s="104"/>
      <c r="M549" s="104"/>
    </row>
    <row r="550" spans="2:13" x14ac:dyDescent="0.25">
      <c r="B550" s="104"/>
      <c r="C550" s="103"/>
      <c r="D550" s="102"/>
      <c r="E550" s="104"/>
      <c r="F550" s="155"/>
      <c r="G550" s="104"/>
      <c r="H550" s="105"/>
      <c r="I550" s="106"/>
      <c r="J550" s="105"/>
      <c r="K550" s="105"/>
      <c r="L550" s="104"/>
      <c r="M550" s="104"/>
    </row>
    <row r="551" spans="2:13" x14ac:dyDescent="0.25">
      <c r="B551" s="104"/>
      <c r="C551" s="103"/>
      <c r="D551" s="102"/>
      <c r="E551" s="104"/>
      <c r="F551" s="155"/>
      <c r="G551" s="104"/>
      <c r="H551" s="105"/>
      <c r="I551" s="106"/>
      <c r="J551" s="105"/>
      <c r="K551" s="105"/>
      <c r="L551" s="104"/>
      <c r="M551" s="104"/>
    </row>
    <row r="552" spans="2:13" x14ac:dyDescent="0.25">
      <c r="B552" s="104"/>
      <c r="C552" s="103"/>
      <c r="D552" s="102"/>
      <c r="E552" s="104"/>
      <c r="F552" s="155"/>
      <c r="G552" s="104"/>
      <c r="H552" s="105"/>
      <c r="I552" s="106"/>
      <c r="J552" s="105"/>
      <c r="K552" s="105"/>
      <c r="L552" s="104"/>
      <c r="M552" s="104"/>
    </row>
    <row r="553" spans="2:13" x14ac:dyDescent="0.25">
      <c r="B553" s="104"/>
      <c r="C553" s="103"/>
      <c r="D553" s="102"/>
      <c r="E553" s="104"/>
      <c r="F553" s="155"/>
      <c r="G553" s="104"/>
      <c r="H553" s="105"/>
      <c r="I553" s="106"/>
      <c r="J553" s="105"/>
      <c r="K553" s="105"/>
      <c r="L553" s="104"/>
      <c r="M553" s="104"/>
    </row>
    <row r="554" spans="2:13" x14ac:dyDescent="0.25">
      <c r="B554" s="104"/>
      <c r="C554" s="103"/>
      <c r="D554" s="102"/>
      <c r="E554" s="104"/>
      <c r="F554" s="155"/>
      <c r="G554" s="104"/>
      <c r="H554" s="105"/>
      <c r="I554" s="106"/>
      <c r="J554" s="105"/>
      <c r="K554" s="105"/>
      <c r="L554" s="104"/>
      <c r="M554" s="104"/>
    </row>
    <row r="555" spans="2:13" x14ac:dyDescent="0.25">
      <c r="B555" s="104"/>
      <c r="C555" s="103"/>
      <c r="D555" s="102"/>
      <c r="E555" s="104"/>
      <c r="F555" s="155"/>
      <c r="G555" s="104"/>
      <c r="H555" s="105"/>
      <c r="I555" s="106"/>
      <c r="J555" s="105"/>
      <c r="K555" s="105"/>
      <c r="L555" s="104"/>
      <c r="M555" s="104"/>
    </row>
    <row r="556" spans="2:13" x14ac:dyDescent="0.25">
      <c r="B556" s="104"/>
      <c r="C556" s="103"/>
      <c r="D556" s="102"/>
      <c r="E556" s="104"/>
      <c r="F556" s="155"/>
      <c r="G556" s="104"/>
      <c r="H556" s="105"/>
      <c r="I556" s="106"/>
      <c r="J556" s="105"/>
      <c r="K556" s="105"/>
      <c r="L556" s="104"/>
      <c r="M556" s="104"/>
    </row>
    <row r="557" spans="2:13" x14ac:dyDescent="0.25">
      <c r="B557" s="104"/>
      <c r="C557" s="103"/>
      <c r="D557" s="102"/>
      <c r="E557" s="104"/>
      <c r="F557" s="155"/>
      <c r="G557" s="104"/>
      <c r="H557" s="105"/>
      <c r="I557" s="106"/>
      <c r="J557" s="105"/>
      <c r="K557" s="105"/>
      <c r="L557" s="104"/>
      <c r="M557" s="104"/>
    </row>
    <row r="558" spans="2:13" x14ac:dyDescent="0.25">
      <c r="B558" s="104"/>
      <c r="C558" s="103"/>
      <c r="D558" s="102"/>
      <c r="E558" s="104"/>
      <c r="F558" s="155"/>
      <c r="G558" s="104"/>
      <c r="H558" s="105"/>
      <c r="I558" s="106"/>
      <c r="J558" s="105"/>
      <c r="K558" s="105"/>
      <c r="L558" s="104"/>
      <c r="M558" s="104"/>
    </row>
    <row r="559" spans="2:13" x14ac:dyDescent="0.25">
      <c r="B559" s="104"/>
      <c r="C559" s="103"/>
      <c r="D559" s="102"/>
      <c r="E559" s="104"/>
      <c r="F559" s="155"/>
      <c r="G559" s="104"/>
      <c r="H559" s="105"/>
      <c r="I559" s="106"/>
      <c r="J559" s="105"/>
      <c r="K559" s="105"/>
      <c r="L559" s="104"/>
      <c r="M559" s="104"/>
    </row>
    <row r="560" spans="2:13" x14ac:dyDescent="0.25">
      <c r="B560" s="104"/>
      <c r="C560" s="103"/>
      <c r="D560" s="102"/>
      <c r="E560" s="104"/>
      <c r="F560" s="155"/>
      <c r="G560" s="104"/>
      <c r="H560" s="105"/>
      <c r="I560" s="106"/>
      <c r="J560" s="105"/>
      <c r="K560" s="105"/>
      <c r="L560" s="104"/>
      <c r="M560" s="104"/>
    </row>
    <row r="561" spans="2:13" x14ac:dyDescent="0.25">
      <c r="B561" s="104"/>
      <c r="C561" s="103"/>
      <c r="D561" s="102"/>
      <c r="E561" s="104"/>
      <c r="F561" s="155"/>
      <c r="G561" s="104"/>
      <c r="H561" s="105"/>
      <c r="I561" s="106"/>
      <c r="J561" s="105"/>
      <c r="K561" s="105"/>
      <c r="L561" s="104"/>
      <c r="M561" s="104"/>
    </row>
    <row r="562" spans="2:13" x14ac:dyDescent="0.25">
      <c r="B562" s="104"/>
      <c r="C562" s="103"/>
      <c r="D562" s="102"/>
      <c r="E562" s="104"/>
      <c r="F562" s="155"/>
      <c r="G562" s="104"/>
      <c r="H562" s="105"/>
      <c r="I562" s="106"/>
      <c r="J562" s="105"/>
      <c r="K562" s="105"/>
      <c r="L562" s="104"/>
      <c r="M562" s="104"/>
    </row>
    <row r="563" spans="2:13" x14ac:dyDescent="0.25">
      <c r="B563" s="104"/>
      <c r="C563" s="103"/>
      <c r="D563" s="102"/>
      <c r="E563" s="104"/>
      <c r="F563" s="155"/>
      <c r="G563" s="104"/>
      <c r="H563" s="105"/>
      <c r="I563" s="106"/>
      <c r="J563" s="105"/>
      <c r="K563" s="105"/>
      <c r="L563" s="104"/>
      <c r="M563" s="104"/>
    </row>
    <row r="564" spans="2:13" x14ac:dyDescent="0.25">
      <c r="B564" s="104"/>
      <c r="C564" s="103"/>
      <c r="D564" s="102"/>
      <c r="E564" s="104"/>
      <c r="F564" s="155"/>
      <c r="G564" s="104"/>
      <c r="H564" s="105"/>
      <c r="I564" s="106"/>
      <c r="J564" s="105"/>
      <c r="K564" s="105"/>
      <c r="L564" s="104"/>
      <c r="M564" s="104"/>
    </row>
    <row r="565" spans="2:13" x14ac:dyDescent="0.25">
      <c r="B565" s="104"/>
      <c r="C565" s="103"/>
      <c r="D565" s="102"/>
      <c r="E565" s="104"/>
      <c r="F565" s="155"/>
      <c r="G565" s="104"/>
      <c r="H565" s="105"/>
      <c r="I565" s="106"/>
      <c r="J565" s="105"/>
      <c r="K565" s="105"/>
      <c r="L565" s="104"/>
      <c r="M565" s="104"/>
    </row>
    <row r="566" spans="2:13" x14ac:dyDescent="0.25">
      <c r="B566" s="104"/>
      <c r="C566" s="103"/>
      <c r="D566" s="102"/>
      <c r="E566" s="104"/>
      <c r="F566" s="155"/>
      <c r="G566" s="104"/>
      <c r="H566" s="105"/>
      <c r="I566" s="106"/>
      <c r="J566" s="105"/>
      <c r="K566" s="105"/>
      <c r="L566" s="104"/>
      <c r="M566" s="104"/>
    </row>
    <row r="567" spans="2:13" x14ac:dyDescent="0.25">
      <c r="B567" s="104"/>
      <c r="C567" s="103"/>
      <c r="D567" s="102"/>
      <c r="E567" s="104"/>
      <c r="F567" s="155"/>
      <c r="G567" s="104"/>
      <c r="H567" s="105"/>
      <c r="I567" s="106"/>
      <c r="J567" s="105"/>
      <c r="K567" s="105"/>
      <c r="L567" s="104"/>
      <c r="M567" s="104"/>
    </row>
    <row r="568" spans="2:13" x14ac:dyDescent="0.25">
      <c r="B568" s="104"/>
      <c r="C568" s="103"/>
      <c r="D568" s="102"/>
      <c r="E568" s="104"/>
      <c r="F568" s="155"/>
      <c r="G568" s="104"/>
      <c r="H568" s="105"/>
      <c r="I568" s="106"/>
      <c r="J568" s="105"/>
      <c r="K568" s="105"/>
      <c r="L568" s="104"/>
      <c r="M568" s="104"/>
    </row>
    <row r="569" spans="2:13" x14ac:dyDescent="0.25">
      <c r="B569" s="104"/>
      <c r="C569" s="103"/>
      <c r="D569" s="102"/>
      <c r="E569" s="104"/>
      <c r="F569" s="155"/>
      <c r="G569" s="104"/>
      <c r="H569" s="105"/>
      <c r="I569" s="106"/>
      <c r="J569" s="105"/>
      <c r="K569" s="105"/>
      <c r="L569" s="104"/>
      <c r="M569" s="104"/>
    </row>
    <row r="570" spans="2:13" x14ac:dyDescent="0.25">
      <c r="B570" s="104"/>
      <c r="C570" s="103"/>
      <c r="D570" s="102"/>
      <c r="E570" s="104"/>
      <c r="F570" s="155"/>
      <c r="G570" s="104"/>
      <c r="H570" s="105"/>
      <c r="I570" s="106"/>
      <c r="J570" s="105"/>
      <c r="K570" s="105"/>
      <c r="L570" s="104"/>
      <c r="M570" s="104"/>
    </row>
    <row r="571" spans="2:13" x14ac:dyDescent="0.25">
      <c r="B571" s="104"/>
      <c r="C571" s="103"/>
      <c r="D571" s="102"/>
      <c r="E571" s="104"/>
      <c r="F571" s="155"/>
      <c r="G571" s="104"/>
      <c r="H571" s="105"/>
      <c r="I571" s="106"/>
      <c r="J571" s="105"/>
      <c r="K571" s="105"/>
      <c r="L571" s="104"/>
      <c r="M571" s="104"/>
    </row>
    <row r="572" spans="2:13" x14ac:dyDescent="0.25">
      <c r="B572" s="104"/>
      <c r="C572" s="103"/>
      <c r="D572" s="102"/>
      <c r="E572" s="104"/>
      <c r="F572" s="155"/>
      <c r="G572" s="104"/>
      <c r="H572" s="105"/>
      <c r="I572" s="106"/>
      <c r="J572" s="105"/>
      <c r="K572" s="105"/>
      <c r="L572" s="104"/>
      <c r="M572" s="104"/>
    </row>
    <row r="573" spans="2:13" x14ac:dyDescent="0.25">
      <c r="B573" s="104"/>
      <c r="C573" s="103"/>
      <c r="D573" s="102"/>
      <c r="E573" s="104"/>
      <c r="F573" s="155"/>
      <c r="G573" s="104"/>
      <c r="H573" s="105"/>
      <c r="I573" s="106"/>
      <c r="J573" s="105"/>
      <c r="K573" s="105"/>
      <c r="L573" s="104"/>
      <c r="M573" s="104"/>
    </row>
    <row r="574" spans="2:13" x14ac:dyDescent="0.25">
      <c r="B574" s="104"/>
      <c r="C574" s="103"/>
      <c r="D574" s="102"/>
      <c r="E574" s="104"/>
      <c r="F574" s="155"/>
      <c r="G574" s="104"/>
      <c r="H574" s="105"/>
      <c r="I574" s="106"/>
      <c r="J574" s="105"/>
      <c r="K574" s="105"/>
      <c r="L574" s="104"/>
      <c r="M574" s="104"/>
    </row>
    <row r="575" spans="2:13" x14ac:dyDescent="0.25">
      <c r="B575" s="104"/>
      <c r="C575" s="103"/>
      <c r="D575" s="102"/>
      <c r="E575" s="104"/>
      <c r="F575" s="155"/>
      <c r="G575" s="104"/>
      <c r="H575" s="105"/>
      <c r="I575" s="106"/>
      <c r="J575" s="105"/>
      <c r="K575" s="105"/>
      <c r="L575" s="104"/>
      <c r="M575" s="104"/>
    </row>
    <row r="576" spans="2:13" x14ac:dyDescent="0.25">
      <c r="B576" s="104"/>
      <c r="C576" s="103"/>
      <c r="D576" s="102"/>
      <c r="E576" s="104"/>
      <c r="F576" s="155"/>
      <c r="G576" s="104"/>
      <c r="H576" s="105"/>
      <c r="I576" s="106"/>
      <c r="J576" s="105"/>
      <c r="K576" s="105"/>
      <c r="L576" s="104"/>
      <c r="M576" s="104"/>
    </row>
    <row r="577" spans="2:13" x14ac:dyDescent="0.25">
      <c r="B577" s="104"/>
      <c r="C577" s="103"/>
      <c r="D577" s="102"/>
      <c r="E577" s="104"/>
      <c r="F577" s="155"/>
      <c r="G577" s="104"/>
      <c r="H577" s="105"/>
      <c r="I577" s="106"/>
      <c r="J577" s="105"/>
      <c r="K577" s="105"/>
      <c r="L577" s="104"/>
      <c r="M577" s="104"/>
    </row>
    <row r="578" spans="2:13" x14ac:dyDescent="0.25">
      <c r="B578" s="104"/>
      <c r="C578" s="103"/>
      <c r="D578" s="102"/>
      <c r="E578" s="104"/>
      <c r="F578" s="155"/>
      <c r="G578" s="104"/>
      <c r="H578" s="105"/>
      <c r="I578" s="106"/>
      <c r="J578" s="105"/>
      <c r="K578" s="105"/>
      <c r="L578" s="104"/>
      <c r="M578" s="104"/>
    </row>
    <row r="579" spans="2:13" x14ac:dyDescent="0.25">
      <c r="B579" s="104"/>
      <c r="C579" s="103"/>
      <c r="D579" s="102"/>
      <c r="E579" s="104"/>
      <c r="F579" s="155"/>
      <c r="G579" s="104"/>
      <c r="H579" s="105"/>
      <c r="I579" s="106"/>
      <c r="J579" s="105"/>
      <c r="K579" s="105"/>
      <c r="L579" s="104"/>
      <c r="M579" s="104"/>
    </row>
    <row r="580" spans="2:13" x14ac:dyDescent="0.25">
      <c r="B580" s="104"/>
      <c r="C580" s="103"/>
      <c r="D580" s="102"/>
      <c r="E580" s="104"/>
      <c r="F580" s="155"/>
      <c r="G580" s="104"/>
      <c r="H580" s="105"/>
      <c r="I580" s="106"/>
      <c r="J580" s="105"/>
      <c r="K580" s="105"/>
      <c r="L580" s="104"/>
      <c r="M580" s="104"/>
    </row>
    <row r="581" spans="2:13" x14ac:dyDescent="0.25">
      <c r="B581" s="104"/>
      <c r="C581" s="103"/>
      <c r="D581" s="102"/>
      <c r="E581" s="104"/>
      <c r="F581" s="155"/>
      <c r="G581" s="104"/>
      <c r="H581" s="105"/>
      <c r="I581" s="106"/>
      <c r="J581" s="105"/>
      <c r="K581" s="105"/>
      <c r="L581" s="104"/>
      <c r="M581" s="104"/>
    </row>
    <row r="582" spans="2:13" x14ac:dyDescent="0.25">
      <c r="B582" s="104"/>
      <c r="C582" s="103"/>
      <c r="D582" s="102"/>
      <c r="E582" s="104"/>
      <c r="F582" s="155"/>
      <c r="G582" s="104"/>
      <c r="H582" s="105"/>
      <c r="I582" s="106"/>
      <c r="J582" s="105"/>
      <c r="K582" s="105"/>
      <c r="L582" s="104"/>
      <c r="M582" s="104"/>
    </row>
    <row r="583" spans="2:13" x14ac:dyDescent="0.25">
      <c r="B583" s="104"/>
      <c r="C583" s="103"/>
      <c r="D583" s="102"/>
      <c r="E583" s="104"/>
      <c r="F583" s="155"/>
      <c r="G583" s="104"/>
      <c r="H583" s="105"/>
      <c r="I583" s="106"/>
      <c r="J583" s="105"/>
      <c r="K583" s="105"/>
      <c r="L583" s="104"/>
      <c r="M583" s="104"/>
    </row>
    <row r="584" spans="2:13" x14ac:dyDescent="0.25">
      <c r="B584" s="104"/>
      <c r="C584" s="103"/>
      <c r="D584" s="102"/>
      <c r="E584" s="104"/>
      <c r="F584" s="155"/>
      <c r="G584" s="104"/>
      <c r="H584" s="105"/>
      <c r="I584" s="106"/>
      <c r="J584" s="105"/>
      <c r="K584" s="105"/>
      <c r="L584" s="104"/>
      <c r="M584" s="104"/>
    </row>
    <row r="585" spans="2:13" x14ac:dyDescent="0.25">
      <c r="B585" s="104"/>
      <c r="C585" s="103"/>
      <c r="D585" s="102"/>
      <c r="E585" s="104"/>
      <c r="F585" s="155"/>
      <c r="G585" s="104"/>
      <c r="H585" s="105"/>
      <c r="I585" s="106"/>
      <c r="J585" s="105"/>
      <c r="K585" s="105"/>
      <c r="L585" s="104"/>
      <c r="M585" s="104"/>
    </row>
    <row r="586" spans="2:13" x14ac:dyDescent="0.25">
      <c r="B586" s="104"/>
      <c r="C586" s="103"/>
      <c r="D586" s="102"/>
      <c r="E586" s="104"/>
      <c r="F586" s="155"/>
      <c r="G586" s="104"/>
      <c r="H586" s="105"/>
      <c r="I586" s="106"/>
      <c r="J586" s="105"/>
      <c r="K586" s="105"/>
      <c r="L586" s="104"/>
      <c r="M586" s="104"/>
    </row>
    <row r="587" spans="2:13" x14ac:dyDescent="0.25">
      <c r="B587" s="104"/>
      <c r="C587" s="103"/>
      <c r="D587" s="102"/>
      <c r="E587" s="104"/>
      <c r="F587" s="155"/>
      <c r="G587" s="104"/>
      <c r="H587" s="105"/>
      <c r="I587" s="106"/>
      <c r="J587" s="105"/>
      <c r="K587" s="105"/>
      <c r="L587" s="104"/>
      <c r="M587" s="104"/>
    </row>
    <row r="588" spans="2:13" x14ac:dyDescent="0.25">
      <c r="B588" s="104"/>
      <c r="C588" s="103"/>
      <c r="D588" s="102"/>
      <c r="E588" s="104"/>
      <c r="F588" s="155"/>
      <c r="G588" s="104"/>
      <c r="H588" s="105"/>
      <c r="I588" s="106"/>
      <c r="J588" s="105"/>
      <c r="K588" s="105"/>
      <c r="L588" s="104"/>
      <c r="M588" s="104"/>
    </row>
    <row r="589" spans="2:13" x14ac:dyDescent="0.25">
      <c r="B589" s="104"/>
      <c r="C589" s="103"/>
      <c r="D589" s="102"/>
      <c r="E589" s="104"/>
      <c r="F589" s="155"/>
      <c r="G589" s="104"/>
      <c r="H589" s="105"/>
      <c r="I589" s="106"/>
      <c r="J589" s="105"/>
      <c r="K589" s="105"/>
      <c r="L589" s="104"/>
      <c r="M589" s="104"/>
    </row>
    <row r="590" spans="2:13" x14ac:dyDescent="0.25">
      <c r="B590" s="104"/>
      <c r="C590" s="103"/>
      <c r="D590" s="102"/>
      <c r="E590" s="104"/>
      <c r="F590" s="155"/>
      <c r="G590" s="104"/>
      <c r="H590" s="105"/>
      <c r="I590" s="106"/>
      <c r="J590" s="105"/>
      <c r="K590" s="105"/>
      <c r="L590" s="104"/>
      <c r="M590" s="104"/>
    </row>
    <row r="591" spans="2:13" x14ac:dyDescent="0.25">
      <c r="B591" s="104"/>
      <c r="C591" s="103"/>
      <c r="D591" s="102"/>
      <c r="E591" s="104"/>
      <c r="F591" s="155"/>
      <c r="G591" s="104"/>
      <c r="H591" s="105"/>
      <c r="I591" s="106"/>
      <c r="J591" s="105"/>
      <c r="K591" s="105"/>
      <c r="L591" s="104"/>
      <c r="M591" s="104"/>
    </row>
    <row r="592" spans="2:13" x14ac:dyDescent="0.25">
      <c r="B592" s="104"/>
      <c r="C592" s="103"/>
      <c r="D592" s="102"/>
      <c r="E592" s="104"/>
      <c r="F592" s="155"/>
      <c r="G592" s="104"/>
      <c r="H592" s="105"/>
      <c r="I592" s="106"/>
      <c r="J592" s="105"/>
      <c r="K592" s="105"/>
      <c r="L592" s="104"/>
      <c r="M592" s="104"/>
    </row>
    <row r="593" spans="2:13" x14ac:dyDescent="0.25">
      <c r="B593" s="104"/>
      <c r="C593" s="103"/>
      <c r="D593" s="102"/>
      <c r="E593" s="104"/>
      <c r="F593" s="155"/>
      <c r="G593" s="104"/>
      <c r="H593" s="105"/>
      <c r="I593" s="106"/>
      <c r="J593" s="105"/>
      <c r="K593" s="105"/>
      <c r="L593" s="104"/>
      <c r="M593" s="104"/>
    </row>
    <row r="594" spans="2:13" x14ac:dyDescent="0.25">
      <c r="B594" s="104"/>
      <c r="C594" s="103"/>
      <c r="D594" s="102"/>
      <c r="E594" s="104"/>
      <c r="F594" s="155"/>
      <c r="G594" s="104"/>
      <c r="H594" s="105"/>
      <c r="I594" s="106"/>
      <c r="J594" s="105"/>
      <c r="K594" s="105"/>
      <c r="L594" s="104"/>
      <c r="M594" s="104"/>
    </row>
    <row r="595" spans="2:13" x14ac:dyDescent="0.25">
      <c r="B595" s="104"/>
      <c r="C595" s="103"/>
      <c r="D595" s="102"/>
      <c r="E595" s="104"/>
      <c r="F595" s="155"/>
      <c r="G595" s="104"/>
      <c r="H595" s="105"/>
      <c r="I595" s="106"/>
      <c r="J595" s="105"/>
      <c r="K595" s="105"/>
      <c r="L595" s="104"/>
      <c r="M595" s="104"/>
    </row>
    <row r="596" spans="2:13" x14ac:dyDescent="0.25">
      <c r="B596" s="104"/>
      <c r="C596" s="103"/>
      <c r="D596" s="102"/>
      <c r="E596" s="104"/>
      <c r="F596" s="155"/>
      <c r="G596" s="104"/>
      <c r="H596" s="105"/>
      <c r="I596" s="106"/>
      <c r="J596" s="105"/>
      <c r="K596" s="105"/>
      <c r="L596" s="104"/>
      <c r="M596" s="104"/>
    </row>
    <row r="597" spans="2:13" x14ac:dyDescent="0.25">
      <c r="B597" s="104"/>
      <c r="C597" s="103"/>
      <c r="D597" s="102"/>
      <c r="E597" s="104"/>
      <c r="F597" s="155"/>
      <c r="G597" s="104"/>
      <c r="H597" s="105"/>
      <c r="I597" s="106"/>
      <c r="J597" s="105"/>
      <c r="K597" s="105"/>
      <c r="L597" s="104"/>
      <c r="M597" s="104"/>
    </row>
    <row r="598" spans="2:13" x14ac:dyDescent="0.25">
      <c r="B598" s="104"/>
      <c r="C598" s="103"/>
      <c r="D598" s="102"/>
      <c r="E598" s="104"/>
      <c r="F598" s="155"/>
      <c r="G598" s="104"/>
      <c r="H598" s="105"/>
      <c r="I598" s="106"/>
      <c r="J598" s="105"/>
      <c r="K598" s="105"/>
      <c r="L598" s="104"/>
      <c r="M598" s="104"/>
    </row>
    <row r="599" spans="2:13" x14ac:dyDescent="0.25">
      <c r="B599" s="104"/>
      <c r="C599" s="103"/>
      <c r="D599" s="102"/>
      <c r="E599" s="104"/>
      <c r="F599" s="155"/>
      <c r="G599" s="104"/>
      <c r="H599" s="105"/>
      <c r="I599" s="106"/>
      <c r="J599" s="105"/>
      <c r="K599" s="105"/>
      <c r="L599" s="104"/>
      <c r="M599" s="104"/>
    </row>
    <row r="600" spans="2:13" x14ac:dyDescent="0.25">
      <c r="B600" s="104"/>
      <c r="C600" s="103"/>
      <c r="D600" s="102"/>
      <c r="E600" s="104"/>
      <c r="F600" s="155"/>
      <c r="G600" s="104"/>
      <c r="H600" s="105"/>
      <c r="I600" s="106"/>
      <c r="J600" s="105"/>
      <c r="K600" s="105"/>
      <c r="L600" s="104"/>
      <c r="M600" s="104"/>
    </row>
    <row r="601" spans="2:13" x14ac:dyDescent="0.25">
      <c r="B601" s="104"/>
      <c r="C601" s="103"/>
      <c r="D601" s="102"/>
      <c r="E601" s="104"/>
      <c r="F601" s="155"/>
      <c r="G601" s="104"/>
      <c r="H601" s="105"/>
      <c r="I601" s="106"/>
      <c r="J601" s="105"/>
      <c r="K601" s="105"/>
      <c r="L601" s="104"/>
      <c r="M601" s="104"/>
    </row>
    <row r="602" spans="2:13" x14ac:dyDescent="0.25">
      <c r="B602" s="104"/>
      <c r="C602" s="103"/>
      <c r="D602" s="102"/>
      <c r="E602" s="104"/>
      <c r="F602" s="155"/>
      <c r="G602" s="104"/>
      <c r="H602" s="105"/>
      <c r="I602" s="106"/>
      <c r="J602" s="105"/>
      <c r="K602" s="105"/>
      <c r="L602" s="104"/>
      <c r="M602" s="104"/>
    </row>
    <row r="603" spans="2:13" x14ac:dyDescent="0.25">
      <c r="B603" s="104"/>
      <c r="C603" s="103"/>
      <c r="D603" s="102"/>
      <c r="E603" s="104"/>
      <c r="F603" s="155"/>
      <c r="G603" s="104"/>
      <c r="H603" s="105"/>
      <c r="I603" s="106"/>
      <c r="J603" s="105"/>
      <c r="K603" s="105"/>
      <c r="L603" s="104"/>
      <c r="M603" s="104"/>
    </row>
    <row r="604" spans="2:13" x14ac:dyDescent="0.25">
      <c r="B604" s="104"/>
      <c r="C604" s="103"/>
      <c r="D604" s="102"/>
      <c r="E604" s="104"/>
      <c r="F604" s="155"/>
      <c r="G604" s="104"/>
      <c r="H604" s="105"/>
      <c r="I604" s="106"/>
      <c r="J604" s="105"/>
      <c r="K604" s="105"/>
      <c r="L604" s="104"/>
      <c r="M604" s="104"/>
    </row>
    <row r="605" spans="2:13" x14ac:dyDescent="0.25">
      <c r="B605" s="104"/>
      <c r="C605" s="103"/>
      <c r="D605" s="102"/>
      <c r="E605" s="104"/>
      <c r="F605" s="155"/>
      <c r="G605" s="104"/>
      <c r="H605" s="105"/>
      <c r="I605" s="106"/>
      <c r="J605" s="105"/>
      <c r="K605" s="105"/>
      <c r="L605" s="104"/>
      <c r="M605" s="104"/>
    </row>
    <row r="606" spans="2:13" x14ac:dyDescent="0.25">
      <c r="B606" s="104"/>
      <c r="C606" s="103"/>
      <c r="D606" s="102"/>
      <c r="E606" s="104"/>
      <c r="F606" s="155"/>
      <c r="G606" s="104"/>
      <c r="H606" s="105"/>
      <c r="I606" s="106"/>
      <c r="J606" s="105"/>
      <c r="K606" s="105"/>
      <c r="L606" s="104"/>
      <c r="M606" s="104"/>
    </row>
    <row r="607" spans="2:13" x14ac:dyDescent="0.25">
      <c r="B607" s="104"/>
      <c r="C607" s="103"/>
      <c r="D607" s="102"/>
      <c r="E607" s="104"/>
      <c r="F607" s="155"/>
      <c r="G607" s="104"/>
      <c r="H607" s="105"/>
      <c r="I607" s="106"/>
      <c r="J607" s="105"/>
      <c r="K607" s="105"/>
      <c r="L607" s="104"/>
      <c r="M607" s="104"/>
    </row>
    <row r="608" spans="2:13" x14ac:dyDescent="0.25">
      <c r="B608" s="104"/>
      <c r="C608" s="103"/>
      <c r="D608" s="102"/>
      <c r="E608" s="104"/>
      <c r="F608" s="155"/>
      <c r="G608" s="104"/>
      <c r="H608" s="105"/>
      <c r="I608" s="106"/>
      <c r="J608" s="105"/>
      <c r="K608" s="105"/>
      <c r="L608" s="104"/>
      <c r="M608" s="104"/>
    </row>
    <row r="609" spans="2:13" x14ac:dyDescent="0.25">
      <c r="B609" s="104"/>
      <c r="C609" s="103"/>
      <c r="D609" s="102"/>
      <c r="E609" s="104"/>
      <c r="F609" s="155"/>
      <c r="G609" s="104"/>
      <c r="H609" s="105"/>
      <c r="I609" s="106"/>
      <c r="J609" s="105"/>
      <c r="K609" s="105"/>
      <c r="L609" s="104"/>
      <c r="M609" s="104"/>
    </row>
    <row r="610" spans="2:13" x14ac:dyDescent="0.25">
      <c r="B610" s="104"/>
      <c r="C610" s="103"/>
      <c r="D610" s="102"/>
      <c r="E610" s="104"/>
      <c r="F610" s="155"/>
      <c r="G610" s="104"/>
      <c r="H610" s="105"/>
      <c r="I610" s="106"/>
      <c r="J610" s="105"/>
      <c r="K610" s="105"/>
      <c r="L610" s="104"/>
      <c r="M610" s="104"/>
    </row>
    <row r="611" spans="2:13" x14ac:dyDescent="0.25">
      <c r="B611" s="104"/>
      <c r="C611" s="103"/>
      <c r="D611" s="102"/>
      <c r="E611" s="104"/>
      <c r="F611" s="155"/>
      <c r="G611" s="104"/>
      <c r="H611" s="105"/>
      <c r="I611" s="106"/>
      <c r="J611" s="105"/>
      <c r="K611" s="105"/>
      <c r="L611" s="104"/>
      <c r="M611" s="104"/>
    </row>
    <row r="612" spans="2:13" x14ac:dyDescent="0.25">
      <c r="B612" s="104"/>
      <c r="C612" s="103"/>
      <c r="D612" s="102"/>
      <c r="E612" s="104"/>
      <c r="F612" s="155"/>
      <c r="G612" s="104"/>
      <c r="H612" s="105"/>
      <c r="I612" s="106"/>
      <c r="J612" s="105"/>
      <c r="K612" s="105"/>
      <c r="L612" s="104"/>
      <c r="M612" s="104"/>
    </row>
    <row r="613" spans="2:13" x14ac:dyDescent="0.25">
      <c r="B613" s="104"/>
      <c r="C613" s="103"/>
      <c r="D613" s="102"/>
      <c r="E613" s="104"/>
      <c r="F613" s="155"/>
      <c r="G613" s="104"/>
      <c r="H613" s="105"/>
      <c r="I613" s="106"/>
      <c r="J613" s="105"/>
      <c r="K613" s="105"/>
      <c r="L613" s="104"/>
      <c r="M613" s="104"/>
    </row>
    <row r="614" spans="2:13" x14ac:dyDescent="0.25">
      <c r="B614" s="104"/>
      <c r="C614" s="103"/>
      <c r="D614" s="102"/>
      <c r="E614" s="104"/>
      <c r="F614" s="155"/>
      <c r="G614" s="104"/>
      <c r="H614" s="105"/>
      <c r="I614" s="106"/>
      <c r="J614" s="105"/>
      <c r="K614" s="105"/>
      <c r="L614" s="104"/>
      <c r="M614" s="104"/>
    </row>
    <row r="615" spans="2:13" x14ac:dyDescent="0.25">
      <c r="B615" s="104"/>
      <c r="C615" s="103"/>
      <c r="D615" s="102"/>
      <c r="E615" s="104"/>
      <c r="F615" s="155"/>
      <c r="G615" s="104"/>
      <c r="H615" s="105"/>
      <c r="I615" s="106"/>
      <c r="J615" s="105"/>
      <c r="K615" s="105"/>
      <c r="L615" s="104"/>
      <c r="M615" s="104"/>
    </row>
    <row r="616" spans="2:13" x14ac:dyDescent="0.25">
      <c r="B616" s="104"/>
      <c r="C616" s="103"/>
      <c r="D616" s="102"/>
      <c r="E616" s="104"/>
      <c r="F616" s="155"/>
      <c r="G616" s="104"/>
      <c r="H616" s="105"/>
      <c r="I616" s="106"/>
      <c r="J616" s="105"/>
      <c r="K616" s="105"/>
      <c r="L616" s="104"/>
      <c r="M616" s="104"/>
    </row>
    <row r="617" spans="2:13" x14ac:dyDescent="0.25">
      <c r="B617" s="104"/>
      <c r="C617" s="103"/>
      <c r="D617" s="102"/>
      <c r="E617" s="104"/>
      <c r="F617" s="155"/>
      <c r="G617" s="104"/>
      <c r="H617" s="105"/>
      <c r="I617" s="106"/>
      <c r="J617" s="105"/>
      <c r="K617" s="105"/>
      <c r="L617" s="104"/>
      <c r="M617" s="104"/>
    </row>
    <row r="618" spans="2:13" x14ac:dyDescent="0.25">
      <c r="B618" s="104"/>
      <c r="C618" s="103"/>
      <c r="D618" s="102"/>
      <c r="E618" s="104"/>
      <c r="F618" s="155"/>
      <c r="G618" s="104"/>
      <c r="H618" s="105"/>
      <c r="I618" s="106"/>
      <c r="J618" s="105"/>
      <c r="K618" s="105"/>
      <c r="L618" s="104"/>
      <c r="M618" s="104"/>
    </row>
    <row r="619" spans="2:13" x14ac:dyDescent="0.25">
      <c r="B619" s="104"/>
      <c r="C619" s="103"/>
      <c r="D619" s="102"/>
      <c r="E619" s="104"/>
      <c r="F619" s="155"/>
      <c r="G619" s="104"/>
      <c r="H619" s="105"/>
      <c r="I619" s="106"/>
      <c r="J619" s="105"/>
      <c r="K619" s="105"/>
      <c r="L619" s="104"/>
      <c r="M619" s="104"/>
    </row>
    <row r="620" spans="2:13" x14ac:dyDescent="0.25">
      <c r="B620" s="104"/>
      <c r="C620" s="103"/>
      <c r="D620" s="102"/>
      <c r="E620" s="104"/>
      <c r="F620" s="155"/>
      <c r="G620" s="104"/>
      <c r="H620" s="105"/>
      <c r="I620" s="106"/>
      <c r="J620" s="105"/>
      <c r="K620" s="105"/>
      <c r="L620" s="104"/>
      <c r="M620" s="104"/>
    </row>
    <row r="621" spans="2:13" x14ac:dyDescent="0.25">
      <c r="B621" s="104"/>
      <c r="C621" s="103"/>
      <c r="D621" s="102"/>
      <c r="E621" s="104"/>
      <c r="F621" s="155"/>
      <c r="G621" s="104"/>
      <c r="H621" s="105"/>
      <c r="I621" s="106"/>
      <c r="J621" s="105"/>
      <c r="K621" s="105"/>
      <c r="L621" s="104"/>
      <c r="M621" s="104"/>
    </row>
    <row r="622" spans="2:13" x14ac:dyDescent="0.25">
      <c r="B622" s="104"/>
      <c r="C622" s="103"/>
      <c r="D622" s="102"/>
      <c r="E622" s="104"/>
      <c r="F622" s="155"/>
      <c r="G622" s="104"/>
      <c r="H622" s="105"/>
      <c r="I622" s="106"/>
      <c r="J622" s="105"/>
      <c r="K622" s="105"/>
      <c r="L622" s="104"/>
      <c r="M622" s="104"/>
    </row>
    <row r="623" spans="2:13" x14ac:dyDescent="0.25">
      <c r="B623" s="104"/>
      <c r="C623" s="103"/>
      <c r="D623" s="102"/>
      <c r="E623" s="104"/>
      <c r="F623" s="155"/>
      <c r="G623" s="104"/>
      <c r="H623" s="105"/>
      <c r="I623" s="106"/>
      <c r="J623" s="105"/>
      <c r="K623" s="105"/>
      <c r="L623" s="104"/>
      <c r="M623" s="104"/>
    </row>
    <row r="624" spans="2:13" x14ac:dyDescent="0.25">
      <c r="B624" s="104"/>
      <c r="C624" s="103"/>
      <c r="D624" s="102"/>
      <c r="E624" s="104"/>
      <c r="F624" s="155"/>
      <c r="G624" s="104"/>
      <c r="H624" s="105"/>
      <c r="I624" s="106"/>
      <c r="J624" s="105"/>
      <c r="K624" s="105"/>
      <c r="L624" s="104"/>
      <c r="M624" s="104"/>
    </row>
    <row r="625" spans="2:13" x14ac:dyDescent="0.25">
      <c r="B625" s="104"/>
      <c r="C625" s="103"/>
      <c r="D625" s="102"/>
      <c r="E625" s="104"/>
      <c r="F625" s="155"/>
      <c r="G625" s="104"/>
      <c r="H625" s="105"/>
      <c r="I625" s="106"/>
      <c r="J625" s="105"/>
      <c r="K625" s="105"/>
      <c r="L625" s="104"/>
      <c r="M625" s="104"/>
    </row>
    <row r="626" spans="2:13" x14ac:dyDescent="0.25">
      <c r="B626" s="104"/>
      <c r="C626" s="103"/>
      <c r="D626" s="102"/>
      <c r="E626" s="104"/>
      <c r="F626" s="155"/>
      <c r="G626" s="104"/>
      <c r="H626" s="105"/>
      <c r="I626" s="106"/>
      <c r="J626" s="105"/>
      <c r="K626" s="105"/>
      <c r="L626" s="104"/>
      <c r="M626" s="104"/>
    </row>
    <row r="627" spans="2:13" x14ac:dyDescent="0.25">
      <c r="B627" s="104"/>
      <c r="C627" s="103"/>
      <c r="D627" s="102"/>
      <c r="E627" s="104"/>
      <c r="F627" s="155"/>
      <c r="G627" s="104"/>
      <c r="H627" s="105"/>
      <c r="I627" s="106"/>
      <c r="J627" s="105"/>
      <c r="K627" s="105"/>
      <c r="L627" s="104"/>
      <c r="M627" s="104"/>
    </row>
    <row r="628" spans="2:13" x14ac:dyDescent="0.25">
      <c r="B628" s="104"/>
      <c r="C628" s="103"/>
      <c r="D628" s="102"/>
      <c r="E628" s="104"/>
      <c r="F628" s="155"/>
      <c r="G628" s="104"/>
      <c r="H628" s="105"/>
      <c r="I628" s="106"/>
      <c r="J628" s="105"/>
      <c r="K628" s="105"/>
      <c r="L628" s="104"/>
      <c r="M628" s="104"/>
    </row>
    <row r="629" spans="2:13" x14ac:dyDescent="0.25">
      <c r="B629" s="104"/>
      <c r="C629" s="103"/>
      <c r="D629" s="102"/>
      <c r="E629" s="104"/>
      <c r="F629" s="155"/>
      <c r="G629" s="104"/>
      <c r="H629" s="105"/>
      <c r="I629" s="106"/>
      <c r="J629" s="105"/>
      <c r="K629" s="105"/>
      <c r="L629" s="104"/>
      <c r="M629" s="104"/>
    </row>
    <row r="630" spans="2:13" x14ac:dyDescent="0.25">
      <c r="B630" s="104"/>
      <c r="C630" s="103"/>
      <c r="D630" s="102"/>
      <c r="E630" s="104"/>
      <c r="F630" s="155"/>
      <c r="G630" s="104"/>
      <c r="H630" s="105"/>
      <c r="I630" s="106"/>
      <c r="J630" s="105"/>
      <c r="K630" s="105"/>
      <c r="L630" s="104"/>
      <c r="M630" s="104"/>
    </row>
    <row r="631" spans="2:13" x14ac:dyDescent="0.25">
      <c r="B631" s="104"/>
      <c r="C631" s="103"/>
      <c r="D631" s="102"/>
      <c r="E631" s="104"/>
      <c r="F631" s="155"/>
      <c r="G631" s="104"/>
      <c r="H631" s="105"/>
      <c r="I631" s="106"/>
      <c r="J631" s="105"/>
      <c r="K631" s="105"/>
      <c r="L631" s="104"/>
      <c r="M631" s="104"/>
    </row>
    <row r="632" spans="2:13" x14ac:dyDescent="0.25">
      <c r="B632" s="104"/>
      <c r="C632" s="103"/>
      <c r="D632" s="102"/>
      <c r="E632" s="104"/>
      <c r="F632" s="155"/>
      <c r="G632" s="104"/>
      <c r="H632" s="105"/>
      <c r="I632" s="106"/>
      <c r="J632" s="105"/>
      <c r="K632" s="105"/>
      <c r="L632" s="104"/>
      <c r="M632" s="104"/>
    </row>
    <row r="633" spans="2:13" x14ac:dyDescent="0.25">
      <c r="B633" s="104"/>
      <c r="C633" s="103"/>
      <c r="D633" s="102"/>
      <c r="E633" s="104"/>
      <c r="F633" s="155"/>
      <c r="G633" s="104"/>
      <c r="H633" s="105"/>
      <c r="I633" s="106"/>
      <c r="J633" s="105"/>
      <c r="K633" s="105"/>
      <c r="L633" s="104"/>
      <c r="M633" s="104"/>
    </row>
    <row r="634" spans="2:13" x14ac:dyDescent="0.25">
      <c r="B634" s="104"/>
      <c r="C634" s="103"/>
      <c r="D634" s="102"/>
      <c r="E634" s="104"/>
      <c r="F634" s="155"/>
      <c r="G634" s="104"/>
      <c r="H634" s="105"/>
      <c r="I634" s="106"/>
      <c r="J634" s="105"/>
      <c r="K634" s="105"/>
      <c r="L634" s="104"/>
      <c r="M634" s="104"/>
    </row>
    <row r="635" spans="2:13" x14ac:dyDescent="0.25">
      <c r="B635" s="104"/>
      <c r="C635" s="103"/>
      <c r="D635" s="102"/>
      <c r="E635" s="104"/>
      <c r="F635" s="155"/>
      <c r="G635" s="104"/>
      <c r="H635" s="105"/>
      <c r="I635" s="106"/>
      <c r="J635" s="105"/>
      <c r="K635" s="105"/>
      <c r="L635" s="104"/>
      <c r="M635" s="104"/>
    </row>
    <row r="636" spans="2:13" x14ac:dyDescent="0.25">
      <c r="B636" s="104"/>
      <c r="C636" s="103"/>
      <c r="D636" s="102"/>
      <c r="E636" s="104"/>
      <c r="F636" s="155"/>
      <c r="G636" s="104"/>
      <c r="H636" s="105"/>
      <c r="I636" s="106"/>
      <c r="J636" s="105"/>
      <c r="K636" s="105"/>
      <c r="L636" s="104"/>
      <c r="M636" s="104"/>
    </row>
    <row r="637" spans="2:13" x14ac:dyDescent="0.25">
      <c r="B637" s="104"/>
      <c r="C637" s="103"/>
      <c r="D637" s="102"/>
      <c r="E637" s="104"/>
      <c r="F637" s="155"/>
      <c r="G637" s="104"/>
      <c r="H637" s="105"/>
      <c r="I637" s="106"/>
      <c r="J637" s="105"/>
      <c r="K637" s="105"/>
      <c r="L637" s="104"/>
      <c r="M637" s="104"/>
    </row>
    <row r="638" spans="2:13" x14ac:dyDescent="0.25">
      <c r="B638" s="104"/>
      <c r="C638" s="103"/>
      <c r="D638" s="102"/>
      <c r="E638" s="104"/>
      <c r="F638" s="155"/>
      <c r="G638" s="104"/>
      <c r="H638" s="105"/>
      <c r="I638" s="106"/>
      <c r="J638" s="105"/>
      <c r="K638" s="105"/>
      <c r="L638" s="104"/>
      <c r="M638" s="104"/>
    </row>
    <row r="639" spans="2:13" x14ac:dyDescent="0.25">
      <c r="B639" s="104"/>
      <c r="C639" s="103"/>
      <c r="D639" s="102"/>
      <c r="E639" s="104"/>
      <c r="F639" s="155"/>
      <c r="G639" s="104"/>
      <c r="H639" s="105"/>
      <c r="I639" s="106"/>
      <c r="J639" s="105"/>
      <c r="K639" s="105"/>
      <c r="L639" s="104"/>
      <c r="M639" s="104"/>
    </row>
    <row r="640" spans="2:13" x14ac:dyDescent="0.25">
      <c r="B640" s="104"/>
      <c r="C640" s="103"/>
      <c r="D640" s="102"/>
      <c r="E640" s="104"/>
      <c r="F640" s="155"/>
      <c r="G640" s="104"/>
      <c r="H640" s="105"/>
      <c r="I640" s="106"/>
      <c r="J640" s="105"/>
      <c r="K640" s="105"/>
      <c r="L640" s="104"/>
      <c r="M640" s="104"/>
    </row>
    <row r="641" spans="2:13" x14ac:dyDescent="0.25">
      <c r="B641" s="104"/>
      <c r="C641" s="103"/>
      <c r="D641" s="102"/>
      <c r="E641" s="104"/>
      <c r="F641" s="155"/>
      <c r="G641" s="104"/>
      <c r="H641" s="105"/>
      <c r="I641" s="106"/>
      <c r="J641" s="105"/>
      <c r="K641" s="105"/>
      <c r="L641" s="104"/>
      <c r="M641" s="104"/>
    </row>
    <row r="642" spans="2:13" x14ac:dyDescent="0.25">
      <c r="B642" s="104"/>
      <c r="C642" s="103"/>
      <c r="D642" s="102"/>
      <c r="E642" s="104"/>
      <c r="F642" s="155"/>
      <c r="G642" s="104"/>
      <c r="H642" s="105"/>
      <c r="I642" s="106"/>
      <c r="J642" s="105"/>
      <c r="K642" s="105"/>
      <c r="L642" s="104"/>
      <c r="M642" s="104"/>
    </row>
    <row r="643" spans="2:13" x14ac:dyDescent="0.25">
      <c r="B643" s="104"/>
      <c r="C643" s="103"/>
      <c r="D643" s="102"/>
      <c r="E643" s="104"/>
      <c r="F643" s="155"/>
      <c r="G643" s="104"/>
      <c r="H643" s="105"/>
      <c r="I643" s="106"/>
      <c r="J643" s="105"/>
      <c r="K643" s="105"/>
      <c r="L643" s="104"/>
      <c r="M643" s="104"/>
    </row>
    <row r="644" spans="2:13" x14ac:dyDescent="0.25">
      <c r="B644" s="104"/>
      <c r="C644" s="103"/>
      <c r="D644" s="102"/>
      <c r="E644" s="104"/>
      <c r="F644" s="155"/>
      <c r="G644" s="104"/>
      <c r="H644" s="105"/>
      <c r="I644" s="106"/>
      <c r="J644" s="105"/>
      <c r="K644" s="105"/>
      <c r="L644" s="104"/>
      <c r="M644" s="104"/>
    </row>
    <row r="645" spans="2:13" x14ac:dyDescent="0.25">
      <c r="B645" s="104"/>
      <c r="C645" s="103"/>
      <c r="D645" s="102"/>
      <c r="E645" s="104"/>
      <c r="F645" s="155"/>
      <c r="G645" s="104"/>
      <c r="H645" s="105"/>
      <c r="I645" s="106"/>
      <c r="J645" s="105"/>
      <c r="K645" s="105"/>
      <c r="L645" s="104"/>
      <c r="M645" s="104"/>
    </row>
    <row r="646" spans="2:13" x14ac:dyDescent="0.25">
      <c r="B646" s="104"/>
      <c r="C646" s="103"/>
      <c r="D646" s="102"/>
      <c r="E646" s="104"/>
      <c r="F646" s="155"/>
      <c r="G646" s="104"/>
      <c r="H646" s="105"/>
      <c r="I646" s="106"/>
      <c r="J646" s="105"/>
      <c r="K646" s="105"/>
      <c r="L646" s="104"/>
      <c r="M646" s="104"/>
    </row>
    <row r="647" spans="2:13" x14ac:dyDescent="0.25">
      <c r="B647" s="104"/>
      <c r="C647" s="103"/>
      <c r="D647" s="102"/>
      <c r="E647" s="104"/>
      <c r="F647" s="155"/>
      <c r="G647" s="104"/>
      <c r="H647" s="105"/>
      <c r="I647" s="106"/>
      <c r="J647" s="105"/>
      <c r="K647" s="105"/>
      <c r="L647" s="104"/>
      <c r="M647" s="104"/>
    </row>
    <row r="648" spans="2:13" x14ac:dyDescent="0.25">
      <c r="B648" s="104"/>
      <c r="C648" s="103"/>
      <c r="D648" s="102"/>
      <c r="E648" s="104"/>
      <c r="F648" s="155"/>
      <c r="G648" s="104"/>
      <c r="H648" s="105"/>
      <c r="I648" s="106"/>
      <c r="J648" s="105"/>
      <c r="K648" s="105"/>
      <c r="L648" s="104"/>
      <c r="M648" s="104"/>
    </row>
    <row r="649" spans="2:13" x14ac:dyDescent="0.25">
      <c r="B649" s="104"/>
      <c r="C649" s="103"/>
      <c r="D649" s="102"/>
      <c r="E649" s="104"/>
      <c r="F649" s="155"/>
      <c r="G649" s="104"/>
      <c r="H649" s="105"/>
      <c r="I649" s="106"/>
      <c r="J649" s="105"/>
      <c r="K649" s="105"/>
      <c r="L649" s="104"/>
      <c r="M649" s="104"/>
    </row>
    <row r="650" spans="2:13" x14ac:dyDescent="0.25">
      <c r="B650" s="104"/>
      <c r="C650" s="103"/>
      <c r="D650" s="102"/>
      <c r="E650" s="104"/>
      <c r="F650" s="155"/>
      <c r="G650" s="104"/>
      <c r="H650" s="105"/>
      <c r="I650" s="106"/>
      <c r="J650" s="105"/>
      <c r="K650" s="105"/>
      <c r="L650" s="104"/>
      <c r="M650" s="104"/>
    </row>
    <row r="651" spans="2:13" x14ac:dyDescent="0.25">
      <c r="B651" s="104"/>
      <c r="C651" s="103"/>
      <c r="D651" s="102"/>
      <c r="E651" s="104"/>
      <c r="F651" s="155"/>
      <c r="G651" s="104"/>
      <c r="H651" s="105"/>
      <c r="I651" s="106"/>
      <c r="J651" s="105"/>
      <c r="K651" s="105"/>
      <c r="L651" s="104"/>
      <c r="M651" s="104"/>
    </row>
    <row r="652" spans="2:13" x14ac:dyDescent="0.25">
      <c r="B652" s="104"/>
      <c r="C652" s="103"/>
      <c r="D652" s="102"/>
      <c r="E652" s="104"/>
      <c r="F652" s="155"/>
      <c r="G652" s="104"/>
      <c r="H652" s="105"/>
      <c r="I652" s="106"/>
      <c r="J652" s="105"/>
      <c r="K652" s="105"/>
      <c r="L652" s="104"/>
      <c r="M652" s="104"/>
    </row>
    <row r="653" spans="2:13" x14ac:dyDescent="0.25">
      <c r="B653" s="104"/>
      <c r="C653" s="103"/>
      <c r="D653" s="102"/>
      <c r="E653" s="104"/>
      <c r="F653" s="155"/>
      <c r="G653" s="104"/>
      <c r="H653" s="105"/>
      <c r="I653" s="106"/>
      <c r="J653" s="105"/>
      <c r="K653" s="105"/>
      <c r="L653" s="104"/>
      <c r="M653" s="104"/>
    </row>
    <row r="654" spans="2:13" x14ac:dyDescent="0.25">
      <c r="B654" s="104"/>
      <c r="C654" s="103"/>
      <c r="D654" s="102"/>
      <c r="E654" s="104"/>
      <c r="F654" s="155"/>
      <c r="G654" s="104"/>
      <c r="H654" s="105"/>
      <c r="I654" s="106"/>
      <c r="J654" s="105"/>
      <c r="K654" s="105"/>
      <c r="L654" s="104"/>
      <c r="M654" s="104"/>
    </row>
    <row r="655" spans="2:13" x14ac:dyDescent="0.25">
      <c r="B655" s="104"/>
      <c r="C655" s="103"/>
      <c r="D655" s="102"/>
      <c r="E655" s="104"/>
      <c r="F655" s="155"/>
      <c r="G655" s="104"/>
      <c r="H655" s="105"/>
      <c r="I655" s="106"/>
      <c r="J655" s="105"/>
      <c r="K655" s="105"/>
      <c r="L655" s="104"/>
      <c r="M655" s="104"/>
    </row>
    <row r="656" spans="2:13" x14ac:dyDescent="0.25">
      <c r="B656" s="104"/>
      <c r="C656" s="103"/>
      <c r="D656" s="102"/>
      <c r="E656" s="104"/>
      <c r="F656" s="155"/>
      <c r="G656" s="104"/>
      <c r="H656" s="105"/>
      <c r="I656" s="106"/>
      <c r="J656" s="105"/>
      <c r="K656" s="105"/>
      <c r="L656" s="104"/>
      <c r="M656" s="104"/>
    </row>
    <row r="657" spans="2:13" x14ac:dyDescent="0.25">
      <c r="B657" s="104"/>
      <c r="C657" s="103"/>
      <c r="D657" s="102"/>
      <c r="E657" s="104"/>
      <c r="F657" s="155"/>
      <c r="G657" s="104"/>
      <c r="H657" s="105"/>
      <c r="I657" s="106"/>
      <c r="J657" s="105"/>
      <c r="K657" s="105"/>
      <c r="L657" s="104"/>
      <c r="M657" s="104"/>
    </row>
    <row r="658" spans="2:13" x14ac:dyDescent="0.25">
      <c r="B658" s="104"/>
      <c r="C658" s="103"/>
      <c r="D658" s="102"/>
      <c r="E658" s="104"/>
      <c r="F658" s="155"/>
      <c r="G658" s="104"/>
      <c r="H658" s="105"/>
      <c r="I658" s="106"/>
      <c r="J658" s="105"/>
      <c r="K658" s="105"/>
      <c r="L658" s="104"/>
      <c r="M658" s="104"/>
    </row>
    <row r="659" spans="2:13" x14ac:dyDescent="0.25">
      <c r="B659" s="104"/>
      <c r="C659" s="103"/>
      <c r="D659" s="102"/>
      <c r="E659" s="104"/>
      <c r="F659" s="155"/>
      <c r="G659" s="104"/>
      <c r="H659" s="105"/>
      <c r="I659" s="106"/>
      <c r="J659" s="105"/>
      <c r="K659" s="105"/>
      <c r="L659" s="104"/>
      <c r="M659" s="104"/>
    </row>
    <row r="660" spans="2:13" x14ac:dyDescent="0.25">
      <c r="B660" s="104"/>
      <c r="C660" s="103"/>
      <c r="D660" s="102"/>
      <c r="E660" s="104"/>
      <c r="F660" s="155"/>
      <c r="G660" s="104"/>
      <c r="H660" s="105"/>
      <c r="I660" s="106"/>
      <c r="J660" s="105"/>
      <c r="K660" s="105"/>
      <c r="L660" s="104"/>
      <c r="M660" s="104"/>
    </row>
    <row r="661" spans="2:13" x14ac:dyDescent="0.25">
      <c r="B661" s="104"/>
      <c r="C661" s="103"/>
      <c r="D661" s="102"/>
      <c r="E661" s="104"/>
      <c r="F661" s="155"/>
      <c r="G661" s="104"/>
      <c r="H661" s="105"/>
      <c r="I661" s="106"/>
      <c r="J661" s="105"/>
      <c r="K661" s="105"/>
      <c r="L661" s="104"/>
      <c r="M661" s="104"/>
    </row>
    <row r="662" spans="2:13" x14ac:dyDescent="0.25">
      <c r="B662" s="104"/>
      <c r="C662" s="103"/>
      <c r="D662" s="102"/>
      <c r="E662" s="104"/>
      <c r="F662" s="155"/>
      <c r="G662" s="104"/>
      <c r="H662" s="105"/>
      <c r="I662" s="106"/>
      <c r="J662" s="105"/>
      <c r="K662" s="105"/>
      <c r="L662" s="104"/>
      <c r="M662" s="104"/>
    </row>
    <row r="663" spans="2:13" x14ac:dyDescent="0.25">
      <c r="B663" s="104"/>
      <c r="C663" s="103"/>
      <c r="D663" s="102"/>
      <c r="E663" s="104"/>
      <c r="F663" s="155"/>
      <c r="G663" s="104"/>
      <c r="H663" s="105"/>
      <c r="I663" s="106"/>
      <c r="J663" s="105"/>
      <c r="K663" s="105"/>
      <c r="L663" s="104"/>
      <c r="M663" s="104"/>
    </row>
    <row r="664" spans="2:13" x14ac:dyDescent="0.25">
      <c r="B664" s="104"/>
      <c r="C664" s="103"/>
      <c r="D664" s="102"/>
      <c r="E664" s="104"/>
      <c r="F664" s="155"/>
      <c r="G664" s="104"/>
      <c r="H664" s="105"/>
      <c r="I664" s="106"/>
      <c r="J664" s="105"/>
      <c r="K664" s="105"/>
      <c r="L664" s="104"/>
      <c r="M664" s="104"/>
    </row>
    <row r="665" spans="2:13" x14ac:dyDescent="0.25">
      <c r="B665" s="104"/>
      <c r="C665" s="103"/>
      <c r="D665" s="102"/>
      <c r="E665" s="104"/>
      <c r="F665" s="155"/>
      <c r="G665" s="104"/>
      <c r="H665" s="105"/>
      <c r="I665" s="106"/>
      <c r="J665" s="105"/>
      <c r="K665" s="105"/>
      <c r="L665" s="104"/>
      <c r="M665" s="104"/>
    </row>
    <row r="666" spans="2:13" x14ac:dyDescent="0.25">
      <c r="B666" s="104"/>
      <c r="C666" s="103"/>
      <c r="D666" s="102"/>
      <c r="E666" s="104"/>
      <c r="F666" s="155"/>
      <c r="G666" s="104"/>
      <c r="H666" s="105"/>
      <c r="I666" s="106"/>
      <c r="J666" s="105"/>
      <c r="K666" s="105"/>
      <c r="L666" s="104"/>
      <c r="M666" s="104"/>
    </row>
    <row r="667" spans="2:13" x14ac:dyDescent="0.25">
      <c r="B667" s="104"/>
      <c r="C667" s="103"/>
      <c r="D667" s="102"/>
      <c r="E667" s="104"/>
      <c r="F667" s="155"/>
      <c r="G667" s="104"/>
      <c r="H667" s="105"/>
      <c r="I667" s="106"/>
      <c r="J667" s="105"/>
      <c r="K667" s="105"/>
      <c r="L667" s="104"/>
      <c r="M667" s="104"/>
    </row>
    <row r="668" spans="2:13" x14ac:dyDescent="0.25">
      <c r="B668" s="104"/>
      <c r="C668" s="103"/>
      <c r="D668" s="102"/>
      <c r="E668" s="104"/>
      <c r="F668" s="155"/>
      <c r="G668" s="104"/>
      <c r="H668" s="105"/>
      <c r="I668" s="106"/>
      <c r="J668" s="105"/>
      <c r="K668" s="105"/>
      <c r="L668" s="104"/>
      <c r="M668" s="104"/>
    </row>
    <row r="669" spans="2:13" x14ac:dyDescent="0.25">
      <c r="B669" s="104"/>
      <c r="C669" s="103"/>
      <c r="D669" s="102"/>
      <c r="E669" s="104"/>
      <c r="F669" s="155"/>
      <c r="G669" s="104"/>
      <c r="H669" s="105"/>
      <c r="I669" s="106"/>
      <c r="J669" s="105"/>
      <c r="K669" s="105"/>
      <c r="L669" s="104"/>
      <c r="M669" s="104"/>
    </row>
    <row r="670" spans="2:13" x14ac:dyDescent="0.25">
      <c r="B670" s="104"/>
      <c r="C670" s="103"/>
      <c r="D670" s="102"/>
      <c r="E670" s="104"/>
      <c r="F670" s="155"/>
      <c r="G670" s="104"/>
      <c r="H670" s="105"/>
      <c r="I670" s="106"/>
      <c r="J670" s="105"/>
      <c r="K670" s="105"/>
      <c r="L670" s="104"/>
      <c r="M670" s="104"/>
    </row>
    <row r="671" spans="2:13" x14ac:dyDescent="0.25">
      <c r="B671" s="104"/>
      <c r="C671" s="103"/>
      <c r="D671" s="102"/>
      <c r="E671" s="104"/>
      <c r="F671" s="155"/>
      <c r="G671" s="104"/>
      <c r="H671" s="105"/>
      <c r="I671" s="106"/>
      <c r="J671" s="105"/>
      <c r="K671" s="105"/>
      <c r="L671" s="104"/>
      <c r="M671" s="104"/>
    </row>
    <row r="672" spans="2:13" x14ac:dyDescent="0.25">
      <c r="B672" s="104"/>
      <c r="C672" s="103"/>
      <c r="D672" s="102"/>
      <c r="E672" s="104"/>
      <c r="F672" s="155"/>
      <c r="G672" s="104"/>
      <c r="H672" s="105"/>
      <c r="I672" s="106"/>
      <c r="J672" s="105"/>
      <c r="K672" s="105"/>
      <c r="L672" s="104"/>
      <c r="M672" s="104"/>
    </row>
    <row r="673" spans="2:13" x14ac:dyDescent="0.25">
      <c r="B673" s="104"/>
      <c r="C673" s="103"/>
      <c r="D673" s="102"/>
      <c r="E673" s="104"/>
      <c r="F673" s="155"/>
      <c r="G673" s="104"/>
      <c r="H673" s="105"/>
      <c r="I673" s="106"/>
      <c r="J673" s="105"/>
      <c r="K673" s="105"/>
      <c r="L673" s="104"/>
      <c r="M673" s="104"/>
    </row>
    <row r="674" spans="2:13" x14ac:dyDescent="0.25">
      <c r="B674" s="104"/>
      <c r="C674" s="103"/>
      <c r="D674" s="102"/>
      <c r="E674" s="104"/>
      <c r="F674" s="155"/>
      <c r="G674" s="104"/>
      <c r="H674" s="105"/>
      <c r="I674" s="106"/>
      <c r="J674" s="105"/>
      <c r="K674" s="105"/>
      <c r="L674" s="104"/>
      <c r="M674" s="104"/>
    </row>
    <row r="675" spans="2:13" x14ac:dyDescent="0.25">
      <c r="B675" s="104"/>
      <c r="C675" s="103"/>
      <c r="D675" s="102"/>
      <c r="E675" s="104"/>
      <c r="F675" s="155"/>
      <c r="G675" s="104"/>
      <c r="H675" s="105"/>
      <c r="I675" s="106"/>
      <c r="J675" s="105"/>
      <c r="K675" s="105"/>
      <c r="L675" s="104"/>
      <c r="M675" s="104"/>
    </row>
    <row r="676" spans="2:13" x14ac:dyDescent="0.25">
      <c r="B676" s="104"/>
      <c r="C676" s="103"/>
      <c r="D676" s="102"/>
      <c r="E676" s="104"/>
      <c r="F676" s="155"/>
      <c r="G676" s="104"/>
      <c r="H676" s="105"/>
      <c r="I676" s="106"/>
      <c r="J676" s="105"/>
      <c r="K676" s="105"/>
      <c r="L676" s="104"/>
      <c r="M676" s="104"/>
    </row>
    <row r="677" spans="2:13" x14ac:dyDescent="0.25">
      <c r="B677" s="104"/>
      <c r="C677" s="103"/>
      <c r="D677" s="102"/>
      <c r="E677" s="104"/>
      <c r="F677" s="155"/>
      <c r="G677" s="104"/>
      <c r="H677" s="105"/>
      <c r="I677" s="106"/>
      <c r="J677" s="105"/>
      <c r="K677" s="105"/>
      <c r="L677" s="104"/>
      <c r="M677" s="104"/>
    </row>
    <row r="678" spans="2:13" x14ac:dyDescent="0.25">
      <c r="B678" s="104"/>
      <c r="C678" s="103"/>
      <c r="D678" s="102"/>
      <c r="E678" s="104"/>
      <c r="F678" s="155"/>
      <c r="G678" s="104"/>
      <c r="H678" s="105"/>
      <c r="I678" s="106"/>
      <c r="J678" s="105"/>
      <c r="K678" s="105"/>
      <c r="L678" s="104"/>
      <c r="M678" s="104"/>
    </row>
    <row r="679" spans="2:13" x14ac:dyDescent="0.25">
      <c r="B679" s="104"/>
      <c r="C679" s="103"/>
      <c r="D679" s="102"/>
      <c r="E679" s="104"/>
      <c r="F679" s="155"/>
      <c r="G679" s="104"/>
      <c r="H679" s="105"/>
      <c r="I679" s="106"/>
      <c r="J679" s="105"/>
      <c r="K679" s="105"/>
      <c r="L679" s="104"/>
      <c r="M679" s="104"/>
    </row>
    <row r="680" spans="2:13" x14ac:dyDescent="0.25">
      <c r="B680" s="104"/>
      <c r="C680" s="103"/>
      <c r="D680" s="102"/>
      <c r="E680" s="104"/>
      <c r="F680" s="155"/>
      <c r="G680" s="104"/>
      <c r="H680" s="105"/>
      <c r="I680" s="106"/>
      <c r="J680" s="105"/>
      <c r="K680" s="105"/>
      <c r="L680" s="104"/>
      <c r="M680" s="104"/>
    </row>
    <row r="681" spans="2:13" x14ac:dyDescent="0.25">
      <c r="B681" s="104"/>
      <c r="C681" s="103"/>
      <c r="D681" s="102"/>
      <c r="E681" s="104"/>
      <c r="F681" s="155"/>
      <c r="G681" s="104"/>
      <c r="H681" s="105"/>
      <c r="I681" s="106"/>
      <c r="J681" s="105"/>
      <c r="K681" s="105"/>
      <c r="L681" s="104"/>
      <c r="M681" s="104"/>
    </row>
    <row r="682" spans="2:13" x14ac:dyDescent="0.25">
      <c r="B682" s="104"/>
      <c r="C682" s="103"/>
      <c r="D682" s="102"/>
      <c r="E682" s="104"/>
      <c r="F682" s="155"/>
      <c r="G682" s="104"/>
      <c r="H682" s="105"/>
      <c r="I682" s="106"/>
      <c r="J682" s="105"/>
      <c r="K682" s="105"/>
      <c r="L682" s="104"/>
      <c r="M682" s="104"/>
    </row>
    <row r="683" spans="2:13" x14ac:dyDescent="0.25">
      <c r="B683" s="104"/>
      <c r="C683" s="103"/>
      <c r="D683" s="102"/>
      <c r="E683" s="104"/>
      <c r="F683" s="155"/>
      <c r="G683" s="104"/>
      <c r="H683" s="105"/>
      <c r="I683" s="106"/>
      <c r="J683" s="105"/>
      <c r="K683" s="105"/>
      <c r="L683" s="104"/>
      <c r="M683" s="104"/>
    </row>
    <row r="684" spans="2:13" x14ac:dyDescent="0.25">
      <c r="B684" s="104"/>
      <c r="C684" s="103"/>
      <c r="D684" s="102"/>
      <c r="E684" s="104"/>
      <c r="F684" s="155"/>
      <c r="G684" s="104"/>
      <c r="H684" s="105"/>
      <c r="I684" s="106"/>
      <c r="J684" s="105"/>
      <c r="K684" s="105"/>
      <c r="L684" s="104"/>
      <c r="M684" s="104"/>
    </row>
    <row r="685" spans="2:13" x14ac:dyDescent="0.25">
      <c r="B685" s="104"/>
      <c r="C685" s="103"/>
      <c r="D685" s="102"/>
      <c r="E685" s="104"/>
      <c r="F685" s="155"/>
      <c r="G685" s="104"/>
      <c r="H685" s="105"/>
      <c r="I685" s="106"/>
      <c r="J685" s="105"/>
      <c r="K685" s="105"/>
      <c r="L685" s="104"/>
      <c r="M685" s="104"/>
    </row>
    <row r="686" spans="2:13" x14ac:dyDescent="0.25">
      <c r="B686" s="104"/>
      <c r="C686" s="103"/>
      <c r="D686" s="102"/>
      <c r="E686" s="104"/>
      <c r="F686" s="155"/>
      <c r="G686" s="104"/>
      <c r="H686" s="105"/>
      <c r="I686" s="106"/>
      <c r="J686" s="105"/>
      <c r="K686" s="105"/>
      <c r="L686" s="104"/>
      <c r="M686" s="104"/>
    </row>
    <row r="687" spans="2:13" x14ac:dyDescent="0.25">
      <c r="B687" s="104"/>
      <c r="C687" s="103"/>
      <c r="D687" s="102"/>
      <c r="E687" s="104"/>
      <c r="F687" s="155"/>
      <c r="G687" s="104"/>
      <c r="H687" s="105"/>
      <c r="I687" s="106"/>
      <c r="J687" s="105"/>
      <c r="K687" s="105"/>
      <c r="L687" s="104"/>
      <c r="M687" s="104"/>
    </row>
    <row r="688" spans="2:13" x14ac:dyDescent="0.25">
      <c r="B688" s="104"/>
      <c r="C688" s="103"/>
      <c r="D688" s="102"/>
      <c r="E688" s="104"/>
      <c r="F688" s="155"/>
      <c r="G688" s="104"/>
      <c r="H688" s="105"/>
      <c r="I688" s="106"/>
      <c r="J688" s="105"/>
      <c r="K688" s="105"/>
      <c r="L688" s="104"/>
      <c r="M688" s="104"/>
    </row>
    <row r="689" spans="2:13" x14ac:dyDescent="0.25">
      <c r="B689" s="104"/>
      <c r="C689" s="103"/>
      <c r="D689" s="102"/>
      <c r="E689" s="104"/>
      <c r="F689" s="155"/>
      <c r="G689" s="104"/>
      <c r="H689" s="105"/>
      <c r="I689" s="106"/>
      <c r="J689" s="105"/>
      <c r="K689" s="105"/>
      <c r="L689" s="104"/>
      <c r="M689" s="104"/>
    </row>
    <row r="690" spans="2:13" x14ac:dyDescent="0.25">
      <c r="B690" s="104"/>
      <c r="C690" s="103"/>
      <c r="D690" s="102"/>
      <c r="E690" s="104"/>
      <c r="F690" s="155"/>
      <c r="G690" s="104"/>
      <c r="H690" s="105"/>
      <c r="I690" s="106"/>
      <c r="J690" s="105"/>
      <c r="K690" s="105"/>
      <c r="L690" s="104"/>
      <c r="M690" s="104"/>
    </row>
    <row r="691" spans="2:13" x14ac:dyDescent="0.25">
      <c r="B691" s="104"/>
      <c r="C691" s="103"/>
      <c r="D691" s="102"/>
      <c r="E691" s="104"/>
      <c r="F691" s="155"/>
      <c r="G691" s="104"/>
      <c r="H691" s="105"/>
      <c r="I691" s="106"/>
      <c r="J691" s="105"/>
      <c r="K691" s="105"/>
      <c r="L691" s="104"/>
      <c r="M691" s="104"/>
    </row>
    <row r="692" spans="2:13" x14ac:dyDescent="0.25">
      <c r="B692" s="104"/>
      <c r="C692" s="103"/>
      <c r="D692" s="102"/>
      <c r="E692" s="104"/>
      <c r="F692" s="155"/>
      <c r="G692" s="104"/>
      <c r="H692" s="105"/>
      <c r="I692" s="106"/>
      <c r="J692" s="105"/>
      <c r="K692" s="105"/>
      <c r="L692" s="104"/>
      <c r="M692" s="104"/>
    </row>
    <row r="693" spans="2:13" x14ac:dyDescent="0.25">
      <c r="B693" s="104"/>
      <c r="C693" s="103"/>
      <c r="D693" s="102"/>
      <c r="E693" s="104"/>
      <c r="F693" s="155"/>
      <c r="G693" s="104"/>
      <c r="H693" s="105"/>
      <c r="I693" s="106"/>
      <c r="J693" s="105"/>
      <c r="K693" s="105"/>
      <c r="L693" s="104"/>
      <c r="M693" s="104"/>
    </row>
    <row r="694" spans="2:13" x14ac:dyDescent="0.25">
      <c r="B694" s="104"/>
      <c r="C694" s="103"/>
      <c r="D694" s="102"/>
      <c r="E694" s="104"/>
      <c r="F694" s="155"/>
      <c r="G694" s="104"/>
      <c r="H694" s="105"/>
      <c r="I694" s="106"/>
      <c r="J694" s="105"/>
      <c r="K694" s="105"/>
      <c r="L694" s="104"/>
      <c r="M694" s="104"/>
    </row>
    <row r="695" spans="2:13" x14ac:dyDescent="0.25">
      <c r="B695" s="104"/>
      <c r="C695" s="103"/>
      <c r="D695" s="102"/>
      <c r="E695" s="104"/>
      <c r="F695" s="155"/>
      <c r="G695" s="104"/>
      <c r="H695" s="105"/>
      <c r="I695" s="106"/>
      <c r="J695" s="105"/>
      <c r="K695" s="105"/>
      <c r="L695" s="104"/>
      <c r="M695" s="104"/>
    </row>
    <row r="696" spans="2:13" x14ac:dyDescent="0.25">
      <c r="B696" s="104"/>
      <c r="C696" s="103"/>
      <c r="D696" s="102"/>
      <c r="E696" s="104"/>
      <c r="F696" s="155"/>
      <c r="G696" s="104"/>
      <c r="H696" s="105"/>
      <c r="I696" s="106"/>
      <c r="J696" s="105"/>
      <c r="K696" s="105"/>
      <c r="L696" s="104"/>
      <c r="M696" s="104"/>
    </row>
    <row r="697" spans="2:13" x14ac:dyDescent="0.25">
      <c r="B697" s="104"/>
      <c r="C697" s="103"/>
      <c r="D697" s="102"/>
      <c r="E697" s="104"/>
      <c r="F697" s="155"/>
      <c r="G697" s="104"/>
      <c r="H697" s="105"/>
      <c r="I697" s="106"/>
      <c r="J697" s="105"/>
      <c r="K697" s="105"/>
      <c r="L697" s="104"/>
      <c r="M697" s="104"/>
    </row>
    <row r="698" spans="2:13" x14ac:dyDescent="0.25">
      <c r="B698" s="104"/>
      <c r="C698" s="103"/>
      <c r="D698" s="102"/>
      <c r="E698" s="104"/>
      <c r="F698" s="155"/>
      <c r="G698" s="104"/>
      <c r="H698" s="105"/>
      <c r="I698" s="106"/>
      <c r="J698" s="105"/>
      <c r="K698" s="105"/>
      <c r="L698" s="104"/>
      <c r="M698" s="104"/>
    </row>
    <row r="699" spans="2:13" x14ac:dyDescent="0.25">
      <c r="B699" s="104"/>
      <c r="C699" s="103"/>
      <c r="D699" s="102"/>
      <c r="E699" s="104"/>
      <c r="F699" s="155"/>
      <c r="G699" s="104"/>
      <c r="H699" s="105"/>
      <c r="I699" s="106"/>
      <c r="J699" s="105"/>
      <c r="K699" s="105"/>
      <c r="L699" s="104"/>
      <c r="M699" s="104"/>
    </row>
    <row r="700" spans="2:13" x14ac:dyDescent="0.25">
      <c r="B700" s="104"/>
      <c r="C700" s="103"/>
      <c r="D700" s="102"/>
      <c r="E700" s="104"/>
      <c r="F700" s="155"/>
      <c r="G700" s="104"/>
      <c r="H700" s="105"/>
      <c r="I700" s="106"/>
      <c r="J700" s="105"/>
      <c r="K700" s="105"/>
      <c r="L700" s="104"/>
      <c r="M700" s="104"/>
    </row>
    <row r="701" spans="2:13" x14ac:dyDescent="0.25">
      <c r="B701" s="104"/>
      <c r="C701" s="103"/>
      <c r="D701" s="102"/>
      <c r="E701" s="104"/>
      <c r="F701" s="155"/>
      <c r="G701" s="104"/>
      <c r="H701" s="105"/>
      <c r="I701" s="106"/>
      <c r="J701" s="105"/>
      <c r="K701" s="105"/>
      <c r="L701" s="104"/>
      <c r="M701" s="104"/>
    </row>
    <row r="702" spans="2:13" x14ac:dyDescent="0.25">
      <c r="B702" s="104"/>
      <c r="C702" s="103"/>
      <c r="D702" s="102"/>
      <c r="E702" s="104"/>
      <c r="F702" s="155"/>
      <c r="G702" s="104"/>
      <c r="H702" s="105"/>
      <c r="I702" s="106"/>
      <c r="J702" s="105"/>
      <c r="K702" s="105"/>
      <c r="L702" s="104"/>
      <c r="M702" s="104"/>
    </row>
    <row r="703" spans="2:13" x14ac:dyDescent="0.25">
      <c r="B703" s="104"/>
      <c r="C703" s="103"/>
      <c r="D703" s="102"/>
      <c r="E703" s="104"/>
      <c r="F703" s="155"/>
      <c r="G703" s="104"/>
      <c r="H703" s="105"/>
      <c r="I703" s="106"/>
      <c r="J703" s="105"/>
      <c r="K703" s="105"/>
      <c r="L703" s="104"/>
      <c r="M703" s="104"/>
    </row>
    <row r="704" spans="2:13" x14ac:dyDescent="0.25">
      <c r="B704" s="104"/>
      <c r="C704" s="103"/>
      <c r="D704" s="102"/>
      <c r="E704" s="104"/>
      <c r="F704" s="155"/>
      <c r="G704" s="104"/>
      <c r="H704" s="105"/>
      <c r="I704" s="106"/>
      <c r="J704" s="105"/>
      <c r="K704" s="105"/>
      <c r="L704" s="104"/>
      <c r="M704" s="104"/>
    </row>
    <row r="705" spans="2:13" x14ac:dyDescent="0.25">
      <c r="B705" s="104"/>
      <c r="C705" s="103"/>
      <c r="D705" s="102"/>
      <c r="E705" s="104"/>
      <c r="F705" s="155"/>
      <c r="G705" s="104"/>
      <c r="H705" s="105"/>
      <c r="I705" s="106"/>
      <c r="J705" s="105"/>
      <c r="K705" s="105"/>
      <c r="L705" s="104"/>
      <c r="M705" s="104"/>
    </row>
    <row r="706" spans="2:13" x14ac:dyDescent="0.25">
      <c r="B706" s="104"/>
      <c r="C706" s="103"/>
      <c r="D706" s="102"/>
      <c r="E706" s="104"/>
      <c r="F706" s="155"/>
      <c r="G706" s="104"/>
      <c r="H706" s="105"/>
      <c r="I706" s="106"/>
      <c r="J706" s="105"/>
      <c r="K706" s="105"/>
      <c r="L706" s="104"/>
      <c r="M706" s="104"/>
    </row>
    <row r="707" spans="2:13" x14ac:dyDescent="0.25">
      <c r="B707" s="104"/>
      <c r="C707" s="103"/>
      <c r="D707" s="102"/>
      <c r="E707" s="104"/>
      <c r="F707" s="155"/>
      <c r="G707" s="104"/>
      <c r="H707" s="105"/>
      <c r="I707" s="106"/>
      <c r="J707" s="105"/>
      <c r="K707" s="105"/>
      <c r="L707" s="104"/>
      <c r="M707" s="104"/>
    </row>
    <row r="708" spans="2:13" x14ac:dyDescent="0.25">
      <c r="B708" s="104"/>
      <c r="C708" s="103"/>
      <c r="D708" s="102"/>
      <c r="E708" s="104"/>
      <c r="F708" s="155"/>
      <c r="G708" s="104"/>
      <c r="H708" s="105"/>
      <c r="I708" s="106"/>
      <c r="J708" s="105"/>
      <c r="K708" s="105"/>
      <c r="L708" s="104"/>
      <c r="M708" s="104"/>
    </row>
    <row r="709" spans="2:13" x14ac:dyDescent="0.25">
      <c r="B709" s="104"/>
      <c r="C709" s="103"/>
      <c r="D709" s="102"/>
      <c r="E709" s="104"/>
      <c r="F709" s="155"/>
      <c r="G709" s="104"/>
      <c r="H709" s="105"/>
      <c r="I709" s="106"/>
      <c r="J709" s="105"/>
      <c r="K709" s="105"/>
      <c r="L709" s="104"/>
      <c r="M709" s="104"/>
    </row>
    <row r="710" spans="2:13" x14ac:dyDescent="0.25">
      <c r="B710" s="104"/>
      <c r="C710" s="103"/>
      <c r="D710" s="102"/>
      <c r="E710" s="104"/>
      <c r="F710" s="155"/>
      <c r="G710" s="104"/>
      <c r="H710" s="105"/>
      <c r="I710" s="106"/>
      <c r="J710" s="105"/>
      <c r="K710" s="105"/>
      <c r="L710" s="104"/>
      <c r="M710" s="104"/>
    </row>
    <row r="711" spans="2:13" x14ac:dyDescent="0.25">
      <c r="B711" s="104"/>
      <c r="C711" s="103"/>
      <c r="D711" s="102"/>
      <c r="E711" s="104"/>
      <c r="F711" s="155"/>
      <c r="G711" s="104"/>
      <c r="H711" s="105"/>
      <c r="I711" s="106"/>
      <c r="J711" s="105"/>
      <c r="K711" s="105"/>
      <c r="L711" s="104"/>
      <c r="M711" s="104"/>
    </row>
    <row r="712" spans="2:13" x14ac:dyDescent="0.25">
      <c r="B712" s="104"/>
      <c r="C712" s="103"/>
      <c r="D712" s="102"/>
      <c r="E712" s="104"/>
      <c r="F712" s="155"/>
      <c r="G712" s="104"/>
      <c r="H712" s="105"/>
      <c r="I712" s="106"/>
      <c r="J712" s="105"/>
      <c r="K712" s="105"/>
      <c r="L712" s="104"/>
      <c r="M712" s="104"/>
    </row>
    <row r="713" spans="2:13" x14ac:dyDescent="0.25">
      <c r="B713" s="104"/>
      <c r="C713" s="103"/>
      <c r="D713" s="102"/>
      <c r="E713" s="104"/>
      <c r="F713" s="155"/>
      <c r="G713" s="104"/>
      <c r="H713" s="105"/>
      <c r="I713" s="106"/>
      <c r="J713" s="105"/>
      <c r="K713" s="105"/>
      <c r="L713" s="104"/>
      <c r="M713" s="104"/>
    </row>
    <row r="714" spans="2:13" x14ac:dyDescent="0.25">
      <c r="B714" s="104"/>
      <c r="C714" s="103"/>
      <c r="D714" s="102"/>
      <c r="E714" s="104"/>
      <c r="F714" s="155"/>
      <c r="G714" s="104"/>
      <c r="H714" s="105"/>
      <c r="I714" s="106"/>
      <c r="J714" s="105"/>
      <c r="K714" s="105"/>
      <c r="L714" s="104"/>
      <c r="M714" s="104"/>
    </row>
    <row r="715" spans="2:13" x14ac:dyDescent="0.25">
      <c r="B715" s="104"/>
      <c r="C715" s="103"/>
      <c r="D715" s="102"/>
      <c r="E715" s="104"/>
      <c r="F715" s="155"/>
      <c r="G715" s="104"/>
      <c r="H715" s="105"/>
      <c r="I715" s="106"/>
      <c r="J715" s="105"/>
      <c r="K715" s="105"/>
      <c r="L715" s="104"/>
      <c r="M715" s="104"/>
    </row>
    <row r="716" spans="2:13" x14ac:dyDescent="0.25">
      <c r="B716" s="104"/>
      <c r="C716" s="103"/>
      <c r="D716" s="102"/>
      <c r="E716" s="104"/>
      <c r="F716" s="155"/>
      <c r="G716" s="104"/>
      <c r="H716" s="105"/>
      <c r="I716" s="106"/>
      <c r="J716" s="105"/>
      <c r="K716" s="105"/>
      <c r="L716" s="104"/>
      <c r="M716" s="104"/>
    </row>
    <row r="717" spans="2:13" x14ac:dyDescent="0.25">
      <c r="B717" s="104"/>
      <c r="C717" s="103"/>
      <c r="D717" s="102"/>
      <c r="E717" s="104"/>
      <c r="F717" s="155"/>
      <c r="G717" s="104"/>
      <c r="H717" s="105"/>
      <c r="I717" s="106"/>
      <c r="J717" s="105"/>
      <c r="K717" s="105"/>
      <c r="L717" s="104"/>
      <c r="M717" s="104"/>
    </row>
    <row r="718" spans="2:13" x14ac:dyDescent="0.25">
      <c r="B718" s="104"/>
      <c r="C718" s="103"/>
      <c r="D718" s="102"/>
      <c r="E718" s="104"/>
      <c r="F718" s="155"/>
      <c r="G718" s="104"/>
      <c r="H718" s="105"/>
      <c r="I718" s="106"/>
      <c r="J718" s="105"/>
      <c r="K718" s="105"/>
      <c r="L718" s="104"/>
      <c r="M718" s="104"/>
    </row>
    <row r="719" spans="2:13" x14ac:dyDescent="0.25">
      <c r="B719" s="104"/>
      <c r="C719" s="103"/>
      <c r="D719" s="102"/>
      <c r="E719" s="104"/>
      <c r="F719" s="155"/>
      <c r="G719" s="104"/>
      <c r="H719" s="105"/>
      <c r="I719" s="106"/>
      <c r="J719" s="105"/>
      <c r="K719" s="105"/>
      <c r="L719" s="104"/>
      <c r="M719" s="104"/>
    </row>
    <row r="720" spans="2:13" x14ac:dyDescent="0.25">
      <c r="B720" s="104"/>
      <c r="C720" s="103"/>
      <c r="D720" s="102"/>
      <c r="E720" s="104"/>
      <c r="F720" s="155"/>
      <c r="G720" s="104"/>
      <c r="H720" s="105"/>
      <c r="I720" s="106"/>
      <c r="J720" s="105"/>
      <c r="K720" s="105"/>
      <c r="L720" s="104"/>
      <c r="M720" s="104"/>
    </row>
    <row r="721" spans="2:13" x14ac:dyDescent="0.25">
      <c r="B721" s="104"/>
      <c r="C721" s="103"/>
      <c r="D721" s="102"/>
      <c r="E721" s="104"/>
      <c r="F721" s="155"/>
      <c r="G721" s="104"/>
      <c r="H721" s="105"/>
      <c r="I721" s="106"/>
      <c r="J721" s="105"/>
      <c r="K721" s="105"/>
      <c r="L721" s="104"/>
      <c r="M721" s="104"/>
    </row>
    <row r="722" spans="2:13" x14ac:dyDescent="0.25">
      <c r="B722" s="104"/>
      <c r="C722" s="103"/>
      <c r="D722" s="102"/>
      <c r="E722" s="104"/>
      <c r="F722" s="155"/>
      <c r="G722" s="104"/>
      <c r="H722" s="105"/>
      <c r="I722" s="106"/>
      <c r="J722" s="105"/>
      <c r="K722" s="105"/>
      <c r="L722" s="104"/>
      <c r="M722" s="104"/>
    </row>
    <row r="723" spans="2:13" x14ac:dyDescent="0.25">
      <c r="B723" s="104"/>
      <c r="C723" s="103"/>
      <c r="D723" s="102"/>
      <c r="E723" s="104"/>
      <c r="F723" s="155"/>
      <c r="G723" s="104"/>
      <c r="H723" s="105"/>
      <c r="I723" s="106"/>
      <c r="J723" s="105"/>
      <c r="K723" s="105"/>
      <c r="L723" s="104"/>
      <c r="M723" s="104"/>
    </row>
    <row r="724" spans="2:13" x14ac:dyDescent="0.25">
      <c r="B724" s="104"/>
      <c r="C724" s="103"/>
      <c r="D724" s="102"/>
      <c r="E724" s="104"/>
      <c r="F724" s="155"/>
      <c r="G724" s="104"/>
      <c r="H724" s="105"/>
      <c r="I724" s="106"/>
      <c r="J724" s="105"/>
      <c r="K724" s="105"/>
      <c r="L724" s="104"/>
      <c r="M724" s="104"/>
    </row>
    <row r="725" spans="2:13" x14ac:dyDescent="0.25">
      <c r="B725" s="104"/>
      <c r="C725" s="103"/>
      <c r="D725" s="102"/>
      <c r="E725" s="104"/>
      <c r="F725" s="155"/>
      <c r="G725" s="104"/>
      <c r="H725" s="105"/>
      <c r="I725" s="106"/>
      <c r="J725" s="105"/>
      <c r="K725" s="105"/>
      <c r="L725" s="104"/>
      <c r="M725" s="104"/>
    </row>
    <row r="726" spans="2:13" x14ac:dyDescent="0.25">
      <c r="B726" s="104"/>
      <c r="C726" s="103"/>
      <c r="D726" s="102"/>
      <c r="E726" s="104"/>
      <c r="F726" s="155"/>
      <c r="G726" s="104"/>
      <c r="H726" s="105"/>
      <c r="I726" s="106"/>
      <c r="J726" s="105"/>
      <c r="K726" s="105"/>
      <c r="L726" s="104"/>
      <c r="M726" s="104"/>
    </row>
    <row r="727" spans="2:13" x14ac:dyDescent="0.25">
      <c r="B727" s="104"/>
      <c r="C727" s="103"/>
      <c r="D727" s="102"/>
      <c r="E727" s="104"/>
      <c r="F727" s="155"/>
      <c r="G727" s="104"/>
      <c r="H727" s="105"/>
      <c r="I727" s="106"/>
      <c r="J727" s="105"/>
      <c r="K727" s="105"/>
      <c r="L727" s="104"/>
      <c r="M727" s="104"/>
    </row>
    <row r="728" spans="2:13" x14ac:dyDescent="0.25">
      <c r="B728" s="104"/>
      <c r="C728" s="103"/>
      <c r="D728" s="102"/>
      <c r="E728" s="104"/>
      <c r="F728" s="155"/>
      <c r="G728" s="104"/>
      <c r="H728" s="105"/>
      <c r="I728" s="106"/>
      <c r="J728" s="105"/>
      <c r="K728" s="105"/>
      <c r="L728" s="104"/>
      <c r="M728" s="104"/>
    </row>
    <row r="729" spans="2:13" x14ac:dyDescent="0.25">
      <c r="B729" s="104"/>
      <c r="C729" s="103"/>
      <c r="D729" s="102"/>
      <c r="E729" s="104"/>
      <c r="F729" s="155"/>
      <c r="G729" s="104"/>
      <c r="H729" s="105"/>
      <c r="I729" s="106"/>
      <c r="J729" s="105"/>
      <c r="K729" s="105"/>
      <c r="L729" s="104"/>
      <c r="M729" s="104"/>
    </row>
    <row r="730" spans="2:13" x14ac:dyDescent="0.25">
      <c r="B730" s="104"/>
      <c r="C730" s="103"/>
      <c r="D730" s="102"/>
      <c r="E730" s="104"/>
      <c r="F730" s="155"/>
      <c r="G730" s="104"/>
      <c r="H730" s="105"/>
      <c r="I730" s="106"/>
      <c r="J730" s="105"/>
      <c r="K730" s="105"/>
      <c r="L730" s="104"/>
      <c r="M730" s="104"/>
    </row>
    <row r="731" spans="2:13" x14ac:dyDescent="0.25">
      <c r="B731" s="104"/>
      <c r="C731" s="103"/>
      <c r="D731" s="102"/>
      <c r="E731" s="104"/>
      <c r="F731" s="155"/>
      <c r="G731" s="104"/>
      <c r="H731" s="105"/>
      <c r="I731" s="106"/>
      <c r="J731" s="105"/>
      <c r="K731" s="105"/>
      <c r="L731" s="104"/>
      <c r="M731" s="104"/>
    </row>
    <row r="732" spans="2:13" x14ac:dyDescent="0.25">
      <c r="B732" s="104"/>
      <c r="C732" s="103"/>
      <c r="D732" s="102"/>
      <c r="E732" s="104"/>
      <c r="F732" s="155"/>
      <c r="G732" s="104"/>
      <c r="H732" s="105"/>
      <c r="I732" s="106"/>
      <c r="J732" s="105"/>
      <c r="K732" s="105"/>
      <c r="L732" s="104"/>
      <c r="M732" s="104"/>
    </row>
    <row r="733" spans="2:13" x14ac:dyDescent="0.25">
      <c r="B733" s="104"/>
      <c r="C733" s="103"/>
      <c r="D733" s="102"/>
      <c r="E733" s="104"/>
      <c r="F733" s="155"/>
      <c r="G733" s="104"/>
      <c r="H733" s="105"/>
      <c r="I733" s="106"/>
      <c r="J733" s="105"/>
      <c r="K733" s="105"/>
      <c r="L733" s="104"/>
      <c r="M733" s="104"/>
    </row>
    <row r="734" spans="2:13" x14ac:dyDescent="0.25">
      <c r="B734" s="104"/>
      <c r="C734" s="103"/>
      <c r="D734" s="102"/>
      <c r="E734" s="104"/>
      <c r="F734" s="155"/>
      <c r="G734" s="104"/>
      <c r="H734" s="105"/>
      <c r="I734" s="106"/>
      <c r="J734" s="105"/>
      <c r="K734" s="105"/>
      <c r="L734" s="104"/>
      <c r="M734" s="104"/>
    </row>
    <row r="735" spans="2:13" x14ac:dyDescent="0.25">
      <c r="B735" s="104"/>
      <c r="C735" s="103"/>
      <c r="D735" s="102"/>
      <c r="E735" s="104"/>
      <c r="F735" s="155"/>
      <c r="G735" s="104"/>
      <c r="H735" s="105"/>
      <c r="I735" s="106"/>
      <c r="J735" s="105"/>
      <c r="K735" s="105"/>
      <c r="L735" s="104"/>
      <c r="M735" s="104"/>
    </row>
    <row r="736" spans="2:13" x14ac:dyDescent="0.25">
      <c r="B736" s="104"/>
      <c r="C736" s="103"/>
      <c r="D736" s="102"/>
      <c r="E736" s="104"/>
      <c r="F736" s="155"/>
      <c r="G736" s="104"/>
      <c r="H736" s="105"/>
      <c r="I736" s="106"/>
      <c r="J736" s="105"/>
      <c r="K736" s="105"/>
      <c r="L736" s="104"/>
      <c r="M736" s="104"/>
    </row>
    <row r="737" spans="2:13" x14ac:dyDescent="0.25">
      <c r="B737" s="104"/>
      <c r="C737" s="103"/>
      <c r="D737" s="102"/>
      <c r="E737" s="104"/>
      <c r="F737" s="155"/>
      <c r="G737" s="104"/>
      <c r="H737" s="105"/>
      <c r="I737" s="106"/>
      <c r="J737" s="105"/>
      <c r="K737" s="105"/>
      <c r="L737" s="104"/>
      <c r="M737" s="104"/>
    </row>
    <row r="738" spans="2:13" x14ac:dyDescent="0.25">
      <c r="B738" s="104"/>
      <c r="C738" s="103"/>
      <c r="D738" s="102"/>
      <c r="E738" s="104"/>
      <c r="F738" s="155"/>
      <c r="G738" s="104"/>
      <c r="H738" s="105"/>
      <c r="I738" s="106"/>
      <c r="J738" s="105"/>
      <c r="K738" s="105"/>
      <c r="L738" s="104"/>
      <c r="M738" s="104"/>
    </row>
    <row r="739" spans="2:13" x14ac:dyDescent="0.25">
      <c r="B739" s="104"/>
      <c r="C739" s="103"/>
      <c r="D739" s="102"/>
      <c r="E739" s="104"/>
      <c r="F739" s="155"/>
      <c r="G739" s="104"/>
      <c r="H739" s="105"/>
      <c r="I739" s="106"/>
      <c r="J739" s="105"/>
      <c r="K739" s="105"/>
      <c r="L739" s="104"/>
      <c r="M739" s="104"/>
    </row>
    <row r="740" spans="2:13" x14ac:dyDescent="0.25">
      <c r="B740" s="104"/>
      <c r="C740" s="103"/>
      <c r="D740" s="102"/>
      <c r="E740" s="104"/>
      <c r="F740" s="155"/>
      <c r="G740" s="104"/>
      <c r="H740" s="105"/>
      <c r="I740" s="106"/>
      <c r="J740" s="105"/>
      <c r="K740" s="105"/>
      <c r="L740" s="104"/>
      <c r="M740" s="104"/>
    </row>
    <row r="741" spans="2:13" x14ac:dyDescent="0.25">
      <c r="B741" s="104"/>
      <c r="C741" s="103"/>
      <c r="D741" s="102"/>
      <c r="E741" s="104"/>
      <c r="F741" s="155"/>
      <c r="G741" s="104"/>
      <c r="H741" s="105"/>
      <c r="I741" s="106"/>
      <c r="J741" s="105"/>
      <c r="K741" s="105"/>
      <c r="L741" s="104"/>
      <c r="M741" s="104"/>
    </row>
    <row r="742" spans="2:13" x14ac:dyDescent="0.25">
      <c r="B742" s="104"/>
      <c r="C742" s="103"/>
      <c r="D742" s="102"/>
      <c r="E742" s="104"/>
      <c r="F742" s="155"/>
      <c r="G742" s="104"/>
      <c r="H742" s="105"/>
      <c r="I742" s="106"/>
      <c r="J742" s="105"/>
      <c r="K742" s="105"/>
      <c r="L742" s="104"/>
      <c r="M742" s="104"/>
    </row>
    <row r="743" spans="2:13" x14ac:dyDescent="0.25">
      <c r="B743" s="104"/>
      <c r="C743" s="103"/>
      <c r="D743" s="102"/>
      <c r="E743" s="104"/>
      <c r="F743" s="155"/>
      <c r="G743" s="104"/>
      <c r="H743" s="105"/>
      <c r="I743" s="106"/>
      <c r="J743" s="105"/>
      <c r="K743" s="105"/>
      <c r="L743" s="104"/>
      <c r="M743" s="104"/>
    </row>
    <row r="744" spans="2:13" x14ac:dyDescent="0.25">
      <c r="B744" s="104"/>
      <c r="C744" s="103"/>
      <c r="D744" s="102"/>
      <c r="E744" s="104"/>
      <c r="F744" s="155"/>
      <c r="G744" s="104"/>
      <c r="H744" s="105"/>
      <c r="I744" s="106"/>
      <c r="J744" s="105"/>
      <c r="K744" s="105"/>
      <c r="L744" s="104"/>
      <c r="M744" s="104"/>
    </row>
    <row r="745" spans="2:13" x14ac:dyDescent="0.25">
      <c r="B745" s="104"/>
      <c r="C745" s="103"/>
      <c r="D745" s="102"/>
      <c r="E745" s="104"/>
      <c r="F745" s="155"/>
      <c r="G745" s="104"/>
      <c r="H745" s="105"/>
      <c r="I745" s="106"/>
      <c r="J745" s="105"/>
      <c r="K745" s="105"/>
      <c r="L745" s="104"/>
      <c r="M745" s="104"/>
    </row>
    <row r="746" spans="2:13" x14ac:dyDescent="0.25">
      <c r="B746" s="104"/>
      <c r="C746" s="103"/>
      <c r="D746" s="102"/>
      <c r="E746" s="104"/>
      <c r="F746" s="155"/>
      <c r="G746" s="104"/>
      <c r="H746" s="105"/>
      <c r="I746" s="106"/>
      <c r="J746" s="105"/>
      <c r="K746" s="105"/>
      <c r="L746" s="104"/>
      <c r="M746" s="104"/>
    </row>
    <row r="747" spans="2:13" x14ac:dyDescent="0.25">
      <c r="B747" s="104"/>
      <c r="C747" s="103"/>
      <c r="D747" s="102"/>
      <c r="E747" s="104"/>
      <c r="F747" s="155"/>
      <c r="G747" s="104"/>
      <c r="H747" s="105"/>
      <c r="I747" s="106"/>
      <c r="J747" s="105"/>
      <c r="K747" s="105"/>
      <c r="L747" s="104"/>
      <c r="M747" s="104"/>
    </row>
    <row r="748" spans="2:13" x14ac:dyDescent="0.25">
      <c r="B748" s="104"/>
      <c r="C748" s="103"/>
      <c r="D748" s="102"/>
      <c r="E748" s="104"/>
      <c r="F748" s="155"/>
      <c r="G748" s="104"/>
      <c r="H748" s="105"/>
      <c r="I748" s="106"/>
      <c r="J748" s="105"/>
      <c r="K748" s="105"/>
      <c r="L748" s="104"/>
      <c r="M748" s="104"/>
    </row>
    <row r="749" spans="2:13" x14ac:dyDescent="0.25">
      <c r="B749" s="104"/>
      <c r="C749" s="103"/>
      <c r="D749" s="102"/>
      <c r="E749" s="104"/>
      <c r="F749" s="155"/>
      <c r="G749" s="104"/>
      <c r="H749" s="105"/>
      <c r="I749" s="106"/>
      <c r="J749" s="105"/>
      <c r="K749" s="105"/>
      <c r="L749" s="104"/>
      <c r="M749" s="104"/>
    </row>
    <row r="750" spans="2:13" x14ac:dyDescent="0.25">
      <c r="B750" s="104"/>
      <c r="C750" s="103"/>
      <c r="D750" s="102"/>
      <c r="E750" s="104"/>
      <c r="F750" s="155"/>
      <c r="G750" s="104"/>
      <c r="H750" s="105"/>
      <c r="I750" s="106"/>
      <c r="J750" s="105"/>
      <c r="K750" s="105"/>
      <c r="L750" s="104"/>
      <c r="M750" s="104"/>
    </row>
    <row r="751" spans="2:13" x14ac:dyDescent="0.25">
      <c r="B751" s="104"/>
      <c r="C751" s="103"/>
      <c r="D751" s="102"/>
      <c r="E751" s="104"/>
      <c r="F751" s="155"/>
      <c r="G751" s="104"/>
      <c r="H751" s="105"/>
      <c r="I751" s="106"/>
      <c r="J751" s="105"/>
      <c r="K751" s="105"/>
      <c r="L751" s="104"/>
      <c r="M751" s="104"/>
    </row>
    <row r="752" spans="2:13" x14ac:dyDescent="0.25">
      <c r="B752" s="104"/>
      <c r="C752" s="103"/>
      <c r="D752" s="102"/>
      <c r="E752" s="104"/>
      <c r="F752" s="155"/>
      <c r="G752" s="104"/>
      <c r="H752" s="105"/>
      <c r="I752" s="106"/>
      <c r="J752" s="105"/>
      <c r="K752" s="105"/>
      <c r="L752" s="104"/>
      <c r="M752" s="104"/>
    </row>
    <row r="753" spans="2:13" x14ac:dyDescent="0.25">
      <c r="B753" s="104"/>
      <c r="C753" s="103"/>
      <c r="D753" s="102"/>
      <c r="E753" s="104"/>
      <c r="F753" s="155"/>
      <c r="G753" s="104"/>
      <c r="H753" s="105"/>
      <c r="I753" s="106"/>
      <c r="J753" s="105"/>
      <c r="K753" s="105"/>
      <c r="L753" s="104"/>
      <c r="M753" s="104"/>
    </row>
    <row r="754" spans="2:13" x14ac:dyDescent="0.25">
      <c r="B754" s="104"/>
      <c r="C754" s="103"/>
      <c r="D754" s="102"/>
      <c r="E754" s="104"/>
      <c r="F754" s="155"/>
      <c r="G754" s="104"/>
      <c r="H754" s="105"/>
      <c r="I754" s="106"/>
      <c r="J754" s="105"/>
      <c r="K754" s="105"/>
      <c r="L754" s="104"/>
      <c r="M754" s="104"/>
    </row>
    <row r="755" spans="2:13" x14ac:dyDescent="0.25">
      <c r="B755" s="104"/>
      <c r="C755" s="103"/>
      <c r="D755" s="102"/>
      <c r="E755" s="104"/>
      <c r="F755" s="155"/>
      <c r="G755" s="104"/>
      <c r="H755" s="105"/>
      <c r="I755" s="106"/>
      <c r="J755" s="105"/>
      <c r="K755" s="105"/>
      <c r="L755" s="104"/>
      <c r="M755" s="104"/>
    </row>
    <row r="756" spans="2:13" x14ac:dyDescent="0.25">
      <c r="B756" s="104"/>
      <c r="C756" s="103"/>
      <c r="D756" s="102"/>
      <c r="E756" s="104"/>
      <c r="F756" s="155"/>
      <c r="G756" s="104"/>
      <c r="H756" s="105"/>
      <c r="I756" s="106"/>
      <c r="J756" s="105"/>
      <c r="K756" s="105"/>
      <c r="L756" s="104"/>
      <c r="M756" s="104"/>
    </row>
    <row r="757" spans="2:13" x14ac:dyDescent="0.25">
      <c r="B757" s="104"/>
      <c r="C757" s="103"/>
      <c r="D757" s="102"/>
      <c r="E757" s="104"/>
      <c r="F757" s="155"/>
      <c r="G757" s="104"/>
      <c r="H757" s="105"/>
      <c r="I757" s="106"/>
      <c r="J757" s="105"/>
      <c r="K757" s="105"/>
      <c r="L757" s="104"/>
      <c r="M757" s="104"/>
    </row>
    <row r="758" spans="2:13" x14ac:dyDescent="0.25">
      <c r="B758" s="104"/>
      <c r="C758" s="103"/>
      <c r="D758" s="102"/>
      <c r="E758" s="104"/>
      <c r="F758" s="155"/>
      <c r="G758" s="104"/>
      <c r="H758" s="105"/>
      <c r="I758" s="106"/>
      <c r="J758" s="105"/>
      <c r="K758" s="105"/>
      <c r="L758" s="104"/>
      <c r="M758" s="104"/>
    </row>
    <row r="759" spans="2:13" x14ac:dyDescent="0.25">
      <c r="B759" s="104"/>
      <c r="C759" s="103"/>
      <c r="D759" s="102"/>
      <c r="E759" s="104"/>
      <c r="F759" s="155"/>
      <c r="G759" s="104"/>
      <c r="H759" s="105"/>
      <c r="I759" s="106"/>
      <c r="J759" s="105"/>
      <c r="K759" s="105"/>
      <c r="L759" s="104"/>
      <c r="M759" s="104"/>
    </row>
    <row r="760" spans="2:13" x14ac:dyDescent="0.25">
      <c r="B760" s="104"/>
      <c r="C760" s="103"/>
      <c r="D760" s="102"/>
      <c r="E760" s="104"/>
      <c r="F760" s="155"/>
      <c r="G760" s="104"/>
      <c r="H760" s="105"/>
      <c r="I760" s="106"/>
      <c r="J760" s="105"/>
      <c r="K760" s="105"/>
      <c r="L760" s="104"/>
      <c r="M760" s="104"/>
    </row>
    <row r="761" spans="2:13" x14ac:dyDescent="0.25">
      <c r="B761" s="104"/>
      <c r="C761" s="103"/>
      <c r="D761" s="102"/>
      <c r="E761" s="104"/>
      <c r="F761" s="155"/>
      <c r="G761" s="104"/>
      <c r="H761" s="105"/>
      <c r="I761" s="106"/>
      <c r="J761" s="105"/>
      <c r="K761" s="105"/>
      <c r="L761" s="104"/>
      <c r="M761" s="104"/>
    </row>
    <row r="762" spans="2:13" x14ac:dyDescent="0.25">
      <c r="B762" s="104"/>
      <c r="C762" s="103"/>
      <c r="D762" s="102"/>
      <c r="E762" s="104"/>
      <c r="F762" s="155"/>
      <c r="G762" s="104"/>
      <c r="H762" s="105"/>
      <c r="I762" s="106"/>
      <c r="J762" s="105"/>
      <c r="K762" s="105"/>
      <c r="L762" s="104"/>
      <c r="M762" s="104"/>
    </row>
    <row r="763" spans="2:13" x14ac:dyDescent="0.25">
      <c r="B763" s="104"/>
      <c r="C763" s="103"/>
      <c r="D763" s="102"/>
      <c r="E763" s="104"/>
      <c r="F763" s="155"/>
      <c r="G763" s="104"/>
      <c r="H763" s="105"/>
      <c r="I763" s="106"/>
      <c r="J763" s="105"/>
      <c r="K763" s="105"/>
      <c r="L763" s="104"/>
      <c r="M763" s="104"/>
    </row>
    <row r="764" spans="2:13" x14ac:dyDescent="0.25">
      <c r="B764" s="104"/>
      <c r="C764" s="103"/>
      <c r="D764" s="102"/>
      <c r="E764" s="104"/>
      <c r="F764" s="155"/>
      <c r="G764" s="104"/>
      <c r="H764" s="105"/>
      <c r="I764" s="106"/>
      <c r="J764" s="105"/>
      <c r="K764" s="105"/>
      <c r="L764" s="104"/>
      <c r="M764" s="104"/>
    </row>
    <row r="765" spans="2:13" x14ac:dyDescent="0.25">
      <c r="B765" s="104"/>
      <c r="C765" s="103"/>
      <c r="D765" s="102"/>
      <c r="E765" s="104"/>
      <c r="F765" s="155"/>
      <c r="G765" s="104"/>
      <c r="H765" s="105"/>
      <c r="I765" s="106"/>
      <c r="J765" s="105"/>
      <c r="K765" s="105"/>
      <c r="L765" s="104"/>
      <c r="M765" s="104"/>
    </row>
    <row r="766" spans="2:13" x14ac:dyDescent="0.25">
      <c r="B766" s="104"/>
      <c r="C766" s="103"/>
      <c r="D766" s="102"/>
      <c r="E766" s="104"/>
      <c r="F766" s="155"/>
      <c r="G766" s="104"/>
      <c r="H766" s="105"/>
      <c r="I766" s="106"/>
      <c r="J766" s="105"/>
      <c r="K766" s="105"/>
      <c r="L766" s="104"/>
      <c r="M766" s="104"/>
    </row>
    <row r="767" spans="2:13" x14ac:dyDescent="0.25">
      <c r="B767" s="104"/>
      <c r="C767" s="103"/>
      <c r="D767" s="102"/>
      <c r="E767" s="104"/>
      <c r="F767" s="155"/>
      <c r="G767" s="104"/>
      <c r="H767" s="105"/>
      <c r="I767" s="106"/>
      <c r="J767" s="105"/>
      <c r="K767" s="105"/>
      <c r="L767" s="104"/>
      <c r="M767" s="104"/>
    </row>
    <row r="768" spans="2:13" x14ac:dyDescent="0.25">
      <c r="B768" s="104"/>
      <c r="C768" s="103"/>
      <c r="D768" s="102"/>
      <c r="E768" s="104"/>
      <c r="F768" s="155"/>
      <c r="G768" s="104"/>
      <c r="H768" s="105"/>
      <c r="I768" s="106"/>
      <c r="J768" s="105"/>
      <c r="K768" s="105"/>
      <c r="L768" s="104"/>
      <c r="M768" s="104"/>
    </row>
    <row r="769" spans="2:13" x14ac:dyDescent="0.25">
      <c r="B769" s="104"/>
      <c r="C769" s="103"/>
      <c r="D769" s="102"/>
      <c r="E769" s="104"/>
      <c r="F769" s="155"/>
      <c r="G769" s="104"/>
      <c r="H769" s="105"/>
      <c r="I769" s="106"/>
      <c r="J769" s="105"/>
      <c r="K769" s="105"/>
      <c r="L769" s="104"/>
      <c r="M769" s="104"/>
    </row>
    <row r="770" spans="2:13" x14ac:dyDescent="0.25">
      <c r="B770" s="104"/>
      <c r="C770" s="103"/>
      <c r="D770" s="102"/>
      <c r="E770" s="104"/>
      <c r="F770" s="155"/>
      <c r="G770" s="104"/>
      <c r="H770" s="105"/>
      <c r="I770" s="106"/>
      <c r="J770" s="105"/>
      <c r="K770" s="105"/>
      <c r="L770" s="104"/>
      <c r="M770" s="104"/>
    </row>
    <row r="771" spans="2:13" x14ac:dyDescent="0.25">
      <c r="B771" s="104"/>
      <c r="C771" s="103"/>
      <c r="D771" s="102"/>
      <c r="E771" s="104"/>
      <c r="F771" s="155"/>
      <c r="G771" s="104"/>
      <c r="H771" s="105"/>
      <c r="I771" s="106"/>
      <c r="J771" s="105"/>
      <c r="K771" s="105"/>
      <c r="L771" s="104"/>
      <c r="M771" s="104"/>
    </row>
    <row r="772" spans="2:13" x14ac:dyDescent="0.25">
      <c r="B772" s="104"/>
      <c r="C772" s="103"/>
      <c r="D772" s="102"/>
      <c r="E772" s="104"/>
      <c r="F772" s="155"/>
      <c r="G772" s="104"/>
      <c r="H772" s="105"/>
      <c r="I772" s="106"/>
      <c r="J772" s="105"/>
      <c r="K772" s="105"/>
      <c r="L772" s="104"/>
      <c r="M772" s="104"/>
    </row>
    <row r="773" spans="2:13" x14ac:dyDescent="0.25">
      <c r="B773" s="104"/>
      <c r="C773" s="103"/>
      <c r="D773" s="102"/>
      <c r="E773" s="104"/>
      <c r="F773" s="155"/>
      <c r="G773" s="104"/>
      <c r="H773" s="105"/>
      <c r="I773" s="106"/>
      <c r="J773" s="105"/>
      <c r="K773" s="105"/>
      <c r="L773" s="104"/>
      <c r="M773" s="104"/>
    </row>
    <row r="774" spans="2:13" x14ac:dyDescent="0.25">
      <c r="B774" s="104"/>
      <c r="C774" s="103"/>
      <c r="D774" s="102"/>
      <c r="E774" s="104"/>
      <c r="F774" s="155"/>
      <c r="G774" s="104"/>
      <c r="H774" s="105"/>
      <c r="I774" s="106"/>
      <c r="J774" s="105"/>
      <c r="K774" s="105"/>
      <c r="L774" s="104"/>
      <c r="M774" s="104"/>
    </row>
    <row r="775" spans="2:13" x14ac:dyDescent="0.25">
      <c r="B775" s="104"/>
      <c r="C775" s="103"/>
      <c r="D775" s="102"/>
      <c r="E775" s="104"/>
      <c r="F775" s="155"/>
      <c r="G775" s="104"/>
      <c r="H775" s="105"/>
      <c r="I775" s="106"/>
      <c r="J775" s="105"/>
      <c r="K775" s="105"/>
      <c r="L775" s="104"/>
      <c r="M775" s="104"/>
    </row>
    <row r="776" spans="2:13" x14ac:dyDescent="0.25">
      <c r="B776" s="104"/>
      <c r="C776" s="103"/>
      <c r="D776" s="102"/>
      <c r="E776" s="104"/>
      <c r="F776" s="155"/>
      <c r="G776" s="104"/>
      <c r="H776" s="105"/>
      <c r="I776" s="106"/>
      <c r="J776" s="105"/>
      <c r="K776" s="105"/>
      <c r="L776" s="104"/>
      <c r="M776" s="104"/>
    </row>
    <row r="777" spans="2:13" x14ac:dyDescent="0.25">
      <c r="B777" s="104"/>
      <c r="C777" s="103"/>
      <c r="D777" s="102"/>
      <c r="E777" s="104"/>
      <c r="F777" s="155"/>
      <c r="G777" s="104"/>
      <c r="H777" s="105"/>
      <c r="I777" s="106"/>
      <c r="J777" s="105"/>
      <c r="K777" s="105"/>
      <c r="L777" s="104"/>
      <c r="M777" s="104"/>
    </row>
    <row r="778" spans="2:13" x14ac:dyDescent="0.25">
      <c r="B778" s="104"/>
      <c r="C778" s="103"/>
      <c r="D778" s="102"/>
      <c r="E778" s="104"/>
      <c r="F778" s="155"/>
      <c r="G778" s="104"/>
      <c r="H778" s="105"/>
      <c r="I778" s="106"/>
      <c r="J778" s="105"/>
      <c r="K778" s="105"/>
      <c r="L778" s="104"/>
      <c r="M778" s="104"/>
    </row>
    <row r="779" spans="2:13" x14ac:dyDescent="0.25">
      <c r="B779" s="104"/>
      <c r="C779" s="103"/>
      <c r="D779" s="102"/>
      <c r="E779" s="104"/>
      <c r="F779" s="155"/>
      <c r="G779" s="104"/>
      <c r="H779" s="105"/>
      <c r="I779" s="106"/>
      <c r="J779" s="105"/>
      <c r="K779" s="105"/>
      <c r="L779" s="104"/>
      <c r="M779" s="104"/>
    </row>
    <row r="780" spans="2:13" x14ac:dyDescent="0.25">
      <c r="B780" s="104"/>
      <c r="C780" s="103"/>
      <c r="D780" s="102"/>
      <c r="E780" s="104"/>
      <c r="F780" s="155"/>
      <c r="G780" s="104"/>
      <c r="H780" s="105"/>
      <c r="I780" s="106"/>
      <c r="J780" s="105"/>
      <c r="K780" s="105"/>
      <c r="L780" s="104"/>
      <c r="M780" s="104"/>
    </row>
    <row r="781" spans="2:13" x14ac:dyDescent="0.25">
      <c r="B781" s="104"/>
      <c r="C781" s="103"/>
      <c r="D781" s="102"/>
      <c r="E781" s="104"/>
      <c r="F781" s="155"/>
      <c r="G781" s="104"/>
      <c r="H781" s="105"/>
      <c r="I781" s="106"/>
      <c r="J781" s="105"/>
      <c r="K781" s="105"/>
      <c r="L781" s="104"/>
      <c r="M781" s="104"/>
    </row>
    <row r="782" spans="2:13" x14ac:dyDescent="0.25">
      <c r="B782" s="104"/>
      <c r="C782" s="103"/>
      <c r="D782" s="102"/>
      <c r="E782" s="104"/>
      <c r="F782" s="155"/>
      <c r="G782" s="104"/>
      <c r="H782" s="105"/>
      <c r="I782" s="106"/>
      <c r="J782" s="105"/>
      <c r="K782" s="105"/>
      <c r="L782" s="104"/>
      <c r="M782" s="104"/>
    </row>
    <row r="783" spans="2:13" x14ac:dyDescent="0.25">
      <c r="B783" s="104"/>
      <c r="C783" s="103"/>
      <c r="D783" s="102"/>
      <c r="E783" s="104"/>
      <c r="F783" s="155"/>
      <c r="G783" s="104"/>
      <c r="H783" s="105"/>
      <c r="I783" s="106"/>
      <c r="J783" s="105"/>
      <c r="K783" s="105"/>
      <c r="L783" s="104"/>
      <c r="M783" s="104"/>
    </row>
    <row r="784" spans="2:13" x14ac:dyDescent="0.25">
      <c r="B784" s="104"/>
      <c r="C784" s="103"/>
      <c r="D784" s="102"/>
      <c r="E784" s="104"/>
      <c r="F784" s="155"/>
      <c r="G784" s="104"/>
      <c r="H784" s="105"/>
      <c r="I784" s="106"/>
      <c r="J784" s="105"/>
      <c r="K784" s="105"/>
      <c r="L784" s="104"/>
      <c r="M784" s="104"/>
    </row>
    <row r="785" spans="2:13" x14ac:dyDescent="0.25">
      <c r="B785" s="104"/>
      <c r="C785" s="103"/>
      <c r="D785" s="102"/>
      <c r="E785" s="104"/>
      <c r="F785" s="155"/>
      <c r="G785" s="104"/>
      <c r="H785" s="105"/>
      <c r="I785" s="106"/>
      <c r="J785" s="105"/>
      <c r="K785" s="105"/>
      <c r="L785" s="104"/>
      <c r="M785" s="104"/>
    </row>
    <row r="786" spans="2:13" x14ac:dyDescent="0.25">
      <c r="B786" s="104"/>
      <c r="C786" s="103"/>
      <c r="D786" s="102"/>
      <c r="E786" s="104"/>
      <c r="F786" s="155"/>
      <c r="G786" s="104"/>
      <c r="H786" s="105"/>
      <c r="I786" s="106"/>
      <c r="J786" s="105"/>
      <c r="K786" s="105"/>
      <c r="L786" s="104"/>
      <c r="M786" s="104"/>
    </row>
    <row r="787" spans="2:13" x14ac:dyDescent="0.25">
      <c r="B787" s="104"/>
      <c r="C787" s="103"/>
      <c r="D787" s="102"/>
      <c r="E787" s="104"/>
      <c r="F787" s="155"/>
      <c r="G787" s="104"/>
      <c r="H787" s="105"/>
      <c r="I787" s="106"/>
      <c r="J787" s="105"/>
      <c r="K787" s="105"/>
      <c r="L787" s="104"/>
      <c r="M787" s="104"/>
    </row>
    <row r="788" spans="2:13" x14ac:dyDescent="0.25">
      <c r="B788" s="104"/>
      <c r="C788" s="103"/>
      <c r="D788" s="102"/>
      <c r="E788" s="104"/>
      <c r="F788" s="155"/>
      <c r="G788" s="104"/>
      <c r="H788" s="105"/>
      <c r="I788" s="106"/>
      <c r="J788" s="105"/>
      <c r="K788" s="105"/>
      <c r="L788" s="104"/>
      <c r="M788" s="104"/>
    </row>
    <row r="789" spans="2:13" x14ac:dyDescent="0.25">
      <c r="B789" s="104"/>
      <c r="C789" s="103"/>
      <c r="D789" s="102"/>
      <c r="E789" s="104"/>
      <c r="F789" s="155"/>
      <c r="G789" s="104"/>
      <c r="H789" s="105"/>
      <c r="I789" s="106"/>
      <c r="J789" s="105"/>
      <c r="K789" s="105"/>
      <c r="L789" s="104"/>
      <c r="M789" s="104"/>
    </row>
    <row r="790" spans="2:13" x14ac:dyDescent="0.25">
      <c r="B790" s="104"/>
      <c r="C790" s="103"/>
      <c r="D790" s="102"/>
      <c r="E790" s="104"/>
      <c r="F790" s="155"/>
      <c r="G790" s="104"/>
      <c r="H790" s="105"/>
      <c r="I790" s="106"/>
      <c r="J790" s="105"/>
      <c r="K790" s="105"/>
      <c r="L790" s="104"/>
      <c r="M790" s="104"/>
    </row>
    <row r="791" spans="2:13" x14ac:dyDescent="0.25">
      <c r="B791" s="104"/>
      <c r="C791" s="103"/>
      <c r="D791" s="102"/>
      <c r="E791" s="104"/>
      <c r="F791" s="155"/>
      <c r="G791" s="104"/>
      <c r="H791" s="105"/>
      <c r="I791" s="106"/>
      <c r="J791" s="105"/>
      <c r="K791" s="105"/>
      <c r="L791" s="104"/>
      <c r="M791" s="104"/>
    </row>
    <row r="792" spans="2:13" x14ac:dyDescent="0.25">
      <c r="B792" s="104"/>
      <c r="C792" s="103"/>
      <c r="D792" s="102"/>
      <c r="E792" s="104"/>
      <c r="F792" s="155"/>
      <c r="G792" s="104"/>
      <c r="H792" s="105"/>
      <c r="I792" s="106"/>
      <c r="J792" s="105"/>
      <c r="K792" s="105"/>
      <c r="L792" s="104"/>
      <c r="M792" s="104"/>
    </row>
    <row r="793" spans="2:13" x14ac:dyDescent="0.25">
      <c r="B793" s="104"/>
      <c r="C793" s="103"/>
      <c r="D793" s="102"/>
      <c r="E793" s="104"/>
      <c r="F793" s="155"/>
      <c r="G793" s="104"/>
      <c r="H793" s="105"/>
      <c r="I793" s="106"/>
      <c r="J793" s="105"/>
      <c r="K793" s="105"/>
      <c r="L793" s="104"/>
      <c r="M793" s="104"/>
    </row>
    <row r="794" spans="2:13" x14ac:dyDescent="0.25">
      <c r="B794" s="104"/>
      <c r="C794" s="103"/>
      <c r="D794" s="102"/>
      <c r="E794" s="104"/>
      <c r="F794" s="155"/>
      <c r="G794" s="104"/>
      <c r="H794" s="105"/>
      <c r="I794" s="106"/>
      <c r="J794" s="105"/>
      <c r="K794" s="105"/>
      <c r="L794" s="104"/>
      <c r="M794" s="104"/>
    </row>
    <row r="795" spans="2:13" x14ac:dyDescent="0.25">
      <c r="B795" s="104"/>
      <c r="C795" s="103"/>
      <c r="D795" s="102"/>
      <c r="E795" s="104"/>
      <c r="F795" s="155"/>
      <c r="G795" s="104"/>
      <c r="H795" s="105"/>
      <c r="I795" s="106"/>
      <c r="J795" s="105"/>
      <c r="K795" s="105"/>
      <c r="L795" s="104"/>
      <c r="M795" s="104"/>
    </row>
    <row r="796" spans="2:13" x14ac:dyDescent="0.25">
      <c r="B796" s="104"/>
      <c r="C796" s="103"/>
      <c r="D796" s="102"/>
      <c r="E796" s="104"/>
      <c r="F796" s="155"/>
      <c r="G796" s="104"/>
      <c r="H796" s="105"/>
      <c r="I796" s="106"/>
      <c r="J796" s="105"/>
      <c r="K796" s="105"/>
      <c r="L796" s="104"/>
      <c r="M796" s="104"/>
    </row>
    <row r="797" spans="2:13" x14ac:dyDescent="0.25">
      <c r="B797" s="104"/>
      <c r="C797" s="103"/>
      <c r="D797" s="102"/>
      <c r="E797" s="104"/>
      <c r="F797" s="155"/>
      <c r="G797" s="104"/>
      <c r="H797" s="105"/>
      <c r="I797" s="106"/>
      <c r="J797" s="105"/>
      <c r="K797" s="105"/>
      <c r="L797" s="104"/>
      <c r="M797" s="104"/>
    </row>
    <row r="798" spans="2:13" x14ac:dyDescent="0.25">
      <c r="B798" s="104"/>
      <c r="C798" s="103"/>
      <c r="D798" s="102"/>
      <c r="E798" s="104"/>
      <c r="F798" s="155"/>
      <c r="G798" s="104"/>
      <c r="H798" s="105"/>
      <c r="I798" s="106"/>
      <c r="J798" s="105"/>
      <c r="K798" s="105"/>
      <c r="L798" s="104"/>
      <c r="M798" s="104"/>
    </row>
    <row r="799" spans="2:13" x14ac:dyDescent="0.25">
      <c r="B799" s="104"/>
      <c r="C799" s="103"/>
      <c r="D799" s="102"/>
      <c r="E799" s="104"/>
      <c r="F799" s="155"/>
      <c r="G799" s="104"/>
      <c r="H799" s="105"/>
      <c r="I799" s="106"/>
      <c r="J799" s="105"/>
      <c r="K799" s="105"/>
      <c r="L799" s="104"/>
      <c r="M799" s="104"/>
    </row>
    <row r="800" spans="2:13" x14ac:dyDescent="0.25">
      <c r="B800" s="104"/>
      <c r="C800" s="103"/>
      <c r="D800" s="102"/>
      <c r="E800" s="104"/>
      <c r="F800" s="155"/>
      <c r="G800" s="104"/>
      <c r="H800" s="105"/>
      <c r="I800" s="106"/>
      <c r="J800" s="105"/>
      <c r="K800" s="105"/>
      <c r="L800" s="104"/>
      <c r="M800" s="104"/>
    </row>
    <row r="801" spans="2:13" x14ac:dyDescent="0.25">
      <c r="B801" s="104"/>
      <c r="C801" s="103"/>
      <c r="D801" s="102"/>
      <c r="E801" s="104"/>
      <c r="F801" s="155"/>
      <c r="G801" s="104"/>
      <c r="H801" s="105"/>
      <c r="I801" s="106"/>
      <c r="J801" s="105"/>
      <c r="K801" s="105"/>
      <c r="L801" s="104"/>
      <c r="M801" s="104"/>
    </row>
    <row r="802" spans="2:13" x14ac:dyDescent="0.25">
      <c r="B802" s="104"/>
      <c r="C802" s="103"/>
      <c r="D802" s="102"/>
      <c r="E802" s="104"/>
      <c r="F802" s="155"/>
      <c r="G802" s="104"/>
      <c r="H802" s="105"/>
      <c r="I802" s="106"/>
      <c r="J802" s="105"/>
      <c r="K802" s="105"/>
      <c r="L802" s="104"/>
      <c r="M802" s="104"/>
    </row>
    <row r="803" spans="2:13" x14ac:dyDescent="0.25">
      <c r="B803" s="104"/>
      <c r="C803" s="103"/>
      <c r="D803" s="102"/>
      <c r="E803" s="104"/>
      <c r="F803" s="155"/>
      <c r="G803" s="104"/>
      <c r="H803" s="105"/>
      <c r="I803" s="106"/>
      <c r="J803" s="105"/>
      <c r="K803" s="105"/>
      <c r="L803" s="104"/>
      <c r="M803" s="104"/>
    </row>
    <row r="804" spans="2:13" x14ac:dyDescent="0.25">
      <c r="B804" s="104"/>
      <c r="C804" s="103"/>
      <c r="D804" s="102"/>
      <c r="E804" s="104"/>
      <c r="F804" s="155"/>
      <c r="G804" s="104"/>
      <c r="H804" s="105"/>
      <c r="I804" s="106"/>
      <c r="J804" s="105"/>
      <c r="K804" s="105"/>
      <c r="L804" s="104"/>
      <c r="M804" s="104"/>
    </row>
    <row r="805" spans="2:13" x14ac:dyDescent="0.25">
      <c r="B805" s="104"/>
      <c r="C805" s="103"/>
      <c r="D805" s="102"/>
      <c r="E805" s="104"/>
      <c r="F805" s="155"/>
      <c r="G805" s="104"/>
      <c r="H805" s="105"/>
      <c r="I805" s="106"/>
      <c r="J805" s="105"/>
      <c r="K805" s="105"/>
      <c r="L805" s="104"/>
      <c r="M805" s="104"/>
    </row>
    <row r="806" spans="2:13" x14ac:dyDescent="0.25">
      <c r="B806" s="104"/>
      <c r="C806" s="103"/>
      <c r="D806" s="102"/>
      <c r="E806" s="104"/>
      <c r="F806" s="155"/>
      <c r="G806" s="104"/>
      <c r="H806" s="105"/>
      <c r="I806" s="106"/>
      <c r="J806" s="105"/>
      <c r="K806" s="105"/>
      <c r="L806" s="104"/>
      <c r="M806" s="104"/>
    </row>
    <row r="807" spans="2:13" x14ac:dyDescent="0.25">
      <c r="B807" s="104"/>
      <c r="C807" s="103"/>
      <c r="D807" s="102"/>
      <c r="E807" s="104"/>
      <c r="F807" s="155"/>
      <c r="G807" s="104"/>
      <c r="H807" s="105"/>
      <c r="I807" s="106"/>
      <c r="J807" s="105"/>
      <c r="K807" s="105"/>
      <c r="L807" s="104"/>
      <c r="M807" s="104"/>
    </row>
    <row r="808" spans="2:13" x14ac:dyDescent="0.25">
      <c r="B808" s="104"/>
      <c r="C808" s="103"/>
      <c r="D808" s="102"/>
      <c r="E808" s="104"/>
      <c r="F808" s="155"/>
      <c r="G808" s="104"/>
      <c r="H808" s="105"/>
      <c r="I808" s="106"/>
      <c r="J808" s="105"/>
      <c r="K808" s="105"/>
      <c r="L808" s="104"/>
      <c r="M808" s="104"/>
    </row>
    <row r="809" spans="2:13" x14ac:dyDescent="0.25">
      <c r="B809" s="104"/>
      <c r="C809" s="103"/>
      <c r="D809" s="102"/>
      <c r="E809" s="104"/>
      <c r="F809" s="155"/>
      <c r="G809" s="104"/>
      <c r="H809" s="105"/>
      <c r="I809" s="106"/>
      <c r="J809" s="105"/>
      <c r="K809" s="105"/>
      <c r="L809" s="104"/>
      <c r="M809" s="104"/>
    </row>
    <row r="810" spans="2:13" x14ac:dyDescent="0.25">
      <c r="B810" s="104"/>
      <c r="C810" s="103"/>
      <c r="D810" s="102"/>
      <c r="E810" s="104"/>
      <c r="F810" s="155"/>
      <c r="G810" s="104"/>
      <c r="H810" s="105"/>
      <c r="I810" s="106"/>
      <c r="J810" s="105"/>
      <c r="K810" s="105"/>
      <c r="L810" s="104"/>
      <c r="M810" s="104"/>
    </row>
    <row r="811" spans="2:13" x14ac:dyDescent="0.25">
      <c r="B811" s="104"/>
      <c r="C811" s="103"/>
      <c r="D811" s="102"/>
      <c r="E811" s="104"/>
      <c r="F811" s="155"/>
      <c r="G811" s="104"/>
      <c r="H811" s="105"/>
      <c r="I811" s="106"/>
      <c r="J811" s="105"/>
      <c r="K811" s="105"/>
      <c r="L811" s="104"/>
      <c r="M811" s="104"/>
    </row>
    <row r="812" spans="2:13" x14ac:dyDescent="0.25">
      <c r="B812" s="104"/>
      <c r="C812" s="103"/>
      <c r="D812" s="102"/>
      <c r="E812" s="104"/>
      <c r="F812" s="155"/>
      <c r="G812" s="104"/>
      <c r="H812" s="105"/>
      <c r="I812" s="106"/>
      <c r="J812" s="105"/>
      <c r="K812" s="105"/>
      <c r="L812" s="104"/>
      <c r="M812" s="104"/>
    </row>
    <row r="813" spans="2:13" x14ac:dyDescent="0.25">
      <c r="B813" s="104"/>
      <c r="C813" s="103"/>
      <c r="D813" s="102"/>
      <c r="E813" s="104"/>
      <c r="F813" s="155"/>
      <c r="G813" s="104"/>
      <c r="H813" s="105"/>
      <c r="I813" s="106"/>
      <c r="J813" s="105"/>
      <c r="K813" s="105"/>
      <c r="L813" s="104"/>
      <c r="M813" s="104"/>
    </row>
    <row r="814" spans="2:13" x14ac:dyDescent="0.25">
      <c r="B814" s="104"/>
      <c r="C814" s="103"/>
      <c r="D814" s="102"/>
      <c r="E814" s="104"/>
      <c r="F814" s="155"/>
      <c r="G814" s="104"/>
      <c r="H814" s="105"/>
      <c r="I814" s="106"/>
      <c r="J814" s="105"/>
      <c r="K814" s="105"/>
      <c r="L814" s="104"/>
      <c r="M814" s="104"/>
    </row>
    <row r="815" spans="2:13" x14ac:dyDescent="0.25">
      <c r="B815" s="104"/>
      <c r="C815" s="103"/>
      <c r="D815" s="102"/>
      <c r="E815" s="104"/>
      <c r="F815" s="155"/>
      <c r="G815" s="104"/>
      <c r="H815" s="105"/>
      <c r="I815" s="106"/>
      <c r="J815" s="105"/>
      <c r="K815" s="105"/>
      <c r="L815" s="104"/>
      <c r="M815" s="104"/>
    </row>
    <row r="816" spans="2:13" x14ac:dyDescent="0.25">
      <c r="B816" s="104"/>
      <c r="C816" s="103"/>
      <c r="D816" s="102"/>
      <c r="E816" s="104"/>
      <c r="F816" s="155"/>
      <c r="G816" s="104"/>
      <c r="H816" s="105"/>
      <c r="I816" s="106"/>
      <c r="J816" s="105"/>
      <c r="K816" s="105"/>
      <c r="L816" s="104"/>
      <c r="M816" s="104"/>
    </row>
    <row r="817" spans="2:13" x14ac:dyDescent="0.25">
      <c r="B817" s="104"/>
      <c r="C817" s="103"/>
      <c r="D817" s="102"/>
      <c r="E817" s="104"/>
      <c r="F817" s="155"/>
      <c r="G817" s="104"/>
      <c r="H817" s="105"/>
      <c r="I817" s="106"/>
      <c r="J817" s="105"/>
      <c r="K817" s="105"/>
      <c r="L817" s="104"/>
      <c r="M817" s="104"/>
    </row>
    <row r="818" spans="2:13" x14ac:dyDescent="0.25">
      <c r="B818" s="104"/>
      <c r="C818" s="103"/>
      <c r="D818" s="102"/>
      <c r="E818" s="104"/>
      <c r="F818" s="155"/>
      <c r="G818" s="104"/>
      <c r="H818" s="105"/>
      <c r="I818" s="106"/>
      <c r="J818" s="105"/>
      <c r="K818" s="105"/>
      <c r="L818" s="104"/>
      <c r="M818" s="104"/>
    </row>
    <row r="819" spans="2:13" x14ac:dyDescent="0.25">
      <c r="B819" s="104"/>
      <c r="C819" s="103"/>
      <c r="D819" s="102"/>
      <c r="E819" s="104"/>
      <c r="F819" s="155"/>
      <c r="G819" s="104"/>
      <c r="H819" s="105"/>
      <c r="I819" s="106"/>
      <c r="J819" s="105"/>
      <c r="K819" s="105"/>
      <c r="L819" s="104"/>
      <c r="M819" s="104"/>
    </row>
    <row r="820" spans="2:13" x14ac:dyDescent="0.25">
      <c r="B820" s="104"/>
      <c r="C820" s="103"/>
      <c r="D820" s="102"/>
      <c r="E820" s="104"/>
      <c r="F820" s="155"/>
      <c r="G820" s="104"/>
      <c r="H820" s="105"/>
      <c r="I820" s="106"/>
      <c r="J820" s="105"/>
      <c r="K820" s="105"/>
      <c r="L820" s="104"/>
      <c r="M820" s="104"/>
    </row>
    <row r="821" spans="2:13" x14ac:dyDescent="0.25">
      <c r="B821" s="104"/>
      <c r="C821" s="103"/>
      <c r="D821" s="102"/>
      <c r="E821" s="104"/>
      <c r="F821" s="155"/>
      <c r="G821" s="104"/>
      <c r="H821" s="105"/>
      <c r="I821" s="106"/>
      <c r="J821" s="105"/>
      <c r="K821" s="105"/>
      <c r="L821" s="104"/>
      <c r="M821" s="104"/>
    </row>
    <row r="822" spans="2:13" x14ac:dyDescent="0.25">
      <c r="B822" s="104"/>
      <c r="C822" s="103"/>
      <c r="D822" s="102"/>
      <c r="E822" s="104"/>
      <c r="F822" s="155"/>
      <c r="G822" s="104"/>
      <c r="H822" s="105"/>
      <c r="I822" s="106"/>
      <c r="J822" s="105"/>
      <c r="K822" s="105"/>
      <c r="L822" s="104"/>
      <c r="M822" s="104"/>
    </row>
    <row r="823" spans="2:13" x14ac:dyDescent="0.25">
      <c r="B823" s="104"/>
      <c r="C823" s="103"/>
      <c r="D823" s="102"/>
      <c r="E823" s="104"/>
      <c r="F823" s="155"/>
      <c r="G823" s="104"/>
      <c r="H823" s="105"/>
      <c r="I823" s="106"/>
      <c r="J823" s="105"/>
      <c r="K823" s="105"/>
      <c r="L823" s="104"/>
      <c r="M823" s="104"/>
    </row>
    <row r="824" spans="2:13" x14ac:dyDescent="0.25">
      <c r="B824" s="104"/>
      <c r="C824" s="103"/>
      <c r="D824" s="102"/>
      <c r="E824" s="104"/>
      <c r="F824" s="155"/>
      <c r="G824" s="104"/>
      <c r="H824" s="105"/>
      <c r="I824" s="106"/>
      <c r="J824" s="105"/>
      <c r="K824" s="105"/>
      <c r="L824" s="104"/>
      <c r="M824" s="104"/>
    </row>
    <row r="825" spans="2:13" x14ac:dyDescent="0.25">
      <c r="B825" s="104"/>
      <c r="C825" s="103"/>
      <c r="D825" s="102"/>
      <c r="E825" s="104"/>
      <c r="F825" s="155"/>
      <c r="G825" s="104"/>
      <c r="H825" s="105"/>
      <c r="I825" s="106"/>
      <c r="J825" s="105"/>
      <c r="K825" s="105"/>
      <c r="L825" s="104"/>
      <c r="M825" s="104"/>
    </row>
    <row r="826" spans="2:13" x14ac:dyDescent="0.25">
      <c r="B826" s="104"/>
      <c r="C826" s="103"/>
      <c r="D826" s="102"/>
      <c r="E826" s="104"/>
      <c r="F826" s="155"/>
      <c r="G826" s="104"/>
      <c r="H826" s="105"/>
      <c r="I826" s="106"/>
      <c r="J826" s="105"/>
      <c r="K826" s="105"/>
      <c r="L826" s="104"/>
      <c r="M826" s="104"/>
    </row>
    <row r="827" spans="2:13" x14ac:dyDescent="0.25">
      <c r="B827" s="104"/>
      <c r="C827" s="103"/>
      <c r="D827" s="102"/>
      <c r="E827" s="104"/>
      <c r="F827" s="155"/>
      <c r="G827" s="104"/>
      <c r="H827" s="105"/>
      <c r="I827" s="106"/>
      <c r="J827" s="105"/>
      <c r="K827" s="105"/>
      <c r="L827" s="104"/>
      <c r="M827" s="104"/>
    </row>
    <row r="828" spans="2:13" x14ac:dyDescent="0.25">
      <c r="B828" s="104"/>
      <c r="C828" s="103"/>
      <c r="D828" s="102"/>
      <c r="E828" s="104"/>
      <c r="F828" s="155"/>
      <c r="G828" s="104"/>
      <c r="H828" s="105"/>
      <c r="I828" s="106"/>
      <c r="J828" s="105"/>
      <c r="K828" s="105"/>
      <c r="L828" s="104"/>
      <c r="M828" s="104"/>
    </row>
    <row r="829" spans="2:13" x14ac:dyDescent="0.25">
      <c r="B829" s="104"/>
      <c r="C829" s="103"/>
      <c r="D829" s="102"/>
      <c r="E829" s="104"/>
      <c r="F829" s="155"/>
      <c r="G829" s="104"/>
      <c r="H829" s="105"/>
      <c r="I829" s="106"/>
      <c r="J829" s="105"/>
      <c r="K829" s="105"/>
      <c r="L829" s="104"/>
      <c r="M829" s="104"/>
    </row>
    <row r="830" spans="2:13" x14ac:dyDescent="0.25">
      <c r="B830" s="104"/>
      <c r="C830" s="103"/>
      <c r="D830" s="102"/>
      <c r="E830" s="104"/>
      <c r="F830" s="155"/>
      <c r="G830" s="104"/>
      <c r="H830" s="105"/>
      <c r="I830" s="106"/>
      <c r="J830" s="105"/>
      <c r="K830" s="105"/>
      <c r="L830" s="104"/>
      <c r="M830" s="104"/>
    </row>
    <row r="831" spans="2:13" x14ac:dyDescent="0.25">
      <c r="B831" s="104"/>
      <c r="C831" s="103"/>
      <c r="D831" s="102"/>
      <c r="E831" s="104"/>
      <c r="F831" s="155"/>
      <c r="G831" s="104"/>
      <c r="H831" s="105"/>
      <c r="I831" s="106"/>
      <c r="J831" s="105"/>
      <c r="K831" s="105"/>
      <c r="L831" s="104"/>
      <c r="M831" s="104"/>
    </row>
    <row r="832" spans="2:13" x14ac:dyDescent="0.25">
      <c r="B832" s="104"/>
      <c r="C832" s="103"/>
      <c r="D832" s="102"/>
      <c r="E832" s="104"/>
      <c r="F832" s="155"/>
      <c r="G832" s="104"/>
      <c r="H832" s="105"/>
      <c r="I832" s="106"/>
      <c r="J832" s="105"/>
      <c r="K832" s="105"/>
      <c r="L832" s="104"/>
      <c r="M832" s="104"/>
    </row>
    <row r="833" spans="2:13" x14ac:dyDescent="0.25">
      <c r="B833" s="104"/>
      <c r="C833" s="103"/>
      <c r="D833" s="102"/>
      <c r="E833" s="104"/>
      <c r="F833" s="155"/>
      <c r="G833" s="104"/>
      <c r="H833" s="105"/>
      <c r="I833" s="106"/>
      <c r="J833" s="105"/>
      <c r="K833" s="105"/>
      <c r="L833" s="104"/>
      <c r="M833" s="104"/>
    </row>
    <row r="834" spans="2:13" x14ac:dyDescent="0.25">
      <c r="B834" s="104"/>
      <c r="C834" s="103"/>
      <c r="D834" s="102"/>
      <c r="E834" s="104"/>
      <c r="F834" s="155"/>
      <c r="G834" s="104"/>
      <c r="H834" s="105"/>
      <c r="I834" s="106"/>
      <c r="J834" s="105"/>
      <c r="K834" s="105"/>
      <c r="L834" s="104"/>
      <c r="M834" s="104"/>
    </row>
    <row r="835" spans="2:13" x14ac:dyDescent="0.25">
      <c r="B835" s="104"/>
      <c r="C835" s="103"/>
      <c r="D835" s="102"/>
      <c r="E835" s="104"/>
      <c r="F835" s="155"/>
      <c r="G835" s="104"/>
      <c r="H835" s="105"/>
      <c r="I835" s="106"/>
      <c r="J835" s="105"/>
      <c r="K835" s="105"/>
      <c r="L835" s="104"/>
      <c r="M835" s="104"/>
    </row>
    <row r="836" spans="2:13" x14ac:dyDescent="0.25">
      <c r="B836" s="104"/>
      <c r="C836" s="103"/>
      <c r="D836" s="102"/>
      <c r="E836" s="104"/>
      <c r="F836" s="155"/>
      <c r="G836" s="104"/>
      <c r="H836" s="105"/>
      <c r="I836" s="106"/>
      <c r="J836" s="105"/>
      <c r="K836" s="105"/>
      <c r="L836" s="104"/>
      <c r="M836" s="104"/>
    </row>
    <row r="837" spans="2:13" x14ac:dyDescent="0.25">
      <c r="B837" s="104"/>
      <c r="C837" s="103"/>
      <c r="D837" s="102"/>
      <c r="E837" s="104"/>
      <c r="F837" s="155"/>
      <c r="G837" s="104"/>
      <c r="H837" s="105"/>
      <c r="I837" s="106"/>
      <c r="J837" s="105"/>
      <c r="K837" s="105"/>
      <c r="L837" s="104"/>
      <c r="M837" s="104"/>
    </row>
    <row r="838" spans="2:13" x14ac:dyDescent="0.25">
      <c r="B838" s="104"/>
      <c r="C838" s="103"/>
      <c r="D838" s="102"/>
      <c r="E838" s="104"/>
      <c r="F838" s="155"/>
      <c r="G838" s="104"/>
      <c r="H838" s="105"/>
      <c r="I838" s="106"/>
      <c r="J838" s="105"/>
      <c r="K838" s="105"/>
      <c r="L838" s="104"/>
      <c r="M838" s="104"/>
    </row>
    <row r="839" spans="2:13" x14ac:dyDescent="0.25">
      <c r="B839" s="104"/>
      <c r="C839" s="103"/>
      <c r="D839" s="102"/>
      <c r="E839" s="104"/>
      <c r="F839" s="155"/>
      <c r="G839" s="104"/>
      <c r="H839" s="105"/>
      <c r="I839" s="106"/>
      <c r="J839" s="105"/>
      <c r="K839" s="105"/>
      <c r="L839" s="104"/>
      <c r="M839" s="104"/>
    </row>
    <row r="840" spans="2:13" x14ac:dyDescent="0.25">
      <c r="B840" s="104"/>
      <c r="C840" s="103"/>
      <c r="D840" s="102"/>
      <c r="E840" s="104"/>
      <c r="F840" s="155"/>
      <c r="G840" s="104"/>
      <c r="H840" s="105"/>
      <c r="I840" s="106"/>
      <c r="J840" s="105"/>
      <c r="K840" s="105"/>
      <c r="L840" s="104"/>
      <c r="M840" s="104"/>
    </row>
    <row r="841" spans="2:13" x14ac:dyDescent="0.25">
      <c r="B841" s="104"/>
      <c r="C841" s="103"/>
      <c r="D841" s="102"/>
      <c r="E841" s="104"/>
      <c r="F841" s="155"/>
      <c r="G841" s="104"/>
      <c r="H841" s="105"/>
      <c r="I841" s="106"/>
      <c r="J841" s="105"/>
      <c r="K841" s="105"/>
      <c r="L841" s="104"/>
      <c r="M841" s="104"/>
    </row>
    <row r="842" spans="2:13" x14ac:dyDescent="0.25">
      <c r="B842" s="104"/>
      <c r="C842" s="103"/>
      <c r="D842" s="102"/>
      <c r="E842" s="104"/>
      <c r="F842" s="155"/>
      <c r="G842" s="104"/>
      <c r="H842" s="105"/>
      <c r="I842" s="106"/>
      <c r="J842" s="105"/>
      <c r="K842" s="105"/>
      <c r="L842" s="104"/>
      <c r="M842" s="104"/>
    </row>
    <row r="843" spans="2:13" x14ac:dyDescent="0.25">
      <c r="B843" s="104"/>
      <c r="C843" s="103"/>
      <c r="D843" s="102"/>
      <c r="E843" s="104"/>
      <c r="F843" s="155"/>
      <c r="G843" s="104"/>
      <c r="H843" s="105"/>
      <c r="I843" s="106"/>
      <c r="J843" s="105"/>
      <c r="K843" s="105"/>
      <c r="L843" s="104"/>
      <c r="M843" s="104"/>
    </row>
    <row r="844" spans="2:13" x14ac:dyDescent="0.25">
      <c r="B844" s="104"/>
      <c r="C844" s="103"/>
      <c r="D844" s="102"/>
      <c r="E844" s="104"/>
      <c r="F844" s="155"/>
      <c r="G844" s="104"/>
      <c r="H844" s="105"/>
      <c r="I844" s="106"/>
      <c r="J844" s="105"/>
      <c r="K844" s="105"/>
      <c r="L844" s="104"/>
      <c r="M844" s="104"/>
    </row>
    <row r="845" spans="2:13" x14ac:dyDescent="0.25">
      <c r="B845" s="104"/>
      <c r="C845" s="103"/>
      <c r="D845" s="102"/>
      <c r="E845" s="104"/>
      <c r="F845" s="155"/>
      <c r="G845" s="104"/>
      <c r="H845" s="105"/>
      <c r="I845" s="106"/>
      <c r="J845" s="105"/>
      <c r="K845" s="105"/>
      <c r="L845" s="104"/>
      <c r="M845" s="104"/>
    </row>
    <row r="846" spans="2:13" x14ac:dyDescent="0.25">
      <c r="B846" s="104"/>
      <c r="C846" s="103"/>
      <c r="D846" s="102"/>
      <c r="E846" s="104"/>
      <c r="F846" s="155"/>
      <c r="G846" s="104"/>
      <c r="H846" s="105"/>
      <c r="I846" s="106"/>
      <c r="J846" s="105"/>
      <c r="K846" s="105"/>
      <c r="L846" s="104"/>
      <c r="M846" s="104"/>
    </row>
    <row r="847" spans="2:13" x14ac:dyDescent="0.25">
      <c r="B847" s="104"/>
      <c r="C847" s="103"/>
      <c r="D847" s="102"/>
      <c r="E847" s="104"/>
      <c r="F847" s="155"/>
      <c r="G847" s="104"/>
      <c r="H847" s="105"/>
      <c r="I847" s="106"/>
      <c r="J847" s="105"/>
      <c r="K847" s="105"/>
      <c r="L847" s="104"/>
      <c r="M847" s="104"/>
    </row>
    <row r="848" spans="2:13" x14ac:dyDescent="0.25">
      <c r="B848" s="104"/>
      <c r="C848" s="103"/>
      <c r="D848" s="102"/>
      <c r="E848" s="104"/>
      <c r="F848" s="155"/>
      <c r="G848" s="104"/>
      <c r="H848" s="105"/>
      <c r="I848" s="106"/>
      <c r="J848" s="105"/>
      <c r="K848" s="105"/>
      <c r="L848" s="104"/>
      <c r="M848" s="104"/>
    </row>
    <row r="849" spans="2:13" x14ac:dyDescent="0.25">
      <c r="B849" s="104"/>
      <c r="C849" s="103"/>
      <c r="D849" s="102"/>
      <c r="E849" s="104"/>
      <c r="F849" s="155"/>
      <c r="G849" s="104"/>
      <c r="H849" s="105"/>
      <c r="I849" s="106"/>
      <c r="J849" s="105"/>
      <c r="K849" s="105"/>
      <c r="L849" s="104"/>
      <c r="M849" s="104"/>
    </row>
    <row r="850" spans="2:13" x14ac:dyDescent="0.25">
      <c r="B850" s="104"/>
      <c r="C850" s="103"/>
      <c r="D850" s="102"/>
      <c r="E850" s="104"/>
      <c r="F850" s="155"/>
      <c r="G850" s="104"/>
      <c r="H850" s="105"/>
      <c r="I850" s="106"/>
      <c r="J850" s="105"/>
      <c r="K850" s="105"/>
      <c r="L850" s="104"/>
      <c r="M850" s="104"/>
    </row>
    <row r="851" spans="2:13" x14ac:dyDescent="0.25">
      <c r="B851" s="104"/>
      <c r="C851" s="103"/>
      <c r="D851" s="102"/>
      <c r="E851" s="104"/>
      <c r="F851" s="155"/>
      <c r="G851" s="104"/>
      <c r="H851" s="105"/>
      <c r="I851" s="106"/>
      <c r="J851" s="105"/>
      <c r="K851" s="105"/>
      <c r="L851" s="104"/>
      <c r="M851" s="104"/>
    </row>
    <row r="852" spans="2:13" x14ac:dyDescent="0.25">
      <c r="B852" s="104"/>
      <c r="C852" s="103"/>
      <c r="D852" s="102"/>
      <c r="E852" s="104"/>
      <c r="F852" s="155"/>
      <c r="G852" s="104"/>
      <c r="H852" s="105"/>
      <c r="I852" s="106"/>
      <c r="J852" s="105"/>
      <c r="K852" s="105"/>
      <c r="L852" s="104"/>
      <c r="M852" s="104"/>
    </row>
    <row r="853" spans="2:13" x14ac:dyDescent="0.25">
      <c r="B853" s="104"/>
      <c r="C853" s="103"/>
      <c r="D853" s="102"/>
      <c r="E853" s="104"/>
      <c r="F853" s="155"/>
      <c r="G853" s="104"/>
      <c r="H853" s="105"/>
      <c r="I853" s="106"/>
      <c r="J853" s="105"/>
      <c r="K853" s="105"/>
      <c r="L853" s="104"/>
      <c r="M853" s="104"/>
    </row>
    <row r="854" spans="2:13" x14ac:dyDescent="0.25">
      <c r="B854" s="104"/>
      <c r="C854" s="103"/>
      <c r="D854" s="102"/>
      <c r="E854" s="104"/>
      <c r="F854" s="155"/>
      <c r="G854" s="104"/>
      <c r="H854" s="105"/>
      <c r="I854" s="106"/>
      <c r="J854" s="105"/>
      <c r="K854" s="105"/>
      <c r="L854" s="104"/>
      <c r="M854" s="104"/>
    </row>
    <row r="855" spans="2:13" x14ac:dyDescent="0.25">
      <c r="B855" s="104"/>
      <c r="C855" s="103"/>
      <c r="D855" s="102"/>
      <c r="E855" s="104"/>
      <c r="F855" s="155"/>
      <c r="G855" s="104"/>
      <c r="H855" s="105"/>
      <c r="I855" s="106"/>
      <c r="J855" s="105"/>
      <c r="K855" s="105"/>
      <c r="L855" s="104"/>
      <c r="M855" s="104"/>
    </row>
    <row r="856" spans="2:13" x14ac:dyDescent="0.25">
      <c r="B856" s="104"/>
      <c r="C856" s="103"/>
      <c r="D856" s="102"/>
      <c r="E856" s="104"/>
      <c r="F856" s="155"/>
      <c r="G856" s="104"/>
      <c r="H856" s="105"/>
      <c r="I856" s="106"/>
      <c r="J856" s="105"/>
      <c r="K856" s="105"/>
      <c r="L856" s="104"/>
      <c r="M856" s="104"/>
    </row>
    <row r="857" spans="2:13" x14ac:dyDescent="0.25">
      <c r="B857" s="104"/>
      <c r="C857" s="103"/>
      <c r="D857" s="102"/>
      <c r="E857" s="104"/>
      <c r="F857" s="155"/>
      <c r="G857" s="104"/>
      <c r="H857" s="105"/>
      <c r="I857" s="106"/>
      <c r="J857" s="105"/>
      <c r="K857" s="105"/>
      <c r="L857" s="104"/>
      <c r="M857" s="104"/>
    </row>
    <row r="858" spans="2:13" x14ac:dyDescent="0.25">
      <c r="B858" s="104"/>
      <c r="C858" s="103"/>
      <c r="D858" s="102"/>
      <c r="E858" s="104"/>
      <c r="F858" s="155"/>
      <c r="G858" s="104"/>
      <c r="H858" s="105"/>
      <c r="I858" s="106"/>
      <c r="J858" s="105"/>
      <c r="K858" s="105"/>
      <c r="L858" s="104"/>
      <c r="M858" s="104"/>
    </row>
    <row r="859" spans="2:13" x14ac:dyDescent="0.25">
      <c r="B859" s="104"/>
      <c r="C859" s="103"/>
      <c r="D859" s="102"/>
      <c r="E859" s="104"/>
      <c r="F859" s="155"/>
      <c r="G859" s="104"/>
      <c r="H859" s="105"/>
      <c r="I859" s="106"/>
      <c r="J859" s="105"/>
      <c r="K859" s="105"/>
      <c r="L859" s="104"/>
      <c r="M859" s="104"/>
    </row>
    <row r="860" spans="2:13" x14ac:dyDescent="0.25">
      <c r="B860" s="104"/>
      <c r="C860" s="103"/>
      <c r="D860" s="102"/>
      <c r="E860" s="104"/>
      <c r="F860" s="155"/>
      <c r="G860" s="104"/>
      <c r="H860" s="105"/>
      <c r="I860" s="106"/>
      <c r="J860" s="105"/>
      <c r="K860" s="105"/>
      <c r="L860" s="104"/>
      <c r="M860" s="104"/>
    </row>
    <row r="861" spans="2:13" x14ac:dyDescent="0.25">
      <c r="B861" s="104"/>
      <c r="C861" s="103"/>
      <c r="D861" s="102"/>
      <c r="E861" s="104"/>
      <c r="F861" s="155"/>
      <c r="G861" s="104"/>
      <c r="H861" s="105"/>
      <c r="I861" s="106"/>
      <c r="J861" s="105"/>
      <c r="K861" s="105"/>
      <c r="L861" s="104"/>
      <c r="M861" s="104"/>
    </row>
    <row r="862" spans="2:13" x14ac:dyDescent="0.25">
      <c r="B862" s="104"/>
      <c r="C862" s="103"/>
      <c r="D862" s="102"/>
      <c r="E862" s="104"/>
      <c r="F862" s="155"/>
      <c r="G862" s="104"/>
      <c r="H862" s="105"/>
      <c r="I862" s="106"/>
      <c r="J862" s="105"/>
      <c r="K862" s="105"/>
      <c r="L862" s="104"/>
      <c r="M862" s="104"/>
    </row>
    <row r="863" spans="2:13" x14ac:dyDescent="0.25">
      <c r="B863" s="104"/>
      <c r="C863" s="103"/>
      <c r="D863" s="102"/>
      <c r="E863" s="104"/>
      <c r="F863" s="155"/>
      <c r="G863" s="104"/>
      <c r="H863" s="105"/>
      <c r="I863" s="106"/>
      <c r="J863" s="105"/>
      <c r="K863" s="105"/>
      <c r="L863" s="104"/>
      <c r="M863" s="104"/>
    </row>
    <row r="864" spans="2:13" x14ac:dyDescent="0.25">
      <c r="B864" s="104"/>
      <c r="C864" s="103"/>
      <c r="D864" s="102"/>
      <c r="E864" s="104"/>
      <c r="F864" s="155"/>
      <c r="G864" s="104"/>
      <c r="H864" s="105"/>
      <c r="I864" s="106"/>
      <c r="J864" s="105"/>
      <c r="K864" s="105"/>
      <c r="L864" s="104"/>
      <c r="M864" s="104"/>
    </row>
    <row r="865" spans="2:13" x14ac:dyDescent="0.25">
      <c r="B865" s="104"/>
      <c r="C865" s="103"/>
      <c r="D865" s="102"/>
      <c r="E865" s="104"/>
      <c r="F865" s="155"/>
      <c r="G865" s="104"/>
      <c r="H865" s="105"/>
      <c r="I865" s="106"/>
      <c r="J865" s="105"/>
      <c r="K865" s="105"/>
      <c r="L865" s="104"/>
      <c r="M865" s="104"/>
    </row>
    <row r="866" spans="2:13" x14ac:dyDescent="0.25">
      <c r="B866" s="104"/>
      <c r="C866" s="103"/>
      <c r="D866" s="102"/>
      <c r="E866" s="104"/>
      <c r="F866" s="155"/>
      <c r="G866" s="104"/>
      <c r="H866" s="105"/>
      <c r="I866" s="106"/>
      <c r="J866" s="105"/>
      <c r="K866" s="105"/>
      <c r="L866" s="104"/>
      <c r="M866" s="104"/>
    </row>
    <row r="867" spans="2:13" x14ac:dyDescent="0.25">
      <c r="B867" s="104"/>
      <c r="C867" s="103"/>
      <c r="D867" s="102"/>
      <c r="E867" s="104"/>
      <c r="F867" s="155"/>
      <c r="G867" s="104"/>
      <c r="H867" s="105"/>
      <c r="I867" s="106"/>
      <c r="J867" s="105"/>
      <c r="K867" s="105"/>
      <c r="L867" s="104"/>
      <c r="M867" s="104"/>
    </row>
    <row r="868" spans="2:13" x14ac:dyDescent="0.25">
      <c r="B868" s="104"/>
      <c r="C868" s="103"/>
      <c r="D868" s="102"/>
      <c r="E868" s="104"/>
      <c r="F868" s="155"/>
      <c r="G868" s="104"/>
      <c r="H868" s="105"/>
      <c r="I868" s="106"/>
      <c r="J868" s="105"/>
      <c r="K868" s="105"/>
      <c r="L868" s="104"/>
      <c r="M868" s="104"/>
    </row>
    <row r="869" spans="2:13" x14ac:dyDescent="0.25">
      <c r="B869" s="104"/>
      <c r="C869" s="103"/>
      <c r="D869" s="102"/>
      <c r="E869" s="104"/>
      <c r="F869" s="155"/>
      <c r="G869" s="104"/>
      <c r="H869" s="105"/>
      <c r="I869" s="106"/>
      <c r="J869" s="105"/>
      <c r="K869" s="105"/>
      <c r="L869" s="104"/>
      <c r="M869" s="104"/>
    </row>
    <row r="870" spans="2:13" x14ac:dyDescent="0.25">
      <c r="B870" s="104"/>
      <c r="C870" s="103"/>
      <c r="D870" s="102"/>
      <c r="E870" s="104"/>
      <c r="F870" s="155"/>
      <c r="G870" s="104"/>
      <c r="H870" s="105"/>
      <c r="I870" s="106"/>
      <c r="J870" s="105"/>
      <c r="K870" s="105"/>
      <c r="L870" s="104"/>
      <c r="M870" s="104"/>
    </row>
    <row r="871" spans="2:13" x14ac:dyDescent="0.25">
      <c r="B871" s="104"/>
      <c r="C871" s="103"/>
      <c r="D871" s="102"/>
      <c r="E871" s="104"/>
      <c r="F871" s="155"/>
      <c r="G871" s="104"/>
      <c r="H871" s="105"/>
      <c r="I871" s="106"/>
      <c r="J871" s="105"/>
      <c r="K871" s="105"/>
      <c r="L871" s="104"/>
      <c r="M871" s="104"/>
    </row>
    <row r="872" spans="2:13" x14ac:dyDescent="0.25">
      <c r="B872" s="104"/>
      <c r="C872" s="103"/>
      <c r="D872" s="102"/>
      <c r="E872" s="104"/>
      <c r="F872" s="155"/>
      <c r="G872" s="104"/>
      <c r="H872" s="105"/>
      <c r="I872" s="106"/>
      <c r="J872" s="105"/>
      <c r="K872" s="105"/>
      <c r="L872" s="104"/>
      <c r="M872" s="104"/>
    </row>
    <row r="873" spans="2:13" x14ac:dyDescent="0.25">
      <c r="B873" s="104"/>
      <c r="C873" s="103"/>
      <c r="D873" s="102"/>
      <c r="E873" s="104"/>
      <c r="F873" s="155"/>
      <c r="G873" s="104"/>
      <c r="H873" s="105"/>
      <c r="I873" s="106"/>
      <c r="J873" s="105"/>
      <c r="K873" s="105"/>
      <c r="L873" s="104"/>
      <c r="M873" s="104"/>
    </row>
    <row r="874" spans="2:13" x14ac:dyDescent="0.25">
      <c r="B874" s="104"/>
      <c r="C874" s="103"/>
      <c r="D874" s="102"/>
      <c r="E874" s="104"/>
      <c r="F874" s="155"/>
      <c r="G874" s="104"/>
      <c r="H874" s="105"/>
      <c r="I874" s="106"/>
      <c r="J874" s="105"/>
      <c r="K874" s="105"/>
      <c r="L874" s="104"/>
      <c r="M874" s="104"/>
    </row>
    <row r="875" spans="2:13" x14ac:dyDescent="0.25">
      <c r="B875" s="104"/>
      <c r="C875" s="103"/>
      <c r="D875" s="102"/>
      <c r="E875" s="104"/>
      <c r="F875" s="155"/>
      <c r="G875" s="104"/>
      <c r="H875" s="105"/>
      <c r="I875" s="106"/>
      <c r="J875" s="105"/>
      <c r="K875" s="105"/>
      <c r="L875" s="104"/>
      <c r="M875" s="104"/>
    </row>
    <row r="876" spans="2:13" x14ac:dyDescent="0.25">
      <c r="B876" s="104"/>
      <c r="C876" s="103"/>
      <c r="D876" s="102"/>
      <c r="E876" s="104"/>
      <c r="F876" s="155"/>
      <c r="G876" s="104"/>
      <c r="H876" s="105"/>
      <c r="I876" s="106"/>
      <c r="J876" s="105"/>
      <c r="K876" s="105"/>
      <c r="L876" s="104"/>
      <c r="M876" s="104"/>
    </row>
    <row r="877" spans="2:13" x14ac:dyDescent="0.25">
      <c r="B877" s="104"/>
      <c r="C877" s="103"/>
      <c r="D877" s="102"/>
      <c r="E877" s="104"/>
      <c r="F877" s="155"/>
      <c r="G877" s="104"/>
      <c r="H877" s="105"/>
      <c r="I877" s="106"/>
      <c r="J877" s="105"/>
      <c r="K877" s="105"/>
      <c r="L877" s="104"/>
      <c r="M877" s="104"/>
    </row>
    <row r="878" spans="2:13" x14ac:dyDescent="0.25">
      <c r="B878" s="104"/>
      <c r="C878" s="103"/>
      <c r="D878" s="102"/>
      <c r="E878" s="104"/>
      <c r="F878" s="155"/>
      <c r="G878" s="104"/>
      <c r="H878" s="105"/>
      <c r="I878" s="106"/>
      <c r="J878" s="105"/>
      <c r="K878" s="105"/>
      <c r="L878" s="104"/>
      <c r="M878" s="104"/>
    </row>
    <row r="879" spans="2:13" x14ac:dyDescent="0.25">
      <c r="B879" s="104"/>
      <c r="C879" s="103"/>
      <c r="D879" s="102"/>
      <c r="E879" s="104"/>
      <c r="F879" s="155"/>
      <c r="G879" s="104"/>
      <c r="H879" s="105"/>
      <c r="I879" s="106"/>
      <c r="J879" s="105"/>
      <c r="K879" s="105"/>
      <c r="L879" s="104"/>
      <c r="M879" s="104"/>
    </row>
    <row r="880" spans="2:13" x14ac:dyDescent="0.25">
      <c r="B880" s="104"/>
      <c r="C880" s="103"/>
      <c r="D880" s="102"/>
      <c r="E880" s="104"/>
      <c r="F880" s="155"/>
      <c r="G880" s="104"/>
      <c r="H880" s="105"/>
      <c r="I880" s="106"/>
      <c r="J880" s="105"/>
      <c r="K880" s="105"/>
      <c r="L880" s="104"/>
      <c r="M880" s="104"/>
    </row>
    <row r="881" spans="2:13" x14ac:dyDescent="0.25">
      <c r="B881" s="104"/>
      <c r="C881" s="103"/>
      <c r="D881" s="102"/>
      <c r="E881" s="104"/>
      <c r="F881" s="155"/>
      <c r="G881" s="104"/>
      <c r="H881" s="105"/>
      <c r="I881" s="106"/>
      <c r="J881" s="105"/>
      <c r="K881" s="105"/>
      <c r="L881" s="104"/>
      <c r="M881" s="104"/>
    </row>
    <row r="882" spans="2:13" x14ac:dyDescent="0.25">
      <c r="B882" s="104"/>
      <c r="C882" s="103"/>
      <c r="D882" s="102"/>
      <c r="E882" s="104"/>
      <c r="F882" s="155"/>
      <c r="G882" s="104"/>
      <c r="H882" s="105"/>
      <c r="I882" s="106"/>
      <c r="J882" s="105"/>
      <c r="K882" s="105"/>
      <c r="L882" s="104"/>
      <c r="M882" s="104"/>
    </row>
    <row r="883" spans="2:13" x14ac:dyDescent="0.25">
      <c r="B883" s="104"/>
      <c r="C883" s="103"/>
      <c r="D883" s="102"/>
      <c r="E883" s="104"/>
      <c r="F883" s="155"/>
      <c r="G883" s="104"/>
      <c r="H883" s="105"/>
      <c r="I883" s="106"/>
      <c r="J883" s="105"/>
      <c r="K883" s="105"/>
      <c r="L883" s="104"/>
      <c r="M883" s="104"/>
    </row>
    <row r="884" spans="2:13" x14ac:dyDescent="0.25">
      <c r="B884" s="104"/>
      <c r="C884" s="103"/>
      <c r="D884" s="102"/>
      <c r="E884" s="104"/>
      <c r="F884" s="155"/>
      <c r="G884" s="104"/>
      <c r="H884" s="105"/>
      <c r="I884" s="106"/>
      <c r="J884" s="105"/>
      <c r="K884" s="105"/>
      <c r="L884" s="104"/>
      <c r="M884" s="104"/>
    </row>
    <row r="885" spans="2:13" x14ac:dyDescent="0.25">
      <c r="B885" s="104"/>
      <c r="C885" s="103"/>
      <c r="D885" s="102"/>
      <c r="E885" s="104"/>
      <c r="F885" s="155"/>
      <c r="G885" s="104"/>
      <c r="H885" s="105"/>
      <c r="I885" s="106"/>
      <c r="J885" s="105"/>
      <c r="K885" s="105"/>
      <c r="L885" s="104"/>
      <c r="M885" s="104"/>
    </row>
    <row r="886" spans="2:13" x14ac:dyDescent="0.25">
      <c r="B886" s="104"/>
      <c r="C886" s="103"/>
      <c r="D886" s="102"/>
      <c r="E886" s="104"/>
      <c r="F886" s="155"/>
      <c r="G886" s="104"/>
      <c r="H886" s="105"/>
      <c r="I886" s="106"/>
      <c r="J886" s="105"/>
      <c r="K886" s="105"/>
      <c r="L886" s="104"/>
      <c r="M886" s="104"/>
    </row>
    <row r="887" spans="2:13" x14ac:dyDescent="0.25">
      <c r="B887" s="104"/>
      <c r="C887" s="103"/>
      <c r="D887" s="102"/>
      <c r="E887" s="104"/>
      <c r="F887" s="155"/>
      <c r="G887" s="104"/>
      <c r="H887" s="105"/>
      <c r="I887" s="106"/>
      <c r="J887" s="105"/>
      <c r="K887" s="105"/>
      <c r="L887" s="104"/>
      <c r="M887" s="104"/>
    </row>
    <row r="888" spans="2:13" x14ac:dyDescent="0.25">
      <c r="B888" s="104"/>
      <c r="C888" s="103"/>
      <c r="D888" s="102"/>
      <c r="E888" s="104"/>
      <c r="F888" s="155"/>
      <c r="G888" s="104"/>
      <c r="H888" s="105"/>
      <c r="I888" s="106"/>
      <c r="J888" s="105"/>
      <c r="K888" s="105"/>
      <c r="L888" s="104"/>
      <c r="M888" s="104"/>
    </row>
    <row r="889" spans="2:13" x14ac:dyDescent="0.25">
      <c r="B889" s="104"/>
      <c r="C889" s="103"/>
      <c r="D889" s="102"/>
      <c r="E889" s="104"/>
      <c r="F889" s="155"/>
      <c r="G889" s="104"/>
      <c r="H889" s="105"/>
      <c r="I889" s="106"/>
      <c r="J889" s="105"/>
      <c r="K889" s="105"/>
      <c r="L889" s="104"/>
      <c r="M889" s="104"/>
    </row>
    <row r="890" spans="2:13" x14ac:dyDescent="0.25">
      <c r="B890" s="104"/>
      <c r="C890" s="103"/>
      <c r="D890" s="102"/>
      <c r="E890" s="104"/>
      <c r="F890" s="155"/>
      <c r="G890" s="104"/>
      <c r="H890" s="105"/>
      <c r="I890" s="106"/>
      <c r="J890" s="105"/>
      <c r="K890" s="105"/>
      <c r="L890" s="104"/>
      <c r="M890" s="104"/>
    </row>
    <row r="891" spans="2:13" x14ac:dyDescent="0.25">
      <c r="B891" s="104"/>
      <c r="C891" s="103"/>
      <c r="D891" s="102"/>
      <c r="E891" s="104"/>
      <c r="F891" s="155"/>
      <c r="G891" s="104"/>
      <c r="H891" s="105"/>
      <c r="I891" s="106"/>
      <c r="J891" s="105"/>
      <c r="K891" s="105"/>
      <c r="L891" s="104"/>
      <c r="M891" s="104"/>
    </row>
    <row r="892" spans="2:13" x14ac:dyDescent="0.25">
      <c r="B892" s="104"/>
      <c r="C892" s="103"/>
      <c r="D892" s="102"/>
      <c r="E892" s="104"/>
      <c r="F892" s="155"/>
      <c r="G892" s="104"/>
      <c r="H892" s="105"/>
      <c r="I892" s="106"/>
      <c r="J892" s="105"/>
      <c r="K892" s="105"/>
      <c r="L892" s="104"/>
      <c r="M892" s="104"/>
    </row>
    <row r="893" spans="2:13" x14ac:dyDescent="0.25">
      <c r="B893" s="104"/>
      <c r="C893" s="103"/>
      <c r="D893" s="102"/>
      <c r="E893" s="104"/>
      <c r="F893" s="155"/>
      <c r="G893" s="104"/>
      <c r="H893" s="105"/>
      <c r="I893" s="106"/>
      <c r="J893" s="105"/>
      <c r="K893" s="105"/>
      <c r="L893" s="104"/>
      <c r="M893" s="104"/>
    </row>
    <row r="894" spans="2:13" x14ac:dyDescent="0.25">
      <c r="B894" s="104"/>
      <c r="C894" s="103"/>
      <c r="D894" s="102"/>
      <c r="E894" s="104"/>
      <c r="F894" s="155"/>
      <c r="G894" s="104"/>
      <c r="H894" s="105"/>
      <c r="I894" s="106"/>
      <c r="J894" s="105"/>
      <c r="K894" s="105"/>
      <c r="L894" s="104"/>
      <c r="M894" s="104"/>
    </row>
    <row r="895" spans="2:13" x14ac:dyDescent="0.25">
      <c r="B895" s="104"/>
      <c r="C895" s="103"/>
      <c r="D895" s="102"/>
      <c r="E895" s="104"/>
      <c r="F895" s="155"/>
      <c r="G895" s="104"/>
      <c r="H895" s="105"/>
      <c r="I895" s="106"/>
      <c r="J895" s="105"/>
      <c r="K895" s="105"/>
      <c r="L895" s="104"/>
      <c r="M895" s="104"/>
    </row>
    <row r="896" spans="2:13" x14ac:dyDescent="0.25">
      <c r="B896" s="104"/>
      <c r="C896" s="103"/>
      <c r="D896" s="102"/>
      <c r="E896" s="104"/>
      <c r="F896" s="155"/>
      <c r="G896" s="104"/>
      <c r="H896" s="105"/>
      <c r="I896" s="106"/>
      <c r="J896" s="105"/>
      <c r="K896" s="105"/>
      <c r="L896" s="104"/>
      <c r="M896" s="104"/>
    </row>
    <row r="897" spans="2:13" x14ac:dyDescent="0.25">
      <c r="B897" s="104"/>
      <c r="C897" s="103"/>
      <c r="D897" s="102"/>
      <c r="E897" s="104"/>
      <c r="F897" s="155"/>
      <c r="G897" s="104"/>
      <c r="H897" s="105"/>
      <c r="I897" s="106"/>
      <c r="J897" s="105"/>
      <c r="K897" s="105"/>
      <c r="L897" s="104"/>
      <c r="M897" s="104"/>
    </row>
    <row r="898" spans="2:13" x14ac:dyDescent="0.25">
      <c r="B898" s="104"/>
      <c r="C898" s="103"/>
      <c r="D898" s="102"/>
      <c r="E898" s="104"/>
      <c r="F898" s="155"/>
      <c r="G898" s="104"/>
      <c r="H898" s="105"/>
      <c r="I898" s="106"/>
      <c r="J898" s="105"/>
      <c r="K898" s="105"/>
      <c r="L898" s="104"/>
      <c r="M898" s="104"/>
    </row>
    <row r="899" spans="2:13" x14ac:dyDescent="0.25">
      <c r="B899" s="104"/>
      <c r="C899" s="103"/>
      <c r="D899" s="102"/>
      <c r="E899" s="104"/>
      <c r="F899" s="155"/>
      <c r="G899" s="104"/>
      <c r="H899" s="105"/>
      <c r="I899" s="106"/>
      <c r="J899" s="105"/>
      <c r="K899" s="105"/>
      <c r="L899" s="104"/>
      <c r="M899" s="104"/>
    </row>
    <row r="900" spans="2:13" x14ac:dyDescent="0.25">
      <c r="B900" s="104"/>
      <c r="C900" s="103"/>
      <c r="D900" s="102"/>
      <c r="E900" s="104"/>
      <c r="F900" s="155"/>
      <c r="G900" s="104"/>
      <c r="H900" s="105"/>
      <c r="I900" s="106"/>
      <c r="J900" s="105"/>
      <c r="K900" s="105"/>
      <c r="L900" s="104"/>
      <c r="M900" s="104"/>
    </row>
    <row r="901" spans="2:13" x14ac:dyDescent="0.25">
      <c r="B901" s="104"/>
      <c r="C901" s="103"/>
      <c r="D901" s="102"/>
      <c r="E901" s="104"/>
      <c r="F901" s="155"/>
      <c r="G901" s="104"/>
      <c r="H901" s="105"/>
      <c r="I901" s="106"/>
      <c r="J901" s="105"/>
      <c r="K901" s="105"/>
      <c r="L901" s="104"/>
      <c r="M901" s="104"/>
    </row>
    <row r="902" spans="2:13" x14ac:dyDescent="0.25">
      <c r="B902" s="104"/>
      <c r="C902" s="103"/>
      <c r="D902" s="102"/>
      <c r="E902" s="104"/>
      <c r="F902" s="155"/>
      <c r="G902" s="104"/>
      <c r="H902" s="105"/>
      <c r="I902" s="106"/>
      <c r="J902" s="105"/>
      <c r="K902" s="105"/>
      <c r="L902" s="104"/>
      <c r="M902" s="104"/>
    </row>
    <row r="903" spans="2:13" x14ac:dyDescent="0.25">
      <c r="B903" s="104"/>
      <c r="C903" s="103"/>
      <c r="D903" s="102"/>
      <c r="E903" s="104"/>
      <c r="F903" s="155"/>
      <c r="G903" s="104"/>
      <c r="H903" s="105"/>
      <c r="I903" s="106"/>
      <c r="J903" s="105"/>
      <c r="K903" s="105"/>
      <c r="L903" s="104"/>
      <c r="M903" s="104"/>
    </row>
    <row r="904" spans="2:13" x14ac:dyDescent="0.25">
      <c r="B904" s="104"/>
      <c r="C904" s="103"/>
      <c r="D904" s="102"/>
      <c r="E904" s="104"/>
      <c r="F904" s="155"/>
      <c r="G904" s="104"/>
      <c r="H904" s="105"/>
      <c r="I904" s="106"/>
      <c r="J904" s="105"/>
      <c r="K904" s="105"/>
      <c r="L904" s="104"/>
      <c r="M904" s="104"/>
    </row>
    <row r="905" spans="2:13" x14ac:dyDescent="0.25">
      <c r="B905" s="104"/>
      <c r="C905" s="103"/>
      <c r="D905" s="102"/>
      <c r="E905" s="104"/>
      <c r="F905" s="155"/>
      <c r="G905" s="104"/>
      <c r="H905" s="105"/>
      <c r="I905" s="106"/>
      <c r="J905" s="105"/>
      <c r="K905" s="105"/>
      <c r="L905" s="104"/>
      <c r="M905" s="104"/>
    </row>
    <row r="906" spans="2:13" x14ac:dyDescent="0.25">
      <c r="B906" s="104"/>
      <c r="C906" s="103"/>
      <c r="D906" s="102"/>
      <c r="E906" s="104"/>
      <c r="F906" s="155"/>
      <c r="G906" s="104"/>
      <c r="H906" s="105"/>
      <c r="I906" s="106"/>
      <c r="J906" s="105"/>
      <c r="K906" s="105"/>
      <c r="L906" s="104"/>
      <c r="M906" s="104"/>
    </row>
    <row r="907" spans="2:13" x14ac:dyDescent="0.25">
      <c r="B907" s="104"/>
      <c r="C907" s="103"/>
      <c r="D907" s="102"/>
      <c r="E907" s="104"/>
      <c r="F907" s="155"/>
      <c r="G907" s="104"/>
      <c r="H907" s="105"/>
      <c r="I907" s="106"/>
      <c r="J907" s="105"/>
      <c r="K907" s="105"/>
      <c r="L907" s="104"/>
      <c r="M907" s="104"/>
    </row>
    <row r="908" spans="2:13" x14ac:dyDescent="0.25">
      <c r="B908" s="104"/>
      <c r="C908" s="103"/>
      <c r="D908" s="102"/>
      <c r="E908" s="104"/>
      <c r="F908" s="155"/>
      <c r="G908" s="104"/>
      <c r="H908" s="105"/>
      <c r="I908" s="106"/>
      <c r="J908" s="105"/>
      <c r="K908" s="105"/>
      <c r="L908" s="104"/>
      <c r="M908" s="104"/>
    </row>
    <row r="909" spans="2:13" x14ac:dyDescent="0.25">
      <c r="B909" s="104"/>
      <c r="C909" s="103"/>
      <c r="D909" s="102"/>
      <c r="E909" s="104"/>
      <c r="F909" s="155"/>
      <c r="G909" s="104"/>
      <c r="H909" s="105"/>
      <c r="I909" s="106"/>
      <c r="J909" s="105"/>
      <c r="K909" s="105"/>
      <c r="L909" s="104"/>
      <c r="M909" s="104"/>
    </row>
    <row r="910" spans="2:13" x14ac:dyDescent="0.25">
      <c r="B910" s="104"/>
      <c r="C910" s="103"/>
      <c r="D910" s="102"/>
      <c r="E910" s="104"/>
      <c r="F910" s="155"/>
      <c r="G910" s="104"/>
      <c r="H910" s="105"/>
      <c r="I910" s="106"/>
      <c r="J910" s="105"/>
      <c r="K910" s="105"/>
      <c r="L910" s="104"/>
      <c r="M910" s="104"/>
    </row>
    <row r="911" spans="2:13" x14ac:dyDescent="0.25">
      <c r="B911" s="104"/>
      <c r="C911" s="103"/>
      <c r="D911" s="102"/>
      <c r="E911" s="104"/>
      <c r="F911" s="155"/>
      <c r="G911" s="104"/>
      <c r="H911" s="105"/>
      <c r="I911" s="106"/>
      <c r="J911" s="105"/>
      <c r="K911" s="105"/>
      <c r="L911" s="104"/>
      <c r="M911" s="104"/>
    </row>
    <row r="912" spans="2:13" x14ac:dyDescent="0.25">
      <c r="B912" s="104"/>
      <c r="C912" s="103"/>
      <c r="D912" s="102"/>
      <c r="E912" s="104"/>
      <c r="F912" s="155"/>
      <c r="G912" s="104"/>
      <c r="H912" s="105"/>
      <c r="I912" s="106"/>
      <c r="J912" s="105"/>
      <c r="K912" s="105"/>
      <c r="L912" s="104"/>
      <c r="M912" s="104"/>
    </row>
    <row r="913" spans="2:13" x14ac:dyDescent="0.25">
      <c r="B913" s="104"/>
      <c r="C913" s="103"/>
      <c r="D913" s="102"/>
      <c r="E913" s="104"/>
      <c r="F913" s="155"/>
      <c r="G913" s="104"/>
      <c r="H913" s="105"/>
      <c r="I913" s="106"/>
      <c r="J913" s="105"/>
      <c r="K913" s="105"/>
      <c r="L913" s="104"/>
      <c r="M913" s="104"/>
    </row>
    <row r="914" spans="2:13" x14ac:dyDescent="0.25">
      <c r="B914" s="104"/>
      <c r="C914" s="103"/>
      <c r="D914" s="102"/>
      <c r="E914" s="104"/>
      <c r="F914" s="155"/>
      <c r="G914" s="104"/>
      <c r="H914" s="105"/>
      <c r="I914" s="106"/>
      <c r="J914" s="105"/>
      <c r="K914" s="105"/>
      <c r="L914" s="104"/>
      <c r="M914" s="104"/>
    </row>
    <row r="915" spans="2:13" x14ac:dyDescent="0.25">
      <c r="B915" s="104"/>
      <c r="C915" s="103"/>
      <c r="D915" s="102"/>
      <c r="E915" s="104"/>
      <c r="F915" s="155"/>
      <c r="G915" s="104"/>
      <c r="H915" s="105"/>
      <c r="I915" s="106"/>
      <c r="J915" s="105"/>
      <c r="K915" s="105"/>
      <c r="L915" s="104"/>
      <c r="M915" s="104"/>
    </row>
    <row r="916" spans="2:13" x14ac:dyDescent="0.25">
      <c r="B916" s="104"/>
      <c r="C916" s="103"/>
      <c r="D916" s="102"/>
      <c r="E916" s="104"/>
      <c r="F916" s="155"/>
      <c r="G916" s="104"/>
      <c r="H916" s="105"/>
      <c r="I916" s="106"/>
      <c r="J916" s="105"/>
      <c r="K916" s="105"/>
      <c r="L916" s="104"/>
      <c r="M916" s="104"/>
    </row>
    <row r="917" spans="2:13" x14ac:dyDescent="0.25">
      <c r="B917" s="104"/>
      <c r="C917" s="103"/>
      <c r="D917" s="102"/>
      <c r="E917" s="104"/>
      <c r="F917" s="155"/>
      <c r="G917" s="104"/>
      <c r="H917" s="105"/>
      <c r="I917" s="106"/>
      <c r="J917" s="105"/>
      <c r="K917" s="105"/>
      <c r="L917" s="104"/>
      <c r="M917" s="104"/>
    </row>
    <row r="918" spans="2:13" x14ac:dyDescent="0.25">
      <c r="B918" s="104"/>
      <c r="C918" s="103"/>
      <c r="D918" s="102"/>
      <c r="E918" s="104"/>
      <c r="F918" s="155"/>
      <c r="G918" s="104"/>
      <c r="H918" s="105"/>
      <c r="I918" s="106"/>
      <c r="J918" s="105"/>
      <c r="K918" s="105"/>
      <c r="L918" s="104"/>
      <c r="M918" s="104"/>
    </row>
    <row r="919" spans="2:13" x14ac:dyDescent="0.25">
      <c r="B919" s="104"/>
      <c r="C919" s="103"/>
      <c r="D919" s="102"/>
      <c r="E919" s="104"/>
      <c r="F919" s="155"/>
      <c r="G919" s="104"/>
      <c r="H919" s="105"/>
      <c r="I919" s="106"/>
      <c r="J919" s="105"/>
      <c r="K919" s="105"/>
      <c r="L919" s="104"/>
      <c r="M919" s="104"/>
    </row>
    <row r="920" spans="2:13" x14ac:dyDescent="0.25">
      <c r="B920" s="104"/>
      <c r="C920" s="103"/>
      <c r="D920" s="102"/>
      <c r="E920" s="104"/>
      <c r="F920" s="155"/>
      <c r="G920" s="104"/>
      <c r="H920" s="105"/>
      <c r="I920" s="106"/>
      <c r="J920" s="105"/>
      <c r="K920" s="105"/>
      <c r="L920" s="104"/>
      <c r="M920" s="104"/>
    </row>
    <row r="921" spans="2:13" x14ac:dyDescent="0.25">
      <c r="B921" s="104"/>
      <c r="C921" s="103"/>
      <c r="D921" s="102"/>
      <c r="E921" s="104"/>
      <c r="F921" s="155"/>
      <c r="G921" s="104"/>
      <c r="H921" s="105"/>
      <c r="I921" s="106"/>
      <c r="J921" s="105"/>
      <c r="K921" s="105"/>
      <c r="L921" s="104"/>
      <c r="M921" s="104"/>
    </row>
    <row r="922" spans="2:13" x14ac:dyDescent="0.25">
      <c r="B922" s="104"/>
      <c r="C922" s="103"/>
      <c r="D922" s="102"/>
      <c r="E922" s="104"/>
      <c r="F922" s="155"/>
      <c r="G922" s="104"/>
      <c r="H922" s="105"/>
      <c r="I922" s="106"/>
      <c r="J922" s="105"/>
      <c r="K922" s="105"/>
      <c r="L922" s="104"/>
      <c r="M922" s="104"/>
    </row>
    <row r="923" spans="2:13" x14ac:dyDescent="0.25">
      <c r="B923" s="104"/>
      <c r="C923" s="103"/>
      <c r="D923" s="102"/>
      <c r="E923" s="104"/>
      <c r="F923" s="155"/>
      <c r="G923" s="104"/>
      <c r="H923" s="105"/>
      <c r="I923" s="106"/>
      <c r="J923" s="105"/>
      <c r="K923" s="105"/>
      <c r="L923" s="104"/>
      <c r="M923" s="104"/>
    </row>
    <row r="924" spans="2:13" x14ac:dyDescent="0.25">
      <c r="B924" s="104"/>
      <c r="C924" s="103"/>
      <c r="D924" s="102"/>
      <c r="E924" s="104"/>
      <c r="F924" s="155"/>
      <c r="G924" s="104"/>
      <c r="H924" s="105"/>
      <c r="I924" s="106"/>
      <c r="J924" s="105"/>
      <c r="K924" s="105"/>
      <c r="L924" s="104"/>
      <c r="M924" s="104"/>
    </row>
    <row r="925" spans="2:13" x14ac:dyDescent="0.25">
      <c r="B925" s="104"/>
      <c r="C925" s="103"/>
      <c r="D925" s="102"/>
      <c r="E925" s="104"/>
      <c r="F925" s="155"/>
      <c r="G925" s="104"/>
      <c r="H925" s="105"/>
      <c r="I925" s="106"/>
      <c r="J925" s="105"/>
      <c r="K925" s="105"/>
      <c r="L925" s="104"/>
      <c r="M925" s="104"/>
    </row>
    <row r="926" spans="2:13" x14ac:dyDescent="0.25">
      <c r="B926" s="104"/>
      <c r="C926" s="103"/>
      <c r="D926" s="102"/>
      <c r="E926" s="104"/>
      <c r="F926" s="155"/>
      <c r="G926" s="104"/>
      <c r="H926" s="105"/>
      <c r="I926" s="106"/>
      <c r="J926" s="105"/>
      <c r="K926" s="105"/>
      <c r="L926" s="104"/>
      <c r="M926" s="104"/>
    </row>
    <row r="927" spans="2:13" x14ac:dyDescent="0.25">
      <c r="B927" s="104"/>
      <c r="C927" s="103"/>
      <c r="D927" s="102"/>
      <c r="E927" s="104"/>
      <c r="F927" s="155"/>
      <c r="G927" s="104"/>
      <c r="H927" s="105"/>
      <c r="I927" s="106"/>
      <c r="J927" s="105"/>
      <c r="K927" s="105"/>
      <c r="L927" s="104"/>
      <c r="M927" s="104"/>
    </row>
    <row r="928" spans="2:13" x14ac:dyDescent="0.25">
      <c r="B928" s="104"/>
      <c r="C928" s="103"/>
      <c r="D928" s="102"/>
      <c r="E928" s="104"/>
      <c r="F928" s="155"/>
      <c r="G928" s="104"/>
      <c r="H928" s="105"/>
      <c r="I928" s="106"/>
      <c r="J928" s="105"/>
      <c r="K928" s="105"/>
      <c r="L928" s="104"/>
      <c r="M928" s="104"/>
    </row>
    <row r="929" spans="2:13" x14ac:dyDescent="0.25">
      <c r="B929" s="104"/>
      <c r="C929" s="103"/>
      <c r="D929" s="102"/>
      <c r="E929" s="104"/>
      <c r="F929" s="155"/>
      <c r="G929" s="104"/>
      <c r="H929" s="105"/>
      <c r="I929" s="106"/>
      <c r="J929" s="105"/>
      <c r="K929" s="105"/>
      <c r="L929" s="104"/>
      <c r="M929" s="104"/>
    </row>
    <row r="930" spans="2:13" x14ac:dyDescent="0.25">
      <c r="B930" s="104"/>
      <c r="C930" s="103"/>
      <c r="D930" s="102"/>
      <c r="E930" s="104"/>
      <c r="F930" s="155"/>
      <c r="G930" s="104"/>
      <c r="H930" s="105"/>
      <c r="I930" s="106"/>
      <c r="J930" s="105"/>
      <c r="K930" s="105"/>
      <c r="L930" s="104"/>
      <c r="M930" s="104"/>
    </row>
    <row r="931" spans="2:13" x14ac:dyDescent="0.25">
      <c r="B931" s="104"/>
      <c r="C931" s="103"/>
      <c r="D931" s="102"/>
      <c r="E931" s="104"/>
      <c r="F931" s="155"/>
      <c r="G931" s="104"/>
      <c r="H931" s="105"/>
      <c r="I931" s="106"/>
      <c r="J931" s="105"/>
      <c r="K931" s="105"/>
      <c r="L931" s="104"/>
      <c r="M931" s="104"/>
    </row>
    <row r="932" spans="2:13" x14ac:dyDescent="0.25">
      <c r="B932" s="104"/>
      <c r="C932" s="103"/>
      <c r="D932" s="102"/>
      <c r="E932" s="104"/>
      <c r="F932" s="155"/>
      <c r="G932" s="104"/>
      <c r="H932" s="105"/>
      <c r="I932" s="106"/>
      <c r="J932" s="105"/>
      <c r="K932" s="105"/>
      <c r="L932" s="104"/>
      <c r="M932" s="104"/>
    </row>
    <row r="933" spans="2:13" x14ac:dyDescent="0.25">
      <c r="B933" s="104"/>
      <c r="C933" s="103"/>
      <c r="D933" s="102"/>
      <c r="E933" s="104"/>
      <c r="F933" s="155"/>
      <c r="G933" s="104"/>
      <c r="H933" s="105"/>
      <c r="I933" s="106"/>
      <c r="J933" s="105"/>
      <c r="K933" s="105"/>
      <c r="L933" s="104"/>
      <c r="M933" s="104"/>
    </row>
    <row r="934" spans="2:13" x14ac:dyDescent="0.25">
      <c r="B934" s="104"/>
      <c r="C934" s="103"/>
      <c r="D934" s="102"/>
      <c r="E934" s="104"/>
      <c r="F934" s="155"/>
      <c r="G934" s="104"/>
      <c r="H934" s="105"/>
      <c r="I934" s="106"/>
      <c r="J934" s="105"/>
      <c r="K934" s="105"/>
      <c r="L934" s="104"/>
      <c r="M934" s="104"/>
    </row>
    <row r="935" spans="2:13" x14ac:dyDescent="0.25">
      <c r="B935" s="104"/>
      <c r="C935" s="103"/>
      <c r="D935" s="102"/>
      <c r="E935" s="104"/>
      <c r="F935" s="155"/>
      <c r="G935" s="104"/>
      <c r="H935" s="105"/>
      <c r="I935" s="106"/>
      <c r="J935" s="105"/>
      <c r="K935" s="105"/>
      <c r="L935" s="104"/>
      <c r="M935" s="104"/>
    </row>
    <row r="936" spans="2:13" x14ac:dyDescent="0.25">
      <c r="B936" s="104"/>
      <c r="C936" s="103"/>
      <c r="D936" s="102"/>
      <c r="E936" s="104"/>
      <c r="F936" s="155"/>
      <c r="G936" s="104"/>
      <c r="H936" s="105"/>
      <c r="I936" s="106"/>
      <c r="J936" s="105"/>
      <c r="K936" s="105"/>
      <c r="L936" s="104"/>
      <c r="M936" s="104"/>
    </row>
    <row r="937" spans="2:13" x14ac:dyDescent="0.25">
      <c r="B937" s="104"/>
      <c r="C937" s="103"/>
      <c r="D937" s="102"/>
      <c r="E937" s="104"/>
      <c r="F937" s="155"/>
      <c r="G937" s="104"/>
      <c r="H937" s="105"/>
      <c r="I937" s="106"/>
      <c r="J937" s="105"/>
      <c r="K937" s="105"/>
      <c r="L937" s="104"/>
      <c r="M937" s="104"/>
    </row>
    <row r="938" spans="2:13" x14ac:dyDescent="0.25">
      <c r="B938" s="104"/>
      <c r="C938" s="103"/>
      <c r="D938" s="102"/>
      <c r="E938" s="104"/>
      <c r="F938" s="155"/>
      <c r="G938" s="104"/>
      <c r="H938" s="105"/>
      <c r="I938" s="106"/>
      <c r="J938" s="105"/>
      <c r="K938" s="105"/>
      <c r="L938" s="104"/>
      <c r="M938" s="104"/>
    </row>
    <row r="939" spans="2:13" x14ac:dyDescent="0.25">
      <c r="B939" s="104"/>
      <c r="C939" s="103"/>
      <c r="D939" s="102"/>
      <c r="E939" s="104"/>
      <c r="F939" s="155"/>
      <c r="G939" s="104"/>
      <c r="H939" s="105"/>
      <c r="I939" s="106"/>
      <c r="J939" s="105"/>
      <c r="K939" s="105"/>
      <c r="L939" s="104"/>
      <c r="M939" s="104"/>
    </row>
    <row r="940" spans="2:13" x14ac:dyDescent="0.25">
      <c r="B940" s="104"/>
      <c r="C940" s="103"/>
      <c r="D940" s="102"/>
      <c r="E940" s="104"/>
      <c r="F940" s="155"/>
      <c r="G940" s="104"/>
      <c r="H940" s="105"/>
      <c r="I940" s="106"/>
      <c r="J940" s="105"/>
      <c r="K940" s="105"/>
      <c r="L940" s="104"/>
      <c r="M940" s="104"/>
    </row>
    <row r="941" spans="2:13" x14ac:dyDescent="0.25">
      <c r="B941" s="104"/>
      <c r="C941" s="103"/>
      <c r="D941" s="102"/>
      <c r="E941" s="104"/>
      <c r="F941" s="155"/>
      <c r="G941" s="104"/>
      <c r="H941" s="105"/>
      <c r="I941" s="106"/>
      <c r="J941" s="105"/>
      <c r="K941" s="105"/>
      <c r="L941" s="104"/>
      <c r="M941" s="104"/>
    </row>
    <row r="942" spans="2:13" x14ac:dyDescent="0.25">
      <c r="B942" s="104"/>
      <c r="C942" s="103"/>
      <c r="D942" s="102"/>
      <c r="E942" s="104"/>
      <c r="F942" s="155"/>
      <c r="G942" s="104"/>
      <c r="H942" s="105"/>
      <c r="I942" s="106"/>
      <c r="J942" s="105"/>
      <c r="K942" s="105"/>
      <c r="L942" s="104"/>
      <c r="M942" s="104"/>
    </row>
    <row r="943" spans="2:13" x14ac:dyDescent="0.25">
      <c r="B943" s="104"/>
      <c r="C943" s="103"/>
      <c r="D943" s="102"/>
      <c r="E943" s="104"/>
      <c r="F943" s="155"/>
      <c r="G943" s="104"/>
      <c r="H943" s="105"/>
      <c r="I943" s="106"/>
      <c r="J943" s="105"/>
      <c r="K943" s="105"/>
      <c r="L943" s="104"/>
      <c r="M943" s="104"/>
    </row>
    <row r="944" spans="2:13" x14ac:dyDescent="0.25">
      <c r="B944" s="104"/>
      <c r="C944" s="103"/>
      <c r="D944" s="102"/>
      <c r="E944" s="104"/>
      <c r="F944" s="155"/>
      <c r="G944" s="104"/>
      <c r="H944" s="105"/>
      <c r="I944" s="106"/>
      <c r="J944" s="105"/>
      <c r="K944" s="105"/>
      <c r="L944" s="104"/>
      <c r="M944" s="104"/>
    </row>
    <row r="945" spans="2:13" x14ac:dyDescent="0.25">
      <c r="B945" s="104"/>
      <c r="C945" s="103"/>
      <c r="D945" s="102"/>
      <c r="E945" s="104"/>
      <c r="F945" s="155"/>
      <c r="G945" s="104"/>
      <c r="H945" s="105"/>
      <c r="I945" s="106"/>
      <c r="J945" s="105"/>
      <c r="K945" s="105"/>
      <c r="L945" s="104"/>
      <c r="M945" s="104"/>
    </row>
    <row r="946" spans="2:13" x14ac:dyDescent="0.25">
      <c r="B946" s="104"/>
      <c r="C946" s="103"/>
      <c r="D946" s="102"/>
      <c r="E946" s="104"/>
      <c r="F946" s="155"/>
      <c r="G946" s="104"/>
      <c r="H946" s="105"/>
      <c r="I946" s="106"/>
      <c r="J946" s="105"/>
      <c r="K946" s="105"/>
      <c r="L946" s="104"/>
      <c r="M946" s="104"/>
    </row>
    <row r="947" spans="2:13" x14ac:dyDescent="0.25">
      <c r="B947" s="104"/>
      <c r="C947" s="103"/>
      <c r="D947" s="102"/>
      <c r="E947" s="104"/>
      <c r="F947" s="155"/>
      <c r="G947" s="104"/>
      <c r="H947" s="105"/>
      <c r="I947" s="106"/>
      <c r="J947" s="105"/>
      <c r="K947" s="105"/>
      <c r="L947" s="104"/>
      <c r="M947" s="104"/>
    </row>
    <row r="948" spans="2:13" x14ac:dyDescent="0.25">
      <c r="B948" s="104"/>
      <c r="C948" s="103"/>
      <c r="D948" s="102"/>
      <c r="E948" s="104"/>
      <c r="F948" s="155"/>
      <c r="G948" s="104"/>
      <c r="H948" s="105"/>
      <c r="I948" s="106"/>
      <c r="J948" s="105"/>
      <c r="K948" s="105"/>
      <c r="L948" s="104"/>
      <c r="M948" s="104"/>
    </row>
    <row r="949" spans="2:13" x14ac:dyDescent="0.25">
      <c r="B949" s="104"/>
      <c r="C949" s="103"/>
      <c r="D949" s="102"/>
      <c r="E949" s="104"/>
      <c r="F949" s="155"/>
      <c r="G949" s="104"/>
      <c r="H949" s="105"/>
      <c r="I949" s="106"/>
      <c r="J949" s="105"/>
      <c r="K949" s="105"/>
      <c r="L949" s="104"/>
      <c r="M949" s="104"/>
    </row>
    <row r="950" spans="2:13" x14ac:dyDescent="0.25">
      <c r="B950" s="104"/>
      <c r="C950" s="103"/>
      <c r="D950" s="102"/>
      <c r="E950" s="104"/>
      <c r="F950" s="155"/>
      <c r="G950" s="104"/>
      <c r="H950" s="105"/>
      <c r="I950" s="106"/>
      <c r="J950" s="105"/>
      <c r="K950" s="105"/>
      <c r="L950" s="104"/>
      <c r="M950" s="104"/>
    </row>
    <row r="951" spans="2:13" x14ac:dyDescent="0.25">
      <c r="B951" s="104"/>
      <c r="C951" s="103"/>
      <c r="D951" s="102"/>
      <c r="E951" s="104"/>
      <c r="F951" s="155"/>
      <c r="G951" s="104"/>
      <c r="H951" s="105"/>
      <c r="I951" s="106"/>
      <c r="J951" s="105"/>
      <c r="K951" s="105"/>
      <c r="L951" s="104"/>
      <c r="M951" s="104"/>
    </row>
    <row r="952" spans="2:13" x14ac:dyDescent="0.25">
      <c r="B952" s="104"/>
      <c r="C952" s="103"/>
      <c r="D952" s="102"/>
      <c r="E952" s="104"/>
      <c r="F952" s="155"/>
      <c r="G952" s="104"/>
      <c r="H952" s="105"/>
      <c r="I952" s="106"/>
      <c r="J952" s="105"/>
      <c r="K952" s="105"/>
      <c r="L952" s="104"/>
      <c r="M952" s="104"/>
    </row>
    <row r="953" spans="2:13" x14ac:dyDescent="0.25">
      <c r="B953" s="104"/>
      <c r="C953" s="103"/>
      <c r="D953" s="102"/>
      <c r="E953" s="104"/>
      <c r="F953" s="155"/>
      <c r="G953" s="104"/>
      <c r="H953" s="105"/>
      <c r="I953" s="106"/>
      <c r="J953" s="105"/>
      <c r="K953" s="105"/>
      <c r="L953" s="104"/>
      <c r="M953" s="104"/>
    </row>
    <row r="954" spans="2:13" x14ac:dyDescent="0.25">
      <c r="B954" s="104"/>
      <c r="C954" s="103"/>
      <c r="D954" s="102"/>
      <c r="E954" s="104"/>
      <c r="F954" s="155"/>
      <c r="G954" s="104"/>
      <c r="H954" s="105"/>
      <c r="I954" s="106"/>
      <c r="J954" s="105"/>
      <c r="K954" s="105"/>
      <c r="L954" s="104"/>
      <c r="M954" s="104"/>
    </row>
    <row r="955" spans="2:13" x14ac:dyDescent="0.25">
      <c r="B955" s="104"/>
      <c r="C955" s="103"/>
      <c r="D955" s="102"/>
      <c r="E955" s="104"/>
      <c r="F955" s="155"/>
      <c r="G955" s="104"/>
      <c r="H955" s="105"/>
      <c r="I955" s="106"/>
      <c r="J955" s="105"/>
      <c r="K955" s="105"/>
      <c r="L955" s="104"/>
      <c r="M955" s="104"/>
    </row>
    <row r="956" spans="2:13" x14ac:dyDescent="0.25">
      <c r="B956" s="104"/>
      <c r="C956" s="103"/>
      <c r="D956" s="102"/>
      <c r="E956" s="104"/>
      <c r="F956" s="155"/>
      <c r="G956" s="104"/>
      <c r="H956" s="105"/>
      <c r="I956" s="106"/>
      <c r="J956" s="105"/>
      <c r="K956" s="105"/>
      <c r="L956" s="104"/>
      <c r="M956" s="104"/>
    </row>
    <row r="957" spans="2:13" x14ac:dyDescent="0.25">
      <c r="B957" s="104"/>
      <c r="C957" s="103"/>
      <c r="D957" s="102"/>
      <c r="E957" s="104"/>
      <c r="F957" s="155"/>
      <c r="G957" s="104"/>
      <c r="H957" s="105"/>
      <c r="I957" s="106"/>
      <c r="J957" s="105"/>
      <c r="K957" s="105"/>
      <c r="L957" s="104"/>
      <c r="M957" s="104"/>
    </row>
    <row r="958" spans="2:13" x14ac:dyDescent="0.25">
      <c r="B958" s="104"/>
      <c r="C958" s="103"/>
      <c r="D958" s="102"/>
      <c r="E958" s="104"/>
      <c r="F958" s="155"/>
      <c r="G958" s="104"/>
      <c r="H958" s="105"/>
      <c r="I958" s="106"/>
      <c r="J958" s="105"/>
      <c r="K958" s="105"/>
      <c r="L958" s="104"/>
      <c r="M958" s="104"/>
    </row>
    <row r="959" spans="2:13" x14ac:dyDescent="0.25">
      <c r="B959" s="104"/>
      <c r="C959" s="103"/>
      <c r="D959" s="102"/>
      <c r="E959" s="104"/>
      <c r="F959" s="155"/>
      <c r="G959" s="104"/>
      <c r="H959" s="105"/>
      <c r="I959" s="106"/>
      <c r="J959" s="105"/>
      <c r="K959" s="105"/>
      <c r="L959" s="104"/>
      <c r="M959" s="104"/>
    </row>
    <row r="960" spans="2:13" x14ac:dyDescent="0.25">
      <c r="B960" s="104"/>
      <c r="C960" s="103"/>
      <c r="D960" s="102"/>
      <c r="E960" s="104"/>
      <c r="F960" s="155"/>
      <c r="G960" s="104"/>
      <c r="H960" s="105"/>
      <c r="I960" s="106"/>
      <c r="J960" s="105"/>
      <c r="K960" s="105"/>
      <c r="L960" s="104"/>
      <c r="M960" s="104"/>
    </row>
    <row r="961" spans="2:13" x14ac:dyDescent="0.25">
      <c r="B961" s="104"/>
      <c r="C961" s="103"/>
      <c r="D961" s="102"/>
      <c r="E961" s="104"/>
      <c r="F961" s="155"/>
      <c r="G961" s="104"/>
      <c r="H961" s="105"/>
      <c r="I961" s="106"/>
      <c r="J961" s="105"/>
      <c r="K961" s="105"/>
      <c r="L961" s="104"/>
      <c r="M961" s="104"/>
    </row>
    <row r="962" spans="2:13" x14ac:dyDescent="0.25">
      <c r="B962" s="104"/>
      <c r="C962" s="103"/>
      <c r="D962" s="102"/>
      <c r="E962" s="104"/>
      <c r="F962" s="155"/>
      <c r="G962" s="104"/>
      <c r="H962" s="105"/>
      <c r="I962" s="106"/>
      <c r="J962" s="105"/>
      <c r="K962" s="105"/>
      <c r="L962" s="104"/>
      <c r="M962" s="104"/>
    </row>
    <row r="963" spans="2:13" x14ac:dyDescent="0.25">
      <c r="B963" s="104"/>
      <c r="C963" s="103"/>
      <c r="D963" s="102"/>
      <c r="E963" s="104"/>
      <c r="F963" s="155"/>
      <c r="G963" s="104"/>
      <c r="H963" s="105"/>
      <c r="I963" s="106"/>
      <c r="J963" s="105"/>
      <c r="K963" s="105"/>
      <c r="L963" s="104"/>
      <c r="M963" s="104"/>
    </row>
    <row r="964" spans="2:13" x14ac:dyDescent="0.25">
      <c r="B964" s="104"/>
      <c r="C964" s="103"/>
      <c r="D964" s="102"/>
      <c r="E964" s="104"/>
      <c r="F964" s="155"/>
      <c r="G964" s="104"/>
      <c r="H964" s="105"/>
      <c r="I964" s="106"/>
      <c r="J964" s="105"/>
      <c r="K964" s="105"/>
      <c r="L964" s="104"/>
      <c r="M964" s="104"/>
    </row>
    <row r="965" spans="2:13" x14ac:dyDescent="0.25">
      <c r="B965" s="104"/>
      <c r="C965" s="103"/>
      <c r="D965" s="102"/>
      <c r="E965" s="104"/>
      <c r="F965" s="155"/>
      <c r="G965" s="104"/>
      <c r="H965" s="105"/>
      <c r="I965" s="106"/>
      <c r="J965" s="105"/>
      <c r="K965" s="105"/>
      <c r="L965" s="104"/>
      <c r="M965" s="104"/>
    </row>
    <row r="966" spans="2:13" x14ac:dyDescent="0.25">
      <c r="B966" s="104"/>
      <c r="C966" s="103"/>
      <c r="D966" s="102"/>
      <c r="E966" s="104"/>
      <c r="F966" s="155"/>
      <c r="G966" s="104"/>
      <c r="H966" s="105"/>
      <c r="I966" s="106"/>
      <c r="J966" s="105"/>
      <c r="K966" s="105"/>
      <c r="L966" s="104"/>
      <c r="M966" s="104"/>
    </row>
    <row r="967" spans="2:13" x14ac:dyDescent="0.25">
      <c r="B967" s="104"/>
      <c r="C967" s="103"/>
      <c r="D967" s="102"/>
      <c r="E967" s="104"/>
      <c r="F967" s="155"/>
      <c r="G967" s="104"/>
      <c r="H967" s="105"/>
      <c r="I967" s="106"/>
      <c r="J967" s="105"/>
      <c r="K967" s="105"/>
      <c r="L967" s="104"/>
      <c r="M967" s="104"/>
    </row>
    <row r="968" spans="2:13" x14ac:dyDescent="0.25">
      <c r="B968" s="104"/>
      <c r="C968" s="103"/>
      <c r="D968" s="102"/>
      <c r="E968" s="104"/>
      <c r="F968" s="155"/>
      <c r="G968" s="104"/>
      <c r="H968" s="105"/>
      <c r="I968" s="106"/>
      <c r="J968" s="105"/>
      <c r="K968" s="105"/>
      <c r="L968" s="104"/>
      <c r="M968" s="104"/>
    </row>
    <row r="969" spans="2:13" x14ac:dyDescent="0.25">
      <c r="B969" s="104"/>
      <c r="C969" s="103"/>
      <c r="D969" s="102"/>
      <c r="E969" s="104"/>
      <c r="F969" s="155"/>
      <c r="G969" s="104"/>
      <c r="H969" s="105"/>
      <c r="I969" s="106"/>
      <c r="J969" s="105"/>
      <c r="K969" s="105"/>
      <c r="L969" s="104"/>
      <c r="M969" s="104"/>
    </row>
    <row r="970" spans="2:13" x14ac:dyDescent="0.25">
      <c r="B970" s="104"/>
      <c r="C970" s="103"/>
      <c r="D970" s="102"/>
      <c r="E970" s="104"/>
      <c r="F970" s="155"/>
      <c r="G970" s="104"/>
      <c r="H970" s="105"/>
      <c r="I970" s="106"/>
      <c r="J970" s="105"/>
      <c r="K970" s="105"/>
      <c r="L970" s="104"/>
      <c r="M970" s="104"/>
    </row>
    <row r="971" spans="2:13" x14ac:dyDescent="0.25">
      <c r="B971" s="104"/>
      <c r="C971" s="103"/>
      <c r="D971" s="102"/>
      <c r="E971" s="104"/>
      <c r="F971" s="155"/>
      <c r="G971" s="104"/>
      <c r="H971" s="105"/>
      <c r="I971" s="106"/>
      <c r="J971" s="105"/>
      <c r="K971" s="105"/>
      <c r="L971" s="104"/>
      <c r="M971" s="104"/>
    </row>
    <row r="972" spans="2:13" x14ac:dyDescent="0.25">
      <c r="B972" s="104"/>
      <c r="C972" s="103"/>
      <c r="D972" s="102"/>
      <c r="E972" s="104"/>
      <c r="F972" s="155"/>
      <c r="G972" s="104"/>
      <c r="H972" s="105"/>
      <c r="I972" s="106"/>
      <c r="J972" s="105"/>
      <c r="K972" s="105"/>
      <c r="L972" s="104"/>
      <c r="M972" s="104"/>
    </row>
    <row r="973" spans="2:13" x14ac:dyDescent="0.25">
      <c r="B973" s="104"/>
      <c r="C973" s="103"/>
      <c r="D973" s="102"/>
      <c r="E973" s="104"/>
      <c r="F973" s="155"/>
      <c r="G973" s="104"/>
      <c r="H973" s="105"/>
      <c r="I973" s="106"/>
      <c r="J973" s="105"/>
      <c r="K973" s="105"/>
      <c r="L973" s="104"/>
      <c r="M973" s="104"/>
    </row>
    <row r="974" spans="2:13" x14ac:dyDescent="0.25">
      <c r="B974" s="104"/>
      <c r="C974" s="103"/>
      <c r="D974" s="102"/>
      <c r="E974" s="104"/>
      <c r="F974" s="155"/>
      <c r="G974" s="104"/>
      <c r="H974" s="105"/>
      <c r="I974" s="106"/>
      <c r="J974" s="105"/>
      <c r="K974" s="105"/>
      <c r="L974" s="104"/>
      <c r="M974" s="104"/>
    </row>
    <row r="975" spans="2:13" x14ac:dyDescent="0.25">
      <c r="B975" s="104"/>
      <c r="C975" s="103"/>
      <c r="D975" s="102"/>
      <c r="E975" s="104"/>
      <c r="F975" s="155"/>
      <c r="G975" s="104"/>
      <c r="H975" s="105"/>
      <c r="I975" s="106"/>
      <c r="J975" s="105"/>
      <c r="K975" s="105"/>
      <c r="L975" s="104"/>
      <c r="M975" s="104"/>
    </row>
    <row r="976" spans="2:13" x14ac:dyDescent="0.25">
      <c r="B976" s="104"/>
      <c r="C976" s="103"/>
      <c r="D976" s="102"/>
      <c r="E976" s="104"/>
      <c r="F976" s="155"/>
      <c r="G976" s="104"/>
      <c r="H976" s="105"/>
      <c r="I976" s="106"/>
      <c r="J976" s="105"/>
      <c r="K976" s="105"/>
      <c r="L976" s="104"/>
      <c r="M976" s="104"/>
    </row>
    <row r="977" spans="2:13" x14ac:dyDescent="0.25">
      <c r="B977" s="104"/>
      <c r="C977" s="103"/>
      <c r="D977" s="102"/>
      <c r="E977" s="104"/>
      <c r="F977" s="155"/>
      <c r="G977" s="104"/>
      <c r="H977" s="105"/>
      <c r="I977" s="106"/>
      <c r="J977" s="105"/>
      <c r="K977" s="105"/>
      <c r="L977" s="104"/>
      <c r="M977" s="104"/>
    </row>
    <row r="978" spans="2:13" x14ac:dyDescent="0.25">
      <c r="B978" s="104"/>
      <c r="C978" s="103"/>
      <c r="D978" s="102"/>
      <c r="E978" s="104"/>
      <c r="F978" s="155"/>
      <c r="G978" s="104"/>
      <c r="H978" s="105"/>
      <c r="I978" s="106"/>
      <c r="J978" s="105"/>
      <c r="K978" s="105"/>
      <c r="L978" s="104"/>
      <c r="M978" s="104"/>
    </row>
    <row r="979" spans="2:13" x14ac:dyDescent="0.25">
      <c r="B979" s="104"/>
      <c r="C979" s="103"/>
      <c r="D979" s="102"/>
      <c r="E979" s="104"/>
      <c r="F979" s="155"/>
      <c r="G979" s="104"/>
      <c r="H979" s="105"/>
      <c r="I979" s="106"/>
      <c r="J979" s="105"/>
      <c r="K979" s="105"/>
      <c r="L979" s="104"/>
      <c r="M979" s="104"/>
    </row>
    <row r="980" spans="2:13" x14ac:dyDescent="0.25">
      <c r="B980" s="104"/>
      <c r="C980" s="103"/>
      <c r="D980" s="102"/>
      <c r="E980" s="104"/>
      <c r="F980" s="155"/>
      <c r="G980" s="104"/>
      <c r="H980" s="105"/>
      <c r="I980" s="106"/>
      <c r="J980" s="105"/>
      <c r="K980" s="105"/>
      <c r="L980" s="104"/>
      <c r="M980" s="104"/>
    </row>
    <row r="981" spans="2:13" x14ac:dyDescent="0.25">
      <c r="B981" s="104"/>
      <c r="C981" s="103"/>
      <c r="D981" s="102"/>
      <c r="E981" s="104"/>
      <c r="F981" s="155"/>
      <c r="G981" s="104"/>
      <c r="H981" s="105"/>
      <c r="I981" s="106"/>
      <c r="J981" s="105"/>
      <c r="K981" s="105"/>
      <c r="L981" s="104"/>
      <c r="M981" s="104"/>
    </row>
    <row r="982" spans="2:13" x14ac:dyDescent="0.25">
      <c r="B982" s="104"/>
      <c r="C982" s="103"/>
      <c r="D982" s="102"/>
      <c r="E982" s="104"/>
      <c r="F982" s="155"/>
      <c r="G982" s="104"/>
      <c r="H982" s="105"/>
      <c r="I982" s="106"/>
      <c r="J982" s="105"/>
      <c r="K982" s="105"/>
      <c r="L982" s="104"/>
      <c r="M982" s="104"/>
    </row>
    <row r="983" spans="2:13" x14ac:dyDescent="0.25">
      <c r="B983" s="104"/>
      <c r="C983" s="103"/>
      <c r="D983" s="102"/>
      <c r="E983" s="104"/>
      <c r="F983" s="155"/>
      <c r="G983" s="104"/>
      <c r="H983" s="105"/>
      <c r="I983" s="106"/>
      <c r="J983" s="105"/>
      <c r="K983" s="105"/>
      <c r="L983" s="104"/>
      <c r="M983" s="104"/>
    </row>
    <row r="984" spans="2:13" x14ac:dyDescent="0.25">
      <c r="B984" s="104"/>
      <c r="C984" s="103"/>
      <c r="D984" s="102"/>
      <c r="E984" s="104"/>
      <c r="F984" s="155"/>
      <c r="G984" s="104"/>
      <c r="H984" s="105"/>
      <c r="I984" s="106"/>
      <c r="J984" s="105"/>
      <c r="K984" s="105"/>
      <c r="L984" s="104"/>
      <c r="M984" s="104"/>
    </row>
    <row r="985" spans="2:13" x14ac:dyDescent="0.25">
      <c r="B985" s="104"/>
      <c r="C985" s="103"/>
      <c r="D985" s="102"/>
      <c r="E985" s="104"/>
      <c r="F985" s="155"/>
      <c r="G985" s="104"/>
      <c r="H985" s="105"/>
      <c r="I985" s="106"/>
      <c r="J985" s="105"/>
      <c r="K985" s="105"/>
      <c r="L985" s="104"/>
      <c r="M985" s="104"/>
    </row>
    <row r="986" spans="2:13" x14ac:dyDescent="0.25">
      <c r="B986" s="104"/>
      <c r="C986" s="103"/>
      <c r="D986" s="102"/>
      <c r="E986" s="104"/>
      <c r="F986" s="155"/>
      <c r="G986" s="104"/>
      <c r="H986" s="105"/>
      <c r="I986" s="106"/>
      <c r="J986" s="105"/>
      <c r="K986" s="105"/>
      <c r="L986" s="104"/>
      <c r="M986" s="104"/>
    </row>
    <row r="987" spans="2:13" x14ac:dyDescent="0.25">
      <c r="B987" s="104"/>
      <c r="C987" s="103"/>
      <c r="D987" s="102"/>
      <c r="E987" s="104"/>
      <c r="F987" s="155"/>
      <c r="G987" s="104"/>
      <c r="H987" s="105"/>
      <c r="I987" s="106"/>
      <c r="J987" s="105"/>
      <c r="K987" s="105"/>
      <c r="L987" s="104"/>
      <c r="M987" s="104"/>
    </row>
    <row r="988" spans="2:13" x14ac:dyDescent="0.25">
      <c r="B988" s="104"/>
      <c r="C988" s="103"/>
      <c r="D988" s="102"/>
      <c r="E988" s="104"/>
      <c r="F988" s="155"/>
      <c r="G988" s="104"/>
      <c r="H988" s="105"/>
      <c r="I988" s="106"/>
      <c r="J988" s="105"/>
      <c r="K988" s="105"/>
      <c r="L988" s="104"/>
      <c r="M988" s="104"/>
    </row>
    <row r="989" spans="2:13" x14ac:dyDescent="0.25">
      <c r="B989" s="104"/>
      <c r="C989" s="103"/>
      <c r="D989" s="102"/>
      <c r="E989" s="104"/>
      <c r="F989" s="155"/>
      <c r="G989" s="104"/>
      <c r="H989" s="105"/>
      <c r="I989" s="106"/>
      <c r="J989" s="105"/>
      <c r="K989" s="105"/>
      <c r="L989" s="104"/>
      <c r="M989" s="104"/>
    </row>
    <row r="990" spans="2:13" x14ac:dyDescent="0.25">
      <c r="B990" s="104"/>
      <c r="C990" s="103"/>
      <c r="D990" s="102"/>
      <c r="E990" s="104"/>
      <c r="F990" s="155"/>
      <c r="G990" s="104"/>
      <c r="H990" s="105"/>
      <c r="I990" s="106"/>
      <c r="J990" s="105"/>
      <c r="K990" s="105"/>
      <c r="L990" s="104"/>
      <c r="M990" s="104"/>
    </row>
    <row r="991" spans="2:13" x14ac:dyDescent="0.25">
      <c r="B991" s="104"/>
      <c r="C991" s="103"/>
      <c r="D991" s="102"/>
      <c r="E991" s="104"/>
      <c r="F991" s="155"/>
      <c r="G991" s="104"/>
      <c r="H991" s="105"/>
      <c r="I991" s="106"/>
      <c r="J991" s="105"/>
      <c r="K991" s="105"/>
      <c r="L991" s="104"/>
      <c r="M991" s="104"/>
    </row>
    <row r="992" spans="2:13" x14ac:dyDescent="0.25">
      <c r="B992" s="104"/>
      <c r="C992" s="103"/>
      <c r="D992" s="102"/>
      <c r="E992" s="104"/>
      <c r="F992" s="155"/>
      <c r="G992" s="104"/>
      <c r="H992" s="105"/>
      <c r="I992" s="106"/>
      <c r="J992" s="105"/>
      <c r="K992" s="105"/>
      <c r="L992" s="104"/>
      <c r="M992" s="104"/>
    </row>
    <row r="993" spans="2:13" x14ac:dyDescent="0.25">
      <c r="B993" s="104"/>
      <c r="C993" s="103"/>
      <c r="D993" s="102"/>
      <c r="E993" s="104"/>
      <c r="F993" s="155"/>
      <c r="G993" s="104"/>
      <c r="H993" s="105"/>
      <c r="I993" s="106"/>
      <c r="J993" s="105"/>
      <c r="K993" s="105"/>
      <c r="L993" s="104"/>
      <c r="M993" s="104"/>
    </row>
    <row r="994" spans="2:13" x14ac:dyDescent="0.25">
      <c r="B994" s="104"/>
      <c r="C994" s="103"/>
      <c r="D994" s="102"/>
      <c r="E994" s="104"/>
      <c r="F994" s="155"/>
      <c r="G994" s="104"/>
      <c r="H994" s="105"/>
      <c r="I994" s="106"/>
      <c r="J994" s="105"/>
      <c r="K994" s="105"/>
      <c r="L994" s="104"/>
      <c r="M994" s="104"/>
    </row>
    <row r="995" spans="2:13" x14ac:dyDescent="0.25">
      <c r="B995" s="104"/>
      <c r="C995" s="103"/>
      <c r="D995" s="102"/>
      <c r="E995" s="104"/>
      <c r="F995" s="155"/>
      <c r="G995" s="104"/>
      <c r="H995" s="105"/>
      <c r="I995" s="106"/>
      <c r="J995" s="105"/>
      <c r="K995" s="105"/>
      <c r="L995" s="104"/>
      <c r="M995" s="104"/>
    </row>
    <row r="996" spans="2:13" x14ac:dyDescent="0.25">
      <c r="B996" s="104"/>
      <c r="C996" s="103"/>
      <c r="D996" s="102"/>
      <c r="E996" s="104"/>
      <c r="F996" s="155"/>
      <c r="G996" s="104"/>
      <c r="H996" s="105"/>
      <c r="I996" s="106"/>
      <c r="J996" s="105"/>
      <c r="K996" s="105"/>
      <c r="L996" s="104"/>
      <c r="M996" s="104"/>
    </row>
    <row r="997" spans="2:13" x14ac:dyDescent="0.25">
      <c r="B997" s="104"/>
      <c r="C997" s="103"/>
      <c r="D997" s="102"/>
      <c r="E997" s="104"/>
      <c r="F997" s="155"/>
      <c r="G997" s="104"/>
      <c r="H997" s="105"/>
      <c r="I997" s="106"/>
      <c r="J997" s="105"/>
      <c r="K997" s="105"/>
      <c r="L997" s="104"/>
      <c r="M997" s="104"/>
    </row>
    <row r="998" spans="2:13" x14ac:dyDescent="0.25">
      <c r="B998" s="104"/>
      <c r="C998" s="103"/>
      <c r="D998" s="102"/>
      <c r="E998" s="104"/>
      <c r="F998" s="155"/>
      <c r="G998" s="104"/>
      <c r="H998" s="105"/>
      <c r="I998" s="106"/>
      <c r="J998" s="105"/>
      <c r="K998" s="105"/>
      <c r="L998" s="104"/>
      <c r="M998" s="104"/>
    </row>
    <row r="999" spans="2:13" x14ac:dyDescent="0.25">
      <c r="B999" s="104"/>
      <c r="C999" s="103"/>
      <c r="D999" s="102"/>
      <c r="E999" s="104"/>
      <c r="F999" s="155"/>
      <c r="G999" s="104"/>
      <c r="H999" s="105"/>
      <c r="I999" s="106"/>
      <c r="J999" s="105"/>
      <c r="K999" s="105"/>
      <c r="L999" s="104"/>
      <c r="M999" s="104"/>
    </row>
    <row r="1000" spans="2:13" x14ac:dyDescent="0.25">
      <c r="B1000" s="104"/>
      <c r="C1000" s="103"/>
      <c r="D1000" s="102"/>
      <c r="E1000" s="104"/>
      <c r="F1000" s="155"/>
      <c r="G1000" s="104"/>
      <c r="H1000" s="105"/>
      <c r="I1000" s="106"/>
      <c r="J1000" s="105"/>
      <c r="K1000" s="105"/>
      <c r="L1000" s="104"/>
      <c r="M1000" s="104"/>
    </row>
    <row r="1001" spans="2:13" x14ac:dyDescent="0.25">
      <c r="B1001" s="104"/>
      <c r="C1001" s="103"/>
      <c r="D1001" s="102"/>
      <c r="E1001" s="104"/>
      <c r="F1001" s="155"/>
      <c r="G1001" s="104"/>
      <c r="H1001" s="105"/>
      <c r="I1001" s="106"/>
      <c r="J1001" s="105"/>
      <c r="K1001" s="105"/>
      <c r="L1001" s="104"/>
      <c r="M1001" s="104"/>
    </row>
    <row r="1002" spans="2:13" x14ac:dyDescent="0.25">
      <c r="B1002" s="104"/>
      <c r="C1002" s="103"/>
      <c r="D1002" s="102"/>
      <c r="E1002" s="104"/>
      <c r="F1002" s="155"/>
      <c r="G1002" s="104"/>
      <c r="H1002" s="105"/>
      <c r="I1002" s="106"/>
      <c r="J1002" s="105"/>
      <c r="K1002" s="105"/>
      <c r="L1002" s="104"/>
      <c r="M1002" s="104"/>
    </row>
    <row r="1003" spans="2:13" x14ac:dyDescent="0.25">
      <c r="B1003" s="104"/>
      <c r="C1003" s="103"/>
      <c r="D1003" s="102"/>
      <c r="E1003" s="104"/>
      <c r="F1003" s="155"/>
      <c r="G1003" s="104"/>
      <c r="H1003" s="105"/>
      <c r="I1003" s="106"/>
      <c r="J1003" s="105"/>
      <c r="K1003" s="105"/>
      <c r="L1003" s="104"/>
      <c r="M1003" s="104"/>
    </row>
    <row r="1004" spans="2:13" x14ac:dyDescent="0.25">
      <c r="B1004" s="104"/>
      <c r="C1004" s="103"/>
      <c r="D1004" s="102"/>
      <c r="E1004" s="104"/>
      <c r="F1004" s="155"/>
      <c r="G1004" s="104"/>
      <c r="H1004" s="105"/>
      <c r="I1004" s="106"/>
      <c r="J1004" s="105"/>
      <c r="K1004" s="105"/>
      <c r="L1004" s="104"/>
      <c r="M1004" s="104"/>
    </row>
    <row r="1005" spans="2:13" x14ac:dyDescent="0.25">
      <c r="B1005" s="104"/>
      <c r="C1005" s="103"/>
      <c r="D1005" s="102"/>
      <c r="E1005" s="104"/>
      <c r="F1005" s="155"/>
      <c r="G1005" s="104"/>
      <c r="H1005" s="105"/>
      <c r="I1005" s="106"/>
      <c r="J1005" s="105"/>
      <c r="K1005" s="105"/>
      <c r="L1005" s="104"/>
      <c r="M1005" s="104"/>
    </row>
    <row r="1006" spans="2:13" x14ac:dyDescent="0.25">
      <c r="B1006" s="104"/>
      <c r="C1006" s="103"/>
      <c r="D1006" s="102"/>
      <c r="E1006" s="104"/>
      <c r="F1006" s="155"/>
      <c r="G1006" s="104"/>
      <c r="H1006" s="105"/>
      <c r="I1006" s="106"/>
      <c r="J1006" s="105"/>
      <c r="K1006" s="105"/>
      <c r="L1006" s="104"/>
      <c r="M1006" s="104"/>
    </row>
    <row r="1007" spans="2:13" x14ac:dyDescent="0.25">
      <c r="B1007" s="104"/>
      <c r="C1007" s="103"/>
      <c r="D1007" s="102"/>
      <c r="E1007" s="104"/>
      <c r="F1007" s="155"/>
      <c r="G1007" s="104"/>
      <c r="H1007" s="105"/>
      <c r="I1007" s="106"/>
      <c r="J1007" s="105"/>
      <c r="K1007" s="105"/>
      <c r="L1007" s="104"/>
      <c r="M1007" s="104"/>
    </row>
    <row r="1008" spans="2:13" x14ac:dyDescent="0.25">
      <c r="B1008" s="104"/>
      <c r="C1008" s="103"/>
      <c r="D1008" s="102"/>
      <c r="E1008" s="104"/>
      <c r="F1008" s="155"/>
      <c r="G1008" s="104"/>
      <c r="H1008" s="105"/>
      <c r="I1008" s="106"/>
      <c r="J1008" s="105"/>
      <c r="K1008" s="105"/>
      <c r="L1008" s="104"/>
      <c r="M1008" s="104"/>
    </row>
    <row r="1009" spans="2:13" x14ac:dyDescent="0.25">
      <c r="B1009" s="104"/>
      <c r="C1009" s="103"/>
      <c r="D1009" s="102"/>
      <c r="E1009" s="104"/>
      <c r="F1009" s="155"/>
      <c r="G1009" s="104"/>
      <c r="H1009" s="105"/>
      <c r="I1009" s="106"/>
      <c r="J1009" s="105"/>
      <c r="K1009" s="105"/>
      <c r="L1009" s="104"/>
      <c r="M1009" s="104"/>
    </row>
    <row r="1010" spans="2:13" x14ac:dyDescent="0.25">
      <c r="B1010" s="104"/>
      <c r="C1010" s="103"/>
      <c r="D1010" s="102"/>
      <c r="E1010" s="104"/>
      <c r="F1010" s="155"/>
      <c r="G1010" s="104"/>
      <c r="H1010" s="105"/>
      <c r="I1010" s="106"/>
      <c r="J1010" s="105"/>
      <c r="K1010" s="105"/>
      <c r="L1010" s="104"/>
      <c r="M1010" s="104"/>
    </row>
    <row r="1011" spans="2:13" x14ac:dyDescent="0.25">
      <c r="B1011" s="104"/>
      <c r="C1011" s="103"/>
      <c r="D1011" s="102"/>
      <c r="E1011" s="104"/>
      <c r="F1011" s="155"/>
      <c r="G1011" s="104"/>
      <c r="H1011" s="105"/>
      <c r="I1011" s="106"/>
      <c r="J1011" s="105"/>
      <c r="K1011" s="105"/>
      <c r="L1011" s="104"/>
      <c r="M1011" s="104"/>
    </row>
    <row r="1012" spans="2:13" x14ac:dyDescent="0.25">
      <c r="B1012" s="104"/>
      <c r="C1012" s="103"/>
      <c r="D1012" s="102"/>
      <c r="E1012" s="104"/>
      <c r="F1012" s="155"/>
      <c r="G1012" s="104"/>
      <c r="H1012" s="105"/>
      <c r="I1012" s="106"/>
      <c r="J1012" s="105"/>
      <c r="K1012" s="105"/>
      <c r="L1012" s="104"/>
      <c r="M1012" s="104"/>
    </row>
    <row r="1013" spans="2:13" x14ac:dyDescent="0.25">
      <c r="B1013" s="104"/>
      <c r="C1013" s="103"/>
      <c r="D1013" s="102"/>
      <c r="E1013" s="104"/>
      <c r="F1013" s="155"/>
      <c r="G1013" s="104"/>
      <c r="H1013" s="105"/>
      <c r="I1013" s="106"/>
      <c r="J1013" s="105"/>
      <c r="K1013" s="105"/>
      <c r="L1013" s="104"/>
      <c r="M1013" s="104"/>
    </row>
    <row r="1014" spans="2:13" x14ac:dyDescent="0.25">
      <c r="B1014" s="104"/>
      <c r="C1014" s="103"/>
      <c r="D1014" s="102"/>
      <c r="E1014" s="104"/>
      <c r="F1014" s="155"/>
      <c r="G1014" s="104"/>
      <c r="H1014" s="105"/>
      <c r="I1014" s="106"/>
      <c r="J1014" s="105"/>
      <c r="K1014" s="105"/>
      <c r="L1014" s="104"/>
      <c r="M1014" s="104"/>
    </row>
    <row r="1015" spans="2:13" x14ac:dyDescent="0.25">
      <c r="B1015" s="104"/>
      <c r="C1015" s="103"/>
      <c r="D1015" s="102"/>
      <c r="E1015" s="104"/>
      <c r="F1015" s="155"/>
      <c r="G1015" s="104"/>
      <c r="H1015" s="105"/>
      <c r="I1015" s="106"/>
      <c r="J1015" s="105"/>
      <c r="K1015" s="105"/>
      <c r="L1015" s="104"/>
      <c r="M1015" s="104"/>
    </row>
    <row r="1016" spans="2:13" x14ac:dyDescent="0.25">
      <c r="B1016" s="104"/>
      <c r="C1016" s="103"/>
      <c r="D1016" s="102"/>
      <c r="E1016" s="104"/>
      <c r="F1016" s="155"/>
      <c r="G1016" s="104"/>
      <c r="H1016" s="105"/>
      <c r="I1016" s="106"/>
      <c r="J1016" s="105"/>
      <c r="K1016" s="105"/>
      <c r="L1016" s="104"/>
      <c r="M1016" s="104"/>
    </row>
    <row r="1017" spans="2:13" x14ac:dyDescent="0.25">
      <c r="B1017" s="104"/>
      <c r="C1017" s="103"/>
      <c r="D1017" s="102"/>
      <c r="E1017" s="104"/>
      <c r="F1017" s="155"/>
      <c r="G1017" s="104"/>
      <c r="H1017" s="105"/>
      <c r="I1017" s="106"/>
      <c r="J1017" s="105"/>
      <c r="K1017" s="105"/>
      <c r="L1017" s="104"/>
      <c r="M1017" s="104"/>
    </row>
    <row r="1018" spans="2:13" x14ac:dyDescent="0.25">
      <c r="B1018" s="104"/>
      <c r="C1018" s="103"/>
      <c r="D1018" s="102"/>
      <c r="E1018" s="104"/>
      <c r="F1018" s="155"/>
      <c r="G1018" s="104"/>
      <c r="H1018" s="105"/>
      <c r="I1018" s="106"/>
      <c r="J1018" s="105"/>
      <c r="K1018" s="105"/>
      <c r="L1018" s="104"/>
      <c r="M1018" s="104"/>
    </row>
    <row r="1019" spans="2:13" x14ac:dyDescent="0.25">
      <c r="B1019" s="104"/>
      <c r="C1019" s="103"/>
      <c r="D1019" s="102"/>
      <c r="E1019" s="104"/>
      <c r="F1019" s="155"/>
      <c r="G1019" s="104"/>
      <c r="H1019" s="105"/>
      <c r="I1019" s="106"/>
      <c r="J1019" s="105"/>
      <c r="K1019" s="105"/>
      <c r="L1019" s="104"/>
      <c r="M1019" s="104"/>
    </row>
    <row r="1020" spans="2:13" x14ac:dyDescent="0.25">
      <c r="B1020" s="104"/>
      <c r="C1020" s="103"/>
      <c r="D1020" s="102"/>
      <c r="E1020" s="104"/>
      <c r="F1020" s="155"/>
      <c r="G1020" s="104"/>
      <c r="H1020" s="105"/>
      <c r="I1020" s="106"/>
      <c r="J1020" s="105"/>
      <c r="K1020" s="105"/>
      <c r="L1020" s="104"/>
      <c r="M1020" s="104"/>
    </row>
    <row r="1021" spans="2:13" x14ac:dyDescent="0.25">
      <c r="B1021" s="104"/>
      <c r="C1021" s="103"/>
      <c r="D1021" s="102"/>
      <c r="E1021" s="104"/>
      <c r="F1021" s="155"/>
      <c r="G1021" s="104"/>
      <c r="H1021" s="105"/>
      <c r="I1021" s="106"/>
      <c r="J1021" s="105"/>
      <c r="K1021" s="105"/>
      <c r="L1021" s="104"/>
      <c r="M1021" s="104"/>
    </row>
    <row r="1022" spans="2:13" x14ac:dyDescent="0.25">
      <c r="B1022" s="104"/>
      <c r="C1022" s="103"/>
      <c r="D1022" s="102"/>
      <c r="E1022" s="104"/>
      <c r="F1022" s="155"/>
      <c r="G1022" s="104"/>
      <c r="H1022" s="105"/>
      <c r="I1022" s="106"/>
      <c r="J1022" s="105"/>
      <c r="K1022" s="105"/>
      <c r="L1022" s="104"/>
      <c r="M1022" s="104"/>
    </row>
    <row r="1023" spans="2:13" x14ac:dyDescent="0.25">
      <c r="B1023" s="104"/>
      <c r="C1023" s="103"/>
      <c r="D1023" s="102"/>
      <c r="E1023" s="104"/>
      <c r="F1023" s="155"/>
      <c r="G1023" s="104"/>
      <c r="H1023" s="105"/>
      <c r="I1023" s="106"/>
      <c r="J1023" s="105"/>
      <c r="K1023" s="105"/>
      <c r="L1023" s="104"/>
      <c r="M1023" s="104"/>
    </row>
    <row r="1024" spans="2:13" x14ac:dyDescent="0.25">
      <c r="B1024" s="104"/>
      <c r="C1024" s="103"/>
      <c r="D1024" s="102"/>
      <c r="E1024" s="104"/>
      <c r="F1024" s="155"/>
      <c r="G1024" s="104"/>
      <c r="H1024" s="105"/>
      <c r="I1024" s="106"/>
      <c r="J1024" s="105"/>
      <c r="K1024" s="105"/>
      <c r="L1024" s="104"/>
      <c r="M1024" s="104"/>
    </row>
    <row r="1025" spans="2:13" x14ac:dyDescent="0.25">
      <c r="B1025" s="104"/>
      <c r="C1025" s="103"/>
      <c r="D1025" s="102"/>
      <c r="E1025" s="104"/>
      <c r="F1025" s="155"/>
      <c r="G1025" s="104"/>
      <c r="H1025" s="105"/>
      <c r="I1025" s="106"/>
      <c r="J1025" s="105"/>
      <c r="K1025" s="105"/>
      <c r="L1025" s="104"/>
      <c r="M1025" s="104"/>
    </row>
    <row r="1026" spans="2:13" x14ac:dyDescent="0.25">
      <c r="B1026" s="104"/>
      <c r="C1026" s="103"/>
      <c r="D1026" s="102"/>
      <c r="E1026" s="104"/>
      <c r="F1026" s="155"/>
      <c r="G1026" s="104"/>
      <c r="H1026" s="105"/>
      <c r="I1026" s="106"/>
      <c r="J1026" s="105"/>
      <c r="K1026" s="105"/>
      <c r="L1026" s="104"/>
      <c r="M1026" s="104"/>
    </row>
    <row r="1027" spans="2:13" x14ac:dyDescent="0.25">
      <c r="B1027" s="104"/>
      <c r="C1027" s="103"/>
      <c r="D1027" s="102"/>
      <c r="E1027" s="104"/>
      <c r="F1027" s="155"/>
      <c r="G1027" s="104"/>
      <c r="H1027" s="105"/>
      <c r="I1027" s="106"/>
      <c r="J1027" s="105"/>
      <c r="K1027" s="105"/>
      <c r="L1027" s="104"/>
      <c r="M1027" s="104"/>
    </row>
    <row r="1028" spans="2:13" x14ac:dyDescent="0.25">
      <c r="B1028" s="104"/>
      <c r="C1028" s="103"/>
      <c r="D1028" s="102"/>
      <c r="E1028" s="104"/>
      <c r="F1028" s="155"/>
      <c r="G1028" s="104"/>
      <c r="H1028" s="105"/>
      <c r="I1028" s="106"/>
      <c r="J1028" s="105"/>
      <c r="K1028" s="105"/>
      <c r="L1028" s="104"/>
      <c r="M1028" s="104"/>
    </row>
    <row r="1029" spans="2:13" x14ac:dyDescent="0.25">
      <c r="B1029" s="104"/>
      <c r="C1029" s="103"/>
      <c r="D1029" s="102"/>
      <c r="E1029" s="104"/>
      <c r="F1029" s="155"/>
      <c r="G1029" s="104"/>
      <c r="H1029" s="105"/>
      <c r="I1029" s="106"/>
      <c r="J1029" s="105"/>
      <c r="K1029" s="105"/>
      <c r="L1029" s="104"/>
      <c r="M1029" s="104"/>
    </row>
    <row r="1030" spans="2:13" x14ac:dyDescent="0.25">
      <c r="B1030" s="104"/>
      <c r="C1030" s="103"/>
      <c r="D1030" s="102"/>
      <c r="E1030" s="104"/>
      <c r="F1030" s="155"/>
      <c r="G1030" s="104"/>
      <c r="H1030" s="105"/>
      <c r="I1030" s="106"/>
      <c r="J1030" s="105"/>
      <c r="K1030" s="105"/>
      <c r="L1030" s="104"/>
      <c r="M1030" s="104"/>
    </row>
    <row r="1031" spans="2:13" x14ac:dyDescent="0.25">
      <c r="B1031" s="104"/>
      <c r="C1031" s="103"/>
      <c r="D1031" s="102"/>
      <c r="E1031" s="104"/>
      <c r="F1031" s="155"/>
      <c r="G1031" s="104"/>
      <c r="H1031" s="105"/>
      <c r="I1031" s="106"/>
      <c r="J1031" s="105"/>
      <c r="K1031" s="105"/>
      <c r="L1031" s="104"/>
      <c r="M1031" s="104"/>
    </row>
    <row r="1032" spans="2:13" x14ac:dyDescent="0.25">
      <c r="B1032" s="104"/>
      <c r="C1032" s="103"/>
      <c r="D1032" s="102"/>
      <c r="E1032" s="104"/>
      <c r="F1032" s="155"/>
      <c r="G1032" s="104"/>
      <c r="H1032" s="105"/>
      <c r="I1032" s="106"/>
      <c r="J1032" s="105"/>
      <c r="K1032" s="105"/>
      <c r="L1032" s="104"/>
      <c r="M1032" s="104"/>
    </row>
    <row r="1033" spans="2:13" x14ac:dyDescent="0.25">
      <c r="B1033" s="104"/>
      <c r="C1033" s="103"/>
      <c r="D1033" s="102"/>
      <c r="E1033" s="104"/>
      <c r="F1033" s="155"/>
      <c r="G1033" s="104"/>
      <c r="H1033" s="105"/>
      <c r="I1033" s="106"/>
      <c r="J1033" s="105"/>
      <c r="K1033" s="105"/>
      <c r="L1033" s="104"/>
      <c r="M1033" s="104"/>
    </row>
    <row r="1034" spans="2:13" x14ac:dyDescent="0.25">
      <c r="B1034" s="104"/>
      <c r="C1034" s="103"/>
      <c r="D1034" s="102"/>
      <c r="E1034" s="104"/>
      <c r="F1034" s="155"/>
      <c r="G1034" s="104"/>
      <c r="H1034" s="105"/>
      <c r="I1034" s="106"/>
      <c r="J1034" s="105"/>
      <c r="K1034" s="105"/>
      <c r="L1034" s="104"/>
      <c r="M1034" s="104"/>
    </row>
    <row r="1035" spans="2:13" x14ac:dyDescent="0.25">
      <c r="B1035" s="104"/>
      <c r="C1035" s="103"/>
      <c r="D1035" s="102"/>
      <c r="E1035" s="104"/>
      <c r="F1035" s="155"/>
      <c r="G1035" s="104"/>
      <c r="H1035" s="105"/>
      <c r="I1035" s="106"/>
      <c r="J1035" s="105"/>
      <c r="K1035" s="105"/>
      <c r="L1035" s="104"/>
      <c r="M1035" s="104"/>
    </row>
    <row r="1036" spans="2:13" x14ac:dyDescent="0.25">
      <c r="B1036" s="104"/>
      <c r="C1036" s="103"/>
      <c r="D1036" s="102"/>
      <c r="E1036" s="104"/>
      <c r="F1036" s="155"/>
      <c r="G1036" s="104"/>
      <c r="H1036" s="105"/>
      <c r="I1036" s="106"/>
      <c r="J1036" s="105"/>
      <c r="K1036" s="105"/>
      <c r="L1036" s="104"/>
      <c r="M1036" s="104"/>
    </row>
    <row r="1037" spans="2:13" x14ac:dyDescent="0.25">
      <c r="B1037" s="104"/>
      <c r="C1037" s="103"/>
      <c r="D1037" s="102"/>
      <c r="E1037" s="104"/>
      <c r="F1037" s="155"/>
      <c r="G1037" s="104"/>
      <c r="H1037" s="105"/>
      <c r="I1037" s="106"/>
      <c r="J1037" s="105"/>
      <c r="K1037" s="105"/>
      <c r="L1037" s="104"/>
      <c r="M1037" s="104"/>
    </row>
    <row r="1038" spans="2:13" x14ac:dyDescent="0.25">
      <c r="B1038" s="104"/>
      <c r="C1038" s="103"/>
      <c r="D1038" s="102"/>
      <c r="E1038" s="104"/>
      <c r="F1038" s="155"/>
      <c r="G1038" s="104"/>
      <c r="H1038" s="105"/>
      <c r="I1038" s="106"/>
      <c r="J1038" s="105"/>
      <c r="K1038" s="105"/>
      <c r="L1038" s="104"/>
      <c r="M1038" s="104"/>
    </row>
    <row r="1039" spans="2:13" x14ac:dyDescent="0.25">
      <c r="B1039" s="104"/>
      <c r="C1039" s="103"/>
      <c r="D1039" s="102"/>
      <c r="E1039" s="104"/>
      <c r="F1039" s="155"/>
      <c r="G1039" s="104"/>
      <c r="H1039" s="105"/>
      <c r="I1039" s="106"/>
      <c r="J1039" s="105"/>
      <c r="K1039" s="105"/>
      <c r="L1039" s="104"/>
      <c r="M1039" s="104"/>
    </row>
    <row r="1040" spans="2:13" x14ac:dyDescent="0.25">
      <c r="B1040" s="104"/>
      <c r="C1040" s="103"/>
      <c r="D1040" s="102"/>
      <c r="E1040" s="104"/>
      <c r="F1040" s="155"/>
      <c r="G1040" s="104"/>
      <c r="H1040" s="105"/>
      <c r="I1040" s="106"/>
      <c r="J1040" s="105"/>
      <c r="K1040" s="105"/>
      <c r="L1040" s="104"/>
      <c r="M1040" s="104"/>
    </row>
    <row r="1041" spans="2:13" x14ac:dyDescent="0.25">
      <c r="B1041" s="104"/>
      <c r="C1041" s="103"/>
      <c r="D1041" s="102"/>
      <c r="E1041" s="104"/>
      <c r="F1041" s="155"/>
      <c r="G1041" s="104"/>
      <c r="H1041" s="105"/>
      <c r="I1041" s="106"/>
      <c r="J1041" s="105"/>
      <c r="K1041" s="105"/>
      <c r="L1041" s="104"/>
      <c r="M1041" s="104"/>
    </row>
    <row r="1042" spans="2:13" x14ac:dyDescent="0.25">
      <c r="B1042" s="104"/>
      <c r="C1042" s="103"/>
      <c r="D1042" s="102"/>
      <c r="E1042" s="104"/>
      <c r="F1042" s="155"/>
      <c r="G1042" s="104"/>
      <c r="H1042" s="105"/>
      <c r="I1042" s="106"/>
      <c r="J1042" s="105"/>
      <c r="K1042" s="105"/>
      <c r="L1042" s="104"/>
      <c r="M1042" s="104"/>
    </row>
    <row r="1043" spans="2:13" x14ac:dyDescent="0.25">
      <c r="B1043" s="104"/>
      <c r="C1043" s="103"/>
      <c r="D1043" s="102"/>
      <c r="E1043" s="104"/>
      <c r="F1043" s="155"/>
      <c r="G1043" s="104"/>
      <c r="H1043" s="105"/>
      <c r="I1043" s="106"/>
      <c r="J1043" s="105"/>
      <c r="K1043" s="105"/>
      <c r="L1043" s="104"/>
      <c r="M1043" s="104"/>
    </row>
    <row r="1044" spans="2:13" x14ac:dyDescent="0.25">
      <c r="B1044" s="104"/>
      <c r="C1044" s="103"/>
      <c r="D1044" s="102"/>
      <c r="E1044" s="104"/>
      <c r="F1044" s="155"/>
      <c r="G1044" s="104"/>
      <c r="H1044" s="105"/>
      <c r="I1044" s="106"/>
      <c r="J1044" s="105"/>
      <c r="K1044" s="105"/>
      <c r="L1044" s="104"/>
      <c r="M1044" s="104"/>
    </row>
    <row r="1045" spans="2:13" x14ac:dyDescent="0.25">
      <c r="B1045" s="104"/>
      <c r="C1045" s="103"/>
      <c r="D1045" s="102"/>
      <c r="E1045" s="104"/>
      <c r="F1045" s="155"/>
      <c r="G1045" s="104"/>
      <c r="H1045" s="105"/>
      <c r="I1045" s="106"/>
      <c r="J1045" s="105"/>
      <c r="K1045" s="105"/>
      <c r="L1045" s="104"/>
      <c r="M1045" s="104"/>
    </row>
    <row r="1046" spans="2:13" x14ac:dyDescent="0.25">
      <c r="B1046" s="104"/>
      <c r="C1046" s="103"/>
      <c r="D1046" s="102"/>
      <c r="E1046" s="104"/>
      <c r="F1046" s="155"/>
      <c r="G1046" s="104"/>
      <c r="H1046" s="105"/>
      <c r="I1046" s="106"/>
      <c r="J1046" s="105"/>
      <c r="K1046" s="105"/>
      <c r="L1046" s="104"/>
      <c r="M1046" s="104"/>
    </row>
    <row r="1047" spans="2:13" x14ac:dyDescent="0.25">
      <c r="B1047" s="104"/>
      <c r="C1047" s="103"/>
      <c r="D1047" s="102"/>
      <c r="E1047" s="104"/>
      <c r="F1047" s="155"/>
      <c r="G1047" s="104"/>
      <c r="H1047" s="105"/>
      <c r="I1047" s="106"/>
      <c r="J1047" s="105"/>
      <c r="K1047" s="105"/>
      <c r="L1047" s="104"/>
      <c r="M1047" s="104"/>
    </row>
    <row r="1048" spans="2:13" x14ac:dyDescent="0.25">
      <c r="B1048" s="104"/>
      <c r="C1048" s="103"/>
      <c r="D1048" s="102"/>
      <c r="E1048" s="104"/>
      <c r="F1048" s="155"/>
      <c r="G1048" s="104"/>
      <c r="H1048" s="105"/>
      <c r="I1048" s="106"/>
      <c r="J1048" s="105"/>
      <c r="K1048" s="105"/>
      <c r="L1048" s="104"/>
      <c r="M1048" s="104"/>
    </row>
    <row r="1049" spans="2:13" x14ac:dyDescent="0.25">
      <c r="B1049" s="104"/>
      <c r="C1049" s="103"/>
      <c r="D1049" s="102"/>
      <c r="E1049" s="104"/>
      <c r="F1049" s="155"/>
      <c r="G1049" s="104"/>
      <c r="H1049" s="105"/>
      <c r="I1049" s="106"/>
      <c r="J1049" s="105"/>
      <c r="K1049" s="105"/>
      <c r="L1049" s="104"/>
      <c r="M1049" s="104"/>
    </row>
    <row r="1050" spans="2:13" x14ac:dyDescent="0.25">
      <c r="B1050" s="104"/>
      <c r="C1050" s="103"/>
      <c r="D1050" s="102"/>
      <c r="E1050" s="104"/>
      <c r="F1050" s="155"/>
      <c r="G1050" s="104"/>
      <c r="H1050" s="105"/>
      <c r="I1050" s="106"/>
      <c r="J1050" s="105"/>
      <c r="K1050" s="105"/>
      <c r="L1050" s="104"/>
      <c r="M1050" s="104"/>
    </row>
    <row r="1051" spans="2:13" x14ac:dyDescent="0.25">
      <c r="B1051" s="104"/>
      <c r="C1051" s="103"/>
      <c r="D1051" s="102"/>
      <c r="E1051" s="104"/>
      <c r="F1051" s="155"/>
      <c r="G1051" s="104"/>
      <c r="H1051" s="105"/>
      <c r="I1051" s="106"/>
      <c r="J1051" s="105"/>
      <c r="K1051" s="105"/>
      <c r="L1051" s="104"/>
      <c r="M1051" s="104"/>
    </row>
    <row r="1052" spans="2:13" x14ac:dyDescent="0.25">
      <c r="B1052" s="104"/>
      <c r="C1052" s="103"/>
      <c r="D1052" s="102"/>
      <c r="E1052" s="104"/>
      <c r="F1052" s="155"/>
      <c r="G1052" s="104"/>
      <c r="H1052" s="105"/>
      <c r="I1052" s="106"/>
      <c r="J1052" s="105"/>
      <c r="K1052" s="105"/>
      <c r="L1052" s="104"/>
      <c r="M1052" s="104"/>
    </row>
    <row r="1053" spans="2:13" x14ac:dyDescent="0.25">
      <c r="B1053" s="104"/>
      <c r="C1053" s="103"/>
      <c r="D1053" s="102"/>
      <c r="E1053" s="104"/>
      <c r="F1053" s="155"/>
      <c r="G1053" s="104"/>
      <c r="H1053" s="105"/>
      <c r="I1053" s="106"/>
      <c r="J1053" s="105"/>
      <c r="K1053" s="105"/>
      <c r="L1053" s="104"/>
      <c r="M1053" s="104"/>
    </row>
    <row r="1054" spans="2:13" x14ac:dyDescent="0.25">
      <c r="B1054" s="104"/>
      <c r="C1054" s="103"/>
      <c r="D1054" s="102"/>
      <c r="E1054" s="104"/>
      <c r="F1054" s="155"/>
      <c r="G1054" s="104"/>
      <c r="H1054" s="105"/>
      <c r="I1054" s="106"/>
      <c r="J1054" s="105"/>
      <c r="K1054" s="105"/>
      <c r="L1054" s="104"/>
      <c r="M1054" s="104"/>
    </row>
    <row r="1055" spans="2:13" x14ac:dyDescent="0.25">
      <c r="B1055" s="104"/>
      <c r="C1055" s="103"/>
      <c r="D1055" s="102"/>
      <c r="E1055" s="104"/>
      <c r="F1055" s="155"/>
      <c r="G1055" s="104"/>
      <c r="H1055" s="105"/>
      <c r="I1055" s="106"/>
      <c r="J1055" s="105"/>
      <c r="K1055" s="105"/>
      <c r="L1055" s="104"/>
      <c r="M1055" s="104"/>
    </row>
    <row r="1056" spans="2:13" x14ac:dyDescent="0.25">
      <c r="B1056" s="104"/>
      <c r="C1056" s="103"/>
      <c r="D1056" s="102"/>
      <c r="E1056" s="104"/>
      <c r="F1056" s="155"/>
      <c r="G1056" s="104"/>
      <c r="H1056" s="105"/>
      <c r="I1056" s="106"/>
      <c r="J1056" s="105"/>
      <c r="K1056" s="105"/>
      <c r="L1056" s="104"/>
      <c r="M1056" s="104"/>
    </row>
    <row r="1057" spans="2:13" x14ac:dyDescent="0.25">
      <c r="B1057" s="104"/>
      <c r="C1057" s="103"/>
      <c r="D1057" s="102"/>
      <c r="E1057" s="104"/>
      <c r="F1057" s="155"/>
      <c r="G1057" s="104"/>
      <c r="H1057" s="105"/>
      <c r="I1057" s="106"/>
      <c r="J1057" s="105"/>
      <c r="K1057" s="105"/>
      <c r="L1057" s="104"/>
      <c r="M1057" s="104"/>
    </row>
    <row r="1058" spans="2:13" x14ac:dyDescent="0.25">
      <c r="B1058" s="104"/>
      <c r="C1058" s="103"/>
      <c r="D1058" s="102"/>
      <c r="E1058" s="104"/>
      <c r="F1058" s="155"/>
      <c r="G1058" s="104"/>
      <c r="H1058" s="105"/>
      <c r="I1058" s="106"/>
      <c r="J1058" s="105"/>
      <c r="K1058" s="105"/>
      <c r="L1058" s="104"/>
      <c r="M1058" s="104"/>
    </row>
    <row r="1059" spans="2:13" x14ac:dyDescent="0.25">
      <c r="B1059" s="104"/>
      <c r="C1059" s="103"/>
      <c r="D1059" s="102"/>
      <c r="E1059" s="104"/>
      <c r="F1059" s="155"/>
      <c r="G1059" s="104"/>
      <c r="H1059" s="105"/>
      <c r="I1059" s="106"/>
      <c r="J1059" s="105"/>
      <c r="K1059" s="105"/>
      <c r="L1059" s="104"/>
      <c r="M1059" s="104"/>
    </row>
    <row r="1060" spans="2:13" x14ac:dyDescent="0.25">
      <c r="B1060" s="104"/>
      <c r="C1060" s="103"/>
      <c r="D1060" s="102"/>
      <c r="E1060" s="104"/>
      <c r="F1060" s="155"/>
      <c r="G1060" s="104"/>
      <c r="H1060" s="105"/>
      <c r="I1060" s="106"/>
      <c r="J1060" s="105"/>
      <c r="K1060" s="105"/>
      <c r="L1060" s="104"/>
      <c r="M1060" s="104"/>
    </row>
    <row r="1061" spans="2:13" x14ac:dyDescent="0.25">
      <c r="B1061" s="104"/>
      <c r="C1061" s="103"/>
      <c r="D1061" s="102"/>
      <c r="E1061" s="104"/>
      <c r="F1061" s="155"/>
      <c r="G1061" s="104"/>
      <c r="H1061" s="105"/>
      <c r="I1061" s="106"/>
      <c r="J1061" s="105"/>
      <c r="K1061" s="105"/>
      <c r="L1061" s="104"/>
      <c r="M1061" s="104"/>
    </row>
    <row r="1062" spans="2:13" x14ac:dyDescent="0.25">
      <c r="B1062" s="104"/>
      <c r="C1062" s="103"/>
      <c r="D1062" s="102"/>
      <c r="E1062" s="104"/>
      <c r="F1062" s="155"/>
      <c r="G1062" s="104"/>
      <c r="H1062" s="105"/>
      <c r="I1062" s="106"/>
      <c r="J1062" s="105"/>
      <c r="K1062" s="105"/>
      <c r="L1062" s="104"/>
      <c r="M1062" s="104"/>
    </row>
    <row r="1063" spans="2:13" x14ac:dyDescent="0.25">
      <c r="B1063" s="104"/>
      <c r="C1063" s="103"/>
      <c r="D1063" s="102"/>
      <c r="E1063" s="104"/>
      <c r="F1063" s="155"/>
      <c r="G1063" s="104"/>
      <c r="H1063" s="105"/>
      <c r="I1063" s="106"/>
      <c r="J1063" s="105"/>
      <c r="K1063" s="105"/>
      <c r="L1063" s="104"/>
      <c r="M1063" s="104"/>
    </row>
    <row r="1064" spans="2:13" x14ac:dyDescent="0.25">
      <c r="B1064" s="104"/>
      <c r="C1064" s="103"/>
      <c r="D1064" s="102"/>
      <c r="E1064" s="104"/>
      <c r="F1064" s="155"/>
      <c r="G1064" s="104"/>
      <c r="H1064" s="105"/>
      <c r="I1064" s="106"/>
      <c r="J1064" s="105"/>
      <c r="K1064" s="105"/>
      <c r="L1064" s="104"/>
      <c r="M1064" s="104"/>
    </row>
    <row r="1065" spans="2:13" x14ac:dyDescent="0.25">
      <c r="B1065" s="104"/>
      <c r="C1065" s="103"/>
      <c r="D1065" s="102"/>
      <c r="E1065" s="104"/>
      <c r="F1065" s="155"/>
      <c r="G1065" s="104"/>
      <c r="H1065" s="105"/>
      <c r="I1065" s="106"/>
      <c r="J1065" s="105"/>
      <c r="K1065" s="105"/>
      <c r="L1065" s="104"/>
      <c r="M1065" s="104"/>
    </row>
    <row r="1066" spans="2:13" x14ac:dyDescent="0.25">
      <c r="B1066" s="104"/>
      <c r="C1066" s="103"/>
      <c r="D1066" s="102"/>
      <c r="E1066" s="104"/>
      <c r="F1066" s="155"/>
      <c r="G1066" s="104"/>
      <c r="H1066" s="105"/>
      <c r="I1066" s="106"/>
      <c r="J1066" s="105"/>
      <c r="K1066" s="105"/>
      <c r="L1066" s="104"/>
      <c r="M1066" s="104"/>
    </row>
    <row r="1067" spans="2:13" x14ac:dyDescent="0.25">
      <c r="B1067" s="104"/>
      <c r="C1067" s="103"/>
      <c r="D1067" s="102"/>
      <c r="E1067" s="104"/>
      <c r="F1067" s="155"/>
      <c r="G1067" s="104"/>
      <c r="H1067" s="105"/>
      <c r="I1067" s="106"/>
      <c r="J1067" s="105"/>
      <c r="K1067" s="105"/>
      <c r="L1067" s="104"/>
      <c r="M1067" s="104"/>
    </row>
    <row r="1068" spans="2:13" x14ac:dyDescent="0.25">
      <c r="B1068" s="104"/>
      <c r="C1068" s="103"/>
      <c r="D1068" s="102"/>
      <c r="E1068" s="104"/>
      <c r="F1068" s="155"/>
      <c r="G1068" s="104"/>
      <c r="H1068" s="105"/>
      <c r="I1068" s="106"/>
      <c r="J1068" s="105"/>
      <c r="K1068" s="105"/>
      <c r="L1068" s="104"/>
      <c r="M1068" s="104"/>
    </row>
    <row r="1069" spans="2:13" x14ac:dyDescent="0.25">
      <c r="B1069" s="104"/>
      <c r="C1069" s="103"/>
      <c r="D1069" s="102"/>
      <c r="E1069" s="104"/>
      <c r="F1069" s="155"/>
      <c r="G1069" s="104"/>
      <c r="H1069" s="105"/>
      <c r="I1069" s="106"/>
      <c r="J1069" s="105"/>
      <c r="K1069" s="105"/>
      <c r="L1069" s="104"/>
      <c r="M1069" s="104"/>
    </row>
    <row r="1070" spans="2:13" x14ac:dyDescent="0.25">
      <c r="B1070" s="104"/>
      <c r="C1070" s="103"/>
      <c r="D1070" s="102"/>
      <c r="E1070" s="104"/>
      <c r="F1070" s="155"/>
      <c r="G1070" s="104"/>
      <c r="H1070" s="105"/>
      <c r="I1070" s="106"/>
      <c r="J1070" s="105"/>
      <c r="K1070" s="105"/>
      <c r="L1070" s="104"/>
      <c r="M1070" s="104"/>
    </row>
    <row r="1071" spans="2:13" x14ac:dyDescent="0.25">
      <c r="B1071" s="104"/>
      <c r="C1071" s="103"/>
      <c r="D1071" s="102"/>
      <c r="E1071" s="104"/>
      <c r="F1071" s="155"/>
      <c r="G1071" s="104"/>
      <c r="H1071" s="105"/>
      <c r="I1071" s="106"/>
      <c r="J1071" s="105"/>
      <c r="K1071" s="105"/>
      <c r="L1071" s="104"/>
      <c r="M1071" s="104"/>
    </row>
    <row r="1072" spans="2:13" x14ac:dyDescent="0.25">
      <c r="B1072" s="104"/>
      <c r="C1072" s="103"/>
      <c r="D1072" s="102"/>
      <c r="E1072" s="104"/>
      <c r="F1072" s="155"/>
      <c r="G1072" s="104"/>
      <c r="H1072" s="105"/>
      <c r="I1072" s="106"/>
      <c r="J1072" s="105"/>
      <c r="K1072" s="105"/>
      <c r="L1072" s="104"/>
      <c r="M1072" s="104"/>
    </row>
    <row r="1073" spans="2:13" x14ac:dyDescent="0.25">
      <c r="B1073" s="104"/>
      <c r="C1073" s="103"/>
      <c r="D1073" s="102"/>
      <c r="E1073" s="104"/>
      <c r="F1073" s="155"/>
      <c r="G1073" s="104"/>
      <c r="H1073" s="105"/>
      <c r="I1073" s="106"/>
      <c r="J1073" s="105"/>
      <c r="K1073" s="105"/>
      <c r="L1073" s="104"/>
      <c r="M1073" s="104"/>
    </row>
    <row r="1074" spans="2:13" x14ac:dyDescent="0.25">
      <c r="B1074" s="104"/>
      <c r="C1074" s="103"/>
      <c r="D1074" s="102"/>
      <c r="E1074" s="104"/>
      <c r="F1074" s="155"/>
      <c r="G1074" s="104"/>
      <c r="H1074" s="105"/>
      <c r="I1074" s="106"/>
      <c r="J1074" s="105"/>
      <c r="K1074" s="105"/>
      <c r="L1074" s="104"/>
      <c r="M1074" s="104"/>
    </row>
    <row r="1075" spans="2:13" x14ac:dyDescent="0.25">
      <c r="B1075" s="104"/>
      <c r="C1075" s="103"/>
      <c r="D1075" s="102"/>
      <c r="E1075" s="104"/>
      <c r="F1075" s="155"/>
      <c r="G1075" s="104"/>
      <c r="H1075" s="105"/>
      <c r="I1075" s="106"/>
      <c r="J1075" s="105"/>
      <c r="K1075" s="105"/>
      <c r="L1075" s="104"/>
      <c r="M1075" s="104"/>
    </row>
    <row r="1076" spans="2:13" x14ac:dyDescent="0.25">
      <c r="B1076" s="104"/>
      <c r="C1076" s="103"/>
      <c r="D1076" s="102"/>
      <c r="E1076" s="104"/>
      <c r="F1076" s="155"/>
      <c r="G1076" s="104"/>
      <c r="H1076" s="105"/>
      <c r="I1076" s="106"/>
      <c r="J1076" s="105"/>
      <c r="K1076" s="105"/>
      <c r="L1076" s="104"/>
      <c r="M1076" s="104"/>
    </row>
    <row r="1077" spans="2:13" x14ac:dyDescent="0.25">
      <c r="B1077" s="104"/>
      <c r="C1077" s="103"/>
      <c r="D1077" s="102"/>
      <c r="E1077" s="104"/>
      <c r="F1077" s="155"/>
      <c r="G1077" s="104"/>
      <c r="H1077" s="105"/>
      <c r="I1077" s="106"/>
      <c r="J1077" s="105"/>
      <c r="K1077" s="105"/>
      <c r="L1077" s="104"/>
      <c r="M1077" s="104"/>
    </row>
    <row r="1078" spans="2:13" x14ac:dyDescent="0.25">
      <c r="B1078" s="104"/>
      <c r="C1078" s="103"/>
      <c r="D1078" s="102"/>
      <c r="E1078" s="104"/>
      <c r="F1078" s="155"/>
      <c r="G1078" s="104"/>
      <c r="H1078" s="105"/>
      <c r="I1078" s="106"/>
      <c r="J1078" s="105"/>
      <c r="K1078" s="105"/>
      <c r="L1078" s="104"/>
      <c r="M1078" s="104"/>
    </row>
    <row r="1079" spans="2:13" x14ac:dyDescent="0.25">
      <c r="B1079" s="104"/>
      <c r="C1079" s="103"/>
      <c r="D1079" s="102"/>
      <c r="E1079" s="104"/>
      <c r="F1079" s="155"/>
      <c r="G1079" s="104"/>
      <c r="H1079" s="105"/>
      <c r="I1079" s="106"/>
      <c r="J1079" s="105"/>
      <c r="K1079" s="105"/>
      <c r="L1079" s="104"/>
      <c r="M1079" s="104"/>
    </row>
    <row r="1080" spans="2:13" x14ac:dyDescent="0.25">
      <c r="B1080" s="104"/>
      <c r="C1080" s="103"/>
      <c r="D1080" s="102"/>
      <c r="E1080" s="104"/>
      <c r="F1080" s="155"/>
      <c r="G1080" s="104"/>
      <c r="H1080" s="105"/>
      <c r="I1080" s="106"/>
      <c r="J1080" s="105"/>
      <c r="K1080" s="105"/>
      <c r="L1080" s="104"/>
      <c r="M1080" s="104"/>
    </row>
    <row r="1081" spans="2:13" x14ac:dyDescent="0.25">
      <c r="B1081" s="104"/>
      <c r="C1081" s="103"/>
      <c r="D1081" s="102"/>
      <c r="E1081" s="104"/>
      <c r="F1081" s="155"/>
      <c r="G1081" s="104"/>
      <c r="H1081" s="105"/>
      <c r="I1081" s="106"/>
      <c r="J1081" s="105"/>
      <c r="K1081" s="105"/>
      <c r="L1081" s="104"/>
      <c r="M1081" s="104"/>
    </row>
    <row r="1082" spans="2:13" x14ac:dyDescent="0.25">
      <c r="B1082" s="104"/>
      <c r="C1082" s="103"/>
      <c r="D1082" s="102"/>
      <c r="E1082" s="104"/>
      <c r="F1082" s="155"/>
      <c r="G1082" s="104"/>
      <c r="H1082" s="105"/>
      <c r="I1082" s="106"/>
      <c r="J1082" s="105"/>
      <c r="K1082" s="105"/>
      <c r="L1082" s="104"/>
      <c r="M1082" s="104"/>
    </row>
    <row r="1083" spans="2:13" x14ac:dyDescent="0.25">
      <c r="B1083" s="104"/>
      <c r="C1083" s="103"/>
      <c r="D1083" s="102"/>
      <c r="E1083" s="104"/>
      <c r="F1083" s="155"/>
      <c r="G1083" s="104"/>
      <c r="H1083" s="105"/>
      <c r="I1083" s="106"/>
      <c r="J1083" s="105"/>
      <c r="K1083" s="105"/>
      <c r="L1083" s="104"/>
      <c r="M1083" s="104"/>
    </row>
    <row r="1084" spans="2:13" x14ac:dyDescent="0.25">
      <c r="B1084" s="104"/>
      <c r="C1084" s="103"/>
      <c r="D1084" s="102"/>
      <c r="E1084" s="104"/>
      <c r="F1084" s="155"/>
      <c r="G1084" s="104"/>
      <c r="H1084" s="105"/>
      <c r="I1084" s="106"/>
      <c r="J1084" s="105"/>
      <c r="K1084" s="105"/>
      <c r="L1084" s="104"/>
      <c r="M1084" s="104"/>
    </row>
    <row r="1085" spans="2:13" x14ac:dyDescent="0.25">
      <c r="B1085" s="104"/>
      <c r="C1085" s="103"/>
      <c r="D1085" s="102"/>
      <c r="E1085" s="104"/>
      <c r="F1085" s="155"/>
      <c r="G1085" s="104"/>
      <c r="H1085" s="105"/>
      <c r="I1085" s="106"/>
      <c r="J1085" s="105"/>
      <c r="K1085" s="105"/>
      <c r="L1085" s="104"/>
      <c r="M1085" s="104"/>
    </row>
    <row r="1086" spans="2:13" x14ac:dyDescent="0.25">
      <c r="B1086" s="104"/>
      <c r="C1086" s="103"/>
      <c r="D1086" s="102"/>
      <c r="E1086" s="104"/>
      <c r="F1086" s="155"/>
      <c r="G1086" s="104"/>
      <c r="H1086" s="105"/>
      <c r="I1086" s="106"/>
      <c r="J1086" s="105"/>
      <c r="K1086" s="105"/>
      <c r="L1086" s="104"/>
      <c r="M1086" s="104"/>
    </row>
    <row r="1087" spans="2:13" x14ac:dyDescent="0.25">
      <c r="B1087" s="104"/>
      <c r="C1087" s="103"/>
      <c r="D1087" s="102"/>
      <c r="E1087" s="104"/>
      <c r="F1087" s="155"/>
      <c r="G1087" s="104"/>
      <c r="H1087" s="105"/>
      <c r="I1087" s="106"/>
      <c r="J1087" s="105"/>
      <c r="K1087" s="105"/>
      <c r="L1087" s="104"/>
      <c r="M1087" s="104"/>
    </row>
    <row r="1088" spans="2:13" x14ac:dyDescent="0.25">
      <c r="B1088" s="104"/>
      <c r="C1088" s="103"/>
      <c r="D1088" s="102"/>
      <c r="E1088" s="104"/>
      <c r="F1088" s="155"/>
      <c r="G1088" s="104"/>
      <c r="H1088" s="105"/>
      <c r="I1088" s="106"/>
      <c r="J1088" s="105"/>
      <c r="K1088" s="105"/>
      <c r="L1088" s="104"/>
      <c r="M1088" s="104"/>
    </row>
    <row r="1089" spans="2:13" x14ac:dyDescent="0.25">
      <c r="B1089" s="104"/>
      <c r="C1089" s="103"/>
      <c r="D1089" s="102"/>
      <c r="E1089" s="104"/>
      <c r="F1089" s="155"/>
      <c r="G1089" s="104"/>
      <c r="H1089" s="105"/>
      <c r="I1089" s="106"/>
      <c r="J1089" s="105"/>
      <c r="K1089" s="105"/>
      <c r="L1089" s="104"/>
      <c r="M1089" s="104"/>
    </row>
    <row r="1090" spans="2:13" x14ac:dyDescent="0.25">
      <c r="B1090" s="104"/>
      <c r="C1090" s="103"/>
      <c r="D1090" s="102"/>
      <c r="E1090" s="104"/>
      <c r="F1090" s="155"/>
      <c r="G1090" s="104"/>
      <c r="H1090" s="105"/>
      <c r="I1090" s="106"/>
      <c r="J1090" s="105"/>
      <c r="K1090" s="105"/>
      <c r="L1090" s="104"/>
      <c r="M1090" s="104"/>
    </row>
    <row r="1091" spans="2:13" x14ac:dyDescent="0.25">
      <c r="B1091" s="104"/>
      <c r="C1091" s="103"/>
      <c r="D1091" s="102"/>
      <c r="E1091" s="104"/>
      <c r="F1091" s="155"/>
      <c r="G1091" s="104"/>
      <c r="H1091" s="105"/>
      <c r="I1091" s="106"/>
      <c r="J1091" s="105"/>
      <c r="K1091" s="105"/>
      <c r="L1091" s="104"/>
      <c r="M1091" s="104"/>
    </row>
    <row r="1092" spans="2:13" x14ac:dyDescent="0.25">
      <c r="B1092" s="104"/>
      <c r="C1092" s="103"/>
      <c r="D1092" s="102"/>
      <c r="E1092" s="104"/>
      <c r="F1092" s="155"/>
      <c r="G1092" s="104"/>
      <c r="H1092" s="105"/>
      <c r="I1092" s="106"/>
      <c r="J1092" s="105"/>
      <c r="K1092" s="105"/>
      <c r="L1092" s="104"/>
      <c r="M1092" s="104"/>
    </row>
    <row r="1093" spans="2:13" x14ac:dyDescent="0.25">
      <c r="B1093" s="104"/>
      <c r="C1093" s="103"/>
      <c r="D1093" s="102"/>
      <c r="E1093" s="104"/>
      <c r="F1093" s="155"/>
      <c r="G1093" s="104"/>
      <c r="H1093" s="105"/>
      <c r="I1093" s="106"/>
      <c r="J1093" s="105"/>
      <c r="K1093" s="105"/>
      <c r="L1093" s="104"/>
      <c r="M1093" s="104"/>
    </row>
    <row r="1094" spans="2:13" x14ac:dyDescent="0.25">
      <c r="B1094" s="104"/>
      <c r="C1094" s="103"/>
      <c r="D1094" s="102"/>
      <c r="E1094" s="104"/>
      <c r="F1094" s="155"/>
      <c r="G1094" s="104"/>
      <c r="H1094" s="105"/>
      <c r="I1094" s="106"/>
      <c r="J1094" s="105"/>
      <c r="K1094" s="105"/>
      <c r="L1094" s="104"/>
      <c r="M1094" s="104"/>
    </row>
    <row r="1095" spans="2:13" x14ac:dyDescent="0.25">
      <c r="B1095" s="104"/>
      <c r="C1095" s="103"/>
      <c r="D1095" s="102"/>
      <c r="E1095" s="104"/>
      <c r="F1095" s="155"/>
      <c r="G1095" s="104"/>
      <c r="H1095" s="105"/>
      <c r="I1095" s="106"/>
      <c r="J1095" s="105"/>
      <c r="K1095" s="105"/>
      <c r="L1095" s="104"/>
      <c r="M1095" s="104"/>
    </row>
    <row r="1096" spans="2:13" x14ac:dyDescent="0.25">
      <c r="B1096" s="104"/>
      <c r="C1096" s="103"/>
      <c r="D1096" s="102"/>
      <c r="E1096" s="104"/>
      <c r="F1096" s="155"/>
      <c r="G1096" s="104"/>
      <c r="H1096" s="105"/>
      <c r="I1096" s="106"/>
      <c r="J1096" s="105"/>
      <c r="K1096" s="105"/>
      <c r="L1096" s="104"/>
      <c r="M1096" s="104"/>
    </row>
    <row r="1097" spans="2:13" x14ac:dyDescent="0.25">
      <c r="B1097" s="104"/>
      <c r="C1097" s="103"/>
      <c r="D1097" s="102"/>
      <c r="E1097" s="104"/>
      <c r="F1097" s="155"/>
      <c r="G1097" s="104"/>
      <c r="H1097" s="105"/>
      <c r="I1097" s="106"/>
      <c r="J1097" s="105"/>
      <c r="K1097" s="105"/>
      <c r="L1097" s="104"/>
      <c r="M1097" s="104"/>
    </row>
    <row r="1098" spans="2:13" x14ac:dyDescent="0.25">
      <c r="B1098" s="104"/>
      <c r="C1098" s="103"/>
      <c r="D1098" s="102"/>
      <c r="E1098" s="104"/>
      <c r="F1098" s="155"/>
      <c r="G1098" s="104"/>
      <c r="H1098" s="105"/>
      <c r="I1098" s="106"/>
      <c r="J1098" s="105"/>
      <c r="K1098" s="105"/>
      <c r="L1098" s="104"/>
      <c r="M1098" s="104"/>
    </row>
    <row r="1099" spans="2:13" x14ac:dyDescent="0.25">
      <c r="B1099" s="104"/>
      <c r="C1099" s="103"/>
      <c r="D1099" s="102"/>
      <c r="E1099" s="104"/>
      <c r="F1099" s="155"/>
      <c r="G1099" s="104"/>
      <c r="H1099" s="105"/>
      <c r="I1099" s="106"/>
      <c r="J1099" s="105"/>
      <c r="K1099" s="105"/>
      <c r="L1099" s="104"/>
      <c r="M1099" s="104"/>
    </row>
    <row r="1100" spans="2:13" x14ac:dyDescent="0.25">
      <c r="B1100" s="104"/>
      <c r="C1100" s="103"/>
      <c r="D1100" s="102"/>
      <c r="E1100" s="104"/>
      <c r="F1100" s="155"/>
      <c r="G1100" s="104"/>
      <c r="H1100" s="105"/>
      <c r="I1100" s="106"/>
      <c r="J1100" s="105"/>
      <c r="K1100" s="105"/>
      <c r="L1100" s="104"/>
      <c r="M1100" s="104"/>
    </row>
    <row r="1101" spans="2:13" x14ac:dyDescent="0.25">
      <c r="B1101" s="104"/>
      <c r="C1101" s="103"/>
      <c r="D1101" s="102"/>
      <c r="E1101" s="104"/>
      <c r="F1101" s="155"/>
      <c r="G1101" s="104"/>
      <c r="H1101" s="105"/>
      <c r="I1101" s="106"/>
      <c r="J1101" s="105"/>
      <c r="K1101" s="105"/>
      <c r="L1101" s="104"/>
      <c r="M1101" s="104"/>
    </row>
    <row r="1102" spans="2:13" x14ac:dyDescent="0.25">
      <c r="B1102" s="104"/>
      <c r="C1102" s="103"/>
      <c r="D1102" s="102"/>
      <c r="E1102" s="104"/>
      <c r="F1102" s="155"/>
      <c r="G1102" s="104"/>
      <c r="H1102" s="105"/>
      <c r="I1102" s="106"/>
      <c r="J1102" s="105"/>
      <c r="K1102" s="105"/>
      <c r="L1102" s="104"/>
      <c r="M1102" s="104"/>
    </row>
    <row r="1103" spans="2:13" x14ac:dyDescent="0.25">
      <c r="B1103" s="104"/>
      <c r="C1103" s="103"/>
      <c r="D1103" s="102"/>
      <c r="E1103" s="104"/>
      <c r="F1103" s="155"/>
      <c r="G1103" s="104"/>
      <c r="H1103" s="105"/>
      <c r="I1103" s="106"/>
      <c r="J1103" s="105"/>
      <c r="K1103" s="105"/>
      <c r="L1103" s="104"/>
      <c r="M1103" s="104"/>
    </row>
    <row r="1104" spans="2:13" x14ac:dyDescent="0.25">
      <c r="B1104" s="104"/>
      <c r="C1104" s="103"/>
      <c r="D1104" s="102"/>
      <c r="E1104" s="104"/>
      <c r="F1104" s="155"/>
      <c r="G1104" s="104"/>
      <c r="H1104" s="105"/>
      <c r="I1104" s="106"/>
      <c r="J1104" s="105"/>
      <c r="K1104" s="105"/>
      <c r="L1104" s="104"/>
      <c r="M1104" s="104"/>
    </row>
    <row r="1105" spans="2:13" x14ac:dyDescent="0.25">
      <c r="B1105" s="104"/>
      <c r="C1105" s="103"/>
      <c r="D1105" s="102"/>
      <c r="E1105" s="104"/>
      <c r="F1105" s="155"/>
      <c r="G1105" s="104"/>
      <c r="H1105" s="105"/>
      <c r="I1105" s="106"/>
      <c r="J1105" s="105"/>
      <c r="K1105" s="105"/>
      <c r="L1105" s="104"/>
      <c r="M1105" s="104"/>
    </row>
    <row r="1106" spans="2:13" x14ac:dyDescent="0.25">
      <c r="B1106" s="104"/>
      <c r="C1106" s="103"/>
      <c r="D1106" s="102"/>
      <c r="E1106" s="104"/>
      <c r="F1106" s="155"/>
      <c r="G1106" s="104"/>
      <c r="H1106" s="105"/>
      <c r="I1106" s="106"/>
      <c r="J1106" s="105"/>
      <c r="K1106" s="105"/>
      <c r="L1106" s="104"/>
      <c r="M1106" s="104"/>
    </row>
    <row r="1107" spans="2:13" x14ac:dyDescent="0.25">
      <c r="B1107" s="104"/>
      <c r="C1107" s="103"/>
      <c r="D1107" s="102"/>
      <c r="E1107" s="104"/>
      <c r="F1107" s="155"/>
      <c r="G1107" s="104"/>
      <c r="H1107" s="105"/>
      <c r="I1107" s="106"/>
      <c r="J1107" s="105"/>
      <c r="K1107" s="105"/>
      <c r="L1107" s="104"/>
      <c r="M1107" s="104"/>
    </row>
    <row r="1108" spans="2:13" x14ac:dyDescent="0.25">
      <c r="B1108" s="104"/>
      <c r="C1108" s="103"/>
      <c r="D1108" s="102"/>
      <c r="E1108" s="104"/>
      <c r="F1108" s="155"/>
      <c r="G1108" s="104"/>
      <c r="H1108" s="105"/>
      <c r="I1108" s="106"/>
      <c r="J1108" s="105"/>
      <c r="K1108" s="105"/>
      <c r="L1108" s="104"/>
      <c r="M1108" s="104"/>
    </row>
    <row r="1109" spans="2:13" x14ac:dyDescent="0.25">
      <c r="B1109" s="104"/>
      <c r="C1109" s="103"/>
      <c r="D1109" s="102"/>
      <c r="E1109" s="104"/>
      <c r="F1109" s="155"/>
      <c r="G1109" s="104"/>
      <c r="H1109" s="105"/>
      <c r="I1109" s="106"/>
      <c r="J1109" s="105"/>
      <c r="K1109" s="105"/>
      <c r="L1109" s="104"/>
      <c r="M1109" s="104"/>
    </row>
    <row r="1110" spans="2:13" x14ac:dyDescent="0.25">
      <c r="B1110" s="104"/>
      <c r="C1110" s="103"/>
      <c r="D1110" s="102"/>
      <c r="E1110" s="104"/>
      <c r="F1110" s="155"/>
      <c r="G1110" s="104"/>
      <c r="H1110" s="105"/>
      <c r="I1110" s="106"/>
      <c r="J1110" s="105"/>
      <c r="K1110" s="105"/>
      <c r="L1110" s="104"/>
      <c r="M1110" s="104"/>
    </row>
    <row r="1111" spans="2:13" x14ac:dyDescent="0.25">
      <c r="B1111" s="104"/>
      <c r="C1111" s="103"/>
      <c r="D1111" s="102"/>
      <c r="E1111" s="104"/>
      <c r="F1111" s="155"/>
      <c r="G1111" s="104"/>
      <c r="H1111" s="105"/>
      <c r="I1111" s="106"/>
      <c r="J1111" s="105"/>
      <c r="K1111" s="105"/>
      <c r="L1111" s="104"/>
      <c r="M1111" s="104"/>
    </row>
    <row r="1112" spans="2:13" x14ac:dyDescent="0.25">
      <c r="B1112" s="104"/>
      <c r="C1112" s="103"/>
      <c r="D1112" s="102"/>
      <c r="E1112" s="104"/>
      <c r="F1112" s="155"/>
      <c r="G1112" s="104"/>
      <c r="H1112" s="105"/>
      <c r="I1112" s="106"/>
      <c r="J1112" s="105"/>
      <c r="K1112" s="105"/>
      <c r="L1112" s="104"/>
      <c r="M1112" s="104"/>
    </row>
    <row r="1113" spans="2:13" x14ac:dyDescent="0.25">
      <c r="B1113" s="104"/>
      <c r="C1113" s="103"/>
      <c r="D1113" s="102"/>
      <c r="E1113" s="104"/>
      <c r="F1113" s="155"/>
      <c r="G1113" s="104"/>
      <c r="H1113" s="105"/>
      <c r="I1113" s="106"/>
      <c r="J1113" s="105"/>
      <c r="K1113" s="105"/>
      <c r="L1113" s="104"/>
      <c r="M1113" s="104"/>
    </row>
    <row r="1114" spans="2:13" x14ac:dyDescent="0.25">
      <c r="B1114" s="104"/>
      <c r="C1114" s="103"/>
      <c r="D1114" s="102"/>
      <c r="E1114" s="104"/>
      <c r="F1114" s="155"/>
      <c r="G1114" s="104"/>
      <c r="H1114" s="105"/>
      <c r="I1114" s="106"/>
      <c r="J1114" s="105"/>
      <c r="K1114" s="105"/>
      <c r="L1114" s="104"/>
      <c r="M1114" s="104"/>
    </row>
    <row r="1115" spans="2:13" x14ac:dyDescent="0.25">
      <c r="B1115" s="104"/>
      <c r="C1115" s="103"/>
      <c r="D1115" s="102"/>
      <c r="E1115" s="104"/>
      <c r="F1115" s="155"/>
      <c r="G1115" s="104"/>
      <c r="H1115" s="105"/>
      <c r="I1115" s="106"/>
      <c r="J1115" s="105"/>
      <c r="K1115" s="105"/>
      <c r="L1115" s="104"/>
      <c r="M1115" s="104"/>
    </row>
    <row r="1116" spans="2:13" x14ac:dyDescent="0.25">
      <c r="B1116" s="104"/>
      <c r="C1116" s="103"/>
      <c r="D1116" s="102"/>
      <c r="E1116" s="104"/>
      <c r="F1116" s="155"/>
      <c r="G1116" s="104"/>
      <c r="H1116" s="105"/>
      <c r="I1116" s="106"/>
      <c r="J1116" s="105"/>
      <c r="K1116" s="105"/>
      <c r="L1116" s="104"/>
      <c r="M1116" s="104"/>
    </row>
    <row r="1117" spans="2:13" x14ac:dyDescent="0.25">
      <c r="B1117" s="104"/>
      <c r="C1117" s="103"/>
      <c r="D1117" s="102"/>
      <c r="E1117" s="104"/>
      <c r="F1117" s="155"/>
      <c r="G1117" s="104"/>
      <c r="H1117" s="105"/>
      <c r="I1117" s="106"/>
      <c r="J1117" s="105"/>
      <c r="K1117" s="105"/>
      <c r="L1117" s="104"/>
      <c r="M1117" s="104"/>
    </row>
    <row r="1118" spans="2:13" x14ac:dyDescent="0.25">
      <c r="B1118" s="104"/>
      <c r="C1118" s="103"/>
      <c r="D1118" s="102"/>
      <c r="E1118" s="104"/>
      <c r="F1118" s="155"/>
      <c r="G1118" s="104"/>
      <c r="H1118" s="105"/>
      <c r="I1118" s="106"/>
      <c r="J1118" s="105"/>
      <c r="K1118" s="105"/>
      <c r="L1118" s="104"/>
      <c r="M1118" s="104"/>
    </row>
    <row r="1119" spans="2:13" x14ac:dyDescent="0.25">
      <c r="B1119" s="104"/>
      <c r="C1119" s="103"/>
      <c r="D1119" s="102"/>
      <c r="E1119" s="104"/>
      <c r="F1119" s="155"/>
      <c r="G1119" s="104"/>
      <c r="H1119" s="105"/>
      <c r="I1119" s="106"/>
      <c r="J1119" s="105"/>
      <c r="K1119" s="105"/>
      <c r="L1119" s="104"/>
      <c r="M1119" s="104"/>
    </row>
    <row r="1120" spans="2:13" x14ac:dyDescent="0.25">
      <c r="B1120" s="104"/>
      <c r="C1120" s="103"/>
      <c r="D1120" s="102"/>
      <c r="E1120" s="104"/>
      <c r="F1120" s="155"/>
      <c r="G1120" s="104"/>
      <c r="H1120" s="105"/>
      <c r="I1120" s="106"/>
      <c r="J1120" s="105"/>
      <c r="K1120" s="105"/>
      <c r="L1120" s="104"/>
      <c r="M1120" s="104"/>
    </row>
    <row r="1121" spans="2:13" x14ac:dyDescent="0.25">
      <c r="B1121" s="104"/>
      <c r="C1121" s="103"/>
      <c r="D1121" s="102"/>
      <c r="E1121" s="104"/>
      <c r="F1121" s="155"/>
      <c r="G1121" s="104"/>
      <c r="H1121" s="105"/>
      <c r="I1121" s="106"/>
      <c r="J1121" s="105"/>
      <c r="K1121" s="105"/>
      <c r="L1121" s="104"/>
      <c r="M1121" s="104"/>
    </row>
    <row r="1122" spans="2:13" x14ac:dyDescent="0.25">
      <c r="B1122" s="104"/>
      <c r="C1122" s="103"/>
      <c r="D1122" s="102"/>
      <c r="E1122" s="104"/>
      <c r="F1122" s="155"/>
      <c r="G1122" s="104"/>
      <c r="H1122" s="105"/>
      <c r="I1122" s="106"/>
      <c r="J1122" s="105"/>
      <c r="K1122" s="105"/>
      <c r="L1122" s="104"/>
      <c r="M1122" s="104"/>
    </row>
    <row r="1123" spans="2:13" x14ac:dyDescent="0.25">
      <c r="B1123" s="104"/>
      <c r="C1123" s="103"/>
      <c r="D1123" s="102"/>
      <c r="E1123" s="104"/>
      <c r="F1123" s="155"/>
      <c r="G1123" s="104"/>
      <c r="H1123" s="105"/>
      <c r="I1123" s="106"/>
      <c r="J1123" s="105"/>
      <c r="K1123" s="105"/>
      <c r="L1123" s="104"/>
      <c r="M1123" s="104"/>
    </row>
    <row r="1124" spans="2:13" x14ac:dyDescent="0.25">
      <c r="B1124" s="104"/>
      <c r="C1124" s="103"/>
      <c r="D1124" s="102"/>
      <c r="E1124" s="104"/>
      <c r="F1124" s="155"/>
      <c r="G1124" s="104"/>
      <c r="H1124" s="105"/>
      <c r="I1124" s="106"/>
      <c r="J1124" s="105"/>
      <c r="K1124" s="105"/>
      <c r="L1124" s="104"/>
      <c r="M1124" s="104"/>
    </row>
    <row r="1125" spans="2:13" x14ac:dyDescent="0.25">
      <c r="B1125" s="104"/>
      <c r="C1125" s="103"/>
      <c r="D1125" s="102"/>
      <c r="E1125" s="104"/>
      <c r="F1125" s="155"/>
      <c r="G1125" s="104"/>
      <c r="H1125" s="105"/>
      <c r="I1125" s="106"/>
      <c r="J1125" s="105"/>
      <c r="K1125" s="105"/>
      <c r="L1125" s="104"/>
      <c r="M1125" s="104"/>
    </row>
    <row r="1126" spans="2:13" x14ac:dyDescent="0.25">
      <c r="B1126" s="104"/>
      <c r="C1126" s="103"/>
      <c r="D1126" s="102"/>
      <c r="E1126" s="104"/>
      <c r="F1126" s="155"/>
      <c r="G1126" s="104"/>
      <c r="H1126" s="105"/>
      <c r="I1126" s="106"/>
      <c r="J1126" s="105"/>
      <c r="K1126" s="105"/>
      <c r="L1126" s="104"/>
      <c r="M1126" s="104"/>
    </row>
    <row r="1127" spans="2:13" x14ac:dyDescent="0.25">
      <c r="B1127" s="104"/>
      <c r="C1127" s="103"/>
      <c r="D1127" s="102"/>
      <c r="E1127" s="104"/>
      <c r="F1127" s="155"/>
      <c r="G1127" s="104"/>
      <c r="H1127" s="105"/>
      <c r="I1127" s="106"/>
      <c r="J1127" s="105"/>
      <c r="K1127" s="105"/>
      <c r="L1127" s="104"/>
      <c r="M1127" s="104"/>
    </row>
    <row r="1128" spans="2:13" x14ac:dyDescent="0.25">
      <c r="B1128" s="104"/>
      <c r="C1128" s="103"/>
      <c r="D1128" s="102"/>
      <c r="E1128" s="104"/>
      <c r="F1128" s="155"/>
      <c r="G1128" s="104"/>
      <c r="H1128" s="105"/>
      <c r="I1128" s="106"/>
      <c r="J1128" s="105"/>
      <c r="K1128" s="105"/>
      <c r="L1128" s="104"/>
      <c r="M1128" s="104"/>
    </row>
    <row r="1129" spans="2:13" x14ac:dyDescent="0.25">
      <c r="B1129" s="104"/>
      <c r="C1129" s="103"/>
      <c r="D1129" s="102"/>
      <c r="E1129" s="104"/>
      <c r="F1129" s="155"/>
      <c r="G1129" s="104"/>
      <c r="H1129" s="105"/>
      <c r="I1129" s="106"/>
      <c r="J1129" s="105"/>
      <c r="K1129" s="105"/>
      <c r="L1129" s="104"/>
      <c r="M1129" s="104"/>
    </row>
    <row r="1130" spans="2:13" x14ac:dyDescent="0.25">
      <c r="B1130" s="104"/>
      <c r="C1130" s="103"/>
      <c r="D1130" s="102"/>
      <c r="E1130" s="104"/>
      <c r="F1130" s="155"/>
      <c r="G1130" s="104"/>
      <c r="H1130" s="105"/>
      <c r="I1130" s="106"/>
      <c r="J1130" s="105"/>
      <c r="K1130" s="105"/>
      <c r="L1130" s="104"/>
      <c r="M1130" s="104"/>
    </row>
    <row r="1131" spans="2:13" x14ac:dyDescent="0.25">
      <c r="B1131" s="104"/>
      <c r="C1131" s="103"/>
      <c r="D1131" s="102"/>
      <c r="E1131" s="104"/>
      <c r="F1131" s="155"/>
      <c r="G1131" s="104"/>
      <c r="H1131" s="105"/>
      <c r="I1131" s="106"/>
      <c r="J1131" s="105"/>
      <c r="K1131" s="105"/>
      <c r="L1131" s="104"/>
      <c r="M1131" s="104"/>
    </row>
    <row r="1132" spans="2:13" x14ac:dyDescent="0.25">
      <c r="B1132" s="104"/>
      <c r="C1132" s="103"/>
      <c r="D1132" s="102"/>
      <c r="E1132" s="104"/>
      <c r="F1132" s="155"/>
      <c r="G1132" s="104"/>
      <c r="H1132" s="105"/>
      <c r="I1132" s="106"/>
      <c r="J1132" s="105"/>
      <c r="K1132" s="105"/>
      <c r="L1132" s="104"/>
      <c r="M1132" s="104"/>
    </row>
    <row r="1133" spans="2:13" x14ac:dyDescent="0.25">
      <c r="B1133" s="104"/>
      <c r="C1133" s="103"/>
      <c r="D1133" s="102"/>
      <c r="E1133" s="104"/>
      <c r="F1133" s="155"/>
      <c r="G1133" s="104"/>
      <c r="H1133" s="105"/>
      <c r="I1133" s="106"/>
      <c r="J1133" s="105"/>
      <c r="K1133" s="105"/>
      <c r="L1133" s="104"/>
      <c r="M1133" s="104"/>
    </row>
    <row r="1134" spans="2:13" x14ac:dyDescent="0.25">
      <c r="B1134" s="104"/>
      <c r="C1134" s="103"/>
      <c r="D1134" s="102"/>
      <c r="E1134" s="104"/>
      <c r="F1134" s="155"/>
      <c r="G1134" s="104"/>
      <c r="H1134" s="105"/>
      <c r="I1134" s="106"/>
      <c r="J1134" s="105"/>
      <c r="K1134" s="105"/>
      <c r="L1134" s="104"/>
      <c r="M1134" s="104"/>
    </row>
    <row r="1135" spans="2:13" x14ac:dyDescent="0.25">
      <c r="B1135" s="104"/>
      <c r="C1135" s="103"/>
      <c r="D1135" s="102"/>
      <c r="E1135" s="104"/>
      <c r="F1135" s="155"/>
      <c r="G1135" s="104"/>
      <c r="H1135" s="105"/>
      <c r="I1135" s="106"/>
      <c r="J1135" s="105"/>
      <c r="K1135" s="105"/>
      <c r="L1135" s="104"/>
      <c r="M1135" s="104"/>
    </row>
    <row r="1136" spans="2:13" x14ac:dyDescent="0.25">
      <c r="B1136" s="104"/>
      <c r="C1136" s="103"/>
      <c r="D1136" s="102"/>
      <c r="E1136" s="104"/>
      <c r="F1136" s="155"/>
      <c r="G1136" s="104"/>
      <c r="H1136" s="105"/>
      <c r="I1136" s="106"/>
      <c r="J1136" s="105"/>
      <c r="K1136" s="105"/>
      <c r="L1136" s="104"/>
      <c r="M1136" s="104"/>
    </row>
    <row r="1137" spans="2:13" x14ac:dyDescent="0.25">
      <c r="B1137" s="104"/>
      <c r="C1137" s="103"/>
      <c r="D1137" s="102"/>
      <c r="E1137" s="104"/>
      <c r="F1137" s="155"/>
      <c r="G1137" s="104"/>
      <c r="H1137" s="105"/>
      <c r="I1137" s="106"/>
      <c r="J1137" s="105"/>
      <c r="K1137" s="105"/>
      <c r="L1137" s="104"/>
      <c r="M1137" s="104"/>
    </row>
    <row r="1138" spans="2:13" x14ac:dyDescent="0.25">
      <c r="B1138" s="104"/>
      <c r="C1138" s="103"/>
      <c r="D1138" s="102"/>
      <c r="E1138" s="104"/>
      <c r="F1138" s="155"/>
      <c r="G1138" s="104"/>
      <c r="H1138" s="105"/>
      <c r="I1138" s="106"/>
      <c r="J1138" s="105"/>
      <c r="K1138" s="105"/>
      <c r="L1138" s="104"/>
      <c r="M1138" s="104"/>
    </row>
    <row r="1139" spans="2:13" x14ac:dyDescent="0.25">
      <c r="B1139" s="104"/>
      <c r="C1139" s="103"/>
      <c r="D1139" s="102"/>
      <c r="E1139" s="104"/>
      <c r="F1139" s="155"/>
      <c r="G1139" s="104"/>
      <c r="H1139" s="105"/>
      <c r="I1139" s="106"/>
      <c r="J1139" s="105"/>
      <c r="K1139" s="105"/>
      <c r="L1139" s="104"/>
      <c r="M1139" s="104"/>
    </row>
    <row r="1140" spans="2:13" x14ac:dyDescent="0.25">
      <c r="B1140" s="104"/>
      <c r="C1140" s="103"/>
      <c r="D1140" s="102"/>
      <c r="E1140" s="104"/>
      <c r="F1140" s="155"/>
      <c r="G1140" s="104"/>
      <c r="H1140" s="105"/>
      <c r="I1140" s="106"/>
      <c r="J1140" s="105"/>
      <c r="K1140" s="105"/>
      <c r="L1140" s="104"/>
      <c r="M1140" s="104"/>
    </row>
    <row r="1141" spans="2:13" x14ac:dyDescent="0.25">
      <c r="B1141" s="104"/>
      <c r="C1141" s="103"/>
      <c r="D1141" s="102"/>
      <c r="E1141" s="104"/>
      <c r="F1141" s="155"/>
      <c r="G1141" s="104"/>
      <c r="H1141" s="105"/>
      <c r="I1141" s="106"/>
      <c r="J1141" s="105"/>
      <c r="K1141" s="105"/>
      <c r="L1141" s="104"/>
      <c r="M1141" s="104"/>
    </row>
    <row r="1142" spans="2:13" x14ac:dyDescent="0.25">
      <c r="B1142" s="104"/>
      <c r="C1142" s="103"/>
      <c r="D1142" s="102"/>
      <c r="E1142" s="104"/>
      <c r="F1142" s="155"/>
      <c r="G1142" s="104"/>
      <c r="H1142" s="105"/>
      <c r="I1142" s="106"/>
      <c r="J1142" s="105"/>
      <c r="K1142" s="105"/>
      <c r="L1142" s="104"/>
      <c r="M1142" s="104"/>
    </row>
    <row r="1143" spans="2:13" x14ac:dyDescent="0.25">
      <c r="B1143" s="104"/>
      <c r="C1143" s="103"/>
      <c r="D1143" s="102"/>
      <c r="E1143" s="104"/>
      <c r="F1143" s="155"/>
      <c r="G1143" s="104"/>
      <c r="H1143" s="105"/>
      <c r="I1143" s="106"/>
      <c r="J1143" s="105"/>
      <c r="K1143" s="105"/>
      <c r="L1143" s="104"/>
      <c r="M1143" s="104"/>
    </row>
    <row r="1144" spans="2:13" x14ac:dyDescent="0.25">
      <c r="B1144" s="104"/>
      <c r="C1144" s="103"/>
      <c r="D1144" s="102"/>
      <c r="E1144" s="104"/>
      <c r="F1144" s="155"/>
      <c r="G1144" s="104"/>
      <c r="H1144" s="105"/>
      <c r="I1144" s="106"/>
      <c r="J1144" s="105"/>
      <c r="K1144" s="105"/>
      <c r="L1144" s="104"/>
      <c r="M1144" s="104"/>
    </row>
    <row r="1145" spans="2:13" x14ac:dyDescent="0.25">
      <c r="B1145" s="104"/>
      <c r="C1145" s="103"/>
      <c r="D1145" s="102"/>
      <c r="E1145" s="104"/>
      <c r="F1145" s="155"/>
      <c r="G1145" s="104"/>
      <c r="H1145" s="105"/>
      <c r="I1145" s="106"/>
      <c r="J1145" s="105"/>
      <c r="K1145" s="105"/>
      <c r="L1145" s="104"/>
      <c r="M1145" s="104"/>
    </row>
    <row r="1146" spans="2:13" x14ac:dyDescent="0.25">
      <c r="B1146" s="104"/>
      <c r="C1146" s="103"/>
      <c r="D1146" s="102"/>
      <c r="E1146" s="104"/>
      <c r="F1146" s="155"/>
      <c r="G1146" s="104"/>
      <c r="H1146" s="105"/>
      <c r="I1146" s="106"/>
      <c r="J1146" s="105"/>
      <c r="K1146" s="105"/>
      <c r="L1146" s="104"/>
      <c r="M1146" s="104"/>
    </row>
    <row r="1147" spans="2:13" x14ac:dyDescent="0.25">
      <c r="B1147" s="104"/>
      <c r="C1147" s="103"/>
      <c r="D1147" s="102"/>
      <c r="E1147" s="104"/>
      <c r="F1147" s="155"/>
      <c r="G1147" s="104"/>
      <c r="H1147" s="105"/>
      <c r="I1147" s="106"/>
      <c r="J1147" s="105"/>
      <c r="K1147" s="105"/>
      <c r="L1147" s="104"/>
      <c r="M1147" s="104"/>
    </row>
    <row r="1148" spans="2:13" x14ac:dyDescent="0.25">
      <c r="B1148" s="104"/>
      <c r="C1148" s="103"/>
      <c r="D1148" s="102"/>
      <c r="E1148" s="104"/>
      <c r="F1148" s="155"/>
      <c r="G1148" s="104"/>
      <c r="H1148" s="105"/>
      <c r="I1148" s="106"/>
      <c r="J1148" s="105"/>
      <c r="K1148" s="105"/>
      <c r="L1148" s="104"/>
      <c r="M1148" s="104"/>
    </row>
    <row r="1149" spans="2:13" x14ac:dyDescent="0.25">
      <c r="B1149" s="104"/>
      <c r="C1149" s="103"/>
      <c r="D1149" s="102"/>
      <c r="E1149" s="104"/>
      <c r="F1149" s="155"/>
      <c r="G1149" s="104"/>
      <c r="H1149" s="105"/>
      <c r="I1149" s="106"/>
      <c r="J1149" s="105"/>
      <c r="K1149" s="105"/>
      <c r="L1149" s="104"/>
      <c r="M1149" s="104"/>
    </row>
    <row r="1150" spans="2:13" x14ac:dyDescent="0.25">
      <c r="B1150" s="104"/>
      <c r="C1150" s="103"/>
      <c r="D1150" s="102"/>
      <c r="E1150" s="104"/>
      <c r="F1150" s="155"/>
      <c r="G1150" s="104"/>
      <c r="H1150" s="105"/>
      <c r="I1150" s="106"/>
      <c r="J1150" s="105"/>
      <c r="K1150" s="105"/>
      <c r="L1150" s="104"/>
      <c r="M1150" s="104"/>
    </row>
    <row r="1151" spans="2:13" x14ac:dyDescent="0.25">
      <c r="B1151" s="104"/>
      <c r="C1151" s="103"/>
      <c r="D1151" s="102"/>
      <c r="E1151" s="104"/>
      <c r="F1151" s="155"/>
      <c r="G1151" s="104"/>
      <c r="H1151" s="105"/>
      <c r="I1151" s="106"/>
      <c r="J1151" s="105"/>
      <c r="K1151" s="105"/>
      <c r="L1151" s="104"/>
      <c r="M1151" s="104"/>
    </row>
    <row r="1152" spans="2:13" x14ac:dyDescent="0.25">
      <c r="B1152" s="104"/>
      <c r="C1152" s="103"/>
      <c r="D1152" s="102"/>
      <c r="E1152" s="104"/>
      <c r="F1152" s="155"/>
      <c r="G1152" s="104"/>
      <c r="H1152" s="105"/>
      <c r="I1152" s="106"/>
      <c r="J1152" s="105"/>
      <c r="K1152" s="105"/>
      <c r="L1152" s="104"/>
      <c r="M1152" s="104"/>
    </row>
    <row r="1153" spans="2:13" x14ac:dyDescent="0.25">
      <c r="B1153" s="104"/>
      <c r="C1153" s="103"/>
      <c r="D1153" s="102"/>
      <c r="E1153" s="104"/>
      <c r="F1153" s="155"/>
      <c r="G1153" s="104"/>
      <c r="H1153" s="105"/>
      <c r="I1153" s="106"/>
      <c r="J1153" s="105"/>
      <c r="K1153" s="105"/>
      <c r="L1153" s="104"/>
      <c r="M1153" s="104"/>
    </row>
    <row r="1154" spans="2:13" x14ac:dyDescent="0.25">
      <c r="B1154" s="104"/>
      <c r="C1154" s="103"/>
      <c r="D1154" s="102"/>
      <c r="E1154" s="104"/>
      <c r="F1154" s="155"/>
      <c r="G1154" s="104"/>
      <c r="H1154" s="105"/>
      <c r="I1154" s="106"/>
      <c r="J1154" s="105"/>
      <c r="K1154" s="105"/>
      <c r="L1154" s="104"/>
      <c r="M1154" s="104"/>
    </row>
    <row r="1155" spans="2:13" x14ac:dyDescent="0.25">
      <c r="B1155" s="104"/>
      <c r="C1155" s="103"/>
      <c r="D1155" s="102"/>
      <c r="E1155" s="104"/>
      <c r="F1155" s="155"/>
      <c r="G1155" s="104"/>
      <c r="H1155" s="105"/>
      <c r="I1155" s="106"/>
      <c r="J1155" s="105"/>
      <c r="K1155" s="105"/>
      <c r="L1155" s="104"/>
      <c r="M1155" s="104"/>
    </row>
    <row r="1156" spans="2:13" x14ac:dyDescent="0.25">
      <c r="B1156" s="104"/>
      <c r="C1156" s="103"/>
      <c r="D1156" s="102"/>
      <c r="E1156" s="104"/>
      <c r="F1156" s="155"/>
      <c r="G1156" s="104"/>
      <c r="H1156" s="105"/>
      <c r="I1156" s="106"/>
      <c r="J1156" s="105"/>
      <c r="K1156" s="105"/>
      <c r="L1156" s="104"/>
      <c r="M1156" s="104"/>
    </row>
    <row r="1157" spans="2:13" x14ac:dyDescent="0.25">
      <c r="B1157" s="104"/>
      <c r="C1157" s="103"/>
      <c r="D1157" s="102"/>
      <c r="E1157" s="104"/>
      <c r="F1157" s="155"/>
      <c r="G1157" s="104"/>
      <c r="H1157" s="105"/>
      <c r="I1157" s="106"/>
      <c r="J1157" s="105"/>
      <c r="K1157" s="105"/>
      <c r="L1157" s="104"/>
      <c r="M1157" s="104"/>
    </row>
    <row r="1158" spans="2:13" x14ac:dyDescent="0.25">
      <c r="B1158" s="104"/>
      <c r="C1158" s="103"/>
      <c r="D1158" s="102"/>
      <c r="E1158" s="104"/>
      <c r="F1158" s="155"/>
      <c r="G1158" s="104"/>
      <c r="H1158" s="105"/>
      <c r="I1158" s="106"/>
      <c r="J1158" s="105"/>
      <c r="K1158" s="105"/>
      <c r="L1158" s="104"/>
      <c r="M1158" s="104"/>
    </row>
    <row r="1159" spans="2:13" x14ac:dyDescent="0.25">
      <c r="B1159" s="104"/>
      <c r="C1159" s="103"/>
      <c r="D1159" s="102"/>
      <c r="E1159" s="104"/>
      <c r="F1159" s="155"/>
      <c r="G1159" s="104"/>
      <c r="H1159" s="105"/>
      <c r="I1159" s="106"/>
      <c r="J1159" s="105"/>
      <c r="K1159" s="105"/>
      <c r="L1159" s="104"/>
      <c r="M1159" s="104"/>
    </row>
    <row r="1160" spans="2:13" x14ac:dyDescent="0.25">
      <c r="B1160" s="104"/>
      <c r="C1160" s="103"/>
      <c r="D1160" s="102"/>
      <c r="E1160" s="104"/>
      <c r="F1160" s="155"/>
      <c r="G1160" s="104"/>
      <c r="H1160" s="105"/>
      <c r="I1160" s="106"/>
      <c r="J1160" s="105"/>
      <c r="K1160" s="105"/>
      <c r="L1160" s="104"/>
      <c r="M1160" s="104"/>
    </row>
    <row r="1161" spans="2:13" x14ac:dyDescent="0.25">
      <c r="B1161" s="104"/>
      <c r="C1161" s="103"/>
      <c r="D1161" s="102"/>
      <c r="E1161" s="104"/>
      <c r="F1161" s="155"/>
      <c r="G1161" s="104"/>
      <c r="H1161" s="105"/>
      <c r="I1161" s="106"/>
      <c r="J1161" s="105"/>
      <c r="K1161" s="105"/>
      <c r="L1161" s="104"/>
      <c r="M1161" s="104"/>
    </row>
    <row r="1162" spans="2:13" x14ac:dyDescent="0.25">
      <c r="B1162" s="104"/>
      <c r="C1162" s="103"/>
      <c r="D1162" s="102"/>
      <c r="E1162" s="104"/>
      <c r="F1162" s="155"/>
      <c r="G1162" s="104"/>
      <c r="H1162" s="105"/>
      <c r="I1162" s="106"/>
      <c r="J1162" s="105"/>
      <c r="K1162" s="105"/>
      <c r="L1162" s="104"/>
      <c r="M1162" s="104"/>
    </row>
    <row r="1163" spans="2:13" x14ac:dyDescent="0.25">
      <c r="B1163" s="104"/>
      <c r="C1163" s="103"/>
      <c r="D1163" s="102"/>
      <c r="E1163" s="104"/>
      <c r="F1163" s="155"/>
      <c r="G1163" s="104"/>
      <c r="H1163" s="105"/>
      <c r="I1163" s="106"/>
      <c r="J1163" s="105"/>
      <c r="K1163" s="105"/>
      <c r="L1163" s="104"/>
      <c r="M1163" s="104"/>
    </row>
    <row r="1164" spans="2:13" x14ac:dyDescent="0.25">
      <c r="B1164" s="104"/>
      <c r="C1164" s="103"/>
      <c r="D1164" s="102"/>
      <c r="E1164" s="104"/>
      <c r="F1164" s="155"/>
      <c r="G1164" s="104"/>
      <c r="H1164" s="105"/>
      <c r="I1164" s="106"/>
      <c r="J1164" s="105"/>
      <c r="K1164" s="105"/>
      <c r="L1164" s="104"/>
      <c r="M1164" s="104"/>
    </row>
    <row r="1165" spans="2:13" x14ac:dyDescent="0.25">
      <c r="B1165" s="104"/>
      <c r="C1165" s="103"/>
      <c r="D1165" s="102"/>
      <c r="E1165" s="104"/>
      <c r="F1165" s="155"/>
      <c r="G1165" s="104"/>
      <c r="H1165" s="105"/>
      <c r="I1165" s="106"/>
      <c r="J1165" s="105"/>
      <c r="K1165" s="105"/>
      <c r="L1165" s="104"/>
      <c r="M1165" s="104"/>
    </row>
    <row r="1166" spans="2:13" x14ac:dyDescent="0.25">
      <c r="B1166" s="104"/>
      <c r="C1166" s="103"/>
      <c r="D1166" s="102"/>
      <c r="E1166" s="104"/>
      <c r="F1166" s="155"/>
      <c r="G1166" s="104"/>
      <c r="H1166" s="105"/>
      <c r="I1166" s="106"/>
      <c r="J1166" s="105"/>
      <c r="K1166" s="105"/>
      <c r="L1166" s="104"/>
      <c r="M1166" s="104"/>
    </row>
    <row r="1167" spans="2:13" x14ac:dyDescent="0.25">
      <c r="B1167" s="104"/>
      <c r="C1167" s="103"/>
      <c r="D1167" s="102"/>
      <c r="E1167" s="104"/>
      <c r="F1167" s="155"/>
      <c r="G1167" s="104"/>
      <c r="H1167" s="105"/>
      <c r="I1167" s="106"/>
      <c r="J1167" s="105"/>
      <c r="K1167" s="105"/>
      <c r="L1167" s="104"/>
      <c r="M1167" s="104"/>
    </row>
    <row r="1168" spans="2:13" x14ac:dyDescent="0.25">
      <c r="B1168" s="104"/>
      <c r="C1168" s="103"/>
      <c r="D1168" s="102"/>
      <c r="E1168" s="104"/>
      <c r="F1168" s="155"/>
      <c r="G1168" s="104"/>
      <c r="H1168" s="105"/>
      <c r="I1168" s="106"/>
      <c r="J1168" s="105"/>
      <c r="K1168" s="105"/>
      <c r="L1168" s="104"/>
      <c r="M1168" s="104"/>
    </row>
    <row r="1169" spans="2:13" x14ac:dyDescent="0.25">
      <c r="B1169" s="104"/>
      <c r="C1169" s="103"/>
      <c r="D1169" s="102"/>
      <c r="E1169" s="104"/>
      <c r="F1169" s="155"/>
      <c r="G1169" s="104"/>
      <c r="H1169" s="105"/>
      <c r="I1169" s="106"/>
      <c r="J1169" s="105"/>
      <c r="K1169" s="105"/>
      <c r="L1169" s="104"/>
      <c r="M1169" s="104"/>
    </row>
    <row r="1170" spans="2:13" x14ac:dyDescent="0.25">
      <c r="B1170" s="104"/>
      <c r="C1170" s="103"/>
      <c r="D1170" s="102"/>
      <c r="E1170" s="104"/>
      <c r="F1170" s="155"/>
      <c r="G1170" s="104"/>
      <c r="H1170" s="105"/>
      <c r="I1170" s="106"/>
      <c r="J1170" s="105"/>
      <c r="K1170" s="105"/>
      <c r="L1170" s="104"/>
      <c r="M1170" s="104"/>
    </row>
    <row r="1171" spans="2:13" x14ac:dyDescent="0.25">
      <c r="B1171" s="104"/>
      <c r="C1171" s="103"/>
      <c r="D1171" s="102"/>
      <c r="E1171" s="104"/>
      <c r="F1171" s="155"/>
      <c r="G1171" s="104"/>
      <c r="H1171" s="105"/>
      <c r="I1171" s="106"/>
      <c r="J1171" s="105"/>
      <c r="K1171" s="105"/>
      <c r="L1171" s="104"/>
      <c r="M1171" s="104"/>
    </row>
    <row r="1172" spans="2:13" x14ac:dyDescent="0.25">
      <c r="B1172" s="104"/>
      <c r="C1172" s="103"/>
      <c r="D1172" s="102"/>
      <c r="E1172" s="104"/>
      <c r="F1172" s="155"/>
      <c r="G1172" s="104"/>
      <c r="H1172" s="105"/>
      <c r="I1172" s="106"/>
      <c r="J1172" s="105"/>
      <c r="K1172" s="105"/>
      <c r="L1172" s="104"/>
      <c r="M1172" s="104"/>
    </row>
    <row r="1173" spans="2:13" x14ac:dyDescent="0.25">
      <c r="B1173" s="104"/>
      <c r="C1173" s="103"/>
      <c r="D1173" s="102"/>
      <c r="E1173" s="104"/>
      <c r="F1173" s="155"/>
      <c r="G1173" s="104"/>
      <c r="H1173" s="105"/>
      <c r="I1173" s="106"/>
      <c r="J1173" s="105"/>
      <c r="K1173" s="105"/>
      <c r="L1173" s="104"/>
      <c r="M1173" s="104"/>
    </row>
    <row r="1174" spans="2:13" x14ac:dyDescent="0.25">
      <c r="B1174" s="104"/>
      <c r="C1174" s="103"/>
      <c r="D1174" s="102"/>
      <c r="E1174" s="104"/>
      <c r="F1174" s="155"/>
      <c r="G1174" s="104"/>
      <c r="H1174" s="105"/>
      <c r="I1174" s="106"/>
      <c r="J1174" s="105"/>
      <c r="K1174" s="105"/>
      <c r="L1174" s="104"/>
      <c r="M1174" s="104"/>
    </row>
    <row r="1175" spans="2:13" x14ac:dyDescent="0.25">
      <c r="B1175" s="104"/>
      <c r="C1175" s="103"/>
      <c r="D1175" s="102"/>
      <c r="E1175" s="104"/>
      <c r="F1175" s="155"/>
      <c r="G1175" s="104"/>
      <c r="H1175" s="105"/>
      <c r="I1175" s="106"/>
      <c r="J1175" s="105"/>
      <c r="K1175" s="105"/>
      <c r="L1175" s="104"/>
      <c r="M1175" s="104"/>
    </row>
    <row r="1176" spans="2:13" x14ac:dyDescent="0.25">
      <c r="B1176" s="104"/>
      <c r="C1176" s="103"/>
      <c r="D1176" s="102"/>
      <c r="E1176" s="104"/>
      <c r="F1176" s="155"/>
      <c r="G1176" s="104"/>
      <c r="H1176" s="105"/>
      <c r="I1176" s="106"/>
      <c r="J1176" s="105"/>
      <c r="K1176" s="105"/>
      <c r="L1176" s="104"/>
      <c r="M1176" s="104"/>
    </row>
    <row r="1177" spans="2:13" x14ac:dyDescent="0.25">
      <c r="B1177" s="104"/>
      <c r="C1177" s="103"/>
      <c r="D1177" s="102"/>
      <c r="E1177" s="104"/>
      <c r="F1177" s="155"/>
      <c r="G1177" s="104"/>
      <c r="H1177" s="105"/>
      <c r="I1177" s="106"/>
      <c r="J1177" s="105"/>
      <c r="K1177" s="105"/>
      <c r="L1177" s="104"/>
      <c r="M1177" s="104"/>
    </row>
    <row r="1178" spans="2:13" x14ac:dyDescent="0.25">
      <c r="B1178" s="104"/>
      <c r="C1178" s="103"/>
      <c r="D1178" s="102"/>
      <c r="E1178" s="104"/>
      <c r="F1178" s="155"/>
      <c r="G1178" s="104"/>
      <c r="H1178" s="105"/>
      <c r="I1178" s="106"/>
      <c r="J1178" s="105"/>
      <c r="K1178" s="105"/>
      <c r="L1178" s="104"/>
      <c r="M1178" s="104"/>
    </row>
    <row r="1179" spans="2:13" x14ac:dyDescent="0.25">
      <c r="B1179" s="104"/>
      <c r="C1179" s="103"/>
      <c r="D1179" s="102"/>
      <c r="E1179" s="104"/>
      <c r="F1179" s="155"/>
      <c r="G1179" s="104"/>
      <c r="H1179" s="105"/>
      <c r="I1179" s="106"/>
      <c r="J1179" s="105"/>
      <c r="K1179" s="105"/>
      <c r="L1179" s="104"/>
      <c r="M1179" s="104"/>
    </row>
    <row r="1180" spans="2:13" x14ac:dyDescent="0.25">
      <c r="B1180" s="104"/>
      <c r="C1180" s="103"/>
      <c r="D1180" s="102"/>
      <c r="E1180" s="104"/>
      <c r="F1180" s="155"/>
      <c r="G1180" s="104"/>
      <c r="H1180" s="105"/>
      <c r="I1180" s="106"/>
      <c r="J1180" s="105"/>
      <c r="K1180" s="105"/>
      <c r="L1180" s="104"/>
      <c r="M1180" s="104"/>
    </row>
    <row r="1181" spans="2:13" x14ac:dyDescent="0.25">
      <c r="B1181" s="104"/>
      <c r="C1181" s="103"/>
      <c r="D1181" s="102"/>
      <c r="E1181" s="104"/>
      <c r="F1181" s="155"/>
      <c r="G1181" s="104"/>
      <c r="H1181" s="105"/>
      <c r="I1181" s="106"/>
      <c r="J1181" s="105"/>
      <c r="K1181" s="105"/>
      <c r="L1181" s="104"/>
      <c r="M1181" s="104"/>
    </row>
    <row r="1182" spans="2:13" x14ac:dyDescent="0.25">
      <c r="B1182" s="104"/>
      <c r="C1182" s="103"/>
      <c r="D1182" s="102"/>
      <c r="E1182" s="104"/>
      <c r="F1182" s="155"/>
      <c r="G1182" s="104"/>
      <c r="H1182" s="105"/>
      <c r="I1182" s="106"/>
      <c r="J1182" s="105"/>
      <c r="K1182" s="105"/>
      <c r="L1182" s="104"/>
      <c r="M1182" s="104"/>
    </row>
    <row r="1183" spans="2:13" x14ac:dyDescent="0.25">
      <c r="B1183" s="104"/>
      <c r="C1183" s="103"/>
      <c r="D1183" s="102"/>
      <c r="E1183" s="104"/>
      <c r="F1183" s="155"/>
      <c r="G1183" s="104"/>
      <c r="H1183" s="105"/>
      <c r="I1183" s="106"/>
      <c r="J1183" s="105"/>
      <c r="K1183" s="105"/>
      <c r="L1183" s="104"/>
      <c r="M1183" s="104"/>
    </row>
    <row r="1184" spans="2:13" x14ac:dyDescent="0.25">
      <c r="B1184" s="104"/>
      <c r="C1184" s="103"/>
      <c r="D1184" s="102"/>
      <c r="E1184" s="104"/>
      <c r="F1184" s="155"/>
      <c r="G1184" s="104"/>
      <c r="H1184" s="105"/>
      <c r="I1184" s="106"/>
      <c r="J1184" s="105"/>
      <c r="K1184" s="105"/>
      <c r="L1184" s="104"/>
      <c r="M1184" s="104"/>
    </row>
    <row r="1185" spans="2:13" x14ac:dyDescent="0.25">
      <c r="B1185" s="104"/>
      <c r="C1185" s="103"/>
      <c r="D1185" s="102"/>
      <c r="E1185" s="104"/>
      <c r="F1185" s="155"/>
      <c r="G1185" s="104"/>
      <c r="H1185" s="105"/>
      <c r="I1185" s="106"/>
      <c r="J1185" s="105"/>
      <c r="K1185" s="105"/>
      <c r="L1185" s="104"/>
      <c r="M1185" s="104"/>
    </row>
    <row r="1186" spans="2:13" x14ac:dyDescent="0.25">
      <c r="B1186" s="104"/>
      <c r="C1186" s="103"/>
      <c r="D1186" s="102"/>
      <c r="E1186" s="104"/>
      <c r="F1186" s="155"/>
      <c r="G1186" s="104"/>
      <c r="H1186" s="105"/>
      <c r="I1186" s="106"/>
      <c r="J1186" s="105"/>
      <c r="K1186" s="105"/>
      <c r="L1186" s="104"/>
      <c r="M1186" s="104"/>
    </row>
    <row r="1187" spans="2:13" x14ac:dyDescent="0.25">
      <c r="B1187" s="104"/>
      <c r="C1187" s="103"/>
      <c r="D1187" s="102"/>
      <c r="E1187" s="104"/>
      <c r="F1187" s="155"/>
      <c r="G1187" s="104"/>
      <c r="H1187" s="105"/>
      <c r="I1187" s="106"/>
      <c r="J1187" s="105"/>
      <c r="K1187" s="105"/>
      <c r="L1187" s="104"/>
      <c r="M1187" s="104"/>
    </row>
    <row r="1188" spans="2:13" x14ac:dyDescent="0.25">
      <c r="B1188" s="104"/>
      <c r="C1188" s="103"/>
      <c r="D1188" s="102"/>
      <c r="E1188" s="104"/>
      <c r="F1188" s="155"/>
      <c r="G1188" s="104"/>
      <c r="H1188" s="105"/>
      <c r="I1188" s="106"/>
      <c r="J1188" s="105"/>
      <c r="K1188" s="105"/>
      <c r="L1188" s="104"/>
      <c r="M1188" s="104"/>
    </row>
    <row r="1189" spans="2:13" x14ac:dyDescent="0.25">
      <c r="B1189" s="104"/>
      <c r="C1189" s="103"/>
      <c r="D1189" s="102"/>
      <c r="E1189" s="104"/>
      <c r="F1189" s="155"/>
      <c r="G1189" s="104"/>
      <c r="H1189" s="105"/>
      <c r="I1189" s="106"/>
      <c r="J1189" s="105"/>
      <c r="K1189" s="105"/>
      <c r="L1189" s="104"/>
      <c r="M1189" s="104"/>
    </row>
    <row r="1190" spans="2:13" x14ac:dyDescent="0.25">
      <c r="B1190" s="104"/>
      <c r="C1190" s="103"/>
      <c r="D1190" s="102"/>
      <c r="E1190" s="104"/>
      <c r="F1190" s="155"/>
      <c r="G1190" s="104"/>
      <c r="H1190" s="105"/>
      <c r="I1190" s="106"/>
      <c r="J1190" s="105"/>
      <c r="K1190" s="105"/>
      <c r="L1190" s="104"/>
      <c r="M1190" s="104"/>
    </row>
    <row r="1191" spans="2:13" x14ac:dyDescent="0.25">
      <c r="B1191" s="104"/>
      <c r="C1191" s="103"/>
      <c r="D1191" s="102"/>
      <c r="E1191" s="104"/>
      <c r="F1191" s="155"/>
      <c r="G1191" s="104"/>
      <c r="H1191" s="105"/>
      <c r="I1191" s="106"/>
      <c r="J1191" s="105"/>
      <c r="K1191" s="105"/>
      <c r="L1191" s="104"/>
      <c r="M1191" s="104"/>
    </row>
    <row r="1192" spans="2:13" x14ac:dyDescent="0.25">
      <c r="B1192" s="104"/>
      <c r="C1192" s="103"/>
      <c r="D1192" s="102"/>
      <c r="E1192" s="104"/>
      <c r="F1192" s="155"/>
      <c r="G1192" s="104"/>
      <c r="H1192" s="105"/>
      <c r="I1192" s="106"/>
      <c r="J1192" s="105"/>
      <c r="K1192" s="105"/>
      <c r="L1192" s="104"/>
      <c r="M1192" s="104"/>
    </row>
    <row r="1193" spans="2:13" x14ac:dyDescent="0.25">
      <c r="B1193" s="104"/>
      <c r="C1193" s="103"/>
      <c r="D1193" s="102"/>
      <c r="E1193" s="104"/>
      <c r="F1193" s="155"/>
      <c r="G1193" s="104"/>
      <c r="H1193" s="105"/>
      <c r="I1193" s="106"/>
      <c r="J1193" s="105"/>
      <c r="K1193" s="105"/>
      <c r="L1193" s="104"/>
      <c r="M1193" s="104"/>
    </row>
    <row r="1194" spans="2:13" x14ac:dyDescent="0.25">
      <c r="B1194" s="104"/>
      <c r="C1194" s="103"/>
      <c r="D1194" s="102"/>
      <c r="E1194" s="104"/>
      <c r="F1194" s="155"/>
      <c r="G1194" s="104"/>
      <c r="H1194" s="105"/>
      <c r="I1194" s="106"/>
      <c r="J1194" s="105"/>
      <c r="K1194" s="105"/>
      <c r="L1194" s="104"/>
      <c r="M1194" s="104"/>
    </row>
    <row r="1195" spans="2:13" x14ac:dyDescent="0.25">
      <c r="B1195" s="104"/>
      <c r="C1195" s="103"/>
      <c r="D1195" s="102"/>
      <c r="E1195" s="104"/>
      <c r="F1195" s="155"/>
      <c r="G1195" s="104"/>
      <c r="H1195" s="105"/>
      <c r="I1195" s="106"/>
      <c r="J1195" s="105"/>
      <c r="K1195" s="105"/>
      <c r="L1195" s="104"/>
      <c r="M1195" s="104"/>
    </row>
    <row r="1196" spans="2:13" x14ac:dyDescent="0.25">
      <c r="B1196" s="104"/>
      <c r="C1196" s="103"/>
      <c r="D1196" s="102"/>
      <c r="E1196" s="104"/>
      <c r="F1196" s="155"/>
      <c r="G1196" s="104"/>
      <c r="H1196" s="105"/>
      <c r="I1196" s="106"/>
      <c r="J1196" s="105"/>
      <c r="K1196" s="105"/>
      <c r="L1196" s="104"/>
      <c r="M1196" s="104"/>
    </row>
    <row r="1197" spans="2:13" x14ac:dyDescent="0.25">
      <c r="B1197" s="104"/>
      <c r="C1197" s="103"/>
      <c r="D1197" s="102"/>
      <c r="E1197" s="104"/>
      <c r="F1197" s="155"/>
      <c r="G1197" s="104"/>
      <c r="H1197" s="105"/>
      <c r="I1197" s="106"/>
      <c r="J1197" s="105"/>
      <c r="K1197" s="105"/>
      <c r="L1197" s="104"/>
      <c r="M1197" s="104"/>
    </row>
    <row r="1198" spans="2:13" x14ac:dyDescent="0.25">
      <c r="B1198" s="104"/>
      <c r="C1198" s="103"/>
      <c r="D1198" s="102"/>
      <c r="E1198" s="104"/>
      <c r="F1198" s="155"/>
      <c r="G1198" s="104"/>
      <c r="H1198" s="105"/>
      <c r="I1198" s="106"/>
      <c r="J1198" s="105"/>
      <c r="K1198" s="105"/>
      <c r="L1198" s="104"/>
      <c r="M1198" s="104"/>
    </row>
    <row r="1199" spans="2:13" x14ac:dyDescent="0.25">
      <c r="B1199" s="104"/>
      <c r="C1199" s="103"/>
      <c r="D1199" s="102"/>
      <c r="E1199" s="104"/>
      <c r="F1199" s="155"/>
      <c r="G1199" s="104"/>
      <c r="H1199" s="105"/>
      <c r="I1199" s="106"/>
      <c r="J1199" s="105"/>
      <c r="K1199" s="105"/>
      <c r="L1199" s="104"/>
      <c r="M1199" s="104"/>
    </row>
    <row r="1200" spans="2:13" x14ac:dyDescent="0.25">
      <c r="B1200" s="104"/>
      <c r="C1200" s="103"/>
      <c r="D1200" s="102"/>
      <c r="E1200" s="104"/>
      <c r="F1200" s="155"/>
      <c r="G1200" s="104"/>
      <c r="H1200" s="105"/>
      <c r="I1200" s="106"/>
      <c r="J1200" s="105"/>
      <c r="K1200" s="105"/>
      <c r="L1200" s="104"/>
      <c r="M1200" s="104"/>
    </row>
    <row r="1201" spans="2:13" x14ac:dyDescent="0.25">
      <c r="B1201" s="104"/>
      <c r="C1201" s="103"/>
      <c r="D1201" s="102"/>
      <c r="E1201" s="104"/>
      <c r="F1201" s="155"/>
      <c r="G1201" s="104"/>
      <c r="H1201" s="105"/>
      <c r="I1201" s="106"/>
      <c r="J1201" s="105"/>
      <c r="K1201" s="105"/>
      <c r="L1201" s="104"/>
      <c r="M1201" s="104"/>
    </row>
    <row r="1202" spans="2:13" x14ac:dyDescent="0.25">
      <c r="B1202" s="104"/>
      <c r="C1202" s="103"/>
      <c r="D1202" s="102"/>
      <c r="E1202" s="104"/>
      <c r="F1202" s="155"/>
      <c r="G1202" s="104"/>
      <c r="H1202" s="105"/>
      <c r="I1202" s="106"/>
      <c r="J1202" s="105"/>
      <c r="K1202" s="105"/>
      <c r="L1202" s="104"/>
      <c r="M1202" s="104"/>
    </row>
    <row r="1203" spans="2:13" x14ac:dyDescent="0.25">
      <c r="B1203" s="104"/>
      <c r="C1203" s="103"/>
      <c r="D1203" s="102"/>
      <c r="E1203" s="104"/>
      <c r="F1203" s="155"/>
      <c r="G1203" s="104"/>
      <c r="H1203" s="105"/>
      <c r="I1203" s="106"/>
      <c r="J1203" s="105"/>
      <c r="K1203" s="105"/>
      <c r="L1203" s="104"/>
      <c r="M1203" s="104"/>
    </row>
    <row r="1204" spans="2:13" x14ac:dyDescent="0.25">
      <c r="B1204" s="104"/>
      <c r="C1204" s="103"/>
      <c r="D1204" s="102"/>
      <c r="E1204" s="104"/>
      <c r="F1204" s="155"/>
      <c r="G1204" s="104"/>
      <c r="H1204" s="105"/>
      <c r="I1204" s="106"/>
      <c r="J1204" s="105"/>
      <c r="K1204" s="105"/>
      <c r="L1204" s="104"/>
      <c r="M1204" s="104"/>
    </row>
    <row r="1205" spans="2:13" x14ac:dyDescent="0.25">
      <c r="B1205" s="104"/>
      <c r="C1205" s="103"/>
      <c r="D1205" s="102"/>
      <c r="E1205" s="104"/>
      <c r="F1205" s="155"/>
      <c r="G1205" s="104"/>
      <c r="H1205" s="105"/>
      <c r="I1205" s="106"/>
      <c r="J1205" s="105"/>
      <c r="K1205" s="105"/>
      <c r="L1205" s="104"/>
      <c r="M1205" s="104"/>
    </row>
    <row r="1206" spans="2:13" x14ac:dyDescent="0.25">
      <c r="B1206" s="104"/>
      <c r="C1206" s="103"/>
      <c r="D1206" s="102"/>
      <c r="E1206" s="104"/>
      <c r="F1206" s="155"/>
      <c r="G1206" s="104"/>
      <c r="H1206" s="105"/>
      <c r="I1206" s="106"/>
      <c r="J1206" s="105"/>
      <c r="K1206" s="105"/>
      <c r="L1206" s="104"/>
      <c r="M1206" s="104"/>
    </row>
    <row r="1207" spans="2:13" x14ac:dyDescent="0.25">
      <c r="B1207" s="104"/>
      <c r="C1207" s="103"/>
      <c r="D1207" s="102"/>
      <c r="E1207" s="104"/>
      <c r="F1207" s="155"/>
      <c r="G1207" s="104"/>
      <c r="H1207" s="105"/>
      <c r="I1207" s="106"/>
      <c r="J1207" s="105"/>
      <c r="K1207" s="105"/>
      <c r="L1207" s="104"/>
      <c r="M1207" s="104"/>
    </row>
    <row r="1208" spans="2:13" x14ac:dyDescent="0.25">
      <c r="B1208" s="104"/>
      <c r="C1208" s="103"/>
      <c r="D1208" s="102"/>
      <c r="E1208" s="104"/>
      <c r="F1208" s="155"/>
      <c r="G1208" s="104"/>
      <c r="H1208" s="105"/>
      <c r="I1208" s="106"/>
      <c r="J1208" s="105"/>
      <c r="K1208" s="105"/>
      <c r="L1208" s="104"/>
      <c r="M1208" s="104"/>
    </row>
    <row r="1209" spans="2:13" x14ac:dyDescent="0.25">
      <c r="B1209" s="104"/>
      <c r="C1209" s="103"/>
      <c r="D1209" s="102"/>
      <c r="E1209" s="104"/>
      <c r="F1209" s="155"/>
      <c r="G1209" s="104"/>
      <c r="H1209" s="105"/>
      <c r="I1209" s="106"/>
      <c r="J1209" s="105"/>
      <c r="K1209" s="105"/>
      <c r="L1209" s="104"/>
      <c r="M1209" s="104"/>
    </row>
    <row r="1210" spans="2:13" x14ac:dyDescent="0.25">
      <c r="B1210" s="104"/>
      <c r="C1210" s="103"/>
      <c r="D1210" s="102"/>
      <c r="E1210" s="104"/>
      <c r="F1210" s="155"/>
      <c r="G1210" s="104"/>
      <c r="H1210" s="105"/>
      <c r="I1210" s="106"/>
      <c r="J1210" s="105"/>
      <c r="K1210" s="105"/>
      <c r="L1210" s="104"/>
      <c r="M1210" s="104"/>
    </row>
    <row r="1211" spans="2:13" x14ac:dyDescent="0.25">
      <c r="B1211" s="104"/>
      <c r="C1211" s="103"/>
      <c r="D1211" s="102"/>
      <c r="E1211" s="104"/>
      <c r="F1211" s="155"/>
      <c r="G1211" s="104"/>
      <c r="H1211" s="105"/>
      <c r="I1211" s="106"/>
      <c r="J1211" s="105"/>
      <c r="K1211" s="105"/>
      <c r="L1211" s="104"/>
      <c r="M1211" s="104"/>
    </row>
    <row r="1212" spans="2:13" x14ac:dyDescent="0.25">
      <c r="B1212" s="104"/>
      <c r="C1212" s="103"/>
      <c r="D1212" s="102"/>
      <c r="E1212" s="104"/>
      <c r="F1212" s="155"/>
      <c r="G1212" s="104"/>
      <c r="H1212" s="105"/>
      <c r="I1212" s="106"/>
      <c r="J1212" s="105"/>
      <c r="K1212" s="105"/>
      <c r="L1212" s="104"/>
      <c r="M1212" s="104"/>
    </row>
    <row r="1213" spans="2:13" x14ac:dyDescent="0.25">
      <c r="B1213" s="104"/>
      <c r="C1213" s="103"/>
      <c r="D1213" s="102"/>
      <c r="E1213" s="104"/>
      <c r="F1213" s="155"/>
      <c r="G1213" s="104"/>
      <c r="H1213" s="105"/>
      <c r="I1213" s="106"/>
      <c r="J1213" s="105"/>
      <c r="K1213" s="105"/>
      <c r="L1213" s="104"/>
      <c r="M1213" s="104"/>
    </row>
    <row r="1214" spans="2:13" x14ac:dyDescent="0.25">
      <c r="B1214" s="104"/>
      <c r="C1214" s="103"/>
      <c r="D1214" s="102"/>
      <c r="E1214" s="104"/>
      <c r="F1214" s="155"/>
      <c r="G1214" s="104"/>
      <c r="H1214" s="105"/>
      <c r="I1214" s="106"/>
      <c r="J1214" s="105"/>
      <c r="K1214" s="105"/>
      <c r="L1214" s="104"/>
      <c r="M1214" s="104"/>
    </row>
    <row r="1215" spans="2:13" x14ac:dyDescent="0.25">
      <c r="B1215" s="104"/>
      <c r="C1215" s="103"/>
      <c r="D1215" s="102"/>
      <c r="E1215" s="104"/>
      <c r="F1215" s="155"/>
      <c r="G1215" s="104"/>
      <c r="H1215" s="105"/>
      <c r="I1215" s="106"/>
      <c r="J1215" s="105"/>
      <c r="K1215" s="105"/>
      <c r="L1215" s="104"/>
      <c r="M1215" s="104"/>
    </row>
    <row r="1216" spans="2:13" x14ac:dyDescent="0.25">
      <c r="B1216" s="104"/>
      <c r="C1216" s="103"/>
      <c r="D1216" s="102"/>
      <c r="E1216" s="104"/>
      <c r="F1216" s="155"/>
      <c r="G1216" s="104"/>
      <c r="H1216" s="105"/>
      <c r="I1216" s="106"/>
      <c r="J1216" s="105"/>
      <c r="K1216" s="105"/>
      <c r="L1216" s="104"/>
      <c r="M1216" s="104"/>
    </row>
    <row r="1217" spans="2:13" x14ac:dyDescent="0.25">
      <c r="B1217" s="104"/>
      <c r="C1217" s="103"/>
      <c r="D1217" s="102"/>
      <c r="E1217" s="104"/>
      <c r="F1217" s="155"/>
      <c r="G1217" s="104"/>
      <c r="H1217" s="105"/>
      <c r="I1217" s="106"/>
      <c r="J1217" s="105"/>
      <c r="K1217" s="105"/>
      <c r="L1217" s="104"/>
      <c r="M1217" s="104"/>
    </row>
    <row r="1218" spans="2:13" x14ac:dyDescent="0.25">
      <c r="B1218" s="104"/>
      <c r="C1218" s="103"/>
      <c r="D1218" s="102"/>
      <c r="E1218" s="104"/>
      <c r="F1218" s="155"/>
      <c r="G1218" s="104"/>
      <c r="H1218" s="105"/>
      <c r="I1218" s="106"/>
      <c r="J1218" s="105"/>
      <c r="K1218" s="105"/>
      <c r="L1218" s="104"/>
      <c r="M1218" s="104"/>
    </row>
    <row r="1219" spans="2:13" x14ac:dyDescent="0.25">
      <c r="B1219" s="104"/>
      <c r="C1219" s="103"/>
      <c r="D1219" s="102"/>
      <c r="E1219" s="104"/>
      <c r="F1219" s="155"/>
      <c r="G1219" s="104"/>
      <c r="H1219" s="105"/>
      <c r="I1219" s="106"/>
      <c r="J1219" s="105"/>
      <c r="K1219" s="105"/>
      <c r="L1219" s="104"/>
      <c r="M1219" s="104"/>
    </row>
    <row r="1220" spans="2:13" x14ac:dyDescent="0.25">
      <c r="B1220" s="104"/>
      <c r="C1220" s="103"/>
      <c r="D1220" s="102"/>
      <c r="E1220" s="104"/>
      <c r="F1220" s="155"/>
      <c r="G1220" s="104"/>
      <c r="H1220" s="105"/>
      <c r="I1220" s="106"/>
      <c r="J1220" s="105"/>
      <c r="K1220" s="105"/>
      <c r="L1220" s="104"/>
      <c r="M1220" s="104"/>
    </row>
    <row r="1221" spans="2:13" x14ac:dyDescent="0.25">
      <c r="B1221" s="104"/>
      <c r="C1221" s="103"/>
      <c r="D1221" s="102"/>
      <c r="E1221" s="104"/>
      <c r="F1221" s="155"/>
      <c r="G1221" s="104"/>
      <c r="H1221" s="105"/>
      <c r="I1221" s="106"/>
      <c r="J1221" s="105"/>
      <c r="K1221" s="105"/>
      <c r="L1221" s="104"/>
      <c r="M1221" s="104"/>
    </row>
    <row r="1222" spans="2:13" x14ac:dyDescent="0.25">
      <c r="B1222" s="104"/>
      <c r="C1222" s="103"/>
      <c r="D1222" s="102"/>
      <c r="E1222" s="104"/>
      <c r="F1222" s="155"/>
      <c r="G1222" s="104"/>
      <c r="H1222" s="105"/>
      <c r="I1222" s="106"/>
      <c r="J1222" s="105"/>
      <c r="K1222" s="105"/>
      <c r="L1222" s="104"/>
      <c r="M1222" s="104"/>
    </row>
    <row r="1223" spans="2:13" x14ac:dyDescent="0.25">
      <c r="B1223" s="104"/>
      <c r="C1223" s="103"/>
      <c r="D1223" s="102"/>
      <c r="E1223" s="104"/>
      <c r="F1223" s="155"/>
      <c r="G1223" s="104"/>
      <c r="H1223" s="105"/>
      <c r="I1223" s="106"/>
      <c r="J1223" s="105"/>
      <c r="K1223" s="105"/>
      <c r="L1223" s="104"/>
      <c r="M1223" s="104"/>
    </row>
    <row r="1224" spans="2:13" x14ac:dyDescent="0.25">
      <c r="B1224" s="104"/>
      <c r="C1224" s="103"/>
      <c r="D1224" s="102"/>
      <c r="E1224" s="104"/>
      <c r="F1224" s="155"/>
      <c r="G1224" s="104"/>
      <c r="H1224" s="105"/>
      <c r="I1224" s="106"/>
      <c r="J1224" s="105"/>
      <c r="K1224" s="105"/>
      <c r="L1224" s="104"/>
      <c r="M1224" s="104"/>
    </row>
    <row r="1225" spans="2:13" x14ac:dyDescent="0.25">
      <c r="B1225" s="104"/>
      <c r="C1225" s="103"/>
      <c r="D1225" s="102"/>
      <c r="E1225" s="104"/>
      <c r="F1225" s="155"/>
      <c r="G1225" s="104"/>
      <c r="H1225" s="105"/>
      <c r="I1225" s="106"/>
      <c r="J1225" s="105"/>
      <c r="K1225" s="105"/>
      <c r="L1225" s="104"/>
      <c r="M1225" s="104"/>
    </row>
    <row r="1226" spans="2:13" x14ac:dyDescent="0.25">
      <c r="B1226" s="104"/>
      <c r="C1226" s="103"/>
      <c r="D1226" s="102"/>
      <c r="E1226" s="104"/>
      <c r="F1226" s="155"/>
      <c r="G1226" s="104"/>
      <c r="H1226" s="105"/>
      <c r="I1226" s="106"/>
      <c r="J1226" s="105"/>
      <c r="K1226" s="105"/>
      <c r="L1226" s="104"/>
      <c r="M1226" s="104"/>
    </row>
    <row r="1227" spans="2:13" x14ac:dyDescent="0.25">
      <c r="B1227" s="104"/>
      <c r="C1227" s="103"/>
      <c r="D1227" s="102"/>
      <c r="E1227" s="104"/>
      <c r="F1227" s="155"/>
      <c r="G1227" s="104"/>
      <c r="H1227" s="105"/>
      <c r="I1227" s="106"/>
      <c r="J1227" s="105"/>
      <c r="K1227" s="105"/>
      <c r="L1227" s="104"/>
      <c r="M1227" s="104"/>
    </row>
    <row r="1228" spans="2:13" x14ac:dyDescent="0.25">
      <c r="B1228" s="104"/>
      <c r="C1228" s="103"/>
      <c r="D1228" s="102"/>
      <c r="E1228" s="104"/>
      <c r="F1228" s="155"/>
      <c r="G1228" s="104"/>
      <c r="H1228" s="105"/>
      <c r="I1228" s="106"/>
      <c r="J1228" s="105"/>
      <c r="K1228" s="105"/>
      <c r="L1228" s="104"/>
      <c r="M1228" s="104"/>
    </row>
    <row r="1229" spans="2:13" x14ac:dyDescent="0.25">
      <c r="B1229" s="104"/>
      <c r="C1229" s="103"/>
      <c r="D1229" s="102"/>
      <c r="E1229" s="104"/>
      <c r="F1229" s="155"/>
      <c r="G1229" s="104"/>
      <c r="H1229" s="105"/>
      <c r="I1229" s="106"/>
      <c r="J1229" s="105"/>
      <c r="K1229" s="105"/>
      <c r="L1229" s="104"/>
      <c r="M1229" s="104"/>
    </row>
    <row r="1230" spans="2:13" x14ac:dyDescent="0.25">
      <c r="B1230" s="104"/>
      <c r="C1230" s="103"/>
      <c r="D1230" s="102"/>
      <c r="E1230" s="104"/>
      <c r="F1230" s="155"/>
      <c r="G1230" s="104"/>
      <c r="H1230" s="105"/>
      <c r="I1230" s="106"/>
      <c r="J1230" s="105"/>
      <c r="K1230" s="105"/>
      <c r="L1230" s="104"/>
      <c r="M1230" s="104"/>
    </row>
    <row r="1231" spans="2:13" x14ac:dyDescent="0.25">
      <c r="B1231" s="104"/>
      <c r="C1231" s="103"/>
      <c r="D1231" s="102"/>
      <c r="E1231" s="104"/>
      <c r="F1231" s="155"/>
      <c r="G1231" s="104"/>
      <c r="H1231" s="105"/>
      <c r="I1231" s="106"/>
      <c r="J1231" s="105"/>
      <c r="K1231" s="105"/>
      <c r="L1231" s="104"/>
      <c r="M1231" s="104"/>
    </row>
    <row r="1232" spans="2:13" x14ac:dyDescent="0.25">
      <c r="B1232" s="104"/>
      <c r="C1232" s="103"/>
      <c r="D1232" s="102"/>
      <c r="E1232" s="104"/>
      <c r="F1232" s="155"/>
      <c r="G1232" s="104"/>
      <c r="H1232" s="105"/>
      <c r="I1232" s="106"/>
      <c r="J1232" s="105"/>
      <c r="K1232" s="105"/>
      <c r="L1232" s="104"/>
      <c r="M1232" s="104"/>
    </row>
    <row r="1233" spans="2:13" x14ac:dyDescent="0.25">
      <c r="B1233" s="104"/>
      <c r="C1233" s="103"/>
      <c r="D1233" s="102"/>
      <c r="E1233" s="104"/>
      <c r="F1233" s="155"/>
      <c r="G1233" s="104"/>
      <c r="H1233" s="105"/>
      <c r="I1233" s="106"/>
      <c r="J1233" s="105"/>
      <c r="K1233" s="105"/>
      <c r="L1233" s="104"/>
      <c r="M1233" s="104"/>
    </row>
    <row r="1234" spans="2:13" x14ac:dyDescent="0.25">
      <c r="B1234" s="104"/>
      <c r="C1234" s="103"/>
      <c r="D1234" s="102"/>
      <c r="E1234" s="104"/>
      <c r="F1234" s="155"/>
      <c r="G1234" s="104"/>
      <c r="H1234" s="105"/>
      <c r="I1234" s="106"/>
      <c r="J1234" s="105"/>
      <c r="K1234" s="105"/>
      <c r="L1234" s="104"/>
      <c r="M1234" s="104"/>
    </row>
    <row r="1235" spans="2:13" x14ac:dyDescent="0.25">
      <c r="B1235" s="104"/>
      <c r="C1235" s="103"/>
      <c r="D1235" s="102"/>
      <c r="E1235" s="104"/>
      <c r="F1235" s="155"/>
      <c r="G1235" s="104"/>
      <c r="H1235" s="105"/>
      <c r="I1235" s="106"/>
      <c r="J1235" s="105"/>
      <c r="K1235" s="105"/>
      <c r="L1235" s="104"/>
      <c r="M1235" s="104"/>
    </row>
    <row r="1236" spans="2:13" x14ac:dyDescent="0.25">
      <c r="B1236" s="104"/>
      <c r="C1236" s="103"/>
      <c r="D1236" s="102"/>
      <c r="E1236" s="104"/>
      <c r="F1236" s="155"/>
      <c r="G1236" s="104"/>
      <c r="H1236" s="105"/>
      <c r="I1236" s="106"/>
      <c r="J1236" s="105"/>
      <c r="K1236" s="105"/>
      <c r="L1236" s="104"/>
      <c r="M1236" s="104"/>
    </row>
    <row r="1237" spans="2:13" x14ac:dyDescent="0.25">
      <c r="B1237" s="104"/>
      <c r="C1237" s="103"/>
      <c r="D1237" s="102"/>
      <c r="E1237" s="104"/>
      <c r="F1237" s="155"/>
      <c r="G1237" s="104"/>
      <c r="H1237" s="105"/>
      <c r="I1237" s="106"/>
      <c r="J1237" s="105"/>
      <c r="K1237" s="105"/>
      <c r="L1237" s="104"/>
      <c r="M1237" s="104"/>
    </row>
    <row r="1238" spans="2:13" x14ac:dyDescent="0.25">
      <c r="B1238" s="104"/>
      <c r="C1238" s="103"/>
      <c r="D1238" s="102"/>
      <c r="E1238" s="104"/>
      <c r="F1238" s="155"/>
      <c r="G1238" s="104"/>
      <c r="H1238" s="105"/>
      <c r="I1238" s="106"/>
      <c r="J1238" s="105"/>
      <c r="K1238" s="105"/>
      <c r="L1238" s="104"/>
      <c r="M1238" s="104"/>
    </row>
    <row r="1239" spans="2:13" x14ac:dyDescent="0.25">
      <c r="B1239" s="104"/>
      <c r="C1239" s="103"/>
      <c r="D1239" s="102"/>
      <c r="E1239" s="104"/>
      <c r="F1239" s="155"/>
      <c r="G1239" s="104"/>
      <c r="H1239" s="105"/>
      <c r="I1239" s="106"/>
      <c r="J1239" s="105"/>
      <c r="K1239" s="105"/>
      <c r="L1239" s="104"/>
      <c r="M1239" s="104"/>
    </row>
    <row r="1240" spans="2:13" x14ac:dyDescent="0.25">
      <c r="B1240" s="104"/>
      <c r="C1240" s="103"/>
      <c r="D1240" s="102"/>
      <c r="E1240" s="104"/>
      <c r="F1240" s="155"/>
      <c r="G1240" s="104"/>
      <c r="H1240" s="105"/>
      <c r="I1240" s="106"/>
      <c r="J1240" s="105"/>
      <c r="K1240" s="105"/>
      <c r="L1240" s="104"/>
      <c r="M1240" s="104"/>
    </row>
    <row r="1241" spans="2:13" x14ac:dyDescent="0.25">
      <c r="B1241" s="104"/>
      <c r="C1241" s="103"/>
      <c r="D1241" s="102"/>
      <c r="E1241" s="104"/>
      <c r="F1241" s="155"/>
      <c r="G1241" s="104"/>
      <c r="H1241" s="105"/>
      <c r="I1241" s="106"/>
      <c r="J1241" s="105"/>
      <c r="K1241" s="105"/>
      <c r="L1241" s="104"/>
      <c r="M1241" s="104"/>
    </row>
    <row r="1242" spans="2:13" x14ac:dyDescent="0.25">
      <c r="B1242" s="104"/>
      <c r="C1242" s="103"/>
      <c r="D1242" s="102"/>
      <c r="E1242" s="104"/>
      <c r="F1242" s="155"/>
      <c r="G1242" s="104"/>
      <c r="H1242" s="105"/>
      <c r="I1242" s="106"/>
      <c r="J1242" s="105"/>
      <c r="K1242" s="105"/>
      <c r="L1242" s="104"/>
      <c r="M1242" s="104"/>
    </row>
    <row r="1243" spans="2:13" x14ac:dyDescent="0.25">
      <c r="B1243" s="104"/>
      <c r="C1243" s="103"/>
      <c r="D1243" s="102"/>
      <c r="E1243" s="104"/>
      <c r="F1243" s="155"/>
      <c r="G1243" s="104"/>
      <c r="H1243" s="105"/>
      <c r="I1243" s="106"/>
      <c r="J1243" s="105"/>
      <c r="K1243" s="105"/>
      <c r="L1243" s="104"/>
      <c r="M1243" s="104"/>
    </row>
    <row r="1244" spans="2:13" x14ac:dyDescent="0.25">
      <c r="B1244" s="104"/>
      <c r="C1244" s="103"/>
      <c r="D1244" s="102"/>
      <c r="E1244" s="104"/>
      <c r="F1244" s="155"/>
      <c r="G1244" s="104"/>
      <c r="H1244" s="105"/>
      <c r="I1244" s="106"/>
      <c r="J1244" s="105"/>
      <c r="K1244" s="105"/>
      <c r="L1244" s="104"/>
      <c r="M1244" s="104"/>
    </row>
    <row r="1245" spans="2:13" x14ac:dyDescent="0.25">
      <c r="B1245" s="104"/>
      <c r="C1245" s="103"/>
      <c r="D1245" s="102"/>
      <c r="E1245" s="104"/>
      <c r="F1245" s="155"/>
      <c r="G1245" s="104"/>
      <c r="H1245" s="105"/>
      <c r="I1245" s="106"/>
      <c r="J1245" s="105"/>
      <c r="K1245" s="105"/>
      <c r="L1245" s="104"/>
      <c r="M1245" s="104"/>
    </row>
    <row r="1246" spans="2:13" x14ac:dyDescent="0.25">
      <c r="B1246" s="104"/>
      <c r="C1246" s="103"/>
      <c r="D1246" s="102"/>
      <c r="E1246" s="104"/>
      <c r="F1246" s="155"/>
      <c r="G1246" s="104"/>
      <c r="H1246" s="105"/>
      <c r="I1246" s="106"/>
      <c r="J1246" s="105"/>
      <c r="K1246" s="105"/>
      <c r="L1246" s="104"/>
      <c r="M1246" s="104"/>
    </row>
    <row r="1247" spans="2:13" x14ac:dyDescent="0.25">
      <c r="B1247" s="104"/>
      <c r="C1247" s="103"/>
      <c r="D1247" s="102"/>
      <c r="E1247" s="104"/>
      <c r="F1247" s="155"/>
      <c r="G1247" s="104"/>
      <c r="H1247" s="105"/>
      <c r="I1247" s="106"/>
      <c r="J1247" s="105"/>
      <c r="K1247" s="105"/>
      <c r="L1247" s="104"/>
      <c r="M1247" s="104"/>
    </row>
    <row r="1248" spans="2:13" x14ac:dyDescent="0.25">
      <c r="B1248" s="104"/>
      <c r="C1248" s="103"/>
      <c r="D1248" s="102"/>
      <c r="E1248" s="104"/>
      <c r="F1248" s="155"/>
      <c r="G1248" s="104"/>
      <c r="H1248" s="105"/>
      <c r="I1248" s="106"/>
      <c r="J1248" s="105"/>
      <c r="K1248" s="105"/>
      <c r="L1248" s="104"/>
      <c r="M1248" s="104"/>
    </row>
    <row r="1249" spans="2:13" x14ac:dyDescent="0.25">
      <c r="B1249" s="104"/>
      <c r="C1249" s="103"/>
      <c r="D1249" s="102"/>
      <c r="E1249" s="104"/>
      <c r="F1249" s="155"/>
      <c r="G1249" s="104"/>
      <c r="H1249" s="105"/>
      <c r="I1249" s="106"/>
      <c r="J1249" s="105"/>
      <c r="K1249" s="105"/>
      <c r="L1249" s="104"/>
      <c r="M1249" s="104"/>
    </row>
    <row r="1250" spans="2:13" x14ac:dyDescent="0.25">
      <c r="B1250" s="104"/>
      <c r="C1250" s="103"/>
      <c r="D1250" s="102"/>
      <c r="E1250" s="104"/>
      <c r="F1250" s="155"/>
      <c r="G1250" s="104"/>
      <c r="H1250" s="105"/>
      <c r="I1250" s="106"/>
      <c r="J1250" s="105"/>
      <c r="K1250" s="105"/>
      <c r="L1250" s="104"/>
      <c r="M1250" s="104"/>
    </row>
    <row r="1251" spans="2:13" x14ac:dyDescent="0.25">
      <c r="B1251" s="104"/>
      <c r="C1251" s="103"/>
      <c r="D1251" s="102"/>
      <c r="E1251" s="104"/>
      <c r="F1251" s="155"/>
      <c r="G1251" s="104"/>
      <c r="H1251" s="105"/>
      <c r="I1251" s="106"/>
      <c r="J1251" s="105"/>
      <c r="K1251" s="105"/>
      <c r="L1251" s="104"/>
      <c r="M1251" s="104"/>
    </row>
    <row r="1252" spans="2:13" x14ac:dyDescent="0.25">
      <c r="B1252" s="104"/>
      <c r="C1252" s="103"/>
      <c r="D1252" s="102"/>
      <c r="E1252" s="104"/>
      <c r="F1252" s="155"/>
      <c r="G1252" s="104"/>
      <c r="H1252" s="105"/>
      <c r="I1252" s="106"/>
      <c r="J1252" s="105"/>
      <c r="K1252" s="105"/>
      <c r="L1252" s="104"/>
      <c r="M1252" s="104"/>
    </row>
    <row r="1253" spans="2:13" x14ac:dyDescent="0.25">
      <c r="B1253" s="104"/>
      <c r="C1253" s="103"/>
      <c r="D1253" s="102"/>
      <c r="E1253" s="104"/>
      <c r="F1253" s="155"/>
      <c r="G1253" s="104"/>
      <c r="H1253" s="105"/>
      <c r="I1253" s="106"/>
      <c r="J1253" s="105"/>
      <c r="K1253" s="105"/>
      <c r="L1253" s="104"/>
      <c r="M1253" s="104"/>
    </row>
    <row r="1254" spans="2:13" x14ac:dyDescent="0.25">
      <c r="B1254" s="104"/>
      <c r="C1254" s="103"/>
      <c r="D1254" s="102"/>
      <c r="E1254" s="104"/>
      <c r="F1254" s="155"/>
      <c r="G1254" s="104"/>
      <c r="H1254" s="105"/>
      <c r="I1254" s="106"/>
      <c r="J1254" s="105"/>
      <c r="K1254" s="105"/>
      <c r="L1254" s="104"/>
      <c r="M1254" s="104"/>
    </row>
    <row r="1255" spans="2:13" x14ac:dyDescent="0.25">
      <c r="B1255" s="104"/>
      <c r="C1255" s="103"/>
      <c r="D1255" s="102"/>
      <c r="E1255" s="104"/>
      <c r="F1255" s="155"/>
      <c r="G1255" s="104"/>
      <c r="H1255" s="105"/>
      <c r="I1255" s="106"/>
      <c r="J1255" s="105"/>
      <c r="K1255" s="105"/>
      <c r="L1255" s="104"/>
      <c r="M1255" s="104"/>
    </row>
    <row r="1256" spans="2:13" x14ac:dyDescent="0.25">
      <c r="B1256" s="104"/>
      <c r="C1256" s="103"/>
      <c r="D1256" s="102"/>
      <c r="E1256" s="104"/>
      <c r="F1256" s="155"/>
      <c r="G1256" s="104"/>
      <c r="H1256" s="105"/>
      <c r="I1256" s="106"/>
      <c r="J1256" s="105"/>
      <c r="K1256" s="105"/>
      <c r="L1256" s="104"/>
      <c r="M1256" s="104"/>
    </row>
    <row r="1257" spans="2:13" x14ac:dyDescent="0.25">
      <c r="B1257" s="104"/>
      <c r="C1257" s="103"/>
      <c r="D1257" s="102"/>
      <c r="E1257" s="104"/>
      <c r="F1257" s="155"/>
      <c r="G1257" s="104"/>
      <c r="H1257" s="105"/>
      <c r="I1257" s="106"/>
      <c r="J1257" s="105"/>
      <c r="K1257" s="105"/>
      <c r="L1257" s="104"/>
      <c r="M1257" s="104"/>
    </row>
    <row r="1258" spans="2:13" x14ac:dyDescent="0.25">
      <c r="B1258" s="104"/>
      <c r="C1258" s="103"/>
      <c r="D1258" s="102"/>
      <c r="E1258" s="104"/>
      <c r="F1258" s="155"/>
      <c r="G1258" s="104"/>
      <c r="H1258" s="105"/>
      <c r="I1258" s="106"/>
      <c r="J1258" s="105"/>
      <c r="K1258" s="105"/>
      <c r="L1258" s="104"/>
      <c r="M1258" s="104"/>
    </row>
    <row r="1259" spans="2:13" x14ac:dyDescent="0.25">
      <c r="B1259" s="104"/>
      <c r="C1259" s="103"/>
      <c r="D1259" s="102"/>
      <c r="E1259" s="104"/>
      <c r="F1259" s="155"/>
      <c r="G1259" s="104"/>
      <c r="H1259" s="105"/>
      <c r="I1259" s="106"/>
      <c r="J1259" s="105"/>
      <c r="K1259" s="105"/>
      <c r="L1259" s="104"/>
      <c r="M1259" s="104"/>
    </row>
    <row r="1260" spans="2:13" x14ac:dyDescent="0.25">
      <c r="B1260" s="104"/>
      <c r="C1260" s="103"/>
      <c r="D1260" s="102"/>
      <c r="E1260" s="104"/>
      <c r="F1260" s="155"/>
      <c r="G1260" s="104"/>
      <c r="H1260" s="105"/>
      <c r="I1260" s="106"/>
      <c r="J1260" s="105"/>
      <c r="K1260" s="105"/>
      <c r="L1260" s="104"/>
      <c r="M1260" s="104"/>
    </row>
    <row r="1261" spans="2:13" x14ac:dyDescent="0.25">
      <c r="B1261" s="104"/>
      <c r="C1261" s="103"/>
      <c r="D1261" s="102"/>
      <c r="E1261" s="104"/>
      <c r="F1261" s="155"/>
      <c r="G1261" s="104"/>
      <c r="H1261" s="105"/>
      <c r="I1261" s="106"/>
      <c r="J1261" s="105"/>
      <c r="K1261" s="105"/>
      <c r="L1261" s="104"/>
      <c r="M1261" s="104"/>
    </row>
    <row r="1262" spans="2:13" x14ac:dyDescent="0.25">
      <c r="B1262" s="104"/>
      <c r="C1262" s="103"/>
      <c r="D1262" s="102"/>
      <c r="E1262" s="104"/>
      <c r="F1262" s="155"/>
      <c r="G1262" s="104"/>
      <c r="H1262" s="105"/>
      <c r="I1262" s="106"/>
      <c r="J1262" s="105"/>
      <c r="K1262" s="105"/>
      <c r="L1262" s="104"/>
      <c r="M1262" s="104"/>
    </row>
    <row r="1263" spans="2:13" x14ac:dyDescent="0.25">
      <c r="B1263" s="104"/>
      <c r="C1263" s="103"/>
      <c r="D1263" s="102"/>
      <c r="E1263" s="104"/>
      <c r="F1263" s="155"/>
      <c r="G1263" s="104"/>
      <c r="H1263" s="105"/>
      <c r="I1263" s="106"/>
      <c r="J1263" s="105"/>
      <c r="K1263" s="105"/>
      <c r="L1263" s="104"/>
      <c r="M1263" s="104"/>
    </row>
    <row r="1264" spans="2:13" x14ac:dyDescent="0.25">
      <c r="B1264" s="104"/>
      <c r="C1264" s="103"/>
      <c r="D1264" s="102"/>
      <c r="E1264" s="104"/>
      <c r="F1264" s="155"/>
      <c r="G1264" s="104"/>
      <c r="H1264" s="105"/>
      <c r="I1264" s="106"/>
      <c r="J1264" s="105"/>
      <c r="K1264" s="105"/>
      <c r="L1264" s="104"/>
      <c r="M1264" s="104"/>
    </row>
    <row r="1265" spans="2:13" x14ac:dyDescent="0.25">
      <c r="B1265" s="104"/>
      <c r="C1265" s="103"/>
      <c r="D1265" s="102"/>
      <c r="E1265" s="104"/>
      <c r="F1265" s="155"/>
      <c r="G1265" s="104"/>
      <c r="H1265" s="105"/>
      <c r="I1265" s="106"/>
      <c r="J1265" s="105"/>
      <c r="K1265" s="105"/>
      <c r="L1265" s="104"/>
      <c r="M1265" s="104"/>
    </row>
    <row r="1266" spans="2:13" x14ac:dyDescent="0.25">
      <c r="B1266" s="104"/>
      <c r="C1266" s="103"/>
      <c r="D1266" s="102"/>
      <c r="E1266" s="104"/>
      <c r="F1266" s="155"/>
      <c r="G1266" s="104"/>
      <c r="H1266" s="105"/>
      <c r="I1266" s="106"/>
      <c r="J1266" s="105"/>
      <c r="K1266" s="105"/>
      <c r="L1266" s="104"/>
      <c r="M1266" s="104"/>
    </row>
    <row r="1267" spans="2:13" x14ac:dyDescent="0.25">
      <c r="B1267" s="104"/>
      <c r="C1267" s="103"/>
      <c r="D1267" s="102"/>
      <c r="E1267" s="104"/>
      <c r="F1267" s="155"/>
      <c r="G1267" s="104"/>
      <c r="H1267" s="105"/>
      <c r="I1267" s="106"/>
      <c r="J1267" s="105"/>
      <c r="K1267" s="105"/>
      <c r="L1267" s="104"/>
      <c r="M1267" s="104"/>
    </row>
    <row r="1268" spans="2:13" x14ac:dyDescent="0.25">
      <c r="B1268" s="104"/>
      <c r="C1268" s="103"/>
      <c r="D1268" s="102"/>
      <c r="E1268" s="104"/>
      <c r="F1268" s="155"/>
      <c r="G1268" s="104"/>
      <c r="H1268" s="105"/>
      <c r="I1268" s="106"/>
      <c r="J1268" s="105"/>
      <c r="K1268" s="105"/>
      <c r="L1268" s="104"/>
      <c r="M1268" s="104"/>
    </row>
    <row r="1269" spans="2:13" x14ac:dyDescent="0.25">
      <c r="B1269" s="104"/>
      <c r="C1269" s="103"/>
      <c r="D1269" s="102"/>
      <c r="E1269" s="104"/>
      <c r="F1269" s="155"/>
      <c r="G1269" s="104"/>
      <c r="H1269" s="105"/>
      <c r="I1269" s="106"/>
      <c r="J1269" s="105"/>
      <c r="K1269" s="105"/>
      <c r="L1269" s="104"/>
      <c r="M1269" s="104"/>
    </row>
    <row r="1270" spans="2:13" x14ac:dyDescent="0.25">
      <c r="B1270" s="104"/>
      <c r="C1270" s="103"/>
      <c r="D1270" s="102"/>
      <c r="E1270" s="104"/>
      <c r="F1270" s="155"/>
      <c r="G1270" s="104"/>
      <c r="H1270" s="105"/>
      <c r="I1270" s="106"/>
      <c r="J1270" s="105"/>
      <c r="K1270" s="105"/>
      <c r="L1270" s="104"/>
      <c r="M1270" s="104"/>
    </row>
    <row r="1271" spans="2:13" x14ac:dyDescent="0.25">
      <c r="B1271" s="104"/>
      <c r="C1271" s="103"/>
      <c r="D1271" s="102"/>
      <c r="E1271" s="104"/>
      <c r="F1271" s="155"/>
      <c r="G1271" s="104"/>
      <c r="H1271" s="105"/>
      <c r="I1271" s="106"/>
      <c r="J1271" s="105"/>
      <c r="K1271" s="105"/>
      <c r="L1271" s="104"/>
      <c r="M1271" s="104"/>
    </row>
    <row r="1272" spans="2:13" x14ac:dyDescent="0.25">
      <c r="B1272" s="104"/>
      <c r="C1272" s="103"/>
      <c r="D1272" s="102"/>
      <c r="E1272" s="104"/>
      <c r="F1272" s="155"/>
      <c r="G1272" s="104"/>
      <c r="H1272" s="105"/>
      <c r="I1272" s="106"/>
      <c r="J1272" s="105"/>
      <c r="K1272" s="105"/>
      <c r="L1272" s="104"/>
      <c r="M1272" s="104"/>
    </row>
    <row r="1273" spans="2:13" x14ac:dyDescent="0.25">
      <c r="B1273" s="104"/>
      <c r="C1273" s="103"/>
      <c r="D1273" s="102"/>
      <c r="E1273" s="104"/>
      <c r="F1273" s="155"/>
      <c r="G1273" s="104"/>
      <c r="H1273" s="105"/>
      <c r="I1273" s="106"/>
      <c r="J1273" s="105"/>
      <c r="K1273" s="105"/>
      <c r="L1273" s="104"/>
      <c r="M1273" s="104"/>
    </row>
    <row r="1274" spans="2:13" x14ac:dyDescent="0.25">
      <c r="B1274" s="104"/>
      <c r="C1274" s="103"/>
      <c r="D1274" s="102"/>
      <c r="E1274" s="104"/>
      <c r="F1274" s="155"/>
      <c r="G1274" s="104"/>
      <c r="H1274" s="105"/>
      <c r="I1274" s="106"/>
      <c r="J1274" s="105"/>
      <c r="K1274" s="105"/>
      <c r="L1274" s="104"/>
      <c r="M1274" s="104"/>
    </row>
    <row r="1275" spans="2:13" x14ac:dyDescent="0.25">
      <c r="B1275" s="104"/>
      <c r="C1275" s="103"/>
      <c r="D1275" s="102"/>
      <c r="E1275" s="104"/>
      <c r="F1275" s="155"/>
      <c r="G1275" s="104"/>
      <c r="H1275" s="105"/>
      <c r="I1275" s="106"/>
      <c r="J1275" s="105"/>
      <c r="K1275" s="105"/>
      <c r="L1275" s="104"/>
      <c r="M1275" s="104"/>
    </row>
    <row r="1276" spans="2:13" x14ac:dyDescent="0.25">
      <c r="B1276" s="104"/>
      <c r="C1276" s="103"/>
      <c r="D1276" s="102"/>
      <c r="E1276" s="104"/>
      <c r="F1276" s="155"/>
      <c r="G1276" s="104"/>
      <c r="H1276" s="105"/>
      <c r="I1276" s="106"/>
      <c r="J1276" s="105"/>
      <c r="K1276" s="105"/>
      <c r="L1276" s="104"/>
      <c r="M1276" s="104"/>
    </row>
    <row r="1277" spans="2:13" x14ac:dyDescent="0.25">
      <c r="B1277" s="104"/>
      <c r="C1277" s="103"/>
      <c r="D1277" s="102"/>
      <c r="E1277" s="104"/>
      <c r="F1277" s="155"/>
      <c r="G1277" s="104"/>
      <c r="H1277" s="105"/>
      <c r="I1277" s="106"/>
      <c r="J1277" s="105"/>
      <c r="K1277" s="105"/>
      <c r="L1277" s="104"/>
      <c r="M1277" s="104"/>
    </row>
    <row r="1278" spans="2:13" x14ac:dyDescent="0.25">
      <c r="B1278" s="104"/>
      <c r="C1278" s="103"/>
      <c r="D1278" s="102"/>
      <c r="E1278" s="104"/>
      <c r="F1278" s="155"/>
      <c r="G1278" s="104"/>
      <c r="H1278" s="105"/>
      <c r="I1278" s="106"/>
      <c r="J1278" s="105"/>
      <c r="K1278" s="105"/>
      <c r="L1278" s="104"/>
      <c r="M1278" s="104"/>
    </row>
    <row r="1279" spans="2:13" x14ac:dyDescent="0.25">
      <c r="B1279" s="104"/>
      <c r="C1279" s="103"/>
      <c r="D1279" s="102"/>
      <c r="E1279" s="104"/>
      <c r="F1279" s="155"/>
      <c r="G1279" s="104"/>
      <c r="H1279" s="105"/>
      <c r="I1279" s="106"/>
      <c r="J1279" s="105"/>
      <c r="K1279" s="105"/>
      <c r="L1279" s="104"/>
      <c r="M1279" s="104"/>
    </row>
    <row r="1280" spans="2:13" x14ac:dyDescent="0.25">
      <c r="B1280" s="104"/>
      <c r="C1280" s="103"/>
      <c r="D1280" s="102"/>
      <c r="E1280" s="104"/>
      <c r="F1280" s="155"/>
      <c r="G1280" s="104"/>
      <c r="H1280" s="105"/>
      <c r="I1280" s="106"/>
      <c r="J1280" s="105"/>
      <c r="K1280" s="105"/>
      <c r="L1280" s="104"/>
      <c r="M1280" s="104"/>
    </row>
    <row r="1281" spans="2:13" x14ac:dyDescent="0.25">
      <c r="B1281" s="104"/>
      <c r="C1281" s="103"/>
      <c r="D1281" s="102"/>
      <c r="E1281" s="104"/>
      <c r="F1281" s="155"/>
      <c r="G1281" s="104"/>
      <c r="H1281" s="105"/>
      <c r="I1281" s="106"/>
      <c r="J1281" s="105"/>
      <c r="K1281" s="105"/>
      <c r="L1281" s="104"/>
      <c r="M1281" s="104"/>
    </row>
    <row r="1282" spans="2:13" x14ac:dyDescent="0.25">
      <c r="B1282" s="104"/>
      <c r="C1282" s="103"/>
      <c r="D1282" s="102"/>
      <c r="E1282" s="104"/>
      <c r="F1282" s="155"/>
      <c r="G1282" s="104"/>
      <c r="H1282" s="105"/>
      <c r="I1282" s="106"/>
      <c r="J1282" s="105"/>
      <c r="K1282" s="105"/>
      <c r="L1282" s="104"/>
      <c r="M1282" s="104"/>
    </row>
    <row r="1283" spans="2:13" x14ac:dyDescent="0.25">
      <c r="B1283" s="104"/>
      <c r="C1283" s="103"/>
      <c r="D1283" s="102"/>
      <c r="E1283" s="104"/>
      <c r="F1283" s="155"/>
      <c r="G1283" s="104"/>
      <c r="H1283" s="105"/>
      <c r="I1283" s="106"/>
      <c r="J1283" s="105"/>
      <c r="K1283" s="105"/>
      <c r="L1283" s="104"/>
      <c r="M1283" s="104"/>
    </row>
    <row r="1284" spans="2:13" x14ac:dyDescent="0.25">
      <c r="B1284" s="104"/>
      <c r="C1284" s="103"/>
      <c r="D1284" s="102"/>
      <c r="E1284" s="104"/>
      <c r="F1284" s="155"/>
      <c r="G1284" s="104"/>
      <c r="H1284" s="105"/>
      <c r="I1284" s="106"/>
      <c r="J1284" s="105"/>
      <c r="K1284" s="105"/>
      <c r="L1284" s="104"/>
      <c r="M1284" s="104"/>
    </row>
    <row r="1285" spans="2:13" x14ac:dyDescent="0.25">
      <c r="B1285" s="104"/>
      <c r="C1285" s="103"/>
      <c r="D1285" s="102"/>
      <c r="E1285" s="104"/>
      <c r="F1285" s="155"/>
      <c r="G1285" s="104"/>
      <c r="H1285" s="105"/>
      <c r="I1285" s="106"/>
      <c r="J1285" s="105"/>
      <c r="K1285" s="105"/>
      <c r="L1285" s="104"/>
      <c r="M1285" s="104"/>
    </row>
    <row r="1286" spans="2:13" x14ac:dyDescent="0.25">
      <c r="B1286" s="104"/>
      <c r="C1286" s="103"/>
      <c r="D1286" s="102"/>
      <c r="E1286" s="104"/>
      <c r="F1286" s="155"/>
      <c r="G1286" s="104"/>
      <c r="H1286" s="105"/>
      <c r="I1286" s="106"/>
      <c r="J1286" s="105"/>
      <c r="K1286" s="105"/>
      <c r="L1286" s="104"/>
      <c r="M1286" s="104"/>
    </row>
    <row r="1287" spans="2:13" x14ac:dyDescent="0.25">
      <c r="B1287" s="104"/>
      <c r="C1287" s="103"/>
      <c r="D1287" s="102"/>
      <c r="E1287" s="104"/>
      <c r="F1287" s="155"/>
      <c r="G1287" s="104"/>
      <c r="H1287" s="105"/>
      <c r="I1287" s="106"/>
      <c r="J1287" s="105"/>
      <c r="K1287" s="105"/>
      <c r="L1287" s="104"/>
      <c r="M1287" s="104"/>
    </row>
    <row r="1288" spans="2:13" x14ac:dyDescent="0.25">
      <c r="B1288" s="104"/>
      <c r="C1288" s="103"/>
      <c r="D1288" s="102"/>
      <c r="E1288" s="104"/>
      <c r="F1288" s="155"/>
      <c r="G1288" s="104"/>
      <c r="H1288" s="105"/>
      <c r="I1288" s="106"/>
      <c r="J1288" s="105"/>
      <c r="K1288" s="105"/>
      <c r="L1288" s="104"/>
      <c r="M1288" s="104"/>
    </row>
    <row r="1289" spans="2:13" x14ac:dyDescent="0.25">
      <c r="B1289" s="104"/>
      <c r="C1289" s="103"/>
      <c r="D1289" s="102"/>
      <c r="E1289" s="104"/>
      <c r="F1289" s="155"/>
      <c r="G1289" s="104"/>
      <c r="H1289" s="105"/>
      <c r="I1289" s="106"/>
      <c r="J1289" s="105"/>
      <c r="K1289" s="105"/>
      <c r="L1289" s="104"/>
      <c r="M1289" s="104"/>
    </row>
    <row r="1290" spans="2:13" x14ac:dyDescent="0.25">
      <c r="B1290" s="104"/>
      <c r="C1290" s="103"/>
      <c r="D1290" s="102"/>
      <c r="E1290" s="104"/>
      <c r="F1290" s="155"/>
      <c r="G1290" s="104"/>
      <c r="H1290" s="105"/>
      <c r="I1290" s="106"/>
      <c r="J1290" s="105"/>
      <c r="K1290" s="105"/>
      <c r="L1290" s="104"/>
      <c r="M1290" s="104"/>
    </row>
    <row r="1291" spans="2:13" x14ac:dyDescent="0.25">
      <c r="B1291" s="104"/>
      <c r="C1291" s="103"/>
      <c r="D1291" s="102"/>
      <c r="E1291" s="104"/>
      <c r="F1291" s="155"/>
      <c r="G1291" s="104"/>
      <c r="H1291" s="105"/>
      <c r="I1291" s="106"/>
      <c r="J1291" s="105"/>
      <c r="K1291" s="105"/>
      <c r="L1291" s="104"/>
      <c r="M1291" s="104"/>
    </row>
    <row r="1292" spans="2:13" x14ac:dyDescent="0.25">
      <c r="B1292" s="104"/>
      <c r="C1292" s="103"/>
      <c r="D1292" s="102"/>
      <c r="E1292" s="104"/>
      <c r="F1292" s="155"/>
      <c r="G1292" s="104"/>
      <c r="H1292" s="105"/>
      <c r="I1292" s="106"/>
      <c r="J1292" s="105"/>
      <c r="K1292" s="105"/>
      <c r="L1292" s="104"/>
      <c r="M1292" s="104"/>
    </row>
    <row r="1293" spans="2:13" x14ac:dyDescent="0.25">
      <c r="B1293" s="104"/>
      <c r="C1293" s="103"/>
      <c r="D1293" s="102"/>
      <c r="E1293" s="104"/>
      <c r="F1293" s="155"/>
      <c r="G1293" s="104"/>
      <c r="H1293" s="105"/>
      <c r="I1293" s="106"/>
      <c r="J1293" s="105"/>
      <c r="K1293" s="105"/>
      <c r="L1293" s="104"/>
      <c r="M1293" s="104"/>
    </row>
    <row r="1294" spans="2:13" x14ac:dyDescent="0.25">
      <c r="B1294" s="104"/>
      <c r="C1294" s="103"/>
      <c r="D1294" s="102"/>
      <c r="E1294" s="104"/>
      <c r="F1294" s="155"/>
      <c r="G1294" s="104"/>
      <c r="H1294" s="105"/>
      <c r="I1294" s="106"/>
      <c r="J1294" s="105"/>
      <c r="K1294" s="105"/>
      <c r="L1294" s="104"/>
      <c r="M1294" s="104"/>
    </row>
    <row r="1295" spans="2:13" x14ac:dyDescent="0.25">
      <c r="B1295" s="104"/>
      <c r="C1295" s="103"/>
      <c r="D1295" s="102"/>
      <c r="E1295" s="104"/>
      <c r="F1295" s="155"/>
      <c r="G1295" s="104"/>
      <c r="H1295" s="105"/>
      <c r="I1295" s="106"/>
      <c r="J1295" s="105"/>
      <c r="K1295" s="105"/>
      <c r="L1295" s="104"/>
      <c r="M1295" s="104"/>
    </row>
    <row r="1296" spans="2:13" x14ac:dyDescent="0.25">
      <c r="B1296" s="104"/>
      <c r="C1296" s="103"/>
      <c r="D1296" s="102"/>
      <c r="E1296" s="104"/>
      <c r="F1296" s="155"/>
      <c r="G1296" s="104"/>
      <c r="H1296" s="105"/>
      <c r="I1296" s="106"/>
      <c r="J1296" s="105"/>
      <c r="K1296" s="105"/>
      <c r="L1296" s="104"/>
      <c r="M1296" s="104"/>
    </row>
    <row r="1297" spans="2:13" x14ac:dyDescent="0.25">
      <c r="B1297" s="104"/>
      <c r="C1297" s="103"/>
      <c r="D1297" s="102"/>
      <c r="E1297" s="104"/>
      <c r="F1297" s="155"/>
      <c r="G1297" s="104"/>
      <c r="H1297" s="105"/>
      <c r="I1297" s="106"/>
      <c r="J1297" s="105"/>
      <c r="K1297" s="105"/>
      <c r="L1297" s="104"/>
      <c r="M1297" s="104"/>
    </row>
    <row r="1298" spans="2:13" x14ac:dyDescent="0.25">
      <c r="B1298" s="104"/>
      <c r="C1298" s="103"/>
      <c r="D1298" s="102"/>
      <c r="E1298" s="104"/>
      <c r="F1298" s="155"/>
      <c r="G1298" s="104"/>
      <c r="H1298" s="105"/>
      <c r="I1298" s="106"/>
      <c r="J1298" s="105"/>
      <c r="K1298" s="105"/>
      <c r="L1298" s="104"/>
      <c r="M1298" s="104"/>
    </row>
    <row r="1299" spans="2:13" x14ac:dyDescent="0.25">
      <c r="B1299" s="104"/>
      <c r="C1299" s="103"/>
      <c r="D1299" s="102"/>
      <c r="E1299" s="104"/>
      <c r="F1299" s="155"/>
      <c r="G1299" s="104"/>
      <c r="H1299" s="105"/>
      <c r="I1299" s="106"/>
      <c r="J1299" s="105"/>
      <c r="K1299" s="105"/>
      <c r="L1299" s="104"/>
      <c r="M1299" s="104"/>
    </row>
    <row r="1300" spans="2:13" x14ac:dyDescent="0.25">
      <c r="B1300" s="104"/>
      <c r="C1300" s="103"/>
      <c r="D1300" s="102"/>
      <c r="E1300" s="104"/>
      <c r="F1300" s="155"/>
      <c r="G1300" s="104"/>
      <c r="H1300" s="105"/>
      <c r="I1300" s="106"/>
      <c r="J1300" s="105"/>
      <c r="K1300" s="105"/>
      <c r="L1300" s="104"/>
      <c r="M1300" s="104"/>
    </row>
    <row r="1301" spans="2:13" x14ac:dyDescent="0.25">
      <c r="B1301" s="104"/>
      <c r="C1301" s="103"/>
      <c r="D1301" s="102"/>
      <c r="E1301" s="104"/>
      <c r="F1301" s="155"/>
      <c r="G1301" s="104"/>
      <c r="H1301" s="105"/>
      <c r="I1301" s="106"/>
      <c r="J1301" s="105"/>
      <c r="K1301" s="105"/>
      <c r="L1301" s="104"/>
      <c r="M1301" s="104"/>
    </row>
    <row r="1302" spans="2:13" x14ac:dyDescent="0.25">
      <c r="B1302" s="104"/>
      <c r="C1302" s="103"/>
      <c r="D1302" s="102"/>
      <c r="E1302" s="104"/>
      <c r="F1302" s="155"/>
      <c r="G1302" s="104"/>
      <c r="H1302" s="105"/>
      <c r="I1302" s="106"/>
      <c r="J1302" s="105"/>
      <c r="K1302" s="105"/>
      <c r="L1302" s="104"/>
      <c r="M1302" s="104"/>
    </row>
    <row r="1303" spans="2:13" x14ac:dyDescent="0.25">
      <c r="B1303" s="104"/>
      <c r="C1303" s="103"/>
      <c r="D1303" s="102"/>
      <c r="E1303" s="104"/>
      <c r="F1303" s="155"/>
      <c r="G1303" s="104"/>
      <c r="H1303" s="105"/>
      <c r="I1303" s="106"/>
      <c r="J1303" s="105"/>
      <c r="K1303" s="105"/>
      <c r="L1303" s="104"/>
      <c r="M1303" s="104"/>
    </row>
    <row r="1304" spans="2:13" x14ac:dyDescent="0.25">
      <c r="B1304" s="104"/>
      <c r="C1304" s="103"/>
      <c r="D1304" s="102"/>
      <c r="E1304" s="104"/>
      <c r="F1304" s="155"/>
      <c r="G1304" s="104"/>
      <c r="H1304" s="105"/>
      <c r="I1304" s="106"/>
      <c r="J1304" s="105"/>
      <c r="K1304" s="105"/>
      <c r="L1304" s="104"/>
      <c r="M1304" s="104"/>
    </row>
    <row r="1305" spans="2:13" x14ac:dyDescent="0.25">
      <c r="B1305" s="104"/>
      <c r="C1305" s="103"/>
      <c r="D1305" s="102"/>
      <c r="E1305" s="104"/>
      <c r="F1305" s="155"/>
      <c r="G1305" s="104"/>
      <c r="H1305" s="105"/>
      <c r="I1305" s="106"/>
      <c r="J1305" s="105"/>
      <c r="K1305" s="105"/>
      <c r="L1305" s="104"/>
      <c r="M1305" s="104"/>
    </row>
    <row r="1306" spans="2:13" x14ac:dyDescent="0.25">
      <c r="B1306" s="104"/>
      <c r="C1306" s="103"/>
      <c r="D1306" s="102"/>
      <c r="E1306" s="104"/>
      <c r="F1306" s="155"/>
      <c r="G1306" s="104"/>
      <c r="H1306" s="105"/>
      <c r="I1306" s="106"/>
      <c r="J1306" s="105"/>
      <c r="K1306" s="105"/>
      <c r="L1306" s="104"/>
      <c r="M1306" s="104"/>
    </row>
    <row r="1307" spans="2:13" x14ac:dyDescent="0.25">
      <c r="B1307" s="104"/>
      <c r="C1307" s="103"/>
      <c r="D1307" s="102"/>
      <c r="E1307" s="104"/>
      <c r="F1307" s="155"/>
      <c r="G1307" s="104"/>
      <c r="H1307" s="105"/>
      <c r="I1307" s="106"/>
      <c r="J1307" s="105"/>
      <c r="K1307" s="105"/>
      <c r="L1307" s="104"/>
      <c r="M1307" s="104"/>
    </row>
    <row r="1308" spans="2:13" x14ac:dyDescent="0.25">
      <c r="B1308" s="104"/>
      <c r="C1308" s="103"/>
      <c r="D1308" s="102"/>
      <c r="E1308" s="104"/>
      <c r="F1308" s="155"/>
      <c r="G1308" s="104"/>
      <c r="H1308" s="105"/>
      <c r="I1308" s="106"/>
      <c r="J1308" s="105"/>
      <c r="K1308" s="105"/>
      <c r="L1308" s="104"/>
      <c r="M1308" s="104"/>
    </row>
    <row r="1309" spans="2:13" x14ac:dyDescent="0.25">
      <c r="B1309" s="104"/>
      <c r="C1309" s="103"/>
      <c r="D1309" s="102"/>
      <c r="E1309" s="104"/>
      <c r="F1309" s="155"/>
      <c r="G1309" s="104"/>
      <c r="H1309" s="105"/>
      <c r="I1309" s="106"/>
      <c r="J1309" s="105"/>
      <c r="K1309" s="105"/>
      <c r="L1309" s="104"/>
      <c r="M1309" s="104"/>
    </row>
    <row r="1310" spans="2:13" x14ac:dyDescent="0.25">
      <c r="B1310" s="104"/>
      <c r="C1310" s="103"/>
      <c r="D1310" s="102"/>
      <c r="E1310" s="104"/>
      <c r="F1310" s="155"/>
      <c r="G1310" s="104"/>
      <c r="H1310" s="105"/>
      <c r="I1310" s="106"/>
      <c r="J1310" s="105"/>
      <c r="K1310" s="105"/>
      <c r="L1310" s="104"/>
      <c r="M1310" s="104"/>
    </row>
    <row r="1311" spans="2:13" x14ac:dyDescent="0.25">
      <c r="B1311" s="104"/>
      <c r="C1311" s="103"/>
      <c r="D1311" s="102"/>
      <c r="E1311" s="104"/>
      <c r="F1311" s="155"/>
      <c r="G1311" s="104"/>
      <c r="H1311" s="105"/>
      <c r="I1311" s="106"/>
      <c r="J1311" s="105"/>
      <c r="K1311" s="105"/>
      <c r="L1311" s="104"/>
      <c r="M1311" s="104"/>
    </row>
    <row r="1312" spans="2:13" x14ac:dyDescent="0.25">
      <c r="B1312" s="104"/>
      <c r="C1312" s="103"/>
      <c r="D1312" s="102"/>
      <c r="E1312" s="104"/>
      <c r="F1312" s="155"/>
      <c r="G1312" s="104"/>
      <c r="H1312" s="105"/>
      <c r="I1312" s="106"/>
      <c r="J1312" s="105"/>
      <c r="K1312" s="105"/>
      <c r="L1312" s="104"/>
      <c r="M1312" s="104"/>
    </row>
    <row r="1313" spans="2:13" x14ac:dyDescent="0.25">
      <c r="B1313" s="104"/>
      <c r="C1313" s="103"/>
      <c r="D1313" s="102"/>
      <c r="E1313" s="104"/>
      <c r="F1313" s="155"/>
      <c r="G1313" s="104"/>
      <c r="H1313" s="105"/>
      <c r="I1313" s="106"/>
      <c r="J1313" s="105"/>
      <c r="K1313" s="105"/>
      <c r="L1313" s="104"/>
      <c r="M1313" s="104"/>
    </row>
    <row r="1314" spans="2:13" x14ac:dyDescent="0.25">
      <c r="B1314" s="104"/>
      <c r="C1314" s="103"/>
      <c r="D1314" s="102"/>
      <c r="E1314" s="104"/>
      <c r="F1314" s="155"/>
      <c r="G1314" s="104"/>
      <c r="H1314" s="105"/>
      <c r="I1314" s="106"/>
      <c r="J1314" s="105"/>
      <c r="K1314" s="105"/>
      <c r="L1314" s="104"/>
      <c r="M1314" s="104"/>
    </row>
    <row r="1315" spans="2:13" x14ac:dyDescent="0.25">
      <c r="B1315" s="104"/>
      <c r="C1315" s="103"/>
      <c r="D1315" s="102"/>
      <c r="E1315" s="104"/>
      <c r="F1315" s="155"/>
      <c r="G1315" s="104"/>
      <c r="H1315" s="105"/>
      <c r="I1315" s="106"/>
      <c r="J1315" s="105"/>
      <c r="K1315" s="105"/>
      <c r="L1315" s="104"/>
      <c r="M1315" s="104"/>
    </row>
    <row r="1316" spans="2:13" x14ac:dyDescent="0.25">
      <c r="B1316" s="104"/>
      <c r="C1316" s="103"/>
      <c r="D1316" s="102"/>
      <c r="E1316" s="104"/>
      <c r="F1316" s="155"/>
      <c r="G1316" s="104"/>
      <c r="H1316" s="105"/>
      <c r="I1316" s="106"/>
      <c r="J1316" s="105"/>
      <c r="K1316" s="105"/>
      <c r="L1316" s="104"/>
      <c r="M1316" s="104"/>
    </row>
    <row r="1317" spans="2:13" x14ac:dyDescent="0.25">
      <c r="B1317" s="104"/>
      <c r="C1317" s="103"/>
      <c r="D1317" s="102"/>
      <c r="E1317" s="104"/>
      <c r="F1317" s="155"/>
      <c r="G1317" s="104"/>
      <c r="H1317" s="105"/>
      <c r="I1317" s="106"/>
      <c r="J1317" s="105"/>
      <c r="K1317" s="105"/>
      <c r="L1317" s="104"/>
      <c r="M1317" s="104"/>
    </row>
    <row r="1318" spans="2:13" x14ac:dyDescent="0.25">
      <c r="B1318" s="104"/>
      <c r="C1318" s="103"/>
      <c r="D1318" s="102"/>
      <c r="E1318" s="104"/>
      <c r="F1318" s="155"/>
      <c r="G1318" s="104"/>
      <c r="H1318" s="105"/>
      <c r="I1318" s="106"/>
      <c r="J1318" s="105"/>
      <c r="K1318" s="105"/>
      <c r="L1318" s="104"/>
      <c r="M1318" s="104"/>
    </row>
    <row r="1319" spans="2:13" x14ac:dyDescent="0.25">
      <c r="B1319" s="104"/>
      <c r="C1319" s="103"/>
      <c r="D1319" s="102"/>
      <c r="E1319" s="104"/>
      <c r="F1319" s="155"/>
      <c r="G1319" s="104"/>
      <c r="H1319" s="105"/>
      <c r="I1319" s="106"/>
      <c r="J1319" s="105"/>
      <c r="K1319" s="105"/>
      <c r="L1319" s="104"/>
      <c r="M1319" s="104"/>
    </row>
    <row r="1320" spans="2:13" x14ac:dyDescent="0.25">
      <c r="B1320" s="104"/>
      <c r="C1320" s="103"/>
      <c r="D1320" s="102"/>
      <c r="E1320" s="104"/>
      <c r="F1320" s="155"/>
      <c r="G1320" s="104"/>
      <c r="H1320" s="105"/>
      <c r="I1320" s="106"/>
      <c r="J1320" s="105"/>
      <c r="K1320" s="105"/>
      <c r="L1320" s="104"/>
      <c r="M1320" s="104"/>
    </row>
    <row r="1321" spans="2:13" x14ac:dyDescent="0.25">
      <c r="B1321" s="104"/>
      <c r="C1321" s="103"/>
      <c r="D1321" s="102"/>
      <c r="E1321" s="104"/>
      <c r="F1321" s="155"/>
      <c r="G1321" s="104"/>
      <c r="H1321" s="105"/>
      <c r="I1321" s="106"/>
      <c r="J1321" s="105"/>
      <c r="K1321" s="105"/>
      <c r="L1321" s="104"/>
      <c r="M1321" s="104"/>
    </row>
    <row r="1322" spans="2:13" x14ac:dyDescent="0.25">
      <c r="B1322" s="104"/>
      <c r="C1322" s="103"/>
      <c r="D1322" s="102"/>
      <c r="E1322" s="104"/>
      <c r="F1322" s="155"/>
      <c r="G1322" s="104"/>
      <c r="H1322" s="105"/>
      <c r="I1322" s="106"/>
      <c r="J1322" s="105"/>
      <c r="K1322" s="105"/>
      <c r="L1322" s="104"/>
      <c r="M1322" s="104"/>
    </row>
    <row r="1323" spans="2:13" x14ac:dyDescent="0.25">
      <c r="B1323" s="104"/>
      <c r="C1323" s="103"/>
      <c r="D1323" s="102"/>
      <c r="E1323" s="104"/>
      <c r="F1323" s="155"/>
      <c r="G1323" s="104"/>
      <c r="H1323" s="105"/>
      <c r="I1323" s="106"/>
      <c r="J1323" s="105"/>
      <c r="K1323" s="105"/>
      <c r="L1323" s="104"/>
      <c r="M1323" s="104"/>
    </row>
    <row r="1324" spans="2:13" x14ac:dyDescent="0.25">
      <c r="B1324" s="104"/>
      <c r="C1324" s="103"/>
      <c r="D1324" s="102"/>
      <c r="E1324" s="104"/>
      <c r="F1324" s="155"/>
      <c r="G1324" s="104"/>
      <c r="H1324" s="105"/>
      <c r="I1324" s="106"/>
      <c r="J1324" s="105"/>
      <c r="K1324" s="105"/>
      <c r="L1324" s="104"/>
      <c r="M1324" s="104"/>
    </row>
    <row r="1325" spans="2:13" x14ac:dyDescent="0.25">
      <c r="B1325" s="104"/>
      <c r="C1325" s="103"/>
      <c r="D1325" s="102"/>
      <c r="E1325" s="104"/>
      <c r="F1325" s="155"/>
      <c r="G1325" s="104"/>
      <c r="H1325" s="105"/>
      <c r="I1325" s="106"/>
      <c r="J1325" s="105"/>
      <c r="K1325" s="105"/>
      <c r="L1325" s="104"/>
      <c r="M1325" s="104"/>
    </row>
    <row r="1326" spans="2:13" x14ac:dyDescent="0.25">
      <c r="B1326" s="104"/>
      <c r="C1326" s="103"/>
      <c r="D1326" s="102"/>
      <c r="E1326" s="104"/>
      <c r="F1326" s="155"/>
      <c r="G1326" s="104"/>
      <c r="H1326" s="105"/>
      <c r="I1326" s="106"/>
      <c r="J1326" s="105"/>
      <c r="K1326" s="105"/>
      <c r="L1326" s="104"/>
      <c r="M1326" s="104"/>
    </row>
    <row r="1327" spans="2:13" x14ac:dyDescent="0.25">
      <c r="B1327" s="104"/>
      <c r="C1327" s="103"/>
      <c r="D1327" s="102"/>
      <c r="E1327" s="104"/>
      <c r="F1327" s="155"/>
      <c r="G1327" s="104"/>
      <c r="H1327" s="105"/>
      <c r="I1327" s="106"/>
      <c r="J1327" s="105"/>
      <c r="K1327" s="105"/>
      <c r="L1327" s="104"/>
      <c r="M1327" s="104"/>
    </row>
    <row r="1328" spans="2:13" x14ac:dyDescent="0.25">
      <c r="B1328" s="104"/>
      <c r="C1328" s="103"/>
      <c r="D1328" s="102"/>
      <c r="E1328" s="104"/>
      <c r="F1328" s="155"/>
      <c r="G1328" s="104"/>
      <c r="H1328" s="105"/>
      <c r="I1328" s="106"/>
      <c r="J1328" s="105"/>
      <c r="K1328" s="105"/>
      <c r="L1328" s="104"/>
      <c r="M1328" s="104"/>
    </row>
    <row r="1329" spans="2:13" x14ac:dyDescent="0.25">
      <c r="B1329" s="104"/>
      <c r="C1329" s="103"/>
      <c r="D1329" s="102"/>
      <c r="E1329" s="104"/>
      <c r="F1329" s="155"/>
      <c r="G1329" s="104"/>
      <c r="H1329" s="105"/>
      <c r="I1329" s="106"/>
      <c r="J1329" s="105"/>
      <c r="K1329" s="105"/>
      <c r="L1329" s="104"/>
      <c r="M1329" s="104"/>
    </row>
    <row r="1330" spans="2:13" x14ac:dyDescent="0.25">
      <c r="B1330" s="104"/>
      <c r="C1330" s="103"/>
      <c r="D1330" s="102"/>
      <c r="E1330" s="104"/>
      <c r="F1330" s="155"/>
      <c r="G1330" s="104"/>
      <c r="H1330" s="105"/>
      <c r="I1330" s="106"/>
      <c r="J1330" s="105"/>
      <c r="K1330" s="105"/>
      <c r="L1330" s="104"/>
      <c r="M1330" s="104"/>
    </row>
    <row r="1331" spans="2:13" x14ac:dyDescent="0.25">
      <c r="B1331" s="104"/>
      <c r="C1331" s="103"/>
      <c r="D1331" s="102"/>
      <c r="E1331" s="104"/>
      <c r="F1331" s="155"/>
      <c r="G1331" s="104"/>
      <c r="H1331" s="105"/>
      <c r="I1331" s="106"/>
      <c r="J1331" s="105"/>
      <c r="K1331" s="105"/>
      <c r="L1331" s="104"/>
      <c r="M1331" s="104"/>
    </row>
    <row r="1332" spans="2:13" x14ac:dyDescent="0.25">
      <c r="B1332" s="104"/>
      <c r="C1332" s="103"/>
      <c r="D1332" s="102"/>
      <c r="E1332" s="104"/>
      <c r="F1332" s="155"/>
      <c r="G1332" s="104"/>
      <c r="H1332" s="105"/>
      <c r="I1332" s="106"/>
      <c r="J1332" s="105"/>
      <c r="K1332" s="105"/>
      <c r="L1332" s="104"/>
      <c r="M1332" s="104"/>
    </row>
    <row r="1333" spans="2:13" x14ac:dyDescent="0.25">
      <c r="B1333" s="104"/>
      <c r="C1333" s="103"/>
      <c r="D1333" s="102"/>
      <c r="E1333" s="104"/>
      <c r="F1333" s="155"/>
      <c r="G1333" s="104"/>
      <c r="H1333" s="105"/>
      <c r="I1333" s="106"/>
      <c r="J1333" s="105"/>
      <c r="K1333" s="105"/>
      <c r="L1333" s="104"/>
      <c r="M1333" s="104"/>
    </row>
    <row r="1334" spans="2:13" x14ac:dyDescent="0.25">
      <c r="B1334" s="104"/>
      <c r="C1334" s="103"/>
      <c r="D1334" s="102"/>
      <c r="E1334" s="104"/>
      <c r="F1334" s="155"/>
      <c r="G1334" s="104"/>
      <c r="H1334" s="105"/>
      <c r="I1334" s="106"/>
      <c r="J1334" s="105"/>
      <c r="K1334" s="105"/>
      <c r="L1334" s="104"/>
      <c r="M1334" s="104"/>
    </row>
    <row r="1335" spans="2:13" x14ac:dyDescent="0.25">
      <c r="B1335" s="104"/>
      <c r="C1335" s="103"/>
      <c r="D1335" s="102"/>
      <c r="E1335" s="104"/>
      <c r="F1335" s="155"/>
      <c r="G1335" s="104"/>
      <c r="H1335" s="105"/>
      <c r="I1335" s="106"/>
      <c r="J1335" s="105"/>
      <c r="K1335" s="105"/>
      <c r="L1335" s="104"/>
      <c r="M1335" s="104"/>
    </row>
    <row r="1336" spans="2:13" x14ac:dyDescent="0.25">
      <c r="B1336" s="104"/>
      <c r="C1336" s="103"/>
      <c r="D1336" s="102"/>
      <c r="E1336" s="104"/>
      <c r="F1336" s="155"/>
      <c r="G1336" s="104"/>
      <c r="H1336" s="105"/>
      <c r="I1336" s="106"/>
      <c r="J1336" s="105"/>
      <c r="K1336" s="105"/>
      <c r="L1336" s="104"/>
      <c r="M1336" s="104"/>
    </row>
    <row r="1337" spans="2:13" x14ac:dyDescent="0.25">
      <c r="B1337" s="104"/>
      <c r="C1337" s="103"/>
      <c r="D1337" s="102"/>
      <c r="E1337" s="104"/>
      <c r="F1337" s="155"/>
      <c r="G1337" s="104"/>
      <c r="H1337" s="105"/>
      <c r="I1337" s="106"/>
      <c r="J1337" s="105"/>
      <c r="K1337" s="105"/>
      <c r="L1337" s="104"/>
      <c r="M1337" s="104"/>
    </row>
    <row r="1338" spans="2:13" x14ac:dyDescent="0.25">
      <c r="B1338" s="104"/>
      <c r="C1338" s="103"/>
      <c r="D1338" s="102"/>
      <c r="E1338" s="104"/>
      <c r="F1338" s="155"/>
      <c r="G1338" s="104"/>
      <c r="H1338" s="105"/>
      <c r="I1338" s="106"/>
      <c r="J1338" s="105"/>
      <c r="K1338" s="105"/>
      <c r="L1338" s="104"/>
      <c r="M1338" s="104"/>
    </row>
    <row r="1339" spans="2:13" x14ac:dyDescent="0.25">
      <c r="B1339" s="104"/>
      <c r="C1339" s="103"/>
      <c r="D1339" s="102"/>
      <c r="E1339" s="104"/>
      <c r="F1339" s="155"/>
      <c r="G1339" s="104"/>
      <c r="H1339" s="105"/>
      <c r="I1339" s="106"/>
      <c r="J1339" s="105"/>
      <c r="K1339" s="105"/>
      <c r="L1339" s="104"/>
      <c r="M1339" s="104"/>
    </row>
    <row r="1340" spans="2:13" x14ac:dyDescent="0.25">
      <c r="B1340" s="104"/>
      <c r="C1340" s="103"/>
      <c r="D1340" s="102"/>
      <c r="E1340" s="104"/>
      <c r="F1340" s="155"/>
      <c r="G1340" s="104"/>
      <c r="H1340" s="105"/>
      <c r="I1340" s="106"/>
      <c r="J1340" s="105"/>
      <c r="K1340" s="105"/>
      <c r="L1340" s="104"/>
      <c r="M1340" s="104"/>
    </row>
    <row r="1341" spans="2:13" x14ac:dyDescent="0.25">
      <c r="B1341" s="104"/>
      <c r="C1341" s="103"/>
      <c r="D1341" s="102"/>
      <c r="E1341" s="104"/>
      <c r="F1341" s="155"/>
      <c r="G1341" s="104"/>
      <c r="H1341" s="105"/>
      <c r="I1341" s="106"/>
      <c r="J1341" s="105"/>
      <c r="K1341" s="105"/>
      <c r="L1341" s="104"/>
      <c r="M1341" s="104"/>
    </row>
    <row r="1342" spans="2:13" x14ac:dyDescent="0.25">
      <c r="B1342" s="104"/>
      <c r="C1342" s="103"/>
      <c r="D1342" s="102"/>
      <c r="E1342" s="104"/>
      <c r="F1342" s="155"/>
      <c r="G1342" s="104"/>
      <c r="H1342" s="105"/>
      <c r="I1342" s="106"/>
      <c r="J1342" s="105"/>
      <c r="K1342" s="105"/>
      <c r="L1342" s="104"/>
      <c r="M1342" s="104"/>
    </row>
    <row r="1343" spans="2:13" x14ac:dyDescent="0.25">
      <c r="B1343" s="104"/>
      <c r="C1343" s="103"/>
      <c r="D1343" s="102"/>
      <c r="E1343" s="104"/>
      <c r="F1343" s="155"/>
      <c r="G1343" s="104"/>
      <c r="H1343" s="105"/>
      <c r="I1343" s="106"/>
      <c r="J1343" s="105"/>
      <c r="K1343" s="105"/>
      <c r="L1343" s="104"/>
      <c r="M1343" s="104"/>
    </row>
    <row r="1344" spans="2:13" x14ac:dyDescent="0.25">
      <c r="B1344" s="104"/>
      <c r="C1344" s="103"/>
      <c r="D1344" s="102"/>
      <c r="E1344" s="104"/>
      <c r="F1344" s="155"/>
      <c r="G1344" s="104"/>
      <c r="H1344" s="105"/>
      <c r="I1344" s="106"/>
      <c r="J1344" s="105"/>
      <c r="K1344" s="105"/>
      <c r="L1344" s="104"/>
      <c r="M1344" s="104"/>
    </row>
    <row r="1345" spans="2:13" x14ac:dyDescent="0.25">
      <c r="B1345" s="104"/>
      <c r="C1345" s="103"/>
      <c r="D1345" s="102"/>
      <c r="E1345" s="104"/>
      <c r="F1345" s="155"/>
      <c r="G1345" s="104"/>
      <c r="H1345" s="105"/>
      <c r="I1345" s="106"/>
      <c r="J1345" s="105"/>
      <c r="K1345" s="105"/>
      <c r="L1345" s="104"/>
      <c r="M1345" s="104"/>
    </row>
    <row r="1346" spans="2:13" x14ac:dyDescent="0.25">
      <c r="B1346" s="104"/>
      <c r="C1346" s="103"/>
      <c r="D1346" s="102"/>
      <c r="E1346" s="104"/>
      <c r="F1346" s="155"/>
      <c r="G1346" s="104"/>
      <c r="H1346" s="105"/>
      <c r="I1346" s="106"/>
      <c r="J1346" s="105"/>
      <c r="K1346" s="105"/>
      <c r="L1346" s="104"/>
      <c r="M1346" s="104"/>
    </row>
    <row r="1347" spans="2:13" x14ac:dyDescent="0.25">
      <c r="B1347" s="104"/>
      <c r="C1347" s="103"/>
      <c r="D1347" s="102"/>
      <c r="E1347" s="104"/>
      <c r="F1347" s="155"/>
      <c r="G1347" s="104"/>
      <c r="H1347" s="105"/>
      <c r="I1347" s="106"/>
      <c r="J1347" s="105"/>
      <c r="K1347" s="105"/>
      <c r="L1347" s="104"/>
      <c r="M1347" s="104"/>
    </row>
    <row r="1348" spans="2:13" x14ac:dyDescent="0.25">
      <c r="B1348" s="104"/>
      <c r="C1348" s="103"/>
      <c r="D1348" s="102"/>
      <c r="E1348" s="104"/>
      <c r="F1348" s="155"/>
      <c r="G1348" s="104"/>
      <c r="H1348" s="105"/>
      <c r="I1348" s="106"/>
      <c r="J1348" s="105"/>
      <c r="K1348" s="105"/>
      <c r="L1348" s="104"/>
      <c r="M1348" s="104"/>
    </row>
    <row r="1349" spans="2:13" x14ac:dyDescent="0.25">
      <c r="B1349" s="104"/>
      <c r="C1349" s="103"/>
      <c r="D1349" s="102"/>
      <c r="E1349" s="104"/>
      <c r="F1349" s="155"/>
      <c r="G1349" s="104"/>
      <c r="H1349" s="105"/>
      <c r="I1349" s="106"/>
      <c r="J1349" s="105"/>
      <c r="K1349" s="105"/>
      <c r="L1349" s="104"/>
      <c r="M1349" s="104"/>
    </row>
    <row r="1350" spans="2:13" x14ac:dyDescent="0.25">
      <c r="B1350" s="104"/>
      <c r="C1350" s="103"/>
      <c r="D1350" s="102"/>
      <c r="E1350" s="104"/>
      <c r="F1350" s="155"/>
      <c r="G1350" s="104"/>
      <c r="H1350" s="105"/>
      <c r="I1350" s="106"/>
      <c r="J1350" s="105"/>
      <c r="K1350" s="105"/>
      <c r="L1350" s="104"/>
      <c r="M1350" s="104"/>
    </row>
    <row r="1351" spans="2:13" x14ac:dyDescent="0.25">
      <c r="B1351" s="104"/>
      <c r="C1351" s="103"/>
      <c r="D1351" s="102"/>
      <c r="E1351" s="104"/>
      <c r="F1351" s="155"/>
      <c r="G1351" s="104"/>
      <c r="H1351" s="105"/>
      <c r="I1351" s="106"/>
      <c r="J1351" s="105"/>
      <c r="K1351" s="105"/>
      <c r="L1351" s="104"/>
      <c r="M1351" s="104"/>
    </row>
    <row r="1352" spans="2:13" x14ac:dyDescent="0.25">
      <c r="B1352" s="104"/>
      <c r="C1352" s="103"/>
      <c r="D1352" s="102"/>
      <c r="E1352" s="104"/>
      <c r="F1352" s="155"/>
      <c r="G1352" s="104"/>
      <c r="H1352" s="105"/>
      <c r="I1352" s="106"/>
      <c r="J1352" s="105"/>
      <c r="K1352" s="105"/>
      <c r="L1352" s="104"/>
      <c r="M1352" s="104"/>
    </row>
    <row r="1353" spans="2:13" x14ac:dyDescent="0.25">
      <c r="B1353" s="104"/>
      <c r="C1353" s="103"/>
      <c r="D1353" s="102"/>
      <c r="E1353" s="104"/>
      <c r="F1353" s="155"/>
      <c r="G1353" s="104"/>
      <c r="H1353" s="105"/>
      <c r="I1353" s="106"/>
      <c r="J1353" s="105"/>
      <c r="K1353" s="105"/>
      <c r="L1353" s="104"/>
      <c r="M1353" s="104"/>
    </row>
    <row r="1354" spans="2:13" x14ac:dyDescent="0.25">
      <c r="B1354" s="104"/>
      <c r="C1354" s="103"/>
      <c r="D1354" s="102"/>
      <c r="E1354" s="104"/>
      <c r="F1354" s="155"/>
      <c r="G1354" s="104"/>
      <c r="H1354" s="105"/>
      <c r="I1354" s="106"/>
      <c r="J1354" s="105"/>
      <c r="K1354" s="105"/>
      <c r="L1354" s="104"/>
      <c r="M1354" s="104"/>
    </row>
    <row r="1355" spans="2:13" x14ac:dyDescent="0.25">
      <c r="B1355" s="104"/>
      <c r="C1355" s="103"/>
      <c r="D1355" s="102"/>
      <c r="E1355" s="104"/>
      <c r="F1355" s="155"/>
      <c r="G1355" s="104"/>
      <c r="H1355" s="105"/>
      <c r="I1355" s="106"/>
      <c r="J1355" s="105"/>
      <c r="K1355" s="105"/>
      <c r="L1355" s="104"/>
      <c r="M1355" s="104"/>
    </row>
    <row r="1356" spans="2:13" x14ac:dyDescent="0.25">
      <c r="B1356" s="104"/>
      <c r="C1356" s="103"/>
      <c r="D1356" s="102"/>
      <c r="E1356" s="104"/>
      <c r="F1356" s="155"/>
      <c r="G1356" s="104"/>
      <c r="H1356" s="105"/>
      <c r="I1356" s="106"/>
      <c r="J1356" s="105"/>
      <c r="K1356" s="105"/>
      <c r="L1356" s="104"/>
      <c r="M1356" s="104"/>
    </row>
    <row r="1357" spans="2:13" x14ac:dyDescent="0.25">
      <c r="B1357" s="104"/>
      <c r="C1357" s="103"/>
      <c r="D1357" s="102"/>
      <c r="E1357" s="104"/>
      <c r="F1357" s="155"/>
      <c r="G1357" s="104"/>
      <c r="H1357" s="105"/>
      <c r="I1357" s="106"/>
      <c r="J1357" s="105"/>
      <c r="K1357" s="105"/>
      <c r="L1357" s="104"/>
      <c r="M1357" s="104"/>
    </row>
    <row r="1358" spans="2:13" x14ac:dyDescent="0.25">
      <c r="B1358" s="104"/>
      <c r="C1358" s="103"/>
      <c r="D1358" s="102"/>
      <c r="E1358" s="104"/>
      <c r="F1358" s="155"/>
      <c r="G1358" s="104"/>
      <c r="H1358" s="105"/>
      <c r="I1358" s="106"/>
      <c r="J1358" s="105"/>
      <c r="K1358" s="105"/>
      <c r="L1358" s="104"/>
      <c r="M1358" s="104"/>
    </row>
    <row r="1359" spans="2:13" x14ac:dyDescent="0.25">
      <c r="B1359" s="104"/>
      <c r="C1359" s="103"/>
      <c r="D1359" s="102"/>
      <c r="E1359" s="104"/>
      <c r="F1359" s="155"/>
      <c r="G1359" s="104"/>
      <c r="H1359" s="105"/>
      <c r="I1359" s="106"/>
      <c r="J1359" s="105"/>
      <c r="K1359" s="105"/>
      <c r="L1359" s="104"/>
      <c r="M1359" s="104"/>
    </row>
    <row r="1360" spans="2:13" x14ac:dyDescent="0.25">
      <c r="B1360" s="104"/>
      <c r="C1360" s="103"/>
      <c r="D1360" s="102"/>
      <c r="E1360" s="104"/>
      <c r="F1360" s="155"/>
      <c r="G1360" s="104"/>
      <c r="H1360" s="105"/>
      <c r="I1360" s="106"/>
      <c r="J1360" s="105"/>
      <c r="K1360" s="105"/>
      <c r="L1360" s="104"/>
      <c r="M1360" s="104"/>
    </row>
    <row r="1361" spans="2:13" x14ac:dyDescent="0.25">
      <c r="B1361" s="104"/>
      <c r="C1361" s="103"/>
      <c r="D1361" s="102"/>
      <c r="E1361" s="104"/>
      <c r="F1361" s="155"/>
      <c r="G1361" s="104"/>
      <c r="H1361" s="105"/>
      <c r="I1361" s="106"/>
      <c r="J1361" s="105"/>
      <c r="K1361" s="105"/>
      <c r="L1361" s="104"/>
      <c r="M1361" s="104"/>
    </row>
    <row r="1362" spans="2:13" x14ac:dyDescent="0.25">
      <c r="B1362" s="104"/>
      <c r="C1362" s="103"/>
      <c r="D1362" s="102"/>
      <c r="E1362" s="104"/>
      <c r="F1362" s="155"/>
      <c r="G1362" s="104"/>
      <c r="H1362" s="105"/>
      <c r="I1362" s="106"/>
      <c r="J1362" s="105"/>
      <c r="K1362" s="105"/>
      <c r="L1362" s="104"/>
      <c r="M1362" s="104"/>
    </row>
    <row r="1363" spans="2:13" x14ac:dyDescent="0.25">
      <c r="B1363" s="104"/>
      <c r="C1363" s="103"/>
      <c r="D1363" s="102"/>
      <c r="E1363" s="104"/>
      <c r="F1363" s="155"/>
      <c r="G1363" s="104"/>
      <c r="H1363" s="105"/>
      <c r="I1363" s="106"/>
      <c r="J1363" s="105"/>
      <c r="K1363" s="105"/>
      <c r="L1363" s="104"/>
      <c r="M1363" s="104"/>
    </row>
    <row r="1364" spans="2:13" x14ac:dyDescent="0.25">
      <c r="B1364" s="104"/>
      <c r="C1364" s="103"/>
      <c r="D1364" s="102"/>
      <c r="E1364" s="104"/>
      <c r="F1364" s="155"/>
      <c r="G1364" s="104"/>
      <c r="H1364" s="105"/>
      <c r="I1364" s="106"/>
      <c r="J1364" s="105"/>
      <c r="K1364" s="105"/>
      <c r="L1364" s="104"/>
      <c r="M1364" s="104"/>
    </row>
    <row r="1365" spans="2:13" x14ac:dyDescent="0.25">
      <c r="B1365" s="104"/>
      <c r="C1365" s="103"/>
      <c r="D1365" s="102"/>
      <c r="E1365" s="104"/>
      <c r="F1365" s="155"/>
      <c r="G1365" s="104"/>
      <c r="H1365" s="105"/>
      <c r="I1365" s="106"/>
      <c r="J1365" s="105"/>
      <c r="K1365" s="105"/>
      <c r="L1365" s="104"/>
      <c r="M1365" s="104"/>
    </row>
    <row r="1366" spans="2:13" x14ac:dyDescent="0.25">
      <c r="B1366" s="104"/>
      <c r="C1366" s="103"/>
      <c r="D1366" s="102"/>
      <c r="E1366" s="104"/>
      <c r="F1366" s="155"/>
      <c r="G1366" s="104"/>
      <c r="H1366" s="105"/>
      <c r="I1366" s="106"/>
      <c r="J1366" s="105"/>
      <c r="K1366" s="105"/>
      <c r="L1366" s="104"/>
      <c r="M1366" s="104"/>
    </row>
    <row r="1367" spans="2:13" x14ac:dyDescent="0.25">
      <c r="B1367" s="104"/>
      <c r="C1367" s="103"/>
      <c r="D1367" s="102"/>
      <c r="E1367" s="104"/>
      <c r="F1367" s="155"/>
      <c r="G1367" s="104"/>
      <c r="H1367" s="105"/>
      <c r="I1367" s="106"/>
      <c r="J1367" s="105"/>
      <c r="K1367" s="105"/>
      <c r="L1367" s="104"/>
      <c r="M1367" s="104"/>
    </row>
    <row r="1368" spans="2:13" x14ac:dyDescent="0.25">
      <c r="B1368" s="104"/>
      <c r="C1368" s="103"/>
      <c r="D1368" s="102"/>
      <c r="E1368" s="104"/>
      <c r="F1368" s="155"/>
      <c r="G1368" s="104"/>
      <c r="H1368" s="105"/>
      <c r="I1368" s="106"/>
      <c r="J1368" s="105"/>
      <c r="K1368" s="105"/>
      <c r="L1368" s="104"/>
      <c r="M1368" s="104"/>
    </row>
    <row r="1369" spans="2:13" x14ac:dyDescent="0.25">
      <c r="B1369" s="104"/>
      <c r="C1369" s="103"/>
      <c r="D1369" s="102"/>
      <c r="E1369" s="104"/>
      <c r="F1369" s="155"/>
      <c r="G1369" s="104"/>
      <c r="H1369" s="105"/>
      <c r="I1369" s="106"/>
      <c r="J1369" s="105"/>
      <c r="K1369" s="105"/>
      <c r="L1369" s="104"/>
      <c r="M1369" s="104"/>
    </row>
    <row r="1370" spans="2:13" x14ac:dyDescent="0.25">
      <c r="B1370" s="104"/>
      <c r="C1370" s="103"/>
      <c r="D1370" s="102"/>
      <c r="E1370" s="104"/>
      <c r="F1370" s="155"/>
      <c r="G1370" s="104"/>
      <c r="H1370" s="105"/>
      <c r="I1370" s="106"/>
      <c r="J1370" s="105"/>
      <c r="K1370" s="105"/>
      <c r="L1370" s="104"/>
      <c r="M1370" s="104"/>
    </row>
    <row r="1371" spans="2:13" x14ac:dyDescent="0.25">
      <c r="B1371" s="104"/>
      <c r="C1371" s="103"/>
      <c r="D1371" s="102"/>
      <c r="E1371" s="104"/>
      <c r="F1371" s="155"/>
      <c r="G1371" s="104"/>
      <c r="H1371" s="105"/>
      <c r="I1371" s="106"/>
      <c r="J1371" s="105"/>
      <c r="K1371" s="105"/>
      <c r="L1371" s="104"/>
      <c r="M1371" s="104"/>
    </row>
    <row r="1372" spans="2:13" x14ac:dyDescent="0.25">
      <c r="B1372" s="104"/>
      <c r="C1372" s="103"/>
      <c r="D1372" s="102"/>
      <c r="E1372" s="104"/>
      <c r="F1372" s="155"/>
      <c r="G1372" s="104"/>
      <c r="H1372" s="105"/>
      <c r="I1372" s="106"/>
      <c r="J1372" s="105"/>
      <c r="K1372" s="105"/>
      <c r="L1372" s="104"/>
      <c r="M1372" s="104"/>
    </row>
    <row r="1373" spans="2:13" x14ac:dyDescent="0.25">
      <c r="B1373" s="104"/>
      <c r="C1373" s="103"/>
      <c r="D1373" s="102"/>
      <c r="E1373" s="104"/>
      <c r="F1373" s="155"/>
      <c r="G1373" s="104"/>
      <c r="H1373" s="105"/>
      <c r="I1373" s="106"/>
      <c r="J1373" s="105"/>
      <c r="K1373" s="105"/>
      <c r="L1373" s="104"/>
      <c r="M1373" s="104"/>
    </row>
    <row r="1374" spans="2:13" x14ac:dyDescent="0.25">
      <c r="B1374" s="104"/>
      <c r="C1374" s="103"/>
      <c r="D1374" s="102"/>
      <c r="E1374" s="104"/>
      <c r="F1374" s="155"/>
      <c r="G1374" s="104"/>
      <c r="H1374" s="105"/>
      <c r="I1374" s="106"/>
      <c r="J1374" s="105"/>
      <c r="K1374" s="105"/>
      <c r="L1374" s="104"/>
      <c r="M1374" s="104"/>
    </row>
    <row r="1375" spans="2:13" x14ac:dyDescent="0.25">
      <c r="B1375" s="104"/>
      <c r="C1375" s="103"/>
      <c r="D1375" s="102"/>
      <c r="E1375" s="104"/>
      <c r="F1375" s="155"/>
      <c r="G1375" s="104"/>
      <c r="H1375" s="105"/>
      <c r="I1375" s="106"/>
      <c r="J1375" s="105"/>
      <c r="K1375" s="105"/>
      <c r="L1375" s="104"/>
      <c r="M1375" s="104"/>
    </row>
    <row r="1376" spans="2:13" x14ac:dyDescent="0.25">
      <c r="B1376" s="104"/>
      <c r="C1376" s="103"/>
      <c r="D1376" s="102"/>
      <c r="E1376" s="104"/>
      <c r="F1376" s="155"/>
      <c r="G1376" s="104"/>
      <c r="H1376" s="105"/>
      <c r="I1376" s="106"/>
      <c r="J1376" s="105"/>
      <c r="K1376" s="105"/>
      <c r="L1376" s="104"/>
      <c r="M1376" s="104"/>
    </row>
    <row r="1377" spans="2:13" x14ac:dyDescent="0.25">
      <c r="B1377" s="104"/>
      <c r="C1377" s="103"/>
      <c r="D1377" s="102"/>
      <c r="E1377" s="104"/>
      <c r="F1377" s="155"/>
      <c r="G1377" s="104"/>
      <c r="H1377" s="105"/>
      <c r="I1377" s="106"/>
      <c r="J1377" s="105"/>
      <c r="K1377" s="105"/>
      <c r="L1377" s="104"/>
      <c r="M1377" s="104"/>
    </row>
    <row r="1378" spans="2:13" x14ac:dyDescent="0.25">
      <c r="B1378" s="104"/>
      <c r="C1378" s="103"/>
      <c r="D1378" s="102"/>
      <c r="E1378" s="104"/>
      <c r="F1378" s="155"/>
      <c r="G1378" s="104"/>
      <c r="H1378" s="105"/>
      <c r="I1378" s="106"/>
      <c r="J1378" s="105"/>
      <c r="K1378" s="105"/>
      <c r="L1378" s="104"/>
      <c r="M1378" s="104"/>
    </row>
    <row r="1379" spans="2:13" x14ac:dyDescent="0.25">
      <c r="B1379" s="104"/>
      <c r="C1379" s="103"/>
      <c r="D1379" s="102"/>
      <c r="E1379" s="104"/>
      <c r="F1379" s="155"/>
      <c r="G1379" s="104"/>
      <c r="H1379" s="105"/>
      <c r="I1379" s="106"/>
      <c r="J1379" s="105"/>
      <c r="K1379" s="105"/>
      <c r="L1379" s="104"/>
      <c r="M1379" s="104"/>
    </row>
    <row r="1380" spans="2:13" x14ac:dyDescent="0.25">
      <c r="B1380" s="104"/>
      <c r="C1380" s="103"/>
      <c r="D1380" s="102"/>
      <c r="E1380" s="104"/>
      <c r="F1380" s="155"/>
      <c r="G1380" s="104"/>
      <c r="H1380" s="105"/>
      <c r="I1380" s="106"/>
      <c r="J1380" s="105"/>
      <c r="K1380" s="105"/>
      <c r="L1380" s="104"/>
      <c r="M1380" s="104"/>
    </row>
    <row r="1381" spans="2:13" x14ac:dyDescent="0.25">
      <c r="B1381" s="104"/>
      <c r="C1381" s="103"/>
      <c r="D1381" s="102"/>
      <c r="E1381" s="104"/>
      <c r="F1381" s="155"/>
      <c r="G1381" s="104"/>
      <c r="H1381" s="105"/>
      <c r="I1381" s="106"/>
      <c r="J1381" s="105"/>
      <c r="K1381" s="105"/>
      <c r="L1381" s="104"/>
      <c r="M1381" s="104"/>
    </row>
    <row r="1382" spans="2:13" x14ac:dyDescent="0.25">
      <c r="B1382" s="104"/>
      <c r="C1382" s="103"/>
      <c r="D1382" s="102"/>
      <c r="E1382" s="104"/>
      <c r="F1382" s="155"/>
      <c r="G1382" s="104"/>
      <c r="H1382" s="105"/>
      <c r="I1382" s="106"/>
      <c r="J1382" s="105"/>
      <c r="K1382" s="105"/>
      <c r="L1382" s="104"/>
      <c r="M1382" s="104"/>
    </row>
    <row r="1383" spans="2:13" x14ac:dyDescent="0.25">
      <c r="B1383" s="104"/>
      <c r="C1383" s="103"/>
      <c r="D1383" s="102"/>
      <c r="E1383" s="104"/>
      <c r="F1383" s="155"/>
      <c r="G1383" s="104"/>
      <c r="H1383" s="105"/>
      <c r="I1383" s="106"/>
      <c r="J1383" s="105"/>
      <c r="K1383" s="105"/>
      <c r="L1383" s="104"/>
      <c r="M1383" s="104"/>
    </row>
    <row r="1384" spans="2:13" x14ac:dyDescent="0.25">
      <c r="B1384" s="104"/>
      <c r="C1384" s="103"/>
      <c r="D1384" s="102"/>
      <c r="E1384" s="104"/>
      <c r="F1384" s="155"/>
      <c r="G1384" s="104"/>
      <c r="H1384" s="105"/>
      <c r="I1384" s="106"/>
      <c r="J1384" s="105"/>
      <c r="K1384" s="105"/>
      <c r="L1384" s="104"/>
      <c r="M1384" s="104"/>
    </row>
    <row r="1385" spans="2:13" x14ac:dyDescent="0.25">
      <c r="B1385" s="104"/>
      <c r="C1385" s="103"/>
      <c r="D1385" s="102"/>
      <c r="E1385" s="104"/>
      <c r="F1385" s="155"/>
      <c r="G1385" s="104"/>
      <c r="H1385" s="105"/>
      <c r="I1385" s="106"/>
      <c r="J1385" s="105"/>
      <c r="K1385" s="105"/>
      <c r="L1385" s="104"/>
      <c r="M1385" s="104"/>
    </row>
    <row r="1386" spans="2:13" x14ac:dyDescent="0.25">
      <c r="B1386" s="104"/>
      <c r="C1386" s="103"/>
      <c r="D1386" s="102"/>
      <c r="E1386" s="104"/>
      <c r="F1386" s="155"/>
      <c r="G1386" s="104"/>
      <c r="H1386" s="105"/>
      <c r="I1386" s="106"/>
      <c r="J1386" s="105"/>
      <c r="K1386" s="105"/>
      <c r="L1386" s="104"/>
      <c r="M1386" s="104"/>
    </row>
    <row r="1387" spans="2:13" x14ac:dyDescent="0.25">
      <c r="B1387" s="104"/>
      <c r="C1387" s="103"/>
      <c r="D1387" s="102"/>
      <c r="E1387" s="104"/>
      <c r="F1387" s="155"/>
      <c r="G1387" s="104"/>
      <c r="H1387" s="105"/>
      <c r="I1387" s="106"/>
      <c r="J1387" s="105"/>
      <c r="K1387" s="105"/>
      <c r="L1387" s="104"/>
      <c r="M1387" s="104"/>
    </row>
    <row r="1388" spans="2:13" x14ac:dyDescent="0.25">
      <c r="B1388" s="104"/>
      <c r="C1388" s="103"/>
      <c r="D1388" s="102"/>
      <c r="E1388" s="104"/>
      <c r="F1388" s="155"/>
      <c r="G1388" s="104"/>
      <c r="H1388" s="105"/>
      <c r="I1388" s="106"/>
      <c r="J1388" s="105"/>
      <c r="K1388" s="105"/>
      <c r="L1388" s="104"/>
      <c r="M1388" s="104"/>
    </row>
    <row r="1389" spans="2:13" x14ac:dyDescent="0.25">
      <c r="B1389" s="104"/>
      <c r="C1389" s="103"/>
      <c r="D1389" s="102"/>
      <c r="E1389" s="104"/>
      <c r="F1389" s="155"/>
      <c r="G1389" s="104"/>
      <c r="H1389" s="105"/>
      <c r="I1389" s="106"/>
      <c r="J1389" s="105"/>
      <c r="K1389" s="105"/>
      <c r="L1389" s="104"/>
      <c r="M1389" s="104"/>
    </row>
    <row r="1390" spans="2:13" x14ac:dyDescent="0.25">
      <c r="B1390" s="104"/>
      <c r="C1390" s="103"/>
      <c r="D1390" s="102"/>
      <c r="E1390" s="104"/>
      <c r="F1390" s="155"/>
      <c r="G1390" s="104"/>
      <c r="H1390" s="105"/>
      <c r="I1390" s="106"/>
      <c r="J1390" s="105"/>
      <c r="K1390" s="105"/>
      <c r="L1390" s="104"/>
      <c r="M1390" s="104"/>
    </row>
    <row r="1391" spans="2:13" x14ac:dyDescent="0.25">
      <c r="B1391" s="104"/>
      <c r="C1391" s="103"/>
      <c r="D1391" s="102"/>
      <c r="E1391" s="104"/>
      <c r="F1391" s="155"/>
      <c r="G1391" s="104"/>
      <c r="H1391" s="105"/>
      <c r="I1391" s="106"/>
      <c r="J1391" s="105"/>
      <c r="K1391" s="105"/>
      <c r="L1391" s="104"/>
      <c r="M1391" s="104"/>
    </row>
    <row r="1392" spans="2:13" x14ac:dyDescent="0.25">
      <c r="B1392" s="104"/>
      <c r="C1392" s="103"/>
      <c r="D1392" s="102"/>
      <c r="E1392" s="104"/>
      <c r="F1392" s="155"/>
      <c r="G1392" s="104"/>
      <c r="H1392" s="105"/>
      <c r="I1392" s="106"/>
      <c r="J1392" s="105"/>
      <c r="K1392" s="105"/>
      <c r="L1392" s="104"/>
      <c r="M1392" s="104"/>
    </row>
    <row r="1393" spans="2:13" x14ac:dyDescent="0.25">
      <c r="B1393" s="104"/>
      <c r="C1393" s="103"/>
      <c r="D1393" s="102"/>
      <c r="E1393" s="104"/>
      <c r="F1393" s="155"/>
      <c r="G1393" s="104"/>
      <c r="H1393" s="105"/>
      <c r="I1393" s="106"/>
      <c r="J1393" s="105"/>
      <c r="K1393" s="105"/>
      <c r="L1393" s="104"/>
      <c r="M1393" s="104"/>
    </row>
    <row r="1394" spans="2:13" x14ac:dyDescent="0.25">
      <c r="B1394" s="104"/>
      <c r="C1394" s="103"/>
      <c r="D1394" s="102"/>
      <c r="E1394" s="104"/>
      <c r="F1394" s="155"/>
      <c r="G1394" s="104"/>
      <c r="H1394" s="105"/>
      <c r="I1394" s="106"/>
      <c r="J1394" s="105"/>
      <c r="K1394" s="105"/>
      <c r="L1394" s="104"/>
      <c r="M1394" s="104"/>
    </row>
    <row r="1395" spans="2:13" x14ac:dyDescent="0.25">
      <c r="B1395" s="104"/>
      <c r="C1395" s="103"/>
      <c r="D1395" s="102"/>
      <c r="E1395" s="104"/>
      <c r="F1395" s="155"/>
      <c r="G1395" s="104"/>
      <c r="H1395" s="105"/>
      <c r="I1395" s="106"/>
      <c r="J1395" s="105"/>
      <c r="K1395" s="105"/>
      <c r="L1395" s="104"/>
      <c r="M1395" s="104"/>
    </row>
    <row r="1396" spans="2:13" x14ac:dyDescent="0.25">
      <c r="B1396" s="104"/>
      <c r="C1396" s="103"/>
      <c r="D1396" s="102"/>
      <c r="E1396" s="104"/>
      <c r="F1396" s="155"/>
      <c r="G1396" s="104"/>
      <c r="H1396" s="105"/>
      <c r="I1396" s="106"/>
      <c r="J1396" s="105"/>
      <c r="K1396" s="105"/>
      <c r="L1396" s="104"/>
      <c r="M1396" s="104"/>
    </row>
    <row r="1397" spans="2:13" x14ac:dyDescent="0.25">
      <c r="B1397" s="104"/>
      <c r="C1397" s="103"/>
      <c r="D1397" s="102"/>
      <c r="E1397" s="104"/>
      <c r="F1397" s="155"/>
      <c r="G1397" s="104"/>
      <c r="H1397" s="105"/>
      <c r="I1397" s="106"/>
      <c r="J1397" s="105"/>
      <c r="K1397" s="105"/>
      <c r="L1397" s="104"/>
      <c r="M1397" s="104"/>
    </row>
    <row r="1398" spans="2:13" x14ac:dyDescent="0.25">
      <c r="B1398" s="104"/>
      <c r="C1398" s="103"/>
      <c r="D1398" s="102"/>
      <c r="E1398" s="104"/>
      <c r="F1398" s="155"/>
      <c r="G1398" s="104"/>
      <c r="H1398" s="105"/>
      <c r="I1398" s="106"/>
      <c r="J1398" s="105"/>
      <c r="K1398" s="105"/>
      <c r="L1398" s="104"/>
      <c r="M1398" s="104"/>
    </row>
    <row r="1399" spans="2:13" x14ac:dyDescent="0.25">
      <c r="B1399" s="104"/>
      <c r="C1399" s="103"/>
      <c r="D1399" s="102"/>
      <c r="E1399" s="104"/>
      <c r="F1399" s="155"/>
      <c r="G1399" s="104"/>
      <c r="H1399" s="105"/>
      <c r="I1399" s="106"/>
      <c r="J1399" s="105"/>
      <c r="K1399" s="105"/>
      <c r="L1399" s="104"/>
      <c r="M1399" s="104"/>
    </row>
    <row r="1400" spans="2:13" x14ac:dyDescent="0.25">
      <c r="B1400" s="104"/>
      <c r="C1400" s="103"/>
      <c r="D1400" s="102"/>
      <c r="E1400" s="104"/>
      <c r="F1400" s="155"/>
      <c r="G1400" s="104"/>
      <c r="H1400" s="105"/>
      <c r="I1400" s="106"/>
      <c r="J1400" s="105"/>
      <c r="K1400" s="105"/>
      <c r="L1400" s="104"/>
      <c r="M1400" s="104"/>
    </row>
    <row r="1401" spans="2:13" x14ac:dyDescent="0.25">
      <c r="B1401" s="104"/>
      <c r="C1401" s="103"/>
      <c r="D1401" s="102"/>
      <c r="E1401" s="104"/>
      <c r="F1401" s="155"/>
      <c r="G1401" s="104"/>
      <c r="H1401" s="105"/>
      <c r="I1401" s="106"/>
      <c r="J1401" s="105"/>
      <c r="K1401" s="105"/>
      <c r="L1401" s="104"/>
      <c r="M1401" s="104"/>
    </row>
    <row r="1402" spans="2:13" x14ac:dyDescent="0.25">
      <c r="B1402" s="104"/>
      <c r="C1402" s="103"/>
      <c r="D1402" s="102"/>
      <c r="E1402" s="104"/>
      <c r="F1402" s="155"/>
      <c r="G1402" s="104"/>
      <c r="H1402" s="105"/>
      <c r="I1402" s="106"/>
      <c r="J1402" s="105"/>
      <c r="K1402" s="105"/>
      <c r="L1402" s="104"/>
      <c r="M1402" s="104"/>
    </row>
    <row r="1403" spans="2:13" x14ac:dyDescent="0.25">
      <c r="B1403" s="104"/>
      <c r="C1403" s="103"/>
      <c r="D1403" s="102"/>
      <c r="E1403" s="104"/>
      <c r="F1403" s="155"/>
      <c r="G1403" s="104"/>
      <c r="H1403" s="105"/>
      <c r="I1403" s="106"/>
      <c r="J1403" s="105"/>
      <c r="K1403" s="105"/>
      <c r="L1403" s="104"/>
      <c r="M1403" s="104"/>
    </row>
    <row r="1404" spans="2:13" x14ac:dyDescent="0.25">
      <c r="B1404" s="104"/>
      <c r="C1404" s="103"/>
      <c r="D1404" s="102"/>
      <c r="E1404" s="104"/>
      <c r="F1404" s="155"/>
      <c r="G1404" s="104"/>
      <c r="H1404" s="105"/>
      <c r="I1404" s="106"/>
      <c r="J1404" s="105"/>
      <c r="K1404" s="105"/>
      <c r="L1404" s="104"/>
      <c r="M1404" s="104"/>
    </row>
    <row r="1405" spans="2:13" x14ac:dyDescent="0.25">
      <c r="B1405" s="104"/>
      <c r="C1405" s="103"/>
      <c r="D1405" s="102"/>
      <c r="E1405" s="104"/>
      <c r="F1405" s="155"/>
      <c r="G1405" s="104"/>
      <c r="H1405" s="105"/>
      <c r="I1405" s="106"/>
      <c r="J1405" s="105"/>
      <c r="K1405" s="105"/>
      <c r="L1405" s="104"/>
      <c r="M1405" s="104"/>
    </row>
    <row r="1406" spans="2:13" x14ac:dyDescent="0.25">
      <c r="B1406" s="104"/>
      <c r="C1406" s="103"/>
      <c r="D1406" s="102"/>
      <c r="E1406" s="104"/>
      <c r="F1406" s="155"/>
      <c r="G1406" s="104"/>
      <c r="H1406" s="105"/>
      <c r="I1406" s="106"/>
      <c r="J1406" s="105"/>
      <c r="K1406" s="105"/>
      <c r="L1406" s="104"/>
      <c r="M1406" s="104"/>
    </row>
    <row r="1407" spans="2:13" x14ac:dyDescent="0.25">
      <c r="B1407" s="104"/>
      <c r="C1407" s="103"/>
      <c r="D1407" s="102"/>
      <c r="E1407" s="104"/>
      <c r="F1407" s="155"/>
      <c r="G1407" s="104"/>
      <c r="H1407" s="105"/>
      <c r="I1407" s="106"/>
      <c r="J1407" s="105"/>
      <c r="K1407" s="105"/>
      <c r="L1407" s="104"/>
      <c r="M1407" s="104"/>
    </row>
    <row r="1408" spans="2:13" x14ac:dyDescent="0.25">
      <c r="B1408" s="104"/>
      <c r="C1408" s="103"/>
      <c r="D1408" s="102"/>
      <c r="E1408" s="104"/>
      <c r="F1408" s="155"/>
      <c r="G1408" s="104"/>
      <c r="H1408" s="105"/>
      <c r="I1408" s="106"/>
      <c r="J1408" s="105"/>
      <c r="K1408" s="105"/>
      <c r="L1408" s="104"/>
      <c r="M1408" s="104"/>
    </row>
    <row r="1409" spans="2:13" x14ac:dyDescent="0.25">
      <c r="B1409" s="104"/>
      <c r="C1409" s="103"/>
      <c r="D1409" s="102"/>
      <c r="E1409" s="104"/>
      <c r="F1409" s="155"/>
      <c r="G1409" s="104"/>
      <c r="H1409" s="105"/>
      <c r="I1409" s="106"/>
      <c r="J1409" s="105"/>
      <c r="K1409" s="105"/>
      <c r="L1409" s="104"/>
      <c r="M1409" s="104"/>
    </row>
    <row r="1410" spans="2:13" x14ac:dyDescent="0.25">
      <c r="B1410" s="104"/>
      <c r="C1410" s="103"/>
      <c r="D1410" s="102"/>
      <c r="E1410" s="104"/>
      <c r="F1410" s="155"/>
      <c r="G1410" s="104"/>
      <c r="H1410" s="105"/>
      <c r="I1410" s="106"/>
      <c r="J1410" s="105"/>
      <c r="K1410" s="105"/>
      <c r="L1410" s="104"/>
      <c r="M1410" s="104"/>
    </row>
    <row r="1411" spans="2:13" x14ac:dyDescent="0.25">
      <c r="B1411" s="104"/>
      <c r="C1411" s="103"/>
      <c r="D1411" s="102"/>
      <c r="E1411" s="104"/>
      <c r="F1411" s="155"/>
      <c r="G1411" s="104"/>
      <c r="H1411" s="105"/>
      <c r="I1411" s="106"/>
      <c r="J1411" s="105"/>
      <c r="K1411" s="105"/>
      <c r="L1411" s="104"/>
      <c r="M1411" s="104"/>
    </row>
    <row r="1412" spans="2:13" x14ac:dyDescent="0.25">
      <c r="B1412" s="104"/>
      <c r="C1412" s="103"/>
      <c r="D1412" s="102"/>
      <c r="E1412" s="104"/>
      <c r="F1412" s="155"/>
      <c r="G1412" s="104"/>
      <c r="H1412" s="105"/>
      <c r="I1412" s="106"/>
      <c r="J1412" s="105"/>
      <c r="K1412" s="105"/>
      <c r="L1412" s="104"/>
      <c r="M1412" s="104"/>
    </row>
    <row r="1413" spans="2:13" x14ac:dyDescent="0.25">
      <c r="B1413" s="104"/>
      <c r="C1413" s="103"/>
      <c r="D1413" s="102"/>
      <c r="E1413" s="104"/>
      <c r="F1413" s="155"/>
      <c r="G1413" s="104"/>
      <c r="H1413" s="105"/>
      <c r="I1413" s="106"/>
      <c r="J1413" s="105"/>
      <c r="K1413" s="105"/>
      <c r="L1413" s="104"/>
      <c r="M1413" s="104"/>
    </row>
    <row r="1414" spans="2:13" x14ac:dyDescent="0.25">
      <c r="B1414" s="104"/>
      <c r="C1414" s="103"/>
      <c r="D1414" s="102"/>
      <c r="E1414" s="104"/>
      <c r="F1414" s="155"/>
      <c r="G1414" s="104"/>
      <c r="H1414" s="105"/>
      <c r="I1414" s="106"/>
      <c r="J1414" s="105"/>
      <c r="K1414" s="105"/>
      <c r="L1414" s="104"/>
      <c r="M1414" s="104"/>
    </row>
    <row r="1415" spans="2:13" x14ac:dyDescent="0.25">
      <c r="B1415" s="104"/>
      <c r="C1415" s="103"/>
      <c r="D1415" s="102"/>
      <c r="E1415" s="104"/>
      <c r="F1415" s="155"/>
      <c r="G1415" s="104"/>
      <c r="H1415" s="105"/>
      <c r="I1415" s="106"/>
      <c r="J1415" s="105"/>
      <c r="K1415" s="105"/>
      <c r="L1415" s="104"/>
      <c r="M1415" s="104"/>
    </row>
    <row r="1416" spans="2:13" x14ac:dyDescent="0.25">
      <c r="B1416" s="104"/>
      <c r="C1416" s="103"/>
      <c r="D1416" s="102"/>
      <c r="E1416" s="104"/>
      <c r="F1416" s="155"/>
      <c r="G1416" s="104"/>
      <c r="H1416" s="105"/>
      <c r="I1416" s="106"/>
      <c r="J1416" s="105"/>
      <c r="K1416" s="105"/>
      <c r="L1416" s="104"/>
      <c r="M1416" s="104"/>
    </row>
    <row r="1417" spans="2:13" x14ac:dyDescent="0.25">
      <c r="B1417" s="104"/>
      <c r="C1417" s="103"/>
      <c r="D1417" s="102"/>
      <c r="E1417" s="104"/>
      <c r="F1417" s="155"/>
      <c r="G1417" s="104"/>
      <c r="H1417" s="105"/>
      <c r="I1417" s="106"/>
      <c r="J1417" s="105"/>
      <c r="K1417" s="105"/>
      <c r="L1417" s="104"/>
      <c r="M1417" s="104"/>
    </row>
    <row r="1418" spans="2:13" x14ac:dyDescent="0.25">
      <c r="B1418" s="104"/>
      <c r="C1418" s="103"/>
      <c r="D1418" s="102"/>
      <c r="E1418" s="104"/>
      <c r="F1418" s="155"/>
      <c r="G1418" s="104"/>
      <c r="H1418" s="105"/>
      <c r="I1418" s="106"/>
      <c r="J1418" s="105"/>
      <c r="K1418" s="105"/>
      <c r="L1418" s="104"/>
      <c r="M1418" s="104"/>
    </row>
    <row r="1419" spans="2:13" x14ac:dyDescent="0.25">
      <c r="B1419" s="104"/>
      <c r="C1419" s="103"/>
      <c r="D1419" s="102"/>
      <c r="E1419" s="104"/>
      <c r="F1419" s="155"/>
      <c r="G1419" s="104"/>
      <c r="H1419" s="105"/>
      <c r="I1419" s="106"/>
      <c r="J1419" s="105"/>
      <c r="K1419" s="105"/>
      <c r="L1419" s="104"/>
      <c r="M1419" s="104"/>
    </row>
    <row r="1420" spans="2:13" x14ac:dyDescent="0.25">
      <c r="B1420" s="104"/>
      <c r="C1420" s="103"/>
      <c r="D1420" s="102"/>
      <c r="E1420" s="104"/>
      <c r="F1420" s="155"/>
      <c r="G1420" s="104"/>
      <c r="H1420" s="105"/>
      <c r="I1420" s="106"/>
      <c r="J1420" s="105"/>
      <c r="K1420" s="105"/>
      <c r="L1420" s="104"/>
      <c r="M1420" s="104"/>
    </row>
    <row r="1421" spans="2:13" x14ac:dyDescent="0.25">
      <c r="B1421" s="104"/>
      <c r="C1421" s="103"/>
      <c r="D1421" s="102"/>
      <c r="E1421" s="104"/>
      <c r="F1421" s="155"/>
      <c r="G1421" s="104"/>
      <c r="H1421" s="105"/>
      <c r="I1421" s="106"/>
      <c r="J1421" s="105"/>
      <c r="K1421" s="105"/>
      <c r="L1421" s="104"/>
      <c r="M1421" s="104"/>
    </row>
    <row r="1422" spans="2:13" x14ac:dyDescent="0.25">
      <c r="B1422" s="104"/>
      <c r="C1422" s="103"/>
      <c r="D1422" s="102"/>
      <c r="E1422" s="104"/>
      <c r="F1422" s="155"/>
      <c r="G1422" s="104"/>
      <c r="H1422" s="105"/>
      <c r="I1422" s="106"/>
      <c r="J1422" s="105"/>
      <c r="K1422" s="105"/>
      <c r="L1422" s="104"/>
      <c r="M1422" s="104"/>
    </row>
    <row r="1423" spans="2:13" x14ac:dyDescent="0.25">
      <c r="B1423" s="104"/>
      <c r="C1423" s="103"/>
      <c r="D1423" s="102"/>
      <c r="E1423" s="104"/>
      <c r="F1423" s="155"/>
      <c r="G1423" s="104"/>
      <c r="H1423" s="105"/>
      <c r="I1423" s="106"/>
      <c r="J1423" s="105"/>
      <c r="K1423" s="105"/>
      <c r="L1423" s="104"/>
      <c r="M1423" s="104"/>
    </row>
    <row r="1424" spans="2:13" x14ac:dyDescent="0.25">
      <c r="B1424" s="104"/>
      <c r="C1424" s="103"/>
      <c r="D1424" s="102"/>
      <c r="E1424" s="104"/>
      <c r="F1424" s="155"/>
      <c r="G1424" s="104"/>
      <c r="H1424" s="105"/>
      <c r="I1424" s="106"/>
      <c r="J1424" s="105"/>
      <c r="K1424" s="105"/>
      <c r="L1424" s="104"/>
      <c r="M1424" s="104"/>
    </row>
    <row r="1425" spans="2:13" x14ac:dyDescent="0.25">
      <c r="B1425" s="104"/>
      <c r="C1425" s="103"/>
      <c r="D1425" s="102"/>
      <c r="E1425" s="104"/>
      <c r="F1425" s="155"/>
      <c r="G1425" s="104"/>
      <c r="H1425" s="105"/>
      <c r="I1425" s="106"/>
      <c r="J1425" s="105"/>
      <c r="K1425" s="105"/>
      <c r="L1425" s="104"/>
      <c r="M1425" s="104"/>
    </row>
    <row r="1426" spans="2:13" x14ac:dyDescent="0.25">
      <c r="B1426" s="104"/>
      <c r="C1426" s="103"/>
      <c r="D1426" s="102"/>
      <c r="E1426" s="104"/>
      <c r="F1426" s="155"/>
      <c r="G1426" s="104"/>
      <c r="H1426" s="105"/>
      <c r="I1426" s="106"/>
      <c r="J1426" s="105"/>
      <c r="K1426" s="105"/>
      <c r="L1426" s="104"/>
      <c r="M1426" s="104"/>
    </row>
    <row r="1427" spans="2:13" x14ac:dyDescent="0.25">
      <c r="B1427" s="104"/>
      <c r="C1427" s="103"/>
      <c r="D1427" s="102"/>
      <c r="E1427" s="104"/>
      <c r="F1427" s="155"/>
      <c r="G1427" s="104"/>
      <c r="H1427" s="105"/>
      <c r="I1427" s="106"/>
      <c r="J1427" s="105"/>
      <c r="K1427" s="105"/>
      <c r="L1427" s="104"/>
      <c r="M1427" s="104"/>
    </row>
    <row r="1428" spans="2:13" x14ac:dyDescent="0.25">
      <c r="B1428" s="104"/>
      <c r="C1428" s="103"/>
      <c r="D1428" s="102"/>
      <c r="E1428" s="104"/>
      <c r="F1428" s="155"/>
      <c r="G1428" s="104"/>
      <c r="H1428" s="105"/>
      <c r="I1428" s="106"/>
      <c r="J1428" s="105"/>
      <c r="K1428" s="105"/>
      <c r="L1428" s="104"/>
      <c r="M1428" s="104"/>
    </row>
    <row r="1429" spans="2:13" x14ac:dyDescent="0.25">
      <c r="B1429" s="104"/>
      <c r="C1429" s="103"/>
      <c r="D1429" s="102"/>
      <c r="E1429" s="104"/>
      <c r="F1429" s="155"/>
      <c r="G1429" s="104"/>
      <c r="H1429" s="105"/>
      <c r="I1429" s="106"/>
      <c r="J1429" s="105"/>
      <c r="K1429" s="105"/>
      <c r="L1429" s="104"/>
      <c r="M1429" s="104"/>
    </row>
    <row r="1430" spans="2:13" x14ac:dyDescent="0.25">
      <c r="B1430" s="104"/>
      <c r="C1430" s="103"/>
      <c r="D1430" s="102"/>
      <c r="E1430" s="104"/>
      <c r="F1430" s="155"/>
      <c r="G1430" s="104"/>
      <c r="H1430" s="105"/>
      <c r="I1430" s="106"/>
      <c r="J1430" s="105"/>
      <c r="K1430" s="105"/>
      <c r="L1430" s="104"/>
      <c r="M1430" s="104"/>
    </row>
    <row r="1431" spans="2:13" x14ac:dyDescent="0.25">
      <c r="B1431" s="104"/>
      <c r="C1431" s="103"/>
      <c r="D1431" s="102"/>
      <c r="E1431" s="104"/>
      <c r="F1431" s="155"/>
      <c r="G1431" s="104"/>
      <c r="H1431" s="105"/>
      <c r="I1431" s="106"/>
      <c r="J1431" s="105"/>
      <c r="K1431" s="105"/>
      <c r="L1431" s="104"/>
      <c r="M1431" s="104"/>
    </row>
    <row r="1432" spans="2:13" x14ac:dyDescent="0.25">
      <c r="B1432" s="104"/>
      <c r="C1432" s="103"/>
      <c r="D1432" s="102"/>
      <c r="E1432" s="104"/>
      <c r="F1432" s="155"/>
      <c r="G1432" s="104"/>
      <c r="H1432" s="105"/>
      <c r="I1432" s="106"/>
      <c r="J1432" s="105"/>
      <c r="K1432" s="105"/>
      <c r="L1432" s="104"/>
      <c r="M1432" s="104"/>
    </row>
    <row r="1433" spans="2:13" x14ac:dyDescent="0.25">
      <c r="B1433" s="104"/>
      <c r="C1433" s="103"/>
      <c r="D1433" s="102"/>
      <c r="E1433" s="104"/>
      <c r="F1433" s="155"/>
      <c r="G1433" s="104"/>
      <c r="H1433" s="105"/>
      <c r="I1433" s="106"/>
      <c r="J1433" s="105"/>
      <c r="K1433" s="105"/>
      <c r="L1433" s="104"/>
      <c r="M1433" s="104"/>
    </row>
    <row r="1434" spans="2:13" x14ac:dyDescent="0.25">
      <c r="B1434" s="104"/>
      <c r="C1434" s="103"/>
      <c r="D1434" s="102"/>
      <c r="E1434" s="104"/>
      <c r="F1434" s="155"/>
      <c r="G1434" s="104"/>
      <c r="H1434" s="105"/>
      <c r="I1434" s="106"/>
      <c r="J1434" s="105"/>
      <c r="K1434" s="105"/>
      <c r="L1434" s="104"/>
      <c r="M1434" s="104"/>
    </row>
    <row r="1435" spans="2:13" x14ac:dyDescent="0.25">
      <c r="B1435" s="104"/>
      <c r="C1435" s="103"/>
      <c r="D1435" s="102"/>
      <c r="E1435" s="104"/>
      <c r="F1435" s="155"/>
      <c r="G1435" s="104"/>
      <c r="H1435" s="105"/>
      <c r="I1435" s="106"/>
      <c r="J1435" s="105"/>
      <c r="K1435" s="105"/>
      <c r="L1435" s="104"/>
      <c r="M1435" s="104"/>
    </row>
    <row r="1436" spans="2:13" x14ac:dyDescent="0.25">
      <c r="B1436" s="104"/>
      <c r="C1436" s="103"/>
      <c r="D1436" s="102"/>
      <c r="E1436" s="104"/>
      <c r="F1436" s="155"/>
      <c r="G1436" s="104"/>
      <c r="H1436" s="105"/>
      <c r="I1436" s="106"/>
      <c r="J1436" s="105"/>
      <c r="K1436" s="105"/>
      <c r="L1436" s="104"/>
      <c r="M1436" s="104"/>
    </row>
    <row r="1437" spans="2:13" x14ac:dyDescent="0.25">
      <c r="B1437" s="104"/>
      <c r="C1437" s="103"/>
      <c r="D1437" s="102"/>
      <c r="E1437" s="104"/>
      <c r="F1437" s="155"/>
      <c r="G1437" s="104"/>
      <c r="H1437" s="105"/>
      <c r="I1437" s="106"/>
      <c r="J1437" s="105"/>
      <c r="K1437" s="105"/>
      <c r="L1437" s="104"/>
      <c r="M1437" s="104"/>
    </row>
    <row r="1438" spans="2:13" x14ac:dyDescent="0.25">
      <c r="B1438" s="104"/>
      <c r="C1438" s="103"/>
      <c r="D1438" s="102"/>
      <c r="E1438" s="104"/>
      <c r="F1438" s="155"/>
      <c r="G1438" s="104"/>
      <c r="H1438" s="105"/>
      <c r="I1438" s="106"/>
      <c r="J1438" s="105"/>
      <c r="K1438" s="105"/>
      <c r="L1438" s="104"/>
      <c r="M1438" s="104"/>
    </row>
    <row r="1439" spans="2:13" x14ac:dyDescent="0.25">
      <c r="B1439" s="104"/>
      <c r="C1439" s="103"/>
      <c r="D1439" s="102"/>
      <c r="E1439" s="104"/>
      <c r="F1439" s="155"/>
      <c r="G1439" s="104"/>
      <c r="H1439" s="105"/>
      <c r="I1439" s="106"/>
      <c r="J1439" s="105"/>
      <c r="K1439" s="105"/>
      <c r="L1439" s="104"/>
      <c r="M1439" s="104"/>
    </row>
    <row r="1440" spans="2:13" x14ac:dyDescent="0.25">
      <c r="B1440" s="104"/>
      <c r="C1440" s="103"/>
      <c r="D1440" s="102"/>
      <c r="E1440" s="104"/>
      <c r="F1440" s="155"/>
      <c r="G1440" s="104"/>
      <c r="H1440" s="105"/>
      <c r="I1440" s="106"/>
      <c r="J1440" s="105"/>
      <c r="K1440" s="105"/>
      <c r="L1440" s="104"/>
      <c r="M1440" s="104"/>
    </row>
    <row r="1441" spans="2:13" x14ac:dyDescent="0.25">
      <c r="B1441" s="104"/>
      <c r="C1441" s="103"/>
      <c r="D1441" s="102"/>
      <c r="E1441" s="104"/>
      <c r="F1441" s="155"/>
      <c r="G1441" s="104"/>
      <c r="H1441" s="105"/>
      <c r="I1441" s="106"/>
      <c r="J1441" s="105"/>
      <c r="K1441" s="105"/>
      <c r="L1441" s="104"/>
      <c r="M1441" s="104"/>
    </row>
    <row r="1442" spans="2:13" x14ac:dyDescent="0.25">
      <c r="B1442" s="104"/>
      <c r="C1442" s="103"/>
      <c r="D1442" s="102"/>
      <c r="E1442" s="104"/>
      <c r="F1442" s="155"/>
      <c r="G1442" s="104"/>
      <c r="H1442" s="105"/>
      <c r="I1442" s="106"/>
      <c r="J1442" s="105"/>
      <c r="K1442" s="105"/>
      <c r="L1442" s="104"/>
      <c r="M1442" s="104"/>
    </row>
    <row r="1443" spans="2:13" x14ac:dyDescent="0.25">
      <c r="B1443" s="104"/>
      <c r="C1443" s="103"/>
      <c r="D1443" s="102"/>
      <c r="E1443" s="104"/>
      <c r="F1443" s="155"/>
      <c r="G1443" s="104"/>
      <c r="H1443" s="105"/>
      <c r="I1443" s="106"/>
      <c r="J1443" s="105"/>
      <c r="K1443" s="105"/>
      <c r="L1443" s="104"/>
      <c r="M1443" s="104"/>
    </row>
    <row r="1444" spans="2:13" x14ac:dyDescent="0.25">
      <c r="B1444" s="104"/>
      <c r="C1444" s="103"/>
      <c r="D1444" s="102"/>
      <c r="E1444" s="104"/>
      <c r="F1444" s="155"/>
      <c r="G1444" s="104"/>
      <c r="H1444" s="105"/>
      <c r="I1444" s="106"/>
      <c r="J1444" s="105"/>
      <c r="K1444" s="105"/>
      <c r="L1444" s="104"/>
      <c r="M1444" s="104"/>
    </row>
    <row r="1445" spans="2:13" x14ac:dyDescent="0.25">
      <c r="B1445" s="104"/>
      <c r="C1445" s="103"/>
      <c r="D1445" s="102"/>
      <c r="E1445" s="104"/>
      <c r="F1445" s="155"/>
      <c r="G1445" s="104"/>
      <c r="H1445" s="105"/>
      <c r="I1445" s="106"/>
      <c r="J1445" s="105"/>
      <c r="K1445" s="105"/>
      <c r="L1445" s="104"/>
      <c r="M1445" s="104"/>
    </row>
    <row r="1446" spans="2:13" x14ac:dyDescent="0.25">
      <c r="B1446" s="104"/>
      <c r="C1446" s="103"/>
      <c r="D1446" s="102"/>
      <c r="E1446" s="104"/>
      <c r="F1446" s="155"/>
      <c r="G1446" s="104"/>
      <c r="H1446" s="105"/>
      <c r="I1446" s="106"/>
      <c r="J1446" s="105"/>
      <c r="K1446" s="105"/>
      <c r="L1446" s="104"/>
      <c r="M1446" s="104"/>
    </row>
    <row r="1447" spans="2:13" x14ac:dyDescent="0.25">
      <c r="B1447" s="104"/>
      <c r="C1447" s="103"/>
      <c r="D1447" s="102"/>
      <c r="E1447" s="104"/>
      <c r="F1447" s="155"/>
      <c r="G1447" s="104"/>
      <c r="H1447" s="105"/>
      <c r="I1447" s="106"/>
      <c r="J1447" s="105"/>
      <c r="K1447" s="105"/>
      <c r="L1447" s="104"/>
      <c r="M1447" s="104"/>
    </row>
    <row r="1448" spans="2:13" x14ac:dyDescent="0.25">
      <c r="B1448" s="104"/>
      <c r="C1448" s="103"/>
      <c r="D1448" s="102"/>
      <c r="E1448" s="104"/>
      <c r="F1448" s="155"/>
      <c r="G1448" s="104"/>
      <c r="H1448" s="105"/>
      <c r="I1448" s="106"/>
      <c r="J1448" s="105"/>
      <c r="K1448" s="105"/>
      <c r="L1448" s="104"/>
      <c r="M1448" s="104"/>
    </row>
    <row r="1449" spans="2:13" x14ac:dyDescent="0.25">
      <c r="B1449" s="104"/>
      <c r="C1449" s="103"/>
      <c r="D1449" s="102"/>
      <c r="E1449" s="104"/>
      <c r="F1449" s="155"/>
      <c r="G1449" s="104"/>
      <c r="H1449" s="105"/>
      <c r="I1449" s="106"/>
      <c r="J1449" s="105"/>
      <c r="K1449" s="105"/>
      <c r="L1449" s="104"/>
      <c r="M1449" s="104"/>
    </row>
    <row r="1450" spans="2:13" x14ac:dyDescent="0.25">
      <c r="B1450" s="104"/>
      <c r="C1450" s="103"/>
      <c r="D1450" s="102"/>
      <c r="E1450" s="104"/>
      <c r="F1450" s="155"/>
      <c r="G1450" s="104"/>
      <c r="H1450" s="105"/>
      <c r="I1450" s="106"/>
      <c r="J1450" s="105"/>
      <c r="K1450" s="105"/>
      <c r="L1450" s="104"/>
      <c r="M1450" s="104"/>
    </row>
    <row r="1451" spans="2:13" x14ac:dyDescent="0.25">
      <c r="B1451" s="104"/>
      <c r="C1451" s="103"/>
      <c r="D1451" s="102"/>
      <c r="E1451" s="104"/>
      <c r="F1451" s="155"/>
      <c r="G1451" s="104"/>
      <c r="H1451" s="105"/>
      <c r="I1451" s="106"/>
      <c r="J1451" s="105"/>
      <c r="K1451" s="105"/>
      <c r="L1451" s="104"/>
      <c r="M1451" s="104"/>
    </row>
    <row r="1452" spans="2:13" x14ac:dyDescent="0.25">
      <c r="B1452" s="104"/>
      <c r="C1452" s="103"/>
      <c r="D1452" s="102"/>
      <c r="E1452" s="104"/>
      <c r="F1452" s="155"/>
      <c r="G1452" s="104"/>
      <c r="H1452" s="105"/>
      <c r="I1452" s="106"/>
      <c r="J1452" s="105"/>
      <c r="K1452" s="105"/>
      <c r="L1452" s="104"/>
      <c r="M1452" s="104"/>
    </row>
    <row r="1453" spans="2:13" x14ac:dyDescent="0.25">
      <c r="B1453" s="104"/>
      <c r="C1453" s="103"/>
      <c r="D1453" s="102"/>
      <c r="E1453" s="104"/>
      <c r="F1453" s="155"/>
      <c r="G1453" s="104"/>
      <c r="H1453" s="105"/>
      <c r="I1453" s="106"/>
      <c r="J1453" s="105"/>
      <c r="K1453" s="105"/>
      <c r="L1453" s="104"/>
      <c r="M1453" s="104"/>
    </row>
    <row r="1454" spans="2:13" x14ac:dyDescent="0.25">
      <c r="B1454" s="104"/>
      <c r="C1454" s="103"/>
      <c r="D1454" s="102"/>
      <c r="E1454" s="104"/>
      <c r="F1454" s="155"/>
      <c r="G1454" s="104"/>
      <c r="H1454" s="105"/>
      <c r="I1454" s="106"/>
      <c r="J1454" s="105"/>
      <c r="K1454" s="105"/>
      <c r="L1454" s="104"/>
      <c r="M1454" s="104"/>
    </row>
    <row r="1455" spans="2:13" x14ac:dyDescent="0.25">
      <c r="B1455" s="104"/>
      <c r="C1455" s="103"/>
      <c r="D1455" s="102"/>
      <c r="E1455" s="104"/>
      <c r="F1455" s="155"/>
      <c r="G1455" s="104"/>
      <c r="H1455" s="105"/>
      <c r="I1455" s="106"/>
      <c r="J1455" s="105"/>
      <c r="K1455" s="105"/>
      <c r="L1455" s="104"/>
      <c r="M1455" s="104"/>
    </row>
    <row r="1456" spans="2:13" x14ac:dyDescent="0.25">
      <c r="B1456" s="104"/>
      <c r="C1456" s="103"/>
      <c r="D1456" s="102"/>
      <c r="E1456" s="104"/>
      <c r="F1456" s="155"/>
      <c r="G1456" s="104"/>
      <c r="H1456" s="105"/>
      <c r="I1456" s="106"/>
      <c r="J1456" s="105"/>
      <c r="K1456" s="105"/>
      <c r="L1456" s="104"/>
      <c r="M1456" s="104"/>
    </row>
    <row r="1457" spans="2:13" x14ac:dyDescent="0.25">
      <c r="B1457" s="104"/>
      <c r="C1457" s="103"/>
      <c r="D1457" s="102"/>
      <c r="E1457" s="104"/>
      <c r="F1457" s="155"/>
      <c r="G1457" s="104"/>
      <c r="H1457" s="105"/>
      <c r="I1457" s="106"/>
      <c r="J1457" s="105"/>
      <c r="K1457" s="105"/>
      <c r="L1457" s="104"/>
      <c r="M1457" s="104"/>
    </row>
    <row r="1458" spans="2:13" x14ac:dyDescent="0.25">
      <c r="B1458" s="104"/>
      <c r="C1458" s="103"/>
      <c r="D1458" s="102"/>
      <c r="E1458" s="104"/>
      <c r="F1458" s="155"/>
      <c r="G1458" s="104"/>
      <c r="H1458" s="105"/>
      <c r="I1458" s="106"/>
      <c r="J1458" s="105"/>
      <c r="K1458" s="105"/>
      <c r="L1458" s="104"/>
      <c r="M1458" s="104"/>
    </row>
    <row r="1459" spans="2:13" x14ac:dyDescent="0.25">
      <c r="B1459" s="104"/>
      <c r="C1459" s="103"/>
      <c r="D1459" s="102"/>
      <c r="E1459" s="104"/>
      <c r="F1459" s="155"/>
      <c r="G1459" s="104"/>
      <c r="H1459" s="105"/>
      <c r="I1459" s="106"/>
      <c r="J1459" s="105"/>
      <c r="K1459" s="105"/>
      <c r="L1459" s="104"/>
      <c r="M1459" s="104"/>
    </row>
    <row r="1460" spans="2:13" x14ac:dyDescent="0.25">
      <c r="B1460" s="104"/>
      <c r="C1460" s="103"/>
      <c r="D1460" s="102"/>
      <c r="E1460" s="104"/>
      <c r="F1460" s="155"/>
      <c r="G1460" s="104"/>
      <c r="H1460" s="105"/>
      <c r="I1460" s="106"/>
      <c r="J1460" s="105"/>
      <c r="K1460" s="105"/>
      <c r="L1460" s="104"/>
      <c r="M1460" s="104"/>
    </row>
    <row r="1461" spans="2:13" x14ac:dyDescent="0.25">
      <c r="B1461" s="104"/>
      <c r="C1461" s="103"/>
      <c r="D1461" s="102"/>
      <c r="E1461" s="104"/>
      <c r="F1461" s="155"/>
      <c r="G1461" s="104"/>
      <c r="H1461" s="105"/>
      <c r="I1461" s="106"/>
      <c r="J1461" s="105"/>
      <c r="K1461" s="105"/>
      <c r="L1461" s="104"/>
      <c r="M1461" s="104"/>
    </row>
    <row r="1462" spans="2:13" x14ac:dyDescent="0.25">
      <c r="B1462" s="104"/>
      <c r="C1462" s="103"/>
      <c r="D1462" s="102"/>
      <c r="E1462" s="104"/>
      <c r="F1462" s="155"/>
      <c r="G1462" s="104"/>
      <c r="H1462" s="105"/>
      <c r="I1462" s="106"/>
      <c r="J1462" s="105"/>
      <c r="K1462" s="105"/>
      <c r="L1462" s="104"/>
      <c r="M1462" s="104"/>
    </row>
    <row r="1463" spans="2:13" x14ac:dyDescent="0.25">
      <c r="B1463" s="104"/>
      <c r="C1463" s="103"/>
      <c r="D1463" s="102"/>
      <c r="E1463" s="104"/>
      <c r="F1463" s="155"/>
      <c r="G1463" s="104"/>
      <c r="H1463" s="105"/>
      <c r="I1463" s="106"/>
      <c r="J1463" s="105"/>
      <c r="K1463" s="105"/>
      <c r="L1463" s="104"/>
      <c r="M1463" s="104"/>
    </row>
    <row r="1464" spans="2:13" x14ac:dyDescent="0.25">
      <c r="B1464" s="104"/>
      <c r="C1464" s="103"/>
      <c r="D1464" s="102"/>
      <c r="E1464" s="104"/>
      <c r="F1464" s="155"/>
      <c r="G1464" s="104"/>
      <c r="H1464" s="105"/>
      <c r="I1464" s="106"/>
      <c r="J1464" s="105"/>
      <c r="K1464" s="105"/>
      <c r="L1464" s="104"/>
      <c r="M1464" s="104"/>
    </row>
    <row r="1465" spans="2:13" x14ac:dyDescent="0.25">
      <c r="B1465" s="104"/>
      <c r="C1465" s="103"/>
      <c r="D1465" s="102"/>
      <c r="E1465" s="104"/>
      <c r="F1465" s="155"/>
      <c r="G1465" s="104"/>
      <c r="H1465" s="105"/>
      <c r="I1465" s="106"/>
      <c r="J1465" s="105"/>
      <c r="K1465" s="105"/>
      <c r="L1465" s="104"/>
      <c r="M1465" s="104"/>
    </row>
    <row r="1466" spans="2:13" x14ac:dyDescent="0.25">
      <c r="B1466" s="104"/>
      <c r="C1466" s="103"/>
      <c r="D1466" s="102"/>
      <c r="E1466" s="104"/>
      <c r="F1466" s="155"/>
      <c r="G1466" s="104"/>
      <c r="H1466" s="105"/>
      <c r="I1466" s="106"/>
      <c r="J1466" s="105"/>
      <c r="K1466" s="105"/>
      <c r="L1466" s="104"/>
      <c r="M1466" s="104"/>
    </row>
    <row r="1467" spans="2:13" x14ac:dyDescent="0.25">
      <c r="B1467" s="104"/>
      <c r="C1467" s="103"/>
      <c r="D1467" s="102"/>
      <c r="E1467" s="104"/>
      <c r="F1467" s="155"/>
      <c r="G1467" s="104"/>
      <c r="H1467" s="105"/>
      <c r="I1467" s="106"/>
      <c r="J1467" s="105"/>
      <c r="K1467" s="105"/>
      <c r="L1467" s="104"/>
      <c r="M1467" s="104"/>
    </row>
    <row r="1468" spans="2:13" x14ac:dyDescent="0.25">
      <c r="B1468" s="104"/>
      <c r="C1468" s="103"/>
      <c r="D1468" s="102"/>
      <c r="E1468" s="104"/>
      <c r="F1468" s="155"/>
      <c r="G1468" s="104"/>
      <c r="H1468" s="105"/>
      <c r="I1468" s="106"/>
      <c r="J1468" s="105"/>
      <c r="K1468" s="105"/>
      <c r="L1468" s="104"/>
      <c r="M1468" s="104"/>
    </row>
    <row r="1469" spans="2:13" x14ac:dyDescent="0.25">
      <c r="B1469" s="104"/>
      <c r="C1469" s="103"/>
      <c r="D1469" s="102"/>
      <c r="E1469" s="104"/>
      <c r="F1469" s="155"/>
      <c r="G1469" s="104"/>
      <c r="H1469" s="105"/>
      <c r="I1469" s="106"/>
      <c r="J1469" s="105"/>
      <c r="K1469" s="105"/>
      <c r="L1469" s="104"/>
      <c r="M1469" s="104"/>
    </row>
    <row r="1470" spans="2:13" x14ac:dyDescent="0.25">
      <c r="B1470" s="104"/>
      <c r="C1470" s="103"/>
      <c r="D1470" s="102"/>
      <c r="E1470" s="104"/>
      <c r="F1470" s="155"/>
      <c r="G1470" s="104"/>
      <c r="H1470" s="105"/>
      <c r="I1470" s="106"/>
      <c r="J1470" s="105"/>
      <c r="K1470" s="105"/>
      <c r="L1470" s="104"/>
      <c r="M1470" s="104"/>
    </row>
    <row r="1471" spans="2:13" x14ac:dyDescent="0.25">
      <c r="B1471" s="104"/>
      <c r="C1471" s="103"/>
      <c r="D1471" s="102"/>
      <c r="E1471" s="104"/>
      <c r="F1471" s="155"/>
      <c r="G1471" s="104"/>
      <c r="H1471" s="105"/>
      <c r="I1471" s="106"/>
      <c r="J1471" s="105"/>
      <c r="K1471" s="105"/>
      <c r="L1471" s="104"/>
      <c r="M1471" s="104"/>
    </row>
    <row r="1472" spans="2:13" x14ac:dyDescent="0.25">
      <c r="B1472" s="104"/>
      <c r="C1472" s="103"/>
      <c r="D1472" s="102"/>
      <c r="E1472" s="104"/>
      <c r="F1472" s="155"/>
      <c r="G1472" s="104"/>
      <c r="H1472" s="105"/>
      <c r="I1472" s="106"/>
      <c r="J1472" s="105"/>
      <c r="K1472" s="105"/>
      <c r="L1472" s="104"/>
      <c r="M1472" s="104"/>
    </row>
    <row r="1473" spans="2:13" x14ac:dyDescent="0.25">
      <c r="B1473" s="104"/>
      <c r="C1473" s="103"/>
      <c r="D1473" s="102"/>
      <c r="E1473" s="104"/>
      <c r="F1473" s="155"/>
      <c r="G1473" s="104"/>
      <c r="H1473" s="105"/>
      <c r="I1473" s="106"/>
      <c r="J1473" s="105"/>
      <c r="K1473" s="105"/>
      <c r="L1473" s="104"/>
      <c r="M1473" s="104"/>
    </row>
    <row r="1474" spans="2:13" x14ac:dyDescent="0.25">
      <c r="B1474" s="104"/>
      <c r="C1474" s="103"/>
      <c r="D1474" s="102"/>
      <c r="E1474" s="104"/>
      <c r="F1474" s="155"/>
      <c r="G1474" s="104"/>
      <c r="H1474" s="105"/>
      <c r="I1474" s="106"/>
      <c r="J1474" s="105"/>
      <c r="K1474" s="105"/>
      <c r="L1474" s="104"/>
      <c r="M1474" s="104"/>
    </row>
    <row r="1475" spans="2:13" x14ac:dyDescent="0.25">
      <c r="B1475" s="104"/>
      <c r="C1475" s="103"/>
      <c r="D1475" s="102"/>
      <c r="E1475" s="104"/>
      <c r="F1475" s="155"/>
      <c r="G1475" s="104"/>
      <c r="H1475" s="105"/>
      <c r="I1475" s="106"/>
      <c r="J1475" s="105"/>
      <c r="K1475" s="105"/>
      <c r="L1475" s="104"/>
      <c r="M1475" s="104"/>
    </row>
    <row r="1476" spans="2:13" x14ac:dyDescent="0.25">
      <c r="B1476" s="104"/>
      <c r="C1476" s="103"/>
      <c r="D1476" s="102"/>
      <c r="E1476" s="104"/>
      <c r="F1476" s="155"/>
      <c r="G1476" s="104"/>
      <c r="H1476" s="105"/>
      <c r="I1476" s="106"/>
      <c r="J1476" s="105"/>
      <c r="K1476" s="105"/>
      <c r="L1476" s="104"/>
      <c r="M1476" s="104"/>
    </row>
    <row r="1477" spans="2:13" x14ac:dyDescent="0.25">
      <c r="B1477" s="104"/>
      <c r="C1477" s="103"/>
      <c r="D1477" s="102"/>
      <c r="E1477" s="104"/>
      <c r="F1477" s="155"/>
      <c r="G1477" s="104"/>
      <c r="H1477" s="105"/>
      <c r="I1477" s="106"/>
      <c r="J1477" s="105"/>
      <c r="K1477" s="105"/>
      <c r="L1477" s="104"/>
      <c r="M1477" s="104"/>
    </row>
    <row r="1478" spans="2:13" x14ac:dyDescent="0.25">
      <c r="B1478" s="104"/>
      <c r="C1478" s="103"/>
      <c r="D1478" s="102"/>
      <c r="E1478" s="104"/>
      <c r="F1478" s="155"/>
      <c r="G1478" s="104"/>
      <c r="H1478" s="105"/>
      <c r="I1478" s="106"/>
      <c r="J1478" s="105"/>
      <c r="K1478" s="105"/>
      <c r="L1478" s="104"/>
      <c r="M1478" s="104"/>
    </row>
    <row r="1479" spans="2:13" x14ac:dyDescent="0.25">
      <c r="B1479" s="104"/>
      <c r="C1479" s="103"/>
      <c r="D1479" s="102"/>
      <c r="E1479" s="104"/>
      <c r="F1479" s="155"/>
      <c r="G1479" s="104"/>
      <c r="H1479" s="105"/>
      <c r="I1479" s="106"/>
      <c r="J1479" s="105"/>
      <c r="K1479" s="105"/>
      <c r="L1479" s="104"/>
      <c r="M1479" s="104"/>
    </row>
    <row r="1480" spans="2:13" x14ac:dyDescent="0.25">
      <c r="B1480" s="104"/>
      <c r="C1480" s="103"/>
      <c r="D1480" s="102"/>
      <c r="E1480" s="104"/>
      <c r="F1480" s="155"/>
      <c r="G1480" s="104"/>
      <c r="H1480" s="105"/>
      <c r="I1480" s="106"/>
      <c r="J1480" s="105"/>
      <c r="K1480" s="105"/>
      <c r="L1480" s="104"/>
      <c r="M1480" s="104"/>
    </row>
    <row r="1481" spans="2:13" x14ac:dyDescent="0.25">
      <c r="B1481" s="104"/>
      <c r="C1481" s="103"/>
      <c r="D1481" s="102"/>
      <c r="E1481" s="104"/>
      <c r="F1481" s="155"/>
      <c r="G1481" s="104"/>
      <c r="H1481" s="105"/>
      <c r="I1481" s="106"/>
      <c r="J1481" s="105"/>
      <c r="K1481" s="105"/>
      <c r="L1481" s="104"/>
      <c r="M1481" s="104"/>
    </row>
    <row r="1482" spans="2:13" x14ac:dyDescent="0.25">
      <c r="B1482" s="104"/>
      <c r="C1482" s="103"/>
      <c r="D1482" s="102"/>
      <c r="E1482" s="104"/>
      <c r="F1482" s="155"/>
      <c r="G1482" s="104"/>
      <c r="H1482" s="105"/>
      <c r="I1482" s="106"/>
      <c r="J1482" s="105"/>
      <c r="K1482" s="105"/>
      <c r="L1482" s="104"/>
      <c r="M1482" s="104"/>
    </row>
    <row r="1483" spans="2:13" x14ac:dyDescent="0.25">
      <c r="B1483" s="104"/>
      <c r="C1483" s="103"/>
      <c r="D1483" s="102"/>
      <c r="E1483" s="104"/>
      <c r="F1483" s="155"/>
      <c r="G1483" s="104"/>
      <c r="H1483" s="105"/>
      <c r="I1483" s="106"/>
      <c r="J1483" s="105"/>
      <c r="K1483" s="105"/>
      <c r="L1483" s="104"/>
      <c r="M1483" s="104"/>
    </row>
    <row r="1484" spans="2:13" x14ac:dyDescent="0.25">
      <c r="B1484" s="104"/>
      <c r="C1484" s="103"/>
      <c r="D1484" s="102"/>
      <c r="E1484" s="104"/>
      <c r="F1484" s="155"/>
      <c r="G1484" s="104"/>
      <c r="H1484" s="105"/>
      <c r="I1484" s="106"/>
      <c r="J1484" s="105"/>
      <c r="K1484" s="105"/>
      <c r="L1484" s="104"/>
      <c r="M1484" s="104"/>
    </row>
    <row r="1485" spans="2:13" x14ac:dyDescent="0.25">
      <c r="B1485" s="104"/>
      <c r="C1485" s="103"/>
      <c r="D1485" s="102"/>
      <c r="E1485" s="104"/>
      <c r="F1485" s="155"/>
      <c r="G1485" s="104"/>
      <c r="H1485" s="105"/>
      <c r="I1485" s="106"/>
      <c r="J1485" s="105"/>
      <c r="K1485" s="105"/>
      <c r="L1485" s="104"/>
      <c r="M1485" s="104"/>
    </row>
    <row r="1486" spans="2:13" x14ac:dyDescent="0.25">
      <c r="B1486" s="104"/>
      <c r="C1486" s="103"/>
      <c r="D1486" s="102"/>
      <c r="E1486" s="104"/>
      <c r="F1486" s="155"/>
      <c r="G1486" s="104"/>
      <c r="H1486" s="105"/>
      <c r="I1486" s="106"/>
      <c r="J1486" s="105"/>
      <c r="K1486" s="105"/>
      <c r="L1486" s="104"/>
      <c r="M1486" s="104"/>
    </row>
    <row r="1487" spans="2:13" x14ac:dyDescent="0.25">
      <c r="B1487" s="104"/>
      <c r="C1487" s="103"/>
      <c r="D1487" s="102"/>
      <c r="E1487" s="104"/>
      <c r="F1487" s="155"/>
      <c r="G1487" s="104"/>
      <c r="H1487" s="105"/>
      <c r="I1487" s="106"/>
      <c r="J1487" s="105"/>
      <c r="K1487" s="105"/>
      <c r="L1487" s="104"/>
      <c r="M1487" s="104"/>
    </row>
    <row r="1488" spans="2:13" x14ac:dyDescent="0.25">
      <c r="B1488" s="104"/>
      <c r="C1488" s="103"/>
      <c r="D1488" s="102"/>
      <c r="E1488" s="104"/>
      <c r="F1488" s="155"/>
      <c r="G1488" s="104"/>
      <c r="H1488" s="105"/>
      <c r="I1488" s="106"/>
      <c r="J1488" s="105"/>
      <c r="K1488" s="105"/>
      <c r="L1488" s="104"/>
      <c r="M1488" s="104"/>
    </row>
    <row r="1489" spans="2:13" x14ac:dyDescent="0.25">
      <c r="B1489" s="104"/>
      <c r="C1489" s="103"/>
      <c r="D1489" s="102"/>
      <c r="E1489" s="104"/>
      <c r="F1489" s="155"/>
      <c r="G1489" s="104"/>
      <c r="H1489" s="105"/>
      <c r="I1489" s="106"/>
      <c r="J1489" s="105"/>
      <c r="K1489" s="105"/>
      <c r="L1489" s="104"/>
      <c r="M1489" s="104"/>
    </row>
    <row r="1490" spans="2:13" x14ac:dyDescent="0.25">
      <c r="B1490" s="104"/>
      <c r="C1490" s="103"/>
      <c r="D1490" s="102"/>
      <c r="E1490" s="104"/>
      <c r="F1490" s="155"/>
      <c r="G1490" s="104"/>
      <c r="H1490" s="105"/>
      <c r="I1490" s="106"/>
      <c r="J1490" s="105"/>
      <c r="K1490" s="105"/>
      <c r="L1490" s="104"/>
      <c r="M1490" s="104"/>
    </row>
    <row r="1491" spans="2:13" x14ac:dyDescent="0.25">
      <c r="B1491" s="104"/>
      <c r="C1491" s="103"/>
      <c r="D1491" s="102"/>
      <c r="E1491" s="104"/>
      <c r="F1491" s="155"/>
      <c r="G1491" s="104"/>
      <c r="H1491" s="105"/>
      <c r="I1491" s="106"/>
      <c r="J1491" s="105"/>
      <c r="K1491" s="105"/>
      <c r="L1491" s="104"/>
      <c r="M1491" s="104"/>
    </row>
    <row r="1492" spans="2:13" x14ac:dyDescent="0.25">
      <c r="B1492" s="104"/>
      <c r="C1492" s="103"/>
      <c r="D1492" s="102"/>
      <c r="E1492" s="104"/>
      <c r="F1492" s="155"/>
      <c r="G1492" s="104"/>
      <c r="H1492" s="105"/>
      <c r="I1492" s="106"/>
      <c r="J1492" s="105"/>
      <c r="K1492" s="105"/>
      <c r="L1492" s="104"/>
      <c r="M1492" s="104"/>
    </row>
    <row r="1493" spans="2:13" x14ac:dyDescent="0.25">
      <c r="B1493" s="104"/>
      <c r="C1493" s="103"/>
      <c r="D1493" s="102"/>
      <c r="E1493" s="104"/>
      <c r="F1493" s="155"/>
      <c r="G1493" s="104"/>
      <c r="H1493" s="105"/>
      <c r="I1493" s="106"/>
      <c r="J1493" s="105"/>
      <c r="K1493" s="105"/>
      <c r="L1493" s="104"/>
      <c r="M1493" s="104"/>
    </row>
    <row r="1494" spans="2:13" x14ac:dyDescent="0.25">
      <c r="B1494" s="104"/>
      <c r="C1494" s="103"/>
      <c r="D1494" s="102"/>
      <c r="E1494" s="104"/>
      <c r="F1494" s="155"/>
      <c r="G1494" s="104"/>
      <c r="H1494" s="105"/>
      <c r="I1494" s="106"/>
      <c r="J1494" s="105"/>
      <c r="K1494" s="105"/>
      <c r="L1494" s="104"/>
      <c r="M1494" s="104"/>
    </row>
    <row r="1495" spans="2:13" x14ac:dyDescent="0.25">
      <c r="B1495" s="104"/>
      <c r="C1495" s="103"/>
      <c r="D1495" s="102"/>
      <c r="E1495" s="104"/>
      <c r="F1495" s="155"/>
      <c r="G1495" s="104"/>
      <c r="H1495" s="105"/>
      <c r="I1495" s="106"/>
      <c r="J1495" s="105"/>
      <c r="K1495" s="105"/>
      <c r="L1495" s="104"/>
      <c r="M1495" s="104"/>
    </row>
    <row r="1496" spans="2:13" x14ac:dyDescent="0.25">
      <c r="B1496" s="104"/>
      <c r="C1496" s="103"/>
      <c r="D1496" s="102"/>
      <c r="E1496" s="104"/>
      <c r="F1496" s="155"/>
      <c r="G1496" s="104"/>
      <c r="H1496" s="105"/>
      <c r="I1496" s="106"/>
      <c r="J1496" s="105"/>
      <c r="K1496" s="105"/>
      <c r="L1496" s="104"/>
      <c r="M1496" s="104"/>
    </row>
    <row r="1497" spans="2:13" x14ac:dyDescent="0.25">
      <c r="B1497" s="104"/>
      <c r="C1497" s="103"/>
      <c r="D1497" s="102"/>
      <c r="E1497" s="104"/>
      <c r="F1497" s="155"/>
      <c r="G1497" s="104"/>
      <c r="H1497" s="105"/>
      <c r="I1497" s="106"/>
      <c r="J1497" s="105"/>
      <c r="K1497" s="105"/>
      <c r="L1497" s="104"/>
      <c r="M1497" s="104"/>
    </row>
    <row r="1498" spans="2:13" x14ac:dyDescent="0.25">
      <c r="B1498" s="104"/>
      <c r="C1498" s="103"/>
      <c r="D1498" s="102"/>
      <c r="E1498" s="104"/>
      <c r="F1498" s="155"/>
      <c r="G1498" s="104"/>
      <c r="H1498" s="105"/>
      <c r="I1498" s="106"/>
      <c r="J1498" s="105"/>
      <c r="K1498" s="105"/>
      <c r="L1498" s="104"/>
      <c r="M1498" s="104"/>
    </row>
    <row r="1499" spans="2:13" x14ac:dyDescent="0.25">
      <c r="B1499" s="104"/>
      <c r="C1499" s="103"/>
      <c r="D1499" s="102"/>
      <c r="E1499" s="104"/>
      <c r="F1499" s="155"/>
      <c r="G1499" s="104"/>
      <c r="H1499" s="105"/>
      <c r="I1499" s="106"/>
      <c r="J1499" s="105"/>
      <c r="K1499" s="105"/>
      <c r="L1499" s="104"/>
      <c r="M1499" s="104"/>
    </row>
    <row r="1500" spans="2:13" x14ac:dyDescent="0.25">
      <c r="B1500" s="104"/>
      <c r="C1500" s="103"/>
      <c r="D1500" s="102"/>
      <c r="E1500" s="104"/>
      <c r="F1500" s="155"/>
      <c r="G1500" s="104"/>
      <c r="H1500" s="105"/>
      <c r="I1500" s="106"/>
      <c r="J1500" s="105"/>
      <c r="K1500" s="105"/>
      <c r="L1500" s="104"/>
      <c r="M1500" s="104"/>
    </row>
    <row r="1501" spans="2:13" x14ac:dyDescent="0.25">
      <c r="B1501" s="104"/>
      <c r="C1501" s="103"/>
      <c r="D1501" s="102"/>
      <c r="E1501" s="104"/>
      <c r="F1501" s="155"/>
      <c r="G1501" s="104"/>
      <c r="H1501" s="105"/>
      <c r="I1501" s="106"/>
      <c r="J1501" s="105"/>
      <c r="K1501" s="105"/>
      <c r="L1501" s="104"/>
      <c r="M1501" s="104"/>
    </row>
    <row r="1502" spans="2:13" x14ac:dyDescent="0.25">
      <c r="B1502" s="104"/>
      <c r="C1502" s="103"/>
      <c r="D1502" s="102"/>
      <c r="E1502" s="104"/>
      <c r="F1502" s="155"/>
      <c r="G1502" s="104"/>
      <c r="H1502" s="105"/>
      <c r="I1502" s="106"/>
      <c r="J1502" s="105"/>
      <c r="K1502" s="105"/>
      <c r="L1502" s="104"/>
      <c r="M1502" s="104"/>
    </row>
    <row r="1503" spans="2:13" x14ac:dyDescent="0.25">
      <c r="B1503" s="104"/>
      <c r="C1503" s="103"/>
      <c r="D1503" s="102"/>
      <c r="E1503" s="104"/>
      <c r="F1503" s="155"/>
      <c r="G1503" s="104"/>
      <c r="H1503" s="105"/>
      <c r="I1503" s="106"/>
      <c r="J1503" s="105"/>
      <c r="K1503" s="105"/>
      <c r="L1503" s="104"/>
      <c r="M1503" s="104"/>
    </row>
    <row r="1504" spans="2:13" x14ac:dyDescent="0.25">
      <c r="B1504" s="104"/>
      <c r="C1504" s="103"/>
      <c r="D1504" s="102"/>
      <c r="E1504" s="104"/>
      <c r="F1504" s="155"/>
      <c r="G1504" s="104"/>
      <c r="H1504" s="105"/>
      <c r="I1504" s="106"/>
      <c r="J1504" s="105"/>
      <c r="K1504" s="105"/>
      <c r="L1504" s="104"/>
      <c r="M1504" s="104"/>
    </row>
    <row r="1505" spans="2:13" x14ac:dyDescent="0.25">
      <c r="B1505" s="104"/>
      <c r="C1505" s="103"/>
      <c r="D1505" s="102"/>
      <c r="E1505" s="104"/>
      <c r="F1505" s="155"/>
      <c r="G1505" s="104"/>
      <c r="H1505" s="105"/>
      <c r="I1505" s="106"/>
      <c r="J1505" s="105"/>
      <c r="K1505" s="105"/>
      <c r="L1505" s="104"/>
      <c r="M1505" s="104"/>
    </row>
    <row r="1506" spans="2:13" x14ac:dyDescent="0.25">
      <c r="B1506" s="104"/>
      <c r="C1506" s="103"/>
      <c r="D1506" s="102"/>
      <c r="E1506" s="104"/>
      <c r="F1506" s="155"/>
      <c r="G1506" s="104"/>
      <c r="H1506" s="105"/>
      <c r="I1506" s="106"/>
      <c r="J1506" s="105"/>
      <c r="K1506" s="105"/>
      <c r="L1506" s="104"/>
      <c r="M1506" s="104"/>
    </row>
    <row r="1507" spans="2:13" x14ac:dyDescent="0.25">
      <c r="B1507" s="104"/>
      <c r="C1507" s="103"/>
      <c r="D1507" s="102"/>
      <c r="E1507" s="104"/>
      <c r="F1507" s="155"/>
      <c r="G1507" s="104"/>
      <c r="H1507" s="105"/>
      <c r="I1507" s="106"/>
      <c r="J1507" s="105"/>
      <c r="K1507" s="105"/>
      <c r="L1507" s="104"/>
      <c r="M1507" s="104"/>
    </row>
    <row r="1508" spans="2:13" x14ac:dyDescent="0.25">
      <c r="B1508" s="104"/>
      <c r="C1508" s="103"/>
      <c r="D1508" s="102"/>
      <c r="E1508" s="104"/>
      <c r="F1508" s="155"/>
      <c r="G1508" s="104"/>
      <c r="H1508" s="105"/>
      <c r="I1508" s="106"/>
      <c r="J1508" s="105"/>
      <c r="K1508" s="105"/>
      <c r="L1508" s="104"/>
      <c r="M1508" s="104"/>
    </row>
    <row r="1509" spans="2:13" x14ac:dyDescent="0.25">
      <c r="B1509" s="104"/>
      <c r="C1509" s="103"/>
      <c r="D1509" s="102"/>
      <c r="E1509" s="104"/>
      <c r="F1509" s="155"/>
      <c r="G1509" s="104"/>
      <c r="H1509" s="105"/>
      <c r="I1509" s="106"/>
      <c r="J1509" s="105"/>
      <c r="K1509" s="105"/>
      <c r="L1509" s="104"/>
      <c r="M1509" s="104"/>
    </row>
    <row r="1510" spans="2:13" x14ac:dyDescent="0.25">
      <c r="B1510" s="104"/>
      <c r="C1510" s="103"/>
      <c r="D1510" s="102"/>
      <c r="E1510" s="104"/>
      <c r="F1510" s="155"/>
      <c r="G1510" s="104"/>
      <c r="H1510" s="105"/>
      <c r="I1510" s="106"/>
      <c r="J1510" s="105"/>
      <c r="K1510" s="105"/>
      <c r="L1510" s="104"/>
      <c r="M1510" s="104"/>
    </row>
    <row r="1511" spans="2:13" x14ac:dyDescent="0.25">
      <c r="B1511" s="104"/>
      <c r="C1511" s="103"/>
      <c r="D1511" s="102"/>
      <c r="E1511" s="104"/>
      <c r="F1511" s="155"/>
      <c r="G1511" s="104"/>
      <c r="H1511" s="105"/>
      <c r="I1511" s="106"/>
      <c r="J1511" s="105"/>
      <c r="K1511" s="105"/>
      <c r="L1511" s="104"/>
      <c r="M1511" s="104"/>
    </row>
    <row r="1512" spans="2:13" x14ac:dyDescent="0.25">
      <c r="B1512" s="104"/>
      <c r="C1512" s="103"/>
      <c r="D1512" s="102"/>
      <c r="E1512" s="104"/>
      <c r="F1512" s="155"/>
      <c r="G1512" s="104"/>
      <c r="H1512" s="105"/>
      <c r="I1512" s="106"/>
      <c r="J1512" s="105"/>
      <c r="K1512" s="105"/>
      <c r="L1512" s="104"/>
      <c r="M1512" s="104"/>
    </row>
    <row r="1513" spans="2:13" x14ac:dyDescent="0.25">
      <c r="B1513" s="104"/>
      <c r="C1513" s="103"/>
      <c r="D1513" s="102"/>
      <c r="E1513" s="104"/>
      <c r="F1513" s="155"/>
      <c r="G1513" s="104"/>
      <c r="H1513" s="105"/>
      <c r="I1513" s="106"/>
      <c r="J1513" s="105"/>
      <c r="K1513" s="105"/>
      <c r="L1513" s="104"/>
      <c r="M1513" s="104"/>
    </row>
    <row r="1514" spans="2:13" x14ac:dyDescent="0.25">
      <c r="B1514" s="104"/>
      <c r="C1514" s="103"/>
      <c r="D1514" s="102"/>
      <c r="E1514" s="104"/>
      <c r="F1514" s="155"/>
      <c r="G1514" s="104"/>
      <c r="H1514" s="105"/>
      <c r="I1514" s="106"/>
      <c r="J1514" s="105"/>
      <c r="K1514" s="105"/>
      <c r="L1514" s="104"/>
      <c r="M1514" s="104"/>
    </row>
    <row r="1515" spans="2:13" x14ac:dyDescent="0.25">
      <c r="B1515" s="104"/>
      <c r="C1515" s="103"/>
      <c r="D1515" s="102"/>
      <c r="E1515" s="104"/>
      <c r="F1515" s="155"/>
      <c r="G1515" s="104"/>
      <c r="H1515" s="105"/>
      <c r="I1515" s="106"/>
      <c r="J1515" s="105"/>
      <c r="K1515" s="105"/>
      <c r="L1515" s="104"/>
      <c r="M1515" s="104"/>
    </row>
    <row r="1516" spans="2:13" x14ac:dyDescent="0.25">
      <c r="B1516" s="104"/>
      <c r="C1516" s="103"/>
      <c r="D1516" s="102"/>
      <c r="E1516" s="104"/>
      <c r="F1516" s="155"/>
      <c r="G1516" s="104"/>
      <c r="H1516" s="105"/>
      <c r="I1516" s="106"/>
      <c r="J1516" s="105"/>
      <c r="K1516" s="105"/>
      <c r="L1516" s="104"/>
      <c r="M1516" s="104"/>
    </row>
    <row r="1517" spans="2:13" x14ac:dyDescent="0.25">
      <c r="B1517" s="104"/>
      <c r="C1517" s="103"/>
      <c r="D1517" s="102"/>
      <c r="E1517" s="104"/>
      <c r="F1517" s="155"/>
      <c r="G1517" s="104"/>
      <c r="H1517" s="105"/>
      <c r="I1517" s="106"/>
      <c r="J1517" s="105"/>
      <c r="K1517" s="105"/>
      <c r="L1517" s="104"/>
      <c r="M1517" s="104"/>
    </row>
    <row r="1518" spans="2:13" x14ac:dyDescent="0.25">
      <c r="B1518" s="104"/>
      <c r="C1518" s="103"/>
      <c r="D1518" s="102"/>
      <c r="E1518" s="104"/>
      <c r="F1518" s="155"/>
      <c r="G1518" s="104"/>
      <c r="H1518" s="105"/>
      <c r="I1518" s="106"/>
      <c r="J1518" s="105"/>
      <c r="K1518" s="105"/>
      <c r="L1518" s="104"/>
      <c r="M1518" s="104"/>
    </row>
    <row r="1519" spans="2:13" x14ac:dyDescent="0.25">
      <c r="B1519" s="104"/>
      <c r="C1519" s="103"/>
      <c r="D1519" s="102"/>
      <c r="E1519" s="104"/>
      <c r="F1519" s="155"/>
      <c r="G1519" s="104"/>
      <c r="H1519" s="105"/>
      <c r="I1519" s="106"/>
      <c r="J1519" s="105"/>
      <c r="K1519" s="105"/>
      <c r="L1519" s="104"/>
      <c r="M1519" s="104"/>
    </row>
    <row r="1520" spans="2:13" x14ac:dyDescent="0.25">
      <c r="B1520" s="104"/>
      <c r="C1520" s="103"/>
      <c r="D1520" s="102"/>
      <c r="E1520" s="104"/>
      <c r="F1520" s="155"/>
      <c r="G1520" s="104"/>
      <c r="H1520" s="105"/>
      <c r="I1520" s="106"/>
      <c r="J1520" s="105"/>
      <c r="K1520" s="105"/>
      <c r="L1520" s="104"/>
      <c r="M1520" s="104"/>
    </row>
    <row r="1521" spans="2:13" x14ac:dyDescent="0.25">
      <c r="B1521" s="104"/>
      <c r="C1521" s="103"/>
      <c r="D1521" s="102"/>
      <c r="E1521" s="104"/>
      <c r="F1521" s="155"/>
      <c r="G1521" s="104"/>
      <c r="H1521" s="105"/>
      <c r="I1521" s="106"/>
      <c r="J1521" s="105"/>
      <c r="K1521" s="105"/>
      <c r="L1521" s="104"/>
      <c r="M1521" s="104"/>
    </row>
    <row r="1522" spans="2:13" x14ac:dyDescent="0.25">
      <c r="B1522" s="104"/>
      <c r="C1522" s="103"/>
      <c r="D1522" s="102"/>
      <c r="E1522" s="104"/>
      <c r="F1522" s="155"/>
      <c r="G1522" s="104"/>
      <c r="H1522" s="105"/>
      <c r="I1522" s="106"/>
      <c r="J1522" s="105"/>
      <c r="K1522" s="105"/>
      <c r="L1522" s="104"/>
      <c r="M1522" s="104"/>
    </row>
    <row r="1523" spans="2:13" x14ac:dyDescent="0.25">
      <c r="B1523" s="104"/>
      <c r="C1523" s="103"/>
      <c r="D1523" s="102"/>
      <c r="E1523" s="104"/>
      <c r="F1523" s="155"/>
      <c r="G1523" s="104"/>
      <c r="H1523" s="105"/>
      <c r="I1523" s="106"/>
      <c r="J1523" s="105"/>
      <c r="K1523" s="105"/>
      <c r="L1523" s="104"/>
      <c r="M1523" s="104"/>
    </row>
    <row r="1524" spans="2:13" x14ac:dyDescent="0.25">
      <c r="B1524" s="104"/>
      <c r="C1524" s="103"/>
      <c r="D1524" s="102"/>
      <c r="E1524" s="104"/>
      <c r="F1524" s="155"/>
      <c r="G1524" s="104"/>
      <c r="H1524" s="105"/>
      <c r="I1524" s="106"/>
      <c r="J1524" s="105"/>
      <c r="K1524" s="105"/>
      <c r="L1524" s="104"/>
      <c r="M1524" s="104"/>
    </row>
    <row r="1525" spans="2:13" x14ac:dyDescent="0.25">
      <c r="B1525" s="104"/>
      <c r="C1525" s="103"/>
      <c r="D1525" s="102"/>
      <c r="E1525" s="104"/>
      <c r="F1525" s="155"/>
      <c r="G1525" s="104"/>
      <c r="H1525" s="105"/>
      <c r="I1525" s="106"/>
      <c r="J1525" s="105"/>
      <c r="K1525" s="105"/>
      <c r="L1525" s="104"/>
      <c r="M1525" s="104"/>
    </row>
    <row r="1526" spans="2:13" x14ac:dyDescent="0.25">
      <c r="B1526" s="104"/>
      <c r="C1526" s="103"/>
      <c r="D1526" s="102"/>
      <c r="E1526" s="104"/>
      <c r="F1526" s="155"/>
      <c r="G1526" s="104"/>
      <c r="H1526" s="105"/>
      <c r="I1526" s="106"/>
      <c r="J1526" s="105"/>
      <c r="K1526" s="105"/>
      <c r="L1526" s="104"/>
      <c r="M1526" s="104"/>
    </row>
    <row r="1527" spans="2:13" x14ac:dyDescent="0.25">
      <c r="B1527" s="104"/>
      <c r="C1527" s="103"/>
      <c r="D1527" s="102"/>
      <c r="E1527" s="104"/>
      <c r="F1527" s="155"/>
      <c r="G1527" s="104"/>
      <c r="H1527" s="105"/>
      <c r="I1527" s="106"/>
      <c r="J1527" s="105"/>
      <c r="K1527" s="105"/>
      <c r="L1527" s="104"/>
      <c r="M1527" s="104"/>
    </row>
    <row r="1528" spans="2:13" x14ac:dyDescent="0.25">
      <c r="B1528" s="104"/>
      <c r="C1528" s="103"/>
      <c r="D1528" s="102"/>
      <c r="E1528" s="104"/>
      <c r="F1528" s="155"/>
      <c r="G1528" s="104"/>
      <c r="H1528" s="105"/>
      <c r="I1528" s="106"/>
      <c r="J1528" s="105"/>
      <c r="K1528" s="105"/>
      <c r="L1528" s="104"/>
      <c r="M1528" s="104"/>
    </row>
    <row r="1529" spans="2:13" x14ac:dyDescent="0.25">
      <c r="B1529" s="104"/>
      <c r="C1529" s="103"/>
      <c r="D1529" s="102"/>
      <c r="E1529" s="104"/>
      <c r="F1529" s="155"/>
      <c r="G1529" s="104"/>
      <c r="H1529" s="105"/>
      <c r="I1529" s="106"/>
      <c r="J1529" s="105"/>
      <c r="K1529" s="105"/>
      <c r="L1529" s="104"/>
      <c r="M1529" s="104"/>
    </row>
    <row r="1530" spans="2:13" x14ac:dyDescent="0.25">
      <c r="B1530" s="104"/>
      <c r="C1530" s="103"/>
      <c r="D1530" s="102"/>
      <c r="E1530" s="104"/>
      <c r="F1530" s="155"/>
      <c r="G1530" s="104"/>
      <c r="H1530" s="105"/>
      <c r="I1530" s="106"/>
      <c r="J1530" s="105"/>
      <c r="K1530" s="105"/>
      <c r="L1530" s="104"/>
      <c r="M1530" s="104"/>
    </row>
    <row r="1531" spans="2:13" x14ac:dyDescent="0.25">
      <c r="B1531" s="104"/>
      <c r="C1531" s="103"/>
      <c r="D1531" s="102"/>
      <c r="E1531" s="104"/>
      <c r="F1531" s="155"/>
      <c r="G1531" s="104"/>
      <c r="H1531" s="105"/>
      <c r="I1531" s="106"/>
      <c r="J1531" s="105"/>
      <c r="K1531" s="105"/>
      <c r="L1531" s="104"/>
      <c r="M1531" s="104"/>
    </row>
    <row r="1532" spans="2:13" x14ac:dyDescent="0.25">
      <c r="B1532" s="104"/>
      <c r="C1532" s="103"/>
      <c r="D1532" s="102"/>
      <c r="E1532" s="104"/>
      <c r="F1532" s="155"/>
      <c r="G1532" s="104"/>
      <c r="H1532" s="105"/>
      <c r="I1532" s="106"/>
      <c r="J1532" s="105"/>
      <c r="K1532" s="105"/>
      <c r="L1532" s="104"/>
      <c r="M1532" s="104"/>
    </row>
    <row r="1533" spans="2:13" x14ac:dyDescent="0.25">
      <c r="B1533" s="104"/>
      <c r="C1533" s="103"/>
      <c r="D1533" s="102"/>
      <c r="E1533" s="104"/>
      <c r="F1533" s="155"/>
      <c r="G1533" s="104"/>
      <c r="H1533" s="105"/>
      <c r="I1533" s="106"/>
      <c r="J1533" s="105"/>
      <c r="K1533" s="105"/>
      <c r="L1533" s="104"/>
      <c r="M1533" s="104"/>
    </row>
    <row r="1534" spans="2:13" x14ac:dyDescent="0.25">
      <c r="B1534" s="104"/>
      <c r="C1534" s="103"/>
      <c r="D1534" s="102"/>
      <c r="E1534" s="104"/>
      <c r="F1534" s="155"/>
      <c r="G1534" s="104"/>
      <c r="H1534" s="105"/>
      <c r="I1534" s="106"/>
      <c r="J1534" s="105"/>
      <c r="K1534" s="105"/>
      <c r="L1534" s="104"/>
      <c r="M1534" s="104"/>
    </row>
    <row r="1535" spans="2:13" x14ac:dyDescent="0.25">
      <c r="B1535" s="104"/>
      <c r="C1535" s="103"/>
      <c r="D1535" s="102"/>
      <c r="E1535" s="104"/>
      <c r="F1535" s="155"/>
      <c r="G1535" s="104"/>
      <c r="H1535" s="105"/>
      <c r="I1535" s="106"/>
      <c r="J1535" s="105"/>
      <c r="K1535" s="105"/>
      <c r="L1535" s="104"/>
      <c r="M1535" s="104"/>
    </row>
    <row r="1536" spans="2:13" x14ac:dyDescent="0.25">
      <c r="B1536" s="104"/>
      <c r="C1536" s="103"/>
      <c r="D1536" s="102"/>
      <c r="E1536" s="104"/>
      <c r="F1536" s="155"/>
      <c r="G1536" s="104"/>
      <c r="H1536" s="105"/>
      <c r="I1536" s="106"/>
      <c r="J1536" s="105"/>
      <c r="K1536" s="105"/>
      <c r="L1536" s="104"/>
      <c r="M1536" s="104"/>
    </row>
    <row r="1537" spans="2:13" x14ac:dyDescent="0.25">
      <c r="B1537" s="104"/>
      <c r="C1537" s="103"/>
      <c r="D1537" s="102"/>
      <c r="E1537" s="104"/>
      <c r="F1537" s="155"/>
      <c r="G1537" s="104"/>
      <c r="H1537" s="105"/>
      <c r="I1537" s="106"/>
      <c r="J1537" s="105"/>
      <c r="K1537" s="105"/>
      <c r="L1537" s="104"/>
      <c r="M1537" s="104"/>
    </row>
    <row r="1538" spans="2:13" x14ac:dyDescent="0.25">
      <c r="B1538" s="104"/>
      <c r="C1538" s="103"/>
      <c r="D1538" s="102"/>
      <c r="E1538" s="104"/>
      <c r="F1538" s="155"/>
      <c r="G1538" s="104"/>
      <c r="H1538" s="105"/>
      <c r="I1538" s="106"/>
      <c r="J1538" s="105"/>
      <c r="K1538" s="105"/>
      <c r="L1538" s="104"/>
      <c r="M1538" s="104"/>
    </row>
    <row r="1539" spans="2:13" x14ac:dyDescent="0.25">
      <c r="B1539" s="104"/>
      <c r="C1539" s="103"/>
      <c r="D1539" s="102"/>
      <c r="E1539" s="104"/>
      <c r="F1539" s="155"/>
      <c r="G1539" s="104"/>
      <c r="H1539" s="105"/>
      <c r="I1539" s="106"/>
      <c r="J1539" s="105"/>
      <c r="K1539" s="105"/>
      <c r="L1539" s="104"/>
      <c r="M1539" s="104"/>
    </row>
    <row r="1540" spans="2:13" x14ac:dyDescent="0.25">
      <c r="B1540" s="104"/>
      <c r="C1540" s="103"/>
      <c r="D1540" s="102"/>
      <c r="E1540" s="104"/>
      <c r="F1540" s="155"/>
      <c r="G1540" s="104"/>
      <c r="H1540" s="105"/>
      <c r="I1540" s="106"/>
      <c r="J1540" s="105"/>
      <c r="K1540" s="105"/>
      <c r="L1540" s="104"/>
      <c r="M1540" s="104"/>
    </row>
    <row r="1541" spans="2:13" x14ac:dyDescent="0.25">
      <c r="B1541" s="104"/>
      <c r="C1541" s="103"/>
      <c r="D1541" s="102"/>
      <c r="E1541" s="104"/>
      <c r="F1541" s="155"/>
      <c r="G1541" s="104"/>
      <c r="H1541" s="105"/>
      <c r="I1541" s="106"/>
      <c r="J1541" s="105"/>
      <c r="K1541" s="105"/>
      <c r="L1541" s="104"/>
      <c r="M1541" s="104"/>
    </row>
    <row r="1542" spans="2:13" x14ac:dyDescent="0.25">
      <c r="B1542" s="104"/>
      <c r="C1542" s="103"/>
      <c r="D1542" s="102"/>
      <c r="E1542" s="104"/>
      <c r="F1542" s="155"/>
      <c r="G1542" s="104"/>
      <c r="H1542" s="105"/>
      <c r="I1542" s="106"/>
      <c r="J1542" s="105"/>
      <c r="K1542" s="105"/>
      <c r="L1542" s="104"/>
      <c r="M1542" s="104"/>
    </row>
    <row r="1543" spans="2:13" x14ac:dyDescent="0.25">
      <c r="B1543" s="104"/>
      <c r="C1543" s="103"/>
      <c r="D1543" s="102"/>
      <c r="E1543" s="104"/>
      <c r="F1543" s="155"/>
      <c r="G1543" s="104"/>
      <c r="H1543" s="105"/>
      <c r="I1543" s="106"/>
      <c r="J1543" s="105"/>
      <c r="K1543" s="105"/>
      <c r="L1543" s="104"/>
      <c r="M1543" s="104"/>
    </row>
    <row r="1544" spans="2:13" x14ac:dyDescent="0.25">
      <c r="B1544" s="104"/>
      <c r="C1544" s="103"/>
      <c r="D1544" s="102"/>
      <c r="E1544" s="104"/>
      <c r="F1544" s="155"/>
      <c r="G1544" s="104"/>
      <c r="H1544" s="105"/>
      <c r="I1544" s="106"/>
      <c r="J1544" s="105"/>
      <c r="K1544" s="105"/>
      <c r="L1544" s="104"/>
      <c r="M1544" s="104"/>
    </row>
    <row r="1545" spans="2:13" x14ac:dyDescent="0.25">
      <c r="B1545" s="104"/>
      <c r="C1545" s="103"/>
      <c r="D1545" s="102"/>
      <c r="E1545" s="104"/>
      <c r="F1545" s="155"/>
      <c r="G1545" s="104"/>
      <c r="H1545" s="105"/>
      <c r="I1545" s="106"/>
      <c r="J1545" s="105"/>
      <c r="K1545" s="105"/>
      <c r="L1545" s="104"/>
      <c r="M1545" s="104"/>
    </row>
    <row r="1546" spans="2:13" x14ac:dyDescent="0.25">
      <c r="B1546" s="104"/>
      <c r="C1546" s="103"/>
      <c r="D1546" s="102"/>
      <c r="E1546" s="104"/>
      <c r="F1546" s="155"/>
      <c r="G1546" s="104"/>
      <c r="H1546" s="105"/>
      <c r="I1546" s="106"/>
      <c r="J1546" s="105"/>
      <c r="K1546" s="105"/>
      <c r="L1546" s="104"/>
      <c r="M1546" s="104"/>
    </row>
    <row r="1547" spans="2:13" x14ac:dyDescent="0.25">
      <c r="B1547" s="104"/>
      <c r="C1547" s="103"/>
      <c r="D1547" s="102"/>
      <c r="E1547" s="104"/>
      <c r="F1547" s="155"/>
      <c r="G1547" s="104"/>
      <c r="H1547" s="105"/>
      <c r="I1547" s="106"/>
      <c r="J1547" s="105"/>
      <c r="K1547" s="105"/>
      <c r="L1547" s="104"/>
      <c r="M1547" s="104"/>
    </row>
    <row r="1548" spans="2:13" x14ac:dyDescent="0.25">
      <c r="B1548" s="104"/>
      <c r="C1548" s="103"/>
      <c r="D1548" s="102"/>
      <c r="E1548" s="104"/>
      <c r="F1548" s="155"/>
      <c r="G1548" s="104"/>
      <c r="H1548" s="105"/>
      <c r="I1548" s="106"/>
      <c r="J1548" s="105"/>
      <c r="K1548" s="105"/>
      <c r="L1548" s="104"/>
      <c r="M1548" s="104"/>
    </row>
    <row r="1549" spans="2:13" x14ac:dyDescent="0.25">
      <c r="B1549" s="104"/>
      <c r="C1549" s="103"/>
      <c r="D1549" s="102"/>
      <c r="E1549" s="104"/>
      <c r="F1549" s="155"/>
      <c r="G1549" s="104"/>
      <c r="H1549" s="105"/>
      <c r="I1549" s="106"/>
      <c r="J1549" s="105"/>
      <c r="K1549" s="105"/>
      <c r="L1549" s="104"/>
      <c r="M1549" s="104"/>
    </row>
    <row r="1550" spans="2:13" x14ac:dyDescent="0.25">
      <c r="B1550" s="104"/>
      <c r="C1550" s="103"/>
      <c r="D1550" s="102"/>
      <c r="E1550" s="104"/>
      <c r="F1550" s="155"/>
      <c r="G1550" s="104"/>
      <c r="H1550" s="105"/>
      <c r="I1550" s="106"/>
      <c r="J1550" s="105"/>
      <c r="K1550" s="105"/>
      <c r="L1550" s="104"/>
      <c r="M1550" s="104"/>
    </row>
    <row r="1551" spans="2:13" x14ac:dyDescent="0.25">
      <c r="B1551" s="104"/>
      <c r="C1551" s="103"/>
      <c r="D1551" s="102"/>
      <c r="E1551" s="104"/>
      <c r="F1551" s="155"/>
      <c r="G1551" s="104"/>
      <c r="H1551" s="105"/>
      <c r="I1551" s="106"/>
      <c r="J1551" s="105"/>
      <c r="K1551" s="105"/>
      <c r="L1551" s="104"/>
      <c r="M1551" s="104"/>
    </row>
    <row r="1552" spans="2:13" x14ac:dyDescent="0.25">
      <c r="B1552" s="104"/>
      <c r="C1552" s="103"/>
      <c r="D1552" s="102"/>
      <c r="E1552" s="104"/>
      <c r="F1552" s="155"/>
      <c r="G1552" s="104"/>
      <c r="H1552" s="105"/>
      <c r="I1552" s="106"/>
      <c r="J1552" s="105"/>
      <c r="K1552" s="105"/>
      <c r="L1552" s="104"/>
      <c r="M1552" s="104"/>
    </row>
    <row r="1553" spans="2:13" x14ac:dyDescent="0.25">
      <c r="B1553" s="104"/>
      <c r="C1553" s="103"/>
      <c r="D1553" s="102"/>
      <c r="E1553" s="104"/>
      <c r="F1553" s="155"/>
      <c r="G1553" s="104"/>
      <c r="H1553" s="105"/>
      <c r="I1553" s="106"/>
      <c r="J1553" s="105"/>
      <c r="K1553" s="105"/>
      <c r="L1553" s="104"/>
      <c r="M1553" s="104"/>
    </row>
    <row r="1554" spans="2:13" x14ac:dyDescent="0.25">
      <c r="B1554" s="104"/>
      <c r="C1554" s="103"/>
      <c r="D1554" s="102"/>
      <c r="E1554" s="104"/>
      <c r="F1554" s="155"/>
      <c r="G1554" s="104"/>
      <c r="H1554" s="105"/>
      <c r="I1554" s="106"/>
      <c r="J1554" s="105"/>
      <c r="K1554" s="105"/>
      <c r="L1554" s="104"/>
      <c r="M1554" s="104"/>
    </row>
    <row r="1555" spans="2:13" x14ac:dyDescent="0.25">
      <c r="B1555" s="104"/>
      <c r="C1555" s="103"/>
      <c r="D1555" s="102"/>
      <c r="E1555" s="104"/>
      <c r="F1555" s="155"/>
      <c r="G1555" s="104"/>
      <c r="H1555" s="105"/>
      <c r="I1555" s="106"/>
      <c r="J1555" s="105"/>
      <c r="K1555" s="105"/>
      <c r="L1555" s="104"/>
      <c r="M1555" s="104"/>
    </row>
    <row r="1556" spans="2:13" x14ac:dyDescent="0.25">
      <c r="B1556" s="104"/>
      <c r="C1556" s="103"/>
      <c r="D1556" s="102"/>
      <c r="E1556" s="104"/>
      <c r="F1556" s="155"/>
      <c r="G1556" s="104"/>
      <c r="H1556" s="105"/>
      <c r="I1556" s="106"/>
      <c r="J1556" s="105"/>
      <c r="K1556" s="105"/>
      <c r="L1556" s="104"/>
      <c r="M1556" s="104"/>
    </row>
    <row r="1557" spans="2:13" x14ac:dyDescent="0.25">
      <c r="B1557" s="104"/>
      <c r="C1557" s="103"/>
      <c r="D1557" s="102"/>
      <c r="E1557" s="104"/>
      <c r="F1557" s="155"/>
      <c r="G1557" s="104"/>
      <c r="H1557" s="105"/>
      <c r="I1557" s="106"/>
      <c r="J1557" s="105"/>
      <c r="K1557" s="105"/>
      <c r="L1557" s="104"/>
      <c r="M1557" s="104"/>
    </row>
    <row r="1558" spans="2:13" x14ac:dyDescent="0.25">
      <c r="B1558" s="104"/>
      <c r="C1558" s="103"/>
      <c r="D1558" s="102"/>
      <c r="E1558" s="104"/>
      <c r="F1558" s="155"/>
      <c r="G1558" s="104"/>
      <c r="H1558" s="105"/>
      <c r="I1558" s="106"/>
      <c r="J1558" s="105"/>
      <c r="K1558" s="105"/>
      <c r="L1558" s="104"/>
      <c r="M1558" s="104"/>
    </row>
    <row r="1559" spans="2:13" x14ac:dyDescent="0.25">
      <c r="B1559" s="104"/>
      <c r="C1559" s="103"/>
      <c r="D1559" s="102"/>
      <c r="E1559" s="104"/>
      <c r="F1559" s="155"/>
      <c r="G1559" s="104"/>
      <c r="H1559" s="105"/>
      <c r="I1559" s="106"/>
      <c r="J1559" s="105"/>
      <c r="K1559" s="105"/>
      <c r="L1559" s="104"/>
      <c r="M1559" s="104"/>
    </row>
    <row r="1560" spans="2:13" x14ac:dyDescent="0.25">
      <c r="B1560" s="104"/>
      <c r="C1560" s="103"/>
      <c r="D1560" s="102"/>
      <c r="E1560" s="104"/>
      <c r="F1560" s="155"/>
      <c r="G1560" s="104"/>
      <c r="H1560" s="105"/>
      <c r="I1560" s="106"/>
      <c r="J1560" s="105"/>
      <c r="K1560" s="105"/>
      <c r="L1560" s="104"/>
      <c r="M1560" s="104"/>
    </row>
    <row r="1561" spans="2:13" x14ac:dyDescent="0.25">
      <c r="B1561" s="104"/>
      <c r="C1561" s="103"/>
      <c r="D1561" s="102"/>
      <c r="E1561" s="104"/>
      <c r="F1561" s="155"/>
      <c r="G1561" s="104"/>
      <c r="H1561" s="105"/>
      <c r="I1561" s="106"/>
      <c r="J1561" s="105"/>
      <c r="K1561" s="105"/>
      <c r="L1561" s="104"/>
      <c r="M1561" s="104"/>
    </row>
    <row r="1562" spans="2:13" x14ac:dyDescent="0.25">
      <c r="B1562" s="104"/>
      <c r="C1562" s="103"/>
      <c r="D1562" s="102"/>
      <c r="E1562" s="104"/>
      <c r="F1562" s="155"/>
      <c r="G1562" s="104"/>
      <c r="H1562" s="105"/>
      <c r="I1562" s="106"/>
      <c r="J1562" s="105"/>
      <c r="K1562" s="105"/>
      <c r="L1562" s="104"/>
      <c r="M1562" s="104"/>
    </row>
    <row r="1563" spans="2:13" x14ac:dyDescent="0.25">
      <c r="B1563" s="104"/>
      <c r="C1563" s="103"/>
      <c r="D1563" s="102"/>
      <c r="E1563" s="104"/>
      <c r="F1563" s="155"/>
      <c r="G1563" s="104"/>
      <c r="H1563" s="105"/>
      <c r="I1563" s="106"/>
      <c r="J1563" s="105"/>
      <c r="K1563" s="105"/>
      <c r="L1563" s="104"/>
      <c r="M1563" s="104"/>
    </row>
    <row r="1564" spans="2:13" x14ac:dyDescent="0.25">
      <c r="B1564" s="104"/>
      <c r="C1564" s="103"/>
      <c r="D1564" s="102"/>
      <c r="E1564" s="104"/>
      <c r="F1564" s="155"/>
      <c r="G1564" s="104"/>
      <c r="H1564" s="105"/>
      <c r="I1564" s="106"/>
      <c r="J1564" s="105"/>
      <c r="K1564" s="105"/>
      <c r="L1564" s="104"/>
      <c r="M1564" s="104"/>
    </row>
    <row r="1565" spans="2:13" x14ac:dyDescent="0.25">
      <c r="B1565" s="104"/>
      <c r="C1565" s="103"/>
      <c r="D1565" s="102"/>
      <c r="E1565" s="104"/>
      <c r="F1565" s="155"/>
      <c r="G1565" s="104"/>
      <c r="H1565" s="105"/>
      <c r="I1565" s="106"/>
      <c r="J1565" s="105"/>
      <c r="K1565" s="105"/>
      <c r="L1565" s="104"/>
      <c r="M1565" s="104"/>
    </row>
    <row r="1566" spans="2:13" x14ac:dyDescent="0.25">
      <c r="B1566" s="104"/>
      <c r="C1566" s="103"/>
      <c r="D1566" s="102"/>
      <c r="E1566" s="104"/>
      <c r="F1566" s="155"/>
      <c r="G1566" s="104"/>
      <c r="H1566" s="105"/>
      <c r="I1566" s="106"/>
      <c r="J1566" s="105"/>
      <c r="K1566" s="105"/>
      <c r="L1566" s="104"/>
      <c r="M1566" s="104"/>
    </row>
    <row r="1567" spans="2:13" x14ac:dyDescent="0.25">
      <c r="B1567" s="104"/>
      <c r="C1567" s="103"/>
      <c r="D1567" s="102"/>
      <c r="E1567" s="104"/>
      <c r="F1567" s="155"/>
      <c r="G1567" s="104"/>
      <c r="H1567" s="105"/>
      <c r="I1567" s="106"/>
      <c r="J1567" s="105"/>
      <c r="K1567" s="105"/>
      <c r="L1567" s="104"/>
      <c r="M1567" s="104"/>
    </row>
    <row r="1568" spans="2:13" x14ac:dyDescent="0.25">
      <c r="B1568" s="104"/>
      <c r="C1568" s="103"/>
      <c r="D1568" s="102"/>
      <c r="E1568" s="104"/>
      <c r="F1568" s="155"/>
      <c r="G1568" s="104"/>
      <c r="H1568" s="105"/>
      <c r="I1568" s="106"/>
      <c r="J1568" s="105"/>
      <c r="K1568" s="105"/>
      <c r="L1568" s="104"/>
      <c r="M1568" s="104"/>
    </row>
    <row r="1569" spans="2:13" x14ac:dyDescent="0.25">
      <c r="B1569" s="104"/>
      <c r="C1569" s="103"/>
      <c r="D1569" s="102"/>
      <c r="E1569" s="104"/>
      <c r="F1569" s="155"/>
      <c r="G1569" s="104"/>
      <c r="H1569" s="105"/>
      <c r="I1569" s="106"/>
      <c r="J1569" s="105"/>
      <c r="K1569" s="105"/>
      <c r="L1569" s="104"/>
      <c r="M1569" s="104"/>
    </row>
    <row r="1570" spans="2:13" x14ac:dyDescent="0.25">
      <c r="B1570" s="104"/>
      <c r="C1570" s="103"/>
      <c r="D1570" s="102"/>
      <c r="E1570" s="104"/>
      <c r="F1570" s="155"/>
      <c r="G1570" s="104"/>
      <c r="H1570" s="105"/>
      <c r="I1570" s="106"/>
      <c r="J1570" s="105"/>
      <c r="K1570" s="105"/>
      <c r="L1570" s="104"/>
      <c r="M1570" s="104"/>
    </row>
    <row r="1571" spans="2:13" x14ac:dyDescent="0.25">
      <c r="B1571" s="104"/>
      <c r="C1571" s="103"/>
      <c r="D1571" s="102"/>
      <c r="E1571" s="104"/>
      <c r="F1571" s="155"/>
      <c r="G1571" s="104"/>
      <c r="H1571" s="105"/>
      <c r="I1571" s="106"/>
      <c r="J1571" s="105"/>
      <c r="K1571" s="105"/>
      <c r="L1571" s="104"/>
      <c r="M1571" s="104"/>
    </row>
    <row r="1572" spans="2:13" x14ac:dyDescent="0.25">
      <c r="B1572" s="104"/>
      <c r="C1572" s="103"/>
      <c r="D1572" s="102"/>
      <c r="E1572" s="104"/>
      <c r="F1572" s="155"/>
      <c r="G1572" s="104"/>
      <c r="H1572" s="105"/>
      <c r="I1572" s="106"/>
      <c r="J1572" s="105"/>
      <c r="K1572" s="105"/>
      <c r="L1572" s="104"/>
      <c r="M1572" s="104"/>
    </row>
    <row r="1573" spans="2:13" x14ac:dyDescent="0.25">
      <c r="B1573" s="104"/>
      <c r="C1573" s="103"/>
      <c r="D1573" s="102"/>
      <c r="E1573" s="104"/>
      <c r="F1573" s="155"/>
      <c r="G1573" s="104"/>
      <c r="H1573" s="105"/>
      <c r="I1573" s="106"/>
      <c r="J1573" s="105"/>
      <c r="K1573" s="105"/>
      <c r="L1573" s="104"/>
      <c r="M1573" s="104"/>
    </row>
    <row r="1574" spans="2:13" x14ac:dyDescent="0.25">
      <c r="B1574" s="104"/>
      <c r="C1574" s="103"/>
      <c r="D1574" s="102"/>
      <c r="E1574" s="104"/>
      <c r="F1574" s="155"/>
      <c r="G1574" s="104"/>
      <c r="H1574" s="105"/>
      <c r="I1574" s="106"/>
      <c r="J1574" s="105"/>
      <c r="K1574" s="105"/>
      <c r="L1574" s="104"/>
      <c r="M1574" s="104"/>
    </row>
    <row r="1575" spans="2:13" x14ac:dyDescent="0.25">
      <c r="B1575" s="104"/>
      <c r="C1575" s="103"/>
      <c r="D1575" s="102"/>
      <c r="E1575" s="104"/>
      <c r="F1575" s="155"/>
      <c r="G1575" s="104"/>
      <c r="H1575" s="105"/>
      <c r="I1575" s="106"/>
      <c r="J1575" s="105"/>
      <c r="K1575" s="105"/>
      <c r="L1575" s="104"/>
      <c r="M1575" s="104"/>
    </row>
    <row r="1576" spans="2:13" x14ac:dyDescent="0.25">
      <c r="B1576" s="104"/>
      <c r="C1576" s="103"/>
      <c r="D1576" s="102"/>
      <c r="E1576" s="104"/>
      <c r="F1576" s="155"/>
      <c r="G1576" s="104"/>
      <c r="H1576" s="105"/>
      <c r="I1576" s="106"/>
      <c r="J1576" s="105"/>
      <c r="K1576" s="105"/>
      <c r="L1576" s="104"/>
      <c r="M1576" s="104"/>
    </row>
    <row r="1577" spans="2:13" x14ac:dyDescent="0.25">
      <c r="B1577" s="104"/>
      <c r="C1577" s="103"/>
      <c r="D1577" s="102"/>
      <c r="E1577" s="104"/>
      <c r="F1577" s="155"/>
      <c r="G1577" s="104"/>
      <c r="H1577" s="105"/>
      <c r="I1577" s="106"/>
      <c r="J1577" s="105"/>
      <c r="K1577" s="105"/>
      <c r="L1577" s="104"/>
      <c r="M1577" s="104"/>
    </row>
    <row r="1578" spans="2:13" x14ac:dyDescent="0.25">
      <c r="B1578" s="104"/>
      <c r="C1578" s="103"/>
      <c r="D1578" s="102"/>
      <c r="E1578" s="104"/>
      <c r="F1578" s="155"/>
      <c r="G1578" s="104"/>
      <c r="H1578" s="105"/>
      <c r="I1578" s="106"/>
      <c r="J1578" s="105"/>
      <c r="K1578" s="105"/>
      <c r="L1578" s="104"/>
      <c r="M1578" s="104"/>
    </row>
    <row r="1579" spans="2:13" x14ac:dyDescent="0.25">
      <c r="B1579" s="104"/>
      <c r="C1579" s="103"/>
      <c r="D1579" s="102"/>
      <c r="E1579" s="104"/>
      <c r="F1579" s="155"/>
      <c r="G1579" s="104"/>
      <c r="H1579" s="105"/>
      <c r="I1579" s="106"/>
      <c r="J1579" s="105"/>
      <c r="K1579" s="105"/>
      <c r="L1579" s="104"/>
      <c r="M1579" s="104"/>
    </row>
    <row r="1580" spans="2:13" x14ac:dyDescent="0.25">
      <c r="B1580" s="104"/>
      <c r="C1580" s="103"/>
      <c r="D1580" s="102"/>
      <c r="E1580" s="104"/>
      <c r="F1580" s="155"/>
      <c r="G1580" s="104"/>
      <c r="H1580" s="105"/>
      <c r="I1580" s="106"/>
      <c r="J1580" s="105"/>
      <c r="K1580" s="105"/>
      <c r="L1580" s="104"/>
      <c r="M1580" s="104"/>
    </row>
    <row r="1581" spans="2:13" x14ac:dyDescent="0.25">
      <c r="B1581" s="104"/>
      <c r="C1581" s="103"/>
      <c r="D1581" s="102"/>
      <c r="E1581" s="104"/>
      <c r="F1581" s="155"/>
      <c r="G1581" s="104"/>
      <c r="H1581" s="105"/>
      <c r="I1581" s="106"/>
      <c r="J1581" s="105"/>
      <c r="K1581" s="105"/>
      <c r="L1581" s="104"/>
      <c r="M1581" s="104"/>
    </row>
    <row r="1582" spans="2:13" x14ac:dyDescent="0.25">
      <c r="B1582" s="104"/>
      <c r="C1582" s="103"/>
      <c r="D1582" s="102"/>
      <c r="E1582" s="104"/>
      <c r="F1582" s="155"/>
      <c r="G1582" s="104"/>
      <c r="H1582" s="105"/>
      <c r="I1582" s="106"/>
      <c r="J1582" s="105"/>
      <c r="K1582" s="105"/>
      <c r="L1582" s="104"/>
      <c r="M1582" s="104"/>
    </row>
    <row r="1583" spans="2:13" x14ac:dyDescent="0.25">
      <c r="B1583" s="104"/>
      <c r="C1583" s="103"/>
      <c r="D1583" s="102"/>
      <c r="E1583" s="104"/>
      <c r="F1583" s="155"/>
      <c r="G1583" s="104"/>
      <c r="H1583" s="105"/>
      <c r="I1583" s="106"/>
      <c r="J1583" s="105"/>
      <c r="K1583" s="105"/>
      <c r="L1583" s="104"/>
      <c r="M1583" s="104"/>
    </row>
    <row r="1584" spans="2:13" x14ac:dyDescent="0.25">
      <c r="B1584" s="104"/>
      <c r="C1584" s="103"/>
      <c r="D1584" s="102"/>
      <c r="E1584" s="104"/>
      <c r="F1584" s="155"/>
      <c r="G1584" s="104"/>
      <c r="H1584" s="105"/>
      <c r="I1584" s="106"/>
      <c r="J1584" s="105"/>
      <c r="K1584" s="105"/>
      <c r="L1584" s="104"/>
      <c r="M1584" s="104"/>
    </row>
    <row r="1585" spans="2:13" x14ac:dyDescent="0.25">
      <c r="B1585" s="104"/>
      <c r="C1585" s="103"/>
      <c r="D1585" s="102"/>
      <c r="E1585" s="104"/>
      <c r="F1585" s="155"/>
      <c r="G1585" s="104"/>
      <c r="H1585" s="105"/>
      <c r="I1585" s="106"/>
      <c r="J1585" s="105"/>
      <c r="K1585" s="105"/>
      <c r="L1585" s="104"/>
      <c r="M1585" s="104"/>
    </row>
    <row r="1586" spans="2:13" x14ac:dyDescent="0.25">
      <c r="B1586" s="104"/>
      <c r="C1586" s="103"/>
      <c r="D1586" s="102"/>
      <c r="E1586" s="104"/>
      <c r="F1586" s="155"/>
      <c r="G1586" s="104"/>
      <c r="H1586" s="105"/>
      <c r="I1586" s="106"/>
      <c r="J1586" s="105"/>
      <c r="K1586" s="105"/>
      <c r="L1586" s="104"/>
      <c r="M1586" s="104"/>
    </row>
    <row r="1587" spans="2:13" x14ac:dyDescent="0.25">
      <c r="B1587" s="104"/>
      <c r="C1587" s="103"/>
      <c r="D1587" s="102"/>
      <c r="E1587" s="104"/>
      <c r="F1587" s="155"/>
      <c r="G1587" s="104"/>
      <c r="H1587" s="105"/>
      <c r="I1587" s="106"/>
      <c r="J1587" s="105"/>
      <c r="K1587" s="105"/>
      <c r="L1587" s="104"/>
      <c r="M1587" s="104"/>
    </row>
    <row r="1588" spans="2:13" x14ac:dyDescent="0.25">
      <c r="B1588" s="104"/>
      <c r="C1588" s="103"/>
      <c r="D1588" s="102"/>
      <c r="E1588" s="104"/>
      <c r="F1588" s="155"/>
      <c r="G1588" s="104"/>
      <c r="H1588" s="105"/>
      <c r="I1588" s="106"/>
      <c r="J1588" s="105"/>
      <c r="K1588" s="105"/>
      <c r="L1588" s="104"/>
      <c r="M1588" s="104"/>
    </row>
    <row r="1589" spans="2:13" x14ac:dyDescent="0.25">
      <c r="B1589" s="104"/>
      <c r="C1589" s="103"/>
      <c r="D1589" s="102"/>
      <c r="E1589" s="104"/>
      <c r="F1589" s="155"/>
      <c r="G1589" s="104"/>
      <c r="H1589" s="105"/>
      <c r="I1589" s="106"/>
      <c r="J1589" s="105"/>
      <c r="K1589" s="105"/>
      <c r="L1589" s="104"/>
      <c r="M1589" s="104"/>
    </row>
    <row r="1590" spans="2:13" x14ac:dyDescent="0.25">
      <c r="B1590" s="104"/>
      <c r="C1590" s="103"/>
      <c r="D1590" s="102"/>
      <c r="E1590" s="104"/>
      <c r="F1590" s="155"/>
      <c r="G1590" s="104"/>
      <c r="H1590" s="105"/>
      <c r="I1590" s="106"/>
      <c r="J1590" s="105"/>
      <c r="K1590" s="105"/>
      <c r="L1590" s="104"/>
      <c r="M1590" s="104"/>
    </row>
    <row r="1591" spans="2:13" x14ac:dyDescent="0.25">
      <c r="B1591" s="104"/>
      <c r="C1591" s="103"/>
      <c r="D1591" s="102"/>
      <c r="E1591" s="104"/>
      <c r="F1591" s="155"/>
      <c r="G1591" s="104"/>
      <c r="H1591" s="105"/>
      <c r="I1591" s="106"/>
      <c r="J1591" s="105"/>
      <c r="K1591" s="105"/>
      <c r="L1591" s="104"/>
      <c r="M1591" s="104"/>
    </row>
    <row r="1592" spans="2:13" x14ac:dyDescent="0.25">
      <c r="B1592" s="104"/>
      <c r="C1592" s="103"/>
      <c r="D1592" s="102"/>
      <c r="E1592" s="104"/>
      <c r="F1592" s="155"/>
      <c r="G1592" s="104"/>
      <c r="H1592" s="105"/>
      <c r="I1592" s="106"/>
      <c r="J1592" s="105"/>
      <c r="K1592" s="105"/>
      <c r="L1592" s="104"/>
      <c r="M1592" s="104"/>
    </row>
    <row r="1593" spans="2:13" x14ac:dyDescent="0.25">
      <c r="B1593" s="104"/>
      <c r="C1593" s="103"/>
      <c r="D1593" s="102"/>
      <c r="E1593" s="104"/>
      <c r="F1593" s="155"/>
      <c r="G1593" s="104"/>
      <c r="H1593" s="105"/>
      <c r="I1593" s="106"/>
      <c r="J1593" s="105"/>
      <c r="K1593" s="105"/>
      <c r="L1593" s="104"/>
      <c r="M1593" s="104"/>
    </row>
    <row r="1594" spans="2:13" x14ac:dyDescent="0.25">
      <c r="B1594" s="104"/>
      <c r="C1594" s="103"/>
      <c r="D1594" s="102"/>
      <c r="E1594" s="104"/>
      <c r="F1594" s="155"/>
      <c r="G1594" s="104"/>
      <c r="H1594" s="105"/>
      <c r="I1594" s="106"/>
      <c r="J1594" s="105"/>
      <c r="K1594" s="105"/>
      <c r="L1594" s="104"/>
      <c r="M1594" s="104"/>
    </row>
    <row r="1595" spans="2:13" x14ac:dyDescent="0.25">
      <c r="B1595" s="104"/>
      <c r="C1595" s="103"/>
      <c r="D1595" s="102"/>
      <c r="E1595" s="104"/>
      <c r="F1595" s="155"/>
      <c r="G1595" s="104"/>
      <c r="H1595" s="105"/>
      <c r="I1595" s="106"/>
      <c r="J1595" s="105"/>
      <c r="K1595" s="105"/>
      <c r="L1595" s="104"/>
      <c r="M1595" s="104"/>
    </row>
    <row r="1596" spans="2:13" x14ac:dyDescent="0.25">
      <c r="B1596" s="104"/>
      <c r="C1596" s="103"/>
      <c r="D1596" s="102"/>
      <c r="E1596" s="104"/>
      <c r="F1596" s="155"/>
      <c r="G1596" s="104"/>
      <c r="H1596" s="105"/>
      <c r="I1596" s="106"/>
      <c r="J1596" s="105"/>
      <c r="K1596" s="105"/>
      <c r="L1596" s="104"/>
      <c r="M1596" s="104"/>
    </row>
    <row r="1597" spans="2:13" x14ac:dyDescent="0.25">
      <c r="B1597" s="104"/>
      <c r="C1597" s="103"/>
      <c r="D1597" s="102"/>
      <c r="E1597" s="104"/>
      <c r="F1597" s="155"/>
      <c r="G1597" s="104"/>
      <c r="H1597" s="105"/>
      <c r="I1597" s="106"/>
      <c r="J1597" s="105"/>
      <c r="K1597" s="105"/>
      <c r="L1597" s="104"/>
      <c r="M1597" s="104"/>
    </row>
    <row r="1598" spans="2:13" x14ac:dyDescent="0.25">
      <c r="B1598" s="104"/>
      <c r="C1598" s="103"/>
      <c r="D1598" s="102"/>
      <c r="E1598" s="104"/>
      <c r="F1598" s="155"/>
      <c r="G1598" s="104"/>
      <c r="H1598" s="105"/>
      <c r="I1598" s="106"/>
      <c r="J1598" s="105"/>
      <c r="K1598" s="105"/>
      <c r="L1598" s="104"/>
      <c r="M1598" s="104"/>
    </row>
    <row r="1599" spans="2:13" x14ac:dyDescent="0.25">
      <c r="B1599" s="104"/>
      <c r="C1599" s="103"/>
      <c r="D1599" s="102"/>
      <c r="E1599" s="104"/>
      <c r="F1599" s="155"/>
      <c r="G1599" s="104"/>
      <c r="H1599" s="105"/>
      <c r="I1599" s="106"/>
      <c r="J1599" s="105"/>
      <c r="K1599" s="105"/>
      <c r="L1599" s="104"/>
      <c r="M1599" s="104"/>
    </row>
    <row r="1600" spans="2:13" x14ac:dyDescent="0.25">
      <c r="B1600" s="104"/>
      <c r="C1600" s="103"/>
      <c r="D1600" s="102"/>
      <c r="E1600" s="104"/>
      <c r="F1600" s="155"/>
      <c r="G1600" s="104"/>
      <c r="H1600" s="105"/>
      <c r="I1600" s="106"/>
      <c r="J1600" s="105"/>
      <c r="K1600" s="105"/>
      <c r="L1600" s="104"/>
      <c r="M1600" s="104"/>
    </row>
    <row r="1601" spans="2:13" x14ac:dyDescent="0.25">
      <c r="B1601" s="104"/>
      <c r="C1601" s="103"/>
      <c r="D1601" s="102"/>
      <c r="E1601" s="104"/>
      <c r="F1601" s="155"/>
      <c r="G1601" s="104"/>
      <c r="H1601" s="105"/>
      <c r="I1601" s="106"/>
      <c r="J1601" s="105"/>
      <c r="K1601" s="105"/>
      <c r="L1601" s="104"/>
      <c r="M1601" s="104"/>
    </row>
    <row r="1602" spans="2:13" x14ac:dyDescent="0.25">
      <c r="B1602" s="104"/>
      <c r="C1602" s="103"/>
      <c r="D1602" s="102"/>
      <c r="E1602" s="104"/>
      <c r="F1602" s="155"/>
      <c r="G1602" s="104"/>
      <c r="H1602" s="105"/>
      <c r="I1602" s="106"/>
      <c r="J1602" s="105"/>
      <c r="K1602" s="105"/>
      <c r="L1602" s="104"/>
      <c r="M1602" s="104"/>
    </row>
    <row r="1603" spans="2:13" x14ac:dyDescent="0.25">
      <c r="B1603" s="104"/>
      <c r="C1603" s="103"/>
      <c r="D1603" s="102"/>
      <c r="E1603" s="104"/>
      <c r="F1603" s="155"/>
      <c r="G1603" s="104"/>
      <c r="H1603" s="105"/>
      <c r="I1603" s="106"/>
      <c r="J1603" s="105"/>
      <c r="K1603" s="105"/>
      <c r="L1603" s="104"/>
      <c r="M1603" s="104"/>
    </row>
    <row r="1604" spans="2:13" x14ac:dyDescent="0.25">
      <c r="B1604" s="104"/>
      <c r="C1604" s="103"/>
      <c r="D1604" s="102"/>
      <c r="E1604" s="104"/>
      <c r="F1604" s="155"/>
      <c r="G1604" s="104"/>
      <c r="H1604" s="105"/>
      <c r="I1604" s="106"/>
      <c r="J1604" s="105"/>
      <c r="K1604" s="105"/>
      <c r="L1604" s="104"/>
      <c r="M1604" s="104"/>
    </row>
    <row r="1605" spans="2:13" x14ac:dyDescent="0.25">
      <c r="B1605" s="104"/>
      <c r="C1605" s="103"/>
      <c r="D1605" s="102"/>
      <c r="E1605" s="104"/>
      <c r="F1605" s="155"/>
      <c r="G1605" s="104"/>
      <c r="H1605" s="105"/>
      <c r="I1605" s="106"/>
      <c r="J1605" s="105"/>
      <c r="K1605" s="105"/>
      <c r="L1605" s="104"/>
      <c r="M1605" s="104"/>
    </row>
    <row r="1606" spans="2:13" x14ac:dyDescent="0.25">
      <c r="B1606" s="104"/>
      <c r="C1606" s="103"/>
      <c r="D1606" s="102"/>
      <c r="E1606" s="104"/>
      <c r="F1606" s="155"/>
      <c r="G1606" s="104"/>
      <c r="H1606" s="105"/>
      <c r="I1606" s="106"/>
      <c r="J1606" s="105"/>
      <c r="K1606" s="105"/>
      <c r="L1606" s="104"/>
      <c r="M1606" s="104"/>
    </row>
    <row r="1607" spans="2:13" x14ac:dyDescent="0.25">
      <c r="B1607" s="104"/>
      <c r="C1607" s="103"/>
      <c r="D1607" s="102"/>
      <c r="E1607" s="104"/>
      <c r="F1607" s="155"/>
      <c r="G1607" s="104"/>
      <c r="H1607" s="105"/>
      <c r="I1607" s="106"/>
      <c r="J1607" s="105"/>
      <c r="K1607" s="105"/>
      <c r="L1607" s="104"/>
      <c r="M1607" s="104"/>
    </row>
    <row r="1608" spans="2:13" x14ac:dyDescent="0.25">
      <c r="B1608" s="104"/>
      <c r="C1608" s="103"/>
      <c r="D1608" s="102"/>
      <c r="E1608" s="104"/>
      <c r="F1608" s="155"/>
      <c r="G1608" s="104"/>
      <c r="H1608" s="105"/>
      <c r="I1608" s="106"/>
      <c r="J1608" s="105"/>
      <c r="K1608" s="105"/>
      <c r="L1608" s="104"/>
      <c r="M1608" s="104"/>
    </row>
    <row r="1609" spans="2:13" x14ac:dyDescent="0.25">
      <c r="B1609" s="104"/>
      <c r="C1609" s="103"/>
      <c r="D1609" s="102"/>
      <c r="E1609" s="104"/>
      <c r="F1609" s="155"/>
      <c r="G1609" s="104"/>
      <c r="H1609" s="105"/>
      <c r="I1609" s="106"/>
      <c r="J1609" s="105"/>
      <c r="K1609" s="105"/>
      <c r="L1609" s="104"/>
      <c r="M1609" s="104"/>
    </row>
    <row r="1610" spans="2:13" x14ac:dyDescent="0.25">
      <c r="B1610" s="104"/>
      <c r="C1610" s="103"/>
      <c r="D1610" s="102"/>
      <c r="E1610" s="104"/>
      <c r="F1610" s="155"/>
      <c r="G1610" s="104"/>
      <c r="H1610" s="105"/>
      <c r="I1610" s="106"/>
      <c r="J1610" s="105"/>
      <c r="K1610" s="105"/>
      <c r="L1610" s="104"/>
      <c r="M1610" s="104"/>
    </row>
    <row r="1611" spans="2:13" x14ac:dyDescent="0.25">
      <c r="B1611" s="104"/>
      <c r="C1611" s="103"/>
      <c r="D1611" s="102"/>
      <c r="E1611" s="104"/>
      <c r="F1611" s="155"/>
      <c r="G1611" s="104"/>
      <c r="H1611" s="105"/>
      <c r="I1611" s="106"/>
      <c r="J1611" s="105"/>
      <c r="K1611" s="105"/>
      <c r="L1611" s="104"/>
      <c r="M1611" s="104"/>
    </row>
    <row r="1612" spans="2:13" x14ac:dyDescent="0.25">
      <c r="B1612" s="104"/>
      <c r="C1612" s="103"/>
      <c r="D1612" s="102"/>
      <c r="E1612" s="104"/>
      <c r="F1612" s="155"/>
      <c r="G1612" s="104"/>
      <c r="H1612" s="105"/>
      <c r="I1612" s="106"/>
      <c r="J1612" s="105"/>
      <c r="K1612" s="105"/>
      <c r="L1612" s="104"/>
      <c r="M1612" s="104"/>
    </row>
    <row r="1613" spans="2:13" x14ac:dyDescent="0.25">
      <c r="B1613" s="104"/>
      <c r="C1613" s="103"/>
      <c r="D1613" s="102"/>
      <c r="E1613" s="104"/>
      <c r="F1613" s="155"/>
      <c r="G1613" s="104"/>
      <c r="H1613" s="105"/>
      <c r="I1613" s="106"/>
      <c r="J1613" s="105"/>
      <c r="K1613" s="105"/>
      <c r="L1613" s="104"/>
      <c r="M1613" s="104"/>
    </row>
    <row r="1614" spans="2:13" x14ac:dyDescent="0.25">
      <c r="B1614" s="104"/>
      <c r="C1614" s="103"/>
      <c r="D1614" s="102"/>
      <c r="E1614" s="104"/>
      <c r="F1614" s="155"/>
      <c r="G1614" s="104"/>
      <c r="H1614" s="105"/>
      <c r="I1614" s="106"/>
      <c r="J1614" s="105"/>
      <c r="K1614" s="105"/>
      <c r="L1614" s="104"/>
      <c r="M1614" s="104"/>
    </row>
    <row r="1615" spans="2:13" x14ac:dyDescent="0.25">
      <c r="B1615" s="104"/>
      <c r="C1615" s="103"/>
      <c r="D1615" s="102"/>
      <c r="E1615" s="104"/>
      <c r="F1615" s="155"/>
      <c r="G1615" s="104"/>
      <c r="H1615" s="105"/>
      <c r="I1615" s="106"/>
      <c r="J1615" s="105"/>
      <c r="K1615" s="105"/>
      <c r="L1615" s="104"/>
      <c r="M1615" s="104"/>
    </row>
    <row r="1616" spans="2:13" x14ac:dyDescent="0.25">
      <c r="B1616" s="104"/>
      <c r="C1616" s="103"/>
      <c r="D1616" s="102"/>
      <c r="E1616" s="104"/>
      <c r="F1616" s="155"/>
      <c r="G1616" s="104"/>
      <c r="H1616" s="105"/>
      <c r="I1616" s="106"/>
      <c r="J1616" s="105"/>
      <c r="K1616" s="105"/>
      <c r="L1616" s="104"/>
      <c r="M1616" s="104"/>
    </row>
    <row r="1617" spans="2:13" x14ac:dyDescent="0.25">
      <c r="B1617" s="104"/>
      <c r="C1617" s="103"/>
      <c r="D1617" s="102"/>
      <c r="E1617" s="104"/>
      <c r="F1617" s="155"/>
      <c r="G1617" s="104"/>
      <c r="H1617" s="105"/>
      <c r="I1617" s="106"/>
      <c r="J1617" s="105"/>
      <c r="K1617" s="105"/>
      <c r="L1617" s="104"/>
      <c r="M1617" s="104"/>
    </row>
    <row r="1618" spans="2:13" x14ac:dyDescent="0.25">
      <c r="B1618" s="104"/>
      <c r="C1618" s="103"/>
      <c r="D1618" s="102"/>
      <c r="E1618" s="104"/>
      <c r="F1618" s="155"/>
      <c r="G1618" s="104"/>
      <c r="H1618" s="105"/>
      <c r="I1618" s="106"/>
      <c r="J1618" s="105"/>
      <c r="K1618" s="105"/>
      <c r="L1618" s="104"/>
      <c r="M1618" s="104"/>
    </row>
    <row r="1619" spans="2:13" x14ac:dyDescent="0.25">
      <c r="B1619" s="104"/>
      <c r="C1619" s="103"/>
      <c r="D1619" s="102"/>
      <c r="E1619" s="104"/>
      <c r="F1619" s="155"/>
      <c r="G1619" s="104"/>
      <c r="H1619" s="105"/>
      <c r="I1619" s="106"/>
      <c r="J1619" s="105"/>
      <c r="K1619" s="105"/>
      <c r="L1619" s="104"/>
      <c r="M1619" s="104"/>
    </row>
    <row r="1620" spans="2:13" x14ac:dyDescent="0.25">
      <c r="B1620" s="104"/>
      <c r="C1620" s="103"/>
      <c r="D1620" s="102"/>
      <c r="E1620" s="104"/>
      <c r="F1620" s="155"/>
      <c r="G1620" s="104"/>
      <c r="H1620" s="105"/>
      <c r="I1620" s="106"/>
      <c r="J1620" s="105"/>
      <c r="K1620" s="105"/>
      <c r="L1620" s="104"/>
      <c r="M1620" s="104"/>
    </row>
    <row r="1621" spans="2:13" x14ac:dyDescent="0.25">
      <c r="B1621" s="104"/>
      <c r="C1621" s="103"/>
      <c r="D1621" s="102"/>
      <c r="E1621" s="104"/>
      <c r="F1621" s="155"/>
      <c r="G1621" s="104"/>
      <c r="H1621" s="105"/>
      <c r="I1621" s="106"/>
      <c r="J1621" s="105"/>
      <c r="K1621" s="105"/>
      <c r="L1621" s="104"/>
      <c r="M1621" s="104"/>
    </row>
    <row r="1622" spans="2:13" x14ac:dyDescent="0.25">
      <c r="B1622" s="104"/>
      <c r="C1622" s="103"/>
      <c r="D1622" s="102"/>
      <c r="E1622" s="104"/>
      <c r="F1622" s="155"/>
      <c r="G1622" s="104"/>
      <c r="H1622" s="105"/>
      <c r="I1622" s="106"/>
      <c r="J1622" s="105"/>
      <c r="K1622" s="105"/>
      <c r="L1622" s="104"/>
      <c r="M1622" s="104"/>
    </row>
    <row r="1623" spans="2:13" x14ac:dyDescent="0.25">
      <c r="B1623" s="104"/>
      <c r="C1623" s="103"/>
      <c r="D1623" s="102"/>
      <c r="E1623" s="104"/>
      <c r="F1623" s="155"/>
      <c r="G1623" s="104"/>
      <c r="H1623" s="105"/>
      <c r="I1623" s="106"/>
      <c r="J1623" s="105"/>
      <c r="K1623" s="105"/>
      <c r="L1623" s="104"/>
      <c r="M1623" s="104"/>
    </row>
    <row r="1624" spans="2:13" x14ac:dyDescent="0.25">
      <c r="B1624" s="104"/>
      <c r="C1624" s="103"/>
      <c r="D1624" s="102"/>
      <c r="E1624" s="104"/>
      <c r="F1624" s="155"/>
      <c r="G1624" s="104"/>
      <c r="H1624" s="105"/>
      <c r="I1624" s="106"/>
      <c r="J1624" s="105"/>
      <c r="K1624" s="105"/>
      <c r="L1624" s="104"/>
      <c r="M1624" s="104"/>
    </row>
    <row r="1625" spans="2:13" x14ac:dyDescent="0.25">
      <c r="B1625" s="104"/>
      <c r="C1625" s="103"/>
      <c r="D1625" s="102"/>
      <c r="E1625" s="104"/>
      <c r="F1625" s="155"/>
      <c r="G1625" s="104"/>
      <c r="H1625" s="105"/>
      <c r="I1625" s="106"/>
      <c r="J1625" s="105"/>
      <c r="K1625" s="105"/>
      <c r="L1625" s="104"/>
      <c r="M1625" s="104"/>
    </row>
    <row r="1626" spans="2:13" x14ac:dyDescent="0.25">
      <c r="B1626" s="104"/>
      <c r="C1626" s="103"/>
      <c r="D1626" s="102"/>
      <c r="E1626" s="104"/>
      <c r="F1626" s="155"/>
      <c r="G1626" s="104"/>
      <c r="H1626" s="105"/>
      <c r="I1626" s="106"/>
      <c r="J1626" s="105"/>
      <c r="K1626" s="105"/>
      <c r="L1626" s="104"/>
      <c r="M1626" s="104"/>
    </row>
    <row r="1627" spans="2:13" x14ac:dyDescent="0.25">
      <c r="B1627" s="104"/>
      <c r="C1627" s="103"/>
      <c r="D1627" s="102"/>
      <c r="E1627" s="104"/>
      <c r="F1627" s="155"/>
      <c r="G1627" s="104"/>
      <c r="H1627" s="105"/>
      <c r="I1627" s="106"/>
      <c r="J1627" s="105"/>
      <c r="K1627" s="105"/>
      <c r="L1627" s="104"/>
      <c r="M1627" s="104"/>
    </row>
    <row r="1628" spans="2:13" x14ac:dyDescent="0.25">
      <c r="B1628" s="104"/>
      <c r="C1628" s="103"/>
      <c r="D1628" s="102"/>
      <c r="E1628" s="104"/>
      <c r="F1628" s="155"/>
      <c r="G1628" s="104"/>
      <c r="H1628" s="105"/>
      <c r="I1628" s="106"/>
      <c r="J1628" s="105"/>
      <c r="K1628" s="105"/>
      <c r="L1628" s="104"/>
      <c r="M1628" s="104"/>
    </row>
    <row r="1629" spans="2:13" x14ac:dyDescent="0.25">
      <c r="B1629" s="104"/>
      <c r="C1629" s="103"/>
      <c r="D1629" s="102"/>
      <c r="E1629" s="104"/>
      <c r="F1629" s="155"/>
      <c r="G1629" s="104"/>
      <c r="H1629" s="105"/>
      <c r="I1629" s="106"/>
      <c r="J1629" s="105"/>
      <c r="K1629" s="105"/>
      <c r="L1629" s="104"/>
      <c r="M1629" s="104"/>
    </row>
    <row r="1630" spans="2:13" x14ac:dyDescent="0.25">
      <c r="B1630" s="104"/>
      <c r="C1630" s="103"/>
      <c r="D1630" s="102"/>
      <c r="E1630" s="104"/>
      <c r="F1630" s="155"/>
      <c r="G1630" s="104"/>
      <c r="H1630" s="105"/>
      <c r="I1630" s="106"/>
      <c r="J1630" s="105"/>
      <c r="K1630" s="105"/>
      <c r="L1630" s="104"/>
      <c r="M1630" s="104"/>
    </row>
    <row r="1631" spans="2:13" x14ac:dyDescent="0.25">
      <c r="B1631" s="104"/>
      <c r="C1631" s="103"/>
      <c r="D1631" s="102"/>
      <c r="E1631" s="104"/>
      <c r="F1631" s="155"/>
      <c r="G1631" s="104"/>
      <c r="H1631" s="105"/>
      <c r="I1631" s="106"/>
      <c r="J1631" s="105"/>
      <c r="K1631" s="105"/>
      <c r="L1631" s="104"/>
      <c r="M1631" s="104"/>
    </row>
    <row r="1632" spans="2:13" x14ac:dyDescent="0.25">
      <c r="B1632" s="104"/>
      <c r="C1632" s="103"/>
      <c r="D1632" s="102"/>
      <c r="E1632" s="104"/>
      <c r="F1632" s="155"/>
      <c r="G1632" s="104"/>
      <c r="H1632" s="105"/>
      <c r="I1632" s="106"/>
      <c r="J1632" s="105"/>
      <c r="K1632" s="105"/>
      <c r="L1632" s="104"/>
      <c r="M1632" s="104"/>
    </row>
    <row r="1633" spans="2:13" x14ac:dyDescent="0.25">
      <c r="B1633" s="104"/>
      <c r="C1633" s="103"/>
      <c r="D1633" s="102"/>
      <c r="E1633" s="104"/>
      <c r="F1633" s="155"/>
      <c r="G1633" s="104"/>
      <c r="H1633" s="105"/>
      <c r="I1633" s="106"/>
      <c r="J1633" s="105"/>
      <c r="K1633" s="105"/>
      <c r="L1633" s="104"/>
      <c r="M1633" s="104"/>
    </row>
    <row r="1634" spans="2:13" x14ac:dyDescent="0.25">
      <c r="B1634" s="104"/>
      <c r="C1634" s="103"/>
      <c r="D1634" s="102"/>
      <c r="E1634" s="104"/>
      <c r="F1634" s="155"/>
      <c r="G1634" s="104"/>
      <c r="H1634" s="105"/>
      <c r="I1634" s="106"/>
      <c r="J1634" s="105"/>
      <c r="K1634" s="105"/>
      <c r="L1634" s="104"/>
      <c r="M1634" s="104"/>
    </row>
    <row r="1635" spans="2:13" x14ac:dyDescent="0.25">
      <c r="B1635" s="104"/>
      <c r="C1635" s="103"/>
      <c r="D1635" s="102"/>
      <c r="E1635" s="104"/>
      <c r="F1635" s="155"/>
      <c r="G1635" s="104"/>
      <c r="H1635" s="105"/>
      <c r="I1635" s="106"/>
      <c r="J1635" s="105"/>
      <c r="K1635" s="105"/>
      <c r="L1635" s="104"/>
      <c r="M1635" s="104"/>
    </row>
    <row r="1636" spans="2:13" x14ac:dyDescent="0.25">
      <c r="B1636" s="104"/>
      <c r="C1636" s="103"/>
      <c r="D1636" s="102"/>
      <c r="E1636" s="104"/>
      <c r="F1636" s="155"/>
      <c r="G1636" s="104"/>
      <c r="H1636" s="105"/>
      <c r="I1636" s="106"/>
      <c r="J1636" s="105"/>
      <c r="K1636" s="105"/>
      <c r="L1636" s="104"/>
      <c r="M1636" s="104"/>
    </row>
    <row r="1637" spans="2:13" x14ac:dyDescent="0.25">
      <c r="B1637" s="104"/>
      <c r="C1637" s="103"/>
      <c r="D1637" s="102"/>
      <c r="E1637" s="104"/>
      <c r="F1637" s="155"/>
      <c r="G1637" s="104"/>
      <c r="H1637" s="105"/>
      <c r="I1637" s="106"/>
      <c r="J1637" s="105"/>
      <c r="K1637" s="105"/>
      <c r="L1637" s="104"/>
      <c r="M1637" s="104"/>
    </row>
    <row r="1638" spans="2:13" x14ac:dyDescent="0.25">
      <c r="B1638" s="104"/>
      <c r="C1638" s="103"/>
      <c r="D1638" s="102"/>
      <c r="E1638" s="104"/>
      <c r="F1638" s="155"/>
      <c r="G1638" s="104"/>
      <c r="H1638" s="105"/>
      <c r="I1638" s="106"/>
      <c r="J1638" s="105"/>
      <c r="K1638" s="105"/>
      <c r="L1638" s="104"/>
      <c r="M1638" s="104"/>
    </row>
    <row r="1639" spans="2:13" x14ac:dyDescent="0.25">
      <c r="B1639" s="104"/>
      <c r="C1639" s="103"/>
      <c r="D1639" s="102"/>
      <c r="E1639" s="104"/>
      <c r="F1639" s="155"/>
      <c r="G1639" s="104"/>
      <c r="H1639" s="105"/>
      <c r="I1639" s="106"/>
      <c r="J1639" s="105"/>
      <c r="K1639" s="105"/>
      <c r="L1639" s="104"/>
      <c r="M1639" s="104"/>
    </row>
    <row r="1640" spans="2:13" x14ac:dyDescent="0.25">
      <c r="B1640" s="104"/>
      <c r="C1640" s="103"/>
      <c r="D1640" s="102"/>
      <c r="E1640" s="104"/>
      <c r="F1640" s="155"/>
      <c r="G1640" s="104"/>
      <c r="H1640" s="105"/>
      <c r="I1640" s="106"/>
      <c r="J1640" s="105"/>
      <c r="K1640" s="105"/>
      <c r="L1640" s="104"/>
      <c r="M1640" s="104"/>
    </row>
    <row r="1641" spans="2:13" x14ac:dyDescent="0.25">
      <c r="B1641" s="104"/>
      <c r="C1641" s="103"/>
      <c r="D1641" s="102"/>
      <c r="E1641" s="104"/>
      <c r="F1641" s="155"/>
      <c r="G1641" s="104"/>
      <c r="H1641" s="105"/>
      <c r="I1641" s="106"/>
      <c r="J1641" s="105"/>
      <c r="K1641" s="105"/>
      <c r="L1641" s="104"/>
      <c r="M1641" s="104"/>
    </row>
    <row r="1642" spans="2:13" x14ac:dyDescent="0.25">
      <c r="B1642" s="104"/>
      <c r="C1642" s="103"/>
      <c r="D1642" s="102"/>
      <c r="E1642" s="104"/>
      <c r="F1642" s="155"/>
      <c r="G1642" s="104"/>
      <c r="H1642" s="105"/>
      <c r="I1642" s="106"/>
      <c r="J1642" s="105"/>
      <c r="K1642" s="105"/>
      <c r="L1642" s="104"/>
      <c r="M1642" s="104"/>
    </row>
    <row r="1643" spans="2:13" x14ac:dyDescent="0.25">
      <c r="B1643" s="104"/>
      <c r="C1643" s="103"/>
      <c r="D1643" s="102"/>
      <c r="E1643" s="104"/>
      <c r="F1643" s="155"/>
      <c r="G1643" s="104"/>
      <c r="H1643" s="105"/>
      <c r="I1643" s="106"/>
      <c r="J1643" s="105"/>
      <c r="K1643" s="105"/>
      <c r="L1643" s="104"/>
      <c r="M1643" s="104"/>
    </row>
    <row r="1644" spans="2:13" x14ac:dyDescent="0.25">
      <c r="B1644" s="104"/>
      <c r="C1644" s="103"/>
      <c r="D1644" s="102"/>
      <c r="E1644" s="104"/>
      <c r="F1644" s="155"/>
      <c r="G1644" s="104"/>
      <c r="H1644" s="105"/>
      <c r="I1644" s="106"/>
      <c r="J1644" s="105"/>
      <c r="K1644" s="105"/>
      <c r="L1644" s="104"/>
      <c r="M1644" s="104"/>
    </row>
    <row r="1645" spans="2:13" x14ac:dyDescent="0.25">
      <c r="B1645" s="104"/>
      <c r="C1645" s="103"/>
      <c r="D1645" s="102"/>
      <c r="E1645" s="104"/>
      <c r="F1645" s="155"/>
      <c r="G1645" s="104"/>
      <c r="H1645" s="105"/>
      <c r="I1645" s="106"/>
      <c r="J1645" s="105"/>
      <c r="K1645" s="105"/>
      <c r="L1645" s="104"/>
      <c r="M1645" s="104"/>
    </row>
    <row r="1646" spans="2:13" x14ac:dyDescent="0.25">
      <c r="B1646" s="104"/>
      <c r="C1646" s="103"/>
      <c r="D1646" s="102"/>
      <c r="E1646" s="104"/>
      <c r="F1646" s="155"/>
      <c r="G1646" s="104"/>
      <c r="H1646" s="105"/>
      <c r="I1646" s="106"/>
      <c r="J1646" s="105"/>
      <c r="K1646" s="105"/>
      <c r="L1646" s="104"/>
      <c r="M1646" s="104"/>
    </row>
    <row r="1647" spans="2:13" x14ac:dyDescent="0.25">
      <c r="B1647" s="104"/>
      <c r="C1647" s="103"/>
      <c r="D1647" s="102"/>
      <c r="E1647" s="104"/>
      <c r="F1647" s="155"/>
      <c r="G1647" s="104"/>
      <c r="H1647" s="105"/>
      <c r="I1647" s="106"/>
      <c r="J1647" s="105"/>
      <c r="K1647" s="105"/>
      <c r="L1647" s="104"/>
      <c r="M1647" s="104"/>
    </row>
    <row r="1648" spans="2:13" x14ac:dyDescent="0.25">
      <c r="B1648" s="104"/>
      <c r="C1648" s="103"/>
      <c r="D1648" s="102"/>
      <c r="E1648" s="104"/>
      <c r="F1648" s="155"/>
      <c r="G1648" s="104"/>
      <c r="H1648" s="105"/>
      <c r="I1648" s="106"/>
      <c r="J1648" s="105"/>
      <c r="K1648" s="105"/>
      <c r="L1648" s="104"/>
      <c r="M1648" s="104"/>
    </row>
    <row r="1649" spans="2:13" x14ac:dyDescent="0.25">
      <c r="B1649" s="104"/>
      <c r="C1649" s="103"/>
      <c r="D1649" s="102"/>
      <c r="E1649" s="104"/>
      <c r="F1649" s="155"/>
      <c r="G1649" s="104"/>
      <c r="H1649" s="105"/>
      <c r="I1649" s="106"/>
      <c r="J1649" s="105"/>
      <c r="K1649" s="105"/>
      <c r="L1649" s="104"/>
      <c r="M1649" s="104"/>
    </row>
    <row r="1650" spans="2:13" x14ac:dyDescent="0.25">
      <c r="B1650" s="104"/>
      <c r="C1650" s="103"/>
      <c r="D1650" s="102"/>
      <c r="E1650" s="104"/>
      <c r="F1650" s="155"/>
      <c r="G1650" s="104"/>
      <c r="H1650" s="105"/>
      <c r="I1650" s="106"/>
      <c r="J1650" s="105"/>
      <c r="K1650" s="105"/>
      <c r="L1650" s="104"/>
      <c r="M1650" s="104"/>
    </row>
    <row r="1651" spans="2:13" x14ac:dyDescent="0.25">
      <c r="B1651" s="104"/>
      <c r="C1651" s="103"/>
      <c r="D1651" s="102"/>
      <c r="E1651" s="104"/>
      <c r="F1651" s="155"/>
      <c r="G1651" s="104"/>
      <c r="H1651" s="105"/>
      <c r="I1651" s="106"/>
      <c r="J1651" s="105"/>
      <c r="K1651" s="105"/>
      <c r="L1651" s="104"/>
      <c r="M1651" s="104"/>
    </row>
    <row r="1652" spans="2:13" x14ac:dyDescent="0.25">
      <c r="B1652" s="104"/>
      <c r="C1652" s="103"/>
      <c r="D1652" s="102"/>
      <c r="E1652" s="104"/>
      <c r="F1652" s="155"/>
      <c r="G1652" s="104"/>
      <c r="H1652" s="105"/>
      <c r="I1652" s="106"/>
      <c r="J1652" s="105"/>
      <c r="K1652" s="105"/>
      <c r="L1652" s="104"/>
      <c r="M1652" s="104"/>
    </row>
    <row r="1653" spans="2:13" x14ac:dyDescent="0.25">
      <c r="B1653" s="104"/>
      <c r="C1653" s="103"/>
      <c r="D1653" s="102"/>
      <c r="E1653" s="104"/>
      <c r="F1653" s="155"/>
      <c r="G1653" s="104"/>
      <c r="H1653" s="105"/>
      <c r="I1653" s="106"/>
      <c r="J1653" s="105"/>
      <c r="K1653" s="105"/>
      <c r="L1653" s="104"/>
      <c r="M1653" s="104"/>
    </row>
    <row r="1654" spans="2:13" x14ac:dyDescent="0.25">
      <c r="B1654" s="104"/>
      <c r="C1654" s="103"/>
      <c r="D1654" s="102"/>
      <c r="E1654" s="104"/>
      <c r="F1654" s="155"/>
      <c r="G1654" s="104"/>
      <c r="H1654" s="105"/>
      <c r="I1654" s="106"/>
      <c r="J1654" s="105"/>
      <c r="K1654" s="105"/>
      <c r="L1654" s="104"/>
      <c r="M1654" s="104"/>
    </row>
    <row r="1655" spans="2:13" x14ac:dyDescent="0.25">
      <c r="B1655" s="104"/>
      <c r="C1655" s="103"/>
      <c r="D1655" s="102"/>
      <c r="E1655" s="104"/>
      <c r="F1655" s="155"/>
      <c r="G1655" s="104"/>
      <c r="H1655" s="105"/>
      <c r="I1655" s="106"/>
      <c r="J1655" s="105"/>
      <c r="K1655" s="105"/>
      <c r="L1655" s="104"/>
      <c r="M1655" s="104"/>
    </row>
    <row r="1656" spans="2:13" x14ac:dyDescent="0.25">
      <c r="B1656" s="104"/>
      <c r="C1656" s="103"/>
      <c r="D1656" s="102"/>
      <c r="E1656" s="104"/>
      <c r="F1656" s="155"/>
      <c r="G1656" s="104"/>
      <c r="H1656" s="105"/>
      <c r="I1656" s="106"/>
      <c r="J1656" s="105"/>
      <c r="K1656" s="105"/>
      <c r="L1656" s="104"/>
      <c r="M1656" s="104"/>
    </row>
    <row r="1657" spans="2:13" x14ac:dyDescent="0.25">
      <c r="B1657" s="104"/>
      <c r="C1657" s="103"/>
      <c r="D1657" s="102"/>
      <c r="E1657" s="104"/>
      <c r="F1657" s="155"/>
      <c r="G1657" s="104"/>
      <c r="H1657" s="105"/>
      <c r="I1657" s="106"/>
      <c r="J1657" s="105"/>
      <c r="K1657" s="105"/>
      <c r="L1657" s="104"/>
      <c r="M1657" s="104"/>
    </row>
    <row r="1658" spans="2:13" x14ac:dyDescent="0.25">
      <c r="B1658" s="104"/>
      <c r="C1658" s="103"/>
      <c r="D1658" s="102"/>
      <c r="E1658" s="104"/>
      <c r="F1658" s="155"/>
      <c r="G1658" s="104"/>
      <c r="H1658" s="105"/>
      <c r="I1658" s="106"/>
      <c r="J1658" s="105"/>
      <c r="K1658" s="105"/>
      <c r="L1658" s="104"/>
      <c r="M1658" s="104"/>
    </row>
    <row r="1659" spans="2:13" x14ac:dyDescent="0.25">
      <c r="B1659" s="104"/>
      <c r="C1659" s="103"/>
      <c r="D1659" s="102"/>
      <c r="E1659" s="104"/>
      <c r="F1659" s="155"/>
      <c r="G1659" s="104"/>
      <c r="H1659" s="105"/>
      <c r="I1659" s="106"/>
      <c r="J1659" s="105"/>
      <c r="K1659" s="105"/>
      <c r="L1659" s="104"/>
      <c r="M1659" s="104"/>
    </row>
    <row r="1660" spans="2:13" x14ac:dyDescent="0.25">
      <c r="B1660" s="104"/>
      <c r="C1660" s="103"/>
      <c r="D1660" s="102"/>
      <c r="E1660" s="104"/>
      <c r="F1660" s="155"/>
      <c r="G1660" s="104"/>
      <c r="H1660" s="105"/>
      <c r="I1660" s="106"/>
      <c r="J1660" s="105"/>
      <c r="K1660" s="105"/>
      <c r="L1660" s="104"/>
      <c r="M1660" s="104"/>
    </row>
    <row r="1661" spans="2:13" x14ac:dyDescent="0.25">
      <c r="B1661" s="104"/>
      <c r="C1661" s="103"/>
      <c r="D1661" s="102"/>
      <c r="E1661" s="104"/>
      <c r="F1661" s="155"/>
      <c r="G1661" s="104"/>
      <c r="H1661" s="105"/>
      <c r="I1661" s="106"/>
      <c r="J1661" s="105"/>
      <c r="K1661" s="105"/>
      <c r="L1661" s="104"/>
      <c r="M1661" s="104"/>
    </row>
    <row r="1662" spans="2:13" x14ac:dyDescent="0.25">
      <c r="B1662" s="104"/>
      <c r="C1662" s="103"/>
      <c r="D1662" s="102"/>
      <c r="E1662" s="104"/>
      <c r="F1662" s="155"/>
      <c r="G1662" s="104"/>
      <c r="H1662" s="105"/>
      <c r="I1662" s="106"/>
      <c r="J1662" s="105"/>
      <c r="K1662" s="105"/>
      <c r="L1662" s="104"/>
      <c r="M1662" s="104"/>
    </row>
    <row r="1663" spans="2:13" x14ac:dyDescent="0.25">
      <c r="B1663" s="104"/>
      <c r="C1663" s="103"/>
      <c r="D1663" s="102"/>
      <c r="E1663" s="104"/>
      <c r="F1663" s="155"/>
      <c r="G1663" s="104"/>
      <c r="H1663" s="105"/>
      <c r="I1663" s="106"/>
      <c r="J1663" s="105"/>
      <c r="K1663" s="105"/>
      <c r="L1663" s="104"/>
      <c r="M1663" s="104"/>
    </row>
    <row r="1664" spans="2:13" x14ac:dyDescent="0.25">
      <c r="B1664" s="104"/>
      <c r="C1664" s="103"/>
      <c r="D1664" s="102"/>
      <c r="E1664" s="104"/>
      <c r="F1664" s="155"/>
      <c r="G1664" s="104"/>
      <c r="H1664" s="105"/>
      <c r="I1664" s="106"/>
      <c r="J1664" s="105"/>
      <c r="K1664" s="105"/>
      <c r="L1664" s="104"/>
      <c r="M1664" s="104"/>
    </row>
    <row r="1665" spans="2:13" x14ac:dyDescent="0.25">
      <c r="B1665" s="104"/>
      <c r="C1665" s="103"/>
      <c r="D1665" s="102"/>
      <c r="E1665" s="104"/>
      <c r="F1665" s="155"/>
      <c r="G1665" s="104"/>
      <c r="H1665" s="105"/>
      <c r="I1665" s="106"/>
      <c r="J1665" s="105"/>
      <c r="K1665" s="105"/>
      <c r="L1665" s="104"/>
      <c r="M1665" s="104"/>
    </row>
    <row r="1666" spans="2:13" x14ac:dyDescent="0.25">
      <c r="B1666" s="104"/>
      <c r="C1666" s="103"/>
      <c r="D1666" s="102"/>
      <c r="E1666" s="104"/>
      <c r="F1666" s="155"/>
      <c r="G1666" s="104"/>
      <c r="H1666" s="105"/>
      <c r="I1666" s="106"/>
      <c r="J1666" s="105"/>
      <c r="K1666" s="105"/>
      <c r="L1666" s="104"/>
      <c r="M1666" s="104"/>
    </row>
    <row r="1667" spans="2:13" x14ac:dyDescent="0.25">
      <c r="B1667" s="104"/>
      <c r="C1667" s="103"/>
      <c r="D1667" s="102"/>
      <c r="E1667" s="104"/>
      <c r="F1667" s="155"/>
      <c r="G1667" s="104"/>
      <c r="H1667" s="105"/>
      <c r="I1667" s="106"/>
      <c r="J1667" s="105"/>
      <c r="K1667" s="105"/>
      <c r="L1667" s="104"/>
      <c r="M1667" s="104"/>
    </row>
    <row r="1668" spans="2:13" x14ac:dyDescent="0.25">
      <c r="B1668" s="104"/>
      <c r="C1668" s="103"/>
      <c r="D1668" s="102"/>
      <c r="E1668" s="104"/>
      <c r="F1668" s="155"/>
      <c r="G1668" s="104"/>
      <c r="H1668" s="105"/>
      <c r="I1668" s="106"/>
      <c r="J1668" s="105"/>
      <c r="K1668" s="105"/>
      <c r="L1668" s="104"/>
      <c r="M1668" s="104"/>
    </row>
    <row r="1669" spans="2:13" x14ac:dyDescent="0.25">
      <c r="B1669" s="104"/>
      <c r="C1669" s="103"/>
      <c r="D1669" s="102"/>
      <c r="E1669" s="104"/>
      <c r="F1669" s="155"/>
      <c r="G1669" s="104"/>
      <c r="H1669" s="105"/>
      <c r="I1669" s="106"/>
      <c r="J1669" s="105"/>
      <c r="K1669" s="105"/>
      <c r="L1669" s="104"/>
      <c r="M1669" s="104"/>
    </row>
    <row r="1670" spans="2:13" x14ac:dyDescent="0.25">
      <c r="B1670" s="104"/>
      <c r="C1670" s="103"/>
      <c r="D1670" s="102"/>
      <c r="E1670" s="104"/>
      <c r="F1670" s="155"/>
      <c r="G1670" s="104"/>
      <c r="H1670" s="105"/>
      <c r="I1670" s="106"/>
      <c r="J1670" s="105"/>
      <c r="K1670" s="105"/>
      <c r="L1670" s="104"/>
      <c r="M1670" s="104"/>
    </row>
    <row r="1671" spans="2:13" x14ac:dyDescent="0.25">
      <c r="B1671" s="104"/>
      <c r="C1671" s="103"/>
      <c r="D1671" s="102"/>
      <c r="E1671" s="104"/>
      <c r="F1671" s="155"/>
      <c r="G1671" s="104"/>
      <c r="H1671" s="105"/>
      <c r="I1671" s="106"/>
      <c r="J1671" s="105"/>
      <c r="K1671" s="105"/>
      <c r="L1671" s="104"/>
      <c r="M1671" s="104"/>
    </row>
    <row r="1672" spans="2:13" x14ac:dyDescent="0.25">
      <c r="B1672" s="104"/>
      <c r="C1672" s="103"/>
      <c r="D1672" s="102"/>
      <c r="E1672" s="104"/>
      <c r="F1672" s="155"/>
      <c r="G1672" s="104"/>
      <c r="H1672" s="105"/>
      <c r="I1672" s="106"/>
      <c r="J1672" s="105"/>
      <c r="K1672" s="105"/>
      <c r="L1672" s="104"/>
      <c r="M1672" s="104"/>
    </row>
    <row r="1673" spans="2:13" x14ac:dyDescent="0.25">
      <c r="B1673" s="104"/>
      <c r="C1673" s="103"/>
      <c r="D1673" s="102"/>
      <c r="E1673" s="104"/>
      <c r="F1673" s="155"/>
      <c r="G1673" s="104"/>
      <c r="H1673" s="105"/>
      <c r="I1673" s="106"/>
      <c r="J1673" s="105"/>
      <c r="K1673" s="105"/>
      <c r="L1673" s="104"/>
      <c r="M1673" s="104"/>
    </row>
    <row r="1674" spans="2:13" x14ac:dyDescent="0.25">
      <c r="B1674" s="104"/>
      <c r="C1674" s="103"/>
      <c r="D1674" s="102"/>
      <c r="E1674" s="104"/>
      <c r="F1674" s="155"/>
      <c r="G1674" s="104"/>
      <c r="H1674" s="105"/>
      <c r="I1674" s="106"/>
      <c r="J1674" s="105"/>
      <c r="K1674" s="105"/>
      <c r="L1674" s="104"/>
      <c r="M1674" s="104"/>
    </row>
    <row r="1675" spans="2:13" x14ac:dyDescent="0.25">
      <c r="B1675" s="104"/>
      <c r="C1675" s="103"/>
      <c r="D1675" s="102"/>
      <c r="E1675" s="104"/>
      <c r="F1675" s="155"/>
      <c r="G1675" s="104"/>
      <c r="H1675" s="105"/>
      <c r="I1675" s="106"/>
      <c r="J1675" s="105"/>
      <c r="K1675" s="105"/>
      <c r="L1675" s="104"/>
      <c r="M1675" s="104"/>
    </row>
    <row r="1676" spans="2:13" x14ac:dyDescent="0.25">
      <c r="B1676" s="104"/>
      <c r="C1676" s="103"/>
      <c r="D1676" s="102"/>
      <c r="E1676" s="104"/>
      <c r="F1676" s="155"/>
      <c r="G1676" s="104"/>
      <c r="H1676" s="105"/>
      <c r="I1676" s="106"/>
      <c r="J1676" s="105"/>
      <c r="K1676" s="105"/>
      <c r="L1676" s="104"/>
      <c r="M1676" s="104"/>
    </row>
    <row r="1677" spans="2:13" x14ac:dyDescent="0.25">
      <c r="B1677" s="104"/>
      <c r="C1677" s="103"/>
      <c r="D1677" s="102"/>
      <c r="E1677" s="104"/>
      <c r="F1677" s="155"/>
      <c r="G1677" s="104"/>
      <c r="H1677" s="105"/>
      <c r="I1677" s="106"/>
      <c r="J1677" s="105"/>
      <c r="K1677" s="105"/>
      <c r="L1677" s="104"/>
      <c r="M1677" s="104"/>
    </row>
    <row r="1678" spans="2:13" x14ac:dyDescent="0.25">
      <c r="B1678" s="104"/>
      <c r="C1678" s="103"/>
      <c r="D1678" s="102"/>
      <c r="E1678" s="104"/>
      <c r="F1678" s="155"/>
      <c r="G1678" s="104"/>
      <c r="H1678" s="105"/>
      <c r="I1678" s="106"/>
      <c r="J1678" s="105"/>
      <c r="K1678" s="105"/>
      <c r="L1678" s="104"/>
      <c r="M1678" s="104"/>
    </row>
    <row r="1679" spans="2:13" x14ac:dyDescent="0.25">
      <c r="B1679" s="104"/>
      <c r="C1679" s="103"/>
      <c r="D1679" s="102"/>
      <c r="E1679" s="104"/>
      <c r="F1679" s="155"/>
      <c r="G1679" s="104"/>
      <c r="H1679" s="105"/>
      <c r="I1679" s="106"/>
      <c r="J1679" s="105"/>
      <c r="K1679" s="105"/>
      <c r="L1679" s="104"/>
      <c r="M1679" s="104"/>
    </row>
    <row r="1680" spans="2:13" x14ac:dyDescent="0.25">
      <c r="B1680" s="104"/>
      <c r="C1680" s="103"/>
      <c r="D1680" s="102"/>
      <c r="E1680" s="104"/>
      <c r="F1680" s="155"/>
      <c r="G1680" s="104"/>
      <c r="H1680" s="105"/>
      <c r="I1680" s="106"/>
      <c r="J1680" s="105"/>
      <c r="K1680" s="105"/>
      <c r="L1680" s="104"/>
      <c r="M1680" s="104"/>
    </row>
    <row r="1681" spans="2:13" x14ac:dyDescent="0.25">
      <c r="B1681" s="104"/>
      <c r="C1681" s="103"/>
      <c r="D1681" s="102"/>
      <c r="E1681" s="104"/>
      <c r="F1681" s="155"/>
      <c r="G1681" s="104"/>
      <c r="H1681" s="105"/>
      <c r="I1681" s="106"/>
      <c r="J1681" s="105"/>
      <c r="K1681" s="105"/>
      <c r="L1681" s="104"/>
      <c r="M1681" s="104"/>
    </row>
    <row r="1682" spans="2:13" x14ac:dyDescent="0.25">
      <c r="B1682" s="104"/>
      <c r="C1682" s="103"/>
      <c r="D1682" s="102"/>
      <c r="E1682" s="104"/>
      <c r="F1682" s="155"/>
      <c r="G1682" s="104"/>
      <c r="H1682" s="105"/>
      <c r="I1682" s="106"/>
      <c r="J1682" s="105"/>
      <c r="K1682" s="105"/>
      <c r="L1682" s="104"/>
      <c r="M1682" s="104"/>
    </row>
    <row r="1683" spans="2:13" x14ac:dyDescent="0.25">
      <c r="B1683" s="104"/>
      <c r="C1683" s="103"/>
      <c r="D1683" s="102"/>
      <c r="E1683" s="104"/>
      <c r="F1683" s="155"/>
      <c r="G1683" s="104"/>
      <c r="H1683" s="105"/>
      <c r="I1683" s="106"/>
      <c r="J1683" s="105"/>
      <c r="K1683" s="105"/>
      <c r="L1683" s="104"/>
      <c r="M1683" s="104"/>
    </row>
    <row r="1684" spans="2:13" x14ac:dyDescent="0.25">
      <c r="B1684" s="104"/>
      <c r="C1684" s="103"/>
      <c r="D1684" s="102"/>
      <c r="E1684" s="104"/>
      <c r="F1684" s="155"/>
      <c r="G1684" s="104"/>
      <c r="H1684" s="105"/>
      <c r="I1684" s="106"/>
      <c r="J1684" s="105"/>
      <c r="K1684" s="105"/>
      <c r="L1684" s="104"/>
      <c r="M1684" s="104"/>
    </row>
    <row r="1685" spans="2:13" x14ac:dyDescent="0.25">
      <c r="B1685" s="104"/>
      <c r="C1685" s="103"/>
      <c r="D1685" s="102"/>
      <c r="E1685" s="104"/>
      <c r="F1685" s="155"/>
      <c r="G1685" s="104"/>
      <c r="H1685" s="105"/>
      <c r="I1685" s="106"/>
      <c r="J1685" s="105"/>
      <c r="K1685" s="105"/>
      <c r="L1685" s="104"/>
      <c r="M1685" s="104"/>
    </row>
    <row r="1686" spans="2:13" x14ac:dyDescent="0.25">
      <c r="B1686" s="104"/>
      <c r="C1686" s="103"/>
      <c r="D1686" s="102"/>
      <c r="E1686" s="104"/>
      <c r="F1686" s="155"/>
      <c r="G1686" s="104"/>
      <c r="H1686" s="105"/>
      <c r="I1686" s="106"/>
      <c r="J1686" s="105"/>
      <c r="K1686" s="105"/>
      <c r="L1686" s="104"/>
      <c r="M1686" s="104"/>
    </row>
    <row r="1687" spans="2:13" x14ac:dyDescent="0.25">
      <c r="B1687" s="104"/>
      <c r="C1687" s="103"/>
      <c r="D1687" s="102"/>
      <c r="E1687" s="104"/>
      <c r="F1687" s="155"/>
      <c r="G1687" s="104"/>
      <c r="H1687" s="105"/>
      <c r="I1687" s="106"/>
      <c r="J1687" s="105"/>
      <c r="K1687" s="105"/>
      <c r="L1687" s="104"/>
      <c r="M1687" s="104"/>
    </row>
    <row r="1688" spans="2:13" x14ac:dyDescent="0.25">
      <c r="B1688" s="104"/>
      <c r="C1688" s="103"/>
      <c r="D1688" s="102"/>
      <c r="E1688" s="104"/>
      <c r="F1688" s="155"/>
      <c r="G1688" s="104"/>
      <c r="H1688" s="105"/>
      <c r="I1688" s="106"/>
      <c r="J1688" s="105"/>
      <c r="K1688" s="105"/>
      <c r="L1688" s="104"/>
      <c r="M1688" s="104"/>
    </row>
    <row r="1689" spans="2:13" x14ac:dyDescent="0.25">
      <c r="B1689" s="104"/>
      <c r="C1689" s="103"/>
      <c r="D1689" s="102"/>
      <c r="E1689" s="104"/>
      <c r="F1689" s="155"/>
      <c r="G1689" s="104"/>
      <c r="H1689" s="105"/>
      <c r="I1689" s="106"/>
      <c r="J1689" s="105"/>
      <c r="K1689" s="105"/>
      <c r="L1689" s="104"/>
      <c r="M1689" s="104"/>
    </row>
    <row r="1690" spans="2:13" x14ac:dyDescent="0.25">
      <c r="B1690" s="104"/>
      <c r="C1690" s="103"/>
      <c r="D1690" s="102"/>
      <c r="E1690" s="104"/>
      <c r="F1690" s="155"/>
      <c r="G1690" s="104"/>
      <c r="H1690" s="105"/>
      <c r="I1690" s="106"/>
      <c r="J1690" s="105"/>
      <c r="K1690" s="105"/>
      <c r="L1690" s="104"/>
      <c r="M1690" s="104"/>
    </row>
    <row r="1691" spans="2:13" x14ac:dyDescent="0.25">
      <c r="B1691" s="104"/>
      <c r="C1691" s="103"/>
      <c r="D1691" s="102"/>
      <c r="E1691" s="104"/>
      <c r="F1691" s="155"/>
      <c r="G1691" s="104"/>
      <c r="H1691" s="105"/>
      <c r="I1691" s="106"/>
      <c r="J1691" s="105"/>
      <c r="K1691" s="105"/>
      <c r="L1691" s="104"/>
      <c r="M1691" s="104"/>
    </row>
    <row r="1692" spans="2:13" x14ac:dyDescent="0.25">
      <c r="B1692" s="104"/>
      <c r="C1692" s="103"/>
      <c r="D1692" s="102"/>
      <c r="E1692" s="104"/>
      <c r="F1692" s="155"/>
      <c r="G1692" s="104"/>
      <c r="H1692" s="105"/>
      <c r="I1692" s="106"/>
      <c r="J1692" s="105"/>
      <c r="K1692" s="105"/>
      <c r="L1692" s="104"/>
      <c r="M1692" s="104"/>
    </row>
    <row r="1693" spans="2:13" x14ac:dyDescent="0.25">
      <c r="B1693" s="104"/>
      <c r="C1693" s="103"/>
      <c r="D1693" s="102"/>
      <c r="E1693" s="104"/>
      <c r="F1693" s="155"/>
      <c r="G1693" s="104"/>
      <c r="H1693" s="105"/>
      <c r="I1693" s="106"/>
      <c r="J1693" s="105"/>
      <c r="K1693" s="105"/>
      <c r="L1693" s="104"/>
      <c r="M1693" s="104"/>
    </row>
    <row r="1694" spans="2:13" x14ac:dyDescent="0.25">
      <c r="B1694" s="104"/>
      <c r="C1694" s="103"/>
      <c r="D1694" s="102"/>
      <c r="E1694" s="104"/>
      <c r="F1694" s="155"/>
      <c r="G1694" s="104"/>
      <c r="H1694" s="105"/>
      <c r="I1694" s="106"/>
      <c r="J1694" s="105"/>
      <c r="K1694" s="105"/>
      <c r="L1694" s="104"/>
      <c r="M1694" s="104"/>
    </row>
    <row r="1695" spans="2:13" x14ac:dyDescent="0.25">
      <c r="B1695" s="104"/>
      <c r="C1695" s="103"/>
      <c r="D1695" s="102"/>
      <c r="E1695" s="104"/>
      <c r="F1695" s="155"/>
      <c r="G1695" s="104"/>
      <c r="H1695" s="105"/>
      <c r="I1695" s="106"/>
      <c r="J1695" s="105"/>
      <c r="K1695" s="105"/>
      <c r="L1695" s="104"/>
      <c r="M1695" s="104"/>
    </row>
    <row r="1696" spans="2:13" x14ac:dyDescent="0.25">
      <c r="B1696" s="104"/>
      <c r="C1696" s="103"/>
      <c r="D1696" s="102"/>
      <c r="E1696" s="104"/>
      <c r="F1696" s="155"/>
      <c r="G1696" s="104"/>
      <c r="H1696" s="105"/>
      <c r="I1696" s="106"/>
      <c r="J1696" s="105"/>
      <c r="K1696" s="105"/>
      <c r="L1696" s="104"/>
      <c r="M1696" s="104"/>
    </row>
    <row r="1697" spans="2:13" x14ac:dyDescent="0.25">
      <c r="B1697" s="104"/>
      <c r="C1697" s="103"/>
      <c r="D1697" s="102"/>
      <c r="E1697" s="104"/>
      <c r="F1697" s="155"/>
      <c r="G1697" s="104"/>
      <c r="H1697" s="105"/>
      <c r="I1697" s="106"/>
      <c r="J1697" s="105"/>
      <c r="K1697" s="105"/>
      <c r="L1697" s="104"/>
      <c r="M1697" s="104"/>
    </row>
    <row r="1698" spans="2:13" x14ac:dyDescent="0.25">
      <c r="B1698" s="104"/>
      <c r="C1698" s="103"/>
      <c r="D1698" s="102"/>
      <c r="E1698" s="104"/>
      <c r="F1698" s="155"/>
      <c r="G1698" s="104"/>
      <c r="H1698" s="105"/>
      <c r="I1698" s="106"/>
      <c r="J1698" s="105"/>
      <c r="K1698" s="105"/>
      <c r="L1698" s="104"/>
      <c r="M1698" s="104"/>
    </row>
    <row r="1699" spans="2:13" x14ac:dyDescent="0.25">
      <c r="B1699" s="104"/>
      <c r="C1699" s="103"/>
      <c r="D1699" s="102"/>
      <c r="E1699" s="104"/>
      <c r="F1699" s="155"/>
      <c r="G1699" s="104"/>
      <c r="H1699" s="105"/>
      <c r="I1699" s="106"/>
      <c r="J1699" s="105"/>
      <c r="K1699" s="105"/>
      <c r="L1699" s="104"/>
      <c r="M1699" s="104"/>
    </row>
    <row r="1700" spans="2:13" x14ac:dyDescent="0.25">
      <c r="B1700" s="104"/>
      <c r="C1700" s="103"/>
      <c r="D1700" s="102"/>
      <c r="E1700" s="104"/>
      <c r="F1700" s="155"/>
      <c r="G1700" s="104"/>
      <c r="H1700" s="105"/>
      <c r="I1700" s="106"/>
      <c r="J1700" s="105"/>
      <c r="K1700" s="105"/>
      <c r="L1700" s="104"/>
      <c r="M1700" s="104"/>
    </row>
    <row r="1701" spans="2:13" x14ac:dyDescent="0.25">
      <c r="B1701" s="104"/>
      <c r="C1701" s="103"/>
      <c r="D1701" s="102"/>
      <c r="E1701" s="104"/>
      <c r="F1701" s="155"/>
      <c r="G1701" s="104"/>
      <c r="H1701" s="105"/>
      <c r="I1701" s="106"/>
      <c r="J1701" s="105"/>
      <c r="K1701" s="105"/>
      <c r="L1701" s="104"/>
      <c r="M1701" s="104"/>
    </row>
    <row r="1702" spans="2:13" x14ac:dyDescent="0.25">
      <c r="B1702" s="104"/>
      <c r="C1702" s="103"/>
      <c r="D1702" s="102"/>
      <c r="E1702" s="104"/>
      <c r="F1702" s="155"/>
      <c r="G1702" s="104"/>
      <c r="H1702" s="105"/>
      <c r="I1702" s="106"/>
      <c r="J1702" s="105"/>
      <c r="K1702" s="105"/>
      <c r="L1702" s="104"/>
      <c r="M1702" s="104"/>
    </row>
    <row r="1703" spans="2:13" x14ac:dyDescent="0.25">
      <c r="B1703" s="104"/>
      <c r="C1703" s="103"/>
      <c r="D1703" s="102"/>
      <c r="E1703" s="104"/>
      <c r="F1703" s="155"/>
      <c r="G1703" s="104"/>
      <c r="H1703" s="105"/>
      <c r="I1703" s="106"/>
      <c r="J1703" s="105"/>
      <c r="K1703" s="105"/>
      <c r="L1703" s="104"/>
      <c r="M1703" s="104"/>
    </row>
    <row r="1704" spans="2:13" x14ac:dyDescent="0.25">
      <c r="B1704" s="104"/>
      <c r="C1704" s="103"/>
      <c r="D1704" s="102"/>
      <c r="E1704" s="104"/>
      <c r="F1704" s="155"/>
      <c r="G1704" s="104"/>
      <c r="H1704" s="105"/>
      <c r="I1704" s="106"/>
      <c r="J1704" s="105"/>
      <c r="K1704" s="105"/>
      <c r="L1704" s="104"/>
      <c r="M1704" s="104"/>
    </row>
    <row r="1705" spans="2:13" x14ac:dyDescent="0.25">
      <c r="B1705" s="104"/>
      <c r="C1705" s="103"/>
      <c r="D1705" s="102"/>
      <c r="E1705" s="104"/>
      <c r="F1705" s="155"/>
      <c r="G1705" s="104"/>
      <c r="H1705" s="105"/>
      <c r="I1705" s="106"/>
      <c r="J1705" s="105"/>
      <c r="K1705" s="105"/>
      <c r="L1705" s="104"/>
      <c r="M1705" s="104"/>
    </row>
    <row r="1706" spans="2:13" x14ac:dyDescent="0.25">
      <c r="B1706" s="104"/>
      <c r="C1706" s="103"/>
      <c r="D1706" s="102"/>
      <c r="E1706" s="104"/>
      <c r="F1706" s="155"/>
      <c r="G1706" s="104"/>
      <c r="H1706" s="105"/>
      <c r="I1706" s="106"/>
      <c r="J1706" s="105"/>
      <c r="K1706" s="105"/>
      <c r="L1706" s="104"/>
      <c r="M1706" s="104"/>
    </row>
    <row r="1707" spans="2:13" x14ac:dyDescent="0.25">
      <c r="B1707" s="104"/>
      <c r="C1707" s="103"/>
      <c r="D1707" s="102"/>
      <c r="E1707" s="104"/>
      <c r="F1707" s="155"/>
      <c r="G1707" s="104"/>
      <c r="H1707" s="105"/>
      <c r="I1707" s="106"/>
      <c r="J1707" s="105"/>
      <c r="K1707" s="105"/>
      <c r="L1707" s="104"/>
      <c r="M1707" s="104"/>
    </row>
    <row r="1708" spans="2:13" x14ac:dyDescent="0.25">
      <c r="B1708" s="104"/>
      <c r="C1708" s="103"/>
      <c r="D1708" s="102"/>
      <c r="E1708" s="104"/>
      <c r="F1708" s="155"/>
      <c r="G1708" s="104"/>
      <c r="H1708" s="105"/>
      <c r="I1708" s="106"/>
      <c r="J1708" s="105"/>
      <c r="K1708" s="105"/>
      <c r="L1708" s="104"/>
      <c r="M1708" s="104"/>
    </row>
    <row r="1709" spans="2:13" x14ac:dyDescent="0.25">
      <c r="B1709" s="104"/>
      <c r="C1709" s="103"/>
      <c r="D1709" s="102"/>
      <c r="E1709" s="104"/>
      <c r="F1709" s="155"/>
      <c r="G1709" s="104"/>
      <c r="H1709" s="105"/>
      <c r="I1709" s="106"/>
      <c r="J1709" s="105"/>
      <c r="K1709" s="105"/>
      <c r="L1709" s="104"/>
      <c r="M1709" s="104"/>
    </row>
    <row r="1710" spans="2:13" x14ac:dyDescent="0.25">
      <c r="B1710" s="104"/>
      <c r="C1710" s="103"/>
      <c r="D1710" s="102"/>
      <c r="E1710" s="104"/>
      <c r="F1710" s="155"/>
      <c r="G1710" s="104"/>
      <c r="H1710" s="105"/>
      <c r="I1710" s="106"/>
      <c r="J1710" s="105"/>
      <c r="K1710" s="105"/>
      <c r="L1710" s="104"/>
      <c r="M1710" s="104"/>
    </row>
    <row r="1711" spans="2:13" x14ac:dyDescent="0.25">
      <c r="B1711" s="104"/>
      <c r="C1711" s="103"/>
      <c r="D1711" s="102"/>
      <c r="E1711" s="104"/>
      <c r="F1711" s="155"/>
      <c r="G1711" s="104"/>
      <c r="H1711" s="105"/>
      <c r="I1711" s="106"/>
      <c r="J1711" s="105"/>
      <c r="K1711" s="105"/>
      <c r="L1711" s="104"/>
      <c r="M1711" s="104"/>
    </row>
    <row r="1712" spans="2:13" x14ac:dyDescent="0.25">
      <c r="B1712" s="104"/>
      <c r="C1712" s="103"/>
      <c r="D1712" s="102"/>
      <c r="E1712" s="104"/>
      <c r="F1712" s="155"/>
      <c r="G1712" s="104"/>
      <c r="H1712" s="105"/>
      <c r="I1712" s="106"/>
      <c r="J1712" s="105"/>
      <c r="K1712" s="105"/>
      <c r="L1712" s="104"/>
      <c r="M1712" s="104"/>
    </row>
    <row r="1713" spans="2:13" x14ac:dyDescent="0.25">
      <c r="B1713" s="104"/>
      <c r="C1713" s="103"/>
      <c r="D1713" s="102"/>
      <c r="E1713" s="104"/>
      <c r="F1713" s="155"/>
      <c r="G1713" s="104"/>
      <c r="H1713" s="105"/>
      <c r="I1713" s="106"/>
      <c r="J1713" s="105"/>
      <c r="K1713" s="105"/>
      <c r="L1713" s="104"/>
      <c r="M1713" s="104"/>
    </row>
    <row r="1714" spans="2:13" x14ac:dyDescent="0.25">
      <c r="B1714" s="104"/>
      <c r="C1714" s="103"/>
      <c r="D1714" s="102"/>
      <c r="E1714" s="104"/>
      <c r="F1714" s="155"/>
      <c r="G1714" s="104"/>
      <c r="H1714" s="105"/>
      <c r="I1714" s="106"/>
      <c r="J1714" s="105"/>
      <c r="K1714" s="105"/>
      <c r="L1714" s="104"/>
      <c r="M1714" s="104"/>
    </row>
    <row r="1715" spans="2:13" x14ac:dyDescent="0.25">
      <c r="B1715" s="104"/>
      <c r="C1715" s="103"/>
      <c r="D1715" s="102"/>
      <c r="E1715" s="104"/>
      <c r="F1715" s="155"/>
      <c r="G1715" s="104"/>
      <c r="H1715" s="105"/>
      <c r="I1715" s="106"/>
      <c r="J1715" s="105"/>
      <c r="K1715" s="105"/>
      <c r="L1715" s="104"/>
      <c r="M1715" s="104"/>
    </row>
    <row r="1716" spans="2:13" x14ac:dyDescent="0.25">
      <c r="B1716" s="104"/>
      <c r="C1716" s="103"/>
      <c r="D1716" s="102"/>
      <c r="E1716" s="104"/>
      <c r="F1716" s="155"/>
      <c r="G1716" s="104"/>
      <c r="H1716" s="105"/>
      <c r="I1716" s="106"/>
      <c r="J1716" s="105"/>
      <c r="K1716" s="105"/>
      <c r="L1716" s="104"/>
      <c r="M1716" s="104"/>
    </row>
    <row r="1717" spans="2:13" x14ac:dyDescent="0.25">
      <c r="B1717" s="104"/>
      <c r="C1717" s="103"/>
      <c r="D1717" s="102"/>
      <c r="E1717" s="104"/>
      <c r="F1717" s="155"/>
      <c r="G1717" s="104"/>
      <c r="H1717" s="105"/>
      <c r="I1717" s="106"/>
      <c r="J1717" s="105"/>
      <c r="K1717" s="105"/>
      <c r="L1717" s="104"/>
      <c r="M1717" s="104"/>
    </row>
    <row r="1718" spans="2:13" x14ac:dyDescent="0.25">
      <c r="B1718" s="104"/>
      <c r="C1718" s="103"/>
      <c r="D1718" s="102"/>
      <c r="E1718" s="104"/>
      <c r="F1718" s="155"/>
      <c r="G1718" s="104"/>
      <c r="H1718" s="105"/>
      <c r="I1718" s="106"/>
      <c r="J1718" s="105"/>
      <c r="K1718" s="105"/>
      <c r="L1718" s="104"/>
      <c r="M1718" s="104"/>
    </row>
    <row r="1719" spans="2:13" x14ac:dyDescent="0.25">
      <c r="B1719" s="104"/>
      <c r="C1719" s="103"/>
      <c r="D1719" s="102"/>
      <c r="E1719" s="104"/>
      <c r="F1719" s="155"/>
      <c r="G1719" s="104"/>
      <c r="H1719" s="105"/>
      <c r="I1719" s="106"/>
      <c r="J1719" s="105"/>
      <c r="K1719" s="105"/>
      <c r="L1719" s="104"/>
      <c r="M1719" s="104"/>
    </row>
    <row r="1720" spans="2:13" x14ac:dyDescent="0.25">
      <c r="B1720" s="104"/>
      <c r="C1720" s="103"/>
      <c r="D1720" s="102"/>
      <c r="E1720" s="104"/>
      <c r="F1720" s="155"/>
      <c r="G1720" s="104"/>
      <c r="H1720" s="105"/>
      <c r="I1720" s="106"/>
      <c r="J1720" s="105"/>
      <c r="K1720" s="105"/>
      <c r="L1720" s="104"/>
      <c r="M1720" s="104"/>
    </row>
    <row r="1721" spans="2:13" x14ac:dyDescent="0.25">
      <c r="B1721" s="104"/>
      <c r="C1721" s="103"/>
      <c r="D1721" s="102"/>
      <c r="E1721" s="104"/>
      <c r="F1721" s="155"/>
      <c r="G1721" s="104"/>
      <c r="H1721" s="105"/>
      <c r="I1721" s="106"/>
      <c r="J1721" s="105"/>
      <c r="K1721" s="105"/>
      <c r="L1721" s="104"/>
      <c r="M1721" s="104"/>
    </row>
    <row r="1722" spans="2:13" x14ac:dyDescent="0.25">
      <c r="B1722" s="104"/>
      <c r="C1722" s="103"/>
      <c r="D1722" s="102"/>
      <c r="E1722" s="104"/>
      <c r="F1722" s="155"/>
      <c r="G1722" s="104"/>
      <c r="H1722" s="105"/>
      <c r="I1722" s="106"/>
      <c r="J1722" s="105"/>
      <c r="K1722" s="105"/>
      <c r="L1722" s="104"/>
      <c r="M1722" s="104"/>
    </row>
    <row r="1723" spans="2:13" x14ac:dyDescent="0.25">
      <c r="B1723" s="104"/>
      <c r="C1723" s="103"/>
      <c r="D1723" s="102"/>
      <c r="E1723" s="104"/>
      <c r="F1723" s="155"/>
      <c r="G1723" s="104"/>
      <c r="H1723" s="105"/>
      <c r="I1723" s="106"/>
      <c r="J1723" s="105"/>
      <c r="K1723" s="105"/>
      <c r="L1723" s="104"/>
      <c r="M1723" s="104"/>
    </row>
    <row r="1724" spans="2:13" x14ac:dyDescent="0.25">
      <c r="B1724" s="104"/>
      <c r="C1724" s="103"/>
      <c r="D1724" s="102"/>
      <c r="E1724" s="104"/>
      <c r="F1724" s="155"/>
      <c r="G1724" s="104"/>
      <c r="H1724" s="105"/>
      <c r="I1724" s="106"/>
      <c r="J1724" s="105"/>
      <c r="K1724" s="105"/>
      <c r="L1724" s="104"/>
      <c r="M1724" s="104"/>
    </row>
    <row r="1725" spans="2:13" x14ac:dyDescent="0.25">
      <c r="B1725" s="104"/>
      <c r="C1725" s="103"/>
      <c r="D1725" s="102"/>
      <c r="E1725" s="104"/>
      <c r="F1725" s="155"/>
      <c r="G1725" s="104"/>
      <c r="H1725" s="105"/>
      <c r="I1725" s="106"/>
      <c r="J1725" s="105"/>
      <c r="K1725" s="105"/>
      <c r="L1725" s="104"/>
      <c r="M1725" s="104"/>
    </row>
    <row r="1726" spans="2:13" x14ac:dyDescent="0.25">
      <c r="B1726" s="104"/>
      <c r="C1726" s="103"/>
      <c r="D1726" s="102"/>
      <c r="E1726" s="104"/>
      <c r="F1726" s="155"/>
      <c r="G1726" s="104"/>
      <c r="H1726" s="105"/>
      <c r="I1726" s="106"/>
      <c r="J1726" s="105"/>
      <c r="K1726" s="105"/>
      <c r="L1726" s="104"/>
      <c r="M1726" s="104"/>
    </row>
    <row r="1727" spans="2:13" x14ac:dyDescent="0.25">
      <c r="B1727" s="104"/>
      <c r="C1727" s="103"/>
      <c r="D1727" s="102"/>
      <c r="E1727" s="104"/>
      <c r="F1727" s="155"/>
      <c r="G1727" s="104"/>
      <c r="H1727" s="105"/>
      <c r="I1727" s="106"/>
      <c r="J1727" s="105"/>
      <c r="K1727" s="105"/>
      <c r="L1727" s="104"/>
      <c r="M1727" s="104"/>
    </row>
    <row r="1728" spans="2:13" x14ac:dyDescent="0.25">
      <c r="B1728" s="104"/>
      <c r="C1728" s="103"/>
      <c r="D1728" s="102"/>
      <c r="E1728" s="104"/>
      <c r="F1728" s="155"/>
      <c r="G1728" s="104"/>
      <c r="H1728" s="105"/>
      <c r="I1728" s="106"/>
      <c r="J1728" s="105"/>
      <c r="K1728" s="105"/>
      <c r="L1728" s="104"/>
      <c r="M1728" s="104"/>
    </row>
    <row r="1729" spans="2:13" x14ac:dyDescent="0.25">
      <c r="B1729" s="104"/>
      <c r="C1729" s="103"/>
      <c r="D1729" s="102"/>
      <c r="E1729" s="104"/>
      <c r="F1729" s="155"/>
      <c r="G1729" s="104"/>
      <c r="H1729" s="105"/>
      <c r="I1729" s="106"/>
      <c r="J1729" s="105"/>
      <c r="K1729" s="105"/>
      <c r="L1729" s="104"/>
      <c r="M1729" s="104"/>
    </row>
    <row r="1730" spans="2:13" x14ac:dyDescent="0.25">
      <c r="B1730" s="104"/>
      <c r="C1730" s="103"/>
      <c r="D1730" s="102"/>
      <c r="E1730" s="104"/>
      <c r="F1730" s="155"/>
      <c r="G1730" s="104"/>
      <c r="H1730" s="105"/>
      <c r="I1730" s="106"/>
      <c r="J1730" s="105"/>
      <c r="K1730" s="105"/>
      <c r="L1730" s="104"/>
      <c r="M1730" s="104"/>
    </row>
    <row r="1731" spans="2:13" x14ac:dyDescent="0.25">
      <c r="B1731" s="104"/>
      <c r="C1731" s="103"/>
      <c r="D1731" s="102"/>
      <c r="E1731" s="104"/>
      <c r="F1731" s="155"/>
      <c r="G1731" s="104"/>
      <c r="H1731" s="105"/>
      <c r="I1731" s="106"/>
      <c r="J1731" s="105"/>
      <c r="K1731" s="105"/>
      <c r="L1731" s="104"/>
      <c r="M1731" s="104"/>
    </row>
    <row r="1732" spans="2:13" x14ac:dyDescent="0.25">
      <c r="B1732" s="104"/>
      <c r="C1732" s="103"/>
      <c r="D1732" s="102"/>
      <c r="E1732" s="104"/>
      <c r="F1732" s="155"/>
      <c r="G1732" s="104"/>
      <c r="H1732" s="105"/>
      <c r="I1732" s="106"/>
      <c r="J1732" s="105"/>
      <c r="K1732" s="105"/>
      <c r="L1732" s="104"/>
      <c r="M1732" s="104"/>
    </row>
    <row r="1733" spans="2:13" x14ac:dyDescent="0.25">
      <c r="B1733" s="104"/>
      <c r="C1733" s="103"/>
      <c r="D1733" s="102"/>
      <c r="E1733" s="104"/>
      <c r="F1733" s="155"/>
      <c r="G1733" s="104"/>
      <c r="H1733" s="105"/>
      <c r="I1733" s="106"/>
      <c r="J1733" s="105"/>
      <c r="K1733" s="105"/>
      <c r="L1733" s="104"/>
      <c r="M1733" s="104"/>
    </row>
    <row r="1734" spans="2:13" x14ac:dyDescent="0.25">
      <c r="B1734" s="104"/>
      <c r="C1734" s="103"/>
      <c r="D1734" s="102"/>
      <c r="E1734" s="104"/>
      <c r="F1734" s="155"/>
      <c r="G1734" s="104"/>
      <c r="H1734" s="105"/>
      <c r="I1734" s="106"/>
      <c r="J1734" s="105"/>
      <c r="K1734" s="105"/>
      <c r="L1734" s="104"/>
      <c r="M1734" s="104"/>
    </row>
    <row r="1735" spans="2:13" x14ac:dyDescent="0.25">
      <c r="B1735" s="104"/>
      <c r="C1735" s="103"/>
      <c r="D1735" s="102"/>
      <c r="E1735" s="104"/>
      <c r="F1735" s="155"/>
      <c r="G1735" s="104"/>
      <c r="H1735" s="105"/>
      <c r="I1735" s="106"/>
      <c r="J1735" s="105"/>
      <c r="K1735" s="105"/>
      <c r="L1735" s="104"/>
      <c r="M1735" s="104"/>
    </row>
    <row r="1736" spans="2:13" x14ac:dyDescent="0.25">
      <c r="B1736" s="104"/>
      <c r="C1736" s="103"/>
      <c r="D1736" s="102"/>
      <c r="E1736" s="104"/>
      <c r="F1736" s="155"/>
      <c r="G1736" s="104"/>
      <c r="H1736" s="105"/>
      <c r="I1736" s="106"/>
      <c r="J1736" s="105"/>
      <c r="K1736" s="105"/>
      <c r="L1736" s="104"/>
      <c r="M1736" s="104"/>
    </row>
    <row r="1737" spans="2:13" x14ac:dyDescent="0.25">
      <c r="B1737" s="104"/>
      <c r="C1737" s="103"/>
      <c r="D1737" s="102"/>
      <c r="E1737" s="104"/>
      <c r="F1737" s="155"/>
      <c r="G1737" s="104"/>
      <c r="H1737" s="105"/>
      <c r="I1737" s="106"/>
      <c r="J1737" s="105"/>
      <c r="K1737" s="105"/>
      <c r="L1737" s="104"/>
      <c r="M1737" s="104"/>
    </row>
    <row r="1738" spans="2:13" x14ac:dyDescent="0.25">
      <c r="B1738" s="104"/>
      <c r="C1738" s="103"/>
      <c r="D1738" s="102"/>
      <c r="E1738" s="104"/>
      <c r="F1738" s="155"/>
      <c r="G1738" s="104"/>
      <c r="H1738" s="105"/>
      <c r="I1738" s="106"/>
      <c r="J1738" s="105"/>
      <c r="K1738" s="105"/>
      <c r="L1738" s="104"/>
      <c r="M1738" s="104"/>
    </row>
    <row r="1739" spans="2:13" x14ac:dyDescent="0.25">
      <c r="B1739" s="104"/>
      <c r="C1739" s="103"/>
      <c r="D1739" s="102"/>
      <c r="E1739" s="104"/>
      <c r="F1739" s="155"/>
      <c r="G1739" s="104"/>
      <c r="H1739" s="105"/>
      <c r="I1739" s="106"/>
      <c r="J1739" s="105"/>
      <c r="K1739" s="105"/>
      <c r="L1739" s="104"/>
      <c r="M1739" s="104"/>
    </row>
    <row r="1740" spans="2:13" x14ac:dyDescent="0.25">
      <c r="B1740" s="104"/>
      <c r="C1740" s="103"/>
      <c r="D1740" s="102"/>
      <c r="E1740" s="104"/>
      <c r="F1740" s="155"/>
      <c r="G1740" s="104"/>
      <c r="H1740" s="105"/>
      <c r="I1740" s="106"/>
      <c r="J1740" s="105"/>
      <c r="K1740" s="105"/>
      <c r="L1740" s="104"/>
      <c r="M1740" s="104"/>
    </row>
    <row r="1741" spans="2:13" x14ac:dyDescent="0.25">
      <c r="B1741" s="104"/>
      <c r="C1741" s="103"/>
      <c r="D1741" s="102"/>
      <c r="E1741" s="104"/>
      <c r="F1741" s="155"/>
      <c r="G1741" s="104"/>
      <c r="H1741" s="105"/>
      <c r="I1741" s="106"/>
      <c r="J1741" s="105"/>
      <c r="K1741" s="105"/>
      <c r="L1741" s="104"/>
      <c r="M1741" s="104"/>
    </row>
    <row r="1742" spans="2:13" x14ac:dyDescent="0.25">
      <c r="B1742" s="104"/>
      <c r="C1742" s="103"/>
      <c r="D1742" s="102"/>
      <c r="E1742" s="104"/>
      <c r="F1742" s="155"/>
      <c r="G1742" s="104"/>
      <c r="H1742" s="105"/>
      <c r="I1742" s="106"/>
      <c r="J1742" s="105"/>
      <c r="K1742" s="105"/>
      <c r="L1742" s="104"/>
      <c r="M1742" s="104"/>
    </row>
    <row r="1743" spans="2:13" x14ac:dyDescent="0.25">
      <c r="B1743" s="104"/>
      <c r="C1743" s="103"/>
      <c r="D1743" s="102"/>
      <c r="E1743" s="104"/>
      <c r="F1743" s="155"/>
      <c r="G1743" s="104"/>
      <c r="H1743" s="105"/>
      <c r="I1743" s="106"/>
      <c r="J1743" s="105"/>
      <c r="K1743" s="105"/>
      <c r="L1743" s="104"/>
      <c r="M1743" s="104"/>
    </row>
    <row r="1744" spans="2:13" x14ac:dyDescent="0.25">
      <c r="B1744" s="104"/>
      <c r="C1744" s="103"/>
      <c r="D1744" s="102"/>
      <c r="E1744" s="104"/>
      <c r="F1744" s="155"/>
      <c r="G1744" s="104"/>
      <c r="H1744" s="105"/>
      <c r="I1744" s="106"/>
      <c r="J1744" s="105"/>
      <c r="K1744" s="105"/>
      <c r="L1744" s="104"/>
      <c r="M1744" s="104"/>
    </row>
    <row r="1745" spans="2:13" x14ac:dyDescent="0.25">
      <c r="B1745" s="104"/>
      <c r="C1745" s="103"/>
      <c r="D1745" s="102"/>
      <c r="E1745" s="104"/>
      <c r="F1745" s="155"/>
      <c r="G1745" s="104"/>
      <c r="H1745" s="105"/>
      <c r="I1745" s="106"/>
      <c r="J1745" s="105"/>
      <c r="K1745" s="105"/>
      <c r="L1745" s="104"/>
      <c r="M1745" s="104"/>
    </row>
    <row r="1746" spans="2:13" x14ac:dyDescent="0.25">
      <c r="B1746" s="104"/>
      <c r="C1746" s="103"/>
      <c r="D1746" s="102"/>
      <c r="E1746" s="104"/>
      <c r="F1746" s="155"/>
      <c r="G1746" s="104"/>
      <c r="H1746" s="105"/>
      <c r="I1746" s="106"/>
      <c r="J1746" s="105"/>
      <c r="K1746" s="105"/>
      <c r="L1746" s="104"/>
      <c r="M1746" s="104"/>
    </row>
    <row r="1747" spans="2:13" x14ac:dyDescent="0.25">
      <c r="B1747" s="104"/>
      <c r="C1747" s="103"/>
      <c r="D1747" s="102"/>
      <c r="E1747" s="104"/>
      <c r="F1747" s="155"/>
      <c r="G1747" s="104"/>
      <c r="H1747" s="105"/>
      <c r="I1747" s="106"/>
      <c r="J1747" s="105"/>
      <c r="K1747" s="105"/>
      <c r="L1747" s="104"/>
      <c r="M1747" s="104"/>
    </row>
    <row r="1748" spans="2:13" x14ac:dyDescent="0.25">
      <c r="B1748" s="104"/>
      <c r="C1748" s="103"/>
      <c r="D1748" s="102"/>
      <c r="E1748" s="104"/>
      <c r="F1748" s="155"/>
      <c r="G1748" s="104"/>
      <c r="H1748" s="105"/>
      <c r="I1748" s="106"/>
      <c r="J1748" s="105"/>
      <c r="K1748" s="105"/>
      <c r="L1748" s="104"/>
      <c r="M1748" s="104"/>
    </row>
    <row r="1749" spans="2:13" x14ac:dyDescent="0.25">
      <c r="B1749" s="104"/>
      <c r="C1749" s="103"/>
      <c r="D1749" s="102"/>
      <c r="E1749" s="104"/>
      <c r="F1749" s="155"/>
      <c r="G1749" s="104"/>
      <c r="H1749" s="105"/>
      <c r="I1749" s="106"/>
      <c r="J1749" s="105"/>
      <c r="K1749" s="105"/>
      <c r="L1749" s="104"/>
      <c r="M1749" s="104"/>
    </row>
    <row r="1750" spans="2:13" x14ac:dyDescent="0.25">
      <c r="B1750" s="104"/>
      <c r="C1750" s="103"/>
      <c r="D1750" s="102"/>
      <c r="E1750" s="104"/>
      <c r="F1750" s="155"/>
      <c r="G1750" s="104"/>
      <c r="H1750" s="105"/>
      <c r="I1750" s="106"/>
      <c r="J1750" s="105"/>
      <c r="K1750" s="105"/>
      <c r="L1750" s="104"/>
      <c r="M1750" s="104"/>
    </row>
    <row r="1751" spans="2:13" x14ac:dyDescent="0.25">
      <c r="B1751" s="104"/>
      <c r="C1751" s="103"/>
      <c r="D1751" s="102"/>
      <c r="E1751" s="104"/>
      <c r="F1751" s="155"/>
      <c r="G1751" s="104"/>
      <c r="H1751" s="105"/>
      <c r="I1751" s="106"/>
      <c r="J1751" s="105"/>
      <c r="K1751" s="105"/>
      <c r="L1751" s="104"/>
      <c r="M1751" s="104"/>
    </row>
    <row r="1752" spans="2:13" x14ac:dyDescent="0.25">
      <c r="B1752" s="104"/>
      <c r="C1752" s="103"/>
      <c r="D1752" s="102"/>
      <c r="E1752" s="104"/>
      <c r="F1752" s="155"/>
      <c r="G1752" s="104"/>
      <c r="H1752" s="105"/>
      <c r="I1752" s="106"/>
      <c r="J1752" s="105"/>
      <c r="K1752" s="105"/>
      <c r="L1752" s="104"/>
      <c r="M1752" s="104"/>
    </row>
    <row r="1753" spans="2:13" x14ac:dyDescent="0.25">
      <c r="B1753" s="104"/>
      <c r="C1753" s="103"/>
      <c r="D1753" s="102"/>
      <c r="E1753" s="104"/>
      <c r="F1753" s="155"/>
      <c r="G1753" s="104"/>
      <c r="H1753" s="105"/>
      <c r="I1753" s="106"/>
      <c r="J1753" s="105"/>
      <c r="K1753" s="105"/>
      <c r="L1753" s="104"/>
      <c r="M1753" s="104"/>
    </row>
    <row r="1754" spans="2:13" x14ac:dyDescent="0.25">
      <c r="B1754" s="104"/>
      <c r="C1754" s="103"/>
      <c r="D1754" s="102"/>
      <c r="E1754" s="104"/>
      <c r="F1754" s="155"/>
      <c r="G1754" s="104"/>
      <c r="H1754" s="105"/>
      <c r="I1754" s="106"/>
      <c r="J1754" s="105"/>
      <c r="K1754" s="105"/>
      <c r="L1754" s="104"/>
      <c r="M1754" s="104"/>
    </row>
    <row r="1755" spans="2:13" x14ac:dyDescent="0.25">
      <c r="B1755" s="104"/>
      <c r="C1755" s="103"/>
      <c r="D1755" s="102"/>
      <c r="E1755" s="104"/>
      <c r="F1755" s="155"/>
      <c r="G1755" s="104"/>
      <c r="H1755" s="105"/>
      <c r="I1755" s="106"/>
      <c r="J1755" s="105"/>
      <c r="K1755" s="105"/>
      <c r="L1755" s="104"/>
      <c r="M1755" s="104"/>
    </row>
    <row r="1756" spans="2:13" x14ac:dyDescent="0.25">
      <c r="B1756" s="104"/>
      <c r="C1756" s="103"/>
      <c r="D1756" s="102"/>
      <c r="E1756" s="104"/>
      <c r="F1756" s="155"/>
      <c r="G1756" s="104"/>
      <c r="H1756" s="105"/>
      <c r="I1756" s="106"/>
      <c r="J1756" s="105"/>
      <c r="K1756" s="105"/>
      <c r="L1756" s="104"/>
      <c r="M1756" s="104"/>
    </row>
    <row r="1757" spans="2:13" x14ac:dyDescent="0.25">
      <c r="B1757" s="104"/>
      <c r="C1757" s="103"/>
      <c r="D1757" s="102"/>
      <c r="E1757" s="104"/>
      <c r="F1757" s="155"/>
      <c r="G1757" s="104"/>
      <c r="H1757" s="105"/>
      <c r="I1757" s="106"/>
      <c r="J1757" s="105"/>
      <c r="K1757" s="105"/>
      <c r="L1757" s="104"/>
      <c r="M1757" s="104"/>
    </row>
    <row r="1758" spans="2:13" x14ac:dyDescent="0.25">
      <c r="B1758" s="104"/>
      <c r="C1758" s="103"/>
      <c r="D1758" s="102"/>
      <c r="E1758" s="104"/>
      <c r="F1758" s="155"/>
      <c r="G1758" s="104"/>
      <c r="H1758" s="105"/>
      <c r="I1758" s="106"/>
      <c r="J1758" s="105"/>
      <c r="K1758" s="105"/>
      <c r="L1758" s="104"/>
      <c r="M1758" s="104"/>
    </row>
    <row r="1759" spans="2:13" x14ac:dyDescent="0.25">
      <c r="B1759" s="104"/>
      <c r="C1759" s="103"/>
      <c r="D1759" s="102"/>
      <c r="E1759" s="104"/>
      <c r="F1759" s="155"/>
      <c r="G1759" s="104"/>
      <c r="H1759" s="105"/>
      <c r="I1759" s="106"/>
      <c r="J1759" s="105"/>
      <c r="K1759" s="105"/>
      <c r="L1759" s="104"/>
      <c r="M1759" s="104"/>
    </row>
    <row r="1760" spans="2:13" x14ac:dyDescent="0.25">
      <c r="B1760" s="104"/>
      <c r="C1760" s="103"/>
      <c r="D1760" s="102"/>
      <c r="E1760" s="104"/>
      <c r="F1760" s="155"/>
      <c r="G1760" s="104"/>
      <c r="H1760" s="105"/>
      <c r="I1760" s="106"/>
      <c r="J1760" s="105"/>
      <c r="K1760" s="105"/>
      <c r="L1760" s="104"/>
      <c r="M1760" s="104"/>
    </row>
    <row r="1761" spans="2:13" x14ac:dyDescent="0.25">
      <c r="B1761" s="104"/>
      <c r="C1761" s="103"/>
      <c r="D1761" s="102"/>
      <c r="E1761" s="104"/>
      <c r="F1761" s="155"/>
      <c r="G1761" s="104"/>
      <c r="H1761" s="105"/>
      <c r="I1761" s="106"/>
      <c r="J1761" s="105"/>
      <c r="K1761" s="105"/>
      <c r="L1761" s="104"/>
      <c r="M1761" s="104"/>
    </row>
    <row r="1762" spans="2:13" x14ac:dyDescent="0.25">
      <c r="B1762" s="104"/>
      <c r="C1762" s="103"/>
      <c r="D1762" s="102"/>
      <c r="E1762" s="104"/>
      <c r="F1762" s="155"/>
      <c r="G1762" s="104"/>
      <c r="H1762" s="105"/>
      <c r="I1762" s="106"/>
      <c r="J1762" s="105"/>
      <c r="K1762" s="105"/>
      <c r="L1762" s="104"/>
      <c r="M1762" s="104"/>
    </row>
    <row r="1763" spans="2:13" x14ac:dyDescent="0.25">
      <c r="B1763" s="104"/>
      <c r="C1763" s="103"/>
      <c r="D1763" s="102"/>
      <c r="E1763" s="104"/>
      <c r="F1763" s="155"/>
      <c r="G1763" s="104"/>
      <c r="H1763" s="105"/>
      <c r="I1763" s="106"/>
      <c r="J1763" s="105"/>
      <c r="K1763" s="105"/>
      <c r="L1763" s="104"/>
      <c r="M1763" s="104"/>
    </row>
    <row r="1764" spans="2:13" x14ac:dyDescent="0.25">
      <c r="B1764" s="104"/>
      <c r="C1764" s="103"/>
      <c r="D1764" s="102"/>
      <c r="E1764" s="104"/>
      <c r="F1764" s="155"/>
      <c r="G1764" s="104"/>
      <c r="H1764" s="105"/>
      <c r="I1764" s="106"/>
      <c r="J1764" s="105"/>
      <c r="K1764" s="105"/>
      <c r="L1764" s="104"/>
      <c r="M1764" s="104"/>
    </row>
    <row r="1765" spans="2:13" x14ac:dyDescent="0.25">
      <c r="B1765" s="104"/>
      <c r="C1765" s="103"/>
      <c r="D1765" s="102"/>
      <c r="E1765" s="104"/>
      <c r="F1765" s="155"/>
      <c r="G1765" s="104"/>
      <c r="H1765" s="105"/>
      <c r="I1765" s="106"/>
      <c r="J1765" s="105"/>
      <c r="K1765" s="105"/>
      <c r="L1765" s="104"/>
      <c r="M1765" s="104"/>
    </row>
    <row r="1766" spans="2:13" x14ac:dyDescent="0.25">
      <c r="B1766" s="104"/>
      <c r="C1766" s="103"/>
      <c r="D1766" s="102"/>
      <c r="E1766" s="104"/>
      <c r="F1766" s="155"/>
      <c r="G1766" s="104"/>
      <c r="H1766" s="105"/>
      <c r="I1766" s="106"/>
      <c r="J1766" s="105"/>
      <c r="K1766" s="105"/>
      <c r="L1766" s="104"/>
      <c r="M1766" s="104"/>
    </row>
    <row r="1767" spans="2:13" x14ac:dyDescent="0.25">
      <c r="B1767" s="104"/>
      <c r="C1767" s="103"/>
      <c r="D1767" s="102"/>
      <c r="E1767" s="104"/>
      <c r="F1767" s="155"/>
      <c r="G1767" s="104"/>
      <c r="H1767" s="105"/>
      <c r="I1767" s="106"/>
      <c r="J1767" s="105"/>
      <c r="K1767" s="105"/>
      <c r="L1767" s="104"/>
      <c r="M1767" s="104"/>
    </row>
    <row r="1768" spans="2:13" x14ac:dyDescent="0.25">
      <c r="B1768" s="104"/>
      <c r="C1768" s="103"/>
      <c r="D1768" s="102"/>
      <c r="E1768" s="104"/>
      <c r="F1768" s="155"/>
      <c r="G1768" s="104"/>
      <c r="H1768" s="105"/>
      <c r="I1768" s="106"/>
      <c r="J1768" s="105"/>
      <c r="K1768" s="105"/>
      <c r="L1768" s="104"/>
      <c r="M1768" s="104"/>
    </row>
    <row r="1769" spans="2:13" x14ac:dyDescent="0.25">
      <c r="B1769" s="104"/>
      <c r="C1769" s="103"/>
      <c r="D1769" s="102"/>
      <c r="E1769" s="104"/>
      <c r="F1769" s="155"/>
      <c r="G1769" s="104"/>
      <c r="H1769" s="105"/>
      <c r="I1769" s="106"/>
      <c r="J1769" s="105"/>
      <c r="K1769" s="105"/>
      <c r="L1769" s="104"/>
      <c r="M1769" s="104"/>
    </row>
    <row r="1770" spans="2:13" x14ac:dyDescent="0.25">
      <c r="B1770" s="104"/>
      <c r="C1770" s="103"/>
      <c r="D1770" s="102"/>
      <c r="E1770" s="104"/>
      <c r="F1770" s="155"/>
      <c r="G1770" s="104"/>
      <c r="H1770" s="105"/>
      <c r="I1770" s="106"/>
      <c r="J1770" s="105"/>
      <c r="K1770" s="105"/>
      <c r="L1770" s="104"/>
      <c r="M1770" s="104"/>
    </row>
    <row r="1771" spans="2:13" x14ac:dyDescent="0.25">
      <c r="B1771" s="104"/>
      <c r="C1771" s="103"/>
      <c r="D1771" s="102"/>
      <c r="E1771" s="104"/>
      <c r="F1771" s="155"/>
      <c r="G1771" s="104"/>
      <c r="H1771" s="105"/>
      <c r="I1771" s="106"/>
      <c r="J1771" s="105"/>
      <c r="K1771" s="105"/>
      <c r="L1771" s="104"/>
      <c r="M1771" s="104"/>
    </row>
    <row r="1772" spans="2:13" x14ac:dyDescent="0.25">
      <c r="B1772" s="104"/>
      <c r="C1772" s="103"/>
      <c r="D1772" s="102"/>
      <c r="E1772" s="104"/>
      <c r="F1772" s="155"/>
      <c r="G1772" s="104"/>
      <c r="H1772" s="105"/>
      <c r="I1772" s="106"/>
      <c r="J1772" s="105"/>
      <c r="K1772" s="105"/>
      <c r="L1772" s="104"/>
      <c r="M1772" s="104"/>
    </row>
    <row r="1773" spans="2:13" x14ac:dyDescent="0.25">
      <c r="B1773" s="104"/>
      <c r="C1773" s="103"/>
      <c r="D1773" s="102"/>
      <c r="E1773" s="104"/>
      <c r="F1773" s="155"/>
      <c r="G1773" s="104"/>
      <c r="H1773" s="105"/>
      <c r="I1773" s="106"/>
      <c r="J1773" s="105"/>
      <c r="K1773" s="105"/>
      <c r="L1773" s="104"/>
      <c r="M1773" s="104"/>
    </row>
    <row r="1774" spans="2:13" x14ac:dyDescent="0.25">
      <c r="B1774" s="104"/>
      <c r="C1774" s="103"/>
      <c r="D1774" s="102"/>
      <c r="E1774" s="104"/>
      <c r="F1774" s="155"/>
      <c r="G1774" s="104"/>
      <c r="H1774" s="105"/>
      <c r="I1774" s="106"/>
      <c r="J1774" s="105"/>
      <c r="K1774" s="105"/>
      <c r="L1774" s="104"/>
      <c r="M1774" s="104"/>
    </row>
    <row r="1775" spans="2:13" x14ac:dyDescent="0.25">
      <c r="B1775" s="104"/>
      <c r="C1775" s="103"/>
      <c r="D1775" s="102"/>
      <c r="E1775" s="104"/>
      <c r="F1775" s="155"/>
      <c r="G1775" s="104"/>
      <c r="H1775" s="105"/>
      <c r="I1775" s="106"/>
      <c r="J1775" s="105"/>
      <c r="K1775" s="105"/>
      <c r="L1775" s="104"/>
      <c r="M1775" s="104"/>
    </row>
    <row r="1776" spans="2:13" x14ac:dyDescent="0.25">
      <c r="B1776" s="104"/>
      <c r="C1776" s="103"/>
      <c r="D1776" s="102"/>
      <c r="E1776" s="104"/>
      <c r="F1776" s="155"/>
      <c r="G1776" s="104"/>
      <c r="H1776" s="105"/>
      <c r="I1776" s="106"/>
      <c r="J1776" s="105"/>
      <c r="K1776" s="105"/>
      <c r="L1776" s="104"/>
      <c r="M1776" s="104"/>
    </row>
    <row r="1777" spans="2:13" x14ac:dyDescent="0.25">
      <c r="B1777" s="104"/>
      <c r="C1777" s="103"/>
      <c r="D1777" s="102"/>
      <c r="E1777" s="104"/>
      <c r="F1777" s="155"/>
      <c r="G1777" s="104"/>
      <c r="H1777" s="105"/>
      <c r="I1777" s="106"/>
      <c r="J1777" s="105"/>
      <c r="K1777" s="105"/>
      <c r="L1777" s="104"/>
      <c r="M1777" s="104"/>
    </row>
    <row r="1778" spans="2:13" x14ac:dyDescent="0.25">
      <c r="B1778" s="104"/>
      <c r="C1778" s="103"/>
      <c r="D1778" s="102"/>
      <c r="E1778" s="104"/>
      <c r="F1778" s="155"/>
      <c r="G1778" s="104"/>
      <c r="H1778" s="105"/>
      <c r="I1778" s="106"/>
      <c r="J1778" s="105"/>
      <c r="K1778" s="105"/>
      <c r="L1778" s="104"/>
      <c r="M1778" s="104"/>
    </row>
    <row r="1779" spans="2:13" x14ac:dyDescent="0.25">
      <c r="B1779" s="104"/>
      <c r="C1779" s="103"/>
      <c r="D1779" s="102"/>
      <c r="E1779" s="104"/>
      <c r="F1779" s="155"/>
      <c r="G1779" s="104"/>
      <c r="H1779" s="105"/>
      <c r="I1779" s="106"/>
      <c r="J1779" s="105"/>
      <c r="K1779" s="105"/>
      <c r="L1779" s="104"/>
      <c r="M1779" s="104"/>
    </row>
    <row r="1780" spans="2:13" x14ac:dyDescent="0.25">
      <c r="B1780" s="104"/>
      <c r="C1780" s="103"/>
      <c r="D1780" s="102"/>
      <c r="E1780" s="104"/>
      <c r="F1780" s="155"/>
      <c r="G1780" s="104"/>
      <c r="H1780" s="105"/>
      <c r="I1780" s="106"/>
      <c r="J1780" s="105"/>
      <c r="K1780" s="105"/>
      <c r="L1780" s="104"/>
      <c r="M1780" s="104"/>
    </row>
    <row r="1781" spans="2:13" x14ac:dyDescent="0.25">
      <c r="B1781" s="104"/>
      <c r="C1781" s="103"/>
      <c r="D1781" s="102"/>
      <c r="E1781" s="104"/>
      <c r="F1781" s="155"/>
      <c r="G1781" s="104"/>
      <c r="H1781" s="105"/>
      <c r="I1781" s="106"/>
      <c r="J1781" s="105"/>
      <c r="K1781" s="105"/>
      <c r="L1781" s="104"/>
      <c r="M1781" s="104"/>
    </row>
    <row r="1782" spans="2:13" x14ac:dyDescent="0.25">
      <c r="B1782" s="104"/>
      <c r="C1782" s="103"/>
      <c r="D1782" s="102"/>
      <c r="E1782" s="104"/>
      <c r="F1782" s="155"/>
      <c r="G1782" s="104"/>
      <c r="H1782" s="105"/>
      <c r="I1782" s="106"/>
      <c r="J1782" s="105"/>
      <c r="K1782" s="105"/>
      <c r="L1782" s="104"/>
      <c r="M1782" s="104"/>
    </row>
    <row r="1783" spans="2:13" x14ac:dyDescent="0.25">
      <c r="B1783" s="104"/>
      <c r="C1783" s="103"/>
      <c r="D1783" s="102"/>
      <c r="E1783" s="104"/>
      <c r="F1783" s="155"/>
      <c r="G1783" s="104"/>
      <c r="H1783" s="105"/>
      <c r="I1783" s="106"/>
      <c r="J1783" s="105"/>
      <c r="K1783" s="105"/>
      <c r="L1783" s="104"/>
      <c r="M1783" s="104"/>
    </row>
    <row r="1784" spans="2:13" x14ac:dyDescent="0.25">
      <c r="B1784" s="104"/>
      <c r="C1784" s="103"/>
      <c r="D1784" s="102"/>
      <c r="E1784" s="104"/>
      <c r="F1784" s="155"/>
      <c r="G1784" s="104"/>
      <c r="H1784" s="105"/>
      <c r="I1784" s="106"/>
      <c r="J1784" s="105"/>
      <c r="K1784" s="105"/>
      <c r="L1784" s="104"/>
      <c r="M1784" s="104"/>
    </row>
    <row r="1785" spans="2:13" x14ac:dyDescent="0.25">
      <c r="B1785" s="104"/>
      <c r="C1785" s="103"/>
      <c r="D1785" s="102"/>
      <c r="E1785" s="104"/>
      <c r="F1785" s="155"/>
      <c r="G1785" s="104"/>
      <c r="H1785" s="105"/>
      <c r="I1785" s="106"/>
      <c r="J1785" s="105"/>
      <c r="K1785" s="105"/>
      <c r="L1785" s="104"/>
      <c r="M1785" s="104"/>
    </row>
    <row r="1786" spans="2:13" x14ac:dyDescent="0.25">
      <c r="B1786" s="104"/>
      <c r="C1786" s="103"/>
      <c r="D1786" s="102"/>
      <c r="E1786" s="104"/>
      <c r="F1786" s="155"/>
      <c r="G1786" s="104"/>
      <c r="H1786" s="105"/>
      <c r="I1786" s="106"/>
      <c r="J1786" s="105"/>
      <c r="K1786" s="105"/>
      <c r="L1786" s="104"/>
      <c r="M1786" s="104"/>
    </row>
    <row r="1787" spans="2:13" x14ac:dyDescent="0.25">
      <c r="B1787" s="104"/>
      <c r="C1787" s="103"/>
      <c r="D1787" s="102"/>
      <c r="E1787" s="104"/>
      <c r="F1787" s="155"/>
      <c r="G1787" s="104"/>
      <c r="H1787" s="105"/>
      <c r="I1787" s="106"/>
      <c r="J1787" s="105"/>
      <c r="K1787" s="105"/>
      <c r="L1787" s="104"/>
      <c r="M1787" s="104"/>
    </row>
    <row r="1788" spans="2:13" x14ac:dyDescent="0.25">
      <c r="B1788" s="104"/>
      <c r="C1788" s="103"/>
      <c r="D1788" s="102"/>
      <c r="E1788" s="104"/>
      <c r="F1788" s="155"/>
      <c r="G1788" s="104"/>
      <c r="H1788" s="105"/>
      <c r="I1788" s="106"/>
      <c r="J1788" s="105"/>
      <c r="K1788" s="105"/>
      <c r="L1788" s="104"/>
      <c r="M1788" s="104"/>
    </row>
    <row r="1789" spans="2:13" x14ac:dyDescent="0.25">
      <c r="B1789" s="104"/>
      <c r="C1789" s="103"/>
      <c r="D1789" s="102"/>
      <c r="E1789" s="104"/>
      <c r="F1789" s="155"/>
      <c r="G1789" s="104"/>
      <c r="H1789" s="105"/>
      <c r="I1789" s="106"/>
      <c r="J1789" s="105"/>
      <c r="K1789" s="105"/>
      <c r="L1789" s="104"/>
      <c r="M1789" s="104"/>
    </row>
    <row r="1790" spans="2:13" x14ac:dyDescent="0.25">
      <c r="B1790" s="104"/>
      <c r="C1790" s="103"/>
      <c r="D1790" s="102"/>
      <c r="E1790" s="104"/>
      <c r="F1790" s="155"/>
      <c r="G1790" s="104"/>
      <c r="H1790" s="105"/>
      <c r="I1790" s="106"/>
      <c r="J1790" s="105"/>
      <c r="K1790" s="105"/>
      <c r="L1790" s="104"/>
      <c r="M1790" s="104"/>
    </row>
    <row r="1791" spans="2:13" x14ac:dyDescent="0.25">
      <c r="B1791" s="104"/>
      <c r="C1791" s="103"/>
      <c r="D1791" s="102"/>
      <c r="E1791" s="104"/>
      <c r="F1791" s="155"/>
      <c r="G1791" s="104"/>
      <c r="H1791" s="105"/>
      <c r="I1791" s="106"/>
      <c r="J1791" s="105"/>
      <c r="K1791" s="105"/>
      <c r="L1791" s="104"/>
      <c r="M1791" s="104"/>
    </row>
    <row r="1792" spans="2:13" x14ac:dyDescent="0.25">
      <c r="B1792" s="104"/>
      <c r="C1792" s="103"/>
      <c r="D1792" s="102"/>
      <c r="E1792" s="104"/>
      <c r="F1792" s="155"/>
      <c r="G1792" s="104"/>
      <c r="H1792" s="105"/>
      <c r="I1792" s="106"/>
      <c r="J1792" s="105"/>
      <c r="K1792" s="105"/>
      <c r="L1792" s="104"/>
      <c r="M1792" s="104"/>
    </row>
    <row r="1793" spans="2:13" x14ac:dyDescent="0.25">
      <c r="B1793" s="104"/>
      <c r="C1793" s="103"/>
      <c r="D1793" s="102"/>
      <c r="E1793" s="104"/>
      <c r="F1793" s="155"/>
      <c r="G1793" s="104"/>
      <c r="H1793" s="105"/>
      <c r="I1793" s="106"/>
      <c r="J1793" s="105"/>
      <c r="K1793" s="105"/>
      <c r="L1793" s="104"/>
      <c r="M1793" s="104"/>
    </row>
    <row r="1794" spans="2:13" x14ac:dyDescent="0.25">
      <c r="B1794" s="104"/>
      <c r="C1794" s="103"/>
      <c r="D1794" s="102"/>
      <c r="E1794" s="104"/>
      <c r="F1794" s="155"/>
      <c r="G1794" s="104"/>
      <c r="H1794" s="105"/>
      <c r="I1794" s="106"/>
      <c r="J1794" s="105"/>
      <c r="K1794" s="105"/>
      <c r="L1794" s="104"/>
      <c r="M1794" s="104"/>
    </row>
    <row r="1795" spans="2:13" x14ac:dyDescent="0.25">
      <c r="B1795" s="104"/>
      <c r="C1795" s="103"/>
      <c r="D1795" s="102"/>
      <c r="E1795" s="104"/>
      <c r="F1795" s="155"/>
      <c r="G1795" s="104"/>
      <c r="H1795" s="105"/>
      <c r="I1795" s="106"/>
      <c r="J1795" s="105"/>
      <c r="K1795" s="105"/>
      <c r="L1795" s="104"/>
      <c r="M1795" s="104"/>
    </row>
    <row r="1796" spans="2:13" x14ac:dyDescent="0.25">
      <c r="B1796" s="104"/>
      <c r="C1796" s="103"/>
      <c r="D1796" s="102"/>
      <c r="E1796" s="104"/>
      <c r="F1796" s="155"/>
      <c r="G1796" s="104"/>
      <c r="H1796" s="105"/>
      <c r="I1796" s="106"/>
      <c r="J1796" s="105"/>
      <c r="K1796" s="105"/>
      <c r="L1796" s="104"/>
      <c r="M1796" s="104"/>
    </row>
    <row r="1797" spans="2:13" x14ac:dyDescent="0.25">
      <c r="B1797" s="104"/>
      <c r="C1797" s="103"/>
      <c r="D1797" s="102"/>
      <c r="E1797" s="104"/>
      <c r="F1797" s="155"/>
      <c r="G1797" s="104"/>
      <c r="H1797" s="105"/>
      <c r="I1797" s="106"/>
      <c r="J1797" s="105"/>
      <c r="K1797" s="105"/>
      <c r="L1797" s="104"/>
      <c r="M1797" s="104"/>
    </row>
    <row r="1798" spans="2:13" x14ac:dyDescent="0.25">
      <c r="B1798" s="104"/>
      <c r="C1798" s="103"/>
      <c r="D1798" s="102"/>
      <c r="E1798" s="104"/>
      <c r="F1798" s="155"/>
      <c r="G1798" s="104"/>
      <c r="H1798" s="105"/>
      <c r="I1798" s="106"/>
      <c r="J1798" s="105"/>
      <c r="K1798" s="105"/>
      <c r="L1798" s="104"/>
      <c r="M1798" s="104"/>
    </row>
    <row r="1799" spans="2:13" x14ac:dyDescent="0.25">
      <c r="B1799" s="104"/>
      <c r="C1799" s="103"/>
      <c r="D1799" s="102"/>
      <c r="E1799" s="104"/>
      <c r="F1799" s="155"/>
      <c r="G1799" s="104"/>
      <c r="H1799" s="105"/>
      <c r="I1799" s="106"/>
      <c r="J1799" s="105"/>
      <c r="K1799" s="105"/>
      <c r="L1799" s="104"/>
      <c r="M1799" s="104"/>
    </row>
    <row r="1800" spans="2:13" x14ac:dyDescent="0.25">
      <c r="B1800" s="104"/>
      <c r="C1800" s="103"/>
      <c r="D1800" s="102"/>
      <c r="E1800" s="104"/>
      <c r="F1800" s="155"/>
      <c r="G1800" s="104"/>
      <c r="H1800" s="105"/>
      <c r="I1800" s="106"/>
      <c r="J1800" s="105"/>
      <c r="K1800" s="105"/>
      <c r="L1800" s="104"/>
      <c r="M1800" s="104"/>
    </row>
    <row r="1801" spans="2:13" x14ac:dyDescent="0.25">
      <c r="B1801" s="104"/>
      <c r="C1801" s="103"/>
      <c r="D1801" s="102"/>
      <c r="E1801" s="104"/>
      <c r="F1801" s="155"/>
      <c r="G1801" s="104"/>
      <c r="H1801" s="105"/>
      <c r="I1801" s="106"/>
      <c r="J1801" s="105"/>
      <c r="K1801" s="105"/>
      <c r="L1801" s="104"/>
      <c r="M1801" s="104"/>
    </row>
    <row r="1802" spans="2:13" x14ac:dyDescent="0.25">
      <c r="B1802" s="104"/>
      <c r="C1802" s="103"/>
      <c r="D1802" s="102"/>
      <c r="E1802" s="104"/>
      <c r="F1802" s="155"/>
      <c r="G1802" s="104"/>
      <c r="H1802" s="105"/>
      <c r="I1802" s="106"/>
      <c r="J1802" s="105"/>
      <c r="K1802" s="105"/>
      <c r="L1802" s="104"/>
      <c r="M1802" s="104"/>
    </row>
    <row r="1803" spans="2:13" x14ac:dyDescent="0.25">
      <c r="B1803" s="104"/>
      <c r="C1803" s="103"/>
      <c r="D1803" s="102"/>
      <c r="E1803" s="104"/>
      <c r="F1803" s="155"/>
      <c r="G1803" s="104"/>
      <c r="H1803" s="105"/>
      <c r="I1803" s="106"/>
      <c r="J1803" s="105"/>
      <c r="K1803" s="105"/>
      <c r="L1803" s="104"/>
      <c r="M1803" s="104"/>
    </row>
    <row r="1804" spans="2:13" x14ac:dyDescent="0.25">
      <c r="B1804" s="104"/>
      <c r="C1804" s="103"/>
      <c r="D1804" s="102"/>
      <c r="E1804" s="104"/>
      <c r="F1804" s="155"/>
      <c r="G1804" s="104"/>
      <c r="H1804" s="105"/>
      <c r="I1804" s="106"/>
      <c r="J1804" s="105"/>
      <c r="K1804" s="105"/>
      <c r="L1804" s="104"/>
      <c r="M1804" s="104"/>
    </row>
    <row r="1805" spans="2:13" x14ac:dyDescent="0.25">
      <c r="B1805" s="104"/>
      <c r="C1805" s="103"/>
      <c r="D1805" s="102"/>
      <c r="E1805" s="104"/>
      <c r="F1805" s="155"/>
      <c r="G1805" s="104"/>
      <c r="H1805" s="105"/>
      <c r="I1805" s="106"/>
      <c r="J1805" s="105"/>
      <c r="K1805" s="105"/>
      <c r="L1805" s="104"/>
      <c r="M1805" s="104"/>
    </row>
    <row r="1806" spans="2:13" x14ac:dyDescent="0.25">
      <c r="B1806" s="104"/>
      <c r="C1806" s="103"/>
      <c r="D1806" s="102"/>
      <c r="E1806" s="104"/>
      <c r="F1806" s="155"/>
      <c r="G1806" s="104"/>
      <c r="H1806" s="105"/>
      <c r="I1806" s="106"/>
      <c r="J1806" s="105"/>
      <c r="K1806" s="105"/>
      <c r="L1806" s="104"/>
      <c r="M1806" s="104"/>
    </row>
    <row r="1807" spans="2:13" x14ac:dyDescent="0.25">
      <c r="B1807" s="104"/>
      <c r="C1807" s="103"/>
      <c r="D1807" s="102"/>
      <c r="E1807" s="104"/>
      <c r="F1807" s="155"/>
      <c r="G1807" s="104"/>
      <c r="H1807" s="105"/>
      <c r="I1807" s="106"/>
      <c r="J1807" s="105"/>
      <c r="K1807" s="105"/>
      <c r="L1807" s="104"/>
      <c r="M1807" s="104"/>
    </row>
    <row r="1808" spans="2:13" x14ac:dyDescent="0.25">
      <c r="B1808" s="104"/>
      <c r="C1808" s="103"/>
      <c r="D1808" s="102"/>
      <c r="E1808" s="104"/>
      <c r="F1808" s="155"/>
      <c r="G1808" s="104"/>
      <c r="H1808" s="105"/>
      <c r="I1808" s="106"/>
      <c r="J1808" s="105"/>
      <c r="K1808" s="105"/>
      <c r="L1808" s="104"/>
      <c r="M1808" s="104"/>
    </row>
    <row r="1809" spans="2:13" x14ac:dyDescent="0.25">
      <c r="B1809" s="104"/>
      <c r="C1809" s="103"/>
      <c r="D1809" s="102"/>
      <c r="E1809" s="104"/>
      <c r="F1809" s="155"/>
      <c r="G1809" s="104"/>
      <c r="H1809" s="105"/>
      <c r="I1809" s="106"/>
      <c r="J1809" s="105"/>
      <c r="K1809" s="105"/>
      <c r="L1809" s="104"/>
      <c r="M1809" s="104"/>
    </row>
    <row r="1810" spans="2:13" x14ac:dyDescent="0.25">
      <c r="B1810" s="104"/>
      <c r="C1810" s="103"/>
      <c r="D1810" s="102"/>
      <c r="E1810" s="104"/>
      <c r="F1810" s="155"/>
      <c r="G1810" s="104"/>
      <c r="H1810" s="105"/>
      <c r="I1810" s="106"/>
      <c r="J1810" s="105"/>
      <c r="K1810" s="105"/>
      <c r="L1810" s="104"/>
      <c r="M1810" s="104"/>
    </row>
    <row r="1811" spans="2:13" x14ac:dyDescent="0.25">
      <c r="B1811" s="104"/>
      <c r="C1811" s="103"/>
      <c r="D1811" s="102"/>
      <c r="E1811" s="104"/>
      <c r="F1811" s="155"/>
      <c r="G1811" s="104"/>
      <c r="H1811" s="105"/>
      <c r="I1811" s="106"/>
      <c r="J1811" s="105"/>
      <c r="K1811" s="105"/>
      <c r="L1811" s="104"/>
      <c r="M1811" s="104"/>
    </row>
    <row r="1812" spans="2:13" x14ac:dyDescent="0.25">
      <c r="B1812" s="104"/>
      <c r="C1812" s="103"/>
      <c r="D1812" s="102"/>
      <c r="E1812" s="104"/>
      <c r="F1812" s="155"/>
      <c r="G1812" s="104"/>
      <c r="H1812" s="105"/>
      <c r="I1812" s="106"/>
      <c r="J1812" s="105"/>
      <c r="K1812" s="105"/>
      <c r="L1812" s="104"/>
      <c r="M1812" s="104"/>
    </row>
    <row r="1813" spans="2:13" x14ac:dyDescent="0.25">
      <c r="B1813" s="104"/>
      <c r="C1813" s="103"/>
      <c r="D1813" s="102"/>
      <c r="E1813" s="104"/>
      <c r="F1813" s="155"/>
      <c r="G1813" s="104"/>
      <c r="H1813" s="105"/>
      <c r="I1813" s="106"/>
      <c r="J1813" s="105"/>
      <c r="K1813" s="105"/>
      <c r="L1813" s="104"/>
      <c r="M1813" s="104"/>
    </row>
    <row r="1814" spans="2:13" x14ac:dyDescent="0.25">
      <c r="B1814" s="104"/>
      <c r="C1814" s="103"/>
      <c r="D1814" s="102"/>
      <c r="E1814" s="104"/>
      <c r="F1814" s="155"/>
      <c r="G1814" s="104"/>
      <c r="H1814" s="105"/>
      <c r="I1814" s="106"/>
      <c r="J1814" s="105"/>
      <c r="K1814" s="105"/>
      <c r="L1814" s="104"/>
      <c r="M1814" s="104"/>
    </row>
    <row r="1815" spans="2:13" x14ac:dyDescent="0.25">
      <c r="B1815" s="104"/>
      <c r="C1815" s="103"/>
      <c r="D1815" s="102"/>
      <c r="E1815" s="104"/>
      <c r="F1815" s="155"/>
      <c r="G1815" s="104"/>
      <c r="H1815" s="105"/>
      <c r="I1815" s="106"/>
      <c r="J1815" s="105"/>
      <c r="K1815" s="105"/>
      <c r="L1815" s="104"/>
      <c r="M1815" s="104"/>
    </row>
    <row r="1816" spans="2:13" x14ac:dyDescent="0.25">
      <c r="B1816" s="104"/>
      <c r="C1816" s="103"/>
      <c r="D1816" s="102"/>
      <c r="E1816" s="104"/>
      <c r="F1816" s="155"/>
      <c r="G1816" s="104"/>
      <c r="H1816" s="105"/>
      <c r="I1816" s="106"/>
      <c r="J1816" s="105"/>
      <c r="K1816" s="105"/>
      <c r="L1816" s="104"/>
      <c r="M1816" s="104"/>
    </row>
    <row r="1817" spans="2:13" x14ac:dyDescent="0.25">
      <c r="B1817" s="104"/>
      <c r="C1817" s="103"/>
      <c r="D1817" s="102"/>
      <c r="E1817" s="104"/>
      <c r="F1817" s="155"/>
      <c r="G1817" s="104"/>
      <c r="H1817" s="105"/>
      <c r="I1817" s="106"/>
      <c r="J1817" s="105"/>
      <c r="K1817" s="105"/>
      <c r="L1817" s="104"/>
      <c r="M1817" s="104"/>
    </row>
    <row r="1818" spans="2:13" x14ac:dyDescent="0.25">
      <c r="B1818" s="104"/>
      <c r="C1818" s="103"/>
      <c r="D1818" s="102"/>
      <c r="E1818" s="104"/>
      <c r="F1818" s="155"/>
      <c r="G1818" s="104"/>
      <c r="H1818" s="105"/>
      <c r="I1818" s="106"/>
      <c r="J1818" s="105"/>
      <c r="K1818" s="105"/>
      <c r="L1818" s="104"/>
      <c r="M1818" s="104"/>
    </row>
    <row r="1819" spans="2:13" x14ac:dyDescent="0.25">
      <c r="B1819" s="104"/>
      <c r="C1819" s="103"/>
      <c r="D1819" s="102"/>
      <c r="E1819" s="104"/>
      <c r="F1819" s="155"/>
      <c r="G1819" s="104"/>
      <c r="H1819" s="105"/>
      <c r="I1819" s="106"/>
      <c r="J1819" s="105"/>
      <c r="K1819" s="105"/>
      <c r="L1819" s="104"/>
      <c r="M1819" s="104"/>
    </row>
    <row r="1820" spans="2:13" x14ac:dyDescent="0.25">
      <c r="B1820" s="104"/>
      <c r="C1820" s="103"/>
      <c r="D1820" s="102"/>
      <c r="E1820" s="104"/>
      <c r="F1820" s="155"/>
      <c r="G1820" s="104"/>
      <c r="H1820" s="105"/>
      <c r="I1820" s="106"/>
      <c r="J1820" s="105"/>
      <c r="K1820" s="105"/>
      <c r="L1820" s="104"/>
      <c r="M1820" s="104"/>
    </row>
    <row r="1821" spans="2:13" x14ac:dyDescent="0.25">
      <c r="B1821" s="104"/>
      <c r="C1821" s="103"/>
      <c r="D1821" s="102"/>
      <c r="E1821" s="104"/>
      <c r="F1821" s="155"/>
      <c r="G1821" s="104"/>
      <c r="H1821" s="105"/>
      <c r="I1821" s="106"/>
      <c r="J1821" s="105"/>
      <c r="K1821" s="105"/>
      <c r="L1821" s="104"/>
      <c r="M1821" s="104"/>
    </row>
    <row r="1822" spans="2:13" x14ac:dyDescent="0.25">
      <c r="B1822" s="104"/>
      <c r="C1822" s="103"/>
      <c r="D1822" s="102"/>
      <c r="E1822" s="104"/>
      <c r="F1822" s="155"/>
      <c r="G1822" s="104"/>
      <c r="H1822" s="105"/>
      <c r="I1822" s="106"/>
      <c r="J1822" s="105"/>
      <c r="K1822" s="105"/>
      <c r="L1822" s="104"/>
      <c r="M1822" s="104"/>
    </row>
    <row r="1823" spans="2:13" x14ac:dyDescent="0.25">
      <c r="B1823" s="104"/>
      <c r="C1823" s="103"/>
      <c r="D1823" s="102"/>
      <c r="E1823" s="104"/>
      <c r="F1823" s="155"/>
      <c r="G1823" s="104"/>
      <c r="H1823" s="105"/>
      <c r="I1823" s="106"/>
      <c r="J1823" s="105"/>
      <c r="K1823" s="105"/>
      <c r="L1823" s="104"/>
      <c r="M1823" s="104"/>
    </row>
    <row r="1824" spans="2:13" x14ac:dyDescent="0.25">
      <c r="B1824" s="104"/>
      <c r="C1824" s="103"/>
      <c r="D1824" s="102"/>
      <c r="E1824" s="104"/>
      <c r="F1824" s="155"/>
      <c r="G1824" s="104"/>
      <c r="H1824" s="105"/>
      <c r="I1824" s="106"/>
      <c r="J1824" s="105"/>
      <c r="K1824" s="105"/>
      <c r="L1824" s="104"/>
      <c r="M1824" s="104"/>
    </row>
    <row r="1825" spans="2:13" x14ac:dyDescent="0.25">
      <c r="B1825" s="104"/>
      <c r="C1825" s="103"/>
      <c r="D1825" s="102"/>
      <c r="E1825" s="104"/>
      <c r="F1825" s="155"/>
      <c r="G1825" s="104"/>
      <c r="H1825" s="105"/>
      <c r="I1825" s="106"/>
      <c r="J1825" s="105"/>
      <c r="K1825" s="105"/>
      <c r="L1825" s="104"/>
      <c r="M1825" s="104"/>
    </row>
    <row r="1826" spans="2:13" x14ac:dyDescent="0.25">
      <c r="B1826" s="104"/>
      <c r="C1826" s="103"/>
      <c r="D1826" s="102"/>
      <c r="E1826" s="104"/>
      <c r="F1826" s="155"/>
      <c r="G1826" s="104"/>
      <c r="H1826" s="105"/>
      <c r="I1826" s="106"/>
      <c r="J1826" s="105"/>
      <c r="K1826" s="105"/>
      <c r="L1826" s="104"/>
      <c r="M1826" s="104"/>
    </row>
    <row r="1827" spans="2:13" x14ac:dyDescent="0.25">
      <c r="B1827" s="104"/>
      <c r="C1827" s="103"/>
      <c r="D1827" s="102"/>
      <c r="E1827" s="104"/>
      <c r="F1827" s="155"/>
      <c r="G1827" s="104"/>
      <c r="H1827" s="105"/>
      <c r="I1827" s="106"/>
      <c r="J1827" s="105"/>
      <c r="K1827" s="105"/>
      <c r="L1827" s="104"/>
      <c r="M1827" s="104"/>
    </row>
    <row r="1828" spans="2:13" x14ac:dyDescent="0.25">
      <c r="B1828" s="104"/>
      <c r="C1828" s="103"/>
      <c r="D1828" s="102"/>
      <c r="E1828" s="104"/>
      <c r="F1828" s="155"/>
      <c r="G1828" s="104"/>
      <c r="H1828" s="105"/>
      <c r="I1828" s="106"/>
      <c r="J1828" s="105"/>
      <c r="K1828" s="105"/>
      <c r="L1828" s="104"/>
      <c r="M1828" s="104"/>
    </row>
    <row r="1829" spans="2:13" x14ac:dyDescent="0.25">
      <c r="B1829" s="104"/>
      <c r="C1829" s="103"/>
      <c r="D1829" s="102"/>
      <c r="E1829" s="104"/>
      <c r="F1829" s="155"/>
      <c r="G1829" s="104"/>
      <c r="H1829" s="105"/>
      <c r="I1829" s="106"/>
      <c r="J1829" s="105"/>
      <c r="K1829" s="105"/>
      <c r="L1829" s="104"/>
      <c r="M1829" s="104"/>
    </row>
    <row r="1830" spans="2:13" x14ac:dyDescent="0.25">
      <c r="B1830" s="104"/>
      <c r="C1830" s="103"/>
      <c r="D1830" s="102"/>
      <c r="E1830" s="104"/>
      <c r="F1830" s="155"/>
      <c r="G1830" s="104"/>
      <c r="H1830" s="105"/>
      <c r="I1830" s="106"/>
      <c r="J1830" s="105"/>
      <c r="K1830" s="105"/>
      <c r="L1830" s="104"/>
      <c r="M1830" s="104"/>
    </row>
    <row r="1831" spans="2:13" x14ac:dyDescent="0.25">
      <c r="B1831" s="104"/>
      <c r="C1831" s="103"/>
      <c r="D1831" s="102"/>
      <c r="E1831" s="104"/>
      <c r="F1831" s="155"/>
      <c r="G1831" s="104"/>
      <c r="H1831" s="105"/>
      <c r="I1831" s="106"/>
      <c r="J1831" s="105"/>
      <c r="K1831" s="105"/>
      <c r="L1831" s="104"/>
      <c r="M1831" s="104"/>
    </row>
    <row r="1832" spans="2:13" x14ac:dyDescent="0.25">
      <c r="B1832" s="104"/>
      <c r="C1832" s="103"/>
      <c r="D1832" s="102"/>
      <c r="E1832" s="104"/>
      <c r="F1832" s="155"/>
      <c r="G1832" s="104"/>
      <c r="H1832" s="105"/>
      <c r="I1832" s="106"/>
      <c r="J1832" s="105"/>
      <c r="K1832" s="105"/>
      <c r="L1832" s="104"/>
      <c r="M1832" s="104"/>
    </row>
    <row r="1833" spans="2:13" x14ac:dyDescent="0.25">
      <c r="B1833" s="104"/>
      <c r="C1833" s="103"/>
      <c r="D1833" s="102"/>
      <c r="E1833" s="104"/>
      <c r="F1833" s="155"/>
      <c r="G1833" s="104"/>
      <c r="H1833" s="105"/>
      <c r="I1833" s="106"/>
      <c r="J1833" s="105"/>
      <c r="K1833" s="105"/>
      <c r="L1833" s="104"/>
      <c r="M1833" s="104"/>
    </row>
    <row r="1834" spans="2:13" x14ac:dyDescent="0.25">
      <c r="B1834" s="104"/>
      <c r="C1834" s="103"/>
      <c r="D1834" s="102"/>
      <c r="E1834" s="104"/>
      <c r="F1834" s="155"/>
      <c r="G1834" s="104"/>
      <c r="H1834" s="105"/>
      <c r="I1834" s="106"/>
      <c r="J1834" s="105"/>
      <c r="K1834" s="105"/>
      <c r="L1834" s="104"/>
      <c r="M1834" s="104"/>
    </row>
    <row r="1835" spans="2:13" x14ac:dyDescent="0.25">
      <c r="B1835" s="104"/>
      <c r="C1835" s="103"/>
      <c r="D1835" s="102"/>
      <c r="E1835" s="104"/>
      <c r="F1835" s="155"/>
      <c r="G1835" s="104"/>
      <c r="H1835" s="105"/>
      <c r="I1835" s="106"/>
      <c r="J1835" s="105"/>
      <c r="K1835" s="105"/>
      <c r="L1835" s="104"/>
      <c r="M1835" s="104"/>
    </row>
    <row r="1836" spans="2:13" x14ac:dyDescent="0.25">
      <c r="B1836" s="104"/>
      <c r="C1836" s="103"/>
      <c r="D1836" s="102"/>
      <c r="E1836" s="104"/>
      <c r="F1836" s="155"/>
      <c r="G1836" s="104"/>
      <c r="H1836" s="105"/>
      <c r="I1836" s="106"/>
      <c r="J1836" s="105"/>
      <c r="K1836" s="105"/>
      <c r="L1836" s="104"/>
      <c r="M1836" s="104"/>
    </row>
    <row r="1837" spans="2:13" x14ac:dyDescent="0.25">
      <c r="B1837" s="104"/>
      <c r="C1837" s="103"/>
      <c r="D1837" s="102"/>
      <c r="E1837" s="104"/>
      <c r="F1837" s="155"/>
      <c r="G1837" s="104"/>
      <c r="H1837" s="105"/>
      <c r="I1837" s="106"/>
      <c r="J1837" s="105"/>
      <c r="K1837" s="105"/>
      <c r="L1837" s="104"/>
      <c r="M1837" s="104"/>
    </row>
    <row r="1838" spans="2:13" x14ac:dyDescent="0.25">
      <c r="B1838" s="104"/>
      <c r="C1838" s="103"/>
      <c r="D1838" s="102"/>
      <c r="E1838" s="104"/>
      <c r="F1838" s="155"/>
      <c r="G1838" s="104"/>
      <c r="H1838" s="105"/>
      <c r="I1838" s="106"/>
      <c r="J1838" s="105"/>
      <c r="K1838" s="105"/>
      <c r="L1838" s="104"/>
      <c r="M1838" s="104"/>
    </row>
    <row r="1839" spans="2:13" x14ac:dyDescent="0.25">
      <c r="B1839" s="104"/>
      <c r="C1839" s="103"/>
      <c r="D1839" s="102"/>
      <c r="E1839" s="104"/>
      <c r="F1839" s="155"/>
      <c r="G1839" s="104"/>
      <c r="H1839" s="105"/>
      <c r="I1839" s="106"/>
      <c r="J1839" s="105"/>
      <c r="K1839" s="105"/>
      <c r="L1839" s="104"/>
      <c r="M1839" s="104"/>
    </row>
    <row r="1840" spans="2:13" x14ac:dyDescent="0.25">
      <c r="B1840" s="104"/>
      <c r="C1840" s="103"/>
      <c r="D1840" s="102"/>
      <c r="E1840" s="104"/>
      <c r="F1840" s="155"/>
      <c r="G1840" s="104"/>
      <c r="H1840" s="105"/>
      <c r="I1840" s="106"/>
      <c r="J1840" s="105"/>
      <c r="K1840" s="105"/>
      <c r="L1840" s="104"/>
      <c r="M1840" s="104"/>
    </row>
    <row r="1841" spans="2:13" x14ac:dyDescent="0.25">
      <c r="B1841" s="104"/>
      <c r="C1841" s="103"/>
      <c r="D1841" s="102"/>
      <c r="E1841" s="104"/>
      <c r="F1841" s="155"/>
      <c r="G1841" s="104"/>
      <c r="H1841" s="105"/>
      <c r="I1841" s="106"/>
      <c r="J1841" s="105"/>
      <c r="K1841" s="105"/>
      <c r="L1841" s="104"/>
      <c r="M1841" s="104"/>
    </row>
    <row r="1842" spans="2:13" x14ac:dyDescent="0.25">
      <c r="B1842" s="104"/>
      <c r="C1842" s="103"/>
      <c r="D1842" s="102"/>
      <c r="E1842" s="104"/>
      <c r="F1842" s="155"/>
      <c r="G1842" s="104"/>
      <c r="H1842" s="105"/>
      <c r="I1842" s="106"/>
      <c r="J1842" s="105"/>
      <c r="K1842" s="105"/>
      <c r="L1842" s="104"/>
      <c r="M1842" s="104"/>
    </row>
    <row r="1843" spans="2:13" x14ac:dyDescent="0.25">
      <c r="B1843" s="104"/>
      <c r="C1843" s="103"/>
      <c r="D1843" s="102"/>
      <c r="E1843" s="104"/>
      <c r="F1843" s="155"/>
      <c r="G1843" s="104"/>
      <c r="H1843" s="105"/>
      <c r="I1843" s="106"/>
      <c r="J1843" s="105"/>
      <c r="K1843" s="105"/>
      <c r="L1843" s="104"/>
      <c r="M1843" s="104"/>
    </row>
    <row r="1844" spans="2:13" x14ac:dyDescent="0.25">
      <c r="B1844" s="104"/>
      <c r="C1844" s="103"/>
      <c r="D1844" s="102"/>
      <c r="E1844" s="104"/>
      <c r="F1844" s="155"/>
      <c r="G1844" s="104"/>
      <c r="H1844" s="105"/>
      <c r="I1844" s="106"/>
      <c r="J1844" s="105"/>
      <c r="K1844" s="105"/>
      <c r="L1844" s="104"/>
      <c r="M1844" s="104"/>
    </row>
    <row r="1845" spans="2:13" x14ac:dyDescent="0.25">
      <c r="B1845" s="104"/>
      <c r="C1845" s="103"/>
      <c r="D1845" s="102"/>
      <c r="E1845" s="104"/>
      <c r="F1845" s="155"/>
      <c r="G1845" s="104"/>
      <c r="H1845" s="105"/>
      <c r="I1845" s="106"/>
      <c r="J1845" s="105"/>
      <c r="K1845" s="105"/>
      <c r="L1845" s="104"/>
      <c r="M1845" s="104"/>
    </row>
    <row r="1846" spans="2:13" x14ac:dyDescent="0.25">
      <c r="B1846" s="104"/>
      <c r="C1846" s="103"/>
      <c r="D1846" s="102"/>
      <c r="E1846" s="104"/>
      <c r="F1846" s="155"/>
      <c r="G1846" s="104"/>
      <c r="H1846" s="105"/>
      <c r="I1846" s="106"/>
      <c r="J1846" s="105"/>
      <c r="K1846" s="105"/>
      <c r="L1846" s="104"/>
      <c r="M1846" s="104"/>
    </row>
    <row r="1847" spans="2:13" x14ac:dyDescent="0.25">
      <c r="B1847" s="104"/>
      <c r="C1847" s="103"/>
      <c r="D1847" s="102"/>
      <c r="E1847" s="104"/>
      <c r="F1847" s="155"/>
      <c r="G1847" s="104"/>
      <c r="H1847" s="105"/>
      <c r="I1847" s="106"/>
      <c r="J1847" s="105"/>
      <c r="K1847" s="105"/>
      <c r="L1847" s="104"/>
      <c r="M1847" s="104"/>
    </row>
    <row r="1848" spans="2:13" x14ac:dyDescent="0.25">
      <c r="B1848" s="104"/>
      <c r="C1848" s="103"/>
      <c r="D1848" s="102"/>
      <c r="E1848" s="104"/>
      <c r="F1848" s="155"/>
      <c r="G1848" s="104"/>
      <c r="H1848" s="105"/>
      <c r="I1848" s="106"/>
      <c r="J1848" s="105"/>
      <c r="K1848" s="105"/>
      <c r="L1848" s="104"/>
      <c r="M1848" s="104"/>
    </row>
    <row r="1849" spans="2:13" x14ac:dyDescent="0.25">
      <c r="B1849" s="104"/>
      <c r="C1849" s="103"/>
      <c r="D1849" s="102"/>
      <c r="E1849" s="104"/>
      <c r="F1849" s="155"/>
      <c r="G1849" s="104"/>
      <c r="H1849" s="105"/>
      <c r="I1849" s="106"/>
      <c r="J1849" s="105"/>
      <c r="K1849" s="105"/>
      <c r="L1849" s="104"/>
      <c r="M1849" s="104"/>
    </row>
    <row r="1850" spans="2:13" x14ac:dyDescent="0.25">
      <c r="B1850" s="104"/>
      <c r="C1850" s="103"/>
      <c r="D1850" s="102"/>
      <c r="E1850" s="104"/>
      <c r="F1850" s="155"/>
      <c r="G1850" s="104"/>
      <c r="H1850" s="105"/>
      <c r="I1850" s="106"/>
      <c r="J1850" s="105"/>
      <c r="K1850" s="105"/>
      <c r="L1850" s="104"/>
      <c r="M1850" s="104"/>
    </row>
    <row r="1851" spans="2:13" x14ac:dyDescent="0.25">
      <c r="B1851" s="104"/>
      <c r="C1851" s="103"/>
      <c r="D1851" s="102"/>
      <c r="E1851" s="104"/>
      <c r="F1851" s="155"/>
      <c r="G1851" s="104"/>
      <c r="H1851" s="105"/>
      <c r="I1851" s="106"/>
      <c r="J1851" s="105"/>
      <c r="K1851" s="105"/>
      <c r="L1851" s="104"/>
      <c r="M1851" s="104"/>
    </row>
    <row r="1852" spans="2:13" x14ac:dyDescent="0.25">
      <c r="B1852" s="104"/>
      <c r="C1852" s="103"/>
      <c r="D1852" s="102"/>
      <c r="E1852" s="104"/>
      <c r="F1852" s="155"/>
      <c r="G1852" s="104"/>
      <c r="H1852" s="105"/>
      <c r="I1852" s="106"/>
      <c r="J1852" s="105"/>
      <c r="K1852" s="105"/>
      <c r="L1852" s="104"/>
      <c r="M1852" s="104"/>
    </row>
    <row r="1853" spans="2:13" x14ac:dyDescent="0.25">
      <c r="B1853" s="104"/>
      <c r="C1853" s="103"/>
      <c r="D1853" s="102"/>
      <c r="E1853" s="104"/>
      <c r="F1853" s="155"/>
      <c r="G1853" s="104"/>
      <c r="H1853" s="105"/>
      <c r="I1853" s="106"/>
      <c r="J1853" s="105"/>
      <c r="K1853" s="105"/>
      <c r="L1853" s="104"/>
      <c r="M1853" s="104"/>
    </row>
    <row r="1854" spans="2:13" x14ac:dyDescent="0.25">
      <c r="B1854" s="104"/>
      <c r="C1854" s="103"/>
      <c r="D1854" s="102"/>
      <c r="E1854" s="104"/>
      <c r="F1854" s="155"/>
      <c r="G1854" s="104"/>
      <c r="H1854" s="105"/>
      <c r="I1854" s="106"/>
      <c r="J1854" s="105"/>
      <c r="K1854" s="105"/>
      <c r="L1854" s="104"/>
      <c r="M1854" s="104"/>
    </row>
    <row r="1855" spans="2:13" x14ac:dyDescent="0.25">
      <c r="B1855" s="104"/>
      <c r="C1855" s="103"/>
      <c r="D1855" s="102"/>
      <c r="E1855" s="104"/>
      <c r="F1855" s="155"/>
      <c r="G1855" s="104"/>
      <c r="H1855" s="105"/>
      <c r="I1855" s="106"/>
      <c r="J1855" s="105"/>
      <c r="K1855" s="105"/>
      <c r="L1855" s="104"/>
      <c r="M1855" s="104"/>
    </row>
    <row r="1856" spans="2:13" x14ac:dyDescent="0.25">
      <c r="B1856" s="104"/>
      <c r="C1856" s="103"/>
      <c r="D1856" s="102"/>
      <c r="E1856" s="104"/>
      <c r="F1856" s="155"/>
      <c r="G1856" s="104"/>
      <c r="H1856" s="105"/>
      <c r="I1856" s="106"/>
      <c r="J1856" s="105"/>
      <c r="K1856" s="105"/>
      <c r="L1856" s="104"/>
      <c r="M1856" s="104"/>
    </row>
    <row r="1857" spans="2:13" x14ac:dyDescent="0.25">
      <c r="B1857" s="104"/>
      <c r="C1857" s="103"/>
      <c r="D1857" s="102"/>
      <c r="E1857" s="104"/>
      <c r="F1857" s="155"/>
      <c r="G1857" s="104"/>
      <c r="H1857" s="105"/>
      <c r="I1857" s="106"/>
      <c r="J1857" s="105"/>
      <c r="K1857" s="105"/>
      <c r="L1857" s="104"/>
      <c r="M1857" s="104"/>
    </row>
    <row r="1858" spans="2:13" x14ac:dyDescent="0.25">
      <c r="B1858" s="104"/>
      <c r="C1858" s="103"/>
      <c r="D1858" s="102"/>
      <c r="E1858" s="104"/>
      <c r="F1858" s="155"/>
      <c r="G1858" s="104"/>
      <c r="H1858" s="105"/>
      <c r="I1858" s="106"/>
      <c r="J1858" s="105"/>
      <c r="K1858" s="105"/>
      <c r="L1858" s="104"/>
      <c r="M1858" s="104"/>
    </row>
    <row r="1859" spans="2:13" x14ac:dyDescent="0.25">
      <c r="B1859" s="104"/>
      <c r="C1859" s="103"/>
      <c r="D1859" s="102"/>
      <c r="E1859" s="104"/>
      <c r="F1859" s="155"/>
      <c r="G1859" s="104"/>
      <c r="H1859" s="105"/>
      <c r="I1859" s="106"/>
      <c r="J1859" s="105"/>
      <c r="K1859" s="105"/>
      <c r="L1859" s="104"/>
      <c r="M1859" s="104"/>
    </row>
    <row r="1860" spans="2:13" x14ac:dyDescent="0.25">
      <c r="B1860" s="104"/>
      <c r="C1860" s="103"/>
      <c r="D1860" s="102"/>
      <c r="E1860" s="104"/>
      <c r="F1860" s="155"/>
      <c r="G1860" s="104"/>
      <c r="H1860" s="105"/>
      <c r="I1860" s="106"/>
      <c r="J1860" s="105"/>
      <c r="K1860" s="105"/>
      <c r="L1860" s="104"/>
      <c r="M1860" s="104"/>
    </row>
    <row r="1861" spans="2:13" x14ac:dyDescent="0.25">
      <c r="B1861" s="104"/>
      <c r="C1861" s="103"/>
      <c r="D1861" s="102"/>
      <c r="E1861" s="104"/>
      <c r="F1861" s="155"/>
      <c r="G1861" s="104"/>
      <c r="H1861" s="105"/>
      <c r="I1861" s="106"/>
      <c r="J1861" s="105"/>
      <c r="K1861" s="105"/>
      <c r="L1861" s="104"/>
      <c r="M1861" s="104"/>
    </row>
    <row r="1862" spans="2:13" x14ac:dyDescent="0.25">
      <c r="B1862" s="104"/>
      <c r="C1862" s="103"/>
      <c r="D1862" s="102"/>
      <c r="E1862" s="104"/>
      <c r="F1862" s="155"/>
      <c r="G1862" s="104"/>
      <c r="H1862" s="105"/>
      <c r="I1862" s="106"/>
      <c r="J1862" s="105"/>
      <c r="K1862" s="105"/>
      <c r="L1862" s="104"/>
      <c r="M1862" s="104"/>
    </row>
    <row r="1863" spans="2:13" x14ac:dyDescent="0.25">
      <c r="B1863" s="104"/>
      <c r="C1863" s="103"/>
      <c r="D1863" s="102"/>
      <c r="E1863" s="104"/>
      <c r="F1863" s="155"/>
      <c r="G1863" s="104"/>
      <c r="H1863" s="105"/>
      <c r="I1863" s="106"/>
      <c r="J1863" s="105"/>
      <c r="K1863" s="105"/>
      <c r="L1863" s="104"/>
      <c r="M1863" s="104"/>
    </row>
    <row r="1864" spans="2:13" x14ac:dyDescent="0.25">
      <c r="B1864" s="104"/>
      <c r="C1864" s="103"/>
      <c r="D1864" s="102"/>
      <c r="E1864" s="104"/>
      <c r="F1864" s="155"/>
      <c r="G1864" s="104"/>
      <c r="H1864" s="105"/>
      <c r="I1864" s="106"/>
      <c r="J1864" s="105"/>
      <c r="K1864" s="105"/>
      <c r="L1864" s="104"/>
      <c r="M1864" s="104"/>
    </row>
    <row r="1865" spans="2:13" x14ac:dyDescent="0.25">
      <c r="B1865" s="104"/>
      <c r="C1865" s="103"/>
      <c r="D1865" s="102"/>
      <c r="E1865" s="104"/>
      <c r="F1865" s="155"/>
      <c r="G1865" s="104"/>
      <c r="H1865" s="105"/>
      <c r="I1865" s="106"/>
      <c r="J1865" s="105"/>
      <c r="K1865" s="105"/>
      <c r="L1865" s="104"/>
      <c r="M1865" s="104"/>
    </row>
    <row r="1866" spans="2:13" x14ac:dyDescent="0.25">
      <c r="B1866" s="104"/>
      <c r="C1866" s="103"/>
      <c r="D1866" s="102"/>
      <c r="E1866" s="104"/>
      <c r="F1866" s="155"/>
      <c r="G1866" s="104"/>
      <c r="H1866" s="105"/>
      <c r="I1866" s="106"/>
      <c r="J1866" s="105"/>
      <c r="K1866" s="105"/>
      <c r="L1866" s="104"/>
      <c r="M1866" s="104"/>
    </row>
    <row r="1867" spans="2:13" x14ac:dyDescent="0.25">
      <c r="B1867" s="104"/>
      <c r="C1867" s="103"/>
      <c r="D1867" s="102"/>
      <c r="E1867" s="104"/>
      <c r="F1867" s="155"/>
      <c r="G1867" s="104"/>
      <c r="H1867" s="105"/>
      <c r="I1867" s="106"/>
      <c r="J1867" s="105"/>
      <c r="K1867" s="105"/>
      <c r="L1867" s="104"/>
      <c r="M1867" s="104"/>
    </row>
    <row r="1868" spans="2:13" x14ac:dyDescent="0.25">
      <c r="B1868" s="104"/>
      <c r="C1868" s="103"/>
      <c r="D1868" s="102"/>
      <c r="E1868" s="104"/>
      <c r="F1868" s="155"/>
      <c r="G1868" s="104"/>
      <c r="H1868" s="105"/>
      <c r="I1868" s="106"/>
      <c r="J1868" s="105"/>
      <c r="K1868" s="105"/>
      <c r="L1868" s="104"/>
      <c r="M1868" s="104"/>
    </row>
    <row r="1869" spans="2:13" x14ac:dyDescent="0.25">
      <c r="B1869" s="104"/>
      <c r="C1869" s="103"/>
      <c r="D1869" s="102"/>
      <c r="E1869" s="104"/>
      <c r="F1869" s="155"/>
      <c r="G1869" s="104"/>
      <c r="H1869" s="105"/>
      <c r="I1869" s="106"/>
      <c r="J1869" s="105"/>
      <c r="K1869" s="105"/>
      <c r="L1869" s="104"/>
      <c r="M1869" s="104"/>
    </row>
    <row r="1870" spans="2:13" x14ac:dyDescent="0.25">
      <c r="B1870" s="104"/>
      <c r="C1870" s="103"/>
      <c r="D1870" s="102"/>
      <c r="E1870" s="104"/>
      <c r="F1870" s="155"/>
      <c r="G1870" s="104"/>
      <c r="H1870" s="105"/>
      <c r="I1870" s="106"/>
      <c r="J1870" s="105"/>
      <c r="K1870" s="105"/>
      <c r="L1870" s="104"/>
      <c r="M1870" s="104"/>
    </row>
    <row r="1871" spans="2:13" x14ac:dyDescent="0.25">
      <c r="B1871" s="104"/>
      <c r="C1871" s="103"/>
      <c r="D1871" s="102"/>
      <c r="E1871" s="104"/>
      <c r="F1871" s="155"/>
      <c r="G1871" s="104"/>
      <c r="H1871" s="105"/>
      <c r="I1871" s="106"/>
      <c r="J1871" s="105"/>
      <c r="K1871" s="105"/>
      <c r="L1871" s="104"/>
      <c r="M1871" s="104"/>
    </row>
    <row r="1872" spans="2:13" x14ac:dyDescent="0.25">
      <c r="B1872" s="104"/>
      <c r="C1872" s="103"/>
      <c r="D1872" s="102"/>
      <c r="E1872" s="104"/>
      <c r="F1872" s="155"/>
      <c r="G1872" s="104"/>
      <c r="H1872" s="105"/>
      <c r="I1872" s="106"/>
      <c r="J1872" s="105"/>
      <c r="K1872" s="105"/>
      <c r="L1872" s="104"/>
      <c r="M1872" s="104"/>
    </row>
    <row r="1873" spans="2:13" x14ac:dyDescent="0.25">
      <c r="B1873" s="104"/>
      <c r="C1873" s="103"/>
      <c r="D1873" s="102"/>
      <c r="E1873" s="104"/>
      <c r="F1873" s="155"/>
      <c r="G1873" s="104"/>
      <c r="H1873" s="105"/>
      <c r="I1873" s="106"/>
      <c r="J1873" s="105"/>
      <c r="K1873" s="105"/>
      <c r="L1873" s="104"/>
      <c r="M1873" s="104"/>
    </row>
    <row r="1874" spans="2:13" x14ac:dyDescent="0.25">
      <c r="B1874" s="104"/>
      <c r="C1874" s="103"/>
      <c r="D1874" s="102"/>
      <c r="E1874" s="104"/>
      <c r="F1874" s="155"/>
      <c r="G1874" s="104"/>
      <c r="H1874" s="105"/>
      <c r="I1874" s="106"/>
      <c r="J1874" s="105"/>
      <c r="K1874" s="105"/>
      <c r="L1874" s="104"/>
      <c r="M1874" s="104"/>
    </row>
    <row r="1875" spans="2:13" x14ac:dyDescent="0.25">
      <c r="B1875" s="104"/>
      <c r="C1875" s="103"/>
      <c r="D1875" s="102"/>
      <c r="E1875" s="104"/>
      <c r="F1875" s="155"/>
      <c r="G1875" s="104"/>
      <c r="H1875" s="105"/>
      <c r="I1875" s="106"/>
      <c r="J1875" s="105"/>
      <c r="K1875" s="105"/>
      <c r="L1875" s="104"/>
      <c r="M1875" s="104"/>
    </row>
    <row r="1876" spans="2:13" x14ac:dyDescent="0.25">
      <c r="B1876" s="104"/>
      <c r="C1876" s="103"/>
      <c r="D1876" s="102"/>
      <c r="E1876" s="104"/>
      <c r="F1876" s="155"/>
      <c r="G1876" s="104"/>
      <c r="H1876" s="105"/>
      <c r="I1876" s="106"/>
      <c r="J1876" s="105"/>
      <c r="K1876" s="105"/>
      <c r="L1876" s="104"/>
      <c r="M1876" s="104"/>
    </row>
    <row r="1877" spans="2:13" x14ac:dyDescent="0.25">
      <c r="B1877" s="104"/>
      <c r="C1877" s="103"/>
      <c r="D1877" s="102"/>
      <c r="E1877" s="104"/>
      <c r="F1877" s="155"/>
      <c r="G1877" s="104"/>
      <c r="H1877" s="105"/>
      <c r="I1877" s="106"/>
      <c r="J1877" s="105"/>
      <c r="K1877" s="105"/>
      <c r="L1877" s="104"/>
      <c r="M1877" s="104"/>
    </row>
    <row r="1878" spans="2:13" x14ac:dyDescent="0.25">
      <c r="B1878" s="104"/>
      <c r="C1878" s="103"/>
      <c r="D1878" s="102"/>
      <c r="E1878" s="104"/>
      <c r="F1878" s="155"/>
      <c r="G1878" s="104"/>
      <c r="H1878" s="105"/>
      <c r="I1878" s="106"/>
      <c r="J1878" s="105"/>
      <c r="K1878" s="105"/>
      <c r="L1878" s="104"/>
      <c r="M1878" s="104"/>
    </row>
    <row r="1879" spans="2:13" x14ac:dyDescent="0.25">
      <c r="B1879" s="104"/>
      <c r="C1879" s="103"/>
      <c r="D1879" s="102"/>
      <c r="E1879" s="104"/>
      <c r="F1879" s="155"/>
      <c r="G1879" s="104"/>
      <c r="H1879" s="105"/>
      <c r="I1879" s="106"/>
      <c r="J1879" s="105"/>
      <c r="K1879" s="105"/>
      <c r="L1879" s="104"/>
      <c r="M1879" s="104"/>
    </row>
    <row r="1880" spans="2:13" x14ac:dyDescent="0.25">
      <c r="B1880" s="104"/>
      <c r="C1880" s="103"/>
      <c r="D1880" s="102"/>
      <c r="E1880" s="104"/>
      <c r="F1880" s="155"/>
      <c r="G1880" s="104"/>
      <c r="H1880" s="105"/>
      <c r="I1880" s="106"/>
      <c r="J1880" s="105"/>
      <c r="K1880" s="105"/>
      <c r="L1880" s="104"/>
      <c r="M1880" s="104"/>
    </row>
    <row r="1881" spans="2:13" x14ac:dyDescent="0.25">
      <c r="B1881" s="104"/>
      <c r="C1881" s="103"/>
      <c r="D1881" s="102"/>
      <c r="E1881" s="104"/>
      <c r="F1881" s="155"/>
      <c r="G1881" s="104"/>
      <c r="H1881" s="105"/>
      <c r="I1881" s="106"/>
      <c r="J1881" s="105"/>
      <c r="K1881" s="105"/>
      <c r="L1881" s="104"/>
      <c r="M1881" s="104"/>
    </row>
    <row r="1882" spans="2:13" x14ac:dyDescent="0.25">
      <c r="B1882" s="104"/>
      <c r="C1882" s="103"/>
      <c r="D1882" s="102"/>
      <c r="E1882" s="104"/>
      <c r="F1882" s="155"/>
      <c r="G1882" s="104"/>
      <c r="H1882" s="105"/>
      <c r="I1882" s="106"/>
      <c r="J1882" s="105"/>
      <c r="K1882" s="105"/>
      <c r="L1882" s="104"/>
      <c r="M1882" s="104"/>
    </row>
    <row r="1883" spans="2:13" x14ac:dyDescent="0.25">
      <c r="B1883" s="104"/>
      <c r="C1883" s="103"/>
      <c r="D1883" s="102"/>
      <c r="E1883" s="104"/>
      <c r="F1883" s="155"/>
      <c r="G1883" s="104"/>
      <c r="H1883" s="105"/>
      <c r="I1883" s="106"/>
      <c r="J1883" s="105"/>
      <c r="K1883" s="105"/>
      <c r="L1883" s="104"/>
      <c r="M1883" s="104"/>
    </row>
    <row r="1884" spans="2:13" x14ac:dyDescent="0.25">
      <c r="B1884" s="104"/>
      <c r="C1884" s="103"/>
      <c r="D1884" s="102"/>
      <c r="E1884" s="104"/>
      <c r="F1884" s="155"/>
      <c r="G1884" s="104"/>
      <c r="H1884" s="105"/>
      <c r="I1884" s="106"/>
      <c r="J1884" s="105"/>
      <c r="K1884" s="105"/>
      <c r="L1884" s="104"/>
      <c r="M1884" s="104"/>
    </row>
    <row r="1885" spans="2:13" x14ac:dyDescent="0.25">
      <c r="B1885" s="104"/>
      <c r="C1885" s="103"/>
      <c r="D1885" s="102"/>
      <c r="E1885" s="104"/>
      <c r="F1885" s="155"/>
      <c r="G1885" s="104"/>
      <c r="H1885" s="105"/>
      <c r="I1885" s="106"/>
      <c r="J1885" s="105"/>
      <c r="K1885" s="105"/>
      <c r="L1885" s="104"/>
      <c r="M1885" s="104"/>
    </row>
    <row r="1886" spans="2:13" x14ac:dyDescent="0.25">
      <c r="B1886" s="104"/>
      <c r="C1886" s="103"/>
      <c r="D1886" s="102"/>
      <c r="E1886" s="104"/>
      <c r="F1886" s="155"/>
      <c r="G1886" s="104"/>
      <c r="H1886" s="105"/>
      <c r="I1886" s="106"/>
      <c r="J1886" s="105"/>
      <c r="K1886" s="105"/>
      <c r="L1886" s="104"/>
      <c r="M1886" s="104"/>
    </row>
    <row r="1887" spans="2:13" x14ac:dyDescent="0.25">
      <c r="B1887" s="104"/>
      <c r="C1887" s="103"/>
      <c r="D1887" s="102"/>
      <c r="E1887" s="104"/>
      <c r="F1887" s="155"/>
      <c r="G1887" s="104"/>
      <c r="H1887" s="105"/>
      <c r="I1887" s="106"/>
      <c r="J1887" s="105"/>
      <c r="K1887" s="105"/>
      <c r="L1887" s="104"/>
      <c r="M1887" s="104"/>
    </row>
    <row r="1888" spans="2:13" x14ac:dyDescent="0.25">
      <c r="B1888" s="104"/>
      <c r="C1888" s="103"/>
      <c r="D1888" s="102"/>
      <c r="E1888" s="104"/>
      <c r="F1888" s="155"/>
      <c r="G1888" s="104"/>
      <c r="H1888" s="105"/>
      <c r="I1888" s="106"/>
      <c r="J1888" s="105"/>
      <c r="K1888" s="105"/>
      <c r="L1888" s="104"/>
      <c r="M1888" s="104"/>
    </row>
    <row r="1889" spans="2:13" x14ac:dyDescent="0.25">
      <c r="B1889" s="104"/>
      <c r="C1889" s="103"/>
      <c r="D1889" s="102"/>
      <c r="E1889" s="104"/>
      <c r="F1889" s="155"/>
      <c r="G1889" s="104"/>
      <c r="H1889" s="105"/>
      <c r="I1889" s="106"/>
      <c r="J1889" s="105"/>
      <c r="K1889" s="105"/>
      <c r="L1889" s="104"/>
      <c r="M1889" s="104"/>
    </row>
    <row r="1890" spans="2:13" x14ac:dyDescent="0.25">
      <c r="B1890" s="104"/>
      <c r="C1890" s="103"/>
      <c r="D1890" s="102"/>
      <c r="E1890" s="104"/>
      <c r="F1890" s="155"/>
      <c r="G1890" s="104"/>
      <c r="H1890" s="105"/>
      <c r="I1890" s="106"/>
      <c r="J1890" s="105"/>
      <c r="K1890" s="105"/>
      <c r="L1890" s="104"/>
      <c r="M1890" s="104"/>
    </row>
    <row r="1891" spans="2:13" x14ac:dyDescent="0.25">
      <c r="B1891" s="104"/>
      <c r="C1891" s="103"/>
      <c r="D1891" s="102"/>
      <c r="E1891" s="104"/>
      <c r="F1891" s="155"/>
      <c r="G1891" s="104"/>
      <c r="H1891" s="105"/>
      <c r="I1891" s="106"/>
      <c r="J1891" s="105"/>
      <c r="K1891" s="105"/>
      <c r="L1891" s="104"/>
      <c r="M1891" s="104"/>
    </row>
    <row r="1892" spans="2:13" x14ac:dyDescent="0.25">
      <c r="B1892" s="104"/>
      <c r="C1892" s="103"/>
      <c r="D1892" s="102"/>
      <c r="E1892" s="104"/>
      <c r="F1892" s="155"/>
      <c r="G1892" s="104"/>
      <c r="H1892" s="105"/>
      <c r="I1892" s="106"/>
      <c r="J1892" s="105"/>
      <c r="K1892" s="105"/>
      <c r="L1892" s="104"/>
      <c r="M1892" s="104"/>
    </row>
    <row r="1893" spans="2:13" x14ac:dyDescent="0.25">
      <c r="B1893" s="104"/>
      <c r="C1893" s="103"/>
      <c r="D1893" s="102"/>
      <c r="E1893" s="104"/>
      <c r="F1893" s="155"/>
      <c r="G1893" s="104"/>
      <c r="H1893" s="105"/>
      <c r="I1893" s="106"/>
      <c r="J1893" s="105"/>
      <c r="K1893" s="105"/>
      <c r="L1893" s="104"/>
      <c r="M1893" s="104"/>
    </row>
    <row r="1894" spans="2:13" x14ac:dyDescent="0.25">
      <c r="B1894" s="104"/>
      <c r="C1894" s="103"/>
      <c r="D1894" s="102"/>
      <c r="E1894" s="104"/>
      <c r="F1894" s="155"/>
      <c r="G1894" s="104"/>
      <c r="H1894" s="105"/>
      <c r="I1894" s="106"/>
      <c r="J1894" s="105"/>
      <c r="K1894" s="105"/>
      <c r="L1894" s="104"/>
      <c r="M1894" s="104"/>
    </row>
    <row r="1895" spans="2:13" x14ac:dyDescent="0.25">
      <c r="B1895" s="104"/>
      <c r="C1895" s="103"/>
      <c r="D1895" s="102"/>
      <c r="E1895" s="104"/>
      <c r="F1895" s="155"/>
      <c r="G1895" s="104"/>
      <c r="H1895" s="105"/>
      <c r="I1895" s="106"/>
      <c r="J1895" s="105"/>
      <c r="K1895" s="105"/>
      <c r="L1895" s="104"/>
      <c r="M1895" s="104"/>
    </row>
    <row r="1896" spans="2:13" x14ac:dyDescent="0.25">
      <c r="B1896" s="104"/>
      <c r="C1896" s="103"/>
      <c r="D1896" s="102"/>
      <c r="E1896" s="104"/>
      <c r="F1896" s="155"/>
      <c r="G1896" s="104"/>
      <c r="H1896" s="105"/>
      <c r="I1896" s="106"/>
      <c r="J1896" s="105"/>
      <c r="K1896" s="105"/>
      <c r="L1896" s="104"/>
      <c r="M1896" s="104"/>
    </row>
    <row r="1897" spans="2:13" x14ac:dyDescent="0.25">
      <c r="B1897" s="104"/>
      <c r="C1897" s="103"/>
      <c r="D1897" s="102"/>
      <c r="E1897" s="104"/>
      <c r="F1897" s="155"/>
      <c r="G1897" s="104"/>
      <c r="H1897" s="105"/>
      <c r="I1897" s="106"/>
      <c r="J1897" s="105"/>
      <c r="K1897" s="105"/>
      <c r="L1897" s="104"/>
      <c r="M1897" s="104"/>
    </row>
    <row r="1898" spans="2:13" x14ac:dyDescent="0.25">
      <c r="B1898" s="104"/>
      <c r="C1898" s="103"/>
      <c r="D1898" s="102"/>
      <c r="E1898" s="104"/>
      <c r="F1898" s="155"/>
      <c r="G1898" s="104"/>
      <c r="H1898" s="105"/>
      <c r="I1898" s="106"/>
      <c r="J1898" s="105"/>
      <c r="K1898" s="105"/>
      <c r="L1898" s="104"/>
      <c r="M1898" s="104"/>
    </row>
    <row r="1899" spans="2:13" x14ac:dyDescent="0.25">
      <c r="B1899" s="104"/>
      <c r="C1899" s="103"/>
      <c r="D1899" s="102"/>
      <c r="E1899" s="104"/>
      <c r="F1899" s="155"/>
      <c r="G1899" s="104"/>
      <c r="H1899" s="105"/>
      <c r="I1899" s="106"/>
      <c r="J1899" s="105"/>
      <c r="K1899" s="105"/>
      <c r="L1899" s="104"/>
      <c r="M1899" s="104"/>
    </row>
    <row r="1900" spans="2:13" x14ac:dyDescent="0.25">
      <c r="B1900" s="104"/>
      <c r="C1900" s="103"/>
      <c r="D1900" s="102"/>
      <c r="E1900" s="104"/>
      <c r="F1900" s="155"/>
      <c r="G1900" s="104"/>
      <c r="H1900" s="105"/>
      <c r="I1900" s="106"/>
      <c r="J1900" s="105"/>
      <c r="K1900" s="105"/>
      <c r="L1900" s="104"/>
      <c r="M1900" s="104"/>
    </row>
    <row r="1901" spans="2:13" x14ac:dyDescent="0.25">
      <c r="B1901" s="104"/>
      <c r="C1901" s="103"/>
      <c r="D1901" s="102"/>
      <c r="E1901" s="104"/>
      <c r="F1901" s="155"/>
      <c r="G1901" s="104"/>
      <c r="H1901" s="105"/>
      <c r="I1901" s="106"/>
      <c r="J1901" s="105"/>
      <c r="K1901" s="105"/>
      <c r="L1901" s="104"/>
      <c r="M1901" s="104"/>
    </row>
    <row r="1902" spans="2:13" x14ac:dyDescent="0.25">
      <c r="B1902" s="104"/>
      <c r="C1902" s="103"/>
      <c r="D1902" s="102"/>
      <c r="E1902" s="104"/>
      <c r="F1902" s="155"/>
      <c r="G1902" s="104"/>
      <c r="H1902" s="105"/>
      <c r="I1902" s="106"/>
      <c r="J1902" s="105"/>
      <c r="K1902" s="105"/>
      <c r="L1902" s="104"/>
      <c r="M1902" s="104"/>
    </row>
    <row r="1903" spans="2:13" x14ac:dyDescent="0.25">
      <c r="B1903" s="104"/>
      <c r="C1903" s="103"/>
      <c r="D1903" s="102"/>
      <c r="E1903" s="104"/>
      <c r="F1903" s="155"/>
      <c r="G1903" s="104"/>
      <c r="H1903" s="105"/>
      <c r="I1903" s="106"/>
      <c r="J1903" s="105"/>
      <c r="K1903" s="105"/>
      <c r="L1903" s="104"/>
      <c r="M1903" s="104"/>
    </row>
    <row r="1904" spans="2:13" x14ac:dyDescent="0.25">
      <c r="B1904" s="104"/>
      <c r="C1904" s="103"/>
      <c r="D1904" s="102"/>
      <c r="E1904" s="104"/>
      <c r="F1904" s="155"/>
      <c r="G1904" s="104"/>
      <c r="H1904" s="105"/>
      <c r="I1904" s="106"/>
      <c r="J1904" s="105"/>
      <c r="K1904" s="105"/>
      <c r="L1904" s="104"/>
      <c r="M1904" s="104"/>
    </row>
    <row r="1905" spans="2:13" x14ac:dyDescent="0.25">
      <c r="B1905" s="104"/>
      <c r="C1905" s="103"/>
      <c r="D1905" s="102"/>
      <c r="E1905" s="104"/>
      <c r="F1905" s="155"/>
      <c r="G1905" s="104"/>
      <c r="H1905" s="105"/>
      <c r="I1905" s="106"/>
      <c r="J1905" s="105"/>
      <c r="K1905" s="105"/>
      <c r="L1905" s="104"/>
      <c r="M1905" s="104"/>
    </row>
    <row r="1906" spans="2:13" x14ac:dyDescent="0.25">
      <c r="B1906" s="104"/>
      <c r="C1906" s="103"/>
      <c r="D1906" s="102"/>
      <c r="E1906" s="104"/>
      <c r="F1906" s="155"/>
      <c r="G1906" s="104"/>
      <c r="H1906" s="105"/>
      <c r="I1906" s="106"/>
      <c r="J1906" s="105"/>
      <c r="K1906" s="105"/>
      <c r="L1906" s="104"/>
      <c r="M1906" s="104"/>
    </row>
    <row r="1907" spans="2:13" x14ac:dyDescent="0.25">
      <c r="B1907" s="104"/>
      <c r="C1907" s="103"/>
      <c r="D1907" s="102"/>
      <c r="E1907" s="104"/>
      <c r="F1907" s="155"/>
      <c r="G1907" s="104"/>
      <c r="H1907" s="105"/>
      <c r="I1907" s="106"/>
      <c r="J1907" s="105"/>
      <c r="K1907" s="105"/>
      <c r="L1907" s="104"/>
      <c r="M1907" s="104"/>
    </row>
    <row r="1908" spans="2:13" x14ac:dyDescent="0.25">
      <c r="B1908" s="104"/>
      <c r="C1908" s="103"/>
      <c r="D1908" s="102"/>
      <c r="E1908" s="104"/>
      <c r="F1908" s="155"/>
      <c r="G1908" s="104"/>
      <c r="H1908" s="105"/>
      <c r="I1908" s="106"/>
      <c r="J1908" s="105"/>
      <c r="K1908" s="105"/>
      <c r="L1908" s="104"/>
      <c r="M1908" s="104"/>
    </row>
    <row r="1909" spans="2:13" x14ac:dyDescent="0.25">
      <c r="B1909" s="104"/>
      <c r="C1909" s="103"/>
      <c r="D1909" s="102"/>
      <c r="E1909" s="104"/>
      <c r="F1909" s="155"/>
      <c r="G1909" s="104"/>
      <c r="H1909" s="105"/>
      <c r="I1909" s="106"/>
      <c r="J1909" s="105"/>
      <c r="K1909" s="105"/>
      <c r="L1909" s="104"/>
      <c r="M1909" s="104"/>
    </row>
    <row r="1910" spans="2:13" x14ac:dyDescent="0.25">
      <c r="B1910" s="104"/>
      <c r="C1910" s="103"/>
      <c r="D1910" s="102"/>
      <c r="E1910" s="104"/>
      <c r="F1910" s="155"/>
      <c r="G1910" s="104"/>
      <c r="H1910" s="105"/>
      <c r="I1910" s="106"/>
      <c r="J1910" s="105"/>
      <c r="K1910" s="105"/>
      <c r="L1910" s="104"/>
      <c r="M1910" s="104"/>
    </row>
    <row r="1911" spans="2:13" x14ac:dyDescent="0.25">
      <c r="B1911" s="104"/>
      <c r="C1911" s="103"/>
      <c r="D1911" s="102"/>
      <c r="E1911" s="104"/>
      <c r="F1911" s="155"/>
      <c r="G1911" s="104"/>
      <c r="H1911" s="105"/>
      <c r="I1911" s="106"/>
      <c r="J1911" s="105"/>
      <c r="K1911" s="105"/>
      <c r="L1911" s="104"/>
      <c r="M1911" s="104"/>
    </row>
    <row r="1912" spans="2:13" x14ac:dyDescent="0.25">
      <c r="B1912" s="104"/>
      <c r="C1912" s="103"/>
      <c r="D1912" s="102"/>
      <c r="E1912" s="104"/>
      <c r="F1912" s="155"/>
      <c r="G1912" s="104"/>
      <c r="H1912" s="105"/>
      <c r="I1912" s="106"/>
      <c r="J1912" s="105"/>
      <c r="K1912" s="105"/>
      <c r="L1912" s="104"/>
      <c r="M1912" s="104"/>
    </row>
    <row r="1913" spans="2:13" x14ac:dyDescent="0.25">
      <c r="B1913" s="104"/>
      <c r="C1913" s="103"/>
      <c r="D1913" s="102"/>
      <c r="E1913" s="104"/>
      <c r="F1913" s="155"/>
      <c r="G1913" s="104"/>
      <c r="H1913" s="105"/>
      <c r="I1913" s="106"/>
      <c r="J1913" s="105"/>
      <c r="K1913" s="105"/>
      <c r="L1913" s="104"/>
      <c r="M1913" s="104"/>
    </row>
    <row r="1914" spans="2:13" x14ac:dyDescent="0.25">
      <c r="B1914" s="104"/>
      <c r="C1914" s="103"/>
      <c r="D1914" s="102"/>
      <c r="E1914" s="104"/>
      <c r="F1914" s="155"/>
      <c r="G1914" s="104"/>
      <c r="H1914" s="105"/>
      <c r="I1914" s="106"/>
      <c r="J1914" s="105"/>
      <c r="K1914" s="105"/>
      <c r="L1914" s="104"/>
      <c r="M1914" s="104"/>
    </row>
    <row r="1915" spans="2:13" x14ac:dyDescent="0.25">
      <c r="B1915" s="104"/>
      <c r="C1915" s="103"/>
      <c r="D1915" s="102"/>
      <c r="E1915" s="104"/>
      <c r="F1915" s="155"/>
      <c r="G1915" s="104"/>
      <c r="H1915" s="105"/>
      <c r="I1915" s="106"/>
      <c r="J1915" s="105"/>
      <c r="K1915" s="105"/>
      <c r="L1915" s="104"/>
      <c r="M1915" s="104"/>
    </row>
    <row r="1916" spans="2:13" x14ac:dyDescent="0.25">
      <c r="B1916" s="104"/>
      <c r="C1916" s="103"/>
      <c r="D1916" s="102"/>
      <c r="E1916" s="104"/>
      <c r="F1916" s="155"/>
      <c r="G1916" s="104"/>
      <c r="H1916" s="105"/>
      <c r="I1916" s="106"/>
      <c r="J1916" s="105"/>
      <c r="K1916" s="105"/>
      <c r="L1916" s="104"/>
      <c r="M1916" s="104"/>
    </row>
    <row r="1917" spans="2:13" x14ac:dyDescent="0.25">
      <c r="B1917" s="104"/>
      <c r="C1917" s="103"/>
      <c r="D1917" s="102"/>
      <c r="E1917" s="104"/>
      <c r="F1917" s="155"/>
      <c r="G1917" s="104"/>
      <c r="H1917" s="105"/>
      <c r="I1917" s="106"/>
      <c r="J1917" s="105"/>
      <c r="K1917" s="105"/>
      <c r="L1917" s="104"/>
      <c r="M1917" s="104"/>
    </row>
    <row r="1918" spans="2:13" x14ac:dyDescent="0.25">
      <c r="B1918" s="104"/>
      <c r="C1918" s="103"/>
      <c r="D1918" s="102"/>
      <c r="E1918" s="104"/>
      <c r="F1918" s="155"/>
      <c r="G1918" s="104"/>
      <c r="H1918" s="105"/>
      <c r="I1918" s="106"/>
      <c r="J1918" s="105"/>
      <c r="K1918" s="105"/>
      <c r="L1918" s="104"/>
      <c r="M1918" s="104"/>
    </row>
    <row r="1919" spans="2:13" x14ac:dyDescent="0.25">
      <c r="B1919" s="104"/>
      <c r="C1919" s="103"/>
      <c r="D1919" s="102"/>
      <c r="E1919" s="104"/>
      <c r="F1919" s="155"/>
      <c r="G1919" s="104"/>
      <c r="H1919" s="105"/>
      <c r="I1919" s="106"/>
      <c r="J1919" s="105"/>
      <c r="K1919" s="105"/>
      <c r="L1919" s="104"/>
      <c r="M1919" s="104"/>
    </row>
    <row r="1920" spans="2:13" x14ac:dyDescent="0.25">
      <c r="B1920" s="104"/>
      <c r="C1920" s="103"/>
      <c r="D1920" s="102"/>
      <c r="E1920" s="104"/>
      <c r="F1920" s="155"/>
      <c r="G1920" s="104"/>
      <c r="H1920" s="105"/>
      <c r="I1920" s="106"/>
      <c r="J1920" s="105"/>
      <c r="K1920" s="105"/>
      <c r="L1920" s="104"/>
      <c r="M1920" s="104"/>
    </row>
    <row r="1921" spans="2:13" x14ac:dyDescent="0.25">
      <c r="B1921" s="104"/>
      <c r="C1921" s="103"/>
      <c r="D1921" s="102"/>
      <c r="E1921" s="104"/>
      <c r="F1921" s="155"/>
      <c r="G1921" s="104"/>
      <c r="H1921" s="105"/>
      <c r="I1921" s="106"/>
      <c r="J1921" s="105"/>
      <c r="K1921" s="105"/>
      <c r="L1921" s="104"/>
      <c r="M1921" s="104"/>
    </row>
    <row r="1922" spans="2:13" x14ac:dyDescent="0.25">
      <c r="B1922" s="104"/>
      <c r="C1922" s="103"/>
      <c r="D1922" s="102"/>
      <c r="E1922" s="104"/>
      <c r="F1922" s="155"/>
      <c r="G1922" s="104"/>
      <c r="H1922" s="105"/>
      <c r="I1922" s="106"/>
      <c r="J1922" s="105"/>
      <c r="K1922" s="105"/>
      <c r="L1922" s="104"/>
      <c r="M1922" s="104"/>
    </row>
    <row r="1923" spans="2:13" x14ac:dyDescent="0.25">
      <c r="B1923" s="104"/>
      <c r="C1923" s="103"/>
      <c r="D1923" s="102"/>
      <c r="E1923" s="104"/>
      <c r="F1923" s="155"/>
      <c r="G1923" s="104"/>
      <c r="H1923" s="105"/>
      <c r="I1923" s="106"/>
      <c r="J1923" s="105"/>
      <c r="K1923" s="105"/>
      <c r="L1923" s="104"/>
      <c r="M1923" s="104"/>
    </row>
    <row r="1924" spans="2:13" x14ac:dyDescent="0.25">
      <c r="B1924" s="104"/>
      <c r="C1924" s="103"/>
      <c r="D1924" s="102"/>
      <c r="E1924" s="104"/>
      <c r="F1924" s="155"/>
      <c r="G1924" s="104"/>
      <c r="H1924" s="105"/>
      <c r="I1924" s="106"/>
      <c r="J1924" s="105"/>
      <c r="K1924" s="105"/>
      <c r="L1924" s="104"/>
      <c r="M1924" s="104"/>
    </row>
    <row r="1925" spans="2:13" x14ac:dyDescent="0.25">
      <c r="B1925" s="104"/>
      <c r="C1925" s="103"/>
      <c r="D1925" s="102"/>
      <c r="E1925" s="104"/>
      <c r="F1925" s="155"/>
      <c r="G1925" s="104"/>
      <c r="H1925" s="105"/>
      <c r="I1925" s="106"/>
      <c r="J1925" s="105"/>
      <c r="K1925" s="105"/>
      <c r="L1925" s="104"/>
      <c r="M1925" s="104"/>
    </row>
    <row r="1926" spans="2:13" x14ac:dyDescent="0.25">
      <c r="B1926" s="104"/>
      <c r="C1926" s="103"/>
      <c r="D1926" s="102"/>
      <c r="E1926" s="104"/>
      <c r="F1926" s="155"/>
      <c r="G1926" s="104"/>
      <c r="H1926" s="105"/>
      <c r="I1926" s="106"/>
      <c r="J1926" s="105"/>
      <c r="K1926" s="105"/>
      <c r="L1926" s="104"/>
      <c r="M1926" s="104"/>
    </row>
    <row r="1927" spans="2:13" x14ac:dyDescent="0.25">
      <c r="B1927" s="104"/>
      <c r="C1927" s="103"/>
      <c r="D1927" s="102"/>
      <c r="E1927" s="104"/>
      <c r="F1927" s="155"/>
      <c r="G1927" s="104"/>
      <c r="H1927" s="105"/>
      <c r="I1927" s="106"/>
      <c r="J1927" s="105"/>
      <c r="K1927" s="105"/>
      <c r="L1927" s="104"/>
      <c r="M1927" s="104"/>
    </row>
    <row r="1928" spans="2:13" x14ac:dyDescent="0.25">
      <c r="B1928" s="104"/>
      <c r="C1928" s="103"/>
      <c r="D1928" s="102"/>
      <c r="E1928" s="104"/>
      <c r="F1928" s="155"/>
      <c r="G1928" s="104"/>
      <c r="H1928" s="105"/>
      <c r="I1928" s="106"/>
      <c r="J1928" s="105"/>
      <c r="K1928" s="105"/>
      <c r="L1928" s="104"/>
      <c r="M1928" s="104"/>
    </row>
    <row r="1929" spans="2:13" x14ac:dyDescent="0.25">
      <c r="B1929" s="104"/>
      <c r="C1929" s="103"/>
      <c r="D1929" s="102"/>
      <c r="E1929" s="104"/>
      <c r="F1929" s="155"/>
      <c r="G1929" s="104"/>
      <c r="H1929" s="105"/>
      <c r="I1929" s="106"/>
      <c r="J1929" s="105"/>
      <c r="K1929" s="105"/>
      <c r="L1929" s="104"/>
      <c r="M1929" s="104"/>
    </row>
    <row r="1930" spans="2:13" x14ac:dyDescent="0.25">
      <c r="B1930" s="104"/>
      <c r="C1930" s="103"/>
      <c r="D1930" s="102"/>
      <c r="E1930" s="104"/>
      <c r="F1930" s="155"/>
      <c r="G1930" s="104"/>
      <c r="H1930" s="105"/>
      <c r="I1930" s="106"/>
      <c r="J1930" s="105"/>
      <c r="K1930" s="105"/>
      <c r="L1930" s="104"/>
      <c r="M1930" s="104"/>
    </row>
    <row r="1931" spans="2:13" x14ac:dyDescent="0.25">
      <c r="B1931" s="104"/>
      <c r="C1931" s="103"/>
      <c r="D1931" s="102"/>
      <c r="E1931" s="104"/>
      <c r="F1931" s="155"/>
      <c r="G1931" s="104"/>
      <c r="H1931" s="105"/>
      <c r="I1931" s="106"/>
      <c r="J1931" s="105"/>
      <c r="K1931" s="105"/>
      <c r="L1931" s="104"/>
      <c r="M1931" s="104"/>
    </row>
    <row r="1932" spans="2:13" x14ac:dyDescent="0.25">
      <c r="B1932" s="104"/>
      <c r="C1932" s="103"/>
      <c r="D1932" s="102"/>
      <c r="E1932" s="104"/>
      <c r="F1932" s="155"/>
      <c r="G1932" s="104"/>
      <c r="H1932" s="105"/>
      <c r="I1932" s="106"/>
      <c r="J1932" s="105"/>
      <c r="K1932" s="105"/>
      <c r="L1932" s="104"/>
      <c r="M1932" s="104"/>
    </row>
    <row r="1933" spans="2:13" x14ac:dyDescent="0.25">
      <c r="B1933" s="104"/>
      <c r="C1933" s="103"/>
      <c r="D1933" s="102"/>
      <c r="E1933" s="104"/>
      <c r="F1933" s="155"/>
      <c r="G1933" s="104"/>
      <c r="H1933" s="105"/>
      <c r="I1933" s="106"/>
      <c r="J1933" s="105"/>
      <c r="K1933" s="105"/>
      <c r="L1933" s="104"/>
      <c r="M1933" s="104"/>
    </row>
    <row r="1934" spans="2:13" x14ac:dyDescent="0.25">
      <c r="B1934" s="104"/>
      <c r="C1934" s="103"/>
      <c r="D1934" s="102"/>
      <c r="E1934" s="104"/>
      <c r="F1934" s="155"/>
      <c r="G1934" s="104"/>
      <c r="H1934" s="105"/>
      <c r="I1934" s="106"/>
      <c r="J1934" s="105"/>
      <c r="K1934" s="105"/>
      <c r="L1934" s="104"/>
      <c r="M1934" s="104"/>
    </row>
    <row r="1935" spans="2:13" x14ac:dyDescent="0.25">
      <c r="B1935" s="104"/>
      <c r="C1935" s="103"/>
      <c r="D1935" s="102"/>
      <c r="E1935" s="104"/>
      <c r="F1935" s="155"/>
      <c r="G1935" s="104"/>
      <c r="H1935" s="105"/>
      <c r="I1935" s="106"/>
      <c r="J1935" s="105"/>
      <c r="K1935" s="105"/>
      <c r="L1935" s="104"/>
      <c r="M1935" s="104"/>
    </row>
    <row r="1936" spans="2:13" x14ac:dyDescent="0.25">
      <c r="B1936" s="104"/>
      <c r="C1936" s="103"/>
      <c r="D1936" s="102"/>
      <c r="E1936" s="104"/>
      <c r="F1936" s="155"/>
      <c r="G1936" s="104"/>
      <c r="H1936" s="105"/>
      <c r="I1936" s="106"/>
      <c r="J1936" s="105"/>
      <c r="K1936" s="105"/>
      <c r="L1936" s="104"/>
      <c r="M1936" s="104"/>
    </row>
    <row r="1937" spans="2:13" x14ac:dyDescent="0.25">
      <c r="B1937" s="104"/>
      <c r="C1937" s="103"/>
      <c r="D1937" s="102"/>
      <c r="E1937" s="104"/>
      <c r="F1937" s="155"/>
      <c r="G1937" s="104"/>
      <c r="H1937" s="105"/>
      <c r="I1937" s="106"/>
      <c r="J1937" s="105"/>
      <c r="K1937" s="105"/>
      <c r="L1937" s="104"/>
      <c r="M1937" s="104"/>
    </row>
    <row r="1938" spans="2:13" x14ac:dyDescent="0.25">
      <c r="B1938" s="104"/>
      <c r="C1938" s="103"/>
      <c r="D1938" s="102"/>
      <c r="E1938" s="104"/>
      <c r="F1938" s="155"/>
      <c r="G1938" s="104"/>
      <c r="H1938" s="105"/>
      <c r="I1938" s="106"/>
      <c r="J1938" s="105"/>
      <c r="K1938" s="105"/>
      <c r="L1938" s="104"/>
      <c r="M1938" s="104"/>
    </row>
    <row r="1939" spans="2:13" x14ac:dyDescent="0.25">
      <c r="B1939" s="104"/>
      <c r="C1939" s="103"/>
      <c r="D1939" s="102"/>
      <c r="E1939" s="104"/>
      <c r="F1939" s="155"/>
      <c r="G1939" s="104"/>
      <c r="H1939" s="105"/>
      <c r="I1939" s="106"/>
      <c r="J1939" s="105"/>
      <c r="K1939" s="105"/>
      <c r="L1939" s="104"/>
      <c r="M1939" s="104"/>
    </row>
    <row r="1940" spans="2:13" x14ac:dyDescent="0.25">
      <c r="B1940" s="104"/>
      <c r="C1940" s="103"/>
      <c r="D1940" s="102"/>
      <c r="E1940" s="104"/>
      <c r="F1940" s="155"/>
      <c r="G1940" s="104"/>
      <c r="H1940" s="105"/>
      <c r="I1940" s="106"/>
      <c r="J1940" s="105"/>
      <c r="K1940" s="105"/>
      <c r="L1940" s="104"/>
      <c r="M1940" s="104"/>
    </row>
    <row r="1941" spans="2:13" x14ac:dyDescent="0.25">
      <c r="B1941" s="104"/>
      <c r="C1941" s="103"/>
      <c r="D1941" s="102"/>
      <c r="E1941" s="104"/>
      <c r="F1941" s="155"/>
      <c r="G1941" s="104"/>
      <c r="H1941" s="105"/>
      <c r="I1941" s="106"/>
      <c r="J1941" s="105"/>
      <c r="K1941" s="105"/>
      <c r="L1941" s="104"/>
      <c r="M1941" s="104"/>
    </row>
    <row r="1942" spans="2:13" x14ac:dyDescent="0.25">
      <c r="B1942" s="104"/>
      <c r="C1942" s="103"/>
      <c r="D1942" s="102"/>
      <c r="E1942" s="104"/>
      <c r="F1942" s="155"/>
      <c r="G1942" s="104"/>
      <c r="H1942" s="105"/>
      <c r="I1942" s="106"/>
      <c r="J1942" s="105"/>
      <c r="K1942" s="105"/>
      <c r="L1942" s="104"/>
      <c r="M1942" s="104"/>
    </row>
    <row r="1943" spans="2:13" x14ac:dyDescent="0.25">
      <c r="B1943" s="104"/>
      <c r="C1943" s="103"/>
      <c r="D1943" s="102"/>
      <c r="E1943" s="104"/>
      <c r="F1943" s="155"/>
      <c r="G1943" s="104"/>
      <c r="H1943" s="105"/>
      <c r="I1943" s="106"/>
      <c r="J1943" s="105"/>
      <c r="K1943" s="105"/>
      <c r="L1943" s="104"/>
      <c r="M1943" s="104"/>
    </row>
    <row r="1944" spans="2:13" x14ac:dyDescent="0.25">
      <c r="B1944" s="104"/>
      <c r="C1944" s="103"/>
      <c r="D1944" s="102"/>
      <c r="E1944" s="104"/>
      <c r="F1944" s="155"/>
      <c r="G1944" s="104"/>
      <c r="H1944" s="105"/>
      <c r="I1944" s="106"/>
      <c r="J1944" s="105"/>
      <c r="K1944" s="105"/>
      <c r="L1944" s="104"/>
      <c r="M1944" s="104"/>
    </row>
    <row r="1945" spans="2:13" x14ac:dyDescent="0.25">
      <c r="B1945" s="104"/>
      <c r="C1945" s="103"/>
      <c r="D1945" s="102"/>
      <c r="E1945" s="104"/>
      <c r="F1945" s="155"/>
      <c r="G1945" s="104"/>
      <c r="H1945" s="105"/>
      <c r="I1945" s="106"/>
      <c r="J1945" s="105"/>
      <c r="K1945" s="105"/>
      <c r="L1945" s="104"/>
      <c r="M1945" s="104"/>
    </row>
    <row r="1946" spans="2:13" x14ac:dyDescent="0.25">
      <c r="B1946" s="104"/>
      <c r="C1946" s="103"/>
      <c r="D1946" s="102"/>
      <c r="E1946" s="104"/>
      <c r="F1946" s="155"/>
      <c r="G1946" s="104"/>
      <c r="H1946" s="105"/>
      <c r="I1946" s="106"/>
      <c r="J1946" s="105"/>
      <c r="K1946" s="105"/>
      <c r="L1946" s="104"/>
      <c r="M1946" s="104"/>
    </row>
    <row r="1947" spans="2:13" x14ac:dyDescent="0.25">
      <c r="B1947" s="104"/>
      <c r="C1947" s="103"/>
      <c r="D1947" s="102"/>
      <c r="E1947" s="104"/>
      <c r="F1947" s="155"/>
      <c r="G1947" s="104"/>
      <c r="H1947" s="105"/>
      <c r="I1947" s="106"/>
      <c r="J1947" s="105"/>
      <c r="K1947" s="105"/>
      <c r="L1947" s="104"/>
      <c r="M1947" s="104"/>
    </row>
    <row r="1948" spans="2:13" x14ac:dyDescent="0.25">
      <c r="B1948" s="104"/>
      <c r="C1948" s="103"/>
      <c r="D1948" s="102"/>
      <c r="E1948" s="104"/>
      <c r="F1948" s="155"/>
      <c r="G1948" s="104"/>
      <c r="H1948" s="105"/>
      <c r="I1948" s="106"/>
      <c r="J1948" s="105"/>
      <c r="K1948" s="105"/>
      <c r="L1948" s="104"/>
      <c r="M1948" s="104"/>
    </row>
    <row r="1949" spans="2:13" x14ac:dyDescent="0.25">
      <c r="B1949" s="104"/>
      <c r="C1949" s="103"/>
      <c r="D1949" s="102"/>
      <c r="E1949" s="104"/>
      <c r="F1949" s="155"/>
      <c r="G1949" s="104"/>
      <c r="H1949" s="105"/>
      <c r="I1949" s="106"/>
      <c r="J1949" s="105"/>
      <c r="K1949" s="105"/>
      <c r="L1949" s="104"/>
      <c r="M1949" s="104"/>
    </row>
    <row r="1950" spans="2:13" x14ac:dyDescent="0.25">
      <c r="B1950" s="104"/>
      <c r="C1950" s="103"/>
      <c r="D1950" s="102"/>
      <c r="E1950" s="104"/>
      <c r="F1950" s="155"/>
      <c r="G1950" s="104"/>
      <c r="H1950" s="105"/>
      <c r="I1950" s="106"/>
      <c r="J1950" s="105"/>
      <c r="K1950" s="105"/>
      <c r="L1950" s="104"/>
      <c r="M1950" s="104"/>
    </row>
    <row r="1951" spans="2:13" x14ac:dyDescent="0.25">
      <c r="B1951" s="104"/>
      <c r="C1951" s="103"/>
      <c r="D1951" s="102"/>
      <c r="E1951" s="104"/>
      <c r="F1951" s="155"/>
      <c r="G1951" s="104"/>
      <c r="H1951" s="105"/>
      <c r="I1951" s="106"/>
      <c r="J1951" s="105"/>
      <c r="K1951" s="105"/>
      <c r="L1951" s="104"/>
      <c r="M1951" s="104"/>
    </row>
    <row r="1952" spans="2:13" x14ac:dyDescent="0.25">
      <c r="B1952" s="104"/>
      <c r="C1952" s="103"/>
      <c r="D1952" s="102"/>
      <c r="E1952" s="104"/>
      <c r="F1952" s="155"/>
      <c r="G1952" s="104"/>
      <c r="H1952" s="105"/>
      <c r="I1952" s="106"/>
      <c r="J1952" s="105"/>
      <c r="K1952" s="105"/>
      <c r="L1952" s="104"/>
      <c r="M1952" s="104"/>
    </row>
    <row r="1953" spans="2:13" x14ac:dyDescent="0.25">
      <c r="B1953" s="104"/>
      <c r="C1953" s="103"/>
      <c r="D1953" s="102"/>
      <c r="E1953" s="104"/>
      <c r="F1953" s="155"/>
      <c r="G1953" s="104"/>
      <c r="H1953" s="105"/>
      <c r="I1953" s="106"/>
      <c r="J1953" s="105"/>
      <c r="K1953" s="105"/>
      <c r="L1953" s="104"/>
      <c r="M1953" s="104"/>
    </row>
    <row r="1954" spans="2:13" x14ac:dyDescent="0.25">
      <c r="B1954" s="104"/>
      <c r="C1954" s="103"/>
      <c r="D1954" s="102"/>
      <c r="E1954" s="104"/>
      <c r="F1954" s="155"/>
      <c r="G1954" s="104"/>
      <c r="H1954" s="105"/>
      <c r="I1954" s="106"/>
      <c r="J1954" s="105"/>
      <c r="K1954" s="105"/>
      <c r="L1954" s="104"/>
      <c r="M1954" s="104"/>
    </row>
    <row r="1955" spans="2:13" x14ac:dyDescent="0.25">
      <c r="B1955" s="104"/>
      <c r="C1955" s="103"/>
      <c r="D1955" s="102"/>
      <c r="E1955" s="104"/>
      <c r="F1955" s="155"/>
      <c r="G1955" s="104"/>
      <c r="H1955" s="105"/>
      <c r="I1955" s="106"/>
      <c r="J1955" s="105"/>
      <c r="K1955" s="105"/>
      <c r="L1955" s="104"/>
      <c r="M1955" s="104"/>
    </row>
    <row r="1956" spans="2:13" x14ac:dyDescent="0.25">
      <c r="B1956" s="104"/>
      <c r="C1956" s="103"/>
      <c r="D1956" s="102"/>
      <c r="E1956" s="104"/>
      <c r="F1956" s="155"/>
      <c r="G1956" s="104"/>
      <c r="H1956" s="105"/>
      <c r="I1956" s="106"/>
      <c r="J1956" s="105"/>
      <c r="K1956" s="105"/>
      <c r="L1956" s="104"/>
      <c r="M1956" s="104"/>
    </row>
    <row r="1957" spans="2:13" x14ac:dyDescent="0.25">
      <c r="B1957" s="104"/>
      <c r="C1957" s="103"/>
      <c r="D1957" s="102"/>
      <c r="E1957" s="104"/>
      <c r="F1957" s="155"/>
      <c r="G1957" s="104"/>
      <c r="H1957" s="105"/>
      <c r="I1957" s="106"/>
      <c r="J1957" s="105"/>
      <c r="K1957" s="105"/>
      <c r="L1957" s="104"/>
      <c r="M1957" s="104"/>
    </row>
    <row r="1958" spans="2:13" x14ac:dyDescent="0.25">
      <c r="B1958" s="104"/>
      <c r="C1958" s="103"/>
      <c r="D1958" s="102"/>
      <c r="E1958" s="104"/>
      <c r="F1958" s="155"/>
      <c r="G1958" s="104"/>
      <c r="H1958" s="105"/>
      <c r="I1958" s="106"/>
      <c r="J1958" s="105"/>
      <c r="K1958" s="105"/>
      <c r="L1958" s="104"/>
      <c r="M1958" s="104"/>
    </row>
    <row r="1959" spans="2:13" x14ac:dyDescent="0.25">
      <c r="B1959" s="104"/>
      <c r="C1959" s="103"/>
      <c r="D1959" s="102"/>
      <c r="E1959" s="104"/>
      <c r="F1959" s="155"/>
      <c r="G1959" s="104"/>
      <c r="H1959" s="105"/>
      <c r="I1959" s="106"/>
      <c r="J1959" s="105"/>
      <c r="K1959" s="105"/>
      <c r="L1959" s="104"/>
      <c r="M1959" s="104"/>
    </row>
    <row r="1960" spans="2:13" x14ac:dyDescent="0.25">
      <c r="B1960" s="104"/>
      <c r="C1960" s="103"/>
      <c r="D1960" s="102"/>
      <c r="E1960" s="104"/>
      <c r="F1960" s="155"/>
      <c r="G1960" s="104"/>
      <c r="H1960" s="105"/>
      <c r="I1960" s="106"/>
      <c r="J1960" s="105"/>
      <c r="K1960" s="105"/>
      <c r="L1960" s="104"/>
      <c r="M1960" s="104"/>
    </row>
    <row r="1961" spans="2:13" x14ac:dyDescent="0.25">
      <c r="B1961" s="104"/>
      <c r="C1961" s="103"/>
      <c r="D1961" s="102"/>
      <c r="E1961" s="104"/>
      <c r="F1961" s="155"/>
      <c r="G1961" s="104"/>
      <c r="H1961" s="105"/>
      <c r="I1961" s="106"/>
      <c r="J1961" s="105"/>
      <c r="K1961" s="105"/>
      <c r="L1961" s="104"/>
      <c r="M1961" s="104"/>
    </row>
    <row r="1962" spans="2:13" x14ac:dyDescent="0.25">
      <c r="B1962" s="104"/>
      <c r="C1962" s="103"/>
      <c r="D1962" s="102"/>
      <c r="E1962" s="104"/>
      <c r="F1962" s="155"/>
      <c r="G1962" s="104"/>
      <c r="H1962" s="105"/>
      <c r="I1962" s="106"/>
      <c r="J1962" s="105"/>
      <c r="K1962" s="105"/>
      <c r="L1962" s="104"/>
      <c r="M1962" s="104"/>
    </row>
    <row r="1963" spans="2:13" x14ac:dyDescent="0.25">
      <c r="B1963" s="104"/>
      <c r="C1963" s="103"/>
      <c r="D1963" s="102"/>
      <c r="E1963" s="104"/>
      <c r="F1963" s="155"/>
      <c r="G1963" s="104"/>
      <c r="H1963" s="105"/>
      <c r="I1963" s="106"/>
      <c r="J1963" s="105"/>
      <c r="K1963" s="105"/>
      <c r="L1963" s="104"/>
      <c r="M1963" s="104"/>
    </row>
    <row r="1964" spans="2:13" x14ac:dyDescent="0.25">
      <c r="B1964" s="104"/>
      <c r="C1964" s="103"/>
      <c r="D1964" s="102"/>
      <c r="E1964" s="104"/>
      <c r="F1964" s="155"/>
      <c r="G1964" s="104"/>
      <c r="H1964" s="105"/>
      <c r="I1964" s="106"/>
      <c r="J1964" s="105"/>
      <c r="K1964" s="105"/>
      <c r="L1964" s="104"/>
      <c r="M1964" s="104"/>
    </row>
    <row r="1965" spans="2:13" x14ac:dyDescent="0.25">
      <c r="B1965" s="104"/>
      <c r="C1965" s="103"/>
      <c r="D1965" s="102"/>
      <c r="E1965" s="104"/>
      <c r="F1965" s="155"/>
      <c r="G1965" s="104"/>
      <c r="H1965" s="105"/>
      <c r="I1965" s="106"/>
      <c r="J1965" s="105"/>
      <c r="K1965" s="105"/>
      <c r="L1965" s="104"/>
      <c r="M1965" s="104"/>
    </row>
    <row r="1966" spans="2:13" x14ac:dyDescent="0.25">
      <c r="B1966" s="104"/>
      <c r="C1966" s="103"/>
      <c r="D1966" s="102"/>
      <c r="E1966" s="104"/>
      <c r="F1966" s="155"/>
      <c r="G1966" s="104"/>
      <c r="H1966" s="105"/>
      <c r="I1966" s="106"/>
      <c r="J1966" s="105"/>
      <c r="K1966" s="105"/>
      <c r="L1966" s="104"/>
      <c r="M1966" s="104"/>
    </row>
    <row r="1967" spans="2:13" x14ac:dyDescent="0.25">
      <c r="B1967" s="104"/>
      <c r="C1967" s="103"/>
      <c r="D1967" s="102"/>
      <c r="E1967" s="104"/>
      <c r="F1967" s="155"/>
      <c r="G1967" s="104"/>
      <c r="H1967" s="105"/>
      <c r="I1967" s="106"/>
      <c r="J1967" s="105"/>
      <c r="K1967" s="105"/>
      <c r="L1967" s="104"/>
      <c r="M1967" s="104"/>
    </row>
    <row r="1968" spans="2:13" x14ac:dyDescent="0.25">
      <c r="B1968" s="104"/>
      <c r="C1968" s="103"/>
      <c r="D1968" s="102"/>
      <c r="E1968" s="104"/>
      <c r="F1968" s="155"/>
      <c r="G1968" s="104"/>
      <c r="H1968" s="105"/>
      <c r="I1968" s="106"/>
      <c r="J1968" s="105"/>
      <c r="K1968" s="105"/>
      <c r="L1968" s="104"/>
      <c r="M1968" s="104"/>
    </row>
    <row r="1969" spans="2:13" x14ac:dyDescent="0.25">
      <c r="B1969" s="104"/>
      <c r="C1969" s="103"/>
      <c r="D1969" s="102"/>
      <c r="E1969" s="104"/>
      <c r="F1969" s="155"/>
      <c r="G1969" s="104"/>
      <c r="H1969" s="105"/>
      <c r="I1969" s="106"/>
      <c r="J1969" s="105"/>
      <c r="K1969" s="105"/>
      <c r="L1969" s="104"/>
      <c r="M1969" s="104"/>
    </row>
    <row r="1970" spans="2:13" x14ac:dyDescent="0.25">
      <c r="B1970" s="104"/>
      <c r="C1970" s="103"/>
      <c r="D1970" s="102"/>
      <c r="E1970" s="104"/>
      <c r="F1970" s="155"/>
      <c r="G1970" s="104"/>
      <c r="H1970" s="105"/>
      <c r="I1970" s="106"/>
      <c r="J1970" s="105"/>
      <c r="K1970" s="105"/>
      <c r="L1970" s="104"/>
      <c r="M1970" s="104"/>
    </row>
    <row r="1971" spans="2:13" x14ac:dyDescent="0.25">
      <c r="B1971" s="104"/>
      <c r="C1971" s="103"/>
      <c r="D1971" s="102"/>
      <c r="E1971" s="104"/>
      <c r="F1971" s="155"/>
      <c r="G1971" s="104"/>
      <c r="H1971" s="105"/>
      <c r="I1971" s="106"/>
      <c r="J1971" s="105"/>
      <c r="K1971" s="105"/>
      <c r="L1971" s="104"/>
      <c r="M1971" s="104"/>
    </row>
    <row r="1972" spans="2:13" x14ac:dyDescent="0.25">
      <c r="B1972" s="104"/>
      <c r="C1972" s="103"/>
      <c r="D1972" s="102"/>
      <c r="E1972" s="104"/>
      <c r="F1972" s="155"/>
      <c r="G1972" s="104"/>
      <c r="H1972" s="105"/>
      <c r="I1972" s="106"/>
      <c r="J1972" s="105"/>
      <c r="K1972" s="105"/>
      <c r="L1972" s="104"/>
      <c r="M1972" s="104"/>
    </row>
    <row r="1973" spans="2:13" x14ac:dyDescent="0.25">
      <c r="B1973" s="104"/>
      <c r="C1973" s="103"/>
      <c r="D1973" s="102"/>
      <c r="E1973" s="104"/>
      <c r="F1973" s="155"/>
      <c r="G1973" s="104"/>
      <c r="H1973" s="105"/>
      <c r="I1973" s="106"/>
      <c r="J1973" s="105"/>
      <c r="K1973" s="105"/>
      <c r="L1973" s="104"/>
      <c r="M1973" s="104"/>
    </row>
    <row r="1974" spans="2:13" x14ac:dyDescent="0.25">
      <c r="B1974" s="104"/>
      <c r="C1974" s="103"/>
      <c r="D1974" s="102"/>
      <c r="E1974" s="104"/>
      <c r="F1974" s="155"/>
      <c r="G1974" s="104"/>
      <c r="H1974" s="105"/>
      <c r="I1974" s="106"/>
      <c r="J1974" s="105"/>
      <c r="K1974" s="105"/>
      <c r="L1974" s="104"/>
      <c r="M1974" s="104"/>
    </row>
    <row r="1975" spans="2:13" x14ac:dyDescent="0.25">
      <c r="B1975" s="104"/>
      <c r="C1975" s="103"/>
      <c r="D1975" s="102"/>
      <c r="E1975" s="104"/>
      <c r="F1975" s="155"/>
      <c r="G1975" s="104"/>
      <c r="H1975" s="105"/>
      <c r="I1975" s="106"/>
      <c r="J1975" s="105"/>
      <c r="K1975" s="105"/>
      <c r="L1975" s="104"/>
      <c r="M1975" s="104"/>
    </row>
    <row r="1976" spans="2:13" x14ac:dyDescent="0.25">
      <c r="B1976" s="104"/>
      <c r="C1976" s="103"/>
      <c r="D1976" s="102"/>
      <c r="E1976" s="104"/>
      <c r="F1976" s="155"/>
      <c r="G1976" s="104"/>
      <c r="H1976" s="105"/>
      <c r="I1976" s="106"/>
      <c r="J1976" s="105"/>
      <c r="K1976" s="105"/>
      <c r="L1976" s="104"/>
      <c r="M1976" s="104"/>
    </row>
    <row r="1977" spans="2:13" x14ac:dyDescent="0.25">
      <c r="B1977" s="104"/>
      <c r="C1977" s="103"/>
      <c r="D1977" s="102"/>
      <c r="E1977" s="104"/>
      <c r="F1977" s="155"/>
      <c r="G1977" s="104"/>
      <c r="H1977" s="105"/>
      <c r="I1977" s="106"/>
      <c r="J1977" s="105"/>
      <c r="K1977" s="105"/>
      <c r="L1977" s="104"/>
      <c r="M1977" s="104"/>
    </row>
    <row r="1978" spans="2:13" x14ac:dyDescent="0.25">
      <c r="B1978" s="104"/>
      <c r="C1978" s="103"/>
      <c r="D1978" s="102"/>
      <c r="E1978" s="104"/>
      <c r="F1978" s="155"/>
      <c r="G1978" s="104"/>
      <c r="H1978" s="105"/>
      <c r="I1978" s="106"/>
      <c r="J1978" s="105"/>
      <c r="K1978" s="105"/>
      <c r="L1978" s="104"/>
      <c r="M1978" s="104"/>
    </row>
    <row r="1979" spans="2:13" x14ac:dyDescent="0.25">
      <c r="B1979" s="104"/>
      <c r="C1979" s="103"/>
      <c r="D1979" s="102"/>
      <c r="E1979" s="104"/>
      <c r="F1979" s="155"/>
      <c r="G1979" s="104"/>
      <c r="H1979" s="105"/>
      <c r="I1979" s="106"/>
      <c r="J1979" s="105"/>
      <c r="K1979" s="105"/>
      <c r="L1979" s="104"/>
      <c r="M1979" s="104"/>
    </row>
    <row r="1980" spans="2:13" x14ac:dyDescent="0.25">
      <c r="B1980" s="104"/>
      <c r="C1980" s="103"/>
      <c r="D1980" s="102"/>
      <c r="E1980" s="104"/>
      <c r="F1980" s="155"/>
      <c r="G1980" s="104"/>
      <c r="H1980" s="105"/>
      <c r="I1980" s="106"/>
      <c r="J1980" s="105"/>
      <c r="K1980" s="105"/>
      <c r="L1980" s="104"/>
      <c r="M1980" s="104"/>
    </row>
    <row r="1981" spans="2:13" x14ac:dyDescent="0.25">
      <c r="B1981" s="104"/>
      <c r="C1981" s="103"/>
      <c r="D1981" s="102"/>
      <c r="E1981" s="104"/>
      <c r="F1981" s="155"/>
      <c r="G1981" s="104"/>
      <c r="H1981" s="105"/>
      <c r="I1981" s="106"/>
      <c r="J1981" s="105"/>
      <c r="K1981" s="105"/>
      <c r="L1981" s="104"/>
      <c r="M1981" s="104"/>
    </row>
    <row r="1982" spans="2:13" x14ac:dyDescent="0.25">
      <c r="B1982" s="104"/>
      <c r="C1982" s="103"/>
      <c r="D1982" s="102"/>
      <c r="E1982" s="104"/>
      <c r="F1982" s="155"/>
      <c r="G1982" s="104"/>
      <c r="H1982" s="105"/>
      <c r="I1982" s="106"/>
      <c r="J1982" s="105"/>
      <c r="K1982" s="105"/>
      <c r="L1982" s="104"/>
      <c r="M1982" s="104"/>
    </row>
    <row r="1983" spans="2:13" x14ac:dyDescent="0.25">
      <c r="B1983" s="104"/>
      <c r="C1983" s="103"/>
      <c r="D1983" s="102"/>
      <c r="E1983" s="104"/>
      <c r="F1983" s="155"/>
      <c r="G1983" s="104"/>
      <c r="H1983" s="105"/>
      <c r="I1983" s="106"/>
      <c r="J1983" s="105"/>
      <c r="K1983" s="105"/>
      <c r="L1983" s="104"/>
      <c r="M1983" s="104"/>
    </row>
    <row r="1984" spans="2:13" x14ac:dyDescent="0.25">
      <c r="B1984" s="104"/>
      <c r="C1984" s="103"/>
      <c r="D1984" s="102"/>
      <c r="E1984" s="104"/>
      <c r="F1984" s="155"/>
      <c r="G1984" s="104"/>
      <c r="H1984" s="105"/>
      <c r="I1984" s="106"/>
      <c r="J1984" s="105"/>
      <c r="K1984" s="105"/>
      <c r="L1984" s="104"/>
      <c r="M1984" s="104"/>
    </row>
    <row r="1985" spans="2:13" x14ac:dyDescent="0.25">
      <c r="B1985" s="104"/>
      <c r="C1985" s="103"/>
      <c r="D1985" s="102"/>
      <c r="E1985" s="104"/>
      <c r="F1985" s="155"/>
      <c r="G1985" s="104"/>
      <c r="H1985" s="105"/>
      <c r="I1985" s="106"/>
      <c r="J1985" s="105"/>
      <c r="K1985" s="105"/>
      <c r="L1985" s="104"/>
      <c r="M1985" s="104"/>
    </row>
    <row r="1986" spans="2:13" x14ac:dyDescent="0.25">
      <c r="B1986" s="104"/>
      <c r="C1986" s="103"/>
      <c r="D1986" s="102"/>
      <c r="E1986" s="104"/>
      <c r="F1986" s="155"/>
      <c r="G1986" s="104"/>
      <c r="H1986" s="105"/>
      <c r="I1986" s="106"/>
      <c r="J1986" s="105"/>
      <c r="K1986" s="105"/>
      <c r="L1986" s="104"/>
      <c r="M1986" s="104"/>
    </row>
    <row r="1987" spans="2:13" x14ac:dyDescent="0.25">
      <c r="B1987" s="104"/>
      <c r="C1987" s="103"/>
      <c r="D1987" s="102"/>
      <c r="E1987" s="104"/>
      <c r="F1987" s="155"/>
      <c r="G1987" s="104"/>
      <c r="H1987" s="105"/>
      <c r="I1987" s="106"/>
      <c r="J1987" s="105"/>
      <c r="K1987" s="105"/>
      <c r="L1987" s="104"/>
      <c r="M1987" s="104"/>
    </row>
    <row r="1988" spans="2:13" x14ac:dyDescent="0.25">
      <c r="B1988" s="104"/>
      <c r="C1988" s="103"/>
      <c r="D1988" s="102"/>
      <c r="E1988" s="104"/>
      <c r="F1988" s="155"/>
      <c r="G1988" s="104"/>
      <c r="H1988" s="105"/>
      <c r="I1988" s="106"/>
      <c r="J1988" s="105"/>
      <c r="K1988" s="105"/>
      <c r="L1988" s="104"/>
      <c r="M1988" s="104"/>
    </row>
    <row r="1989" spans="2:13" x14ac:dyDescent="0.25">
      <c r="B1989" s="104"/>
      <c r="C1989" s="103"/>
      <c r="D1989" s="102"/>
      <c r="E1989" s="104"/>
      <c r="F1989" s="155"/>
      <c r="G1989" s="104"/>
      <c r="H1989" s="105"/>
      <c r="I1989" s="106"/>
      <c r="J1989" s="105"/>
      <c r="K1989" s="105"/>
      <c r="L1989" s="104"/>
      <c r="M1989" s="104"/>
    </row>
    <row r="1990" spans="2:13" x14ac:dyDescent="0.25">
      <c r="B1990" s="104"/>
      <c r="C1990" s="103"/>
      <c r="D1990" s="102"/>
      <c r="E1990" s="104"/>
      <c r="F1990" s="155"/>
      <c r="G1990" s="104"/>
      <c r="H1990" s="105"/>
      <c r="I1990" s="106"/>
      <c r="J1990" s="105"/>
      <c r="K1990" s="105"/>
      <c r="L1990" s="104"/>
      <c r="M1990" s="104"/>
    </row>
    <row r="1991" spans="2:13" x14ac:dyDescent="0.25">
      <c r="B1991" s="104"/>
      <c r="C1991" s="103"/>
      <c r="D1991" s="102"/>
      <c r="E1991" s="104"/>
      <c r="F1991" s="155"/>
      <c r="G1991" s="104"/>
      <c r="H1991" s="105"/>
      <c r="I1991" s="106"/>
      <c r="J1991" s="105"/>
      <c r="K1991" s="105"/>
      <c r="L1991" s="104"/>
      <c r="M1991" s="104"/>
    </row>
    <row r="1992" spans="2:13" x14ac:dyDescent="0.25">
      <c r="B1992" s="104"/>
      <c r="C1992" s="103"/>
      <c r="D1992" s="102"/>
      <c r="E1992" s="104"/>
      <c r="F1992" s="155"/>
      <c r="G1992" s="104"/>
      <c r="H1992" s="105"/>
      <c r="I1992" s="106"/>
      <c r="J1992" s="105"/>
      <c r="K1992" s="105"/>
      <c r="L1992" s="104"/>
      <c r="M1992" s="104"/>
    </row>
    <row r="1993" spans="2:13" x14ac:dyDescent="0.25">
      <c r="B1993" s="104"/>
      <c r="C1993" s="103"/>
      <c r="D1993" s="102"/>
      <c r="E1993" s="104"/>
      <c r="F1993" s="155"/>
      <c r="G1993" s="104"/>
      <c r="H1993" s="105"/>
      <c r="I1993" s="106"/>
      <c r="J1993" s="105"/>
      <c r="K1993" s="105"/>
      <c r="L1993" s="104"/>
      <c r="M1993" s="104"/>
    </row>
    <row r="1994" spans="2:13" x14ac:dyDescent="0.25">
      <c r="B1994" s="104"/>
      <c r="C1994" s="103"/>
      <c r="D1994" s="102"/>
      <c r="E1994" s="104"/>
      <c r="F1994" s="155"/>
      <c r="G1994" s="104"/>
      <c r="H1994" s="105"/>
      <c r="I1994" s="106"/>
      <c r="J1994" s="105"/>
      <c r="K1994" s="105"/>
      <c r="L1994" s="104"/>
      <c r="M1994" s="104"/>
    </row>
    <row r="1995" spans="2:13" x14ac:dyDescent="0.25">
      <c r="B1995" s="104"/>
      <c r="C1995" s="103"/>
      <c r="D1995" s="102"/>
      <c r="E1995" s="104"/>
      <c r="F1995" s="155"/>
      <c r="G1995" s="104"/>
      <c r="H1995" s="105"/>
      <c r="I1995" s="106"/>
      <c r="J1995" s="105"/>
      <c r="K1995" s="105"/>
      <c r="L1995" s="104"/>
      <c r="M1995" s="104"/>
    </row>
    <row r="1996" spans="2:13" x14ac:dyDescent="0.25">
      <c r="B1996" s="104"/>
      <c r="C1996" s="103"/>
      <c r="D1996" s="102"/>
      <c r="E1996" s="104"/>
      <c r="F1996" s="155"/>
      <c r="G1996" s="104"/>
      <c r="H1996" s="105"/>
      <c r="I1996" s="106"/>
      <c r="J1996" s="105"/>
      <c r="K1996" s="105"/>
      <c r="L1996" s="104"/>
      <c r="M1996" s="104"/>
    </row>
    <row r="1997" spans="2:13" x14ac:dyDescent="0.25">
      <c r="B1997" s="104"/>
      <c r="C1997" s="103"/>
      <c r="D1997" s="102"/>
      <c r="E1997" s="104"/>
      <c r="F1997" s="155"/>
      <c r="G1997" s="104"/>
      <c r="H1997" s="105"/>
      <c r="I1997" s="106"/>
      <c r="J1997" s="105"/>
      <c r="K1997" s="105"/>
      <c r="L1997" s="104"/>
      <c r="M1997" s="104"/>
    </row>
    <row r="1998" spans="2:13" x14ac:dyDescent="0.25">
      <c r="B1998" s="104"/>
      <c r="C1998" s="103"/>
      <c r="D1998" s="102"/>
      <c r="E1998" s="104"/>
      <c r="F1998" s="155"/>
      <c r="G1998" s="104"/>
      <c r="H1998" s="105"/>
      <c r="I1998" s="106"/>
      <c r="J1998" s="105"/>
      <c r="K1998" s="105"/>
      <c r="L1998" s="104"/>
      <c r="M1998" s="104"/>
    </row>
    <row r="1999" spans="2:13" x14ac:dyDescent="0.25">
      <c r="B1999" s="104"/>
      <c r="C1999" s="103"/>
      <c r="D1999" s="102"/>
      <c r="E1999" s="104"/>
      <c r="F1999" s="155"/>
      <c r="G1999" s="104"/>
      <c r="H1999" s="105"/>
      <c r="I1999" s="106"/>
      <c r="J1999" s="105"/>
      <c r="K1999" s="105"/>
      <c r="L1999" s="104"/>
      <c r="M1999" s="104"/>
    </row>
    <row r="2000" spans="2:13" x14ac:dyDescent="0.25">
      <c r="B2000" s="104"/>
      <c r="C2000" s="103"/>
      <c r="D2000" s="102"/>
      <c r="E2000" s="104"/>
      <c r="F2000" s="155"/>
      <c r="G2000" s="104"/>
      <c r="H2000" s="105"/>
      <c r="I2000" s="106"/>
      <c r="J2000" s="105"/>
      <c r="K2000" s="105"/>
      <c r="L2000" s="104"/>
      <c r="M2000" s="104"/>
    </row>
    <row r="2001" spans="2:13" x14ac:dyDescent="0.25">
      <c r="B2001" s="104"/>
      <c r="C2001" s="103"/>
      <c r="D2001" s="102"/>
      <c r="E2001" s="104"/>
      <c r="F2001" s="155"/>
      <c r="G2001" s="104"/>
      <c r="H2001" s="105"/>
      <c r="I2001" s="106"/>
      <c r="J2001" s="105"/>
      <c r="K2001" s="105"/>
      <c r="L2001" s="104"/>
      <c r="M2001" s="104"/>
    </row>
    <row r="2002" spans="2:13" x14ac:dyDescent="0.25">
      <c r="B2002" s="104"/>
      <c r="C2002" s="103"/>
      <c r="D2002" s="102"/>
      <c r="E2002" s="104"/>
      <c r="F2002" s="155"/>
      <c r="G2002" s="104"/>
      <c r="H2002" s="105"/>
      <c r="I2002" s="106"/>
      <c r="J2002" s="105"/>
      <c r="K2002" s="105"/>
      <c r="L2002" s="104"/>
      <c r="M2002" s="104"/>
    </row>
    <row r="2003" spans="2:13" x14ac:dyDescent="0.25">
      <c r="B2003" s="104"/>
      <c r="C2003" s="103"/>
      <c r="D2003" s="102"/>
      <c r="E2003" s="104"/>
      <c r="F2003" s="155"/>
      <c r="G2003" s="104"/>
      <c r="H2003" s="105"/>
      <c r="I2003" s="106"/>
      <c r="J2003" s="105"/>
      <c r="K2003" s="105"/>
      <c r="L2003" s="104"/>
      <c r="M2003" s="104"/>
    </row>
    <row r="2004" spans="2:13" x14ac:dyDescent="0.25">
      <c r="B2004" s="104"/>
      <c r="C2004" s="103"/>
      <c r="D2004" s="102"/>
      <c r="E2004" s="104"/>
      <c r="F2004" s="155"/>
      <c r="G2004" s="104"/>
      <c r="H2004" s="105"/>
      <c r="I2004" s="106"/>
      <c r="J2004" s="105"/>
      <c r="K2004" s="105"/>
      <c r="L2004" s="104"/>
      <c r="M2004" s="104"/>
    </row>
    <row r="2005" spans="2:13" x14ac:dyDescent="0.25">
      <c r="B2005" s="104"/>
      <c r="C2005" s="103"/>
      <c r="D2005" s="102"/>
      <c r="E2005" s="104"/>
      <c r="F2005" s="155"/>
      <c r="G2005" s="104"/>
      <c r="H2005" s="105"/>
      <c r="I2005" s="106"/>
      <c r="J2005" s="105"/>
      <c r="K2005" s="105"/>
      <c r="L2005" s="104"/>
      <c r="M2005" s="104"/>
    </row>
    <row r="2006" spans="2:13" x14ac:dyDescent="0.25">
      <c r="B2006" s="104"/>
      <c r="C2006" s="103"/>
      <c r="D2006" s="102"/>
      <c r="E2006" s="104"/>
      <c r="F2006" s="155"/>
      <c r="G2006" s="104"/>
      <c r="H2006" s="105"/>
      <c r="I2006" s="106"/>
      <c r="J2006" s="105"/>
      <c r="K2006" s="105"/>
      <c r="L2006" s="104"/>
      <c r="M2006" s="104"/>
    </row>
    <row r="2007" spans="2:13" x14ac:dyDescent="0.25">
      <c r="B2007" s="104"/>
      <c r="C2007" s="103"/>
      <c r="D2007" s="102"/>
      <c r="E2007" s="104"/>
      <c r="F2007" s="155"/>
      <c r="G2007" s="104"/>
      <c r="H2007" s="105"/>
      <c r="I2007" s="106"/>
      <c r="J2007" s="105"/>
      <c r="K2007" s="105"/>
      <c r="L2007" s="104"/>
      <c r="M2007" s="104"/>
    </row>
    <row r="2008" spans="2:13" x14ac:dyDescent="0.25">
      <c r="B2008" s="104"/>
      <c r="C2008" s="103"/>
      <c r="D2008" s="102"/>
      <c r="E2008" s="104"/>
      <c r="F2008" s="155"/>
      <c r="G2008" s="104"/>
      <c r="H2008" s="105"/>
      <c r="I2008" s="106"/>
      <c r="J2008" s="105"/>
      <c r="K2008" s="105"/>
      <c r="L2008" s="104"/>
      <c r="M2008" s="104"/>
    </row>
    <row r="2009" spans="2:13" x14ac:dyDescent="0.25">
      <c r="B2009" s="104"/>
      <c r="C2009" s="103"/>
      <c r="D2009" s="102"/>
      <c r="E2009" s="104"/>
      <c r="F2009" s="155"/>
      <c r="G2009" s="104"/>
      <c r="H2009" s="105"/>
      <c r="I2009" s="106"/>
      <c r="J2009" s="105"/>
      <c r="K2009" s="105"/>
      <c r="L2009" s="104"/>
      <c r="M2009" s="104"/>
    </row>
    <row r="2010" spans="2:13" x14ac:dyDescent="0.25">
      <c r="B2010" s="104"/>
      <c r="C2010" s="103"/>
      <c r="D2010" s="102"/>
      <c r="E2010" s="104"/>
      <c r="F2010" s="155"/>
      <c r="G2010" s="104"/>
      <c r="H2010" s="105"/>
      <c r="I2010" s="106"/>
      <c r="J2010" s="105"/>
      <c r="K2010" s="105"/>
      <c r="L2010" s="104"/>
      <c r="M2010" s="104"/>
    </row>
    <row r="2011" spans="2:13" x14ac:dyDescent="0.25">
      <c r="B2011" s="104"/>
      <c r="C2011" s="103"/>
      <c r="D2011" s="102"/>
      <c r="E2011" s="104"/>
      <c r="F2011" s="155"/>
      <c r="G2011" s="104"/>
      <c r="H2011" s="105"/>
      <c r="I2011" s="106"/>
      <c r="J2011" s="105"/>
      <c r="K2011" s="105"/>
      <c r="L2011" s="104"/>
      <c r="M2011" s="104"/>
    </row>
    <row r="2012" spans="2:13" x14ac:dyDescent="0.25">
      <c r="B2012" s="104"/>
      <c r="C2012" s="103"/>
      <c r="D2012" s="102"/>
      <c r="E2012" s="104"/>
      <c r="F2012" s="155"/>
      <c r="G2012" s="104"/>
      <c r="H2012" s="105"/>
      <c r="I2012" s="106"/>
      <c r="J2012" s="105"/>
      <c r="K2012" s="105"/>
      <c r="L2012" s="104"/>
      <c r="M2012" s="104"/>
    </row>
    <row r="2013" spans="2:13" x14ac:dyDescent="0.25">
      <c r="B2013" s="104"/>
      <c r="C2013" s="103"/>
      <c r="D2013" s="102"/>
      <c r="E2013" s="104"/>
      <c r="F2013" s="155"/>
      <c r="G2013" s="104"/>
      <c r="H2013" s="105"/>
      <c r="I2013" s="106"/>
      <c r="J2013" s="105"/>
      <c r="K2013" s="105"/>
      <c r="L2013" s="104"/>
      <c r="M2013" s="104"/>
    </row>
    <row r="2014" spans="2:13" x14ac:dyDescent="0.25">
      <c r="B2014" s="104"/>
      <c r="C2014" s="103"/>
      <c r="D2014" s="102"/>
      <c r="E2014" s="104"/>
      <c r="F2014" s="155"/>
      <c r="G2014" s="104"/>
      <c r="H2014" s="105"/>
      <c r="I2014" s="106"/>
      <c r="J2014" s="105"/>
      <c r="K2014" s="105"/>
      <c r="L2014" s="104"/>
      <c r="M2014" s="104"/>
    </row>
    <row r="2015" spans="2:13" x14ac:dyDescent="0.25">
      <c r="B2015" s="104"/>
      <c r="C2015" s="103"/>
      <c r="D2015" s="102"/>
      <c r="E2015" s="104"/>
      <c r="F2015" s="155"/>
      <c r="G2015" s="104"/>
      <c r="H2015" s="105"/>
      <c r="I2015" s="106"/>
      <c r="J2015" s="105"/>
      <c r="K2015" s="105"/>
      <c r="L2015" s="104"/>
      <c r="M2015" s="104"/>
    </row>
    <row r="2016" spans="2:13" x14ac:dyDescent="0.25">
      <c r="B2016" s="104"/>
      <c r="C2016" s="103"/>
      <c r="D2016" s="102"/>
      <c r="E2016" s="104"/>
      <c r="F2016" s="155"/>
      <c r="G2016" s="104"/>
      <c r="H2016" s="105"/>
      <c r="I2016" s="106"/>
      <c r="J2016" s="105"/>
      <c r="K2016" s="105"/>
      <c r="L2016" s="104"/>
      <c r="M2016" s="104"/>
    </row>
    <row r="2017" spans="2:13" x14ac:dyDescent="0.25">
      <c r="B2017" s="104"/>
      <c r="C2017" s="103"/>
      <c r="D2017" s="102"/>
      <c r="E2017" s="104"/>
      <c r="F2017" s="155"/>
      <c r="G2017" s="104"/>
      <c r="H2017" s="105"/>
      <c r="I2017" s="106"/>
      <c r="J2017" s="105"/>
      <c r="K2017" s="105"/>
      <c r="L2017" s="104"/>
      <c r="M2017" s="104"/>
    </row>
    <row r="2018" spans="2:13" x14ac:dyDescent="0.25">
      <c r="B2018" s="104"/>
      <c r="C2018" s="103"/>
      <c r="D2018" s="102"/>
      <c r="E2018" s="104"/>
      <c r="F2018" s="155"/>
      <c r="G2018" s="104"/>
      <c r="H2018" s="105"/>
      <c r="I2018" s="106"/>
      <c r="J2018" s="105"/>
      <c r="K2018" s="105"/>
      <c r="L2018" s="104"/>
      <c r="M2018" s="104"/>
    </row>
    <row r="2019" spans="2:13" x14ac:dyDescent="0.25">
      <c r="B2019" s="104"/>
      <c r="C2019" s="103"/>
      <c r="D2019" s="102"/>
      <c r="E2019" s="104"/>
      <c r="F2019" s="155"/>
      <c r="G2019" s="104"/>
      <c r="H2019" s="105"/>
      <c r="I2019" s="106"/>
      <c r="J2019" s="105"/>
      <c r="K2019" s="105"/>
      <c r="L2019" s="104"/>
      <c r="M2019" s="104"/>
    </row>
    <row r="2020" spans="2:13" x14ac:dyDescent="0.25">
      <c r="B2020" s="104"/>
      <c r="C2020" s="103"/>
      <c r="D2020" s="102"/>
      <c r="E2020" s="104"/>
      <c r="F2020" s="155"/>
      <c r="G2020" s="104"/>
      <c r="H2020" s="105"/>
      <c r="I2020" s="106"/>
      <c r="J2020" s="105"/>
      <c r="K2020" s="105"/>
      <c r="L2020" s="104"/>
      <c r="M2020" s="104"/>
    </row>
    <row r="2021" spans="2:13" x14ac:dyDescent="0.25">
      <c r="B2021" s="104"/>
      <c r="C2021" s="103"/>
      <c r="D2021" s="102"/>
      <c r="E2021" s="104"/>
      <c r="F2021" s="155"/>
      <c r="G2021" s="104"/>
      <c r="H2021" s="105"/>
      <c r="I2021" s="106"/>
      <c r="J2021" s="105"/>
      <c r="K2021" s="105"/>
      <c r="L2021" s="104"/>
      <c r="M2021" s="104"/>
    </row>
    <row r="2022" spans="2:13" x14ac:dyDescent="0.25">
      <c r="B2022" s="104"/>
      <c r="C2022" s="103"/>
      <c r="D2022" s="102"/>
      <c r="E2022" s="104"/>
      <c r="F2022" s="155"/>
      <c r="G2022" s="104"/>
      <c r="H2022" s="105"/>
      <c r="I2022" s="106"/>
      <c r="J2022" s="105"/>
      <c r="K2022" s="105"/>
      <c r="L2022" s="104"/>
      <c r="M2022" s="104"/>
    </row>
    <row r="2023" spans="2:13" x14ac:dyDescent="0.25">
      <c r="B2023" s="104"/>
      <c r="C2023" s="103"/>
      <c r="D2023" s="102"/>
      <c r="E2023" s="104"/>
      <c r="F2023" s="155"/>
      <c r="G2023" s="104"/>
      <c r="H2023" s="105"/>
      <c r="I2023" s="106"/>
      <c r="J2023" s="105"/>
      <c r="K2023" s="105"/>
      <c r="L2023" s="104"/>
      <c r="M2023" s="104"/>
    </row>
    <row r="2024" spans="2:13" x14ac:dyDescent="0.25">
      <c r="B2024" s="104"/>
      <c r="C2024" s="103"/>
      <c r="D2024" s="102"/>
      <c r="E2024" s="104"/>
      <c r="F2024" s="155"/>
      <c r="G2024" s="104"/>
      <c r="H2024" s="105"/>
      <c r="I2024" s="106"/>
      <c r="J2024" s="105"/>
      <c r="K2024" s="105"/>
      <c r="L2024" s="104"/>
      <c r="M2024" s="104"/>
    </row>
    <row r="2025" spans="2:13" x14ac:dyDescent="0.25">
      <c r="B2025" s="104"/>
      <c r="C2025" s="103"/>
      <c r="D2025" s="102"/>
      <c r="E2025" s="104"/>
      <c r="F2025" s="155"/>
      <c r="G2025" s="104"/>
      <c r="H2025" s="105"/>
      <c r="I2025" s="106"/>
      <c r="J2025" s="105"/>
      <c r="K2025" s="105"/>
      <c r="L2025" s="104"/>
      <c r="M2025" s="104"/>
    </row>
    <row r="2026" spans="2:13" x14ac:dyDescent="0.25">
      <c r="B2026" s="104"/>
      <c r="C2026" s="103"/>
      <c r="D2026" s="102"/>
      <c r="E2026" s="104"/>
      <c r="F2026" s="155"/>
      <c r="G2026" s="104"/>
      <c r="H2026" s="105"/>
      <c r="I2026" s="106"/>
      <c r="J2026" s="105"/>
      <c r="K2026" s="105"/>
      <c r="L2026" s="104"/>
      <c r="M2026" s="104"/>
    </row>
    <row r="2027" spans="2:13" x14ac:dyDescent="0.25">
      <c r="B2027" s="104"/>
      <c r="C2027" s="103"/>
      <c r="D2027" s="102"/>
      <c r="E2027" s="104"/>
      <c r="F2027" s="155"/>
      <c r="G2027" s="104"/>
      <c r="H2027" s="105"/>
      <c r="I2027" s="106"/>
      <c r="J2027" s="105"/>
      <c r="K2027" s="105"/>
      <c r="L2027" s="104"/>
      <c r="M2027" s="104"/>
    </row>
    <row r="2028" spans="2:13" x14ac:dyDescent="0.25">
      <c r="B2028" s="104"/>
      <c r="C2028" s="103"/>
      <c r="D2028" s="102"/>
      <c r="E2028" s="104"/>
      <c r="F2028" s="155"/>
      <c r="G2028" s="104"/>
      <c r="H2028" s="105"/>
      <c r="I2028" s="106"/>
      <c r="J2028" s="105"/>
      <c r="K2028" s="105"/>
      <c r="L2028" s="104"/>
      <c r="M2028" s="104"/>
    </row>
    <row r="2029" spans="2:13" x14ac:dyDescent="0.25">
      <c r="B2029" s="104"/>
      <c r="C2029" s="103"/>
      <c r="D2029" s="102"/>
      <c r="E2029" s="104"/>
      <c r="F2029" s="155"/>
      <c r="G2029" s="104"/>
      <c r="H2029" s="105"/>
      <c r="I2029" s="106"/>
      <c r="J2029" s="105"/>
      <c r="K2029" s="105"/>
      <c r="L2029" s="104"/>
      <c r="M2029" s="104"/>
    </row>
    <row r="2030" spans="2:13" x14ac:dyDescent="0.25">
      <c r="B2030" s="104"/>
      <c r="C2030" s="103"/>
      <c r="D2030" s="102"/>
      <c r="E2030" s="104"/>
      <c r="F2030" s="155"/>
      <c r="G2030" s="104"/>
      <c r="H2030" s="105"/>
      <c r="I2030" s="106"/>
      <c r="J2030" s="105"/>
      <c r="K2030" s="105"/>
      <c r="L2030" s="104"/>
      <c r="M2030" s="104"/>
    </row>
    <row r="2031" spans="2:13" x14ac:dyDescent="0.25">
      <c r="B2031" s="104"/>
      <c r="C2031" s="103"/>
      <c r="D2031" s="102"/>
      <c r="E2031" s="104"/>
      <c r="F2031" s="155"/>
      <c r="G2031" s="104"/>
      <c r="H2031" s="105"/>
      <c r="I2031" s="106"/>
      <c r="J2031" s="105"/>
      <c r="K2031" s="105"/>
      <c r="L2031" s="104"/>
      <c r="M2031" s="104"/>
    </row>
    <row r="2032" spans="2:13" x14ac:dyDescent="0.25">
      <c r="B2032" s="104"/>
      <c r="C2032" s="103"/>
      <c r="D2032" s="102"/>
      <c r="E2032" s="104"/>
      <c r="F2032" s="155"/>
      <c r="G2032" s="104"/>
      <c r="H2032" s="105"/>
      <c r="I2032" s="106"/>
      <c r="J2032" s="105"/>
      <c r="K2032" s="105"/>
      <c r="L2032" s="104"/>
      <c r="M2032" s="104"/>
    </row>
    <row r="2033" spans="2:13" x14ac:dyDescent="0.25">
      <c r="B2033" s="104"/>
      <c r="C2033" s="103"/>
      <c r="D2033" s="102"/>
      <c r="E2033" s="104"/>
      <c r="F2033" s="155"/>
      <c r="G2033" s="104"/>
      <c r="H2033" s="105"/>
      <c r="I2033" s="106"/>
      <c r="J2033" s="105"/>
      <c r="K2033" s="105"/>
      <c r="L2033" s="104"/>
      <c r="M2033" s="104"/>
    </row>
    <row r="2034" spans="2:13" x14ac:dyDescent="0.25">
      <c r="B2034" s="104"/>
      <c r="C2034" s="103"/>
      <c r="D2034" s="102"/>
      <c r="E2034" s="104"/>
      <c r="F2034" s="155"/>
      <c r="G2034" s="104"/>
      <c r="H2034" s="105"/>
      <c r="I2034" s="106"/>
      <c r="J2034" s="105"/>
      <c r="K2034" s="105"/>
      <c r="L2034" s="104"/>
      <c r="M2034" s="104"/>
    </row>
    <row r="2035" spans="2:13" x14ac:dyDescent="0.25">
      <c r="B2035" s="104"/>
      <c r="C2035" s="103"/>
      <c r="D2035" s="102"/>
      <c r="E2035" s="104"/>
      <c r="F2035" s="155"/>
      <c r="G2035" s="104"/>
      <c r="H2035" s="105"/>
      <c r="I2035" s="106"/>
      <c r="J2035" s="105"/>
      <c r="K2035" s="105"/>
      <c r="L2035" s="104"/>
      <c r="M2035" s="104"/>
    </row>
    <row r="2036" spans="2:13" x14ac:dyDescent="0.25">
      <c r="B2036" s="104"/>
      <c r="C2036" s="103"/>
      <c r="D2036" s="102"/>
      <c r="E2036" s="104"/>
      <c r="F2036" s="155"/>
      <c r="G2036" s="104"/>
      <c r="H2036" s="105"/>
      <c r="I2036" s="106"/>
      <c r="J2036" s="105"/>
      <c r="K2036" s="105"/>
      <c r="L2036" s="104"/>
      <c r="M2036" s="104"/>
    </row>
    <row r="2037" spans="2:13" x14ac:dyDescent="0.25">
      <c r="B2037" s="104"/>
      <c r="C2037" s="103"/>
      <c r="D2037" s="102"/>
      <c r="E2037" s="104"/>
      <c r="F2037" s="155"/>
      <c r="G2037" s="104"/>
      <c r="H2037" s="105"/>
      <c r="I2037" s="106"/>
      <c r="J2037" s="105"/>
      <c r="K2037" s="105"/>
      <c r="L2037" s="104"/>
      <c r="M2037" s="104"/>
    </row>
    <row r="2038" spans="2:13" x14ac:dyDescent="0.25">
      <c r="B2038" s="104"/>
      <c r="C2038" s="103"/>
      <c r="D2038" s="102"/>
      <c r="E2038" s="104"/>
      <c r="F2038" s="155"/>
      <c r="G2038" s="104"/>
      <c r="H2038" s="105"/>
      <c r="I2038" s="106"/>
      <c r="J2038" s="105"/>
      <c r="K2038" s="105"/>
      <c r="L2038" s="104"/>
      <c r="M2038" s="104"/>
    </row>
    <row r="2039" spans="2:13" x14ac:dyDescent="0.25">
      <c r="B2039" s="104"/>
      <c r="C2039" s="103"/>
      <c r="D2039" s="102"/>
      <c r="E2039" s="104"/>
      <c r="F2039" s="155"/>
      <c r="G2039" s="104"/>
      <c r="H2039" s="105"/>
      <c r="I2039" s="106"/>
      <c r="J2039" s="105"/>
      <c r="K2039" s="105"/>
      <c r="L2039" s="104"/>
      <c r="M2039" s="104"/>
    </row>
    <row r="2040" spans="2:13" x14ac:dyDescent="0.25">
      <c r="B2040" s="104"/>
      <c r="C2040" s="103"/>
      <c r="D2040" s="102"/>
      <c r="E2040" s="104"/>
      <c r="F2040" s="155"/>
      <c r="G2040" s="104"/>
      <c r="H2040" s="105"/>
      <c r="I2040" s="106"/>
      <c r="J2040" s="105"/>
      <c r="K2040" s="105"/>
      <c r="L2040" s="104"/>
      <c r="M2040" s="104"/>
    </row>
    <row r="2041" spans="2:13" x14ac:dyDescent="0.25">
      <c r="B2041" s="104"/>
      <c r="C2041" s="103"/>
      <c r="D2041" s="102"/>
      <c r="E2041" s="104"/>
      <c r="F2041" s="155"/>
      <c r="G2041" s="104"/>
      <c r="H2041" s="105"/>
      <c r="I2041" s="106"/>
      <c r="J2041" s="105"/>
      <c r="K2041" s="105"/>
      <c r="L2041" s="104"/>
      <c r="M2041" s="104"/>
    </row>
    <row r="2042" spans="2:13" x14ac:dyDescent="0.25">
      <c r="B2042" s="104"/>
      <c r="C2042" s="103"/>
      <c r="D2042" s="102"/>
      <c r="E2042" s="104"/>
      <c r="F2042" s="155"/>
      <c r="G2042" s="104"/>
      <c r="H2042" s="105"/>
      <c r="I2042" s="106"/>
      <c r="J2042" s="105"/>
      <c r="K2042" s="105"/>
      <c r="L2042" s="104"/>
      <c r="M2042" s="104"/>
    </row>
    <row r="2043" spans="2:13" x14ac:dyDescent="0.25">
      <c r="B2043" s="104"/>
      <c r="C2043" s="103"/>
      <c r="D2043" s="102"/>
      <c r="E2043" s="104"/>
      <c r="F2043" s="155"/>
      <c r="G2043" s="104"/>
      <c r="H2043" s="105"/>
      <c r="I2043" s="106"/>
      <c r="J2043" s="105"/>
      <c r="K2043" s="105"/>
      <c r="L2043" s="104"/>
      <c r="M2043" s="104"/>
    </row>
    <row r="2044" spans="2:13" x14ac:dyDescent="0.25">
      <c r="B2044" s="104"/>
      <c r="C2044" s="103"/>
      <c r="D2044" s="102"/>
      <c r="E2044" s="104"/>
      <c r="F2044" s="155"/>
      <c r="G2044" s="104"/>
      <c r="H2044" s="105"/>
      <c r="I2044" s="106"/>
      <c r="J2044" s="105"/>
      <c r="K2044" s="105"/>
      <c r="L2044" s="104"/>
      <c r="M2044" s="104"/>
    </row>
    <row r="2045" spans="2:13" x14ac:dyDescent="0.25">
      <c r="B2045" s="104"/>
      <c r="C2045" s="103"/>
      <c r="D2045" s="102"/>
      <c r="E2045" s="104"/>
      <c r="F2045" s="155"/>
      <c r="G2045" s="104"/>
      <c r="H2045" s="105"/>
      <c r="I2045" s="106"/>
      <c r="J2045" s="105"/>
      <c r="K2045" s="105"/>
      <c r="L2045" s="104"/>
      <c r="M2045" s="104"/>
    </row>
    <row r="2046" spans="2:13" x14ac:dyDescent="0.25">
      <c r="B2046" s="104"/>
      <c r="C2046" s="103"/>
      <c r="D2046" s="102"/>
      <c r="E2046" s="104"/>
      <c r="F2046" s="155"/>
      <c r="G2046" s="104"/>
      <c r="H2046" s="105"/>
      <c r="I2046" s="106"/>
      <c r="J2046" s="105"/>
      <c r="K2046" s="105"/>
      <c r="L2046" s="104"/>
      <c r="M2046" s="104"/>
    </row>
    <row r="2047" spans="2:13" x14ac:dyDescent="0.25">
      <c r="B2047" s="104"/>
      <c r="C2047" s="103"/>
      <c r="D2047" s="102"/>
      <c r="E2047" s="104"/>
      <c r="F2047" s="155"/>
      <c r="G2047" s="104"/>
      <c r="H2047" s="105"/>
      <c r="I2047" s="106"/>
      <c r="J2047" s="105"/>
      <c r="K2047" s="105"/>
      <c r="L2047" s="104"/>
      <c r="M2047" s="104"/>
    </row>
    <row r="2048" spans="2:13" x14ac:dyDescent="0.25">
      <c r="B2048" s="104"/>
      <c r="C2048" s="103"/>
      <c r="D2048" s="102"/>
      <c r="E2048" s="104"/>
      <c r="F2048" s="155"/>
      <c r="G2048" s="104"/>
      <c r="H2048" s="105"/>
      <c r="I2048" s="106"/>
      <c r="J2048" s="105"/>
      <c r="K2048" s="105"/>
      <c r="L2048" s="104"/>
      <c r="M2048" s="104"/>
    </row>
    <row r="2049" spans="2:13" x14ac:dyDescent="0.25">
      <c r="B2049" s="104"/>
      <c r="C2049" s="103"/>
      <c r="D2049" s="102"/>
      <c r="E2049" s="104"/>
      <c r="F2049" s="155"/>
      <c r="G2049" s="104"/>
      <c r="H2049" s="105"/>
      <c r="I2049" s="106"/>
      <c r="J2049" s="105"/>
      <c r="K2049" s="105"/>
      <c r="L2049" s="104"/>
      <c r="M2049" s="104"/>
    </row>
    <row r="2050" spans="2:13" x14ac:dyDescent="0.25">
      <c r="B2050" s="104"/>
      <c r="C2050" s="103"/>
      <c r="D2050" s="102"/>
      <c r="E2050" s="104"/>
      <c r="F2050" s="155"/>
      <c r="G2050" s="104"/>
      <c r="H2050" s="105"/>
      <c r="I2050" s="106"/>
      <c r="J2050" s="105"/>
      <c r="K2050" s="105"/>
      <c r="L2050" s="104"/>
      <c r="M2050" s="104"/>
    </row>
    <row r="2051" spans="2:13" x14ac:dyDescent="0.25">
      <c r="B2051" s="104"/>
      <c r="C2051" s="103"/>
      <c r="D2051" s="102"/>
      <c r="E2051" s="104"/>
      <c r="F2051" s="155"/>
      <c r="G2051" s="104"/>
      <c r="H2051" s="105"/>
      <c r="I2051" s="106"/>
      <c r="J2051" s="105"/>
      <c r="K2051" s="105"/>
      <c r="L2051" s="104"/>
      <c r="M2051" s="104"/>
    </row>
    <row r="2052" spans="2:13" x14ac:dyDescent="0.25">
      <c r="B2052" s="104"/>
      <c r="C2052" s="103"/>
      <c r="D2052" s="102"/>
      <c r="E2052" s="104"/>
      <c r="F2052" s="155"/>
      <c r="G2052" s="104"/>
      <c r="H2052" s="105"/>
      <c r="I2052" s="106"/>
      <c r="J2052" s="105"/>
      <c r="K2052" s="105"/>
      <c r="L2052" s="104"/>
      <c r="M2052" s="104"/>
    </row>
    <row r="2053" spans="2:13" x14ac:dyDescent="0.25">
      <c r="B2053" s="104"/>
      <c r="C2053" s="103"/>
      <c r="D2053" s="102"/>
      <c r="E2053" s="104"/>
      <c r="F2053" s="155"/>
      <c r="G2053" s="104"/>
      <c r="H2053" s="105"/>
      <c r="I2053" s="106"/>
      <c r="J2053" s="105"/>
      <c r="K2053" s="105"/>
      <c r="L2053" s="104"/>
      <c r="M2053" s="104"/>
    </row>
    <row r="2054" spans="2:13" x14ac:dyDescent="0.25">
      <c r="B2054" s="104"/>
      <c r="C2054" s="103"/>
      <c r="D2054" s="102"/>
      <c r="E2054" s="104"/>
      <c r="F2054" s="155"/>
      <c r="G2054" s="104"/>
      <c r="H2054" s="105"/>
      <c r="I2054" s="106"/>
      <c r="J2054" s="105"/>
      <c r="K2054" s="105"/>
      <c r="L2054" s="104"/>
      <c r="M2054" s="104"/>
    </row>
    <row r="2055" spans="2:13" x14ac:dyDescent="0.25">
      <c r="B2055" s="104"/>
      <c r="C2055" s="103"/>
      <c r="D2055" s="102"/>
      <c r="E2055" s="104"/>
      <c r="F2055" s="155"/>
      <c r="G2055" s="104"/>
      <c r="H2055" s="105"/>
      <c r="I2055" s="106"/>
      <c r="J2055" s="105"/>
      <c r="K2055" s="105"/>
      <c r="L2055" s="104"/>
      <c r="M2055" s="104"/>
    </row>
    <row r="2056" spans="2:13" x14ac:dyDescent="0.25">
      <c r="B2056" s="104"/>
      <c r="C2056" s="103"/>
      <c r="D2056" s="102"/>
      <c r="E2056" s="104"/>
      <c r="F2056" s="155"/>
      <c r="G2056" s="104"/>
      <c r="H2056" s="105"/>
      <c r="I2056" s="106"/>
      <c r="J2056" s="105"/>
      <c r="K2056" s="105"/>
      <c r="L2056" s="104"/>
      <c r="M2056" s="104"/>
    </row>
    <row r="2057" spans="2:13" x14ac:dyDescent="0.25">
      <c r="B2057" s="104"/>
      <c r="C2057" s="103"/>
      <c r="D2057" s="102"/>
      <c r="E2057" s="104"/>
      <c r="F2057" s="155"/>
      <c r="G2057" s="104"/>
      <c r="H2057" s="105"/>
      <c r="I2057" s="106"/>
      <c r="J2057" s="105"/>
      <c r="K2057" s="105"/>
      <c r="L2057" s="104"/>
      <c r="M2057" s="104"/>
    </row>
    <row r="2058" spans="2:13" x14ac:dyDescent="0.25">
      <c r="B2058" s="104"/>
      <c r="C2058" s="103"/>
      <c r="D2058" s="102"/>
      <c r="E2058" s="104"/>
      <c r="F2058" s="155"/>
      <c r="G2058" s="104"/>
      <c r="H2058" s="105"/>
      <c r="I2058" s="106"/>
      <c r="J2058" s="105"/>
      <c r="K2058" s="105"/>
      <c r="L2058" s="104"/>
      <c r="M2058" s="104"/>
    </row>
    <row r="2059" spans="2:13" x14ac:dyDescent="0.25">
      <c r="B2059" s="104"/>
      <c r="C2059" s="103"/>
      <c r="D2059" s="102"/>
      <c r="E2059" s="104"/>
      <c r="F2059" s="155"/>
      <c r="G2059" s="104"/>
      <c r="H2059" s="105"/>
      <c r="I2059" s="106"/>
      <c r="J2059" s="105"/>
      <c r="K2059" s="105"/>
      <c r="L2059" s="104"/>
      <c r="M2059" s="104"/>
    </row>
    <row r="2060" spans="2:13" x14ac:dyDescent="0.25">
      <c r="B2060" s="104"/>
      <c r="C2060" s="103"/>
      <c r="D2060" s="102"/>
      <c r="E2060" s="104"/>
      <c r="F2060" s="155"/>
      <c r="G2060" s="104"/>
      <c r="H2060" s="105"/>
      <c r="I2060" s="106"/>
      <c r="J2060" s="105"/>
      <c r="K2060" s="105"/>
      <c r="L2060" s="104"/>
      <c r="M2060" s="104"/>
    </row>
    <row r="2061" spans="2:13" x14ac:dyDescent="0.25">
      <c r="B2061" s="104"/>
      <c r="C2061" s="103"/>
      <c r="D2061" s="102"/>
      <c r="E2061" s="104"/>
      <c r="F2061" s="155"/>
      <c r="G2061" s="104"/>
      <c r="H2061" s="105"/>
      <c r="I2061" s="106"/>
      <c r="J2061" s="105"/>
      <c r="K2061" s="105"/>
      <c r="L2061" s="104"/>
      <c r="M2061" s="104"/>
    </row>
    <row r="2062" spans="2:13" x14ac:dyDescent="0.25">
      <c r="B2062" s="104"/>
      <c r="C2062" s="103"/>
      <c r="D2062" s="102"/>
      <c r="E2062" s="104"/>
      <c r="F2062" s="155"/>
      <c r="G2062" s="104"/>
      <c r="H2062" s="105"/>
      <c r="I2062" s="106"/>
      <c r="J2062" s="105"/>
      <c r="K2062" s="105"/>
      <c r="L2062" s="104"/>
      <c r="M2062" s="104"/>
    </row>
    <row r="2063" spans="2:13" x14ac:dyDescent="0.25">
      <c r="B2063" s="104"/>
      <c r="C2063" s="103"/>
      <c r="D2063" s="102"/>
      <c r="E2063" s="104"/>
      <c r="F2063" s="155"/>
      <c r="G2063" s="104"/>
      <c r="H2063" s="105"/>
      <c r="I2063" s="106"/>
      <c r="J2063" s="105"/>
      <c r="K2063" s="105"/>
      <c r="L2063" s="104"/>
      <c r="M2063" s="104"/>
    </row>
    <row r="2064" spans="2:13" x14ac:dyDescent="0.25">
      <c r="B2064" s="104"/>
      <c r="C2064" s="103"/>
      <c r="D2064" s="102"/>
      <c r="E2064" s="104"/>
      <c r="F2064" s="155"/>
      <c r="G2064" s="104"/>
      <c r="H2064" s="105"/>
      <c r="I2064" s="106"/>
      <c r="J2064" s="105"/>
      <c r="K2064" s="105"/>
      <c r="L2064" s="104"/>
      <c r="M2064" s="104"/>
    </row>
    <row r="2065" spans="2:13" x14ac:dyDescent="0.25">
      <c r="B2065" s="104"/>
      <c r="C2065" s="103"/>
      <c r="D2065" s="102"/>
      <c r="E2065" s="104"/>
      <c r="F2065" s="155"/>
      <c r="G2065" s="104"/>
      <c r="H2065" s="105"/>
      <c r="I2065" s="106"/>
      <c r="J2065" s="105"/>
      <c r="K2065" s="105"/>
      <c r="L2065" s="104"/>
      <c r="M2065" s="104"/>
    </row>
    <row r="2066" spans="2:13" x14ac:dyDescent="0.25">
      <c r="B2066" s="104"/>
      <c r="C2066" s="103"/>
      <c r="D2066" s="102"/>
      <c r="E2066" s="104"/>
      <c r="F2066" s="155"/>
      <c r="G2066" s="104"/>
      <c r="H2066" s="105"/>
      <c r="I2066" s="106"/>
      <c r="J2066" s="105"/>
      <c r="K2066" s="105"/>
      <c r="L2066" s="104"/>
      <c r="M2066" s="104"/>
    </row>
    <row r="2067" spans="2:13" x14ac:dyDescent="0.25">
      <c r="B2067" s="104"/>
      <c r="C2067" s="103"/>
      <c r="D2067" s="102"/>
      <c r="E2067" s="104"/>
      <c r="F2067" s="155"/>
      <c r="G2067" s="104"/>
      <c r="H2067" s="105"/>
      <c r="I2067" s="106"/>
      <c r="J2067" s="105"/>
      <c r="K2067" s="105"/>
      <c r="L2067" s="104"/>
      <c r="M2067" s="104"/>
    </row>
    <row r="2068" spans="2:13" x14ac:dyDescent="0.25">
      <c r="B2068" s="104"/>
      <c r="C2068" s="103"/>
      <c r="D2068" s="102"/>
      <c r="E2068" s="104"/>
      <c r="F2068" s="155"/>
      <c r="G2068" s="104"/>
      <c r="H2068" s="105"/>
      <c r="I2068" s="106"/>
      <c r="J2068" s="105"/>
      <c r="K2068" s="105"/>
      <c r="L2068" s="104"/>
      <c r="M2068" s="104"/>
    </row>
    <row r="2069" spans="2:13" x14ac:dyDescent="0.25">
      <c r="B2069" s="104"/>
      <c r="C2069" s="103"/>
      <c r="D2069" s="102"/>
      <c r="E2069" s="104"/>
      <c r="F2069" s="155"/>
      <c r="G2069" s="104"/>
      <c r="H2069" s="105"/>
      <c r="I2069" s="106"/>
      <c r="J2069" s="105"/>
      <c r="K2069" s="105"/>
      <c r="L2069" s="104"/>
      <c r="M2069" s="104"/>
    </row>
    <row r="2070" spans="2:13" x14ac:dyDescent="0.25">
      <c r="B2070" s="104"/>
      <c r="C2070" s="103"/>
      <c r="D2070" s="102"/>
      <c r="E2070" s="104"/>
      <c r="F2070" s="155"/>
      <c r="G2070" s="104"/>
      <c r="H2070" s="105"/>
      <c r="I2070" s="106"/>
      <c r="J2070" s="105"/>
      <c r="K2070" s="105"/>
      <c r="L2070" s="104"/>
      <c r="M2070" s="104"/>
    </row>
    <row r="2071" spans="2:13" x14ac:dyDescent="0.25">
      <c r="B2071" s="104"/>
      <c r="C2071" s="103"/>
      <c r="D2071" s="102"/>
      <c r="E2071" s="104"/>
      <c r="F2071" s="155"/>
      <c r="G2071" s="104"/>
      <c r="H2071" s="105"/>
      <c r="I2071" s="106"/>
      <c r="J2071" s="105"/>
      <c r="K2071" s="105"/>
      <c r="L2071" s="104"/>
      <c r="M2071" s="104"/>
    </row>
    <row r="2072" spans="2:13" x14ac:dyDescent="0.25">
      <c r="B2072" s="104"/>
      <c r="C2072" s="103"/>
      <c r="D2072" s="102"/>
      <c r="E2072" s="104"/>
      <c r="F2072" s="155"/>
      <c r="G2072" s="104"/>
      <c r="H2072" s="105"/>
      <c r="I2072" s="106"/>
      <c r="J2072" s="105"/>
      <c r="K2072" s="105"/>
      <c r="L2072" s="104"/>
      <c r="M2072" s="104"/>
    </row>
    <row r="2073" spans="2:13" x14ac:dyDescent="0.25">
      <c r="B2073" s="104"/>
      <c r="C2073" s="103"/>
      <c r="D2073" s="102"/>
      <c r="E2073" s="104"/>
      <c r="F2073" s="155"/>
      <c r="G2073" s="104"/>
      <c r="H2073" s="105"/>
      <c r="I2073" s="106"/>
      <c r="J2073" s="105"/>
      <c r="K2073" s="105"/>
      <c r="L2073" s="104"/>
      <c r="M2073" s="104"/>
    </row>
    <row r="2074" spans="2:13" x14ac:dyDescent="0.25">
      <c r="B2074" s="104"/>
      <c r="C2074" s="103"/>
      <c r="D2074" s="102"/>
      <c r="E2074" s="104"/>
      <c r="F2074" s="155"/>
      <c r="G2074" s="104"/>
      <c r="H2074" s="105"/>
      <c r="I2074" s="106"/>
      <c r="J2074" s="105"/>
      <c r="K2074" s="105"/>
      <c r="L2074" s="104"/>
      <c r="M2074" s="104"/>
    </row>
    <row r="2075" spans="2:13" x14ac:dyDescent="0.25">
      <c r="B2075" s="104"/>
      <c r="C2075" s="103"/>
      <c r="D2075" s="102"/>
      <c r="E2075" s="104"/>
      <c r="F2075" s="155"/>
      <c r="G2075" s="104"/>
      <c r="H2075" s="105"/>
      <c r="I2075" s="106"/>
      <c r="J2075" s="105"/>
      <c r="K2075" s="105"/>
      <c r="L2075" s="104"/>
      <c r="M2075" s="104"/>
    </row>
    <row r="2076" spans="2:13" x14ac:dyDescent="0.25">
      <c r="B2076" s="104"/>
      <c r="C2076" s="103"/>
      <c r="D2076" s="102"/>
      <c r="E2076" s="104"/>
      <c r="F2076" s="155"/>
      <c r="G2076" s="104"/>
      <c r="H2076" s="105"/>
      <c r="I2076" s="106"/>
      <c r="J2076" s="105"/>
      <c r="K2076" s="105"/>
      <c r="L2076" s="104"/>
      <c r="M2076" s="104"/>
    </row>
    <row r="2077" spans="2:13" x14ac:dyDescent="0.25">
      <c r="B2077" s="104"/>
      <c r="C2077" s="103"/>
      <c r="D2077" s="102"/>
      <c r="E2077" s="104"/>
      <c r="F2077" s="155"/>
      <c r="G2077" s="104"/>
      <c r="H2077" s="105"/>
      <c r="I2077" s="106"/>
      <c r="J2077" s="105"/>
      <c r="K2077" s="105"/>
      <c r="L2077" s="104"/>
      <c r="M2077" s="104"/>
    </row>
    <row r="2078" spans="2:13" x14ac:dyDescent="0.25">
      <c r="B2078" s="104"/>
      <c r="C2078" s="103"/>
      <c r="D2078" s="102"/>
      <c r="E2078" s="104"/>
      <c r="F2078" s="155"/>
      <c r="G2078" s="104"/>
      <c r="H2078" s="105"/>
      <c r="I2078" s="106"/>
      <c r="J2078" s="105"/>
      <c r="K2078" s="105"/>
      <c r="L2078" s="104"/>
      <c r="M2078" s="104"/>
    </row>
    <row r="2079" spans="2:13" x14ac:dyDescent="0.25">
      <c r="B2079" s="104"/>
      <c r="C2079" s="103"/>
      <c r="D2079" s="102"/>
      <c r="E2079" s="104"/>
      <c r="F2079" s="155"/>
      <c r="G2079" s="104"/>
      <c r="H2079" s="105"/>
      <c r="I2079" s="106"/>
      <c r="J2079" s="105"/>
      <c r="K2079" s="105"/>
      <c r="L2079" s="104"/>
      <c r="M2079" s="104"/>
    </row>
    <row r="2080" spans="2:13" x14ac:dyDescent="0.25">
      <c r="B2080" s="104"/>
      <c r="C2080" s="103"/>
      <c r="D2080" s="102"/>
      <c r="E2080" s="104"/>
      <c r="F2080" s="155"/>
      <c r="G2080" s="104"/>
      <c r="H2080" s="105"/>
      <c r="I2080" s="106"/>
      <c r="J2080" s="105"/>
      <c r="K2080" s="105"/>
      <c r="L2080" s="104"/>
      <c r="M2080" s="104"/>
    </row>
    <row r="2081" spans="2:13" x14ac:dyDescent="0.25">
      <c r="B2081" s="104"/>
      <c r="C2081" s="103"/>
      <c r="D2081" s="102"/>
      <c r="E2081" s="104"/>
      <c r="F2081" s="155"/>
      <c r="G2081" s="104"/>
      <c r="H2081" s="105"/>
      <c r="I2081" s="106"/>
      <c r="J2081" s="105"/>
      <c r="K2081" s="105"/>
      <c r="L2081" s="104"/>
      <c r="M2081" s="104"/>
    </row>
    <row r="2082" spans="2:13" x14ac:dyDescent="0.25">
      <c r="B2082" s="104"/>
      <c r="C2082" s="103"/>
      <c r="D2082" s="102"/>
      <c r="E2082" s="104"/>
      <c r="F2082" s="155"/>
      <c r="G2082" s="104"/>
      <c r="H2082" s="105"/>
      <c r="I2082" s="106"/>
      <c r="J2082" s="105"/>
      <c r="K2082" s="105"/>
      <c r="L2082" s="104"/>
      <c r="M2082" s="104"/>
    </row>
    <row r="2083" spans="2:13" x14ac:dyDescent="0.25">
      <c r="B2083" s="104"/>
      <c r="C2083" s="103"/>
      <c r="D2083" s="102"/>
      <c r="E2083" s="104"/>
      <c r="F2083" s="155"/>
      <c r="G2083" s="104"/>
      <c r="H2083" s="105"/>
      <c r="I2083" s="106"/>
      <c r="J2083" s="105"/>
      <c r="K2083" s="105"/>
      <c r="L2083" s="104"/>
      <c r="M2083" s="104"/>
    </row>
    <row r="2084" spans="2:13" x14ac:dyDescent="0.25">
      <c r="B2084" s="104"/>
      <c r="C2084" s="103"/>
      <c r="D2084" s="102"/>
      <c r="E2084" s="104"/>
      <c r="F2084" s="155"/>
      <c r="G2084" s="104"/>
      <c r="H2084" s="105"/>
      <c r="I2084" s="106"/>
      <c r="J2084" s="105"/>
      <c r="K2084" s="105"/>
      <c r="L2084" s="104"/>
      <c r="M2084" s="104"/>
    </row>
    <row r="2085" spans="2:13" x14ac:dyDescent="0.25">
      <c r="B2085" s="104"/>
      <c r="C2085" s="103"/>
      <c r="D2085" s="102"/>
      <c r="E2085" s="104"/>
      <c r="F2085" s="155"/>
      <c r="G2085" s="104"/>
      <c r="H2085" s="105"/>
      <c r="I2085" s="106"/>
      <c r="J2085" s="105"/>
      <c r="K2085" s="105"/>
      <c r="L2085" s="104"/>
      <c r="M2085" s="104"/>
    </row>
    <row r="2086" spans="2:13" x14ac:dyDescent="0.25">
      <c r="B2086" s="104"/>
      <c r="C2086" s="103"/>
      <c r="D2086" s="102"/>
      <c r="E2086" s="104"/>
      <c r="F2086" s="155"/>
      <c r="G2086" s="104"/>
      <c r="H2086" s="105"/>
      <c r="I2086" s="106"/>
      <c r="J2086" s="105"/>
      <c r="K2086" s="105"/>
      <c r="L2086" s="104"/>
      <c r="M2086" s="104"/>
    </row>
    <row r="2087" spans="2:13" x14ac:dyDescent="0.25">
      <c r="B2087" s="104"/>
      <c r="C2087" s="103"/>
      <c r="D2087" s="102"/>
      <c r="E2087" s="104"/>
      <c r="F2087" s="155"/>
      <c r="G2087" s="104"/>
      <c r="H2087" s="105"/>
      <c r="I2087" s="106"/>
      <c r="J2087" s="105"/>
      <c r="K2087" s="105"/>
      <c r="L2087" s="104"/>
      <c r="M2087" s="104"/>
    </row>
    <row r="2088" spans="2:13" x14ac:dyDescent="0.25">
      <c r="B2088" s="104"/>
      <c r="C2088" s="103"/>
      <c r="D2088" s="102"/>
      <c r="E2088" s="104"/>
      <c r="F2088" s="155"/>
      <c r="G2088" s="104"/>
      <c r="H2088" s="105"/>
      <c r="I2088" s="106"/>
      <c r="J2088" s="105"/>
      <c r="K2088" s="105"/>
      <c r="L2088" s="104"/>
      <c r="M2088" s="104"/>
    </row>
    <row r="2089" spans="2:13" x14ac:dyDescent="0.25">
      <c r="B2089" s="104"/>
      <c r="C2089" s="103"/>
      <c r="D2089" s="102"/>
      <c r="E2089" s="104"/>
      <c r="F2089" s="155"/>
      <c r="G2089" s="104"/>
      <c r="H2089" s="105"/>
      <c r="I2089" s="106"/>
      <c r="J2089" s="105"/>
      <c r="K2089" s="105"/>
      <c r="L2089" s="104"/>
      <c r="M2089" s="104"/>
    </row>
    <row r="2090" spans="2:13" x14ac:dyDescent="0.25">
      <c r="B2090" s="104"/>
      <c r="C2090" s="103"/>
      <c r="D2090" s="102"/>
      <c r="E2090" s="104"/>
      <c r="F2090" s="155"/>
      <c r="G2090" s="104"/>
      <c r="H2090" s="105"/>
      <c r="I2090" s="106"/>
      <c r="J2090" s="105"/>
      <c r="K2090" s="105"/>
      <c r="L2090" s="104"/>
      <c r="M2090" s="104"/>
    </row>
    <row r="2091" spans="2:13" x14ac:dyDescent="0.25">
      <c r="B2091" s="104"/>
      <c r="C2091" s="103"/>
      <c r="D2091" s="102"/>
      <c r="E2091" s="104"/>
      <c r="F2091" s="155"/>
      <c r="G2091" s="104"/>
      <c r="H2091" s="105"/>
      <c r="I2091" s="106"/>
      <c r="J2091" s="105"/>
      <c r="K2091" s="105"/>
      <c r="L2091" s="104"/>
      <c r="M2091" s="104"/>
    </row>
    <row r="2092" spans="2:13" x14ac:dyDescent="0.25">
      <c r="B2092" s="104"/>
      <c r="C2092" s="103"/>
      <c r="D2092" s="102"/>
      <c r="E2092" s="104"/>
      <c r="F2092" s="155"/>
      <c r="G2092" s="104"/>
      <c r="H2092" s="105"/>
      <c r="I2092" s="106"/>
      <c r="J2092" s="105"/>
      <c r="K2092" s="105"/>
      <c r="L2092" s="104"/>
      <c r="M2092" s="104"/>
    </row>
    <row r="2093" spans="2:13" x14ac:dyDescent="0.25">
      <c r="B2093" s="104"/>
      <c r="C2093" s="103"/>
      <c r="D2093" s="102"/>
      <c r="E2093" s="104"/>
      <c r="F2093" s="155"/>
      <c r="G2093" s="104"/>
      <c r="H2093" s="105"/>
      <c r="I2093" s="106"/>
      <c r="J2093" s="105"/>
      <c r="K2093" s="105"/>
      <c r="L2093" s="104"/>
      <c r="M2093" s="104"/>
    </row>
    <row r="2094" spans="2:13" x14ac:dyDescent="0.25">
      <c r="B2094" s="104"/>
      <c r="C2094" s="103"/>
      <c r="D2094" s="102"/>
      <c r="E2094" s="104"/>
      <c r="F2094" s="155"/>
      <c r="G2094" s="104"/>
      <c r="H2094" s="105"/>
      <c r="I2094" s="106"/>
      <c r="J2094" s="105"/>
      <c r="K2094" s="105"/>
      <c r="L2094" s="104"/>
      <c r="M2094" s="104"/>
    </row>
    <row r="2095" spans="2:13" x14ac:dyDescent="0.25">
      <c r="B2095" s="104"/>
      <c r="C2095" s="103"/>
      <c r="D2095" s="102"/>
      <c r="E2095" s="104"/>
      <c r="F2095" s="155"/>
      <c r="G2095" s="104"/>
      <c r="H2095" s="105"/>
      <c r="I2095" s="106"/>
      <c r="J2095" s="105"/>
      <c r="K2095" s="105"/>
      <c r="L2095" s="104"/>
      <c r="M2095" s="104"/>
    </row>
    <row r="2096" spans="2:13" x14ac:dyDescent="0.25">
      <c r="B2096" s="104"/>
      <c r="C2096" s="103"/>
      <c r="D2096" s="102"/>
      <c r="E2096" s="104"/>
      <c r="F2096" s="155"/>
      <c r="G2096" s="104"/>
      <c r="H2096" s="105"/>
      <c r="I2096" s="106"/>
      <c r="J2096" s="105"/>
      <c r="K2096" s="105"/>
      <c r="L2096" s="104"/>
      <c r="M2096" s="104"/>
    </row>
    <row r="2097" spans="2:13" x14ac:dyDescent="0.25">
      <c r="B2097" s="104"/>
      <c r="C2097" s="103"/>
      <c r="D2097" s="102"/>
      <c r="E2097" s="104"/>
      <c r="F2097" s="155"/>
      <c r="G2097" s="104"/>
      <c r="H2097" s="105"/>
      <c r="I2097" s="106"/>
      <c r="J2097" s="105"/>
      <c r="K2097" s="105"/>
      <c r="L2097" s="104"/>
      <c r="M2097" s="104"/>
    </row>
    <row r="2098" spans="2:13" x14ac:dyDescent="0.25">
      <c r="B2098" s="104"/>
      <c r="C2098" s="103"/>
      <c r="D2098" s="102"/>
      <c r="E2098" s="104"/>
      <c r="F2098" s="155"/>
      <c r="G2098" s="104"/>
      <c r="H2098" s="105"/>
      <c r="I2098" s="106"/>
      <c r="J2098" s="105"/>
      <c r="K2098" s="105"/>
      <c r="L2098" s="104"/>
      <c r="M2098" s="104"/>
    </row>
    <row r="2099" spans="2:13" x14ac:dyDescent="0.25">
      <c r="B2099" s="104"/>
      <c r="C2099" s="103"/>
      <c r="D2099" s="102"/>
      <c r="E2099" s="104"/>
      <c r="F2099" s="155"/>
      <c r="G2099" s="104"/>
      <c r="H2099" s="105"/>
      <c r="I2099" s="106"/>
      <c r="J2099" s="105"/>
      <c r="K2099" s="105"/>
      <c r="L2099" s="104"/>
      <c r="M2099" s="104"/>
    </row>
    <row r="2100" spans="2:13" x14ac:dyDescent="0.25">
      <c r="B2100" s="104"/>
      <c r="C2100" s="103"/>
      <c r="D2100" s="102"/>
      <c r="E2100" s="104"/>
      <c r="F2100" s="155"/>
      <c r="G2100" s="104"/>
      <c r="H2100" s="105"/>
      <c r="I2100" s="106"/>
      <c r="J2100" s="105"/>
      <c r="K2100" s="105"/>
      <c r="L2100" s="104"/>
      <c r="M2100" s="104"/>
    </row>
    <row r="2101" spans="2:13" x14ac:dyDescent="0.25">
      <c r="B2101" s="104"/>
      <c r="C2101" s="103"/>
      <c r="D2101" s="102"/>
      <c r="E2101" s="104"/>
      <c r="F2101" s="155"/>
      <c r="G2101" s="104"/>
      <c r="H2101" s="105"/>
      <c r="I2101" s="106"/>
      <c r="J2101" s="105"/>
      <c r="K2101" s="105"/>
      <c r="L2101" s="104"/>
      <c r="M2101" s="104"/>
    </row>
    <row r="2102" spans="2:13" x14ac:dyDescent="0.25">
      <c r="B2102" s="104"/>
      <c r="C2102" s="103"/>
      <c r="D2102" s="102"/>
      <c r="E2102" s="104"/>
      <c r="F2102" s="155"/>
      <c r="G2102" s="104"/>
      <c r="H2102" s="105"/>
      <c r="I2102" s="106"/>
      <c r="J2102" s="105"/>
      <c r="K2102" s="105"/>
      <c r="L2102" s="104"/>
      <c r="M2102" s="104"/>
    </row>
    <row r="2103" spans="2:13" x14ac:dyDescent="0.25">
      <c r="B2103" s="104"/>
      <c r="C2103" s="103"/>
      <c r="D2103" s="102"/>
      <c r="E2103" s="104"/>
      <c r="F2103" s="155"/>
      <c r="G2103" s="104"/>
      <c r="H2103" s="105"/>
      <c r="I2103" s="106"/>
      <c r="J2103" s="105"/>
      <c r="K2103" s="105"/>
      <c r="L2103" s="104"/>
      <c r="M2103" s="104"/>
    </row>
    <row r="2104" spans="2:13" x14ac:dyDescent="0.25">
      <c r="B2104" s="104"/>
      <c r="C2104" s="103"/>
      <c r="D2104" s="102"/>
      <c r="E2104" s="104"/>
      <c r="F2104" s="155"/>
      <c r="G2104" s="104"/>
      <c r="H2104" s="105"/>
      <c r="I2104" s="106"/>
      <c r="J2104" s="105"/>
      <c r="K2104" s="105"/>
      <c r="L2104" s="104"/>
      <c r="M2104" s="104"/>
    </row>
    <row r="2105" spans="2:13" x14ac:dyDescent="0.25">
      <c r="B2105" s="104"/>
      <c r="C2105" s="103"/>
      <c r="D2105" s="102"/>
      <c r="E2105" s="104"/>
      <c r="F2105" s="155"/>
      <c r="G2105" s="104"/>
      <c r="H2105" s="105"/>
      <c r="I2105" s="106"/>
      <c r="J2105" s="105"/>
      <c r="K2105" s="105"/>
      <c r="L2105" s="104"/>
      <c r="M2105" s="104"/>
    </row>
    <row r="2106" spans="2:13" x14ac:dyDescent="0.25">
      <c r="B2106" s="104"/>
      <c r="C2106" s="103"/>
      <c r="D2106" s="102"/>
      <c r="E2106" s="104"/>
      <c r="F2106" s="155"/>
      <c r="G2106" s="104"/>
      <c r="H2106" s="105"/>
      <c r="I2106" s="106"/>
      <c r="J2106" s="105"/>
      <c r="K2106" s="105"/>
      <c r="L2106" s="104"/>
      <c r="M2106" s="104"/>
    </row>
    <row r="2107" spans="2:13" x14ac:dyDescent="0.25">
      <c r="B2107" s="104"/>
      <c r="C2107" s="103"/>
      <c r="D2107" s="102"/>
      <c r="E2107" s="104"/>
      <c r="F2107" s="155"/>
      <c r="G2107" s="104"/>
      <c r="H2107" s="105"/>
      <c r="I2107" s="106"/>
      <c r="J2107" s="105"/>
      <c r="K2107" s="105"/>
      <c r="L2107" s="104"/>
      <c r="M2107" s="104"/>
    </row>
    <row r="2108" spans="2:13" x14ac:dyDescent="0.25">
      <c r="B2108" s="104"/>
      <c r="C2108" s="103"/>
      <c r="D2108" s="102"/>
      <c r="E2108" s="104"/>
      <c r="F2108" s="155"/>
      <c r="G2108" s="104"/>
      <c r="H2108" s="105"/>
      <c r="I2108" s="106"/>
      <c r="J2108" s="105"/>
      <c r="K2108" s="105"/>
      <c r="L2108" s="104"/>
      <c r="M2108" s="104"/>
    </row>
    <row r="2109" spans="2:13" x14ac:dyDescent="0.25">
      <c r="B2109" s="104"/>
      <c r="C2109" s="103"/>
      <c r="D2109" s="102"/>
      <c r="E2109" s="104"/>
      <c r="F2109" s="155"/>
      <c r="G2109" s="104"/>
      <c r="H2109" s="105"/>
      <c r="I2109" s="106"/>
      <c r="J2109" s="105"/>
      <c r="K2109" s="105"/>
      <c r="L2109" s="104"/>
      <c r="M2109" s="104"/>
    </row>
    <row r="2110" spans="2:13" x14ac:dyDescent="0.25">
      <c r="B2110" s="104"/>
      <c r="C2110" s="103"/>
      <c r="D2110" s="102"/>
      <c r="E2110" s="104"/>
      <c r="F2110" s="155"/>
      <c r="G2110" s="104"/>
      <c r="H2110" s="105"/>
      <c r="I2110" s="106"/>
      <c r="J2110" s="105"/>
      <c r="K2110" s="105"/>
      <c r="L2110" s="104"/>
      <c r="M2110" s="104"/>
    </row>
    <row r="2111" spans="2:13" x14ac:dyDescent="0.25">
      <c r="B2111" s="104"/>
      <c r="C2111" s="103"/>
      <c r="D2111" s="102"/>
      <c r="E2111" s="104"/>
      <c r="F2111" s="155"/>
      <c r="G2111" s="104"/>
      <c r="H2111" s="105"/>
      <c r="I2111" s="106"/>
      <c r="J2111" s="105"/>
      <c r="K2111" s="105"/>
      <c r="L2111" s="104"/>
      <c r="M2111" s="104"/>
    </row>
    <row r="2112" spans="2:13" x14ac:dyDescent="0.25">
      <c r="B2112" s="104"/>
      <c r="C2112" s="103"/>
      <c r="D2112" s="102"/>
      <c r="E2112" s="104"/>
      <c r="F2112" s="155"/>
      <c r="G2112" s="104"/>
      <c r="H2112" s="105"/>
      <c r="I2112" s="106"/>
      <c r="J2112" s="105"/>
      <c r="K2112" s="105"/>
      <c r="L2112" s="104"/>
      <c r="M2112" s="104"/>
    </row>
    <row r="2113" spans="2:13" x14ac:dyDescent="0.25">
      <c r="B2113" s="104"/>
      <c r="C2113" s="103"/>
      <c r="D2113" s="102"/>
      <c r="E2113" s="104"/>
      <c r="F2113" s="155"/>
      <c r="G2113" s="104"/>
      <c r="H2113" s="105"/>
      <c r="I2113" s="106"/>
      <c r="J2113" s="105"/>
      <c r="K2113" s="105"/>
      <c r="L2113" s="104"/>
      <c r="M2113" s="104"/>
    </row>
    <row r="2114" spans="2:13" x14ac:dyDescent="0.25">
      <c r="B2114" s="104"/>
      <c r="C2114" s="103"/>
      <c r="D2114" s="102"/>
      <c r="E2114" s="104"/>
      <c r="F2114" s="155"/>
      <c r="G2114" s="104"/>
      <c r="H2114" s="105"/>
      <c r="I2114" s="106"/>
      <c r="J2114" s="105"/>
      <c r="K2114" s="105"/>
      <c r="L2114" s="104"/>
      <c r="M2114" s="104"/>
    </row>
    <row r="2115" spans="2:13" x14ac:dyDescent="0.25">
      <c r="B2115" s="104"/>
      <c r="C2115" s="103"/>
      <c r="D2115" s="102"/>
      <c r="E2115" s="104"/>
      <c r="F2115" s="155"/>
      <c r="G2115" s="104"/>
      <c r="H2115" s="105"/>
      <c r="I2115" s="106"/>
      <c r="J2115" s="105"/>
      <c r="K2115" s="105"/>
      <c r="L2115" s="104"/>
      <c r="M2115" s="104"/>
    </row>
    <row r="2116" spans="2:13" x14ac:dyDescent="0.25">
      <c r="B2116" s="104"/>
      <c r="C2116" s="103"/>
      <c r="D2116" s="102"/>
      <c r="E2116" s="104"/>
      <c r="F2116" s="155"/>
      <c r="G2116" s="104"/>
      <c r="H2116" s="105"/>
      <c r="I2116" s="106"/>
      <c r="J2116" s="105"/>
      <c r="K2116" s="105"/>
      <c r="L2116" s="104"/>
      <c r="M2116" s="104"/>
    </row>
    <row r="2117" spans="2:13" x14ac:dyDescent="0.25">
      <c r="B2117" s="104"/>
      <c r="C2117" s="103"/>
      <c r="D2117" s="102"/>
      <c r="E2117" s="104"/>
      <c r="F2117" s="155"/>
      <c r="G2117" s="104"/>
      <c r="H2117" s="105"/>
      <c r="I2117" s="106"/>
      <c r="J2117" s="105"/>
      <c r="K2117" s="105"/>
      <c r="L2117" s="104"/>
      <c r="M2117" s="104"/>
    </row>
    <row r="2118" spans="2:13" x14ac:dyDescent="0.25">
      <c r="B2118" s="104"/>
      <c r="C2118" s="103"/>
      <c r="D2118" s="102"/>
      <c r="E2118" s="104"/>
      <c r="F2118" s="155"/>
      <c r="G2118" s="104"/>
      <c r="H2118" s="105"/>
      <c r="I2118" s="106"/>
      <c r="J2118" s="105"/>
      <c r="K2118" s="105"/>
      <c r="L2118" s="104"/>
      <c r="M2118" s="104"/>
    </row>
    <row r="2119" spans="2:13" x14ac:dyDescent="0.25">
      <c r="B2119" s="104"/>
      <c r="C2119" s="103"/>
      <c r="D2119" s="102"/>
      <c r="E2119" s="104"/>
      <c r="F2119" s="155"/>
      <c r="G2119" s="104"/>
      <c r="H2119" s="105"/>
      <c r="I2119" s="106"/>
      <c r="J2119" s="105"/>
      <c r="K2119" s="105"/>
      <c r="L2119" s="104"/>
      <c r="M2119" s="104"/>
    </row>
    <row r="2120" spans="2:13" x14ac:dyDescent="0.25">
      <c r="B2120" s="104"/>
      <c r="C2120" s="103"/>
      <c r="D2120" s="102"/>
      <c r="E2120" s="104"/>
      <c r="F2120" s="155"/>
      <c r="G2120" s="104"/>
      <c r="H2120" s="105"/>
      <c r="I2120" s="106"/>
      <c r="J2120" s="105"/>
      <c r="K2120" s="105"/>
      <c r="L2120" s="104"/>
      <c r="M2120" s="104"/>
    </row>
    <row r="2121" spans="2:13" x14ac:dyDescent="0.25">
      <c r="B2121" s="104"/>
      <c r="C2121" s="103"/>
      <c r="D2121" s="102"/>
      <c r="E2121" s="104"/>
      <c r="F2121" s="155"/>
      <c r="G2121" s="104"/>
      <c r="H2121" s="105"/>
      <c r="I2121" s="106"/>
      <c r="J2121" s="105"/>
      <c r="K2121" s="105"/>
      <c r="L2121" s="104"/>
      <c r="M2121" s="104"/>
    </row>
    <row r="2122" spans="2:13" x14ac:dyDescent="0.25">
      <c r="B2122" s="104"/>
      <c r="C2122" s="103"/>
      <c r="D2122" s="102"/>
      <c r="E2122" s="104"/>
      <c r="F2122" s="155"/>
      <c r="G2122" s="104"/>
      <c r="H2122" s="105"/>
      <c r="I2122" s="106"/>
      <c r="J2122" s="105"/>
      <c r="K2122" s="105"/>
      <c r="L2122" s="104"/>
      <c r="M2122" s="104"/>
    </row>
    <row r="2123" spans="2:13" x14ac:dyDescent="0.25">
      <c r="B2123" s="104"/>
      <c r="C2123" s="103"/>
      <c r="D2123" s="102"/>
      <c r="E2123" s="104"/>
      <c r="F2123" s="155"/>
      <c r="G2123" s="104"/>
      <c r="H2123" s="105"/>
      <c r="I2123" s="106"/>
      <c r="J2123" s="105"/>
      <c r="K2123" s="105"/>
      <c r="L2123" s="104"/>
      <c r="M2123" s="104"/>
    </row>
    <row r="2124" spans="2:13" x14ac:dyDescent="0.25">
      <c r="B2124" s="104"/>
      <c r="C2124" s="103"/>
      <c r="D2124" s="102"/>
      <c r="E2124" s="104"/>
      <c r="F2124" s="155"/>
      <c r="G2124" s="104"/>
      <c r="H2124" s="105"/>
      <c r="I2124" s="106"/>
      <c r="J2124" s="105"/>
      <c r="K2124" s="105"/>
      <c r="L2124" s="104"/>
      <c r="M2124" s="104"/>
    </row>
    <row r="2125" spans="2:13" x14ac:dyDescent="0.25">
      <c r="B2125" s="104"/>
      <c r="C2125" s="103"/>
      <c r="D2125" s="102"/>
      <c r="E2125" s="104"/>
      <c r="F2125" s="155"/>
      <c r="G2125" s="104"/>
      <c r="H2125" s="105"/>
      <c r="I2125" s="106"/>
      <c r="J2125" s="105"/>
      <c r="K2125" s="105"/>
      <c r="L2125" s="104"/>
      <c r="M2125" s="104"/>
    </row>
    <row r="2126" spans="2:13" x14ac:dyDescent="0.25">
      <c r="B2126" s="104"/>
      <c r="C2126" s="103"/>
      <c r="D2126" s="102"/>
      <c r="E2126" s="104"/>
      <c r="F2126" s="155"/>
      <c r="G2126" s="104"/>
      <c r="H2126" s="105"/>
      <c r="I2126" s="106"/>
      <c r="J2126" s="105"/>
      <c r="K2126" s="105"/>
      <c r="L2126" s="104"/>
      <c r="M2126" s="104"/>
    </row>
    <row r="2127" spans="2:13" x14ac:dyDescent="0.25">
      <c r="B2127" s="104"/>
      <c r="C2127" s="103"/>
      <c r="D2127" s="102"/>
      <c r="E2127" s="104"/>
      <c r="F2127" s="155"/>
      <c r="G2127" s="104"/>
      <c r="H2127" s="105"/>
      <c r="I2127" s="106"/>
      <c r="J2127" s="105"/>
      <c r="K2127" s="105"/>
      <c r="L2127" s="104"/>
      <c r="M2127" s="104"/>
    </row>
    <row r="2128" spans="2:13" x14ac:dyDescent="0.25">
      <c r="B2128" s="104"/>
      <c r="C2128" s="103"/>
      <c r="D2128" s="102"/>
      <c r="E2128" s="104"/>
      <c r="F2128" s="155"/>
      <c r="G2128" s="104"/>
      <c r="H2128" s="105"/>
      <c r="I2128" s="106"/>
      <c r="J2128" s="105"/>
      <c r="K2128" s="105"/>
      <c r="L2128" s="104"/>
      <c r="M2128" s="104"/>
    </row>
    <row r="2129" spans="2:13" x14ac:dyDescent="0.25">
      <c r="B2129" s="104"/>
      <c r="C2129" s="103"/>
      <c r="D2129" s="102"/>
      <c r="E2129" s="104"/>
      <c r="F2129" s="155"/>
      <c r="G2129" s="104"/>
      <c r="H2129" s="105"/>
      <c r="I2129" s="106"/>
      <c r="J2129" s="105"/>
      <c r="K2129" s="105"/>
      <c r="L2129" s="104"/>
      <c r="M2129" s="104"/>
    </row>
    <row r="2130" spans="2:13" x14ac:dyDescent="0.25">
      <c r="B2130" s="104"/>
      <c r="C2130" s="103"/>
      <c r="D2130" s="102"/>
      <c r="E2130" s="104"/>
      <c r="F2130" s="155"/>
      <c r="G2130" s="104"/>
      <c r="H2130" s="105"/>
      <c r="I2130" s="106"/>
      <c r="J2130" s="105"/>
      <c r="K2130" s="105"/>
      <c r="L2130" s="104"/>
      <c r="M2130" s="104"/>
    </row>
    <row r="2131" spans="2:13" x14ac:dyDescent="0.25">
      <c r="B2131" s="104"/>
      <c r="C2131" s="103"/>
      <c r="D2131" s="102"/>
      <c r="E2131" s="104"/>
      <c r="F2131" s="155"/>
      <c r="G2131" s="104"/>
      <c r="H2131" s="105"/>
      <c r="I2131" s="106"/>
      <c r="J2131" s="105"/>
      <c r="K2131" s="105"/>
      <c r="L2131" s="104"/>
      <c r="M2131" s="104"/>
    </row>
    <row r="2132" spans="2:13" x14ac:dyDescent="0.25">
      <c r="B2132" s="104"/>
      <c r="C2132" s="103"/>
      <c r="D2132" s="102"/>
      <c r="E2132" s="104"/>
      <c r="F2132" s="155"/>
      <c r="G2132" s="104"/>
      <c r="H2132" s="105"/>
      <c r="I2132" s="106"/>
      <c r="J2132" s="105"/>
      <c r="K2132" s="105"/>
      <c r="L2132" s="104"/>
      <c r="M2132" s="104"/>
    </row>
    <row r="2133" spans="2:13" x14ac:dyDescent="0.25">
      <c r="B2133" s="104"/>
      <c r="C2133" s="103"/>
      <c r="D2133" s="102"/>
      <c r="E2133" s="104"/>
      <c r="F2133" s="155"/>
      <c r="G2133" s="104"/>
      <c r="H2133" s="105"/>
      <c r="I2133" s="106"/>
      <c r="J2133" s="105"/>
      <c r="K2133" s="105"/>
      <c r="L2133" s="104"/>
      <c r="M2133" s="104"/>
    </row>
    <row r="2134" spans="2:13" x14ac:dyDescent="0.25">
      <c r="B2134" s="104"/>
      <c r="C2134" s="103"/>
      <c r="D2134" s="102"/>
      <c r="E2134" s="104"/>
      <c r="F2134" s="155"/>
      <c r="G2134" s="104"/>
      <c r="H2134" s="105"/>
      <c r="I2134" s="106"/>
      <c r="J2134" s="105"/>
      <c r="K2134" s="105"/>
      <c r="L2134" s="104"/>
      <c r="M2134" s="104"/>
    </row>
    <row r="2135" spans="2:13" x14ac:dyDescent="0.25">
      <c r="B2135" s="104"/>
      <c r="C2135" s="103"/>
      <c r="D2135" s="102"/>
      <c r="E2135" s="104"/>
      <c r="F2135" s="155"/>
      <c r="G2135" s="104"/>
      <c r="H2135" s="105"/>
      <c r="I2135" s="106"/>
      <c r="J2135" s="105"/>
      <c r="K2135" s="105"/>
      <c r="L2135" s="104"/>
      <c r="M2135" s="104"/>
    </row>
    <row r="2136" spans="2:13" x14ac:dyDescent="0.25">
      <c r="B2136" s="104"/>
      <c r="C2136" s="103"/>
      <c r="D2136" s="102"/>
      <c r="E2136" s="104"/>
      <c r="F2136" s="155"/>
      <c r="G2136" s="104"/>
      <c r="H2136" s="105"/>
      <c r="I2136" s="106"/>
      <c r="J2136" s="105"/>
      <c r="K2136" s="105"/>
      <c r="L2136" s="104"/>
      <c r="M2136" s="104"/>
    </row>
    <row r="2137" spans="2:13" x14ac:dyDescent="0.25">
      <c r="B2137" s="104"/>
      <c r="C2137" s="103"/>
      <c r="D2137" s="102"/>
      <c r="E2137" s="104"/>
      <c r="F2137" s="155"/>
      <c r="G2137" s="104"/>
      <c r="H2137" s="105"/>
      <c r="I2137" s="106"/>
      <c r="J2137" s="105"/>
      <c r="K2137" s="105"/>
      <c r="L2137" s="104"/>
      <c r="M2137" s="104"/>
    </row>
    <row r="2138" spans="2:13" x14ac:dyDescent="0.25">
      <c r="B2138" s="104"/>
      <c r="C2138" s="103"/>
      <c r="D2138" s="102"/>
      <c r="E2138" s="104"/>
      <c r="F2138" s="155"/>
      <c r="G2138" s="104"/>
      <c r="H2138" s="105"/>
      <c r="I2138" s="106"/>
      <c r="J2138" s="105"/>
      <c r="K2138" s="105"/>
      <c r="L2138" s="104"/>
      <c r="M2138" s="104"/>
    </row>
    <row r="2139" spans="2:13" x14ac:dyDescent="0.25">
      <c r="B2139" s="104"/>
      <c r="C2139" s="103"/>
      <c r="D2139" s="102"/>
      <c r="E2139" s="104"/>
      <c r="F2139" s="155"/>
      <c r="G2139" s="104"/>
      <c r="H2139" s="105"/>
      <c r="I2139" s="106"/>
      <c r="J2139" s="105"/>
      <c r="K2139" s="105"/>
      <c r="L2139" s="104"/>
      <c r="M2139" s="104"/>
    </row>
    <row r="2140" spans="2:13" x14ac:dyDescent="0.25">
      <c r="B2140" s="104"/>
      <c r="C2140" s="103"/>
      <c r="D2140" s="102"/>
      <c r="E2140" s="104"/>
      <c r="F2140" s="155"/>
      <c r="G2140" s="104"/>
      <c r="H2140" s="105"/>
      <c r="I2140" s="106"/>
      <c r="J2140" s="105"/>
      <c r="K2140" s="105"/>
      <c r="L2140" s="104"/>
      <c r="M2140" s="104"/>
    </row>
    <row r="2141" spans="2:13" x14ac:dyDescent="0.25">
      <c r="B2141" s="104"/>
      <c r="C2141" s="103"/>
      <c r="D2141" s="102"/>
      <c r="E2141" s="104"/>
      <c r="F2141" s="155"/>
      <c r="G2141" s="104"/>
      <c r="H2141" s="105"/>
      <c r="I2141" s="106"/>
      <c r="J2141" s="105"/>
      <c r="K2141" s="105"/>
      <c r="L2141" s="104"/>
      <c r="M2141" s="104"/>
    </row>
    <row r="2142" spans="2:13" x14ac:dyDescent="0.25">
      <c r="B2142" s="104"/>
      <c r="C2142" s="103"/>
      <c r="D2142" s="102"/>
      <c r="E2142" s="104"/>
      <c r="F2142" s="155"/>
      <c r="G2142" s="104"/>
      <c r="H2142" s="105"/>
      <c r="I2142" s="106"/>
      <c r="J2142" s="105"/>
      <c r="K2142" s="105"/>
      <c r="L2142" s="104"/>
      <c r="M2142" s="104"/>
    </row>
    <row r="2143" spans="2:13" x14ac:dyDescent="0.25">
      <c r="B2143" s="104"/>
      <c r="C2143" s="103"/>
      <c r="D2143" s="102"/>
      <c r="E2143" s="104"/>
      <c r="F2143" s="155"/>
      <c r="G2143" s="104"/>
      <c r="H2143" s="105"/>
      <c r="I2143" s="106"/>
      <c r="J2143" s="105"/>
      <c r="K2143" s="105"/>
      <c r="L2143" s="104"/>
      <c r="M2143" s="104"/>
    </row>
    <row r="2144" spans="2:13" x14ac:dyDescent="0.25">
      <c r="B2144" s="104"/>
      <c r="C2144" s="103"/>
      <c r="D2144" s="102"/>
      <c r="E2144" s="104"/>
      <c r="F2144" s="155"/>
      <c r="G2144" s="104"/>
      <c r="H2144" s="105"/>
      <c r="I2144" s="106"/>
      <c r="J2144" s="105"/>
      <c r="K2144" s="105"/>
      <c r="L2144" s="104"/>
      <c r="M2144" s="104"/>
    </row>
    <row r="2145" spans="2:13" x14ac:dyDescent="0.25">
      <c r="B2145" s="104"/>
      <c r="C2145" s="103"/>
      <c r="D2145" s="102"/>
      <c r="E2145" s="104"/>
      <c r="F2145" s="155"/>
      <c r="G2145" s="104"/>
      <c r="H2145" s="105"/>
      <c r="I2145" s="106"/>
      <c r="J2145" s="105"/>
      <c r="K2145" s="105"/>
      <c r="L2145" s="104"/>
      <c r="M2145" s="104"/>
    </row>
    <row r="2146" spans="2:13" x14ac:dyDescent="0.25">
      <c r="B2146" s="104"/>
      <c r="C2146" s="103"/>
      <c r="D2146" s="102"/>
      <c r="E2146" s="104"/>
      <c r="F2146" s="155"/>
      <c r="G2146" s="104"/>
      <c r="H2146" s="105"/>
      <c r="I2146" s="106"/>
      <c r="J2146" s="105"/>
      <c r="K2146" s="105"/>
      <c r="L2146" s="104"/>
      <c r="M2146" s="104"/>
    </row>
    <row r="2147" spans="2:13" x14ac:dyDescent="0.25">
      <c r="B2147" s="104"/>
      <c r="C2147" s="103"/>
      <c r="D2147" s="102"/>
      <c r="E2147" s="104"/>
      <c r="F2147" s="155"/>
      <c r="G2147" s="104"/>
      <c r="H2147" s="105"/>
      <c r="I2147" s="106"/>
      <c r="J2147" s="105"/>
      <c r="K2147" s="105"/>
      <c r="L2147" s="104"/>
      <c r="M2147" s="104"/>
    </row>
    <row r="2148" spans="2:13" x14ac:dyDescent="0.25">
      <c r="B2148" s="104"/>
      <c r="C2148" s="103"/>
      <c r="D2148" s="102"/>
      <c r="E2148" s="104"/>
      <c r="F2148" s="155"/>
      <c r="G2148" s="104"/>
      <c r="H2148" s="105"/>
      <c r="I2148" s="106"/>
      <c r="J2148" s="105"/>
      <c r="K2148" s="105"/>
      <c r="L2148" s="104"/>
      <c r="M2148" s="104"/>
    </row>
    <row r="2149" spans="2:13" x14ac:dyDescent="0.25">
      <c r="B2149" s="104"/>
      <c r="C2149" s="103"/>
      <c r="D2149" s="102"/>
      <c r="E2149" s="104"/>
      <c r="F2149" s="155"/>
      <c r="G2149" s="104"/>
      <c r="H2149" s="105"/>
      <c r="I2149" s="106"/>
      <c r="J2149" s="105"/>
      <c r="K2149" s="105"/>
      <c r="L2149" s="104"/>
      <c r="M2149" s="104"/>
    </row>
    <row r="2150" spans="2:13" x14ac:dyDescent="0.25">
      <c r="B2150" s="104"/>
      <c r="C2150" s="103"/>
      <c r="D2150" s="102"/>
      <c r="E2150" s="104"/>
      <c r="F2150" s="155"/>
      <c r="G2150" s="104"/>
      <c r="H2150" s="105"/>
      <c r="I2150" s="106"/>
      <c r="J2150" s="105"/>
      <c r="K2150" s="105"/>
      <c r="L2150" s="104"/>
      <c r="M2150" s="104"/>
    </row>
    <row r="2151" spans="2:13" x14ac:dyDescent="0.25">
      <c r="B2151" s="104"/>
      <c r="C2151" s="103"/>
      <c r="D2151" s="102"/>
      <c r="E2151" s="104"/>
      <c r="F2151" s="155"/>
      <c r="G2151" s="104"/>
      <c r="H2151" s="105"/>
      <c r="I2151" s="106"/>
      <c r="J2151" s="105"/>
      <c r="K2151" s="105"/>
      <c r="L2151" s="104"/>
      <c r="M2151" s="104"/>
    </row>
    <row r="2152" spans="2:13" x14ac:dyDescent="0.25">
      <c r="B2152" s="104"/>
      <c r="C2152" s="103"/>
      <c r="D2152" s="102"/>
      <c r="E2152" s="104"/>
      <c r="F2152" s="155"/>
      <c r="G2152" s="104"/>
      <c r="H2152" s="105"/>
      <c r="I2152" s="106"/>
      <c r="J2152" s="105"/>
      <c r="K2152" s="105"/>
      <c r="L2152" s="104"/>
      <c r="M2152" s="104"/>
    </row>
    <row r="2153" spans="2:13" x14ac:dyDescent="0.25">
      <c r="B2153" s="104"/>
      <c r="C2153" s="103"/>
      <c r="D2153" s="102"/>
      <c r="E2153" s="104"/>
      <c r="F2153" s="155"/>
      <c r="G2153" s="104"/>
      <c r="H2153" s="105"/>
      <c r="I2153" s="106"/>
      <c r="J2153" s="105"/>
      <c r="K2153" s="105"/>
      <c r="L2153" s="104"/>
      <c r="M2153" s="104"/>
    </row>
    <row r="2154" spans="2:13" x14ac:dyDescent="0.25">
      <c r="B2154" s="104"/>
      <c r="C2154" s="103"/>
      <c r="D2154" s="102"/>
      <c r="E2154" s="104"/>
      <c r="F2154" s="155"/>
      <c r="G2154" s="104"/>
      <c r="H2154" s="105"/>
      <c r="I2154" s="106"/>
      <c r="J2154" s="105"/>
      <c r="K2154" s="105"/>
      <c r="L2154" s="104"/>
      <c r="M2154" s="104"/>
    </row>
    <row r="2155" spans="2:13" x14ac:dyDescent="0.25">
      <c r="B2155" s="104"/>
      <c r="C2155" s="103"/>
      <c r="D2155" s="102"/>
      <c r="E2155" s="104"/>
      <c r="F2155" s="155"/>
      <c r="G2155" s="104"/>
      <c r="H2155" s="105"/>
      <c r="I2155" s="106"/>
      <c r="J2155" s="105"/>
      <c r="K2155" s="105"/>
      <c r="L2155" s="104"/>
      <c r="M2155" s="104"/>
    </row>
    <row r="2156" spans="2:13" x14ac:dyDescent="0.25">
      <c r="B2156" s="104"/>
      <c r="C2156" s="103"/>
      <c r="D2156" s="102"/>
      <c r="E2156" s="104"/>
      <c r="F2156" s="155"/>
      <c r="G2156" s="104"/>
      <c r="H2156" s="105"/>
      <c r="I2156" s="106"/>
      <c r="J2156" s="105"/>
      <c r="K2156" s="105"/>
      <c r="L2156" s="104"/>
      <c r="M2156" s="104"/>
    </row>
    <row r="2157" spans="2:13" x14ac:dyDescent="0.25">
      <c r="B2157" s="104"/>
      <c r="C2157" s="103"/>
      <c r="D2157" s="102"/>
      <c r="E2157" s="104"/>
      <c r="F2157" s="155"/>
      <c r="G2157" s="104"/>
      <c r="H2157" s="105"/>
      <c r="I2157" s="106"/>
      <c r="J2157" s="105"/>
      <c r="K2157" s="105"/>
      <c r="L2157" s="104"/>
      <c r="M2157" s="104"/>
    </row>
    <row r="2158" spans="2:13" x14ac:dyDescent="0.25">
      <c r="B2158" s="104"/>
      <c r="C2158" s="103"/>
      <c r="D2158" s="102"/>
      <c r="E2158" s="104"/>
      <c r="F2158" s="155"/>
      <c r="G2158" s="104"/>
      <c r="H2158" s="105"/>
      <c r="I2158" s="106"/>
      <c r="J2158" s="105"/>
      <c r="K2158" s="105"/>
      <c r="L2158" s="104"/>
      <c r="M2158" s="104"/>
    </row>
    <row r="2159" spans="2:13" x14ac:dyDescent="0.25">
      <c r="B2159" s="104"/>
      <c r="C2159" s="103"/>
      <c r="D2159" s="102"/>
      <c r="E2159" s="104"/>
      <c r="F2159" s="155"/>
      <c r="G2159" s="104"/>
      <c r="H2159" s="105"/>
      <c r="I2159" s="106"/>
      <c r="J2159" s="105"/>
      <c r="K2159" s="105"/>
      <c r="L2159" s="104"/>
      <c r="M2159" s="104"/>
    </row>
    <row r="2160" spans="2:13" x14ac:dyDescent="0.25">
      <c r="B2160" s="104"/>
      <c r="C2160" s="103"/>
      <c r="D2160" s="102"/>
      <c r="E2160" s="104"/>
      <c r="F2160" s="155"/>
      <c r="G2160" s="104"/>
      <c r="H2160" s="105"/>
      <c r="I2160" s="106"/>
      <c r="J2160" s="105"/>
      <c r="K2160" s="105"/>
      <c r="L2160" s="104"/>
      <c r="M2160" s="104"/>
    </row>
    <row r="2161" spans="2:13" x14ac:dyDescent="0.25">
      <c r="B2161" s="104"/>
      <c r="C2161" s="103"/>
      <c r="D2161" s="102"/>
      <c r="E2161" s="104"/>
      <c r="F2161" s="155"/>
      <c r="G2161" s="104"/>
      <c r="H2161" s="105"/>
      <c r="I2161" s="106"/>
      <c r="J2161" s="105"/>
      <c r="K2161" s="105"/>
      <c r="L2161" s="104"/>
      <c r="M2161" s="104"/>
    </row>
    <row r="2162" spans="2:13" x14ac:dyDescent="0.25">
      <c r="B2162" s="104"/>
      <c r="C2162" s="103"/>
      <c r="D2162" s="102"/>
      <c r="E2162" s="104"/>
      <c r="F2162" s="155"/>
      <c r="G2162" s="104"/>
      <c r="H2162" s="105"/>
      <c r="I2162" s="106"/>
      <c r="J2162" s="105"/>
      <c r="K2162" s="105"/>
      <c r="L2162" s="104"/>
      <c r="M2162" s="104"/>
    </row>
    <row r="2163" spans="2:13" x14ac:dyDescent="0.25">
      <c r="B2163" s="104"/>
      <c r="C2163" s="103"/>
      <c r="D2163" s="102"/>
      <c r="E2163" s="104"/>
      <c r="F2163" s="155"/>
      <c r="G2163" s="104"/>
      <c r="H2163" s="105"/>
      <c r="I2163" s="106"/>
      <c r="J2163" s="105"/>
      <c r="K2163" s="105"/>
      <c r="L2163" s="104"/>
      <c r="M2163" s="104"/>
    </row>
    <row r="2164" spans="2:13" x14ac:dyDescent="0.25">
      <c r="B2164" s="104"/>
      <c r="C2164" s="103"/>
      <c r="D2164" s="102"/>
      <c r="E2164" s="104"/>
      <c r="F2164" s="155"/>
      <c r="G2164" s="104"/>
      <c r="H2164" s="105"/>
      <c r="I2164" s="106"/>
      <c r="J2164" s="105"/>
      <c r="K2164" s="105"/>
      <c r="L2164" s="104"/>
      <c r="M2164" s="104"/>
    </row>
    <row r="2165" spans="2:13" x14ac:dyDescent="0.25">
      <c r="B2165" s="104"/>
      <c r="C2165" s="103"/>
      <c r="D2165" s="102"/>
      <c r="E2165" s="104"/>
      <c r="F2165" s="155"/>
      <c r="G2165" s="104"/>
      <c r="H2165" s="105"/>
      <c r="I2165" s="106"/>
      <c r="J2165" s="105"/>
      <c r="K2165" s="105"/>
      <c r="L2165" s="104"/>
      <c r="M2165" s="104"/>
    </row>
    <row r="2166" spans="2:13" x14ac:dyDescent="0.25">
      <c r="B2166" s="104"/>
      <c r="C2166" s="103"/>
      <c r="D2166" s="102"/>
      <c r="E2166" s="104"/>
      <c r="F2166" s="155"/>
      <c r="G2166" s="104"/>
      <c r="H2166" s="105"/>
      <c r="I2166" s="106"/>
      <c r="J2166" s="105"/>
      <c r="K2166" s="105"/>
      <c r="L2166" s="104"/>
      <c r="M2166" s="104"/>
    </row>
    <row r="2167" spans="2:13" x14ac:dyDescent="0.25">
      <c r="B2167" s="104"/>
      <c r="C2167" s="103"/>
      <c r="D2167" s="102"/>
      <c r="E2167" s="104"/>
      <c r="F2167" s="155"/>
      <c r="G2167" s="104"/>
      <c r="H2167" s="105"/>
      <c r="I2167" s="106"/>
      <c r="J2167" s="105"/>
      <c r="K2167" s="105"/>
      <c r="L2167" s="104"/>
      <c r="M2167" s="104"/>
    </row>
    <row r="2168" spans="2:13" x14ac:dyDescent="0.25">
      <c r="B2168" s="104"/>
      <c r="C2168" s="103"/>
      <c r="D2168" s="102"/>
      <c r="E2168" s="104"/>
      <c r="F2168" s="155"/>
      <c r="G2168" s="104"/>
      <c r="H2168" s="105"/>
      <c r="I2168" s="106"/>
      <c r="J2168" s="105"/>
      <c r="K2168" s="105"/>
      <c r="L2168" s="104"/>
      <c r="M2168" s="104"/>
    </row>
    <row r="2169" spans="2:13" x14ac:dyDescent="0.25">
      <c r="B2169" s="104"/>
      <c r="C2169" s="103"/>
      <c r="D2169" s="102"/>
      <c r="E2169" s="104"/>
      <c r="F2169" s="155"/>
      <c r="G2169" s="104"/>
      <c r="H2169" s="105"/>
      <c r="I2169" s="106"/>
      <c r="J2169" s="105"/>
      <c r="K2169" s="105"/>
      <c r="L2169" s="104"/>
      <c r="M2169" s="104"/>
    </row>
    <row r="2170" spans="2:13" x14ac:dyDescent="0.25">
      <c r="B2170" s="104"/>
      <c r="C2170" s="103"/>
      <c r="D2170" s="102"/>
      <c r="E2170" s="104"/>
      <c r="F2170" s="155"/>
      <c r="G2170" s="104"/>
      <c r="H2170" s="105"/>
      <c r="I2170" s="106"/>
      <c r="J2170" s="105"/>
      <c r="K2170" s="105"/>
      <c r="L2170" s="104"/>
      <c r="M2170" s="104"/>
    </row>
    <row r="2171" spans="2:13" x14ac:dyDescent="0.25">
      <c r="B2171" s="104"/>
      <c r="C2171" s="103"/>
      <c r="D2171" s="102"/>
      <c r="E2171" s="104"/>
      <c r="F2171" s="155"/>
      <c r="G2171" s="104"/>
      <c r="H2171" s="105"/>
      <c r="I2171" s="106"/>
      <c r="J2171" s="105"/>
      <c r="K2171" s="105"/>
      <c r="L2171" s="104"/>
      <c r="M2171" s="104"/>
    </row>
    <row r="2172" spans="2:13" x14ac:dyDescent="0.25">
      <c r="B2172" s="104"/>
      <c r="C2172" s="103"/>
      <c r="D2172" s="102"/>
      <c r="E2172" s="104"/>
      <c r="F2172" s="155"/>
      <c r="G2172" s="104"/>
      <c r="H2172" s="105"/>
      <c r="I2172" s="106"/>
      <c r="J2172" s="105"/>
      <c r="K2172" s="105"/>
      <c r="L2172" s="104"/>
      <c r="M2172" s="104"/>
    </row>
    <row r="2173" spans="2:13" x14ac:dyDescent="0.25">
      <c r="B2173" s="104"/>
      <c r="C2173" s="103"/>
      <c r="D2173" s="102"/>
      <c r="E2173" s="104"/>
      <c r="F2173" s="155"/>
      <c r="G2173" s="104"/>
      <c r="H2173" s="105"/>
      <c r="I2173" s="106"/>
      <c r="J2173" s="105"/>
      <c r="K2173" s="105"/>
      <c r="L2173" s="104"/>
      <c r="M2173" s="104"/>
    </row>
    <row r="2174" spans="2:13" x14ac:dyDescent="0.25">
      <c r="B2174" s="104"/>
      <c r="C2174" s="103"/>
      <c r="D2174" s="102"/>
      <c r="E2174" s="104"/>
      <c r="F2174" s="155"/>
      <c r="G2174" s="104"/>
      <c r="H2174" s="105"/>
      <c r="I2174" s="106"/>
      <c r="J2174" s="105"/>
      <c r="K2174" s="105"/>
      <c r="L2174" s="104"/>
      <c r="M2174" s="104"/>
    </row>
    <row r="2175" spans="2:13" x14ac:dyDescent="0.25">
      <c r="B2175" s="104"/>
      <c r="C2175" s="103"/>
      <c r="D2175" s="102"/>
      <c r="E2175" s="104"/>
      <c r="F2175" s="155"/>
      <c r="G2175" s="104"/>
      <c r="H2175" s="105"/>
      <c r="I2175" s="106"/>
      <c r="J2175" s="105"/>
      <c r="K2175" s="105"/>
      <c r="L2175" s="104"/>
      <c r="M2175" s="104"/>
    </row>
    <row r="2176" spans="2:13" x14ac:dyDescent="0.25">
      <c r="B2176" s="104"/>
      <c r="C2176" s="103"/>
      <c r="D2176" s="102"/>
      <c r="E2176" s="104"/>
      <c r="F2176" s="155"/>
      <c r="G2176" s="104"/>
      <c r="H2176" s="105"/>
      <c r="I2176" s="106"/>
      <c r="J2176" s="105"/>
      <c r="K2176" s="105"/>
      <c r="L2176" s="104"/>
      <c r="M2176" s="104"/>
    </row>
    <row r="2177" spans="2:13" x14ac:dyDescent="0.25">
      <c r="B2177" s="104"/>
      <c r="C2177" s="103"/>
      <c r="D2177" s="102"/>
      <c r="E2177" s="104"/>
      <c r="F2177" s="155"/>
      <c r="G2177" s="104"/>
      <c r="H2177" s="105"/>
      <c r="I2177" s="106"/>
      <c r="J2177" s="105"/>
      <c r="K2177" s="105"/>
      <c r="L2177" s="104"/>
      <c r="M2177" s="104"/>
    </row>
    <row r="2178" spans="2:13" x14ac:dyDescent="0.25">
      <c r="B2178" s="104"/>
      <c r="C2178" s="103"/>
      <c r="D2178" s="102"/>
      <c r="E2178" s="104"/>
      <c r="F2178" s="155"/>
      <c r="G2178" s="104"/>
      <c r="H2178" s="105"/>
      <c r="I2178" s="106"/>
      <c r="J2178" s="105"/>
      <c r="K2178" s="105"/>
      <c r="L2178" s="104"/>
      <c r="M2178" s="104"/>
    </row>
    <row r="2179" spans="2:13" x14ac:dyDescent="0.25">
      <c r="B2179" s="104"/>
      <c r="C2179" s="103"/>
      <c r="D2179" s="102"/>
      <c r="E2179" s="104"/>
      <c r="F2179" s="155"/>
      <c r="G2179" s="104"/>
      <c r="H2179" s="105"/>
      <c r="I2179" s="106"/>
      <c r="J2179" s="105"/>
      <c r="K2179" s="105"/>
      <c r="L2179" s="104"/>
      <c r="M2179" s="104"/>
    </row>
    <row r="2180" spans="2:13" x14ac:dyDescent="0.25">
      <c r="B2180" s="104"/>
      <c r="C2180" s="103"/>
      <c r="D2180" s="102"/>
      <c r="E2180" s="104"/>
      <c r="F2180" s="155"/>
      <c r="G2180" s="104"/>
      <c r="H2180" s="105"/>
      <c r="I2180" s="106"/>
      <c r="J2180" s="105"/>
      <c r="K2180" s="105"/>
      <c r="L2180" s="104"/>
      <c r="M2180" s="104"/>
    </row>
    <row r="2181" spans="2:13" x14ac:dyDescent="0.25">
      <c r="B2181" s="104"/>
      <c r="C2181" s="103"/>
      <c r="D2181" s="102"/>
      <c r="E2181" s="104"/>
      <c r="F2181" s="155"/>
      <c r="G2181" s="104"/>
      <c r="H2181" s="105"/>
      <c r="I2181" s="106"/>
      <c r="J2181" s="105"/>
      <c r="K2181" s="105"/>
      <c r="L2181" s="104"/>
      <c r="M2181" s="104"/>
    </row>
    <row r="2182" spans="2:13" x14ac:dyDescent="0.25">
      <c r="B2182" s="104"/>
      <c r="C2182" s="103"/>
      <c r="D2182" s="102"/>
      <c r="E2182" s="104"/>
      <c r="F2182" s="155"/>
      <c r="G2182" s="104"/>
      <c r="H2182" s="105"/>
      <c r="I2182" s="106"/>
      <c r="J2182" s="105"/>
      <c r="K2182" s="105"/>
      <c r="L2182" s="104"/>
      <c r="M2182" s="104"/>
    </row>
    <row r="2183" spans="2:13" x14ac:dyDescent="0.25">
      <c r="B2183" s="104"/>
      <c r="C2183" s="103"/>
      <c r="D2183" s="102"/>
      <c r="E2183" s="104"/>
      <c r="F2183" s="155"/>
      <c r="G2183" s="104"/>
      <c r="H2183" s="105"/>
      <c r="I2183" s="106"/>
      <c r="J2183" s="105"/>
      <c r="K2183" s="105"/>
      <c r="L2183" s="104"/>
      <c r="M2183" s="104"/>
    </row>
    <row r="2184" spans="2:13" x14ac:dyDescent="0.25">
      <c r="B2184" s="104"/>
      <c r="C2184" s="103"/>
      <c r="D2184" s="102"/>
      <c r="E2184" s="104"/>
      <c r="F2184" s="155"/>
      <c r="G2184" s="104"/>
      <c r="H2184" s="105"/>
      <c r="I2184" s="106"/>
      <c r="J2184" s="105"/>
      <c r="K2184" s="105"/>
      <c r="L2184" s="104"/>
      <c r="M2184" s="104"/>
    </row>
    <row r="2185" spans="2:13" x14ac:dyDescent="0.25">
      <c r="B2185" s="104"/>
      <c r="C2185" s="103"/>
      <c r="D2185" s="102"/>
      <c r="E2185" s="104"/>
      <c r="F2185" s="155"/>
      <c r="G2185" s="104"/>
      <c r="H2185" s="105"/>
      <c r="I2185" s="106"/>
      <c r="J2185" s="105"/>
      <c r="K2185" s="105"/>
      <c r="L2185" s="104"/>
      <c r="M2185" s="104"/>
    </row>
    <row r="2186" spans="2:13" x14ac:dyDescent="0.25">
      <c r="B2186" s="104"/>
      <c r="C2186" s="103"/>
      <c r="D2186" s="102"/>
      <c r="E2186" s="104"/>
      <c r="F2186" s="155"/>
      <c r="G2186" s="104"/>
      <c r="H2186" s="105"/>
      <c r="I2186" s="106"/>
      <c r="J2186" s="105"/>
      <c r="K2186" s="105"/>
      <c r="L2186" s="104"/>
      <c r="M2186" s="104"/>
    </row>
    <row r="2187" spans="2:13" x14ac:dyDescent="0.25">
      <c r="B2187" s="104"/>
      <c r="C2187" s="103"/>
      <c r="D2187" s="102"/>
      <c r="E2187" s="104"/>
      <c r="F2187" s="155"/>
      <c r="G2187" s="104"/>
      <c r="H2187" s="105"/>
      <c r="I2187" s="106"/>
      <c r="J2187" s="105"/>
      <c r="K2187" s="105"/>
      <c r="L2187" s="104"/>
      <c r="M2187" s="104"/>
    </row>
    <row r="2188" spans="2:13" x14ac:dyDescent="0.25">
      <c r="B2188" s="104"/>
      <c r="C2188" s="103"/>
      <c r="D2188" s="102"/>
      <c r="E2188" s="104"/>
      <c r="F2188" s="155"/>
      <c r="G2188" s="104"/>
      <c r="H2188" s="105"/>
      <c r="I2188" s="106"/>
      <c r="J2188" s="105"/>
      <c r="K2188" s="105"/>
      <c r="L2188" s="104"/>
      <c r="M2188" s="104"/>
    </row>
    <row r="2189" spans="2:13" x14ac:dyDescent="0.25">
      <c r="B2189" s="104"/>
      <c r="C2189" s="103"/>
      <c r="D2189" s="102"/>
      <c r="E2189" s="104"/>
      <c r="F2189" s="155"/>
      <c r="G2189" s="104"/>
      <c r="H2189" s="105"/>
      <c r="I2189" s="106"/>
      <c r="J2189" s="105"/>
      <c r="K2189" s="105"/>
      <c r="L2189" s="104"/>
      <c r="M2189" s="104"/>
    </row>
    <row r="2190" spans="2:13" x14ac:dyDescent="0.25">
      <c r="B2190" s="104"/>
      <c r="C2190" s="103"/>
      <c r="D2190" s="102"/>
      <c r="E2190" s="104"/>
      <c r="F2190" s="155"/>
      <c r="G2190" s="104"/>
      <c r="H2190" s="105"/>
      <c r="I2190" s="106"/>
      <c r="J2190" s="105"/>
      <c r="K2190" s="105"/>
      <c r="L2190" s="104"/>
      <c r="M2190" s="104"/>
    </row>
    <row r="2191" spans="2:13" x14ac:dyDescent="0.25">
      <c r="B2191" s="104"/>
      <c r="C2191" s="103"/>
      <c r="D2191" s="102"/>
      <c r="E2191" s="104"/>
      <c r="F2191" s="155"/>
      <c r="G2191" s="104"/>
      <c r="H2191" s="105"/>
      <c r="I2191" s="106"/>
      <c r="J2191" s="105"/>
      <c r="K2191" s="105"/>
      <c r="L2191" s="104"/>
      <c r="M2191" s="104"/>
    </row>
    <row r="2192" spans="2:13" x14ac:dyDescent="0.25">
      <c r="B2192" s="104"/>
      <c r="C2192" s="103"/>
      <c r="D2192" s="102"/>
      <c r="E2192" s="104"/>
      <c r="F2192" s="155"/>
      <c r="G2192" s="104"/>
      <c r="H2192" s="105"/>
      <c r="I2192" s="106"/>
      <c r="J2192" s="105"/>
      <c r="K2192" s="105"/>
      <c r="L2192" s="104"/>
      <c r="M2192" s="104"/>
    </row>
    <row r="2193" spans="2:13" x14ac:dyDescent="0.25">
      <c r="B2193" s="104"/>
      <c r="C2193" s="103"/>
      <c r="D2193" s="102"/>
      <c r="E2193" s="104"/>
      <c r="F2193" s="155"/>
      <c r="G2193" s="104"/>
      <c r="H2193" s="105"/>
      <c r="I2193" s="106"/>
      <c r="J2193" s="105"/>
      <c r="K2193" s="105"/>
      <c r="L2193" s="104"/>
      <c r="M2193" s="104"/>
    </row>
    <row r="2194" spans="2:13" x14ac:dyDescent="0.25">
      <c r="B2194" s="104"/>
      <c r="C2194" s="103"/>
      <c r="D2194" s="102"/>
      <c r="E2194" s="104"/>
      <c r="F2194" s="155"/>
      <c r="G2194" s="104"/>
      <c r="H2194" s="105"/>
      <c r="I2194" s="106"/>
      <c r="J2194" s="105"/>
      <c r="K2194" s="105"/>
      <c r="L2194" s="104"/>
      <c r="M2194" s="104"/>
    </row>
    <row r="2195" spans="2:13" x14ac:dyDescent="0.25">
      <c r="B2195" s="104"/>
      <c r="C2195" s="103"/>
      <c r="D2195" s="102"/>
      <c r="E2195" s="104"/>
      <c r="F2195" s="155"/>
      <c r="G2195" s="104"/>
      <c r="H2195" s="105"/>
      <c r="I2195" s="106"/>
      <c r="J2195" s="105"/>
      <c r="K2195" s="105"/>
      <c r="L2195" s="104"/>
      <c r="M2195" s="104"/>
    </row>
    <row r="2196" spans="2:13" x14ac:dyDescent="0.25">
      <c r="B2196" s="104"/>
      <c r="C2196" s="103"/>
      <c r="D2196" s="102"/>
      <c r="E2196" s="104"/>
      <c r="F2196" s="155"/>
      <c r="G2196" s="104"/>
      <c r="H2196" s="105"/>
      <c r="I2196" s="106"/>
      <c r="J2196" s="105"/>
      <c r="K2196" s="105"/>
      <c r="L2196" s="104"/>
      <c r="M2196" s="104"/>
    </row>
    <row r="2197" spans="2:13" x14ac:dyDescent="0.25">
      <c r="B2197" s="104"/>
      <c r="C2197" s="103"/>
      <c r="D2197" s="102"/>
      <c r="E2197" s="104"/>
      <c r="F2197" s="155"/>
      <c r="G2197" s="104"/>
      <c r="H2197" s="105"/>
      <c r="I2197" s="106"/>
      <c r="J2197" s="105"/>
      <c r="K2197" s="105"/>
      <c r="L2197" s="104"/>
      <c r="M2197" s="104"/>
    </row>
    <row r="2198" spans="2:13" x14ac:dyDescent="0.25">
      <c r="B2198" s="104"/>
      <c r="C2198" s="103"/>
      <c r="D2198" s="102"/>
      <c r="E2198" s="104"/>
      <c r="F2198" s="155"/>
      <c r="G2198" s="104"/>
      <c r="H2198" s="105"/>
      <c r="I2198" s="106"/>
      <c r="J2198" s="105"/>
      <c r="K2198" s="105"/>
      <c r="L2198" s="104"/>
      <c r="M2198" s="104"/>
    </row>
    <row r="2199" spans="2:13" x14ac:dyDescent="0.25">
      <c r="B2199" s="104"/>
      <c r="C2199" s="103"/>
      <c r="D2199" s="102"/>
      <c r="E2199" s="104"/>
      <c r="F2199" s="155"/>
      <c r="G2199" s="104"/>
      <c r="H2199" s="105"/>
      <c r="I2199" s="106"/>
      <c r="J2199" s="105"/>
      <c r="K2199" s="105"/>
      <c r="L2199" s="104"/>
      <c r="M2199" s="104"/>
    </row>
    <row r="2200" spans="2:13" x14ac:dyDescent="0.25">
      <c r="B2200" s="104"/>
      <c r="C2200" s="103"/>
      <c r="D2200" s="102"/>
      <c r="E2200" s="104"/>
      <c r="F2200" s="155"/>
      <c r="G2200" s="104"/>
      <c r="H2200" s="105"/>
      <c r="I2200" s="106"/>
      <c r="J2200" s="105"/>
      <c r="K2200" s="105"/>
      <c r="L2200" s="104"/>
      <c r="M2200" s="104"/>
    </row>
    <row r="2201" spans="2:13" x14ac:dyDescent="0.25">
      <c r="B2201" s="104"/>
      <c r="C2201" s="103"/>
      <c r="D2201" s="102"/>
      <c r="E2201" s="104"/>
      <c r="F2201" s="155"/>
      <c r="G2201" s="104"/>
      <c r="H2201" s="105"/>
      <c r="I2201" s="106"/>
      <c r="J2201" s="105"/>
      <c r="K2201" s="105"/>
      <c r="L2201" s="104"/>
      <c r="M2201" s="104"/>
    </row>
    <row r="2202" spans="2:13" x14ac:dyDescent="0.25">
      <c r="B2202" s="104"/>
      <c r="C2202" s="103"/>
      <c r="D2202" s="102"/>
      <c r="E2202" s="104"/>
      <c r="F2202" s="155"/>
      <c r="G2202" s="104"/>
      <c r="H2202" s="105"/>
      <c r="I2202" s="106"/>
      <c r="J2202" s="105"/>
      <c r="K2202" s="105"/>
      <c r="L2202" s="104"/>
      <c r="M2202" s="104"/>
    </row>
    <row r="2203" spans="2:13" x14ac:dyDescent="0.25">
      <c r="B2203" s="104"/>
      <c r="C2203" s="103"/>
      <c r="D2203" s="102"/>
      <c r="E2203" s="104"/>
      <c r="F2203" s="155"/>
      <c r="G2203" s="104"/>
      <c r="H2203" s="105"/>
      <c r="I2203" s="106"/>
      <c r="J2203" s="105"/>
      <c r="K2203" s="105"/>
      <c r="L2203" s="104"/>
      <c r="M2203" s="104"/>
    </row>
    <row r="2204" spans="2:13" x14ac:dyDescent="0.25">
      <c r="B2204" s="104"/>
      <c r="C2204" s="103"/>
      <c r="D2204" s="102"/>
      <c r="E2204" s="104"/>
      <c r="F2204" s="155"/>
      <c r="G2204" s="104"/>
      <c r="H2204" s="105"/>
      <c r="I2204" s="106"/>
      <c r="J2204" s="105"/>
      <c r="K2204" s="105"/>
      <c r="L2204" s="104"/>
      <c r="M2204" s="104"/>
    </row>
    <row r="2205" spans="2:13" x14ac:dyDescent="0.25">
      <c r="B2205" s="104"/>
      <c r="C2205" s="103"/>
      <c r="D2205" s="102"/>
      <c r="E2205" s="104"/>
      <c r="F2205" s="155"/>
      <c r="G2205" s="104"/>
      <c r="H2205" s="105"/>
      <c r="I2205" s="106"/>
      <c r="J2205" s="105"/>
      <c r="K2205" s="105"/>
      <c r="L2205" s="104"/>
      <c r="M2205" s="104"/>
    </row>
    <row r="2206" spans="2:13" x14ac:dyDescent="0.25">
      <c r="B2206" s="104"/>
      <c r="C2206" s="103"/>
      <c r="D2206" s="102"/>
      <c r="E2206" s="104"/>
      <c r="F2206" s="155"/>
      <c r="G2206" s="104"/>
      <c r="H2206" s="105"/>
      <c r="I2206" s="106"/>
      <c r="J2206" s="105"/>
      <c r="K2206" s="105"/>
      <c r="L2206" s="104"/>
      <c r="M2206" s="104"/>
    </row>
    <row r="2207" spans="2:13" x14ac:dyDescent="0.25">
      <c r="B2207" s="104"/>
      <c r="C2207" s="103"/>
      <c r="D2207" s="102"/>
      <c r="E2207" s="104"/>
      <c r="F2207" s="155"/>
      <c r="G2207" s="104"/>
      <c r="H2207" s="105"/>
      <c r="I2207" s="106"/>
      <c r="J2207" s="105"/>
      <c r="K2207" s="105"/>
      <c r="L2207" s="104"/>
      <c r="M2207" s="104"/>
    </row>
    <row r="2208" spans="2:13" x14ac:dyDescent="0.25">
      <c r="B2208" s="104"/>
      <c r="C2208" s="103"/>
      <c r="D2208" s="102"/>
      <c r="E2208" s="104"/>
      <c r="F2208" s="155"/>
      <c r="G2208" s="104"/>
      <c r="H2208" s="105"/>
      <c r="I2208" s="106"/>
      <c r="J2208" s="105"/>
      <c r="K2208" s="105"/>
      <c r="L2208" s="104"/>
      <c r="M2208" s="104"/>
    </row>
    <row r="2209" spans="2:13" x14ac:dyDescent="0.25">
      <c r="B2209" s="104"/>
      <c r="C2209" s="103"/>
      <c r="D2209" s="102"/>
      <c r="E2209" s="104"/>
      <c r="F2209" s="155"/>
      <c r="G2209" s="104"/>
      <c r="H2209" s="105"/>
      <c r="I2209" s="106"/>
      <c r="J2209" s="105"/>
      <c r="K2209" s="105"/>
      <c r="L2209" s="104"/>
      <c r="M2209" s="104"/>
    </row>
    <row r="2210" spans="2:13" x14ac:dyDescent="0.25">
      <c r="B2210" s="104"/>
      <c r="C2210" s="103"/>
      <c r="D2210" s="102"/>
      <c r="E2210" s="104"/>
      <c r="F2210" s="155"/>
      <c r="G2210" s="104"/>
      <c r="H2210" s="105"/>
      <c r="I2210" s="106"/>
      <c r="J2210" s="105"/>
      <c r="K2210" s="105"/>
      <c r="L2210" s="104"/>
      <c r="M2210" s="104"/>
    </row>
    <row r="2211" spans="2:13" x14ac:dyDescent="0.25">
      <c r="B2211" s="104"/>
      <c r="C2211" s="103"/>
      <c r="D2211" s="102"/>
      <c r="E2211" s="104"/>
      <c r="F2211" s="155"/>
      <c r="G2211" s="104"/>
      <c r="H2211" s="105"/>
      <c r="I2211" s="106"/>
      <c r="J2211" s="105"/>
      <c r="K2211" s="105"/>
      <c r="L2211" s="104"/>
      <c r="M2211" s="104"/>
    </row>
    <row r="2212" spans="2:13" x14ac:dyDescent="0.25">
      <c r="B2212" s="104"/>
      <c r="C2212" s="103"/>
      <c r="D2212" s="102"/>
      <c r="E2212" s="104"/>
      <c r="F2212" s="155"/>
      <c r="G2212" s="104"/>
      <c r="H2212" s="105"/>
      <c r="I2212" s="106"/>
      <c r="J2212" s="105"/>
      <c r="K2212" s="105"/>
      <c r="L2212" s="104"/>
      <c r="M2212" s="104"/>
    </row>
    <row r="2213" spans="2:13" x14ac:dyDescent="0.25">
      <c r="B2213" s="104"/>
      <c r="C2213" s="103"/>
      <c r="D2213" s="102"/>
      <c r="E2213" s="104"/>
      <c r="F2213" s="155"/>
      <c r="G2213" s="104"/>
      <c r="H2213" s="105"/>
      <c r="I2213" s="106"/>
      <c r="J2213" s="105"/>
      <c r="K2213" s="105"/>
      <c r="L2213" s="104"/>
      <c r="M2213" s="104"/>
    </row>
    <row r="2214" spans="2:13" x14ac:dyDescent="0.25">
      <c r="B2214" s="104"/>
      <c r="C2214" s="103"/>
      <c r="D2214" s="102"/>
      <c r="E2214" s="104"/>
      <c r="F2214" s="155"/>
      <c r="G2214" s="104"/>
      <c r="H2214" s="105"/>
      <c r="I2214" s="106"/>
      <c r="J2214" s="105"/>
      <c r="K2214" s="105"/>
      <c r="L2214" s="104"/>
      <c r="M2214" s="104"/>
    </row>
    <row r="2215" spans="2:13" x14ac:dyDescent="0.25">
      <c r="B2215" s="104"/>
      <c r="C2215" s="103"/>
      <c r="D2215" s="102"/>
      <c r="E2215" s="104"/>
      <c r="F2215" s="155"/>
      <c r="G2215" s="104"/>
      <c r="H2215" s="105"/>
      <c r="I2215" s="106"/>
      <c r="J2215" s="105"/>
      <c r="K2215" s="105"/>
      <c r="L2215" s="104"/>
      <c r="M2215" s="104"/>
    </row>
    <row r="2216" spans="2:13" x14ac:dyDescent="0.25">
      <c r="B2216" s="104"/>
      <c r="C2216" s="103"/>
      <c r="D2216" s="102"/>
      <c r="E2216" s="104"/>
      <c r="F2216" s="155"/>
      <c r="G2216" s="104"/>
      <c r="H2216" s="105"/>
      <c r="I2216" s="106"/>
      <c r="J2216" s="105"/>
      <c r="K2216" s="105"/>
      <c r="L2216" s="104"/>
      <c r="M2216" s="104"/>
    </row>
    <row r="2217" spans="2:13" x14ac:dyDescent="0.25">
      <c r="B2217" s="104"/>
      <c r="C2217" s="103"/>
      <c r="D2217" s="102"/>
      <c r="E2217" s="104"/>
      <c r="F2217" s="155"/>
      <c r="G2217" s="104"/>
      <c r="H2217" s="105"/>
      <c r="I2217" s="106"/>
      <c r="J2217" s="105"/>
      <c r="K2217" s="105"/>
      <c r="L2217" s="104"/>
      <c r="M2217" s="104"/>
    </row>
    <row r="2218" spans="2:13" x14ac:dyDescent="0.25">
      <c r="B2218" s="104"/>
      <c r="C2218" s="103"/>
      <c r="D2218" s="102"/>
      <c r="E2218" s="104"/>
      <c r="F2218" s="155"/>
      <c r="G2218" s="104"/>
      <c r="H2218" s="105"/>
      <c r="I2218" s="106"/>
      <c r="J2218" s="105"/>
      <c r="K2218" s="105"/>
      <c r="L2218" s="104"/>
      <c r="M2218" s="104"/>
    </row>
    <row r="2219" spans="2:13" x14ac:dyDescent="0.25">
      <c r="B2219" s="104"/>
      <c r="C2219" s="103"/>
      <c r="D2219" s="102"/>
      <c r="E2219" s="104"/>
      <c r="F2219" s="155"/>
      <c r="G2219" s="104"/>
      <c r="H2219" s="105"/>
      <c r="I2219" s="106"/>
      <c r="J2219" s="105"/>
      <c r="K2219" s="105"/>
      <c r="L2219" s="104"/>
      <c r="M2219" s="104"/>
    </row>
    <row r="2220" spans="2:13" x14ac:dyDescent="0.25">
      <c r="B2220" s="104"/>
      <c r="C2220" s="103"/>
      <c r="D2220" s="102"/>
      <c r="E2220" s="104"/>
      <c r="F2220" s="155"/>
      <c r="G2220" s="104"/>
      <c r="H2220" s="105"/>
      <c r="I2220" s="106"/>
      <c r="J2220" s="105"/>
      <c r="K2220" s="105"/>
      <c r="L2220" s="104"/>
      <c r="M2220" s="104"/>
    </row>
    <row r="2221" spans="2:13" x14ac:dyDescent="0.25">
      <c r="B2221" s="104"/>
      <c r="C2221" s="103"/>
      <c r="D2221" s="102"/>
      <c r="E2221" s="104"/>
      <c r="F2221" s="155"/>
      <c r="G2221" s="104"/>
      <c r="H2221" s="105"/>
      <c r="I2221" s="106"/>
      <c r="J2221" s="105"/>
      <c r="K2221" s="105"/>
      <c r="L2221" s="104"/>
      <c r="M2221" s="104"/>
    </row>
    <row r="2222" spans="2:13" x14ac:dyDescent="0.25">
      <c r="B2222" s="104"/>
      <c r="C2222" s="103"/>
      <c r="D2222" s="102"/>
      <c r="E2222" s="104"/>
      <c r="F2222" s="155"/>
      <c r="G2222" s="104"/>
      <c r="H2222" s="105"/>
      <c r="I2222" s="106"/>
      <c r="J2222" s="105"/>
      <c r="K2222" s="105"/>
      <c r="L2222" s="104"/>
      <c r="M2222" s="104"/>
    </row>
    <row r="2223" spans="2:13" x14ac:dyDescent="0.25">
      <c r="B2223" s="104"/>
      <c r="C2223" s="103"/>
      <c r="D2223" s="102"/>
      <c r="E2223" s="104"/>
      <c r="F2223" s="155"/>
      <c r="G2223" s="104"/>
      <c r="H2223" s="105"/>
      <c r="I2223" s="106"/>
      <c r="J2223" s="105"/>
      <c r="K2223" s="105"/>
      <c r="L2223" s="104"/>
      <c r="M2223" s="104"/>
    </row>
    <row r="2224" spans="2:13" x14ac:dyDescent="0.25">
      <c r="B2224" s="104"/>
      <c r="C2224" s="103"/>
      <c r="D2224" s="102"/>
      <c r="E2224" s="104"/>
      <c r="F2224" s="155"/>
      <c r="G2224" s="104"/>
      <c r="H2224" s="105"/>
      <c r="I2224" s="106"/>
      <c r="J2224" s="105"/>
      <c r="K2224" s="105"/>
      <c r="L2224" s="104"/>
      <c r="M2224" s="104"/>
    </row>
    <row r="2225" spans="2:13" x14ac:dyDescent="0.25">
      <c r="B2225" s="104"/>
      <c r="C2225" s="103"/>
      <c r="D2225" s="102"/>
      <c r="E2225" s="104"/>
      <c r="F2225" s="155"/>
      <c r="G2225" s="104"/>
      <c r="H2225" s="105"/>
      <c r="I2225" s="106"/>
      <c r="J2225" s="105"/>
      <c r="K2225" s="105"/>
      <c r="L2225" s="104"/>
      <c r="M2225" s="104"/>
    </row>
    <row r="2226" spans="2:13" x14ac:dyDescent="0.25">
      <c r="B2226" s="104"/>
      <c r="C2226" s="103"/>
      <c r="D2226" s="102"/>
      <c r="E2226" s="104"/>
      <c r="F2226" s="155"/>
      <c r="G2226" s="104"/>
      <c r="H2226" s="105"/>
      <c r="I2226" s="106"/>
      <c r="J2226" s="105"/>
      <c r="K2226" s="105"/>
      <c r="L2226" s="104"/>
      <c r="M2226" s="104"/>
    </row>
    <row r="2227" spans="2:13" x14ac:dyDescent="0.25">
      <c r="B2227" s="104"/>
      <c r="C2227" s="103"/>
      <c r="D2227" s="102"/>
      <c r="E2227" s="104"/>
      <c r="F2227" s="155"/>
      <c r="G2227" s="104"/>
      <c r="H2227" s="105"/>
      <c r="I2227" s="106"/>
      <c r="J2227" s="105"/>
      <c r="K2227" s="105"/>
      <c r="L2227" s="104"/>
      <c r="M2227" s="104"/>
    </row>
    <row r="2228" spans="2:13" x14ac:dyDescent="0.25">
      <c r="B2228" s="104"/>
      <c r="C2228" s="103"/>
      <c r="D2228" s="102"/>
      <c r="E2228" s="104"/>
      <c r="F2228" s="155"/>
      <c r="G2228" s="104"/>
      <c r="H2228" s="105"/>
      <c r="I2228" s="106"/>
      <c r="J2228" s="105"/>
      <c r="K2228" s="105"/>
      <c r="L2228" s="104"/>
      <c r="M2228" s="104"/>
    </row>
    <row r="2229" spans="2:13" x14ac:dyDescent="0.25">
      <c r="B2229" s="104"/>
      <c r="C2229" s="103"/>
      <c r="D2229" s="102"/>
      <c r="E2229" s="104"/>
      <c r="F2229" s="155"/>
      <c r="G2229" s="104"/>
      <c r="H2229" s="105"/>
      <c r="I2229" s="106"/>
      <c r="J2229" s="105"/>
      <c r="K2229" s="105"/>
      <c r="L2229" s="104"/>
      <c r="M2229" s="104"/>
    </row>
    <row r="2230" spans="2:13" x14ac:dyDescent="0.25">
      <c r="B2230" s="104"/>
      <c r="C2230" s="103"/>
      <c r="D2230" s="102"/>
      <c r="E2230" s="104"/>
      <c r="F2230" s="155"/>
      <c r="G2230" s="104"/>
      <c r="H2230" s="105"/>
      <c r="I2230" s="106"/>
      <c r="J2230" s="105"/>
      <c r="K2230" s="105"/>
      <c r="L2230" s="104"/>
      <c r="M2230" s="104"/>
    </row>
    <row r="2231" spans="2:13" x14ac:dyDescent="0.25">
      <c r="B2231" s="104"/>
      <c r="C2231" s="103"/>
      <c r="D2231" s="102"/>
      <c r="E2231" s="104"/>
      <c r="F2231" s="155"/>
      <c r="G2231" s="104"/>
      <c r="H2231" s="105"/>
      <c r="I2231" s="106"/>
      <c r="J2231" s="105"/>
      <c r="K2231" s="105"/>
      <c r="L2231" s="104"/>
      <c r="M2231" s="104"/>
    </row>
    <row r="2232" spans="2:13" x14ac:dyDescent="0.25">
      <c r="B2232" s="104"/>
      <c r="C2232" s="103"/>
      <c r="D2232" s="102"/>
      <c r="E2232" s="104"/>
      <c r="F2232" s="155"/>
      <c r="G2232" s="104"/>
      <c r="H2232" s="105"/>
      <c r="I2232" s="106"/>
      <c r="J2232" s="105"/>
      <c r="K2232" s="105"/>
      <c r="L2232" s="104"/>
      <c r="M2232" s="104"/>
    </row>
    <row r="2233" spans="2:13" x14ac:dyDescent="0.25">
      <c r="B2233" s="104"/>
      <c r="C2233" s="103"/>
      <c r="D2233" s="102"/>
      <c r="E2233" s="104"/>
      <c r="F2233" s="155"/>
      <c r="G2233" s="104"/>
      <c r="H2233" s="105"/>
      <c r="I2233" s="106"/>
      <c r="J2233" s="105"/>
      <c r="K2233" s="105"/>
      <c r="L2233" s="104"/>
      <c r="M2233" s="104"/>
    </row>
    <row r="2234" spans="2:13" x14ac:dyDescent="0.25">
      <c r="B2234" s="104"/>
      <c r="C2234" s="103"/>
      <c r="D2234" s="102"/>
      <c r="E2234" s="104"/>
      <c r="F2234" s="155"/>
      <c r="G2234" s="104"/>
      <c r="H2234" s="105"/>
      <c r="I2234" s="106"/>
      <c r="J2234" s="105"/>
      <c r="K2234" s="105"/>
      <c r="L2234" s="104"/>
      <c r="M2234" s="104"/>
    </row>
    <row r="2235" spans="2:13" x14ac:dyDescent="0.25">
      <c r="B2235" s="104"/>
      <c r="C2235" s="103"/>
      <c r="D2235" s="102"/>
      <c r="E2235" s="104"/>
      <c r="F2235" s="155"/>
      <c r="G2235" s="104"/>
      <c r="H2235" s="105"/>
      <c r="I2235" s="106"/>
      <c r="J2235" s="105"/>
      <c r="K2235" s="105"/>
      <c r="L2235" s="104"/>
      <c r="M2235" s="104"/>
    </row>
    <row r="2236" spans="2:13" x14ac:dyDescent="0.25">
      <c r="B2236" s="104"/>
      <c r="C2236" s="103"/>
      <c r="D2236" s="102"/>
      <c r="E2236" s="104"/>
      <c r="F2236" s="155"/>
      <c r="G2236" s="104"/>
      <c r="H2236" s="105"/>
      <c r="I2236" s="106"/>
      <c r="J2236" s="105"/>
      <c r="K2236" s="105"/>
      <c r="L2236" s="104"/>
      <c r="M2236" s="104"/>
    </row>
    <row r="2237" spans="2:13" x14ac:dyDescent="0.25">
      <c r="B2237" s="104"/>
      <c r="C2237" s="103"/>
      <c r="D2237" s="102"/>
      <c r="E2237" s="104"/>
      <c r="F2237" s="155"/>
      <c r="G2237" s="104"/>
      <c r="H2237" s="105"/>
      <c r="I2237" s="106"/>
      <c r="J2237" s="105"/>
      <c r="K2237" s="105"/>
      <c r="L2237" s="104"/>
      <c r="M2237" s="104"/>
    </row>
    <row r="2238" spans="2:13" x14ac:dyDescent="0.25">
      <c r="B2238" s="104"/>
      <c r="C2238" s="103"/>
      <c r="D2238" s="102"/>
      <c r="E2238" s="104"/>
      <c r="F2238" s="155"/>
      <c r="G2238" s="104"/>
      <c r="H2238" s="105"/>
      <c r="I2238" s="106"/>
      <c r="J2238" s="105"/>
      <c r="K2238" s="105"/>
      <c r="L2238" s="104"/>
      <c r="M2238" s="104"/>
    </row>
    <row r="2239" spans="2:13" x14ac:dyDescent="0.25">
      <c r="B2239" s="104"/>
      <c r="C2239" s="103"/>
      <c r="D2239" s="102"/>
      <c r="E2239" s="104"/>
      <c r="F2239" s="155"/>
      <c r="G2239" s="104"/>
      <c r="H2239" s="105"/>
      <c r="I2239" s="106"/>
      <c r="J2239" s="105"/>
      <c r="K2239" s="105"/>
      <c r="L2239" s="104"/>
      <c r="M2239" s="104"/>
    </row>
    <row r="2240" spans="2:13" x14ac:dyDescent="0.25">
      <c r="B2240" s="104"/>
      <c r="C2240" s="103"/>
      <c r="D2240" s="102"/>
      <c r="E2240" s="104"/>
      <c r="F2240" s="155"/>
      <c r="G2240" s="104"/>
      <c r="H2240" s="105"/>
      <c r="I2240" s="106"/>
      <c r="J2240" s="105"/>
      <c r="K2240" s="105"/>
      <c r="L2240" s="104"/>
      <c r="M2240" s="104"/>
    </row>
    <row r="2241" spans="2:13" x14ac:dyDescent="0.25">
      <c r="B2241" s="104"/>
      <c r="C2241" s="103"/>
      <c r="D2241" s="102"/>
      <c r="E2241" s="104"/>
      <c r="F2241" s="155"/>
      <c r="G2241" s="104"/>
      <c r="H2241" s="105"/>
      <c r="I2241" s="106"/>
      <c r="J2241" s="105"/>
      <c r="K2241" s="105"/>
      <c r="L2241" s="104"/>
      <c r="M2241" s="104"/>
    </row>
    <row r="2242" spans="2:13" x14ac:dyDescent="0.25">
      <c r="B2242" s="104"/>
      <c r="C2242" s="103"/>
      <c r="D2242" s="102"/>
      <c r="E2242" s="104"/>
      <c r="F2242" s="155"/>
      <c r="G2242" s="104"/>
      <c r="H2242" s="105"/>
      <c r="I2242" s="106"/>
      <c r="J2242" s="105"/>
      <c r="K2242" s="105"/>
      <c r="L2242" s="104"/>
      <c r="M2242" s="104"/>
    </row>
    <row r="2243" spans="2:13" x14ac:dyDescent="0.25">
      <c r="B2243" s="104"/>
      <c r="C2243" s="103"/>
      <c r="D2243" s="102"/>
      <c r="E2243" s="104"/>
      <c r="F2243" s="155"/>
      <c r="G2243" s="104"/>
      <c r="H2243" s="105"/>
      <c r="I2243" s="106"/>
      <c r="J2243" s="105"/>
      <c r="K2243" s="105"/>
      <c r="L2243" s="104"/>
      <c r="M2243" s="104"/>
    </row>
    <row r="2244" spans="2:13" x14ac:dyDescent="0.25">
      <c r="B2244" s="104"/>
      <c r="C2244" s="103"/>
      <c r="D2244" s="102"/>
      <c r="E2244" s="104"/>
      <c r="F2244" s="155"/>
      <c r="G2244" s="104"/>
      <c r="H2244" s="105"/>
      <c r="I2244" s="106"/>
      <c r="J2244" s="105"/>
      <c r="K2244" s="105"/>
      <c r="L2244" s="104"/>
      <c r="M2244" s="104"/>
    </row>
    <row r="2245" spans="2:13" x14ac:dyDescent="0.25">
      <c r="B2245" s="104"/>
      <c r="C2245" s="103"/>
      <c r="D2245" s="102"/>
      <c r="E2245" s="104"/>
      <c r="F2245" s="155"/>
      <c r="G2245" s="104"/>
      <c r="H2245" s="105"/>
      <c r="I2245" s="106"/>
      <c r="J2245" s="105"/>
      <c r="K2245" s="105"/>
      <c r="L2245" s="104"/>
      <c r="M2245" s="104"/>
    </row>
    <row r="2246" spans="2:13" x14ac:dyDescent="0.25">
      <c r="B2246" s="104"/>
      <c r="C2246" s="103"/>
      <c r="D2246" s="102"/>
      <c r="E2246" s="104"/>
      <c r="F2246" s="155"/>
      <c r="G2246" s="104"/>
      <c r="H2246" s="105"/>
      <c r="I2246" s="106"/>
      <c r="J2246" s="105"/>
      <c r="K2246" s="105"/>
      <c r="L2246" s="104"/>
      <c r="M2246" s="104"/>
    </row>
    <row r="2247" spans="2:13" x14ac:dyDescent="0.25">
      <c r="B2247" s="104"/>
      <c r="C2247" s="103"/>
      <c r="D2247" s="102"/>
      <c r="E2247" s="104"/>
      <c r="F2247" s="155"/>
      <c r="G2247" s="104"/>
      <c r="H2247" s="105"/>
      <c r="I2247" s="106"/>
      <c r="J2247" s="105"/>
      <c r="K2247" s="105"/>
      <c r="L2247" s="104"/>
      <c r="M2247" s="104"/>
    </row>
    <row r="2248" spans="2:13" x14ac:dyDescent="0.25">
      <c r="B2248" s="104"/>
      <c r="C2248" s="103"/>
      <c r="D2248" s="102"/>
      <c r="E2248" s="104"/>
      <c r="F2248" s="155"/>
      <c r="G2248" s="104"/>
      <c r="H2248" s="105"/>
      <c r="I2248" s="106"/>
      <c r="J2248" s="105"/>
      <c r="K2248" s="105"/>
      <c r="L2248" s="104"/>
      <c r="M2248" s="104"/>
    </row>
    <row r="2249" spans="2:13" x14ac:dyDescent="0.25">
      <c r="B2249" s="104"/>
      <c r="C2249" s="103"/>
      <c r="D2249" s="102"/>
      <c r="E2249" s="104"/>
      <c r="F2249" s="155"/>
      <c r="G2249" s="104"/>
      <c r="H2249" s="105"/>
      <c r="I2249" s="106"/>
      <c r="J2249" s="105"/>
      <c r="K2249" s="105"/>
      <c r="L2249" s="104"/>
      <c r="M2249" s="104"/>
    </row>
    <row r="2250" spans="2:13" x14ac:dyDescent="0.25">
      <c r="B2250" s="104"/>
      <c r="C2250" s="103"/>
      <c r="D2250" s="102"/>
      <c r="E2250" s="104"/>
      <c r="F2250" s="155"/>
      <c r="G2250" s="104"/>
      <c r="H2250" s="105"/>
      <c r="I2250" s="106"/>
      <c r="J2250" s="105"/>
      <c r="K2250" s="105"/>
      <c r="L2250" s="104"/>
      <c r="M2250" s="104"/>
    </row>
    <row r="2251" spans="2:13" x14ac:dyDescent="0.25">
      <c r="B2251" s="104"/>
      <c r="C2251" s="103"/>
      <c r="D2251" s="102"/>
      <c r="E2251" s="104"/>
      <c r="F2251" s="155"/>
      <c r="G2251" s="104"/>
      <c r="H2251" s="105"/>
      <c r="I2251" s="106"/>
      <c r="J2251" s="105"/>
      <c r="K2251" s="105"/>
      <c r="L2251" s="104"/>
      <c r="M2251" s="104"/>
    </row>
    <row r="2252" spans="2:13" x14ac:dyDescent="0.25">
      <c r="B2252" s="104"/>
      <c r="C2252" s="103"/>
      <c r="D2252" s="102"/>
      <c r="E2252" s="104"/>
      <c r="F2252" s="155"/>
      <c r="G2252" s="104"/>
      <c r="H2252" s="105"/>
      <c r="I2252" s="106"/>
      <c r="J2252" s="105"/>
      <c r="K2252" s="105"/>
      <c r="L2252" s="104"/>
      <c r="M2252" s="104"/>
    </row>
    <row r="2253" spans="2:13" x14ac:dyDescent="0.25">
      <c r="B2253" s="104"/>
      <c r="C2253" s="103"/>
      <c r="D2253" s="102"/>
      <c r="E2253" s="104"/>
      <c r="F2253" s="155"/>
      <c r="G2253" s="104"/>
      <c r="H2253" s="105"/>
      <c r="I2253" s="106"/>
      <c r="J2253" s="105"/>
      <c r="K2253" s="105"/>
      <c r="L2253" s="104"/>
      <c r="M2253" s="104"/>
    </row>
    <row r="2254" spans="2:13" x14ac:dyDescent="0.25">
      <c r="B2254" s="104"/>
      <c r="C2254" s="103"/>
      <c r="D2254" s="102"/>
      <c r="E2254" s="104"/>
      <c r="F2254" s="155"/>
      <c r="G2254" s="104"/>
      <c r="H2254" s="105"/>
      <c r="I2254" s="106"/>
      <c r="J2254" s="105"/>
      <c r="K2254" s="105"/>
      <c r="L2254" s="104"/>
      <c r="M2254" s="104"/>
    </row>
    <row r="2255" spans="2:13" x14ac:dyDescent="0.25">
      <c r="B2255" s="104"/>
      <c r="C2255" s="103"/>
      <c r="D2255" s="102"/>
      <c r="E2255" s="104"/>
      <c r="F2255" s="155"/>
      <c r="G2255" s="104"/>
      <c r="H2255" s="105"/>
      <c r="I2255" s="106"/>
      <c r="J2255" s="105"/>
      <c r="K2255" s="105"/>
      <c r="L2255" s="104"/>
      <c r="M2255" s="104"/>
    </row>
    <row r="2256" spans="2:13" x14ac:dyDescent="0.25">
      <c r="B2256" s="104"/>
      <c r="C2256" s="103"/>
      <c r="D2256" s="102"/>
      <c r="E2256" s="104"/>
      <c r="F2256" s="155"/>
      <c r="G2256" s="104"/>
      <c r="H2256" s="105"/>
      <c r="I2256" s="106"/>
      <c r="J2256" s="105"/>
      <c r="K2256" s="105"/>
      <c r="L2256" s="104"/>
      <c r="M2256" s="104"/>
    </row>
    <row r="2257" spans="2:13" x14ac:dyDescent="0.25">
      <c r="B2257" s="104"/>
      <c r="C2257" s="103"/>
      <c r="D2257" s="102"/>
      <c r="E2257" s="104"/>
      <c r="F2257" s="155"/>
      <c r="G2257" s="104"/>
      <c r="H2257" s="105"/>
      <c r="I2257" s="106"/>
      <c r="J2257" s="105"/>
      <c r="K2257" s="105"/>
      <c r="L2257" s="104"/>
      <c r="M2257" s="104"/>
    </row>
    <row r="2258" spans="2:13" x14ac:dyDescent="0.25">
      <c r="B2258" s="104"/>
      <c r="C2258" s="103"/>
      <c r="D2258" s="102"/>
      <c r="E2258" s="104"/>
      <c r="F2258" s="155"/>
      <c r="G2258" s="104"/>
      <c r="H2258" s="105"/>
      <c r="I2258" s="106"/>
      <c r="J2258" s="105"/>
      <c r="K2258" s="105"/>
      <c r="L2258" s="104"/>
      <c r="M2258" s="104"/>
    </row>
    <row r="2259" spans="2:13" x14ac:dyDescent="0.25">
      <c r="B2259" s="104"/>
      <c r="C2259" s="103"/>
      <c r="D2259" s="102"/>
      <c r="E2259" s="104"/>
      <c r="F2259" s="155"/>
      <c r="G2259" s="104"/>
      <c r="H2259" s="105"/>
      <c r="I2259" s="106"/>
      <c r="J2259" s="105"/>
      <c r="K2259" s="105"/>
      <c r="L2259" s="104"/>
      <c r="M2259" s="104"/>
    </row>
    <row r="2260" spans="2:13" x14ac:dyDescent="0.25">
      <c r="B2260" s="104"/>
      <c r="C2260" s="103"/>
      <c r="D2260" s="102"/>
      <c r="E2260" s="104"/>
      <c r="F2260" s="155"/>
      <c r="G2260" s="104"/>
      <c r="H2260" s="105"/>
      <c r="I2260" s="106"/>
      <c r="J2260" s="105"/>
      <c r="K2260" s="105"/>
      <c r="L2260" s="104"/>
      <c r="M2260" s="104"/>
    </row>
    <row r="2261" spans="2:13" x14ac:dyDescent="0.25">
      <c r="B2261" s="104"/>
      <c r="C2261" s="103"/>
      <c r="D2261" s="102"/>
      <c r="E2261" s="104"/>
      <c r="F2261" s="155"/>
      <c r="G2261" s="104"/>
      <c r="H2261" s="105"/>
      <c r="I2261" s="106"/>
      <c r="J2261" s="105"/>
      <c r="K2261" s="105"/>
      <c r="L2261" s="104"/>
      <c r="M2261" s="104"/>
    </row>
    <row r="2262" spans="2:13" x14ac:dyDescent="0.25">
      <c r="B2262" s="104"/>
      <c r="C2262" s="103"/>
      <c r="D2262" s="102"/>
      <c r="E2262" s="104"/>
      <c r="F2262" s="155"/>
      <c r="G2262" s="104"/>
      <c r="H2262" s="105"/>
      <c r="I2262" s="106"/>
      <c r="J2262" s="105"/>
      <c r="K2262" s="105"/>
      <c r="L2262" s="104"/>
      <c r="M2262" s="104"/>
    </row>
    <row r="2263" spans="2:13" x14ac:dyDescent="0.25">
      <c r="B2263" s="104"/>
      <c r="C2263" s="103"/>
      <c r="D2263" s="102"/>
      <c r="E2263" s="104"/>
      <c r="F2263" s="155"/>
      <c r="G2263" s="104"/>
      <c r="H2263" s="105"/>
      <c r="I2263" s="106"/>
      <c r="J2263" s="105"/>
      <c r="K2263" s="105"/>
      <c r="L2263" s="104"/>
      <c r="M2263" s="104"/>
    </row>
    <row r="2264" spans="2:13" x14ac:dyDescent="0.25">
      <c r="B2264" s="104"/>
      <c r="C2264" s="103"/>
      <c r="D2264" s="102"/>
      <c r="E2264" s="104"/>
      <c r="F2264" s="155"/>
      <c r="G2264" s="104"/>
      <c r="H2264" s="105"/>
      <c r="I2264" s="106"/>
      <c r="J2264" s="105"/>
      <c r="K2264" s="105"/>
      <c r="L2264" s="104"/>
      <c r="M2264" s="104"/>
    </row>
    <row r="2265" spans="2:13" x14ac:dyDescent="0.25">
      <c r="B2265" s="104"/>
      <c r="C2265" s="103"/>
      <c r="D2265" s="102"/>
      <c r="E2265" s="104"/>
      <c r="F2265" s="155"/>
      <c r="G2265" s="104"/>
      <c r="H2265" s="105"/>
      <c r="I2265" s="106"/>
      <c r="J2265" s="105"/>
      <c r="K2265" s="105"/>
      <c r="L2265" s="104"/>
      <c r="M2265" s="104"/>
    </row>
    <row r="2266" spans="2:13" x14ac:dyDescent="0.25">
      <c r="B2266" s="104"/>
      <c r="C2266" s="103"/>
      <c r="D2266" s="102"/>
      <c r="E2266" s="104"/>
      <c r="F2266" s="155"/>
      <c r="G2266" s="104"/>
      <c r="H2266" s="105"/>
      <c r="I2266" s="106"/>
      <c r="J2266" s="105"/>
      <c r="K2266" s="105"/>
      <c r="L2266" s="104"/>
      <c r="M2266" s="104"/>
    </row>
    <row r="2267" spans="2:13" x14ac:dyDescent="0.25">
      <c r="B2267" s="104"/>
      <c r="C2267" s="103"/>
      <c r="D2267" s="102"/>
      <c r="E2267" s="104"/>
      <c r="F2267" s="155"/>
      <c r="G2267" s="104"/>
      <c r="H2267" s="105"/>
      <c r="I2267" s="106"/>
      <c r="J2267" s="105"/>
      <c r="K2267" s="105"/>
      <c r="L2267" s="104"/>
      <c r="M2267" s="104"/>
    </row>
    <row r="2268" spans="2:13" x14ac:dyDescent="0.25">
      <c r="B2268" s="104"/>
      <c r="C2268" s="103"/>
      <c r="D2268" s="102"/>
      <c r="E2268" s="104"/>
      <c r="F2268" s="155"/>
      <c r="G2268" s="104"/>
      <c r="H2268" s="105"/>
      <c r="I2268" s="106"/>
      <c r="J2268" s="105"/>
      <c r="K2268" s="105"/>
      <c r="L2268" s="104"/>
      <c r="M2268" s="104"/>
    </row>
    <row r="2269" spans="2:13" x14ac:dyDescent="0.25">
      <c r="B2269" s="104"/>
      <c r="C2269" s="103"/>
      <c r="D2269" s="102"/>
      <c r="E2269" s="104"/>
      <c r="F2269" s="155"/>
      <c r="G2269" s="104"/>
      <c r="H2269" s="105"/>
      <c r="I2269" s="106"/>
      <c r="J2269" s="105"/>
      <c r="K2269" s="105"/>
      <c r="L2269" s="104"/>
      <c r="M2269" s="104"/>
    </row>
    <row r="2270" spans="2:13" x14ac:dyDescent="0.25">
      <c r="B2270" s="104"/>
      <c r="C2270" s="103"/>
      <c r="D2270" s="102"/>
      <c r="E2270" s="104"/>
      <c r="F2270" s="155"/>
      <c r="G2270" s="104"/>
      <c r="H2270" s="105"/>
      <c r="I2270" s="106"/>
      <c r="J2270" s="105"/>
      <c r="K2270" s="105"/>
      <c r="L2270" s="104"/>
      <c r="M2270" s="104"/>
    </row>
    <row r="2271" spans="2:13" x14ac:dyDescent="0.25">
      <c r="B2271" s="104"/>
      <c r="C2271" s="103"/>
      <c r="D2271" s="102"/>
      <c r="E2271" s="104"/>
      <c r="F2271" s="155"/>
      <c r="G2271" s="104"/>
      <c r="H2271" s="105"/>
      <c r="I2271" s="106"/>
      <c r="J2271" s="105"/>
      <c r="K2271" s="105"/>
      <c r="L2271" s="104"/>
      <c r="M2271" s="104"/>
    </row>
    <row r="2272" spans="2:13" x14ac:dyDescent="0.25">
      <c r="B2272" s="104"/>
      <c r="C2272" s="103"/>
      <c r="D2272" s="102"/>
      <c r="E2272" s="104"/>
      <c r="F2272" s="155"/>
      <c r="G2272" s="104"/>
      <c r="H2272" s="105"/>
      <c r="I2272" s="106"/>
      <c r="J2272" s="105"/>
      <c r="K2272" s="105"/>
      <c r="L2272" s="104"/>
      <c r="M2272" s="104"/>
    </row>
    <row r="2273" spans="2:13" x14ac:dyDescent="0.25">
      <c r="B2273" s="104"/>
      <c r="C2273" s="103"/>
      <c r="D2273" s="102"/>
      <c r="E2273" s="104"/>
      <c r="F2273" s="155"/>
      <c r="G2273" s="104"/>
      <c r="H2273" s="105"/>
      <c r="I2273" s="106"/>
      <c r="J2273" s="105"/>
      <c r="K2273" s="105"/>
      <c r="L2273" s="104"/>
      <c r="M2273" s="104"/>
    </row>
    <row r="2274" spans="2:13" x14ac:dyDescent="0.25">
      <c r="B2274" s="104"/>
      <c r="C2274" s="103"/>
      <c r="D2274" s="102"/>
      <c r="E2274" s="104"/>
      <c r="F2274" s="155"/>
      <c r="G2274" s="104"/>
      <c r="H2274" s="105"/>
      <c r="I2274" s="106"/>
      <c r="J2274" s="105"/>
      <c r="K2274" s="105"/>
      <c r="L2274" s="104"/>
      <c r="M2274" s="104"/>
    </row>
    <row r="2275" spans="2:13" x14ac:dyDescent="0.25">
      <c r="B2275" s="104"/>
      <c r="C2275" s="103"/>
      <c r="D2275" s="102"/>
      <c r="E2275" s="104"/>
      <c r="F2275" s="155"/>
      <c r="G2275" s="104"/>
      <c r="H2275" s="105"/>
      <c r="I2275" s="106"/>
      <c r="J2275" s="105"/>
      <c r="K2275" s="105"/>
      <c r="L2275" s="104"/>
      <c r="M2275" s="104"/>
    </row>
    <row r="2276" spans="2:13" x14ac:dyDescent="0.25">
      <c r="B2276" s="104"/>
      <c r="C2276" s="103"/>
      <c r="D2276" s="102"/>
      <c r="E2276" s="104"/>
      <c r="F2276" s="155"/>
      <c r="G2276" s="104"/>
      <c r="H2276" s="105"/>
      <c r="I2276" s="106"/>
      <c r="J2276" s="105"/>
      <c r="K2276" s="105"/>
      <c r="L2276" s="104"/>
      <c r="M2276" s="104"/>
    </row>
    <row r="2277" spans="2:13" x14ac:dyDescent="0.25">
      <c r="B2277" s="104"/>
      <c r="C2277" s="103"/>
      <c r="D2277" s="102"/>
      <c r="E2277" s="104"/>
      <c r="F2277" s="155"/>
      <c r="G2277" s="104"/>
      <c r="H2277" s="105"/>
      <c r="I2277" s="106"/>
      <c r="J2277" s="105"/>
      <c r="K2277" s="105"/>
      <c r="L2277" s="104"/>
      <c r="M2277" s="104"/>
    </row>
    <row r="2278" spans="2:13" x14ac:dyDescent="0.25">
      <c r="B2278" s="104"/>
      <c r="C2278" s="103"/>
      <c r="D2278" s="102"/>
      <c r="E2278" s="104"/>
      <c r="F2278" s="155"/>
      <c r="G2278" s="104"/>
      <c r="H2278" s="105"/>
      <c r="I2278" s="106"/>
      <c r="J2278" s="105"/>
      <c r="K2278" s="105"/>
      <c r="L2278" s="104"/>
      <c r="M2278" s="104"/>
    </row>
    <row r="2279" spans="2:13" x14ac:dyDescent="0.25">
      <c r="B2279" s="104"/>
      <c r="C2279" s="103"/>
      <c r="D2279" s="102"/>
      <c r="E2279" s="104"/>
      <c r="F2279" s="155"/>
      <c r="G2279" s="104"/>
      <c r="H2279" s="105"/>
      <c r="I2279" s="106"/>
      <c r="J2279" s="105"/>
      <c r="K2279" s="105"/>
      <c r="L2279" s="104"/>
      <c r="M2279" s="104"/>
    </row>
    <row r="2280" spans="2:13" x14ac:dyDescent="0.25">
      <c r="B2280" s="104"/>
      <c r="C2280" s="103"/>
      <c r="D2280" s="102"/>
      <c r="E2280" s="104"/>
      <c r="F2280" s="155"/>
      <c r="G2280" s="104"/>
      <c r="H2280" s="105"/>
      <c r="I2280" s="106"/>
      <c r="J2280" s="105"/>
      <c r="K2280" s="105"/>
      <c r="L2280" s="104"/>
      <c r="M2280" s="104"/>
    </row>
    <row r="2281" spans="2:13" x14ac:dyDescent="0.25">
      <c r="B2281" s="104"/>
      <c r="C2281" s="103"/>
      <c r="D2281" s="102"/>
      <c r="E2281" s="104"/>
      <c r="F2281" s="155"/>
      <c r="G2281" s="104"/>
      <c r="H2281" s="105"/>
      <c r="I2281" s="106"/>
      <c r="J2281" s="105"/>
      <c r="K2281" s="105"/>
      <c r="L2281" s="104"/>
      <c r="M2281" s="104"/>
    </row>
    <row r="2282" spans="2:13" x14ac:dyDescent="0.25">
      <c r="B2282" s="104"/>
      <c r="C2282" s="103"/>
      <c r="D2282" s="102"/>
      <c r="E2282" s="104"/>
      <c r="F2282" s="155"/>
      <c r="G2282" s="104"/>
      <c r="H2282" s="105"/>
      <c r="I2282" s="106"/>
      <c r="J2282" s="105"/>
      <c r="K2282" s="105"/>
      <c r="L2282" s="104"/>
      <c r="M2282" s="104"/>
    </row>
    <row r="2283" spans="2:13" x14ac:dyDescent="0.25">
      <c r="B2283" s="104"/>
      <c r="C2283" s="103"/>
      <c r="D2283" s="102"/>
      <c r="E2283" s="104"/>
      <c r="F2283" s="155"/>
      <c r="G2283" s="104"/>
      <c r="H2283" s="105"/>
      <c r="I2283" s="106"/>
      <c r="J2283" s="105"/>
      <c r="K2283" s="105"/>
      <c r="L2283" s="104"/>
      <c r="M2283" s="104"/>
    </row>
    <row r="2284" spans="2:13" x14ac:dyDescent="0.25">
      <c r="B2284" s="104"/>
      <c r="C2284" s="103"/>
      <c r="D2284" s="102"/>
      <c r="E2284" s="104"/>
      <c r="F2284" s="155"/>
      <c r="G2284" s="104"/>
      <c r="H2284" s="105"/>
      <c r="I2284" s="106"/>
      <c r="J2284" s="105"/>
      <c r="K2284" s="105"/>
      <c r="L2284" s="104"/>
      <c r="M2284" s="104"/>
    </row>
    <row r="2285" spans="2:13" x14ac:dyDescent="0.25">
      <c r="B2285" s="104"/>
      <c r="C2285" s="103"/>
      <c r="D2285" s="102"/>
      <c r="E2285" s="104"/>
      <c r="F2285" s="155"/>
      <c r="G2285" s="104"/>
      <c r="H2285" s="105"/>
      <c r="I2285" s="106"/>
      <c r="J2285" s="105"/>
      <c r="K2285" s="105"/>
      <c r="L2285" s="104"/>
      <c r="M2285" s="104"/>
    </row>
    <row r="2286" spans="2:13" x14ac:dyDescent="0.25">
      <c r="B2286" s="104"/>
      <c r="C2286" s="103"/>
      <c r="D2286" s="102"/>
      <c r="E2286" s="104"/>
      <c r="F2286" s="155"/>
      <c r="G2286" s="104"/>
      <c r="H2286" s="105"/>
      <c r="I2286" s="106"/>
      <c r="J2286" s="105"/>
      <c r="K2286" s="105"/>
      <c r="L2286" s="104"/>
      <c r="M2286" s="104"/>
    </row>
    <row r="2287" spans="2:13" x14ac:dyDescent="0.25">
      <c r="B2287" s="104"/>
      <c r="C2287" s="103"/>
      <c r="D2287" s="102"/>
      <c r="E2287" s="104"/>
      <c r="F2287" s="155"/>
      <c r="G2287" s="104"/>
      <c r="H2287" s="105"/>
      <c r="I2287" s="106"/>
      <c r="J2287" s="105"/>
      <c r="K2287" s="105"/>
      <c r="L2287" s="104"/>
      <c r="M2287" s="104"/>
    </row>
    <row r="2288" spans="2:13" x14ac:dyDescent="0.25">
      <c r="B2288" s="104"/>
      <c r="C2288" s="103"/>
      <c r="D2288" s="102"/>
      <c r="E2288" s="104"/>
      <c r="F2288" s="155"/>
      <c r="G2288" s="104"/>
      <c r="H2288" s="105"/>
      <c r="I2288" s="106"/>
      <c r="J2288" s="105"/>
      <c r="K2288" s="105"/>
      <c r="L2288" s="104"/>
      <c r="M2288" s="104"/>
    </row>
    <row r="2289" spans="2:13" x14ac:dyDescent="0.25">
      <c r="B2289" s="104"/>
      <c r="C2289" s="103"/>
      <c r="D2289" s="102"/>
      <c r="E2289" s="104"/>
      <c r="F2289" s="155"/>
      <c r="G2289" s="104"/>
      <c r="H2289" s="105"/>
      <c r="I2289" s="106"/>
      <c r="J2289" s="105"/>
      <c r="K2289" s="105"/>
      <c r="L2289" s="104"/>
      <c r="M2289" s="104"/>
    </row>
    <row r="2290" spans="2:13" x14ac:dyDescent="0.25">
      <c r="B2290" s="104"/>
      <c r="C2290" s="103"/>
      <c r="D2290" s="102"/>
      <c r="E2290" s="104"/>
      <c r="F2290" s="155"/>
      <c r="G2290" s="104"/>
      <c r="H2290" s="105"/>
      <c r="I2290" s="106"/>
      <c r="J2290" s="105"/>
      <c r="K2290" s="105"/>
      <c r="L2290" s="104"/>
      <c r="M2290" s="104"/>
    </row>
    <row r="2291" spans="2:13" x14ac:dyDescent="0.25">
      <c r="B2291" s="104"/>
      <c r="C2291" s="103"/>
      <c r="D2291" s="102"/>
      <c r="E2291" s="104"/>
      <c r="F2291" s="155"/>
      <c r="G2291" s="104"/>
      <c r="H2291" s="105"/>
      <c r="I2291" s="106"/>
      <c r="J2291" s="105"/>
      <c r="K2291" s="105"/>
      <c r="L2291" s="104"/>
      <c r="M2291" s="104"/>
    </row>
    <row r="2292" spans="2:13" x14ac:dyDescent="0.25">
      <c r="B2292" s="104"/>
      <c r="C2292" s="103"/>
      <c r="D2292" s="102"/>
      <c r="E2292" s="104"/>
      <c r="F2292" s="155"/>
      <c r="G2292" s="104"/>
      <c r="H2292" s="105"/>
      <c r="I2292" s="106"/>
      <c r="J2292" s="105"/>
      <c r="K2292" s="105"/>
      <c r="L2292" s="104"/>
      <c r="M2292" s="104"/>
    </row>
    <row r="2293" spans="2:13" x14ac:dyDescent="0.25">
      <c r="B2293" s="104"/>
      <c r="C2293" s="103"/>
      <c r="D2293" s="102"/>
      <c r="E2293" s="104"/>
      <c r="F2293" s="155"/>
      <c r="G2293" s="104"/>
      <c r="H2293" s="105"/>
      <c r="I2293" s="106"/>
      <c r="J2293" s="105"/>
      <c r="K2293" s="105"/>
      <c r="L2293" s="104"/>
      <c r="M2293" s="104"/>
    </row>
    <row r="2294" spans="2:13" x14ac:dyDescent="0.25">
      <c r="B2294" s="104"/>
      <c r="C2294" s="103"/>
      <c r="D2294" s="102"/>
      <c r="E2294" s="104"/>
      <c r="F2294" s="155"/>
      <c r="G2294" s="104"/>
      <c r="H2294" s="105"/>
      <c r="I2294" s="106"/>
      <c r="J2294" s="105"/>
      <c r="K2294" s="105"/>
      <c r="L2294" s="104"/>
      <c r="M2294" s="104"/>
    </row>
    <row r="2295" spans="2:13" x14ac:dyDescent="0.25">
      <c r="B2295" s="104"/>
      <c r="C2295" s="103"/>
      <c r="D2295" s="102"/>
      <c r="E2295" s="104"/>
      <c r="F2295" s="155"/>
      <c r="G2295" s="104"/>
      <c r="H2295" s="105"/>
      <c r="I2295" s="106"/>
      <c r="J2295" s="105"/>
      <c r="K2295" s="105"/>
      <c r="L2295" s="104"/>
      <c r="M2295" s="104"/>
    </row>
    <row r="2296" spans="2:13" x14ac:dyDescent="0.25">
      <c r="B2296" s="104"/>
      <c r="C2296" s="103"/>
      <c r="D2296" s="102"/>
      <c r="E2296" s="104"/>
      <c r="F2296" s="155"/>
      <c r="G2296" s="104"/>
      <c r="H2296" s="105"/>
      <c r="I2296" s="106"/>
      <c r="J2296" s="105"/>
      <c r="K2296" s="105"/>
      <c r="L2296" s="104"/>
      <c r="M2296" s="104"/>
    </row>
    <row r="2297" spans="2:13" x14ac:dyDescent="0.25">
      <c r="B2297" s="104"/>
      <c r="C2297" s="103"/>
      <c r="D2297" s="102"/>
      <c r="E2297" s="104"/>
      <c r="F2297" s="155"/>
      <c r="G2297" s="104"/>
      <c r="H2297" s="105"/>
      <c r="I2297" s="106"/>
      <c r="J2297" s="105"/>
      <c r="K2297" s="105"/>
      <c r="L2297" s="104"/>
      <c r="M2297" s="104"/>
    </row>
    <row r="2298" spans="2:13" x14ac:dyDescent="0.25">
      <c r="B2298" s="104"/>
      <c r="C2298" s="103"/>
      <c r="D2298" s="102"/>
      <c r="E2298" s="104"/>
      <c r="F2298" s="155"/>
      <c r="G2298" s="104"/>
      <c r="H2298" s="105"/>
      <c r="I2298" s="106"/>
      <c r="J2298" s="105"/>
      <c r="K2298" s="105"/>
      <c r="L2298" s="104"/>
      <c r="M2298" s="104"/>
    </row>
    <row r="2299" spans="2:13" x14ac:dyDescent="0.25">
      <c r="B2299" s="104"/>
      <c r="C2299" s="103"/>
      <c r="D2299" s="102"/>
      <c r="E2299" s="104"/>
      <c r="F2299" s="155"/>
      <c r="G2299" s="104"/>
      <c r="H2299" s="105"/>
      <c r="I2299" s="106"/>
      <c r="J2299" s="105"/>
      <c r="K2299" s="105"/>
      <c r="L2299" s="104"/>
      <c r="M2299" s="104"/>
    </row>
    <row r="2300" spans="2:13" x14ac:dyDescent="0.25">
      <c r="B2300" s="104"/>
      <c r="C2300" s="103"/>
      <c r="D2300" s="102"/>
      <c r="E2300" s="104"/>
      <c r="F2300" s="155"/>
      <c r="G2300" s="104"/>
      <c r="H2300" s="105"/>
      <c r="I2300" s="106"/>
      <c r="J2300" s="105"/>
      <c r="K2300" s="105"/>
      <c r="L2300" s="104"/>
      <c r="M2300" s="104"/>
    </row>
    <row r="2301" spans="2:13" x14ac:dyDescent="0.25">
      <c r="B2301" s="104"/>
      <c r="C2301" s="103"/>
      <c r="D2301" s="102"/>
      <c r="E2301" s="104"/>
      <c r="F2301" s="155"/>
      <c r="G2301" s="104"/>
      <c r="H2301" s="105"/>
      <c r="I2301" s="106"/>
      <c r="J2301" s="105"/>
      <c r="K2301" s="105"/>
      <c r="L2301" s="104"/>
      <c r="M2301" s="104"/>
    </row>
    <row r="2302" spans="2:13" x14ac:dyDescent="0.25">
      <c r="B2302" s="104"/>
      <c r="C2302" s="103"/>
      <c r="D2302" s="102"/>
      <c r="E2302" s="104"/>
      <c r="F2302" s="155"/>
      <c r="G2302" s="104"/>
      <c r="H2302" s="105"/>
      <c r="I2302" s="106"/>
      <c r="J2302" s="105"/>
      <c r="K2302" s="105"/>
      <c r="L2302" s="104"/>
      <c r="M2302" s="104"/>
    </row>
    <row r="2303" spans="2:13" x14ac:dyDescent="0.25">
      <c r="B2303" s="104"/>
      <c r="C2303" s="103"/>
      <c r="D2303" s="102"/>
      <c r="E2303" s="104"/>
      <c r="F2303" s="155"/>
      <c r="G2303" s="104"/>
      <c r="H2303" s="105"/>
      <c r="I2303" s="106"/>
      <c r="J2303" s="105"/>
      <c r="K2303" s="105"/>
      <c r="L2303" s="104"/>
      <c r="M2303" s="104"/>
    </row>
    <row r="2304" spans="2:13" x14ac:dyDescent="0.25">
      <c r="B2304" s="104"/>
      <c r="C2304" s="103"/>
      <c r="D2304" s="102"/>
      <c r="E2304" s="104"/>
      <c r="F2304" s="155"/>
      <c r="G2304" s="104"/>
      <c r="H2304" s="105"/>
      <c r="I2304" s="106"/>
      <c r="J2304" s="105"/>
      <c r="K2304" s="105"/>
      <c r="L2304" s="104"/>
      <c r="M2304" s="104"/>
    </row>
    <row r="2305" spans="2:13" x14ac:dyDescent="0.25">
      <c r="B2305" s="104"/>
      <c r="C2305" s="103"/>
      <c r="D2305" s="102"/>
      <c r="E2305" s="104"/>
      <c r="F2305" s="155"/>
      <c r="G2305" s="104"/>
      <c r="H2305" s="105"/>
      <c r="I2305" s="106"/>
      <c r="J2305" s="105"/>
      <c r="K2305" s="105"/>
      <c r="L2305" s="104"/>
      <c r="M2305" s="104"/>
    </row>
    <row r="2306" spans="2:13" x14ac:dyDescent="0.25">
      <c r="B2306" s="104"/>
      <c r="C2306" s="103"/>
      <c r="D2306" s="102"/>
      <c r="E2306" s="104"/>
      <c r="F2306" s="155"/>
      <c r="G2306" s="104"/>
      <c r="H2306" s="105"/>
      <c r="I2306" s="106"/>
      <c r="J2306" s="105"/>
      <c r="K2306" s="105"/>
      <c r="L2306" s="104"/>
      <c r="M2306" s="104"/>
    </row>
    <row r="2307" spans="2:13" x14ac:dyDescent="0.25">
      <c r="B2307" s="104"/>
      <c r="C2307" s="103"/>
      <c r="D2307" s="102"/>
      <c r="E2307" s="104"/>
      <c r="F2307" s="155"/>
      <c r="G2307" s="104"/>
      <c r="H2307" s="105"/>
      <c r="I2307" s="106"/>
      <c r="J2307" s="105"/>
      <c r="K2307" s="105"/>
      <c r="L2307" s="104"/>
      <c r="M2307" s="104"/>
    </row>
    <row r="2308" spans="2:13" x14ac:dyDescent="0.25">
      <c r="B2308" s="104"/>
      <c r="C2308" s="103"/>
      <c r="D2308" s="102"/>
      <c r="E2308" s="104"/>
      <c r="F2308" s="155"/>
      <c r="G2308" s="104"/>
      <c r="H2308" s="105"/>
      <c r="I2308" s="106"/>
      <c r="J2308" s="105"/>
      <c r="K2308" s="105"/>
      <c r="L2308" s="104"/>
      <c r="M2308" s="104"/>
    </row>
    <row r="2309" spans="2:13" x14ac:dyDescent="0.25">
      <c r="B2309" s="104"/>
      <c r="C2309" s="103"/>
      <c r="D2309" s="102"/>
      <c r="E2309" s="104"/>
      <c r="F2309" s="155"/>
      <c r="G2309" s="104"/>
      <c r="H2309" s="105"/>
      <c r="I2309" s="106"/>
      <c r="J2309" s="105"/>
      <c r="K2309" s="105"/>
      <c r="L2309" s="104"/>
      <c r="M2309" s="104"/>
    </row>
    <row r="2310" spans="2:13" x14ac:dyDescent="0.25">
      <c r="B2310" s="104"/>
      <c r="C2310" s="103"/>
      <c r="D2310" s="102"/>
      <c r="E2310" s="104"/>
      <c r="F2310" s="155"/>
      <c r="G2310" s="104"/>
      <c r="H2310" s="105"/>
      <c r="I2310" s="106"/>
      <c r="J2310" s="105"/>
      <c r="K2310" s="105"/>
      <c r="L2310" s="104"/>
      <c r="M2310" s="104"/>
    </row>
    <row r="2311" spans="2:13" x14ac:dyDescent="0.25">
      <c r="B2311" s="104"/>
      <c r="C2311" s="103"/>
      <c r="D2311" s="102"/>
      <c r="E2311" s="104"/>
      <c r="F2311" s="155"/>
      <c r="G2311" s="104"/>
      <c r="H2311" s="105"/>
      <c r="I2311" s="106"/>
      <c r="J2311" s="105"/>
      <c r="K2311" s="105"/>
      <c r="L2311" s="104"/>
      <c r="M2311" s="104"/>
    </row>
    <row r="2312" spans="2:13" x14ac:dyDescent="0.25">
      <c r="B2312" s="104"/>
      <c r="C2312" s="103"/>
      <c r="D2312" s="102"/>
      <c r="E2312" s="104"/>
      <c r="F2312" s="155"/>
      <c r="G2312" s="104"/>
      <c r="H2312" s="105"/>
      <c r="I2312" s="106"/>
      <c r="J2312" s="105"/>
      <c r="K2312" s="105"/>
      <c r="L2312" s="104"/>
      <c r="M2312" s="104"/>
    </row>
    <row r="2313" spans="2:13" x14ac:dyDescent="0.25">
      <c r="B2313" s="104"/>
      <c r="C2313" s="103"/>
      <c r="D2313" s="102"/>
      <c r="E2313" s="104"/>
      <c r="F2313" s="155"/>
      <c r="G2313" s="104"/>
      <c r="H2313" s="105"/>
      <c r="I2313" s="106"/>
      <c r="J2313" s="105"/>
      <c r="K2313" s="105"/>
      <c r="L2313" s="104"/>
      <c r="M2313" s="104"/>
    </row>
    <row r="2314" spans="2:13" x14ac:dyDescent="0.25">
      <c r="B2314" s="104"/>
      <c r="C2314" s="103"/>
      <c r="D2314" s="102"/>
      <c r="E2314" s="104"/>
      <c r="F2314" s="155"/>
      <c r="G2314" s="104"/>
      <c r="H2314" s="105"/>
      <c r="I2314" s="106"/>
      <c r="J2314" s="105"/>
      <c r="K2314" s="105"/>
      <c r="L2314" s="104"/>
      <c r="M2314" s="104"/>
    </row>
    <row r="2315" spans="2:13" x14ac:dyDescent="0.25">
      <c r="B2315" s="104"/>
      <c r="C2315" s="103"/>
      <c r="D2315" s="102"/>
      <c r="E2315" s="104"/>
      <c r="F2315" s="155"/>
      <c r="G2315" s="104"/>
      <c r="H2315" s="105"/>
      <c r="I2315" s="106"/>
      <c r="J2315" s="105"/>
      <c r="K2315" s="105"/>
      <c r="L2315" s="104"/>
      <c r="M2315" s="104"/>
    </row>
    <row r="2316" spans="2:13" x14ac:dyDescent="0.25">
      <c r="B2316" s="104"/>
      <c r="C2316" s="103"/>
      <c r="D2316" s="102"/>
      <c r="E2316" s="104"/>
      <c r="F2316" s="155"/>
      <c r="G2316" s="104"/>
      <c r="H2316" s="105"/>
      <c r="I2316" s="106"/>
      <c r="J2316" s="105"/>
      <c r="K2316" s="105"/>
      <c r="L2316" s="104"/>
      <c r="M2316" s="104"/>
    </row>
    <row r="2317" spans="2:13" x14ac:dyDescent="0.25">
      <c r="B2317" s="104"/>
      <c r="C2317" s="103"/>
      <c r="D2317" s="102"/>
      <c r="E2317" s="104"/>
      <c r="F2317" s="155"/>
      <c r="G2317" s="104"/>
      <c r="H2317" s="105"/>
      <c r="I2317" s="106"/>
      <c r="J2317" s="105"/>
      <c r="K2317" s="105"/>
      <c r="L2317" s="104"/>
      <c r="M2317" s="104"/>
    </row>
    <row r="2318" spans="2:13" x14ac:dyDescent="0.25">
      <c r="B2318" s="104"/>
      <c r="C2318" s="103"/>
      <c r="D2318" s="102"/>
      <c r="E2318" s="104"/>
      <c r="F2318" s="155"/>
      <c r="G2318" s="104"/>
      <c r="H2318" s="105"/>
      <c r="I2318" s="106"/>
      <c r="J2318" s="105"/>
      <c r="K2318" s="105"/>
      <c r="L2318" s="104"/>
      <c r="M2318" s="104"/>
    </row>
    <row r="2319" spans="2:13" x14ac:dyDescent="0.25">
      <c r="B2319" s="104"/>
      <c r="C2319" s="103"/>
      <c r="D2319" s="102"/>
      <c r="E2319" s="104"/>
      <c r="F2319" s="155"/>
      <c r="G2319" s="104"/>
      <c r="H2319" s="105"/>
      <c r="I2319" s="106"/>
      <c r="J2319" s="105"/>
      <c r="K2319" s="105"/>
      <c r="L2319" s="104"/>
      <c r="M2319" s="104"/>
    </row>
    <row r="2320" spans="2:13" x14ac:dyDescent="0.25">
      <c r="B2320" s="104"/>
      <c r="C2320" s="103"/>
      <c r="D2320" s="102"/>
      <c r="E2320" s="104"/>
      <c r="F2320" s="155"/>
      <c r="G2320" s="104"/>
      <c r="H2320" s="105"/>
      <c r="I2320" s="106"/>
      <c r="J2320" s="105"/>
      <c r="K2320" s="105"/>
      <c r="L2320" s="104"/>
      <c r="M2320" s="104"/>
    </row>
    <row r="2321" spans="2:13" x14ac:dyDescent="0.25">
      <c r="B2321" s="104"/>
      <c r="C2321" s="103"/>
      <c r="D2321" s="102"/>
      <c r="E2321" s="104"/>
      <c r="F2321" s="155"/>
      <c r="G2321" s="104"/>
      <c r="H2321" s="105"/>
      <c r="I2321" s="106"/>
      <c r="J2321" s="105"/>
      <c r="K2321" s="105"/>
      <c r="L2321" s="104"/>
      <c r="M2321" s="104"/>
    </row>
    <row r="2322" spans="2:13" x14ac:dyDescent="0.25">
      <c r="B2322" s="104"/>
      <c r="C2322" s="103"/>
      <c r="D2322" s="102"/>
      <c r="E2322" s="104"/>
      <c r="F2322" s="155"/>
      <c r="G2322" s="104"/>
      <c r="H2322" s="105"/>
      <c r="I2322" s="106"/>
      <c r="J2322" s="105"/>
      <c r="K2322" s="105"/>
      <c r="L2322" s="104"/>
      <c r="M2322" s="104"/>
    </row>
    <row r="2323" spans="2:13" x14ac:dyDescent="0.25">
      <c r="B2323" s="104"/>
      <c r="C2323" s="103"/>
      <c r="D2323" s="102"/>
      <c r="E2323" s="104"/>
      <c r="F2323" s="155"/>
      <c r="G2323" s="104"/>
      <c r="H2323" s="105"/>
      <c r="I2323" s="106"/>
      <c r="J2323" s="105"/>
      <c r="K2323" s="105"/>
      <c r="L2323" s="104"/>
      <c r="M2323" s="104"/>
    </row>
    <row r="2324" spans="2:13" x14ac:dyDescent="0.25">
      <c r="B2324" s="104"/>
      <c r="C2324" s="103"/>
      <c r="D2324" s="102"/>
      <c r="E2324" s="104"/>
      <c r="F2324" s="155"/>
      <c r="G2324" s="104"/>
      <c r="H2324" s="105"/>
      <c r="I2324" s="106"/>
      <c r="J2324" s="105"/>
      <c r="K2324" s="105"/>
      <c r="L2324" s="104"/>
      <c r="M2324" s="104"/>
    </row>
    <row r="2325" spans="2:13" x14ac:dyDescent="0.25">
      <c r="B2325" s="104"/>
      <c r="C2325" s="103"/>
      <c r="D2325" s="102"/>
      <c r="E2325" s="104"/>
      <c r="F2325" s="155"/>
      <c r="G2325" s="104"/>
      <c r="H2325" s="105"/>
      <c r="I2325" s="106"/>
      <c r="J2325" s="105"/>
      <c r="K2325" s="105"/>
      <c r="L2325" s="104"/>
      <c r="M2325" s="104"/>
    </row>
    <row r="2326" spans="2:13" x14ac:dyDescent="0.25">
      <c r="B2326" s="104"/>
      <c r="C2326" s="103"/>
      <c r="D2326" s="102"/>
      <c r="E2326" s="104"/>
      <c r="F2326" s="155"/>
      <c r="G2326" s="104"/>
      <c r="H2326" s="105"/>
      <c r="I2326" s="106"/>
      <c r="J2326" s="105"/>
      <c r="K2326" s="105"/>
      <c r="L2326" s="104"/>
      <c r="M2326" s="104"/>
    </row>
    <row r="2327" spans="2:13" x14ac:dyDescent="0.25">
      <c r="B2327" s="104"/>
      <c r="C2327" s="103"/>
      <c r="D2327" s="102"/>
      <c r="E2327" s="104"/>
      <c r="F2327" s="155"/>
      <c r="G2327" s="104"/>
      <c r="H2327" s="105"/>
      <c r="I2327" s="106"/>
      <c r="J2327" s="105"/>
      <c r="K2327" s="105"/>
      <c r="L2327" s="104"/>
      <c r="M2327" s="104"/>
    </row>
    <row r="2328" spans="2:13" x14ac:dyDescent="0.25">
      <c r="B2328" s="104"/>
      <c r="C2328" s="103"/>
      <c r="D2328" s="102"/>
      <c r="E2328" s="104"/>
      <c r="F2328" s="155"/>
      <c r="G2328" s="104"/>
      <c r="H2328" s="105"/>
      <c r="I2328" s="106"/>
      <c r="J2328" s="105"/>
      <c r="K2328" s="105"/>
      <c r="L2328" s="104"/>
      <c r="M2328" s="104"/>
    </row>
    <row r="2329" spans="2:13" x14ac:dyDescent="0.25">
      <c r="B2329" s="104"/>
      <c r="C2329" s="103"/>
      <c r="D2329" s="102"/>
      <c r="E2329" s="104"/>
      <c r="F2329" s="155"/>
      <c r="G2329" s="104"/>
      <c r="H2329" s="105"/>
      <c r="I2329" s="106"/>
      <c r="J2329" s="105"/>
      <c r="K2329" s="105"/>
      <c r="L2329" s="104"/>
      <c r="M2329" s="104"/>
    </row>
    <row r="2330" spans="2:13" x14ac:dyDescent="0.25">
      <c r="B2330" s="104"/>
      <c r="C2330" s="103"/>
      <c r="D2330" s="102"/>
      <c r="E2330" s="104"/>
      <c r="F2330" s="155"/>
      <c r="G2330" s="104"/>
      <c r="H2330" s="105"/>
      <c r="I2330" s="106"/>
      <c r="J2330" s="105"/>
      <c r="K2330" s="105"/>
      <c r="L2330" s="104"/>
      <c r="M2330" s="104"/>
    </row>
    <row r="2331" spans="2:13" x14ac:dyDescent="0.25">
      <c r="B2331" s="104"/>
      <c r="C2331" s="103"/>
      <c r="D2331" s="102"/>
      <c r="E2331" s="104"/>
      <c r="F2331" s="155"/>
      <c r="G2331" s="104"/>
      <c r="H2331" s="105"/>
      <c r="I2331" s="106"/>
      <c r="J2331" s="105"/>
      <c r="K2331" s="105"/>
      <c r="L2331" s="104"/>
      <c r="M2331" s="104"/>
    </row>
    <row r="2332" spans="2:13" x14ac:dyDescent="0.25">
      <c r="B2332" s="104"/>
      <c r="C2332" s="103"/>
      <c r="D2332" s="102"/>
      <c r="E2332" s="104"/>
      <c r="F2332" s="155"/>
      <c r="G2332" s="104"/>
      <c r="H2332" s="105"/>
      <c r="I2332" s="106"/>
      <c r="J2332" s="105"/>
      <c r="K2332" s="105"/>
      <c r="L2332" s="104"/>
      <c r="M2332" s="104"/>
    </row>
    <row r="2333" spans="2:13" x14ac:dyDescent="0.25">
      <c r="B2333" s="104"/>
      <c r="C2333" s="103"/>
      <c r="D2333" s="102"/>
      <c r="E2333" s="104"/>
      <c r="F2333" s="155"/>
      <c r="G2333" s="104"/>
      <c r="H2333" s="105"/>
      <c r="I2333" s="106"/>
      <c r="J2333" s="105"/>
      <c r="K2333" s="105"/>
      <c r="L2333" s="104"/>
      <c r="M2333" s="104"/>
    </row>
    <row r="2334" spans="2:13" x14ac:dyDescent="0.25">
      <c r="B2334" s="104"/>
      <c r="C2334" s="103"/>
      <c r="D2334" s="102"/>
      <c r="E2334" s="104"/>
      <c r="F2334" s="155"/>
      <c r="G2334" s="104"/>
      <c r="H2334" s="105"/>
      <c r="I2334" s="106"/>
      <c r="J2334" s="105"/>
      <c r="K2334" s="105"/>
      <c r="L2334" s="104"/>
      <c r="M2334" s="104"/>
    </row>
    <row r="2335" spans="2:13" x14ac:dyDescent="0.25">
      <c r="B2335" s="104"/>
      <c r="C2335" s="103"/>
      <c r="D2335" s="102"/>
      <c r="E2335" s="104"/>
      <c r="F2335" s="155"/>
      <c r="G2335" s="104"/>
      <c r="H2335" s="105"/>
      <c r="I2335" s="106"/>
      <c r="J2335" s="105"/>
      <c r="K2335" s="105"/>
      <c r="L2335" s="104"/>
      <c r="M2335" s="104"/>
    </row>
    <row r="2336" spans="2:13" x14ac:dyDescent="0.25">
      <c r="B2336" s="104"/>
      <c r="C2336" s="103"/>
      <c r="D2336" s="102"/>
      <c r="E2336" s="104"/>
      <c r="F2336" s="155"/>
      <c r="G2336" s="104"/>
      <c r="H2336" s="105"/>
      <c r="I2336" s="106"/>
      <c r="J2336" s="105"/>
      <c r="K2336" s="105"/>
      <c r="L2336" s="104"/>
      <c r="M2336" s="104"/>
    </row>
    <row r="2337" spans="2:13" x14ac:dyDescent="0.25">
      <c r="B2337" s="104"/>
      <c r="C2337" s="103"/>
      <c r="D2337" s="102"/>
      <c r="E2337" s="104"/>
      <c r="F2337" s="155"/>
      <c r="G2337" s="104"/>
      <c r="H2337" s="105"/>
      <c r="I2337" s="106"/>
      <c r="J2337" s="105"/>
      <c r="K2337" s="105"/>
      <c r="L2337" s="104"/>
      <c r="M2337" s="104"/>
    </row>
    <row r="2338" spans="2:13" x14ac:dyDescent="0.25">
      <c r="B2338" s="104"/>
      <c r="C2338" s="103"/>
      <c r="D2338" s="102"/>
      <c r="E2338" s="104"/>
      <c r="F2338" s="155"/>
      <c r="G2338" s="104"/>
      <c r="H2338" s="105"/>
      <c r="I2338" s="106"/>
      <c r="J2338" s="105"/>
      <c r="K2338" s="105"/>
      <c r="L2338" s="104"/>
      <c r="M2338" s="104"/>
    </row>
    <row r="2339" spans="2:13" x14ac:dyDescent="0.25">
      <c r="B2339" s="104"/>
      <c r="C2339" s="103"/>
      <c r="D2339" s="102"/>
      <c r="E2339" s="104"/>
      <c r="F2339" s="155"/>
      <c r="G2339" s="104"/>
      <c r="H2339" s="105"/>
      <c r="I2339" s="106"/>
      <c r="J2339" s="105"/>
      <c r="K2339" s="105"/>
      <c r="L2339" s="104"/>
      <c r="M2339" s="104"/>
    </row>
    <row r="2340" spans="2:13" x14ac:dyDescent="0.25">
      <c r="B2340" s="104"/>
      <c r="C2340" s="103"/>
      <c r="D2340" s="102"/>
      <c r="E2340" s="104"/>
      <c r="F2340" s="155"/>
      <c r="G2340" s="104"/>
      <c r="H2340" s="105"/>
      <c r="I2340" s="106"/>
      <c r="J2340" s="105"/>
      <c r="K2340" s="105"/>
      <c r="L2340" s="104"/>
      <c r="M2340" s="104"/>
    </row>
    <row r="2341" spans="2:13" x14ac:dyDescent="0.25">
      <c r="B2341" s="104"/>
      <c r="C2341" s="103"/>
      <c r="D2341" s="102"/>
      <c r="E2341" s="104"/>
      <c r="F2341" s="155"/>
      <c r="G2341" s="104"/>
      <c r="H2341" s="105"/>
      <c r="I2341" s="106"/>
      <c r="J2341" s="105"/>
      <c r="K2341" s="105"/>
      <c r="L2341" s="104"/>
      <c r="M2341" s="104"/>
    </row>
    <row r="2342" spans="2:13" x14ac:dyDescent="0.25">
      <c r="B2342" s="104"/>
      <c r="C2342" s="103"/>
      <c r="D2342" s="102"/>
      <c r="E2342" s="104"/>
      <c r="F2342" s="155"/>
      <c r="G2342" s="104"/>
      <c r="H2342" s="105"/>
      <c r="I2342" s="106"/>
      <c r="J2342" s="105"/>
      <c r="K2342" s="105"/>
      <c r="L2342" s="104"/>
      <c r="M2342" s="104"/>
    </row>
    <row r="2343" spans="2:13" x14ac:dyDescent="0.25">
      <c r="B2343" s="104"/>
      <c r="C2343" s="103"/>
      <c r="D2343" s="102"/>
      <c r="E2343" s="104"/>
      <c r="F2343" s="155"/>
      <c r="G2343" s="104"/>
      <c r="H2343" s="105"/>
      <c r="I2343" s="106"/>
      <c r="J2343" s="105"/>
      <c r="K2343" s="105"/>
      <c r="L2343" s="104"/>
      <c r="M2343" s="104"/>
    </row>
    <row r="2344" spans="2:13" x14ac:dyDescent="0.25">
      <c r="B2344" s="104"/>
      <c r="C2344" s="103"/>
      <c r="D2344" s="102"/>
      <c r="E2344" s="104"/>
      <c r="F2344" s="155"/>
      <c r="G2344" s="104"/>
      <c r="H2344" s="105"/>
      <c r="I2344" s="106"/>
      <c r="J2344" s="105"/>
      <c r="K2344" s="105"/>
      <c r="L2344" s="104"/>
      <c r="M2344" s="104"/>
    </row>
    <row r="2345" spans="2:13" x14ac:dyDescent="0.25">
      <c r="B2345" s="104"/>
      <c r="C2345" s="103"/>
      <c r="D2345" s="102"/>
      <c r="E2345" s="104"/>
      <c r="F2345" s="155"/>
      <c r="G2345" s="104"/>
      <c r="H2345" s="105"/>
      <c r="I2345" s="106"/>
      <c r="J2345" s="105"/>
      <c r="K2345" s="105"/>
      <c r="L2345" s="104"/>
      <c r="M2345" s="104"/>
    </row>
    <row r="2346" spans="2:13" x14ac:dyDescent="0.25">
      <c r="B2346" s="104"/>
      <c r="C2346" s="103"/>
      <c r="D2346" s="102"/>
      <c r="E2346" s="104"/>
      <c r="F2346" s="155"/>
      <c r="G2346" s="104"/>
      <c r="H2346" s="105"/>
      <c r="I2346" s="106"/>
      <c r="J2346" s="105"/>
      <c r="K2346" s="105"/>
      <c r="L2346" s="104"/>
      <c r="M2346" s="104"/>
    </row>
    <row r="2347" spans="2:13" x14ac:dyDescent="0.25">
      <c r="B2347" s="104"/>
      <c r="C2347" s="103"/>
      <c r="D2347" s="102"/>
      <c r="E2347" s="104"/>
      <c r="F2347" s="155"/>
      <c r="G2347" s="104"/>
      <c r="H2347" s="105"/>
      <c r="I2347" s="106"/>
      <c r="J2347" s="105"/>
      <c r="K2347" s="105"/>
      <c r="L2347" s="104"/>
      <c r="M2347" s="104"/>
    </row>
    <row r="2348" spans="2:13" x14ac:dyDescent="0.25">
      <c r="B2348" s="104"/>
      <c r="C2348" s="103"/>
      <c r="D2348" s="102"/>
      <c r="E2348" s="104"/>
      <c r="F2348" s="155"/>
      <c r="G2348" s="104"/>
      <c r="H2348" s="105"/>
      <c r="I2348" s="106"/>
      <c r="J2348" s="105"/>
      <c r="K2348" s="105"/>
      <c r="L2348" s="104"/>
      <c r="M2348" s="104"/>
    </row>
    <row r="2349" spans="2:13" x14ac:dyDescent="0.25">
      <c r="B2349" s="104"/>
      <c r="C2349" s="103"/>
      <c r="D2349" s="102"/>
      <c r="E2349" s="104"/>
      <c r="F2349" s="155"/>
      <c r="G2349" s="104"/>
      <c r="H2349" s="105"/>
      <c r="I2349" s="106"/>
      <c r="J2349" s="105"/>
      <c r="K2349" s="105"/>
      <c r="L2349" s="104"/>
      <c r="M2349" s="104"/>
    </row>
    <row r="2350" spans="2:13" x14ac:dyDescent="0.25">
      <c r="B2350" s="104"/>
      <c r="C2350" s="103"/>
      <c r="D2350" s="102"/>
      <c r="E2350" s="104"/>
      <c r="F2350" s="155"/>
      <c r="G2350" s="104"/>
      <c r="H2350" s="105"/>
      <c r="I2350" s="106"/>
      <c r="J2350" s="105"/>
      <c r="K2350" s="105"/>
      <c r="L2350" s="104"/>
      <c r="M2350" s="104"/>
    </row>
    <row r="2351" spans="2:13" x14ac:dyDescent="0.25">
      <c r="B2351" s="104"/>
      <c r="C2351" s="103"/>
      <c r="D2351" s="102"/>
      <c r="E2351" s="104"/>
      <c r="F2351" s="155"/>
      <c r="G2351" s="104"/>
      <c r="H2351" s="105"/>
      <c r="I2351" s="106"/>
      <c r="J2351" s="105"/>
      <c r="K2351" s="105"/>
      <c r="L2351" s="104"/>
      <c r="M2351" s="104"/>
    </row>
    <row r="2352" spans="2:13" x14ac:dyDescent="0.25">
      <c r="B2352" s="104"/>
      <c r="C2352" s="103"/>
      <c r="D2352" s="102"/>
      <c r="E2352" s="104"/>
      <c r="F2352" s="155"/>
      <c r="G2352" s="104"/>
      <c r="H2352" s="105"/>
      <c r="I2352" s="106"/>
      <c r="J2352" s="105"/>
      <c r="K2352" s="105"/>
      <c r="L2352" s="104"/>
      <c r="M2352" s="104"/>
    </row>
    <row r="2353" spans="2:13" x14ac:dyDescent="0.25">
      <c r="B2353" s="104"/>
      <c r="C2353" s="103"/>
      <c r="D2353" s="102"/>
      <c r="E2353" s="104"/>
      <c r="F2353" s="155"/>
      <c r="G2353" s="104"/>
      <c r="H2353" s="105"/>
      <c r="I2353" s="106"/>
      <c r="J2353" s="105"/>
      <c r="K2353" s="105"/>
      <c r="L2353" s="104"/>
      <c r="M2353" s="104"/>
    </row>
    <row r="2354" spans="2:13" x14ac:dyDescent="0.25">
      <c r="B2354" s="104"/>
      <c r="C2354" s="103"/>
      <c r="D2354" s="102"/>
      <c r="E2354" s="104"/>
      <c r="F2354" s="155"/>
      <c r="G2354" s="104"/>
      <c r="H2354" s="105"/>
      <c r="I2354" s="106"/>
      <c r="J2354" s="105"/>
      <c r="K2354" s="105"/>
      <c r="L2354" s="104"/>
      <c r="M2354" s="104"/>
    </row>
    <row r="2355" spans="2:13" x14ac:dyDescent="0.25">
      <c r="B2355" s="104"/>
      <c r="C2355" s="103"/>
      <c r="D2355" s="102"/>
      <c r="E2355" s="104"/>
      <c r="F2355" s="155"/>
      <c r="G2355" s="104"/>
      <c r="H2355" s="105"/>
      <c r="I2355" s="106"/>
      <c r="J2355" s="105"/>
      <c r="K2355" s="105"/>
      <c r="L2355" s="104"/>
      <c r="M2355" s="104"/>
    </row>
    <row r="2356" spans="2:13" x14ac:dyDescent="0.25">
      <c r="B2356" s="104"/>
      <c r="C2356" s="103"/>
      <c r="D2356" s="102"/>
      <c r="E2356" s="104"/>
      <c r="F2356" s="155"/>
      <c r="G2356" s="104"/>
      <c r="H2356" s="105"/>
      <c r="I2356" s="106"/>
      <c r="J2356" s="105"/>
      <c r="K2356" s="105"/>
      <c r="L2356" s="104"/>
      <c r="M2356" s="104"/>
    </row>
    <row r="2357" spans="2:13" x14ac:dyDescent="0.25">
      <c r="B2357" s="104"/>
      <c r="C2357" s="103"/>
      <c r="D2357" s="102"/>
      <c r="E2357" s="104"/>
      <c r="F2357" s="155"/>
      <c r="G2357" s="104"/>
      <c r="H2357" s="105"/>
      <c r="I2357" s="106"/>
      <c r="J2357" s="105"/>
      <c r="K2357" s="105"/>
      <c r="L2357" s="104"/>
      <c r="M2357" s="104"/>
    </row>
    <row r="2358" spans="2:13" x14ac:dyDescent="0.25">
      <c r="B2358" s="104"/>
      <c r="C2358" s="103"/>
      <c r="D2358" s="102"/>
      <c r="E2358" s="104"/>
      <c r="F2358" s="155"/>
      <c r="G2358" s="104"/>
      <c r="H2358" s="105"/>
      <c r="I2358" s="106"/>
      <c r="J2358" s="105"/>
      <c r="K2358" s="105"/>
      <c r="L2358" s="104"/>
      <c r="M2358" s="104"/>
    </row>
    <row r="2359" spans="2:13" x14ac:dyDescent="0.25">
      <c r="B2359" s="104"/>
      <c r="C2359" s="103"/>
      <c r="D2359" s="102"/>
      <c r="E2359" s="104"/>
      <c r="F2359" s="155"/>
      <c r="G2359" s="104"/>
      <c r="H2359" s="105"/>
      <c r="I2359" s="106"/>
      <c r="J2359" s="105"/>
      <c r="K2359" s="105"/>
      <c r="L2359" s="104"/>
      <c r="M2359" s="104"/>
    </row>
    <row r="2360" spans="2:13" x14ac:dyDescent="0.25">
      <c r="B2360" s="104"/>
      <c r="C2360" s="103"/>
      <c r="D2360" s="102"/>
      <c r="E2360" s="104"/>
      <c r="F2360" s="155"/>
      <c r="G2360" s="104"/>
      <c r="H2360" s="105"/>
      <c r="I2360" s="106"/>
      <c r="J2360" s="105"/>
      <c r="K2360" s="105"/>
      <c r="L2360" s="104"/>
      <c r="M2360" s="104"/>
    </row>
    <row r="2361" spans="2:13" x14ac:dyDescent="0.25">
      <c r="B2361" s="104"/>
      <c r="C2361" s="103"/>
      <c r="D2361" s="102"/>
      <c r="E2361" s="104"/>
      <c r="F2361" s="155"/>
      <c r="G2361" s="104"/>
      <c r="H2361" s="105"/>
      <c r="I2361" s="106"/>
      <c r="J2361" s="105"/>
      <c r="K2361" s="105"/>
      <c r="L2361" s="104"/>
      <c r="M2361" s="104"/>
    </row>
    <row r="2362" spans="2:13" x14ac:dyDescent="0.25">
      <c r="B2362" s="104"/>
      <c r="C2362" s="103"/>
      <c r="D2362" s="102"/>
      <c r="E2362" s="104"/>
      <c r="F2362" s="155"/>
      <c r="G2362" s="104"/>
      <c r="H2362" s="105"/>
      <c r="I2362" s="106"/>
      <c r="J2362" s="105"/>
      <c r="K2362" s="105"/>
      <c r="L2362" s="104"/>
      <c r="M2362" s="104"/>
    </row>
    <row r="2363" spans="2:13" x14ac:dyDescent="0.25">
      <c r="B2363" s="104"/>
      <c r="C2363" s="103"/>
      <c r="D2363" s="102"/>
      <c r="E2363" s="104"/>
      <c r="F2363" s="155"/>
      <c r="G2363" s="104"/>
      <c r="H2363" s="105"/>
      <c r="I2363" s="106"/>
      <c r="J2363" s="105"/>
      <c r="K2363" s="105"/>
      <c r="L2363" s="104"/>
      <c r="M2363" s="104"/>
    </row>
    <row r="2364" spans="2:13" x14ac:dyDescent="0.25">
      <c r="B2364" s="104"/>
      <c r="C2364" s="103"/>
      <c r="D2364" s="102"/>
      <c r="E2364" s="104"/>
      <c r="F2364" s="155"/>
      <c r="G2364" s="104"/>
      <c r="H2364" s="105"/>
      <c r="I2364" s="106"/>
      <c r="J2364" s="105"/>
      <c r="K2364" s="105"/>
      <c r="L2364" s="104"/>
      <c r="M2364" s="104"/>
    </row>
    <row r="2365" spans="2:13" x14ac:dyDescent="0.25">
      <c r="B2365" s="104"/>
      <c r="C2365" s="103"/>
      <c r="D2365" s="102"/>
      <c r="E2365" s="104"/>
      <c r="F2365" s="155"/>
      <c r="G2365" s="104"/>
      <c r="H2365" s="105"/>
      <c r="I2365" s="106"/>
      <c r="J2365" s="105"/>
      <c r="K2365" s="105"/>
      <c r="L2365" s="104"/>
      <c r="M2365" s="104"/>
    </row>
    <row r="2366" spans="2:13" x14ac:dyDescent="0.25">
      <c r="B2366" s="104"/>
      <c r="C2366" s="103"/>
      <c r="D2366" s="102"/>
      <c r="E2366" s="104"/>
      <c r="F2366" s="155"/>
      <c r="G2366" s="104"/>
      <c r="H2366" s="105"/>
      <c r="I2366" s="106"/>
      <c r="J2366" s="105"/>
      <c r="K2366" s="105"/>
      <c r="L2366" s="104"/>
      <c r="M2366" s="104"/>
    </row>
    <row r="2367" spans="2:13" x14ac:dyDescent="0.25">
      <c r="B2367" s="104"/>
      <c r="C2367" s="103"/>
      <c r="D2367" s="102"/>
      <c r="E2367" s="104"/>
      <c r="F2367" s="155"/>
      <c r="G2367" s="104"/>
      <c r="H2367" s="105"/>
      <c r="I2367" s="106"/>
      <c r="J2367" s="105"/>
      <c r="K2367" s="105"/>
      <c r="L2367" s="104"/>
      <c r="M2367" s="104"/>
    </row>
    <row r="2368" spans="2:13" x14ac:dyDescent="0.25">
      <c r="B2368" s="104"/>
      <c r="C2368" s="103"/>
      <c r="D2368" s="102"/>
      <c r="E2368" s="104"/>
      <c r="F2368" s="155"/>
      <c r="G2368" s="104"/>
      <c r="H2368" s="105"/>
      <c r="I2368" s="106"/>
      <c r="J2368" s="105"/>
      <c r="K2368" s="105"/>
      <c r="L2368" s="104"/>
      <c r="M2368" s="104"/>
    </row>
    <row r="2369" spans="2:13" x14ac:dyDescent="0.25">
      <c r="B2369" s="104"/>
      <c r="C2369" s="103"/>
      <c r="D2369" s="102"/>
      <c r="E2369" s="104"/>
      <c r="F2369" s="155"/>
      <c r="G2369" s="104"/>
      <c r="H2369" s="105"/>
      <c r="I2369" s="106"/>
      <c r="J2369" s="105"/>
      <c r="K2369" s="105"/>
      <c r="L2369" s="104"/>
      <c r="M2369" s="104"/>
    </row>
    <row r="2370" spans="2:13" x14ac:dyDescent="0.25">
      <c r="B2370" s="104"/>
      <c r="C2370" s="103"/>
      <c r="D2370" s="102"/>
      <c r="E2370" s="104"/>
      <c r="F2370" s="155"/>
      <c r="G2370" s="104"/>
      <c r="H2370" s="105"/>
      <c r="I2370" s="106"/>
      <c r="J2370" s="105"/>
      <c r="K2370" s="105"/>
      <c r="L2370" s="104"/>
      <c r="M2370" s="104"/>
    </row>
    <row r="2371" spans="2:13" x14ac:dyDescent="0.25">
      <c r="B2371" s="104"/>
      <c r="C2371" s="103"/>
      <c r="D2371" s="102"/>
      <c r="E2371" s="104"/>
      <c r="F2371" s="155"/>
      <c r="G2371" s="104"/>
      <c r="H2371" s="105"/>
      <c r="I2371" s="106"/>
      <c r="J2371" s="105"/>
      <c r="K2371" s="105"/>
      <c r="L2371" s="104"/>
      <c r="M2371" s="104"/>
    </row>
    <row r="2372" spans="2:13" x14ac:dyDescent="0.25">
      <c r="B2372" s="104"/>
      <c r="C2372" s="103"/>
      <c r="D2372" s="102"/>
      <c r="E2372" s="104"/>
      <c r="F2372" s="155"/>
      <c r="G2372" s="104"/>
      <c r="H2372" s="105"/>
      <c r="I2372" s="106"/>
      <c r="J2372" s="105"/>
      <c r="K2372" s="105"/>
      <c r="L2372" s="104"/>
      <c r="M2372" s="104"/>
    </row>
    <row r="2373" spans="2:13" x14ac:dyDescent="0.25">
      <c r="B2373" s="104"/>
      <c r="C2373" s="103"/>
      <c r="D2373" s="102"/>
      <c r="E2373" s="104"/>
      <c r="F2373" s="155"/>
      <c r="G2373" s="104"/>
      <c r="H2373" s="105"/>
      <c r="I2373" s="106"/>
      <c r="J2373" s="105"/>
      <c r="K2373" s="105"/>
      <c r="L2373" s="104"/>
      <c r="M2373" s="104"/>
    </row>
    <row r="2374" spans="2:13" x14ac:dyDescent="0.25">
      <c r="B2374" s="104"/>
      <c r="C2374" s="103"/>
      <c r="D2374" s="102"/>
      <c r="E2374" s="104"/>
      <c r="F2374" s="155"/>
      <c r="G2374" s="104"/>
      <c r="H2374" s="105"/>
      <c r="I2374" s="106"/>
      <c r="J2374" s="105"/>
      <c r="K2374" s="105"/>
      <c r="L2374" s="104"/>
      <c r="M2374" s="104"/>
    </row>
    <row r="2375" spans="2:13" x14ac:dyDescent="0.25">
      <c r="B2375" s="104"/>
      <c r="C2375" s="103"/>
      <c r="D2375" s="102"/>
      <c r="E2375" s="104"/>
      <c r="F2375" s="155"/>
      <c r="G2375" s="104"/>
      <c r="H2375" s="105"/>
      <c r="I2375" s="106"/>
      <c r="J2375" s="105"/>
      <c r="K2375" s="105"/>
      <c r="L2375" s="104"/>
      <c r="M2375" s="104"/>
    </row>
    <row r="2376" spans="2:13" x14ac:dyDescent="0.25">
      <c r="B2376" s="104"/>
      <c r="C2376" s="103"/>
      <c r="D2376" s="102"/>
      <c r="E2376" s="104"/>
      <c r="F2376" s="155"/>
      <c r="G2376" s="104"/>
      <c r="H2376" s="105"/>
      <c r="I2376" s="106"/>
      <c r="J2376" s="105"/>
      <c r="K2376" s="105"/>
      <c r="L2376" s="104"/>
      <c r="M2376" s="104"/>
    </row>
    <row r="2377" spans="2:13" x14ac:dyDescent="0.25">
      <c r="B2377" s="104"/>
      <c r="C2377" s="103"/>
      <c r="D2377" s="102"/>
      <c r="E2377" s="104"/>
      <c r="F2377" s="155"/>
      <c r="G2377" s="104"/>
      <c r="H2377" s="105"/>
      <c r="I2377" s="106"/>
      <c r="J2377" s="105"/>
      <c r="K2377" s="105"/>
      <c r="L2377" s="104"/>
      <c r="M2377" s="104"/>
    </row>
    <row r="2378" spans="2:13" x14ac:dyDescent="0.25">
      <c r="B2378" s="104"/>
      <c r="C2378" s="103"/>
      <c r="D2378" s="102"/>
      <c r="E2378" s="104"/>
      <c r="F2378" s="155"/>
      <c r="G2378" s="104"/>
      <c r="H2378" s="105"/>
      <c r="I2378" s="106"/>
      <c r="J2378" s="105"/>
      <c r="K2378" s="105"/>
      <c r="L2378" s="104"/>
      <c r="M2378" s="104"/>
    </row>
    <row r="2379" spans="2:13" x14ac:dyDescent="0.25">
      <c r="B2379" s="104"/>
      <c r="C2379" s="103"/>
      <c r="D2379" s="102"/>
      <c r="E2379" s="104"/>
      <c r="F2379" s="155"/>
      <c r="G2379" s="104"/>
      <c r="H2379" s="105"/>
      <c r="I2379" s="106"/>
      <c r="J2379" s="105"/>
      <c r="K2379" s="105"/>
      <c r="L2379" s="104"/>
      <c r="M2379" s="104"/>
    </row>
    <row r="2380" spans="2:13" x14ac:dyDescent="0.25">
      <c r="B2380" s="104"/>
      <c r="C2380" s="103"/>
      <c r="D2380" s="102"/>
      <c r="E2380" s="104"/>
      <c r="F2380" s="155"/>
      <c r="G2380" s="104"/>
      <c r="H2380" s="105"/>
      <c r="I2380" s="106"/>
      <c r="J2380" s="105"/>
      <c r="K2380" s="105"/>
      <c r="L2380" s="104"/>
      <c r="M2380" s="104"/>
    </row>
    <row r="2381" spans="2:13" x14ac:dyDescent="0.25">
      <c r="B2381" s="104"/>
      <c r="C2381" s="103"/>
      <c r="D2381" s="102"/>
      <c r="E2381" s="104"/>
      <c r="F2381" s="155"/>
      <c r="G2381" s="104"/>
      <c r="H2381" s="105"/>
      <c r="I2381" s="106"/>
      <c r="J2381" s="105"/>
      <c r="K2381" s="105"/>
      <c r="L2381" s="104"/>
      <c r="M2381" s="104"/>
    </row>
    <row r="2382" spans="2:13" x14ac:dyDescent="0.25">
      <c r="B2382" s="104"/>
      <c r="C2382" s="103"/>
      <c r="D2382" s="102"/>
      <c r="E2382" s="104"/>
      <c r="F2382" s="155"/>
      <c r="G2382" s="104"/>
      <c r="H2382" s="105"/>
      <c r="I2382" s="106"/>
      <c r="J2382" s="105"/>
      <c r="K2382" s="105"/>
      <c r="L2382" s="104"/>
      <c r="M2382" s="104"/>
    </row>
    <row r="2383" spans="2:13" x14ac:dyDescent="0.25">
      <c r="B2383" s="104"/>
      <c r="C2383" s="103"/>
      <c r="D2383" s="102"/>
      <c r="E2383" s="104"/>
      <c r="F2383" s="155"/>
      <c r="G2383" s="104"/>
      <c r="H2383" s="105"/>
      <c r="I2383" s="106"/>
      <c r="J2383" s="105"/>
      <c r="K2383" s="105"/>
      <c r="L2383" s="104"/>
      <c r="M2383" s="104"/>
    </row>
    <row r="2384" spans="2:13" x14ac:dyDescent="0.25">
      <c r="B2384" s="104"/>
      <c r="C2384" s="103"/>
      <c r="D2384" s="102"/>
      <c r="E2384" s="104"/>
      <c r="F2384" s="155"/>
      <c r="G2384" s="104"/>
      <c r="H2384" s="105"/>
      <c r="I2384" s="106"/>
      <c r="J2384" s="105"/>
      <c r="K2384" s="105"/>
      <c r="L2384" s="104"/>
      <c r="M2384" s="104"/>
    </row>
    <row r="2385" spans="2:13" x14ac:dyDescent="0.25">
      <c r="B2385" s="104"/>
      <c r="C2385" s="103"/>
      <c r="D2385" s="102"/>
      <c r="E2385" s="104"/>
      <c r="F2385" s="155"/>
      <c r="G2385" s="104"/>
      <c r="H2385" s="105"/>
      <c r="I2385" s="106"/>
      <c r="J2385" s="105"/>
      <c r="K2385" s="105"/>
      <c r="L2385" s="104"/>
      <c r="M2385" s="104"/>
    </row>
    <row r="2386" spans="2:13" x14ac:dyDescent="0.25">
      <c r="B2386" s="104"/>
      <c r="C2386" s="103"/>
      <c r="D2386" s="102"/>
      <c r="E2386" s="104"/>
      <c r="F2386" s="155"/>
      <c r="G2386" s="104"/>
      <c r="H2386" s="105"/>
      <c r="I2386" s="106"/>
      <c r="J2386" s="105"/>
      <c r="K2386" s="105"/>
      <c r="L2386" s="104"/>
      <c r="M2386" s="104"/>
    </row>
    <row r="2387" spans="2:13" x14ac:dyDescent="0.25">
      <c r="B2387" s="104"/>
      <c r="C2387" s="103"/>
      <c r="D2387" s="102"/>
      <c r="E2387" s="104"/>
      <c r="F2387" s="155"/>
      <c r="G2387" s="104"/>
      <c r="H2387" s="105"/>
      <c r="I2387" s="106"/>
      <c r="J2387" s="105"/>
      <c r="K2387" s="105"/>
      <c r="L2387" s="104"/>
      <c r="M2387" s="104"/>
    </row>
    <row r="2388" spans="2:13" x14ac:dyDescent="0.25">
      <c r="B2388" s="104"/>
      <c r="C2388" s="103"/>
      <c r="D2388" s="102"/>
      <c r="E2388" s="104"/>
      <c r="F2388" s="155"/>
      <c r="G2388" s="104"/>
      <c r="H2388" s="105"/>
      <c r="I2388" s="106"/>
      <c r="J2388" s="105"/>
      <c r="K2388" s="105"/>
      <c r="L2388" s="104"/>
      <c r="M2388" s="104"/>
    </row>
    <row r="2389" spans="2:13" x14ac:dyDescent="0.25">
      <c r="B2389" s="104"/>
      <c r="C2389" s="103"/>
      <c r="D2389" s="102"/>
      <c r="E2389" s="104"/>
      <c r="F2389" s="155"/>
      <c r="G2389" s="104"/>
      <c r="H2389" s="105"/>
      <c r="I2389" s="106"/>
      <c r="J2389" s="105"/>
      <c r="K2389" s="105"/>
      <c r="L2389" s="104"/>
      <c r="M2389" s="104"/>
    </row>
    <row r="2390" spans="2:13" x14ac:dyDescent="0.25">
      <c r="B2390" s="104"/>
      <c r="C2390" s="103"/>
      <c r="D2390" s="102"/>
      <c r="E2390" s="104"/>
      <c r="F2390" s="155"/>
      <c r="G2390" s="104"/>
      <c r="H2390" s="105"/>
      <c r="I2390" s="106"/>
      <c r="J2390" s="105"/>
      <c r="K2390" s="105"/>
      <c r="L2390" s="104"/>
      <c r="M2390" s="104"/>
    </row>
    <row r="2391" spans="2:13" x14ac:dyDescent="0.25">
      <c r="B2391" s="104"/>
      <c r="C2391" s="103"/>
      <c r="D2391" s="102"/>
      <c r="E2391" s="104"/>
      <c r="F2391" s="155"/>
      <c r="G2391" s="104"/>
      <c r="H2391" s="105"/>
      <c r="I2391" s="106"/>
      <c r="J2391" s="105"/>
      <c r="K2391" s="105"/>
      <c r="L2391" s="104"/>
      <c r="M2391" s="104"/>
    </row>
    <row r="2392" spans="2:13" x14ac:dyDescent="0.25">
      <c r="B2392" s="104"/>
      <c r="C2392" s="103"/>
      <c r="D2392" s="102"/>
      <c r="E2392" s="104"/>
      <c r="F2392" s="155"/>
      <c r="G2392" s="104"/>
      <c r="H2392" s="105"/>
      <c r="I2392" s="106"/>
      <c r="J2392" s="105"/>
      <c r="K2392" s="105"/>
      <c r="L2392" s="104"/>
      <c r="M2392" s="104"/>
    </row>
    <row r="2393" spans="2:13" x14ac:dyDescent="0.25">
      <c r="B2393" s="104"/>
      <c r="C2393" s="103"/>
      <c r="D2393" s="102"/>
      <c r="E2393" s="104"/>
      <c r="F2393" s="155"/>
      <c r="G2393" s="104"/>
      <c r="H2393" s="105"/>
      <c r="I2393" s="106"/>
      <c r="J2393" s="105"/>
      <c r="K2393" s="105"/>
      <c r="L2393" s="104"/>
      <c r="M2393" s="104"/>
    </row>
    <row r="2394" spans="2:13" x14ac:dyDescent="0.25">
      <c r="B2394" s="104"/>
      <c r="C2394" s="103"/>
      <c r="D2394" s="102"/>
      <c r="E2394" s="104"/>
      <c r="F2394" s="155"/>
      <c r="G2394" s="104"/>
      <c r="H2394" s="105"/>
      <c r="I2394" s="106"/>
      <c r="J2394" s="105"/>
      <c r="K2394" s="105"/>
      <c r="L2394" s="104"/>
      <c r="M2394" s="104"/>
    </row>
    <row r="2395" spans="2:13" x14ac:dyDescent="0.25">
      <c r="B2395" s="104"/>
      <c r="C2395" s="103"/>
      <c r="D2395" s="102"/>
      <c r="E2395" s="104"/>
      <c r="F2395" s="155"/>
      <c r="G2395" s="104"/>
      <c r="H2395" s="105"/>
      <c r="I2395" s="106"/>
      <c r="J2395" s="105"/>
      <c r="K2395" s="105"/>
      <c r="L2395" s="104"/>
      <c r="M2395" s="104"/>
    </row>
    <row r="2396" spans="2:13" x14ac:dyDescent="0.25">
      <c r="B2396" s="104"/>
      <c r="C2396" s="103"/>
      <c r="D2396" s="102"/>
      <c r="E2396" s="104"/>
      <c r="F2396" s="155"/>
      <c r="G2396" s="104"/>
      <c r="H2396" s="105"/>
      <c r="I2396" s="106"/>
      <c r="J2396" s="105"/>
      <c r="K2396" s="105"/>
      <c r="L2396" s="104"/>
      <c r="M2396" s="104"/>
    </row>
    <row r="2397" spans="2:13" x14ac:dyDescent="0.25">
      <c r="B2397" s="104"/>
      <c r="C2397" s="103"/>
      <c r="D2397" s="102"/>
      <c r="E2397" s="104"/>
      <c r="F2397" s="155"/>
      <c r="G2397" s="104"/>
      <c r="H2397" s="105"/>
      <c r="I2397" s="106"/>
      <c r="J2397" s="105"/>
      <c r="K2397" s="105"/>
      <c r="L2397" s="104"/>
      <c r="M2397" s="104"/>
    </row>
    <row r="2398" spans="2:13" x14ac:dyDescent="0.25">
      <c r="B2398" s="104"/>
      <c r="C2398" s="103"/>
      <c r="D2398" s="102"/>
      <c r="E2398" s="104"/>
      <c r="F2398" s="155"/>
      <c r="G2398" s="104"/>
      <c r="H2398" s="105"/>
      <c r="I2398" s="106"/>
      <c r="J2398" s="105"/>
      <c r="K2398" s="105"/>
      <c r="L2398" s="104"/>
      <c r="M2398" s="104"/>
    </row>
    <row r="2399" spans="2:13" x14ac:dyDescent="0.25">
      <c r="B2399" s="104"/>
      <c r="C2399" s="103"/>
      <c r="D2399" s="102"/>
      <c r="E2399" s="104"/>
      <c r="F2399" s="155"/>
      <c r="G2399" s="104"/>
      <c r="H2399" s="105"/>
      <c r="I2399" s="106"/>
      <c r="J2399" s="105"/>
      <c r="K2399" s="105"/>
      <c r="L2399" s="104"/>
      <c r="M2399" s="104"/>
    </row>
    <row r="2400" spans="2:13" x14ac:dyDescent="0.25">
      <c r="B2400" s="104"/>
      <c r="C2400" s="103"/>
      <c r="D2400" s="102"/>
      <c r="E2400" s="104"/>
      <c r="F2400" s="155"/>
      <c r="G2400" s="104"/>
      <c r="H2400" s="105"/>
      <c r="I2400" s="106"/>
      <c r="J2400" s="105"/>
      <c r="K2400" s="105"/>
      <c r="L2400" s="104"/>
      <c r="M2400" s="104"/>
    </row>
    <row r="2401" spans="2:13" x14ac:dyDescent="0.25">
      <c r="B2401" s="104"/>
      <c r="C2401" s="103"/>
      <c r="D2401" s="102"/>
      <c r="E2401" s="104"/>
      <c r="F2401" s="155"/>
      <c r="G2401" s="104"/>
      <c r="H2401" s="105"/>
      <c r="I2401" s="106"/>
      <c r="J2401" s="105"/>
      <c r="K2401" s="105"/>
      <c r="L2401" s="104"/>
      <c r="M2401" s="104"/>
    </row>
    <row r="2402" spans="2:13" x14ac:dyDescent="0.25">
      <c r="B2402" s="104"/>
      <c r="C2402" s="103"/>
      <c r="D2402" s="102"/>
      <c r="E2402" s="104"/>
      <c r="F2402" s="155"/>
      <c r="G2402" s="104"/>
      <c r="H2402" s="105"/>
      <c r="I2402" s="106"/>
      <c r="J2402" s="105"/>
      <c r="K2402" s="105"/>
      <c r="L2402" s="104"/>
      <c r="M2402" s="104"/>
    </row>
    <row r="2403" spans="2:13" x14ac:dyDescent="0.25">
      <c r="B2403" s="104"/>
      <c r="C2403" s="103"/>
      <c r="D2403" s="102"/>
      <c r="E2403" s="104"/>
      <c r="F2403" s="155"/>
      <c r="G2403" s="104"/>
      <c r="H2403" s="105"/>
      <c r="I2403" s="106"/>
      <c r="J2403" s="105"/>
      <c r="K2403" s="105"/>
      <c r="L2403" s="104"/>
      <c r="M2403" s="104"/>
    </row>
    <row r="2404" spans="2:13" x14ac:dyDescent="0.25">
      <c r="B2404" s="104"/>
      <c r="C2404" s="103"/>
      <c r="D2404" s="102"/>
      <c r="E2404" s="104"/>
      <c r="F2404" s="155"/>
      <c r="G2404" s="104"/>
      <c r="H2404" s="105"/>
      <c r="I2404" s="106"/>
      <c r="J2404" s="105"/>
      <c r="K2404" s="105"/>
      <c r="L2404" s="104"/>
      <c r="M2404" s="104"/>
    </row>
    <row r="2405" spans="2:13" x14ac:dyDescent="0.25">
      <c r="B2405" s="104"/>
      <c r="C2405" s="103"/>
      <c r="D2405" s="102"/>
      <c r="E2405" s="104"/>
      <c r="F2405" s="155"/>
      <c r="G2405" s="104"/>
      <c r="H2405" s="105"/>
      <c r="I2405" s="106"/>
      <c r="J2405" s="105"/>
      <c r="K2405" s="105"/>
      <c r="L2405" s="104"/>
      <c r="M2405" s="104"/>
    </row>
    <row r="2406" spans="2:13" x14ac:dyDescent="0.25">
      <c r="B2406" s="104"/>
      <c r="C2406" s="103"/>
      <c r="D2406" s="102"/>
      <c r="E2406" s="104"/>
      <c r="F2406" s="155"/>
      <c r="G2406" s="104"/>
      <c r="H2406" s="105"/>
      <c r="I2406" s="106"/>
      <c r="J2406" s="105"/>
      <c r="K2406" s="105"/>
      <c r="L2406" s="104"/>
      <c r="M2406" s="104"/>
    </row>
    <row r="2407" spans="2:13" x14ac:dyDescent="0.25">
      <c r="B2407" s="104"/>
      <c r="C2407" s="103"/>
      <c r="D2407" s="102"/>
      <c r="E2407" s="104"/>
      <c r="F2407" s="155"/>
      <c r="G2407" s="104"/>
      <c r="H2407" s="105"/>
      <c r="I2407" s="106"/>
      <c r="J2407" s="105"/>
      <c r="K2407" s="105"/>
      <c r="L2407" s="104"/>
      <c r="M2407" s="104"/>
    </row>
    <row r="2408" spans="2:13" x14ac:dyDescent="0.25">
      <c r="B2408" s="104"/>
      <c r="C2408" s="103"/>
      <c r="D2408" s="102"/>
      <c r="E2408" s="104"/>
      <c r="F2408" s="155"/>
      <c r="G2408" s="104"/>
      <c r="H2408" s="105"/>
      <c r="I2408" s="106"/>
      <c r="J2408" s="105"/>
      <c r="K2408" s="105"/>
      <c r="L2408" s="104"/>
      <c r="M2408" s="104"/>
    </row>
    <row r="2409" spans="2:13" x14ac:dyDescent="0.25">
      <c r="B2409" s="104"/>
      <c r="C2409" s="103"/>
      <c r="D2409" s="102"/>
      <c r="E2409" s="104"/>
      <c r="F2409" s="155"/>
      <c r="G2409" s="104"/>
      <c r="H2409" s="105"/>
      <c r="I2409" s="106"/>
      <c r="J2409" s="105"/>
      <c r="K2409" s="105"/>
      <c r="L2409" s="104"/>
      <c r="M2409" s="104"/>
    </row>
    <row r="2410" spans="2:13" x14ac:dyDescent="0.25">
      <c r="B2410" s="104"/>
      <c r="C2410" s="103"/>
      <c r="D2410" s="102"/>
      <c r="E2410" s="104"/>
      <c r="F2410" s="155"/>
      <c r="G2410" s="104"/>
      <c r="H2410" s="105"/>
      <c r="I2410" s="106"/>
      <c r="J2410" s="105"/>
      <c r="K2410" s="105"/>
      <c r="L2410" s="104"/>
      <c r="M2410" s="104"/>
    </row>
    <row r="2411" spans="2:13" x14ac:dyDescent="0.25">
      <c r="B2411" s="104"/>
      <c r="C2411" s="103"/>
      <c r="D2411" s="102"/>
      <c r="E2411" s="104"/>
      <c r="F2411" s="155"/>
      <c r="G2411" s="104"/>
      <c r="H2411" s="105"/>
      <c r="I2411" s="106"/>
      <c r="J2411" s="105"/>
      <c r="K2411" s="105"/>
      <c r="L2411" s="104"/>
      <c r="M2411" s="104"/>
    </row>
    <row r="2412" spans="2:13" x14ac:dyDescent="0.25">
      <c r="B2412" s="104"/>
      <c r="C2412" s="103"/>
      <c r="D2412" s="102"/>
      <c r="E2412" s="104"/>
      <c r="F2412" s="155"/>
      <c r="G2412" s="104"/>
      <c r="H2412" s="105"/>
      <c r="I2412" s="106"/>
      <c r="J2412" s="105"/>
      <c r="K2412" s="105"/>
      <c r="L2412" s="104"/>
      <c r="M2412" s="104"/>
    </row>
    <row r="2413" spans="2:13" x14ac:dyDescent="0.25">
      <c r="B2413" s="104"/>
      <c r="C2413" s="103"/>
      <c r="D2413" s="102"/>
      <c r="E2413" s="104"/>
      <c r="F2413" s="155"/>
      <c r="G2413" s="104"/>
      <c r="H2413" s="105"/>
      <c r="I2413" s="106"/>
      <c r="J2413" s="105"/>
      <c r="K2413" s="105"/>
      <c r="L2413" s="104"/>
      <c r="M2413" s="104"/>
    </row>
    <row r="2414" spans="2:13" x14ac:dyDescent="0.25">
      <c r="B2414" s="104"/>
      <c r="C2414" s="103"/>
      <c r="D2414" s="102"/>
      <c r="E2414" s="104"/>
      <c r="F2414" s="155"/>
      <c r="G2414" s="104"/>
      <c r="H2414" s="105"/>
      <c r="I2414" s="106"/>
      <c r="J2414" s="105"/>
      <c r="K2414" s="105"/>
      <c r="L2414" s="104"/>
      <c r="M2414" s="104"/>
    </row>
    <row r="2415" spans="2:13" x14ac:dyDescent="0.25">
      <c r="B2415" s="104"/>
      <c r="C2415" s="103"/>
      <c r="D2415" s="102"/>
      <c r="E2415" s="104"/>
      <c r="F2415" s="155"/>
      <c r="G2415" s="104"/>
      <c r="H2415" s="105"/>
      <c r="I2415" s="106"/>
      <c r="J2415" s="105"/>
      <c r="K2415" s="105"/>
      <c r="L2415" s="104"/>
      <c r="M2415" s="104"/>
    </row>
    <row r="2416" spans="2:13" x14ac:dyDescent="0.25">
      <c r="B2416" s="104"/>
      <c r="C2416" s="103"/>
      <c r="D2416" s="102"/>
      <c r="E2416" s="104"/>
      <c r="F2416" s="155"/>
      <c r="G2416" s="104"/>
      <c r="H2416" s="105"/>
      <c r="I2416" s="106"/>
      <c r="J2416" s="105"/>
      <c r="K2416" s="105"/>
      <c r="L2416" s="104"/>
      <c r="M2416" s="104"/>
    </row>
    <row r="2417" spans="2:13" x14ac:dyDescent="0.25">
      <c r="B2417" s="104"/>
      <c r="C2417" s="103"/>
      <c r="D2417" s="102"/>
      <c r="E2417" s="104"/>
      <c r="F2417" s="155"/>
      <c r="G2417" s="104"/>
      <c r="H2417" s="105"/>
      <c r="I2417" s="106"/>
      <c r="J2417" s="105"/>
      <c r="K2417" s="105"/>
      <c r="L2417" s="104"/>
      <c r="M2417" s="104"/>
    </row>
    <row r="2418" spans="2:13" x14ac:dyDescent="0.25">
      <c r="B2418" s="104"/>
      <c r="C2418" s="103"/>
      <c r="D2418" s="102"/>
      <c r="E2418" s="104"/>
      <c r="F2418" s="155"/>
      <c r="G2418" s="104"/>
      <c r="H2418" s="105"/>
      <c r="I2418" s="106"/>
      <c r="J2418" s="105"/>
      <c r="K2418" s="105"/>
      <c r="L2418" s="104"/>
      <c r="M2418" s="104"/>
    </row>
    <row r="2419" spans="2:13" x14ac:dyDescent="0.25">
      <c r="B2419" s="104"/>
      <c r="C2419" s="103"/>
      <c r="D2419" s="102"/>
      <c r="E2419" s="104"/>
      <c r="F2419" s="155"/>
      <c r="G2419" s="104"/>
      <c r="H2419" s="105"/>
      <c r="I2419" s="106"/>
      <c r="J2419" s="105"/>
      <c r="K2419" s="105"/>
      <c r="L2419" s="104"/>
      <c r="M2419" s="104"/>
    </row>
    <row r="2420" spans="2:13" x14ac:dyDescent="0.25">
      <c r="B2420" s="104"/>
      <c r="C2420" s="103"/>
      <c r="D2420" s="102"/>
      <c r="E2420" s="104"/>
      <c r="F2420" s="155"/>
      <c r="G2420" s="104"/>
      <c r="H2420" s="105"/>
      <c r="I2420" s="106"/>
      <c r="J2420" s="105"/>
      <c r="K2420" s="105"/>
      <c r="L2420" s="104"/>
      <c r="M2420" s="104"/>
    </row>
    <row r="2421" spans="2:13" x14ac:dyDescent="0.25">
      <c r="B2421" s="104"/>
      <c r="C2421" s="103"/>
      <c r="D2421" s="102"/>
      <c r="E2421" s="104"/>
      <c r="F2421" s="155"/>
      <c r="G2421" s="104"/>
      <c r="H2421" s="105"/>
      <c r="I2421" s="106"/>
      <c r="J2421" s="105"/>
      <c r="K2421" s="105"/>
      <c r="L2421" s="104"/>
      <c r="M2421" s="104"/>
    </row>
    <row r="2422" spans="2:13" x14ac:dyDescent="0.25">
      <c r="B2422" s="104"/>
      <c r="C2422" s="103"/>
      <c r="D2422" s="102"/>
      <c r="E2422" s="104"/>
      <c r="F2422" s="155"/>
      <c r="G2422" s="104"/>
      <c r="H2422" s="105"/>
      <c r="I2422" s="106"/>
      <c r="J2422" s="105"/>
      <c r="K2422" s="105"/>
      <c r="L2422" s="104"/>
      <c r="M2422" s="104"/>
    </row>
    <row r="2423" spans="2:13" x14ac:dyDescent="0.25">
      <c r="B2423" s="104"/>
      <c r="C2423" s="103"/>
      <c r="D2423" s="102"/>
      <c r="E2423" s="104"/>
      <c r="F2423" s="155"/>
      <c r="G2423" s="104"/>
      <c r="H2423" s="105"/>
      <c r="I2423" s="106"/>
      <c r="J2423" s="105"/>
      <c r="K2423" s="105"/>
      <c r="L2423" s="104"/>
      <c r="M2423" s="104"/>
    </row>
    <row r="2424" spans="2:13" x14ac:dyDescent="0.25">
      <c r="B2424" s="104"/>
      <c r="C2424" s="103"/>
      <c r="D2424" s="102"/>
      <c r="E2424" s="104"/>
      <c r="F2424" s="155"/>
      <c r="G2424" s="104"/>
      <c r="H2424" s="105"/>
      <c r="I2424" s="106"/>
      <c r="J2424" s="105"/>
      <c r="K2424" s="105"/>
      <c r="L2424" s="104"/>
      <c r="M2424" s="104"/>
    </row>
    <row r="2425" spans="2:13" x14ac:dyDescent="0.25">
      <c r="B2425" s="104"/>
      <c r="C2425" s="103"/>
      <c r="D2425" s="102"/>
      <c r="E2425" s="104"/>
      <c r="F2425" s="155"/>
      <c r="G2425" s="104"/>
      <c r="H2425" s="105"/>
      <c r="I2425" s="106"/>
      <c r="J2425" s="105"/>
      <c r="K2425" s="105"/>
      <c r="L2425" s="104"/>
      <c r="M2425" s="104"/>
    </row>
    <row r="2426" spans="2:13" x14ac:dyDescent="0.25">
      <c r="B2426" s="104"/>
      <c r="C2426" s="103"/>
      <c r="D2426" s="102"/>
      <c r="E2426" s="104"/>
      <c r="F2426" s="155"/>
      <c r="G2426" s="104"/>
      <c r="H2426" s="105"/>
      <c r="I2426" s="106"/>
      <c r="J2426" s="105"/>
      <c r="K2426" s="105"/>
      <c r="L2426" s="104"/>
      <c r="M2426" s="104"/>
    </row>
    <row r="2427" spans="2:13" x14ac:dyDescent="0.25">
      <c r="B2427" s="104"/>
      <c r="C2427" s="103"/>
      <c r="D2427" s="102"/>
      <c r="E2427" s="104"/>
      <c r="F2427" s="155"/>
      <c r="G2427" s="104"/>
      <c r="H2427" s="105"/>
      <c r="I2427" s="106"/>
      <c r="J2427" s="105"/>
      <c r="K2427" s="105"/>
      <c r="L2427" s="104"/>
      <c r="M2427" s="104"/>
    </row>
    <row r="2428" spans="2:13" x14ac:dyDescent="0.25">
      <c r="B2428" s="104"/>
      <c r="C2428" s="103"/>
      <c r="D2428" s="102"/>
      <c r="E2428" s="104"/>
      <c r="F2428" s="155"/>
      <c r="G2428" s="104"/>
      <c r="H2428" s="105"/>
      <c r="I2428" s="106"/>
      <c r="J2428" s="105"/>
      <c r="K2428" s="105"/>
      <c r="L2428" s="104"/>
      <c r="M2428" s="104"/>
    </row>
    <row r="2429" spans="2:13" x14ac:dyDescent="0.25">
      <c r="B2429" s="104"/>
      <c r="C2429" s="103"/>
      <c r="D2429" s="102"/>
      <c r="E2429" s="104"/>
      <c r="F2429" s="155"/>
      <c r="G2429" s="104"/>
      <c r="H2429" s="105"/>
      <c r="I2429" s="106"/>
      <c r="J2429" s="105"/>
      <c r="K2429" s="105"/>
      <c r="L2429" s="104"/>
      <c r="M2429" s="104"/>
    </row>
    <row r="2430" spans="2:13" x14ac:dyDescent="0.25">
      <c r="B2430" s="104"/>
      <c r="C2430" s="103"/>
      <c r="D2430" s="102"/>
      <c r="E2430" s="104"/>
      <c r="F2430" s="155"/>
      <c r="G2430" s="104"/>
      <c r="H2430" s="105"/>
      <c r="I2430" s="106"/>
      <c r="J2430" s="105"/>
      <c r="K2430" s="105"/>
      <c r="L2430" s="104"/>
      <c r="M2430" s="104"/>
    </row>
    <row r="2431" spans="2:13" x14ac:dyDescent="0.25">
      <c r="B2431" s="104"/>
      <c r="C2431" s="103"/>
      <c r="D2431" s="102"/>
      <c r="E2431" s="104"/>
      <c r="F2431" s="155"/>
      <c r="G2431" s="104"/>
      <c r="H2431" s="105"/>
      <c r="I2431" s="106"/>
      <c r="J2431" s="105"/>
      <c r="K2431" s="105"/>
      <c r="L2431" s="104"/>
      <c r="M2431" s="104"/>
    </row>
    <row r="2432" spans="2:13" x14ac:dyDescent="0.25">
      <c r="B2432" s="104"/>
      <c r="C2432" s="103"/>
      <c r="D2432" s="102"/>
      <c r="E2432" s="104"/>
      <c r="F2432" s="155"/>
      <c r="G2432" s="104"/>
      <c r="H2432" s="105"/>
      <c r="I2432" s="106"/>
      <c r="J2432" s="105"/>
      <c r="K2432" s="105"/>
      <c r="L2432" s="104"/>
      <c r="M2432" s="104"/>
    </row>
    <row r="2433" spans="2:13" x14ac:dyDescent="0.25">
      <c r="B2433" s="104"/>
      <c r="C2433" s="103"/>
      <c r="D2433" s="102"/>
      <c r="E2433" s="104"/>
      <c r="F2433" s="155"/>
      <c r="G2433" s="104"/>
      <c r="H2433" s="105"/>
      <c r="I2433" s="106"/>
      <c r="J2433" s="105"/>
      <c r="K2433" s="105"/>
      <c r="L2433" s="104"/>
      <c r="M2433" s="104"/>
    </row>
    <row r="2434" spans="2:13" x14ac:dyDescent="0.25">
      <c r="B2434" s="104"/>
      <c r="C2434" s="103"/>
      <c r="D2434" s="102"/>
      <c r="E2434" s="104"/>
      <c r="F2434" s="155"/>
      <c r="G2434" s="104"/>
      <c r="H2434" s="105"/>
      <c r="I2434" s="106"/>
      <c r="J2434" s="105"/>
      <c r="K2434" s="105"/>
      <c r="L2434" s="104"/>
      <c r="M2434" s="104"/>
    </row>
    <row r="2435" spans="2:13" x14ac:dyDescent="0.25">
      <c r="B2435" s="104"/>
      <c r="C2435" s="103"/>
      <c r="D2435" s="102"/>
      <c r="E2435" s="104"/>
      <c r="F2435" s="155"/>
      <c r="G2435" s="104"/>
      <c r="H2435" s="105"/>
      <c r="I2435" s="106"/>
      <c r="J2435" s="105"/>
      <c r="K2435" s="105"/>
      <c r="L2435" s="104"/>
      <c r="M2435" s="104"/>
    </row>
    <row r="2436" spans="2:13" x14ac:dyDescent="0.25">
      <c r="B2436" s="104"/>
      <c r="C2436" s="103"/>
      <c r="D2436" s="102"/>
      <c r="E2436" s="104"/>
      <c r="F2436" s="155"/>
      <c r="G2436" s="104"/>
      <c r="H2436" s="105"/>
      <c r="I2436" s="106"/>
      <c r="J2436" s="105"/>
      <c r="K2436" s="105"/>
      <c r="L2436" s="104"/>
      <c r="M2436" s="104"/>
    </row>
    <row r="2437" spans="2:13" x14ac:dyDescent="0.25">
      <c r="B2437" s="104"/>
      <c r="C2437" s="103"/>
      <c r="D2437" s="102"/>
      <c r="E2437" s="104"/>
      <c r="F2437" s="155"/>
      <c r="G2437" s="104"/>
      <c r="H2437" s="105"/>
      <c r="I2437" s="106"/>
      <c r="J2437" s="105"/>
      <c r="K2437" s="105"/>
      <c r="L2437" s="104"/>
      <c r="M2437" s="104"/>
    </row>
    <row r="2438" spans="2:13" x14ac:dyDescent="0.25">
      <c r="B2438" s="104"/>
      <c r="C2438" s="103"/>
      <c r="D2438" s="102"/>
      <c r="E2438" s="104"/>
      <c r="F2438" s="155"/>
      <c r="G2438" s="104"/>
      <c r="H2438" s="105"/>
      <c r="I2438" s="106"/>
      <c r="J2438" s="105"/>
      <c r="K2438" s="105"/>
      <c r="L2438" s="104"/>
      <c r="M2438" s="104"/>
    </row>
    <row r="2439" spans="2:13" x14ac:dyDescent="0.25">
      <c r="B2439" s="104"/>
      <c r="C2439" s="103"/>
      <c r="D2439" s="102"/>
      <c r="E2439" s="104"/>
      <c r="F2439" s="155"/>
      <c r="G2439" s="104"/>
      <c r="H2439" s="105"/>
      <c r="I2439" s="106"/>
      <c r="J2439" s="105"/>
      <c r="K2439" s="105"/>
      <c r="L2439" s="104"/>
      <c r="M2439" s="104"/>
    </row>
    <row r="2440" spans="2:13" x14ac:dyDescent="0.25">
      <c r="B2440" s="104"/>
      <c r="C2440" s="103"/>
      <c r="D2440" s="102"/>
      <c r="E2440" s="104"/>
      <c r="F2440" s="155"/>
      <c r="G2440" s="104"/>
      <c r="H2440" s="105"/>
      <c r="I2440" s="106"/>
      <c r="J2440" s="105"/>
      <c r="K2440" s="105"/>
      <c r="L2440" s="104"/>
      <c r="M2440" s="104"/>
    </row>
    <row r="2441" spans="2:13" x14ac:dyDescent="0.25">
      <c r="B2441" s="104"/>
      <c r="C2441" s="103"/>
      <c r="D2441" s="102"/>
      <c r="E2441" s="104"/>
      <c r="F2441" s="155"/>
      <c r="G2441" s="104"/>
      <c r="H2441" s="105"/>
      <c r="I2441" s="106"/>
      <c r="J2441" s="105"/>
      <c r="K2441" s="105"/>
      <c r="L2441" s="104"/>
      <c r="M2441" s="104"/>
    </row>
    <row r="2442" spans="2:13" x14ac:dyDescent="0.25">
      <c r="B2442" s="104"/>
      <c r="C2442" s="103"/>
      <c r="D2442" s="102"/>
      <c r="E2442" s="104"/>
      <c r="F2442" s="155"/>
      <c r="G2442" s="104"/>
      <c r="H2442" s="105"/>
      <c r="I2442" s="106"/>
      <c r="J2442" s="105"/>
      <c r="K2442" s="105"/>
      <c r="L2442" s="104"/>
      <c r="M2442" s="104"/>
    </row>
    <row r="2443" spans="2:13" x14ac:dyDescent="0.25">
      <c r="B2443" s="104"/>
      <c r="C2443" s="103"/>
      <c r="D2443" s="102"/>
      <c r="E2443" s="104"/>
      <c r="F2443" s="155"/>
      <c r="G2443" s="104"/>
      <c r="H2443" s="105"/>
      <c r="I2443" s="106"/>
      <c r="J2443" s="105"/>
      <c r="K2443" s="105"/>
      <c r="L2443" s="104"/>
      <c r="M2443" s="104"/>
    </row>
    <row r="2444" spans="2:13" x14ac:dyDescent="0.25">
      <c r="B2444" s="104"/>
      <c r="C2444" s="103"/>
      <c r="D2444" s="102"/>
      <c r="E2444" s="104"/>
      <c r="F2444" s="155"/>
      <c r="G2444" s="104"/>
      <c r="H2444" s="105"/>
      <c r="I2444" s="106"/>
      <c r="J2444" s="105"/>
      <c r="K2444" s="105"/>
      <c r="L2444" s="104"/>
      <c r="M2444" s="104"/>
    </row>
    <row r="2445" spans="2:13" x14ac:dyDescent="0.25">
      <c r="B2445" s="104"/>
      <c r="C2445" s="103"/>
      <c r="D2445" s="102"/>
      <c r="E2445" s="104"/>
      <c r="F2445" s="155"/>
      <c r="G2445" s="104"/>
      <c r="H2445" s="105"/>
      <c r="I2445" s="106"/>
      <c r="J2445" s="105"/>
      <c r="K2445" s="105"/>
      <c r="L2445" s="104"/>
      <c r="M2445" s="104"/>
    </row>
    <row r="2446" spans="2:13" x14ac:dyDescent="0.25">
      <c r="B2446" s="104"/>
      <c r="C2446" s="103"/>
      <c r="D2446" s="102"/>
      <c r="E2446" s="104"/>
      <c r="F2446" s="155"/>
      <c r="G2446" s="104"/>
      <c r="H2446" s="105"/>
      <c r="I2446" s="106"/>
      <c r="J2446" s="105"/>
      <c r="K2446" s="105"/>
      <c r="L2446" s="104"/>
      <c r="M2446" s="104"/>
    </row>
    <row r="2447" spans="2:13" x14ac:dyDescent="0.25">
      <c r="B2447" s="104"/>
      <c r="C2447" s="103"/>
      <c r="D2447" s="102"/>
      <c r="E2447" s="104"/>
      <c r="F2447" s="155"/>
      <c r="G2447" s="104"/>
      <c r="H2447" s="105"/>
      <c r="I2447" s="106"/>
      <c r="J2447" s="105"/>
      <c r="K2447" s="105"/>
      <c r="L2447" s="104"/>
      <c r="M2447" s="104"/>
    </row>
    <row r="2448" spans="2:13" x14ac:dyDescent="0.25">
      <c r="B2448" s="104"/>
      <c r="C2448" s="103"/>
      <c r="D2448" s="102"/>
      <c r="E2448" s="104"/>
      <c r="F2448" s="155"/>
      <c r="G2448" s="104"/>
      <c r="H2448" s="105"/>
      <c r="I2448" s="106"/>
      <c r="J2448" s="105"/>
      <c r="K2448" s="105"/>
      <c r="L2448" s="104"/>
      <c r="M2448" s="104"/>
    </row>
    <row r="2449" spans="2:13" x14ac:dyDescent="0.25">
      <c r="B2449" s="104"/>
      <c r="C2449" s="103"/>
      <c r="D2449" s="102"/>
      <c r="E2449" s="104"/>
      <c r="F2449" s="155"/>
      <c r="G2449" s="104"/>
      <c r="H2449" s="105"/>
      <c r="I2449" s="106"/>
      <c r="J2449" s="105"/>
      <c r="K2449" s="105"/>
      <c r="L2449" s="104"/>
      <c r="M2449" s="104"/>
    </row>
    <row r="2450" spans="2:13" x14ac:dyDescent="0.25">
      <c r="B2450" s="104"/>
      <c r="C2450" s="103"/>
      <c r="D2450" s="102"/>
      <c r="E2450" s="104"/>
      <c r="F2450" s="155"/>
      <c r="G2450" s="104"/>
      <c r="H2450" s="105"/>
      <c r="I2450" s="106"/>
      <c r="J2450" s="105"/>
      <c r="K2450" s="105"/>
      <c r="L2450" s="104"/>
      <c r="M2450" s="104"/>
    </row>
    <row r="2451" spans="2:13" x14ac:dyDescent="0.25">
      <c r="B2451" s="104"/>
      <c r="C2451" s="103"/>
      <c r="D2451" s="102"/>
      <c r="E2451" s="104"/>
      <c r="F2451" s="155"/>
      <c r="G2451" s="104"/>
      <c r="H2451" s="105"/>
      <c r="I2451" s="106"/>
      <c r="J2451" s="105"/>
      <c r="K2451" s="105"/>
      <c r="L2451" s="104"/>
      <c r="M2451" s="104"/>
    </row>
    <row r="2452" spans="2:13" x14ac:dyDescent="0.25">
      <c r="B2452" s="104"/>
      <c r="C2452" s="103"/>
      <c r="D2452" s="102"/>
      <c r="E2452" s="104"/>
      <c r="F2452" s="155"/>
      <c r="G2452" s="104"/>
      <c r="H2452" s="105"/>
      <c r="I2452" s="106"/>
      <c r="J2452" s="105"/>
      <c r="K2452" s="105"/>
      <c r="L2452" s="104"/>
      <c r="M2452" s="104"/>
    </row>
    <row r="2453" spans="2:13" x14ac:dyDescent="0.25">
      <c r="B2453" s="104"/>
      <c r="C2453" s="103"/>
      <c r="D2453" s="102"/>
      <c r="E2453" s="104"/>
      <c r="F2453" s="155"/>
      <c r="G2453" s="104"/>
      <c r="H2453" s="105"/>
      <c r="I2453" s="106"/>
      <c r="J2453" s="105"/>
      <c r="K2453" s="105"/>
      <c r="L2453" s="104"/>
      <c r="M2453" s="104"/>
    </row>
    <row r="2454" spans="2:13" x14ac:dyDescent="0.25">
      <c r="B2454" s="104"/>
      <c r="C2454" s="103"/>
      <c r="D2454" s="102"/>
      <c r="E2454" s="104"/>
      <c r="F2454" s="155"/>
      <c r="G2454" s="104"/>
      <c r="H2454" s="105"/>
      <c r="I2454" s="106"/>
      <c r="J2454" s="105"/>
      <c r="K2454" s="105"/>
      <c r="L2454" s="104"/>
      <c r="M2454" s="104"/>
    </row>
    <row r="2455" spans="2:13" x14ac:dyDescent="0.25">
      <c r="B2455" s="104"/>
      <c r="C2455" s="103"/>
      <c r="D2455" s="102"/>
      <c r="E2455" s="104"/>
      <c r="F2455" s="155"/>
      <c r="G2455" s="104"/>
      <c r="H2455" s="105"/>
      <c r="I2455" s="106"/>
      <c r="J2455" s="105"/>
      <c r="K2455" s="105"/>
      <c r="L2455" s="104"/>
      <c r="M2455" s="104"/>
    </row>
    <row r="2456" spans="2:13" x14ac:dyDescent="0.25">
      <c r="B2456" s="104"/>
      <c r="C2456" s="103"/>
      <c r="D2456" s="102"/>
      <c r="E2456" s="104"/>
      <c r="F2456" s="155"/>
      <c r="G2456" s="104"/>
      <c r="H2456" s="105"/>
      <c r="I2456" s="106"/>
      <c r="J2456" s="105"/>
      <c r="K2456" s="105"/>
      <c r="L2456" s="104"/>
      <c r="M2456" s="104"/>
    </row>
    <row r="2457" spans="2:13" x14ac:dyDescent="0.25">
      <c r="B2457" s="104"/>
      <c r="C2457" s="103"/>
      <c r="D2457" s="102"/>
      <c r="E2457" s="104"/>
      <c r="F2457" s="155"/>
      <c r="G2457" s="104"/>
      <c r="H2457" s="105"/>
      <c r="I2457" s="106"/>
      <c r="J2457" s="105"/>
      <c r="K2457" s="105"/>
      <c r="L2457" s="104"/>
      <c r="M2457" s="104"/>
    </row>
    <row r="2458" spans="2:13" x14ac:dyDescent="0.25">
      <c r="B2458" s="104"/>
      <c r="C2458" s="103"/>
      <c r="D2458" s="102"/>
      <c r="E2458" s="104"/>
      <c r="F2458" s="155"/>
      <c r="G2458" s="104"/>
      <c r="H2458" s="105"/>
      <c r="I2458" s="106"/>
      <c r="J2458" s="105"/>
      <c r="K2458" s="105"/>
      <c r="L2458" s="104"/>
      <c r="M2458" s="104"/>
    </row>
    <row r="2459" spans="2:13" x14ac:dyDescent="0.25">
      <c r="B2459" s="104"/>
      <c r="C2459" s="103"/>
      <c r="D2459" s="102"/>
      <c r="E2459" s="104"/>
      <c r="F2459" s="155"/>
      <c r="G2459" s="104"/>
      <c r="H2459" s="105"/>
      <c r="I2459" s="106"/>
      <c r="J2459" s="105"/>
      <c r="K2459" s="105"/>
      <c r="L2459" s="104"/>
      <c r="M2459" s="104"/>
    </row>
    <row r="2460" spans="2:13" x14ac:dyDescent="0.25">
      <c r="B2460" s="104"/>
      <c r="C2460" s="103"/>
      <c r="D2460" s="102"/>
      <c r="E2460" s="104"/>
      <c r="F2460" s="155"/>
      <c r="G2460" s="104"/>
      <c r="H2460" s="105"/>
      <c r="I2460" s="106"/>
      <c r="J2460" s="105"/>
      <c r="K2460" s="105"/>
      <c r="L2460" s="104"/>
      <c r="M2460" s="104"/>
    </row>
    <row r="2461" spans="2:13" x14ac:dyDescent="0.25">
      <c r="B2461" s="104"/>
      <c r="C2461" s="103"/>
      <c r="D2461" s="102"/>
      <c r="E2461" s="104"/>
      <c r="F2461" s="155"/>
      <c r="G2461" s="104"/>
      <c r="H2461" s="105"/>
      <c r="I2461" s="106"/>
      <c r="J2461" s="105"/>
      <c r="K2461" s="105"/>
      <c r="L2461" s="104"/>
      <c r="M2461" s="104"/>
    </row>
    <row r="2462" spans="2:13" x14ac:dyDescent="0.25">
      <c r="B2462" s="104"/>
      <c r="C2462" s="103"/>
      <c r="D2462" s="102"/>
      <c r="E2462" s="104"/>
      <c r="F2462" s="155"/>
      <c r="G2462" s="104"/>
      <c r="H2462" s="105"/>
      <c r="I2462" s="106"/>
      <c r="J2462" s="105"/>
      <c r="K2462" s="105"/>
      <c r="L2462" s="104"/>
      <c r="M2462" s="104"/>
    </row>
    <row r="2463" spans="2:13" x14ac:dyDescent="0.25">
      <c r="B2463" s="104"/>
      <c r="C2463" s="103"/>
      <c r="D2463" s="102"/>
      <c r="E2463" s="104"/>
      <c r="F2463" s="155"/>
      <c r="G2463" s="104"/>
      <c r="H2463" s="105"/>
      <c r="I2463" s="106"/>
      <c r="J2463" s="105"/>
      <c r="K2463" s="105"/>
      <c r="L2463" s="104"/>
      <c r="M2463" s="104"/>
    </row>
    <row r="2464" spans="2:13" x14ac:dyDescent="0.25">
      <c r="B2464" s="104"/>
      <c r="C2464" s="103"/>
      <c r="D2464" s="102"/>
      <c r="E2464" s="104"/>
      <c r="F2464" s="155"/>
      <c r="G2464" s="104"/>
      <c r="H2464" s="105"/>
      <c r="I2464" s="106"/>
      <c r="J2464" s="105"/>
      <c r="K2464" s="105"/>
      <c r="L2464" s="104"/>
      <c r="M2464" s="104"/>
    </row>
    <row r="2465" spans="2:13" x14ac:dyDescent="0.25">
      <c r="B2465" s="104"/>
      <c r="C2465" s="103"/>
      <c r="D2465" s="102"/>
      <c r="E2465" s="104"/>
      <c r="F2465" s="155"/>
      <c r="G2465" s="104"/>
      <c r="H2465" s="105"/>
      <c r="I2465" s="106"/>
      <c r="J2465" s="105"/>
      <c r="K2465" s="105"/>
      <c r="L2465" s="104"/>
      <c r="M2465" s="104"/>
    </row>
    <row r="2466" spans="2:13" x14ac:dyDescent="0.25">
      <c r="B2466" s="104"/>
      <c r="C2466" s="103"/>
      <c r="D2466" s="102"/>
      <c r="E2466" s="104"/>
      <c r="F2466" s="155"/>
      <c r="G2466" s="104"/>
      <c r="H2466" s="105"/>
      <c r="I2466" s="106"/>
      <c r="J2466" s="105"/>
      <c r="K2466" s="105"/>
      <c r="L2466" s="104"/>
      <c r="M2466" s="104"/>
    </row>
    <row r="2467" spans="2:13" x14ac:dyDescent="0.25">
      <c r="B2467" s="104"/>
      <c r="C2467" s="103"/>
      <c r="D2467" s="102"/>
      <c r="E2467" s="104"/>
      <c r="F2467" s="155"/>
      <c r="G2467" s="104"/>
      <c r="H2467" s="105"/>
      <c r="I2467" s="106"/>
      <c r="J2467" s="105"/>
      <c r="K2467" s="105"/>
      <c r="L2467" s="104"/>
      <c r="M2467" s="104"/>
    </row>
    <row r="2468" spans="2:13" x14ac:dyDescent="0.25">
      <c r="B2468" s="104"/>
      <c r="C2468" s="103"/>
      <c r="D2468" s="102"/>
      <c r="E2468" s="104"/>
      <c r="F2468" s="155"/>
      <c r="G2468" s="104"/>
      <c r="H2468" s="105"/>
      <c r="I2468" s="106"/>
      <c r="J2468" s="105"/>
      <c r="K2468" s="105"/>
      <c r="L2468" s="104"/>
      <c r="M2468" s="104"/>
    </row>
    <row r="2469" spans="2:13" x14ac:dyDescent="0.25">
      <c r="B2469" s="104"/>
      <c r="C2469" s="103"/>
      <c r="D2469" s="102"/>
      <c r="E2469" s="104"/>
      <c r="F2469" s="155"/>
      <c r="G2469" s="104"/>
      <c r="H2469" s="105"/>
      <c r="I2469" s="106"/>
      <c r="J2469" s="105"/>
      <c r="K2469" s="105"/>
      <c r="L2469" s="104"/>
      <c r="M2469" s="104"/>
    </row>
    <row r="2470" spans="2:13" x14ac:dyDescent="0.25">
      <c r="B2470" s="104"/>
      <c r="C2470" s="103"/>
      <c r="D2470" s="102"/>
      <c r="E2470" s="104"/>
      <c r="F2470" s="155"/>
      <c r="G2470" s="104"/>
      <c r="H2470" s="105"/>
      <c r="I2470" s="106"/>
      <c r="J2470" s="105"/>
      <c r="K2470" s="105"/>
      <c r="L2470" s="104"/>
      <c r="M2470" s="104"/>
    </row>
    <row r="2471" spans="2:13" x14ac:dyDescent="0.25">
      <c r="B2471" s="104"/>
      <c r="C2471" s="103"/>
      <c r="D2471" s="102"/>
      <c r="E2471" s="104"/>
      <c r="F2471" s="155"/>
      <c r="G2471" s="104"/>
      <c r="H2471" s="105"/>
      <c r="I2471" s="106"/>
      <c r="J2471" s="105"/>
      <c r="K2471" s="105"/>
      <c r="L2471" s="104"/>
      <c r="M2471" s="104"/>
    </row>
    <row r="2472" spans="2:13" x14ac:dyDescent="0.25">
      <c r="B2472" s="104"/>
      <c r="C2472" s="103"/>
      <c r="D2472" s="102"/>
      <c r="E2472" s="104"/>
      <c r="F2472" s="155"/>
      <c r="G2472" s="104"/>
      <c r="H2472" s="105"/>
      <c r="I2472" s="106"/>
      <c r="J2472" s="105"/>
      <c r="K2472" s="105"/>
      <c r="L2472" s="104"/>
      <c r="M2472" s="104"/>
    </row>
    <row r="2473" spans="2:13" x14ac:dyDescent="0.25">
      <c r="B2473" s="104"/>
      <c r="C2473" s="103"/>
      <c r="D2473" s="102"/>
      <c r="E2473" s="104"/>
      <c r="F2473" s="155"/>
      <c r="G2473" s="104"/>
      <c r="H2473" s="105"/>
      <c r="I2473" s="106"/>
      <c r="J2473" s="105"/>
      <c r="K2473" s="105"/>
      <c r="L2473" s="104"/>
      <c r="M2473" s="104"/>
    </row>
    <row r="2474" spans="2:13" x14ac:dyDescent="0.25">
      <c r="B2474" s="104"/>
      <c r="C2474" s="103"/>
      <c r="D2474" s="102"/>
      <c r="E2474" s="104"/>
      <c r="F2474" s="155"/>
      <c r="G2474" s="104"/>
      <c r="H2474" s="105"/>
      <c r="I2474" s="106"/>
      <c r="J2474" s="105"/>
      <c r="K2474" s="105"/>
      <c r="L2474" s="104"/>
      <c r="M2474" s="104"/>
    </row>
    <row r="2475" spans="2:13" x14ac:dyDescent="0.25">
      <c r="B2475" s="104"/>
      <c r="C2475" s="103"/>
      <c r="D2475" s="102"/>
      <c r="E2475" s="104"/>
      <c r="F2475" s="155"/>
      <c r="G2475" s="104"/>
      <c r="H2475" s="105"/>
      <c r="I2475" s="106"/>
      <c r="J2475" s="105"/>
      <c r="K2475" s="105"/>
      <c r="L2475" s="104"/>
      <c r="M2475" s="104"/>
    </row>
    <row r="2476" spans="2:13" x14ac:dyDescent="0.25">
      <c r="B2476" s="104"/>
      <c r="C2476" s="103"/>
      <c r="D2476" s="102"/>
      <c r="E2476" s="104"/>
      <c r="F2476" s="155"/>
      <c r="G2476" s="104"/>
      <c r="H2476" s="105"/>
      <c r="I2476" s="106"/>
      <c r="J2476" s="105"/>
      <c r="K2476" s="105"/>
      <c r="L2476" s="104"/>
      <c r="M2476" s="104"/>
    </row>
    <row r="2477" spans="2:13" x14ac:dyDescent="0.25">
      <c r="B2477" s="104"/>
      <c r="C2477" s="103"/>
      <c r="D2477" s="102"/>
      <c r="E2477" s="104"/>
      <c r="F2477" s="155"/>
      <c r="G2477" s="104"/>
      <c r="H2477" s="105"/>
      <c r="I2477" s="106"/>
      <c r="J2477" s="105"/>
      <c r="K2477" s="105"/>
      <c r="L2477" s="104"/>
      <c r="M2477" s="104"/>
    </row>
    <row r="2478" spans="2:13" x14ac:dyDescent="0.25">
      <c r="B2478" s="104"/>
      <c r="C2478" s="103"/>
      <c r="D2478" s="102"/>
      <c r="E2478" s="104"/>
      <c r="F2478" s="155"/>
      <c r="G2478" s="104"/>
      <c r="H2478" s="105"/>
      <c r="I2478" s="106"/>
      <c r="J2478" s="105"/>
      <c r="K2478" s="105"/>
      <c r="L2478" s="104"/>
      <c r="M2478" s="104"/>
    </row>
    <row r="2479" spans="2:13" x14ac:dyDescent="0.25">
      <c r="B2479" s="104"/>
      <c r="C2479" s="103"/>
      <c r="D2479" s="102"/>
      <c r="E2479" s="104"/>
      <c r="F2479" s="155"/>
      <c r="G2479" s="104"/>
      <c r="H2479" s="105"/>
      <c r="I2479" s="106"/>
      <c r="J2479" s="105"/>
      <c r="K2479" s="105"/>
      <c r="L2479" s="104"/>
      <c r="M2479" s="104"/>
    </row>
    <row r="2480" spans="2:13" x14ac:dyDescent="0.25">
      <c r="B2480" s="104"/>
      <c r="C2480" s="103"/>
      <c r="D2480" s="102"/>
      <c r="E2480" s="104"/>
      <c r="F2480" s="155"/>
      <c r="G2480" s="104"/>
      <c r="H2480" s="105"/>
      <c r="I2480" s="106"/>
      <c r="J2480" s="105"/>
      <c r="K2480" s="105"/>
      <c r="L2480" s="104"/>
      <c r="M2480" s="104"/>
    </row>
    <row r="2481" spans="2:13" x14ac:dyDescent="0.25">
      <c r="B2481" s="104"/>
      <c r="C2481" s="103"/>
      <c r="D2481" s="102"/>
      <c r="E2481" s="104"/>
      <c r="F2481" s="155"/>
      <c r="G2481" s="104"/>
      <c r="H2481" s="105"/>
      <c r="I2481" s="106"/>
      <c r="J2481" s="105"/>
      <c r="K2481" s="105"/>
      <c r="L2481" s="104"/>
      <c r="M2481" s="104"/>
    </row>
    <row r="2482" spans="2:13" x14ac:dyDescent="0.25">
      <c r="B2482" s="104"/>
      <c r="C2482" s="103"/>
      <c r="D2482" s="102"/>
      <c r="E2482" s="104"/>
      <c r="F2482" s="155"/>
      <c r="G2482" s="104"/>
      <c r="H2482" s="105"/>
      <c r="I2482" s="106"/>
      <c r="J2482" s="105"/>
      <c r="K2482" s="105"/>
      <c r="L2482" s="104"/>
      <c r="M2482" s="104"/>
    </row>
    <row r="2483" spans="2:13" x14ac:dyDescent="0.25">
      <c r="B2483" s="104"/>
      <c r="C2483" s="103"/>
      <c r="D2483" s="102"/>
      <c r="E2483" s="104"/>
      <c r="F2483" s="155"/>
      <c r="G2483" s="104"/>
      <c r="H2483" s="105"/>
      <c r="I2483" s="106"/>
      <c r="J2483" s="105"/>
      <c r="K2483" s="105"/>
      <c r="L2483" s="104"/>
      <c r="M2483" s="104"/>
    </row>
    <row r="2484" spans="2:13" x14ac:dyDescent="0.25">
      <c r="B2484" s="104"/>
      <c r="C2484" s="103"/>
      <c r="D2484" s="102"/>
      <c r="E2484" s="104"/>
      <c r="F2484" s="155"/>
      <c r="G2484" s="104"/>
      <c r="H2484" s="105"/>
      <c r="I2484" s="106"/>
      <c r="J2484" s="105"/>
      <c r="K2484" s="105"/>
      <c r="L2484" s="104"/>
      <c r="M2484" s="104"/>
    </row>
    <row r="2485" spans="2:13" x14ac:dyDescent="0.25">
      <c r="B2485" s="104"/>
      <c r="C2485" s="103"/>
      <c r="D2485" s="102"/>
      <c r="E2485" s="104"/>
      <c r="F2485" s="155"/>
      <c r="G2485" s="104"/>
      <c r="H2485" s="105"/>
      <c r="I2485" s="106"/>
      <c r="J2485" s="105"/>
      <c r="K2485" s="105"/>
      <c r="L2485" s="104"/>
      <c r="M2485" s="104"/>
    </row>
    <row r="2486" spans="2:13" x14ac:dyDescent="0.25">
      <c r="B2486" s="104"/>
      <c r="C2486" s="103"/>
      <c r="D2486" s="102"/>
      <c r="E2486" s="104"/>
      <c r="F2486" s="155"/>
      <c r="G2486" s="104"/>
      <c r="H2486" s="105"/>
      <c r="I2486" s="106"/>
      <c r="J2486" s="105"/>
      <c r="K2486" s="105"/>
      <c r="L2486" s="104"/>
      <c r="M2486" s="104"/>
    </row>
    <row r="2487" spans="2:13" x14ac:dyDescent="0.25">
      <c r="B2487" s="104"/>
      <c r="C2487" s="103"/>
      <c r="D2487" s="102"/>
      <c r="E2487" s="104"/>
      <c r="F2487" s="155"/>
      <c r="G2487" s="104"/>
      <c r="H2487" s="105"/>
      <c r="I2487" s="106"/>
      <c r="J2487" s="105"/>
      <c r="K2487" s="105"/>
      <c r="L2487" s="104"/>
      <c r="M2487" s="104"/>
    </row>
    <row r="2488" spans="2:13" x14ac:dyDescent="0.25">
      <c r="B2488" s="104"/>
      <c r="C2488" s="103"/>
      <c r="D2488" s="102"/>
      <c r="E2488" s="104"/>
      <c r="F2488" s="155"/>
      <c r="G2488" s="104"/>
      <c r="H2488" s="105"/>
      <c r="I2488" s="106"/>
      <c r="J2488" s="105"/>
      <c r="K2488" s="105"/>
      <c r="L2488" s="104"/>
      <c r="M2488" s="104"/>
    </row>
    <row r="2489" spans="2:13" x14ac:dyDescent="0.25">
      <c r="B2489" s="104"/>
      <c r="C2489" s="103"/>
      <c r="D2489" s="102"/>
      <c r="E2489" s="104"/>
      <c r="F2489" s="155"/>
      <c r="G2489" s="104"/>
      <c r="H2489" s="105"/>
      <c r="I2489" s="106"/>
      <c r="J2489" s="105"/>
      <c r="K2489" s="105"/>
      <c r="L2489" s="104"/>
      <c r="M2489" s="104"/>
    </row>
    <row r="2490" spans="2:13" x14ac:dyDescent="0.25">
      <c r="B2490" s="104"/>
      <c r="C2490" s="103"/>
      <c r="D2490" s="102"/>
      <c r="E2490" s="104"/>
      <c r="F2490" s="155"/>
      <c r="G2490" s="104"/>
      <c r="H2490" s="105"/>
      <c r="I2490" s="106"/>
      <c r="J2490" s="105"/>
      <c r="K2490" s="105"/>
      <c r="L2490" s="104"/>
      <c r="M2490" s="104"/>
    </row>
    <row r="2491" spans="2:13" x14ac:dyDescent="0.25">
      <c r="B2491" s="104"/>
      <c r="C2491" s="103"/>
      <c r="D2491" s="102"/>
      <c r="E2491" s="104"/>
      <c r="F2491" s="155"/>
      <c r="G2491" s="104"/>
      <c r="H2491" s="105"/>
      <c r="I2491" s="106"/>
      <c r="J2491" s="105"/>
      <c r="K2491" s="105"/>
      <c r="L2491" s="104"/>
      <c r="M2491" s="104"/>
    </row>
    <row r="2492" spans="2:13" x14ac:dyDescent="0.25">
      <c r="B2492" s="104"/>
      <c r="C2492" s="103"/>
      <c r="D2492" s="102"/>
      <c r="E2492" s="104"/>
      <c r="F2492" s="155"/>
      <c r="G2492" s="104"/>
      <c r="H2492" s="105"/>
      <c r="I2492" s="106"/>
      <c r="J2492" s="105"/>
      <c r="K2492" s="105"/>
      <c r="L2492" s="104"/>
      <c r="M2492" s="104"/>
    </row>
    <row r="2493" spans="2:13" x14ac:dyDescent="0.25">
      <c r="B2493" s="104"/>
      <c r="C2493" s="103"/>
      <c r="D2493" s="102"/>
      <c r="E2493" s="104"/>
      <c r="F2493" s="155"/>
      <c r="G2493" s="104"/>
      <c r="H2493" s="105"/>
      <c r="I2493" s="106"/>
      <c r="J2493" s="105"/>
      <c r="K2493" s="105"/>
      <c r="L2493" s="104"/>
      <c r="M2493" s="104"/>
    </row>
    <row r="2494" spans="2:13" x14ac:dyDescent="0.25">
      <c r="B2494" s="104"/>
      <c r="C2494" s="103"/>
      <c r="D2494" s="102"/>
      <c r="E2494" s="104"/>
      <c r="F2494" s="155"/>
      <c r="G2494" s="104"/>
      <c r="H2494" s="105"/>
      <c r="I2494" s="106"/>
      <c r="J2494" s="105"/>
      <c r="K2494" s="105"/>
      <c r="L2494" s="104"/>
      <c r="M2494" s="104"/>
    </row>
    <row r="2495" spans="2:13" x14ac:dyDescent="0.25">
      <c r="B2495" s="104"/>
      <c r="C2495" s="103"/>
      <c r="D2495" s="102"/>
      <c r="E2495" s="104"/>
      <c r="F2495" s="155"/>
      <c r="G2495" s="104"/>
      <c r="H2495" s="105"/>
      <c r="I2495" s="106"/>
      <c r="J2495" s="105"/>
      <c r="K2495" s="105"/>
      <c r="L2495" s="104"/>
      <c r="M2495" s="104"/>
    </row>
    <row r="2496" spans="2:13" x14ac:dyDescent="0.25">
      <c r="B2496" s="104"/>
      <c r="C2496" s="103"/>
      <c r="D2496" s="102"/>
      <c r="E2496" s="104"/>
      <c r="F2496" s="155"/>
      <c r="G2496" s="104"/>
      <c r="H2496" s="105"/>
      <c r="I2496" s="106"/>
      <c r="J2496" s="105"/>
      <c r="K2496" s="105"/>
      <c r="L2496" s="104"/>
      <c r="M2496" s="104"/>
    </row>
    <row r="2497" spans="2:13" x14ac:dyDescent="0.25">
      <c r="B2497" s="104"/>
      <c r="C2497" s="103"/>
      <c r="D2497" s="102"/>
      <c r="E2497" s="104"/>
      <c r="F2497" s="155"/>
      <c r="G2497" s="104"/>
      <c r="H2497" s="105"/>
      <c r="I2497" s="106"/>
      <c r="J2497" s="105"/>
      <c r="K2497" s="105"/>
      <c r="L2497" s="104"/>
      <c r="M2497" s="104"/>
    </row>
    <row r="2498" spans="2:13" x14ac:dyDescent="0.25">
      <c r="B2498" s="104"/>
      <c r="C2498" s="103"/>
      <c r="D2498" s="102"/>
      <c r="E2498" s="104"/>
      <c r="F2498" s="155"/>
      <c r="G2498" s="104"/>
      <c r="H2498" s="105"/>
      <c r="I2498" s="106"/>
      <c r="J2498" s="105"/>
      <c r="K2498" s="105"/>
      <c r="L2498" s="104"/>
      <c r="M2498" s="104"/>
    </row>
    <row r="2499" spans="2:13" x14ac:dyDescent="0.25">
      <c r="B2499" s="104"/>
      <c r="C2499" s="103"/>
      <c r="D2499" s="102"/>
      <c r="E2499" s="104"/>
      <c r="F2499" s="155"/>
      <c r="G2499" s="104"/>
      <c r="H2499" s="105"/>
      <c r="I2499" s="106"/>
      <c r="J2499" s="105"/>
      <c r="K2499" s="105"/>
      <c r="L2499" s="104"/>
      <c r="M2499" s="104"/>
    </row>
    <row r="2500" spans="2:13" x14ac:dyDescent="0.25">
      <c r="B2500" s="104"/>
      <c r="C2500" s="103"/>
      <c r="D2500" s="102"/>
      <c r="E2500" s="104"/>
      <c r="F2500" s="155"/>
      <c r="G2500" s="104"/>
      <c r="H2500" s="105"/>
      <c r="I2500" s="106"/>
      <c r="J2500" s="105"/>
      <c r="K2500" s="105"/>
      <c r="L2500" s="104"/>
      <c r="M2500" s="104"/>
    </row>
    <row r="2501" spans="2:13" x14ac:dyDescent="0.25">
      <c r="B2501" s="104"/>
      <c r="C2501" s="103"/>
      <c r="D2501" s="102"/>
      <c r="E2501" s="104"/>
      <c r="F2501" s="155"/>
      <c r="G2501" s="104"/>
      <c r="H2501" s="105"/>
      <c r="I2501" s="106"/>
      <c r="J2501" s="105"/>
      <c r="K2501" s="105"/>
      <c r="L2501" s="104"/>
      <c r="M2501" s="104"/>
    </row>
    <row r="2502" spans="2:13" x14ac:dyDescent="0.25">
      <c r="B2502" s="104"/>
      <c r="C2502" s="103"/>
      <c r="D2502" s="102"/>
      <c r="E2502" s="104"/>
      <c r="F2502" s="155"/>
      <c r="G2502" s="104"/>
      <c r="H2502" s="105"/>
      <c r="I2502" s="106"/>
      <c r="J2502" s="105"/>
      <c r="K2502" s="105"/>
      <c r="L2502" s="104"/>
      <c r="M2502" s="104"/>
    </row>
    <row r="2503" spans="2:13" x14ac:dyDescent="0.25">
      <c r="B2503" s="104"/>
      <c r="C2503" s="103"/>
      <c r="D2503" s="102"/>
      <c r="E2503" s="104"/>
      <c r="F2503" s="155"/>
      <c r="G2503" s="104"/>
      <c r="H2503" s="105"/>
      <c r="I2503" s="106"/>
      <c r="J2503" s="105"/>
      <c r="K2503" s="105"/>
      <c r="L2503" s="104"/>
      <c r="M2503" s="104"/>
    </row>
    <row r="2504" spans="2:13" x14ac:dyDescent="0.25">
      <c r="B2504" s="104"/>
      <c r="C2504" s="103"/>
      <c r="D2504" s="102"/>
      <c r="E2504" s="104"/>
      <c r="F2504" s="155"/>
      <c r="G2504" s="104"/>
      <c r="H2504" s="105"/>
      <c r="I2504" s="106"/>
      <c r="J2504" s="105"/>
      <c r="K2504" s="105"/>
      <c r="L2504" s="104"/>
      <c r="M2504" s="104"/>
    </row>
    <row r="2505" spans="2:13" x14ac:dyDescent="0.25">
      <c r="B2505" s="104"/>
      <c r="C2505" s="103"/>
      <c r="D2505" s="102"/>
      <c r="E2505" s="104"/>
      <c r="F2505" s="155"/>
      <c r="G2505" s="104"/>
      <c r="H2505" s="105"/>
      <c r="I2505" s="106"/>
      <c r="J2505" s="105"/>
      <c r="K2505" s="105"/>
      <c r="L2505" s="104"/>
      <c r="M2505" s="104"/>
    </row>
    <row r="2506" spans="2:13" x14ac:dyDescent="0.25">
      <c r="B2506" s="104"/>
      <c r="C2506" s="103"/>
      <c r="D2506" s="102"/>
      <c r="E2506" s="104"/>
      <c r="F2506" s="155"/>
      <c r="G2506" s="104"/>
      <c r="H2506" s="105"/>
      <c r="I2506" s="106"/>
      <c r="J2506" s="105"/>
      <c r="K2506" s="105"/>
      <c r="L2506" s="104"/>
      <c r="M2506" s="104"/>
    </row>
    <row r="2507" spans="2:13" x14ac:dyDescent="0.25">
      <c r="B2507" s="104"/>
      <c r="C2507" s="103"/>
      <c r="D2507" s="102"/>
      <c r="E2507" s="104"/>
      <c r="F2507" s="155"/>
      <c r="G2507" s="104"/>
      <c r="H2507" s="105"/>
      <c r="I2507" s="106"/>
      <c r="J2507" s="105"/>
      <c r="K2507" s="105"/>
      <c r="L2507" s="104"/>
      <c r="M2507" s="104"/>
    </row>
    <row r="2508" spans="2:13" x14ac:dyDescent="0.25">
      <c r="B2508" s="104"/>
      <c r="C2508" s="103"/>
      <c r="D2508" s="102"/>
      <c r="E2508" s="104"/>
      <c r="F2508" s="155"/>
      <c r="G2508" s="104"/>
      <c r="H2508" s="105"/>
      <c r="I2508" s="106"/>
      <c r="J2508" s="105"/>
      <c r="K2508" s="105"/>
      <c r="L2508" s="104"/>
      <c r="M2508" s="104"/>
    </row>
    <row r="2509" spans="2:13" x14ac:dyDescent="0.25">
      <c r="B2509" s="104"/>
      <c r="C2509" s="103"/>
      <c r="D2509" s="102"/>
      <c r="E2509" s="104"/>
      <c r="F2509" s="155"/>
      <c r="G2509" s="104"/>
      <c r="H2509" s="105"/>
      <c r="I2509" s="106"/>
      <c r="J2509" s="105"/>
      <c r="K2509" s="105"/>
      <c r="L2509" s="104"/>
      <c r="M2509" s="104"/>
    </row>
    <row r="2510" spans="2:13" x14ac:dyDescent="0.25">
      <c r="B2510" s="104"/>
      <c r="C2510" s="103"/>
      <c r="D2510" s="102"/>
      <c r="E2510" s="104"/>
      <c r="F2510" s="155"/>
      <c r="G2510" s="104"/>
      <c r="H2510" s="105"/>
      <c r="I2510" s="106"/>
      <c r="J2510" s="105"/>
      <c r="K2510" s="105"/>
      <c r="L2510" s="104"/>
      <c r="M2510" s="104"/>
    </row>
    <row r="2511" spans="2:13" x14ac:dyDescent="0.25">
      <c r="B2511" s="104"/>
      <c r="C2511" s="103"/>
      <c r="D2511" s="102"/>
      <c r="E2511" s="104"/>
      <c r="F2511" s="155"/>
      <c r="G2511" s="104"/>
      <c r="H2511" s="105"/>
      <c r="I2511" s="106"/>
      <c r="J2511" s="105"/>
      <c r="K2511" s="105"/>
      <c r="L2511" s="104"/>
      <c r="M2511" s="104"/>
    </row>
    <row r="2512" spans="2:13" x14ac:dyDescent="0.25">
      <c r="B2512" s="104"/>
      <c r="C2512" s="103"/>
      <c r="D2512" s="102"/>
      <c r="E2512" s="104"/>
      <c r="F2512" s="155"/>
      <c r="G2512" s="104"/>
      <c r="H2512" s="105"/>
      <c r="I2512" s="106"/>
      <c r="J2512" s="105"/>
      <c r="K2512" s="105"/>
      <c r="L2512" s="104"/>
      <c r="M2512" s="104"/>
    </row>
    <row r="2513" spans="2:13" x14ac:dyDescent="0.25">
      <c r="B2513" s="104"/>
      <c r="C2513" s="103"/>
      <c r="D2513" s="102"/>
      <c r="E2513" s="104"/>
      <c r="F2513" s="155"/>
      <c r="G2513" s="104"/>
      <c r="H2513" s="105"/>
      <c r="I2513" s="106"/>
      <c r="J2513" s="105"/>
      <c r="K2513" s="105"/>
      <c r="L2513" s="104"/>
      <c r="M2513" s="104"/>
    </row>
    <row r="2514" spans="2:13" x14ac:dyDescent="0.25">
      <c r="B2514" s="104"/>
      <c r="C2514" s="103"/>
      <c r="D2514" s="102"/>
      <c r="E2514" s="104"/>
      <c r="F2514" s="155"/>
      <c r="G2514" s="104"/>
      <c r="H2514" s="105"/>
      <c r="I2514" s="106"/>
      <c r="J2514" s="105"/>
      <c r="K2514" s="105"/>
      <c r="L2514" s="104"/>
      <c r="M2514" s="104"/>
    </row>
    <row r="2515" spans="2:13" x14ac:dyDescent="0.25">
      <c r="B2515" s="104"/>
      <c r="C2515" s="103"/>
      <c r="D2515" s="102"/>
      <c r="E2515" s="104"/>
      <c r="F2515" s="155"/>
      <c r="G2515" s="104"/>
      <c r="H2515" s="105"/>
      <c r="I2515" s="106"/>
      <c r="J2515" s="105"/>
      <c r="K2515" s="105"/>
      <c r="L2515" s="104"/>
      <c r="M2515" s="104"/>
    </row>
    <row r="2516" spans="2:13" x14ac:dyDescent="0.25">
      <c r="B2516" s="104"/>
      <c r="C2516" s="103"/>
      <c r="D2516" s="102"/>
      <c r="E2516" s="104"/>
      <c r="F2516" s="155"/>
      <c r="G2516" s="104"/>
      <c r="H2516" s="105"/>
      <c r="I2516" s="106"/>
      <c r="J2516" s="105"/>
      <c r="K2516" s="105"/>
      <c r="L2516" s="104"/>
      <c r="M2516" s="104"/>
    </row>
    <row r="2517" spans="2:13" x14ac:dyDescent="0.25">
      <c r="B2517" s="104"/>
      <c r="C2517" s="103"/>
      <c r="D2517" s="102"/>
      <c r="E2517" s="104"/>
      <c r="F2517" s="155"/>
      <c r="G2517" s="104"/>
      <c r="H2517" s="105"/>
      <c r="I2517" s="106"/>
      <c r="J2517" s="105"/>
      <c r="K2517" s="105"/>
      <c r="L2517" s="104"/>
      <c r="M2517" s="104"/>
    </row>
    <row r="2518" spans="2:13" x14ac:dyDescent="0.25">
      <c r="B2518" s="104"/>
      <c r="C2518" s="103"/>
      <c r="D2518" s="102"/>
      <c r="E2518" s="104"/>
      <c r="F2518" s="155"/>
      <c r="G2518" s="104"/>
      <c r="H2518" s="105"/>
      <c r="I2518" s="106"/>
      <c r="J2518" s="105"/>
      <c r="K2518" s="105"/>
      <c r="L2518" s="104"/>
      <c r="M2518" s="104"/>
    </row>
    <row r="2519" spans="2:13" x14ac:dyDescent="0.25">
      <c r="B2519" s="104"/>
      <c r="C2519" s="103"/>
      <c r="D2519" s="102"/>
      <c r="E2519" s="104"/>
      <c r="F2519" s="155"/>
      <c r="G2519" s="104"/>
      <c r="H2519" s="105"/>
      <c r="I2519" s="106"/>
      <c r="J2519" s="105"/>
      <c r="K2519" s="105"/>
      <c r="L2519" s="104"/>
      <c r="M2519" s="104"/>
    </row>
    <row r="2520" spans="2:13" x14ac:dyDescent="0.25">
      <c r="B2520" s="104"/>
      <c r="C2520" s="103"/>
      <c r="D2520" s="102"/>
      <c r="E2520" s="104"/>
      <c r="F2520" s="155"/>
      <c r="G2520" s="104"/>
      <c r="H2520" s="105"/>
      <c r="I2520" s="106"/>
      <c r="J2520" s="105"/>
      <c r="K2520" s="105"/>
      <c r="L2520" s="104"/>
      <c r="M2520" s="104"/>
    </row>
    <row r="2521" spans="2:13" x14ac:dyDescent="0.25">
      <c r="B2521" s="104"/>
      <c r="C2521" s="103"/>
      <c r="D2521" s="102"/>
      <c r="E2521" s="104"/>
      <c r="F2521" s="155"/>
      <c r="G2521" s="104"/>
      <c r="H2521" s="105"/>
      <c r="I2521" s="106"/>
      <c r="J2521" s="105"/>
      <c r="K2521" s="105"/>
      <c r="L2521" s="104"/>
      <c r="M2521" s="104"/>
    </row>
    <row r="2522" spans="2:13" x14ac:dyDescent="0.25">
      <c r="B2522" s="104"/>
      <c r="C2522" s="103"/>
      <c r="D2522" s="102"/>
      <c r="E2522" s="104"/>
      <c r="F2522" s="155"/>
      <c r="G2522" s="104"/>
      <c r="H2522" s="105"/>
      <c r="I2522" s="106"/>
      <c r="J2522" s="105"/>
      <c r="K2522" s="105"/>
      <c r="L2522" s="104"/>
      <c r="M2522" s="104"/>
    </row>
    <row r="2523" spans="2:13" x14ac:dyDescent="0.25">
      <c r="B2523" s="104"/>
      <c r="C2523" s="103"/>
      <c r="D2523" s="102"/>
      <c r="E2523" s="104"/>
      <c r="F2523" s="155"/>
      <c r="G2523" s="104"/>
      <c r="H2523" s="105"/>
      <c r="I2523" s="106"/>
      <c r="J2523" s="105"/>
      <c r="K2523" s="105"/>
      <c r="L2523" s="104"/>
      <c r="M2523" s="104"/>
    </row>
    <row r="2524" spans="2:13" x14ac:dyDescent="0.25">
      <c r="B2524" s="104"/>
      <c r="C2524" s="103"/>
      <c r="D2524" s="102"/>
      <c r="E2524" s="104"/>
      <c r="F2524" s="155"/>
      <c r="G2524" s="104"/>
      <c r="H2524" s="105"/>
      <c r="I2524" s="106"/>
      <c r="J2524" s="105"/>
      <c r="K2524" s="105"/>
      <c r="L2524" s="104"/>
      <c r="M2524" s="104"/>
    </row>
    <row r="2525" spans="2:13" x14ac:dyDescent="0.25">
      <c r="B2525" s="104"/>
      <c r="C2525" s="103"/>
      <c r="D2525" s="102"/>
      <c r="E2525" s="104"/>
      <c r="F2525" s="155"/>
      <c r="G2525" s="104"/>
      <c r="H2525" s="105"/>
      <c r="I2525" s="106"/>
      <c r="J2525" s="105"/>
      <c r="K2525" s="105"/>
      <c r="L2525" s="104"/>
      <c r="M2525" s="104"/>
    </row>
    <row r="2526" spans="2:13" x14ac:dyDescent="0.25">
      <c r="B2526" s="104"/>
      <c r="C2526" s="103"/>
      <c r="D2526" s="102"/>
      <c r="E2526" s="104"/>
      <c r="F2526" s="155"/>
      <c r="G2526" s="104"/>
      <c r="H2526" s="105"/>
      <c r="I2526" s="106"/>
      <c r="J2526" s="105"/>
      <c r="K2526" s="105"/>
      <c r="L2526" s="104"/>
      <c r="M2526" s="104"/>
    </row>
    <row r="2527" spans="2:13" x14ac:dyDescent="0.25">
      <c r="B2527" s="104"/>
      <c r="C2527" s="103"/>
      <c r="D2527" s="102"/>
      <c r="E2527" s="104"/>
      <c r="F2527" s="155"/>
      <c r="G2527" s="104"/>
      <c r="H2527" s="105"/>
      <c r="I2527" s="106"/>
      <c r="J2527" s="105"/>
      <c r="K2527" s="105"/>
      <c r="L2527" s="104"/>
      <c r="M2527" s="104"/>
    </row>
    <row r="2528" spans="2:13" x14ac:dyDescent="0.25">
      <c r="B2528" s="104"/>
      <c r="C2528" s="103"/>
      <c r="D2528" s="102"/>
      <c r="E2528" s="104"/>
      <c r="F2528" s="155"/>
      <c r="G2528" s="104"/>
      <c r="H2528" s="105"/>
      <c r="I2528" s="106"/>
      <c r="J2528" s="105"/>
      <c r="K2528" s="105"/>
      <c r="L2528" s="104"/>
      <c r="M2528" s="104"/>
    </row>
    <row r="2529" spans="2:13" x14ac:dyDescent="0.25">
      <c r="B2529" s="104"/>
      <c r="C2529" s="103"/>
      <c r="D2529" s="102"/>
      <c r="E2529" s="104"/>
      <c r="F2529" s="155"/>
      <c r="G2529" s="104"/>
      <c r="H2529" s="105"/>
      <c r="I2529" s="106"/>
      <c r="J2529" s="105"/>
      <c r="K2529" s="105"/>
      <c r="L2529" s="104"/>
      <c r="M2529" s="104"/>
    </row>
    <row r="2530" spans="2:13" x14ac:dyDescent="0.25">
      <c r="B2530" s="104"/>
      <c r="C2530" s="103"/>
      <c r="D2530" s="102"/>
      <c r="E2530" s="104"/>
      <c r="F2530" s="155"/>
      <c r="G2530" s="104"/>
      <c r="H2530" s="105"/>
      <c r="I2530" s="106"/>
      <c r="J2530" s="105"/>
      <c r="K2530" s="105"/>
      <c r="L2530" s="104"/>
      <c r="M2530" s="104"/>
    </row>
    <row r="2531" spans="2:13" x14ac:dyDescent="0.25">
      <c r="B2531" s="104"/>
      <c r="C2531" s="103"/>
      <c r="D2531" s="102"/>
      <c r="E2531" s="104"/>
      <c r="F2531" s="155"/>
      <c r="G2531" s="104"/>
      <c r="H2531" s="105"/>
      <c r="I2531" s="106"/>
      <c r="J2531" s="105"/>
      <c r="K2531" s="105"/>
      <c r="L2531" s="104"/>
      <c r="M2531" s="104"/>
    </row>
    <row r="2532" spans="2:13" x14ac:dyDescent="0.25">
      <c r="B2532" s="104"/>
      <c r="C2532" s="103"/>
      <c r="D2532" s="102"/>
      <c r="E2532" s="104"/>
      <c r="F2532" s="155"/>
      <c r="G2532" s="104"/>
      <c r="H2532" s="105"/>
      <c r="I2532" s="106"/>
      <c r="J2532" s="105"/>
      <c r="K2532" s="105"/>
      <c r="L2532" s="104"/>
      <c r="M2532" s="104"/>
    </row>
    <row r="2533" spans="2:13" x14ac:dyDescent="0.25">
      <c r="B2533" s="104"/>
      <c r="C2533" s="103"/>
      <c r="D2533" s="102"/>
      <c r="E2533" s="104"/>
      <c r="F2533" s="155"/>
      <c r="G2533" s="104"/>
      <c r="H2533" s="105"/>
      <c r="I2533" s="106"/>
      <c r="J2533" s="105"/>
      <c r="K2533" s="105"/>
      <c r="L2533" s="104"/>
      <c r="M2533" s="104"/>
    </row>
    <row r="2534" spans="2:13" x14ac:dyDescent="0.25">
      <c r="B2534" s="104"/>
      <c r="C2534" s="103"/>
      <c r="D2534" s="102"/>
      <c r="E2534" s="104"/>
      <c r="F2534" s="155"/>
      <c r="G2534" s="104"/>
      <c r="H2534" s="105"/>
      <c r="I2534" s="106"/>
      <c r="J2534" s="105"/>
      <c r="K2534" s="105"/>
      <c r="L2534" s="104"/>
      <c r="M2534" s="104"/>
    </row>
    <row r="2535" spans="2:13" x14ac:dyDescent="0.25">
      <c r="B2535" s="104"/>
      <c r="C2535" s="103"/>
      <c r="D2535" s="102"/>
      <c r="E2535" s="104"/>
      <c r="F2535" s="155"/>
      <c r="G2535" s="104"/>
      <c r="H2535" s="105"/>
      <c r="I2535" s="106"/>
      <c r="J2535" s="105"/>
      <c r="K2535" s="105"/>
      <c r="L2535" s="104"/>
      <c r="M2535" s="104"/>
    </row>
    <row r="2536" spans="2:13" x14ac:dyDescent="0.25">
      <c r="B2536" s="104"/>
      <c r="C2536" s="103"/>
      <c r="D2536" s="102"/>
      <c r="E2536" s="104"/>
      <c r="F2536" s="155"/>
      <c r="G2536" s="104"/>
      <c r="H2536" s="105"/>
      <c r="I2536" s="106"/>
      <c r="J2536" s="105"/>
      <c r="K2536" s="105"/>
      <c r="L2536" s="104"/>
      <c r="M2536" s="104"/>
    </row>
    <row r="2537" spans="2:13" x14ac:dyDescent="0.25">
      <c r="B2537" s="104"/>
      <c r="C2537" s="103"/>
      <c r="D2537" s="102"/>
      <c r="E2537" s="104"/>
      <c r="F2537" s="155"/>
      <c r="G2537" s="104"/>
      <c r="H2537" s="105"/>
      <c r="I2537" s="106"/>
      <c r="J2537" s="105"/>
      <c r="K2537" s="105"/>
      <c r="L2537" s="104"/>
      <c r="M2537" s="104"/>
    </row>
    <row r="2538" spans="2:13" x14ac:dyDescent="0.25">
      <c r="B2538" s="104"/>
      <c r="C2538" s="103"/>
      <c r="D2538" s="102"/>
      <c r="E2538" s="104"/>
      <c r="F2538" s="155"/>
      <c r="G2538" s="104"/>
      <c r="H2538" s="105"/>
      <c r="I2538" s="106"/>
      <c r="J2538" s="105"/>
      <c r="K2538" s="105"/>
      <c r="L2538" s="104"/>
      <c r="M2538" s="104"/>
    </row>
    <row r="2539" spans="2:13" x14ac:dyDescent="0.25">
      <c r="B2539" s="104"/>
      <c r="C2539" s="103"/>
      <c r="D2539" s="102"/>
      <c r="E2539" s="104"/>
      <c r="F2539" s="155"/>
      <c r="G2539" s="104"/>
      <c r="H2539" s="105"/>
      <c r="I2539" s="106"/>
      <c r="J2539" s="105"/>
      <c r="K2539" s="105"/>
      <c r="L2539" s="104"/>
      <c r="M2539" s="104"/>
    </row>
    <row r="2540" spans="2:13" x14ac:dyDescent="0.25">
      <c r="B2540" s="104"/>
      <c r="C2540" s="103"/>
      <c r="D2540" s="102"/>
      <c r="E2540" s="104"/>
      <c r="F2540" s="155"/>
      <c r="G2540" s="104"/>
      <c r="H2540" s="105"/>
      <c r="I2540" s="106"/>
      <c r="J2540" s="105"/>
      <c r="K2540" s="105"/>
      <c r="L2540" s="104"/>
      <c r="M2540" s="104"/>
    </row>
    <row r="2541" spans="2:13" x14ac:dyDescent="0.25">
      <c r="B2541" s="104"/>
      <c r="C2541" s="103"/>
      <c r="D2541" s="102"/>
      <c r="E2541" s="104"/>
      <c r="F2541" s="155"/>
      <c r="G2541" s="104"/>
      <c r="H2541" s="105"/>
      <c r="I2541" s="106"/>
      <c r="J2541" s="105"/>
      <c r="K2541" s="105"/>
      <c r="L2541" s="104"/>
      <c r="M2541" s="104"/>
    </row>
    <row r="2542" spans="2:13" x14ac:dyDescent="0.25">
      <c r="B2542" s="104"/>
      <c r="C2542" s="103"/>
      <c r="D2542" s="102"/>
      <c r="E2542" s="104"/>
      <c r="F2542" s="155"/>
      <c r="G2542" s="104"/>
      <c r="H2542" s="105"/>
      <c r="I2542" s="106"/>
      <c r="J2542" s="105"/>
      <c r="K2542" s="105"/>
      <c r="L2542" s="104"/>
      <c r="M2542" s="104"/>
    </row>
    <row r="2543" spans="2:13" x14ac:dyDescent="0.25">
      <c r="B2543" s="104"/>
      <c r="C2543" s="103"/>
      <c r="D2543" s="102"/>
      <c r="E2543" s="104"/>
      <c r="F2543" s="155"/>
      <c r="G2543" s="104"/>
      <c r="H2543" s="105"/>
      <c r="I2543" s="106"/>
      <c r="J2543" s="105"/>
      <c r="K2543" s="105"/>
      <c r="L2543" s="104"/>
      <c r="M2543" s="104"/>
    </row>
    <row r="2544" spans="2:13" x14ac:dyDescent="0.25">
      <c r="B2544" s="104"/>
      <c r="C2544" s="103"/>
      <c r="D2544" s="102"/>
      <c r="E2544" s="104"/>
      <c r="F2544" s="155"/>
      <c r="G2544" s="104"/>
      <c r="H2544" s="105"/>
      <c r="I2544" s="106"/>
      <c r="J2544" s="105"/>
      <c r="K2544" s="105"/>
      <c r="L2544" s="104"/>
      <c r="M2544" s="104"/>
    </row>
    <row r="2545" spans="2:13" x14ac:dyDescent="0.25">
      <c r="B2545" s="104"/>
      <c r="C2545" s="103"/>
      <c r="D2545" s="102"/>
      <c r="E2545" s="104"/>
      <c r="F2545" s="155"/>
      <c r="G2545" s="104"/>
      <c r="H2545" s="105"/>
      <c r="I2545" s="106"/>
      <c r="J2545" s="105"/>
      <c r="K2545" s="105"/>
      <c r="L2545" s="104"/>
      <c r="M2545" s="104"/>
    </row>
    <row r="2546" spans="2:13" x14ac:dyDescent="0.25">
      <c r="B2546" s="104"/>
      <c r="C2546" s="103"/>
      <c r="D2546" s="102"/>
      <c r="E2546" s="104"/>
      <c r="F2546" s="155"/>
      <c r="G2546" s="104"/>
      <c r="H2546" s="105"/>
      <c r="I2546" s="106"/>
      <c r="J2546" s="105"/>
      <c r="K2546" s="105"/>
      <c r="L2546" s="104"/>
      <c r="M2546" s="104"/>
    </row>
    <row r="2547" spans="2:13" x14ac:dyDescent="0.25">
      <c r="B2547" s="104"/>
      <c r="C2547" s="103"/>
      <c r="D2547" s="102"/>
      <c r="E2547" s="104"/>
      <c r="F2547" s="155"/>
      <c r="G2547" s="104"/>
      <c r="H2547" s="105"/>
      <c r="I2547" s="106"/>
      <c r="J2547" s="105"/>
      <c r="K2547" s="105"/>
      <c r="L2547" s="104"/>
      <c r="M2547" s="104"/>
    </row>
    <row r="2548" spans="2:13" x14ac:dyDescent="0.25">
      <c r="B2548" s="104"/>
      <c r="C2548" s="103"/>
      <c r="D2548" s="102"/>
      <c r="E2548" s="104"/>
      <c r="F2548" s="155"/>
      <c r="G2548" s="104"/>
      <c r="H2548" s="105"/>
      <c r="I2548" s="106"/>
      <c r="J2548" s="105"/>
      <c r="K2548" s="105"/>
      <c r="L2548" s="104"/>
      <c r="M2548" s="104"/>
    </row>
    <row r="2549" spans="2:13" x14ac:dyDescent="0.25">
      <c r="B2549" s="104"/>
      <c r="C2549" s="103"/>
      <c r="D2549" s="102"/>
      <c r="E2549" s="104"/>
      <c r="F2549" s="155"/>
      <c r="G2549" s="104"/>
      <c r="H2549" s="105"/>
      <c r="I2549" s="106"/>
      <c r="J2549" s="105"/>
      <c r="K2549" s="105"/>
      <c r="L2549" s="104"/>
      <c r="M2549" s="104"/>
    </row>
    <row r="2550" spans="2:13" x14ac:dyDescent="0.25">
      <c r="B2550" s="104"/>
      <c r="C2550" s="103"/>
      <c r="D2550" s="102"/>
      <c r="E2550" s="104"/>
      <c r="F2550" s="155"/>
      <c r="G2550" s="104"/>
      <c r="H2550" s="105"/>
      <c r="I2550" s="106"/>
      <c r="J2550" s="105"/>
      <c r="K2550" s="105"/>
      <c r="L2550" s="104"/>
      <c r="M2550" s="104"/>
    </row>
    <row r="2551" spans="2:13" x14ac:dyDescent="0.25">
      <c r="B2551" s="104"/>
      <c r="C2551" s="103"/>
      <c r="D2551" s="102"/>
      <c r="E2551" s="104"/>
      <c r="F2551" s="155"/>
      <c r="G2551" s="104"/>
      <c r="H2551" s="105"/>
      <c r="I2551" s="106"/>
      <c r="J2551" s="105"/>
      <c r="K2551" s="105"/>
      <c r="L2551" s="104"/>
      <c r="M2551" s="104"/>
    </row>
    <row r="2552" spans="2:13" x14ac:dyDescent="0.25">
      <c r="B2552" s="104"/>
      <c r="C2552" s="103"/>
      <c r="D2552" s="102"/>
      <c r="E2552" s="104"/>
      <c r="F2552" s="155"/>
      <c r="G2552" s="104"/>
      <c r="H2552" s="105"/>
      <c r="I2552" s="106"/>
      <c r="J2552" s="105"/>
      <c r="K2552" s="105"/>
      <c r="L2552" s="104"/>
      <c r="M2552" s="104"/>
    </row>
    <row r="2553" spans="2:13" x14ac:dyDescent="0.25">
      <c r="B2553" s="104"/>
      <c r="C2553" s="103"/>
      <c r="D2553" s="102"/>
      <c r="E2553" s="104"/>
      <c r="F2553" s="155"/>
      <c r="G2553" s="104"/>
      <c r="H2553" s="105"/>
      <c r="I2553" s="106"/>
      <c r="J2553" s="105"/>
      <c r="K2553" s="105"/>
      <c r="L2553" s="104"/>
      <c r="M2553" s="104"/>
    </row>
    <row r="2554" spans="2:13" x14ac:dyDescent="0.25">
      <c r="B2554" s="104"/>
      <c r="C2554" s="103"/>
      <c r="D2554" s="102"/>
      <c r="E2554" s="104"/>
      <c r="F2554" s="155"/>
      <c r="G2554" s="104"/>
      <c r="H2554" s="105"/>
      <c r="I2554" s="106"/>
      <c r="J2554" s="105"/>
      <c r="K2554" s="105"/>
      <c r="L2554" s="104"/>
      <c r="M2554" s="104"/>
    </row>
    <row r="2555" spans="2:13" x14ac:dyDescent="0.25">
      <c r="B2555" s="104"/>
      <c r="C2555" s="103"/>
      <c r="D2555" s="102"/>
      <c r="E2555" s="104"/>
      <c r="F2555" s="155"/>
      <c r="G2555" s="104"/>
      <c r="H2555" s="105"/>
      <c r="I2555" s="106"/>
      <c r="J2555" s="105"/>
      <c r="K2555" s="105"/>
      <c r="L2555" s="104"/>
      <c r="M2555" s="104"/>
    </row>
    <row r="2556" spans="2:13" x14ac:dyDescent="0.25">
      <c r="B2556" s="104"/>
      <c r="C2556" s="103"/>
      <c r="D2556" s="102"/>
      <c r="E2556" s="104"/>
      <c r="F2556" s="155"/>
      <c r="G2556" s="104"/>
      <c r="H2556" s="105"/>
      <c r="I2556" s="106"/>
      <c r="J2556" s="105"/>
      <c r="K2556" s="105"/>
      <c r="L2556" s="104"/>
      <c r="M2556" s="104"/>
    </row>
    <row r="2557" spans="2:13" x14ac:dyDescent="0.25">
      <c r="B2557" s="104"/>
      <c r="C2557" s="103"/>
      <c r="D2557" s="102"/>
      <c r="E2557" s="104"/>
      <c r="F2557" s="155"/>
      <c r="G2557" s="104"/>
      <c r="H2557" s="105"/>
      <c r="I2557" s="106"/>
      <c r="J2557" s="105"/>
      <c r="K2557" s="105"/>
      <c r="L2557" s="104"/>
      <c r="M2557" s="104"/>
    </row>
    <row r="2558" spans="2:13" x14ac:dyDescent="0.25">
      <c r="B2558" s="104"/>
      <c r="C2558" s="103"/>
      <c r="D2558" s="102"/>
      <c r="E2558" s="104"/>
      <c r="F2558" s="155"/>
      <c r="G2558" s="104"/>
      <c r="H2558" s="105"/>
      <c r="I2558" s="106"/>
      <c r="J2558" s="105"/>
      <c r="K2558" s="105"/>
      <c r="L2558" s="104"/>
      <c r="M2558" s="104"/>
    </row>
    <row r="2559" spans="2:13" x14ac:dyDescent="0.25">
      <c r="B2559" s="104"/>
      <c r="C2559" s="103"/>
      <c r="D2559" s="102"/>
      <c r="E2559" s="104"/>
      <c r="F2559" s="155"/>
      <c r="G2559" s="104"/>
      <c r="H2559" s="105"/>
      <c r="I2559" s="106"/>
      <c r="J2559" s="105"/>
      <c r="K2559" s="105"/>
      <c r="L2559" s="104"/>
      <c r="M2559" s="104"/>
    </row>
    <row r="2560" spans="2:13" x14ac:dyDescent="0.25">
      <c r="B2560" s="104"/>
      <c r="C2560" s="103"/>
      <c r="D2560" s="102"/>
      <c r="E2560" s="104"/>
      <c r="F2560" s="155"/>
      <c r="G2560" s="104"/>
      <c r="H2560" s="105"/>
      <c r="I2560" s="106"/>
      <c r="J2560" s="105"/>
      <c r="K2560" s="105"/>
      <c r="L2560" s="104"/>
      <c r="M2560" s="104"/>
    </row>
    <row r="2561" spans="2:13" x14ac:dyDescent="0.25">
      <c r="B2561" s="104"/>
      <c r="C2561" s="103"/>
      <c r="D2561" s="102"/>
      <c r="E2561" s="104"/>
      <c r="F2561" s="155"/>
      <c r="G2561" s="104"/>
      <c r="H2561" s="105"/>
      <c r="I2561" s="106"/>
      <c r="J2561" s="105"/>
      <c r="K2561" s="105"/>
      <c r="L2561" s="104"/>
      <c r="M2561" s="104"/>
    </row>
    <row r="2562" spans="2:13" x14ac:dyDescent="0.25">
      <c r="B2562" s="104"/>
      <c r="C2562" s="103"/>
      <c r="D2562" s="102"/>
      <c r="E2562" s="104"/>
      <c r="F2562" s="155"/>
      <c r="G2562" s="104"/>
      <c r="H2562" s="105"/>
      <c r="I2562" s="106"/>
      <c r="J2562" s="105"/>
      <c r="K2562" s="105"/>
      <c r="L2562" s="104"/>
      <c r="M2562" s="104"/>
    </row>
    <row r="2563" spans="2:13" x14ac:dyDescent="0.25">
      <c r="B2563" s="104"/>
      <c r="C2563" s="103"/>
      <c r="D2563" s="102"/>
      <c r="E2563" s="104"/>
      <c r="F2563" s="155"/>
      <c r="G2563" s="104"/>
      <c r="H2563" s="105"/>
      <c r="I2563" s="106"/>
      <c r="J2563" s="105"/>
      <c r="K2563" s="105"/>
      <c r="L2563" s="104"/>
      <c r="M2563" s="104"/>
    </row>
    <row r="2564" spans="2:13" x14ac:dyDescent="0.25">
      <c r="B2564" s="104"/>
      <c r="C2564" s="103"/>
      <c r="D2564" s="102"/>
      <c r="E2564" s="104"/>
      <c r="F2564" s="155"/>
      <c r="G2564" s="104"/>
      <c r="H2564" s="105"/>
      <c r="I2564" s="106"/>
      <c r="J2564" s="105"/>
      <c r="K2564" s="105"/>
      <c r="L2564" s="104"/>
      <c r="M2564" s="104"/>
    </row>
    <row r="2565" spans="2:13" x14ac:dyDescent="0.25">
      <c r="B2565" s="104"/>
      <c r="C2565" s="103"/>
      <c r="D2565" s="102"/>
      <c r="E2565" s="104"/>
      <c r="F2565" s="155"/>
      <c r="G2565" s="104"/>
      <c r="H2565" s="105"/>
      <c r="I2565" s="106"/>
      <c r="J2565" s="105"/>
      <c r="K2565" s="105"/>
      <c r="L2565" s="104"/>
      <c r="M2565" s="104"/>
    </row>
    <row r="2566" spans="2:13" x14ac:dyDescent="0.25">
      <c r="B2566" s="104"/>
      <c r="C2566" s="103"/>
      <c r="D2566" s="102"/>
      <c r="E2566" s="104"/>
      <c r="F2566" s="155"/>
      <c r="G2566" s="104"/>
      <c r="H2566" s="105"/>
      <c r="I2566" s="106"/>
      <c r="J2566" s="105"/>
      <c r="K2566" s="105"/>
      <c r="L2566" s="104"/>
      <c r="M2566" s="104"/>
    </row>
    <row r="2567" spans="2:13" x14ac:dyDescent="0.25">
      <c r="B2567" s="104"/>
      <c r="C2567" s="103"/>
      <c r="D2567" s="102"/>
      <c r="E2567" s="104"/>
      <c r="F2567" s="155"/>
      <c r="G2567" s="104"/>
      <c r="H2567" s="105"/>
      <c r="I2567" s="106"/>
      <c r="J2567" s="105"/>
      <c r="K2567" s="105"/>
      <c r="L2567" s="104"/>
      <c r="M2567" s="104"/>
    </row>
    <row r="2568" spans="2:13" x14ac:dyDescent="0.25">
      <c r="B2568" s="104"/>
      <c r="C2568" s="103"/>
      <c r="D2568" s="102"/>
      <c r="E2568" s="104"/>
      <c r="F2568" s="155"/>
      <c r="G2568" s="104"/>
      <c r="H2568" s="105"/>
      <c r="I2568" s="106"/>
      <c r="J2568" s="105"/>
      <c r="K2568" s="105"/>
      <c r="L2568" s="104"/>
      <c r="M2568" s="104"/>
    </row>
    <row r="2569" spans="2:13" x14ac:dyDescent="0.25">
      <c r="B2569" s="104"/>
      <c r="C2569" s="103"/>
      <c r="D2569" s="102"/>
      <c r="E2569" s="104"/>
      <c r="F2569" s="155"/>
      <c r="G2569" s="104"/>
      <c r="H2569" s="105"/>
      <c r="I2569" s="106"/>
      <c r="J2569" s="105"/>
      <c r="K2569" s="105"/>
      <c r="L2569" s="104"/>
      <c r="M2569" s="104"/>
    </row>
    <row r="2570" spans="2:13" x14ac:dyDescent="0.25">
      <c r="B2570" s="104"/>
      <c r="C2570" s="103"/>
      <c r="D2570" s="102"/>
      <c r="E2570" s="104"/>
      <c r="F2570" s="155"/>
      <c r="G2570" s="104"/>
      <c r="H2570" s="105"/>
      <c r="I2570" s="106"/>
      <c r="J2570" s="105"/>
      <c r="K2570" s="105"/>
      <c r="L2570" s="104"/>
      <c r="M2570" s="104"/>
    </row>
    <row r="2571" spans="2:13" x14ac:dyDescent="0.25">
      <c r="B2571" s="104"/>
      <c r="C2571" s="103"/>
      <c r="D2571" s="102"/>
      <c r="E2571" s="104"/>
      <c r="F2571" s="155"/>
      <c r="G2571" s="104"/>
      <c r="H2571" s="105"/>
      <c r="I2571" s="106"/>
      <c r="J2571" s="105"/>
      <c r="K2571" s="105"/>
      <c r="L2571" s="104"/>
      <c r="M2571" s="104"/>
    </row>
    <row r="2572" spans="2:13" x14ac:dyDescent="0.25">
      <c r="B2572" s="104"/>
      <c r="C2572" s="103"/>
      <c r="D2572" s="102"/>
      <c r="E2572" s="104"/>
      <c r="F2572" s="155"/>
      <c r="G2572" s="104"/>
      <c r="H2572" s="105"/>
      <c r="I2572" s="106"/>
      <c r="J2572" s="105"/>
      <c r="K2572" s="105"/>
      <c r="L2572" s="104"/>
      <c r="M2572" s="104"/>
    </row>
    <row r="2573" spans="2:13" x14ac:dyDescent="0.25">
      <c r="B2573" s="104"/>
      <c r="C2573" s="103"/>
      <c r="D2573" s="102"/>
      <c r="E2573" s="104"/>
      <c r="F2573" s="155"/>
      <c r="G2573" s="104"/>
      <c r="H2573" s="105"/>
      <c r="I2573" s="106"/>
      <c r="J2573" s="105"/>
      <c r="K2573" s="105"/>
      <c r="L2573" s="104"/>
      <c r="M2573" s="104"/>
    </row>
    <row r="2574" spans="2:13" x14ac:dyDescent="0.25">
      <c r="B2574" s="104"/>
      <c r="C2574" s="103"/>
      <c r="D2574" s="102"/>
      <c r="E2574" s="104"/>
      <c r="F2574" s="155"/>
      <c r="G2574" s="104"/>
      <c r="H2574" s="105"/>
      <c r="I2574" s="106"/>
      <c r="J2574" s="105"/>
      <c r="K2574" s="105"/>
      <c r="L2574" s="104"/>
      <c r="M2574" s="104"/>
    </row>
    <row r="2575" spans="2:13" x14ac:dyDescent="0.25">
      <c r="B2575" s="104"/>
      <c r="C2575" s="103"/>
      <c r="D2575" s="102"/>
      <c r="E2575" s="104"/>
      <c r="F2575" s="155"/>
      <c r="G2575" s="104"/>
      <c r="H2575" s="105"/>
      <c r="I2575" s="106"/>
      <c r="J2575" s="105"/>
      <c r="K2575" s="105"/>
      <c r="L2575" s="104"/>
      <c r="M2575" s="104"/>
    </row>
    <row r="2576" spans="2:13" x14ac:dyDescent="0.25">
      <c r="B2576" s="104"/>
      <c r="C2576" s="103"/>
      <c r="D2576" s="102"/>
      <c r="E2576" s="104"/>
      <c r="F2576" s="155"/>
      <c r="G2576" s="104"/>
      <c r="H2576" s="105"/>
      <c r="I2576" s="106"/>
      <c r="J2576" s="105"/>
      <c r="K2576" s="105"/>
      <c r="L2576" s="104"/>
      <c r="M2576" s="104"/>
    </row>
    <row r="2577" spans="2:13" x14ac:dyDescent="0.25">
      <c r="B2577" s="104"/>
      <c r="C2577" s="103"/>
      <c r="D2577" s="102"/>
      <c r="E2577" s="104"/>
      <c r="F2577" s="155"/>
      <c r="G2577" s="104"/>
      <c r="H2577" s="105"/>
      <c r="I2577" s="106"/>
      <c r="J2577" s="105"/>
      <c r="K2577" s="105"/>
      <c r="L2577" s="104"/>
      <c r="M2577" s="104"/>
    </row>
    <row r="2578" spans="2:13" x14ac:dyDescent="0.25">
      <c r="B2578" s="104"/>
      <c r="C2578" s="103"/>
      <c r="D2578" s="102"/>
      <c r="E2578" s="104"/>
      <c r="F2578" s="155"/>
      <c r="G2578" s="104"/>
      <c r="H2578" s="105"/>
      <c r="I2578" s="106"/>
      <c r="J2578" s="105"/>
      <c r="K2578" s="105"/>
      <c r="L2578" s="104"/>
      <c r="M2578" s="104"/>
    </row>
    <row r="2579" spans="2:13" x14ac:dyDescent="0.25">
      <c r="B2579" s="104"/>
      <c r="C2579" s="103"/>
      <c r="D2579" s="102"/>
      <c r="E2579" s="104"/>
      <c r="F2579" s="155"/>
      <c r="G2579" s="104"/>
      <c r="H2579" s="105"/>
      <c r="I2579" s="106"/>
      <c r="J2579" s="105"/>
      <c r="K2579" s="105"/>
      <c r="L2579" s="104"/>
      <c r="M2579" s="104"/>
    </row>
    <row r="2580" spans="2:13" x14ac:dyDescent="0.25">
      <c r="B2580" s="104"/>
      <c r="C2580" s="103"/>
      <c r="D2580" s="102"/>
      <c r="E2580" s="104"/>
      <c r="F2580" s="155"/>
      <c r="G2580" s="104"/>
      <c r="H2580" s="105"/>
      <c r="I2580" s="106"/>
      <c r="J2580" s="105"/>
      <c r="K2580" s="105"/>
      <c r="L2580" s="104"/>
      <c r="M2580" s="104"/>
    </row>
    <row r="2581" spans="2:13" x14ac:dyDescent="0.25">
      <c r="B2581" s="104"/>
      <c r="C2581" s="103"/>
      <c r="D2581" s="102"/>
      <c r="E2581" s="104"/>
      <c r="F2581" s="155"/>
      <c r="G2581" s="104"/>
      <c r="H2581" s="105"/>
      <c r="I2581" s="106"/>
      <c r="J2581" s="105"/>
      <c r="K2581" s="105"/>
      <c r="L2581" s="104"/>
      <c r="M2581" s="104"/>
    </row>
    <row r="2582" spans="2:13" x14ac:dyDescent="0.25">
      <c r="B2582" s="104"/>
      <c r="C2582" s="103"/>
      <c r="D2582" s="102"/>
      <c r="E2582" s="104"/>
      <c r="F2582" s="155"/>
      <c r="G2582" s="104"/>
      <c r="H2582" s="105"/>
      <c r="I2582" s="106"/>
      <c r="J2582" s="105"/>
      <c r="K2582" s="105"/>
      <c r="L2582" s="104"/>
      <c r="M2582" s="104"/>
    </row>
    <row r="2583" spans="2:13" x14ac:dyDescent="0.25">
      <c r="B2583" s="104"/>
      <c r="C2583" s="103"/>
      <c r="D2583" s="102"/>
      <c r="E2583" s="104"/>
      <c r="F2583" s="155"/>
      <c r="G2583" s="104"/>
      <c r="H2583" s="105"/>
      <c r="I2583" s="106"/>
      <c r="J2583" s="105"/>
      <c r="K2583" s="105"/>
      <c r="L2583" s="104"/>
      <c r="M2583" s="104"/>
    </row>
    <row r="2584" spans="2:13" x14ac:dyDescent="0.25">
      <c r="B2584" s="104"/>
      <c r="C2584" s="103"/>
      <c r="D2584" s="102"/>
      <c r="E2584" s="104"/>
      <c r="F2584" s="155"/>
      <c r="G2584" s="104"/>
      <c r="H2584" s="105"/>
      <c r="I2584" s="106"/>
      <c r="J2584" s="105"/>
      <c r="K2584" s="105"/>
      <c r="L2584" s="104"/>
      <c r="M2584" s="104"/>
    </row>
    <row r="2585" spans="2:13" x14ac:dyDescent="0.25">
      <c r="B2585" s="104"/>
      <c r="C2585" s="103"/>
      <c r="D2585" s="102"/>
      <c r="E2585" s="104"/>
      <c r="F2585" s="155"/>
      <c r="G2585" s="104"/>
      <c r="H2585" s="105"/>
      <c r="I2585" s="106"/>
      <c r="J2585" s="105"/>
      <c r="K2585" s="105"/>
      <c r="L2585" s="104"/>
      <c r="M2585" s="104"/>
    </row>
    <row r="2586" spans="2:13" x14ac:dyDescent="0.25">
      <c r="B2586" s="104"/>
      <c r="C2586" s="103"/>
      <c r="D2586" s="102"/>
      <c r="E2586" s="104"/>
      <c r="F2586" s="155"/>
      <c r="G2586" s="104"/>
      <c r="H2586" s="105"/>
      <c r="I2586" s="106"/>
      <c r="J2586" s="105"/>
      <c r="K2586" s="105"/>
      <c r="L2586" s="104"/>
      <c r="M2586" s="104"/>
    </row>
    <row r="2587" spans="2:13" x14ac:dyDescent="0.25">
      <c r="B2587" s="104"/>
      <c r="C2587" s="103"/>
      <c r="D2587" s="102"/>
      <c r="E2587" s="104"/>
      <c r="F2587" s="155"/>
      <c r="G2587" s="104"/>
      <c r="H2587" s="105"/>
      <c r="I2587" s="106"/>
      <c r="J2587" s="105"/>
      <c r="K2587" s="105"/>
      <c r="L2587" s="104"/>
      <c r="M2587" s="104"/>
    </row>
    <row r="2588" spans="2:13" x14ac:dyDescent="0.25">
      <c r="B2588" s="104"/>
      <c r="C2588" s="103"/>
      <c r="D2588" s="102"/>
      <c r="E2588" s="104"/>
      <c r="F2588" s="155"/>
      <c r="G2588" s="104"/>
      <c r="H2588" s="105"/>
      <c r="I2588" s="106"/>
      <c r="J2588" s="105"/>
      <c r="K2588" s="105"/>
      <c r="L2588" s="104"/>
      <c r="M2588" s="104"/>
    </row>
    <row r="2589" spans="2:13" x14ac:dyDescent="0.25">
      <c r="B2589" s="104"/>
      <c r="C2589" s="103"/>
      <c r="D2589" s="102"/>
      <c r="E2589" s="104"/>
      <c r="F2589" s="155"/>
      <c r="G2589" s="104"/>
      <c r="H2589" s="105"/>
      <c r="I2589" s="106"/>
      <c r="J2589" s="105"/>
      <c r="K2589" s="105"/>
      <c r="L2589" s="104"/>
      <c r="M2589" s="104"/>
    </row>
    <row r="2590" spans="2:13" x14ac:dyDescent="0.25">
      <c r="B2590" s="104"/>
      <c r="C2590" s="103"/>
      <c r="D2590" s="102"/>
      <c r="E2590" s="104"/>
      <c r="F2590" s="155"/>
      <c r="G2590" s="104"/>
      <c r="H2590" s="105"/>
      <c r="I2590" s="106"/>
      <c r="J2590" s="105"/>
      <c r="K2590" s="105"/>
      <c r="L2590" s="104"/>
      <c r="M2590" s="104"/>
    </row>
    <row r="2591" spans="2:13" x14ac:dyDescent="0.25">
      <c r="B2591" s="104"/>
      <c r="C2591" s="103"/>
      <c r="D2591" s="102"/>
      <c r="E2591" s="104"/>
      <c r="F2591" s="155"/>
      <c r="G2591" s="104"/>
      <c r="H2591" s="105"/>
      <c r="I2591" s="106"/>
      <c r="J2591" s="105"/>
      <c r="K2591" s="105"/>
      <c r="L2591" s="104"/>
      <c r="M2591" s="104"/>
    </row>
    <row r="2592" spans="2:13" x14ac:dyDescent="0.25">
      <c r="B2592" s="104"/>
      <c r="C2592" s="103"/>
      <c r="D2592" s="102"/>
      <c r="E2592" s="104"/>
      <c r="F2592" s="155"/>
      <c r="G2592" s="104"/>
      <c r="H2592" s="105"/>
      <c r="I2592" s="106"/>
      <c r="J2592" s="105"/>
      <c r="K2592" s="105"/>
      <c r="L2592" s="104"/>
      <c r="M2592" s="104"/>
    </row>
    <row r="2593" spans="2:13" x14ac:dyDescent="0.25">
      <c r="B2593" s="104"/>
      <c r="C2593" s="103"/>
      <c r="D2593" s="102"/>
      <c r="E2593" s="104"/>
      <c r="F2593" s="155"/>
      <c r="G2593" s="104"/>
      <c r="H2593" s="105"/>
      <c r="I2593" s="106"/>
      <c r="J2593" s="105"/>
      <c r="K2593" s="105"/>
      <c r="L2593" s="104"/>
      <c r="M2593" s="104"/>
    </row>
    <row r="2594" spans="2:13" x14ac:dyDescent="0.25">
      <c r="B2594" s="104"/>
      <c r="C2594" s="103"/>
      <c r="D2594" s="102"/>
      <c r="E2594" s="104"/>
      <c r="F2594" s="155"/>
      <c r="G2594" s="104"/>
      <c r="H2594" s="105"/>
      <c r="I2594" s="106"/>
      <c r="J2594" s="105"/>
      <c r="K2594" s="105"/>
      <c r="L2594" s="104"/>
      <c r="M2594" s="104"/>
    </row>
    <row r="2595" spans="2:13" x14ac:dyDescent="0.25">
      <c r="B2595" s="104"/>
      <c r="C2595" s="103"/>
      <c r="D2595" s="102"/>
      <c r="E2595" s="104"/>
      <c r="F2595" s="155"/>
      <c r="G2595" s="104"/>
      <c r="H2595" s="105"/>
      <c r="I2595" s="106"/>
      <c r="J2595" s="105"/>
      <c r="K2595" s="105"/>
      <c r="L2595" s="104"/>
      <c r="M2595" s="104"/>
    </row>
    <row r="2596" spans="2:13" x14ac:dyDescent="0.25">
      <c r="B2596" s="104"/>
      <c r="C2596" s="103"/>
      <c r="D2596" s="102"/>
      <c r="E2596" s="104"/>
      <c r="F2596" s="155"/>
      <c r="G2596" s="104"/>
      <c r="H2596" s="105"/>
      <c r="I2596" s="106"/>
      <c r="J2596" s="105"/>
      <c r="K2596" s="105"/>
      <c r="L2596" s="104"/>
      <c r="M2596" s="104"/>
    </row>
    <row r="2597" spans="2:13" x14ac:dyDescent="0.25">
      <c r="B2597" s="104"/>
      <c r="C2597" s="103"/>
      <c r="D2597" s="102"/>
      <c r="E2597" s="104"/>
      <c r="F2597" s="155"/>
      <c r="G2597" s="104"/>
      <c r="H2597" s="105"/>
      <c r="I2597" s="106"/>
      <c r="J2597" s="105"/>
      <c r="K2597" s="105"/>
      <c r="L2597" s="104"/>
      <c r="M2597" s="104"/>
    </row>
    <row r="2598" spans="2:13" x14ac:dyDescent="0.25">
      <c r="B2598" s="104"/>
      <c r="C2598" s="103"/>
      <c r="D2598" s="102"/>
      <c r="E2598" s="104"/>
      <c r="F2598" s="155"/>
      <c r="G2598" s="104"/>
      <c r="H2598" s="105"/>
      <c r="I2598" s="106"/>
      <c r="J2598" s="105"/>
      <c r="K2598" s="105"/>
      <c r="L2598" s="104"/>
      <c r="M2598" s="104"/>
    </row>
    <row r="2599" spans="2:13" x14ac:dyDescent="0.25">
      <c r="B2599" s="104"/>
      <c r="C2599" s="103"/>
      <c r="D2599" s="102"/>
      <c r="E2599" s="104"/>
      <c r="F2599" s="155"/>
      <c r="G2599" s="104"/>
      <c r="H2599" s="105"/>
      <c r="I2599" s="106"/>
      <c r="J2599" s="105"/>
      <c r="K2599" s="105"/>
      <c r="L2599" s="104"/>
      <c r="M2599" s="104"/>
    </row>
    <row r="2600" spans="2:13" x14ac:dyDescent="0.25">
      <c r="B2600" s="104"/>
      <c r="C2600" s="103"/>
      <c r="D2600" s="102"/>
      <c r="E2600" s="104"/>
      <c r="F2600" s="155"/>
      <c r="G2600" s="104"/>
      <c r="H2600" s="105"/>
      <c r="I2600" s="106"/>
      <c r="J2600" s="105"/>
      <c r="K2600" s="105"/>
      <c r="L2600" s="104"/>
      <c r="M2600" s="104"/>
    </row>
    <row r="2601" spans="2:13" x14ac:dyDescent="0.25">
      <c r="B2601" s="104"/>
      <c r="C2601" s="103"/>
      <c r="D2601" s="102"/>
      <c r="E2601" s="104"/>
      <c r="F2601" s="155"/>
      <c r="G2601" s="104"/>
      <c r="H2601" s="105"/>
      <c r="I2601" s="106"/>
      <c r="J2601" s="105"/>
      <c r="K2601" s="105"/>
      <c r="L2601" s="104"/>
      <c r="M2601" s="104"/>
    </row>
    <row r="2602" spans="2:13" x14ac:dyDescent="0.25">
      <c r="B2602" s="104"/>
      <c r="C2602" s="103"/>
      <c r="D2602" s="102"/>
      <c r="E2602" s="104"/>
      <c r="F2602" s="155"/>
      <c r="G2602" s="104"/>
      <c r="H2602" s="105"/>
      <c r="I2602" s="106"/>
      <c r="J2602" s="105"/>
      <c r="K2602" s="105"/>
      <c r="L2602" s="104"/>
      <c r="M2602" s="104"/>
    </row>
    <row r="2603" spans="2:13" x14ac:dyDescent="0.25">
      <c r="B2603" s="104"/>
      <c r="C2603" s="103"/>
      <c r="D2603" s="102"/>
      <c r="E2603" s="104"/>
      <c r="F2603" s="155"/>
      <c r="G2603" s="104"/>
      <c r="H2603" s="105"/>
      <c r="I2603" s="106"/>
      <c r="J2603" s="105"/>
      <c r="K2603" s="105"/>
      <c r="L2603" s="104"/>
      <c r="M2603" s="104"/>
    </row>
    <row r="2604" spans="2:13" x14ac:dyDescent="0.25">
      <c r="B2604" s="104"/>
      <c r="C2604" s="103"/>
      <c r="D2604" s="102"/>
      <c r="E2604" s="104"/>
      <c r="F2604" s="155"/>
      <c r="G2604" s="104"/>
      <c r="H2604" s="105"/>
      <c r="I2604" s="106"/>
      <c r="J2604" s="105"/>
      <c r="K2604" s="105"/>
      <c r="L2604" s="104"/>
      <c r="M2604" s="104"/>
    </row>
    <row r="2605" spans="2:13" x14ac:dyDescent="0.25">
      <c r="B2605" s="104"/>
      <c r="C2605" s="103"/>
      <c r="D2605" s="102"/>
      <c r="E2605" s="104"/>
      <c r="F2605" s="155"/>
      <c r="G2605" s="104"/>
      <c r="H2605" s="105"/>
      <c r="I2605" s="106"/>
      <c r="J2605" s="105"/>
      <c r="K2605" s="105"/>
      <c r="L2605" s="104"/>
      <c r="M2605" s="104"/>
    </row>
    <row r="2606" spans="2:13" x14ac:dyDescent="0.25">
      <c r="B2606" s="104"/>
      <c r="C2606" s="103"/>
      <c r="D2606" s="102"/>
      <c r="E2606" s="104"/>
      <c r="F2606" s="155"/>
      <c r="G2606" s="104"/>
      <c r="H2606" s="105"/>
      <c r="I2606" s="106"/>
      <c r="J2606" s="105"/>
      <c r="K2606" s="105"/>
      <c r="L2606" s="104"/>
      <c r="M2606" s="104"/>
    </row>
    <row r="2607" spans="2:13" x14ac:dyDescent="0.25">
      <c r="B2607" s="104"/>
      <c r="C2607" s="103"/>
      <c r="D2607" s="102"/>
      <c r="E2607" s="104"/>
      <c r="F2607" s="155"/>
      <c r="G2607" s="104"/>
      <c r="H2607" s="105"/>
      <c r="I2607" s="106"/>
      <c r="J2607" s="105"/>
      <c r="K2607" s="105"/>
      <c r="L2607" s="104"/>
      <c r="M2607" s="104"/>
    </row>
    <row r="2608" spans="2:13" x14ac:dyDescent="0.25">
      <c r="B2608" s="104"/>
      <c r="C2608" s="103"/>
      <c r="D2608" s="102"/>
      <c r="E2608" s="104"/>
      <c r="F2608" s="155"/>
      <c r="G2608" s="104"/>
      <c r="H2608" s="105"/>
      <c r="I2608" s="106"/>
      <c r="J2608" s="105"/>
      <c r="K2608" s="105"/>
      <c r="L2608" s="104"/>
      <c r="M2608" s="104"/>
    </row>
    <row r="2609" spans="2:13" x14ac:dyDescent="0.25">
      <c r="B2609" s="104"/>
      <c r="C2609" s="103"/>
      <c r="D2609" s="102"/>
      <c r="E2609" s="104"/>
      <c r="F2609" s="155"/>
      <c r="G2609" s="104"/>
      <c r="H2609" s="105"/>
      <c r="I2609" s="106"/>
      <c r="J2609" s="105"/>
      <c r="K2609" s="105"/>
      <c r="L2609" s="104"/>
      <c r="M2609" s="104"/>
    </row>
    <row r="2610" spans="2:13" x14ac:dyDescent="0.25">
      <c r="B2610" s="104"/>
      <c r="C2610" s="103"/>
      <c r="D2610" s="102"/>
      <c r="E2610" s="104"/>
      <c r="F2610" s="155"/>
      <c r="G2610" s="104"/>
      <c r="H2610" s="105"/>
      <c r="I2610" s="106"/>
      <c r="J2610" s="105"/>
      <c r="K2610" s="105"/>
      <c r="L2610" s="104"/>
      <c r="M2610" s="104"/>
    </row>
    <row r="2611" spans="2:13" x14ac:dyDescent="0.25">
      <c r="B2611" s="104"/>
      <c r="C2611" s="103"/>
      <c r="D2611" s="102"/>
      <c r="E2611" s="104"/>
      <c r="F2611" s="155"/>
      <c r="G2611" s="104"/>
      <c r="H2611" s="105"/>
      <c r="I2611" s="106"/>
      <c r="J2611" s="105"/>
      <c r="K2611" s="105"/>
      <c r="L2611" s="104"/>
      <c r="M2611" s="104"/>
    </row>
    <row r="2612" spans="2:13" x14ac:dyDescent="0.25">
      <c r="B2612" s="104"/>
      <c r="C2612" s="103"/>
      <c r="D2612" s="102"/>
      <c r="E2612" s="104"/>
      <c r="F2612" s="155"/>
      <c r="G2612" s="104"/>
      <c r="H2612" s="105"/>
      <c r="I2612" s="106"/>
      <c r="J2612" s="105"/>
      <c r="K2612" s="105"/>
      <c r="L2612" s="104"/>
      <c r="M2612" s="104"/>
    </row>
    <row r="2613" spans="2:13" x14ac:dyDescent="0.25">
      <c r="B2613" s="104"/>
      <c r="C2613" s="103"/>
      <c r="D2613" s="102"/>
      <c r="E2613" s="104"/>
      <c r="F2613" s="155"/>
      <c r="G2613" s="104"/>
      <c r="H2613" s="105"/>
      <c r="I2613" s="106"/>
      <c r="J2613" s="105"/>
      <c r="K2613" s="105"/>
      <c r="L2613" s="104"/>
      <c r="M2613" s="104"/>
    </row>
    <row r="2614" spans="2:13" x14ac:dyDescent="0.25">
      <c r="B2614" s="104"/>
      <c r="C2614" s="103"/>
      <c r="D2614" s="102"/>
      <c r="E2614" s="104"/>
      <c r="F2614" s="155"/>
      <c r="G2614" s="104"/>
      <c r="H2614" s="105"/>
      <c r="I2614" s="106"/>
      <c r="J2614" s="105"/>
      <c r="K2614" s="105"/>
      <c r="L2614" s="104"/>
      <c r="M2614" s="104"/>
    </row>
    <row r="2615" spans="2:13" x14ac:dyDescent="0.25">
      <c r="B2615" s="104"/>
      <c r="C2615" s="103"/>
      <c r="D2615" s="102"/>
      <c r="E2615" s="104"/>
      <c r="F2615" s="155"/>
      <c r="G2615" s="104"/>
      <c r="H2615" s="105"/>
      <c r="I2615" s="106"/>
      <c r="J2615" s="105"/>
      <c r="K2615" s="105"/>
      <c r="L2615" s="104"/>
      <c r="M2615" s="104"/>
    </row>
    <row r="2616" spans="2:13" x14ac:dyDescent="0.25">
      <c r="B2616" s="104"/>
      <c r="C2616" s="103"/>
      <c r="D2616" s="102"/>
      <c r="E2616" s="104"/>
      <c r="F2616" s="155"/>
      <c r="G2616" s="104"/>
      <c r="H2616" s="105"/>
      <c r="I2616" s="106"/>
      <c r="J2616" s="105"/>
      <c r="K2616" s="105"/>
      <c r="L2616" s="104"/>
      <c r="M2616" s="104"/>
    </row>
    <row r="2617" spans="2:13" x14ac:dyDescent="0.25">
      <c r="B2617" s="104"/>
      <c r="C2617" s="103"/>
      <c r="D2617" s="102"/>
      <c r="E2617" s="104"/>
      <c r="F2617" s="155"/>
      <c r="G2617" s="104"/>
      <c r="H2617" s="105"/>
      <c r="I2617" s="106"/>
      <c r="J2617" s="105"/>
      <c r="K2617" s="105"/>
      <c r="L2617" s="104"/>
      <c r="M2617" s="104"/>
    </row>
    <row r="2618" spans="2:13" x14ac:dyDescent="0.25">
      <c r="B2618" s="104"/>
      <c r="C2618" s="103"/>
      <c r="D2618" s="102"/>
      <c r="E2618" s="104"/>
      <c r="F2618" s="155"/>
      <c r="G2618" s="104"/>
      <c r="H2618" s="105"/>
      <c r="I2618" s="106"/>
      <c r="J2618" s="105"/>
      <c r="K2618" s="105"/>
      <c r="L2618" s="104"/>
      <c r="M2618" s="104"/>
    </row>
    <row r="2619" spans="2:13" x14ac:dyDescent="0.25">
      <c r="B2619" s="104"/>
      <c r="C2619" s="103"/>
      <c r="D2619" s="102"/>
      <c r="E2619" s="104"/>
      <c r="F2619" s="155"/>
      <c r="G2619" s="104"/>
      <c r="H2619" s="105"/>
      <c r="I2619" s="106"/>
      <c r="J2619" s="105"/>
      <c r="K2619" s="105"/>
      <c r="L2619" s="104"/>
      <c r="M2619" s="104"/>
    </row>
    <row r="2620" spans="2:13" x14ac:dyDescent="0.25">
      <c r="B2620" s="104"/>
      <c r="C2620" s="103"/>
      <c r="D2620" s="102"/>
      <c r="E2620" s="104"/>
      <c r="F2620" s="155"/>
      <c r="G2620" s="104"/>
      <c r="H2620" s="105"/>
      <c r="I2620" s="106"/>
      <c r="J2620" s="105"/>
      <c r="K2620" s="105"/>
      <c r="L2620" s="104"/>
      <c r="M2620" s="104"/>
    </row>
    <row r="2621" spans="2:13" x14ac:dyDescent="0.25">
      <c r="B2621" s="104"/>
      <c r="C2621" s="103"/>
      <c r="D2621" s="102"/>
      <c r="E2621" s="104"/>
      <c r="F2621" s="155"/>
      <c r="G2621" s="104"/>
      <c r="H2621" s="105"/>
      <c r="I2621" s="106"/>
      <c r="J2621" s="105"/>
      <c r="K2621" s="105"/>
      <c r="L2621" s="104"/>
      <c r="M2621" s="104"/>
    </row>
    <row r="2622" spans="2:13" x14ac:dyDescent="0.25">
      <c r="B2622" s="104"/>
      <c r="C2622" s="103"/>
      <c r="D2622" s="102"/>
      <c r="E2622" s="104"/>
      <c r="F2622" s="155"/>
      <c r="G2622" s="104"/>
      <c r="H2622" s="105"/>
      <c r="I2622" s="106"/>
      <c r="J2622" s="105"/>
      <c r="K2622" s="105"/>
      <c r="L2622" s="104"/>
      <c r="M2622" s="104"/>
    </row>
    <row r="2623" spans="2:13" x14ac:dyDescent="0.25">
      <c r="B2623" s="104"/>
      <c r="C2623" s="103"/>
      <c r="D2623" s="102"/>
      <c r="E2623" s="104"/>
      <c r="F2623" s="155"/>
      <c r="G2623" s="104"/>
      <c r="H2623" s="105"/>
      <c r="I2623" s="106"/>
      <c r="J2623" s="105"/>
      <c r="K2623" s="105"/>
      <c r="L2623" s="104"/>
      <c r="M2623" s="104"/>
    </row>
    <row r="2624" spans="2:13" x14ac:dyDescent="0.25">
      <c r="B2624" s="104"/>
      <c r="C2624" s="103"/>
      <c r="D2624" s="102"/>
      <c r="E2624" s="104"/>
      <c r="F2624" s="155"/>
      <c r="G2624" s="104"/>
      <c r="H2624" s="105"/>
      <c r="I2624" s="106"/>
      <c r="J2624" s="105"/>
      <c r="K2624" s="105"/>
      <c r="L2624" s="104"/>
      <c r="M2624" s="104"/>
    </row>
    <row r="2625" spans="2:13" x14ac:dyDescent="0.25">
      <c r="B2625" s="104"/>
      <c r="C2625" s="103"/>
      <c r="D2625" s="102"/>
      <c r="E2625" s="104"/>
      <c r="F2625" s="155"/>
      <c r="G2625" s="104"/>
      <c r="H2625" s="105"/>
      <c r="I2625" s="106"/>
      <c r="J2625" s="105"/>
      <c r="K2625" s="105"/>
      <c r="L2625" s="104"/>
      <c r="M2625" s="104"/>
    </row>
    <row r="2626" spans="2:13" x14ac:dyDescent="0.25">
      <c r="B2626" s="104"/>
      <c r="C2626" s="103"/>
      <c r="D2626" s="102"/>
      <c r="E2626" s="104"/>
      <c r="F2626" s="155"/>
      <c r="G2626" s="104"/>
      <c r="H2626" s="105"/>
      <c r="I2626" s="106"/>
      <c r="J2626" s="105"/>
      <c r="K2626" s="105"/>
      <c r="L2626" s="104"/>
      <c r="M2626" s="104"/>
    </row>
    <row r="2627" spans="2:13" x14ac:dyDescent="0.25">
      <c r="B2627" s="104"/>
      <c r="C2627" s="103"/>
      <c r="D2627" s="102"/>
      <c r="E2627" s="104"/>
      <c r="F2627" s="155"/>
      <c r="G2627" s="104"/>
      <c r="H2627" s="105"/>
      <c r="I2627" s="106"/>
      <c r="J2627" s="105"/>
      <c r="K2627" s="105"/>
      <c r="L2627" s="104"/>
      <c r="M2627" s="104"/>
    </row>
    <row r="2628" spans="2:13" x14ac:dyDescent="0.25">
      <c r="B2628" s="104"/>
      <c r="C2628" s="103"/>
      <c r="D2628" s="102"/>
      <c r="E2628" s="104"/>
      <c r="F2628" s="155"/>
      <c r="G2628" s="104"/>
      <c r="H2628" s="105"/>
      <c r="I2628" s="106"/>
      <c r="J2628" s="105"/>
      <c r="K2628" s="105"/>
      <c r="L2628" s="104"/>
      <c r="M2628" s="104"/>
    </row>
    <row r="2629" spans="2:13" x14ac:dyDescent="0.25">
      <c r="B2629" s="104"/>
      <c r="C2629" s="103"/>
      <c r="D2629" s="102"/>
      <c r="E2629" s="104"/>
      <c r="F2629" s="155"/>
      <c r="G2629" s="104"/>
      <c r="H2629" s="105"/>
      <c r="I2629" s="106"/>
      <c r="J2629" s="105"/>
      <c r="K2629" s="105"/>
      <c r="L2629" s="104"/>
      <c r="M2629" s="104"/>
    </row>
    <row r="2630" spans="2:13" x14ac:dyDescent="0.25">
      <c r="B2630" s="104"/>
      <c r="C2630" s="103"/>
      <c r="D2630" s="102"/>
      <c r="E2630" s="104"/>
      <c r="F2630" s="155"/>
      <c r="G2630" s="104"/>
      <c r="H2630" s="105"/>
      <c r="I2630" s="106"/>
      <c r="J2630" s="105"/>
      <c r="K2630" s="105"/>
      <c r="L2630" s="104"/>
      <c r="M2630" s="104"/>
    </row>
    <row r="2631" spans="2:13" x14ac:dyDescent="0.25">
      <c r="B2631" s="104"/>
      <c r="C2631" s="103"/>
      <c r="D2631" s="102"/>
      <c r="E2631" s="104"/>
      <c r="F2631" s="155"/>
      <c r="G2631" s="104"/>
      <c r="H2631" s="105"/>
      <c r="I2631" s="106"/>
      <c r="J2631" s="105"/>
      <c r="K2631" s="105"/>
      <c r="L2631" s="104"/>
      <c r="M2631" s="104"/>
    </row>
    <row r="2632" spans="2:13" x14ac:dyDescent="0.25">
      <c r="B2632" s="104"/>
      <c r="C2632" s="103"/>
      <c r="D2632" s="102"/>
      <c r="E2632" s="104"/>
      <c r="F2632" s="155"/>
      <c r="G2632" s="104"/>
      <c r="H2632" s="105"/>
      <c r="I2632" s="106"/>
      <c r="J2632" s="105"/>
      <c r="K2632" s="105"/>
      <c r="L2632" s="104"/>
      <c r="M2632" s="104"/>
    </row>
    <row r="2633" spans="2:13" x14ac:dyDescent="0.25">
      <c r="B2633" s="104"/>
      <c r="C2633" s="103"/>
      <c r="D2633" s="102"/>
      <c r="E2633" s="104"/>
      <c r="F2633" s="155"/>
      <c r="G2633" s="104"/>
      <c r="H2633" s="105"/>
      <c r="I2633" s="106"/>
      <c r="J2633" s="105"/>
      <c r="K2633" s="105"/>
      <c r="L2633" s="104"/>
      <c r="M2633" s="104"/>
    </row>
    <row r="2634" spans="2:13" x14ac:dyDescent="0.25">
      <c r="B2634" s="104"/>
      <c r="C2634" s="103"/>
      <c r="D2634" s="102"/>
      <c r="E2634" s="104"/>
      <c r="F2634" s="155"/>
      <c r="G2634" s="104"/>
      <c r="H2634" s="105"/>
      <c r="I2634" s="106"/>
      <c r="J2634" s="105"/>
      <c r="K2634" s="105"/>
      <c r="L2634" s="104"/>
      <c r="M2634" s="104"/>
    </row>
    <row r="2635" spans="2:13" x14ac:dyDescent="0.25">
      <c r="B2635" s="104"/>
      <c r="C2635" s="103"/>
      <c r="D2635" s="102"/>
      <c r="E2635" s="104"/>
      <c r="F2635" s="155"/>
      <c r="G2635" s="104"/>
      <c r="H2635" s="105"/>
      <c r="I2635" s="106"/>
      <c r="J2635" s="105"/>
      <c r="K2635" s="105"/>
      <c r="L2635" s="104"/>
      <c r="M2635" s="104"/>
    </row>
    <row r="2636" spans="2:13" x14ac:dyDescent="0.25">
      <c r="B2636" s="104"/>
      <c r="C2636" s="103"/>
      <c r="D2636" s="102"/>
      <c r="E2636" s="104"/>
      <c r="F2636" s="155"/>
      <c r="G2636" s="104"/>
      <c r="H2636" s="105"/>
      <c r="I2636" s="106"/>
      <c r="J2636" s="105"/>
      <c r="K2636" s="105"/>
      <c r="L2636" s="104"/>
      <c r="M2636" s="104"/>
    </row>
    <row r="2637" spans="2:13" x14ac:dyDescent="0.25">
      <c r="B2637" s="104"/>
      <c r="C2637" s="103"/>
      <c r="D2637" s="102"/>
      <c r="E2637" s="104"/>
      <c r="F2637" s="155"/>
      <c r="G2637" s="104"/>
      <c r="H2637" s="105"/>
      <c r="I2637" s="106"/>
      <c r="J2637" s="105"/>
      <c r="K2637" s="105"/>
      <c r="L2637" s="104"/>
      <c r="M2637" s="104"/>
    </row>
    <row r="2638" spans="2:13" x14ac:dyDescent="0.25">
      <c r="B2638" s="104"/>
      <c r="C2638" s="103"/>
      <c r="D2638" s="102"/>
      <c r="E2638" s="104"/>
      <c r="F2638" s="155"/>
      <c r="G2638" s="104"/>
      <c r="H2638" s="105"/>
      <c r="I2638" s="106"/>
      <c r="J2638" s="105"/>
      <c r="K2638" s="105"/>
      <c r="L2638" s="104"/>
      <c r="M2638" s="104"/>
    </row>
    <row r="2639" spans="2:13" x14ac:dyDescent="0.25">
      <c r="B2639" s="104"/>
      <c r="C2639" s="103"/>
      <c r="D2639" s="102"/>
      <c r="E2639" s="104"/>
      <c r="F2639" s="155"/>
      <c r="G2639" s="104"/>
      <c r="H2639" s="105"/>
      <c r="I2639" s="106"/>
      <c r="J2639" s="105"/>
      <c r="K2639" s="105"/>
      <c r="L2639" s="104"/>
      <c r="M2639" s="104"/>
    </row>
    <row r="2640" spans="2:13" x14ac:dyDescent="0.25">
      <c r="B2640" s="104"/>
      <c r="C2640" s="103"/>
      <c r="D2640" s="102"/>
      <c r="E2640" s="104"/>
      <c r="F2640" s="155"/>
      <c r="G2640" s="104"/>
      <c r="H2640" s="105"/>
      <c r="I2640" s="106"/>
      <c r="J2640" s="105"/>
      <c r="K2640" s="105"/>
      <c r="L2640" s="104"/>
      <c r="M2640" s="104"/>
    </row>
    <row r="2641" spans="2:13" x14ac:dyDescent="0.25">
      <c r="B2641" s="104"/>
      <c r="C2641" s="103"/>
      <c r="D2641" s="102"/>
      <c r="E2641" s="104"/>
      <c r="F2641" s="155"/>
      <c r="G2641" s="104"/>
      <c r="H2641" s="105"/>
      <c r="I2641" s="106"/>
      <c r="J2641" s="105"/>
      <c r="K2641" s="105"/>
      <c r="L2641" s="104"/>
      <c r="M2641" s="104"/>
    </row>
    <row r="2642" spans="2:13" x14ac:dyDescent="0.25">
      <c r="B2642" s="104"/>
      <c r="C2642" s="103"/>
      <c r="D2642" s="102"/>
      <c r="E2642" s="104"/>
      <c r="F2642" s="155"/>
      <c r="G2642" s="104"/>
      <c r="H2642" s="105"/>
      <c r="I2642" s="106"/>
      <c r="J2642" s="105"/>
      <c r="K2642" s="105"/>
      <c r="L2642" s="104"/>
      <c r="M2642" s="104"/>
    </row>
    <row r="2643" spans="2:13" x14ac:dyDescent="0.25">
      <c r="B2643" s="104"/>
      <c r="C2643" s="103"/>
      <c r="D2643" s="102"/>
      <c r="E2643" s="104"/>
      <c r="F2643" s="155"/>
      <c r="G2643" s="104"/>
      <c r="H2643" s="105"/>
      <c r="I2643" s="106"/>
      <c r="J2643" s="105"/>
      <c r="K2643" s="105"/>
      <c r="L2643" s="104"/>
      <c r="M2643" s="104"/>
    </row>
    <row r="2644" spans="2:13" x14ac:dyDescent="0.25">
      <c r="B2644" s="104"/>
      <c r="C2644" s="103"/>
      <c r="D2644" s="102"/>
      <c r="E2644" s="104"/>
      <c r="F2644" s="155"/>
      <c r="G2644" s="104"/>
      <c r="H2644" s="105"/>
      <c r="I2644" s="106"/>
      <c r="J2644" s="105"/>
      <c r="K2644" s="105"/>
      <c r="L2644" s="104"/>
      <c r="M2644" s="104"/>
    </row>
    <row r="2645" spans="2:13" x14ac:dyDescent="0.25">
      <c r="B2645" s="104"/>
      <c r="C2645" s="103"/>
      <c r="D2645" s="102"/>
      <c r="E2645" s="104"/>
      <c r="F2645" s="155"/>
      <c r="G2645" s="104"/>
      <c r="H2645" s="105"/>
      <c r="I2645" s="106"/>
      <c r="J2645" s="105"/>
      <c r="K2645" s="105"/>
      <c r="L2645" s="104"/>
      <c r="M2645" s="104"/>
    </row>
    <row r="2646" spans="2:13" x14ac:dyDescent="0.25">
      <c r="B2646" s="104"/>
      <c r="C2646" s="103"/>
      <c r="D2646" s="102"/>
      <c r="E2646" s="104"/>
      <c r="F2646" s="155"/>
      <c r="G2646" s="104"/>
      <c r="H2646" s="105"/>
      <c r="I2646" s="106"/>
      <c r="J2646" s="105"/>
      <c r="K2646" s="105"/>
      <c r="L2646" s="104"/>
      <c r="M2646" s="104"/>
    </row>
    <row r="2647" spans="2:13" x14ac:dyDescent="0.25">
      <c r="B2647" s="104"/>
      <c r="C2647" s="103"/>
      <c r="D2647" s="102"/>
      <c r="E2647" s="104"/>
      <c r="F2647" s="155"/>
      <c r="G2647" s="104"/>
      <c r="H2647" s="105"/>
      <c r="I2647" s="106"/>
      <c r="J2647" s="105"/>
      <c r="K2647" s="105"/>
      <c r="L2647" s="104"/>
      <c r="M2647" s="104"/>
    </row>
    <row r="2648" spans="2:13" x14ac:dyDescent="0.25">
      <c r="B2648" s="104"/>
      <c r="C2648" s="103"/>
      <c r="D2648" s="102"/>
      <c r="E2648" s="104"/>
      <c r="F2648" s="155"/>
      <c r="G2648" s="104"/>
      <c r="H2648" s="105"/>
      <c r="I2648" s="106"/>
      <c r="J2648" s="105"/>
      <c r="K2648" s="105"/>
      <c r="L2648" s="104"/>
      <c r="M2648" s="104"/>
    </row>
    <row r="2649" spans="2:13" x14ac:dyDescent="0.25">
      <c r="B2649" s="104"/>
      <c r="C2649" s="103"/>
      <c r="D2649" s="102"/>
      <c r="E2649" s="104"/>
      <c r="F2649" s="155"/>
      <c r="G2649" s="104"/>
      <c r="H2649" s="105"/>
      <c r="I2649" s="106"/>
      <c r="J2649" s="105"/>
      <c r="K2649" s="105"/>
      <c r="L2649" s="104"/>
      <c r="M2649" s="104"/>
    </row>
    <row r="2650" spans="2:13" x14ac:dyDescent="0.25">
      <c r="B2650" s="104"/>
      <c r="C2650" s="103"/>
      <c r="D2650" s="102"/>
      <c r="E2650" s="104"/>
      <c r="F2650" s="155"/>
      <c r="G2650" s="104"/>
      <c r="H2650" s="105"/>
      <c r="I2650" s="106"/>
      <c r="J2650" s="105"/>
      <c r="K2650" s="105"/>
      <c r="L2650" s="104"/>
      <c r="M2650" s="104"/>
    </row>
    <row r="2651" spans="2:13" x14ac:dyDescent="0.25">
      <c r="B2651" s="104"/>
      <c r="C2651" s="103"/>
      <c r="D2651" s="102"/>
      <c r="E2651" s="104"/>
      <c r="F2651" s="155"/>
      <c r="G2651" s="104"/>
      <c r="H2651" s="105"/>
      <c r="I2651" s="106"/>
      <c r="J2651" s="105"/>
      <c r="K2651" s="105"/>
      <c r="L2651" s="104"/>
      <c r="M2651" s="104"/>
    </row>
    <row r="2652" spans="2:13" x14ac:dyDescent="0.25">
      <c r="B2652" s="104"/>
      <c r="C2652" s="103"/>
      <c r="D2652" s="102"/>
      <c r="E2652" s="104"/>
      <c r="F2652" s="155"/>
      <c r="G2652" s="104"/>
      <c r="H2652" s="105"/>
      <c r="I2652" s="106"/>
      <c r="J2652" s="105"/>
      <c r="K2652" s="105"/>
      <c r="L2652" s="104"/>
      <c r="M2652" s="104"/>
    </row>
    <row r="2653" spans="2:13" x14ac:dyDescent="0.25">
      <c r="B2653" s="104"/>
      <c r="C2653" s="103"/>
      <c r="D2653" s="102"/>
      <c r="E2653" s="104"/>
      <c r="F2653" s="155"/>
      <c r="G2653" s="104"/>
      <c r="H2653" s="105"/>
      <c r="I2653" s="106"/>
      <c r="J2653" s="105"/>
      <c r="K2653" s="105"/>
      <c r="L2653" s="104"/>
      <c r="M2653" s="104"/>
    </row>
    <row r="2654" spans="2:13" x14ac:dyDescent="0.25">
      <c r="B2654" s="104"/>
      <c r="C2654" s="103"/>
      <c r="D2654" s="102"/>
      <c r="E2654" s="104"/>
      <c r="F2654" s="155"/>
      <c r="G2654" s="104"/>
      <c r="H2654" s="105"/>
      <c r="I2654" s="106"/>
      <c r="J2654" s="105"/>
      <c r="K2654" s="105"/>
      <c r="L2654" s="104"/>
      <c r="M2654" s="104"/>
    </row>
    <row r="2655" spans="2:13" x14ac:dyDescent="0.25">
      <c r="B2655" s="104"/>
      <c r="C2655" s="103"/>
      <c r="D2655" s="102"/>
      <c r="E2655" s="104"/>
      <c r="F2655" s="155"/>
      <c r="G2655" s="104"/>
      <c r="H2655" s="105"/>
      <c r="I2655" s="106"/>
      <c r="J2655" s="105"/>
      <c r="K2655" s="105"/>
      <c r="L2655" s="104"/>
      <c r="M2655" s="104"/>
    </row>
    <row r="2656" spans="2:13" x14ac:dyDescent="0.25">
      <c r="B2656" s="104"/>
      <c r="C2656" s="103"/>
      <c r="D2656" s="102"/>
      <c r="E2656" s="104"/>
      <c r="F2656" s="155"/>
      <c r="G2656" s="104"/>
      <c r="H2656" s="105"/>
      <c r="I2656" s="106"/>
      <c r="J2656" s="105"/>
      <c r="K2656" s="105"/>
      <c r="L2656" s="104"/>
      <c r="M2656" s="104"/>
    </row>
    <row r="2657" spans="2:13" x14ac:dyDescent="0.25">
      <c r="B2657" s="104"/>
      <c r="C2657" s="103"/>
      <c r="D2657" s="102"/>
      <c r="E2657" s="104"/>
      <c r="F2657" s="155"/>
      <c r="G2657" s="104"/>
      <c r="H2657" s="105"/>
      <c r="I2657" s="106"/>
      <c r="J2657" s="105"/>
      <c r="K2657" s="105"/>
      <c r="L2657" s="104"/>
      <c r="M2657" s="104"/>
    </row>
    <row r="2658" spans="2:13" x14ac:dyDescent="0.25">
      <c r="B2658" s="104"/>
      <c r="C2658" s="103"/>
      <c r="D2658" s="102"/>
      <c r="E2658" s="104"/>
      <c r="F2658" s="155"/>
      <c r="G2658" s="104"/>
      <c r="H2658" s="105"/>
      <c r="I2658" s="106"/>
      <c r="J2658" s="105"/>
      <c r="K2658" s="105"/>
      <c r="L2658" s="104"/>
      <c r="M2658" s="104"/>
    </row>
    <row r="2659" spans="2:13" x14ac:dyDescent="0.25">
      <c r="B2659" s="104"/>
      <c r="C2659" s="103"/>
      <c r="D2659" s="102"/>
      <c r="E2659" s="104"/>
      <c r="F2659" s="155"/>
      <c r="G2659" s="104"/>
      <c r="H2659" s="105"/>
      <c r="I2659" s="106"/>
      <c r="J2659" s="105"/>
      <c r="K2659" s="105"/>
      <c r="L2659" s="104"/>
      <c r="M2659" s="104"/>
    </row>
    <row r="2660" spans="2:13" x14ac:dyDescent="0.25">
      <c r="B2660" s="104"/>
      <c r="C2660" s="103"/>
      <c r="D2660" s="102"/>
      <c r="E2660" s="104"/>
      <c r="F2660" s="155"/>
      <c r="G2660" s="104"/>
      <c r="H2660" s="105"/>
      <c r="I2660" s="106"/>
      <c r="J2660" s="105"/>
      <c r="K2660" s="105"/>
      <c r="L2660" s="104"/>
      <c r="M2660" s="104"/>
    </row>
    <row r="2661" spans="2:13" x14ac:dyDescent="0.25">
      <c r="B2661" s="104"/>
      <c r="C2661" s="103"/>
      <c r="D2661" s="102"/>
      <c r="E2661" s="104"/>
      <c r="F2661" s="155"/>
      <c r="G2661" s="104"/>
      <c r="H2661" s="105"/>
      <c r="I2661" s="106"/>
      <c r="J2661" s="105"/>
      <c r="K2661" s="105"/>
      <c r="L2661" s="104"/>
      <c r="M2661" s="104"/>
    </row>
    <row r="2662" spans="2:13" x14ac:dyDescent="0.25">
      <c r="B2662" s="104"/>
      <c r="C2662" s="103"/>
      <c r="D2662" s="102"/>
      <c r="E2662" s="104"/>
      <c r="F2662" s="155"/>
      <c r="G2662" s="104"/>
      <c r="H2662" s="105"/>
      <c r="I2662" s="106"/>
      <c r="J2662" s="105"/>
      <c r="K2662" s="105"/>
      <c r="L2662" s="104"/>
      <c r="M2662" s="104"/>
    </row>
    <row r="2663" spans="2:13" x14ac:dyDescent="0.25">
      <c r="B2663" s="104"/>
      <c r="C2663" s="103"/>
      <c r="D2663" s="102"/>
      <c r="E2663" s="104"/>
      <c r="F2663" s="155"/>
      <c r="G2663" s="104"/>
      <c r="H2663" s="105"/>
      <c r="I2663" s="106"/>
      <c r="J2663" s="105"/>
      <c r="K2663" s="105"/>
      <c r="L2663" s="104"/>
      <c r="M2663" s="104"/>
    </row>
    <row r="2664" spans="2:13" x14ac:dyDescent="0.25">
      <c r="B2664" s="104"/>
      <c r="C2664" s="103"/>
      <c r="D2664" s="102"/>
      <c r="E2664" s="104"/>
      <c r="F2664" s="155"/>
      <c r="G2664" s="104"/>
      <c r="H2664" s="105"/>
      <c r="I2664" s="106"/>
      <c r="J2664" s="105"/>
      <c r="K2664" s="105"/>
      <c r="L2664" s="104"/>
      <c r="M2664" s="104"/>
    </row>
    <row r="2665" spans="2:13" x14ac:dyDescent="0.25">
      <c r="B2665" s="104"/>
      <c r="C2665" s="103"/>
      <c r="D2665" s="102"/>
      <c r="E2665" s="104"/>
      <c r="F2665" s="155"/>
      <c r="G2665" s="104"/>
      <c r="H2665" s="105"/>
      <c r="I2665" s="106"/>
      <c r="J2665" s="105"/>
      <c r="K2665" s="105"/>
      <c r="L2665" s="104"/>
      <c r="M2665" s="104"/>
    </row>
    <row r="2666" spans="2:13" x14ac:dyDescent="0.25">
      <c r="B2666" s="104"/>
      <c r="C2666" s="103"/>
      <c r="D2666" s="102"/>
      <c r="E2666" s="104"/>
      <c r="F2666" s="155"/>
      <c r="G2666" s="104"/>
      <c r="H2666" s="105"/>
      <c r="I2666" s="106"/>
      <c r="J2666" s="105"/>
      <c r="K2666" s="105"/>
      <c r="L2666" s="104"/>
      <c r="M2666" s="104"/>
    </row>
    <row r="2667" spans="2:13" x14ac:dyDescent="0.25">
      <c r="B2667" s="104"/>
      <c r="C2667" s="103"/>
      <c r="D2667" s="102"/>
      <c r="E2667" s="104"/>
      <c r="F2667" s="155"/>
      <c r="G2667" s="104"/>
      <c r="H2667" s="105"/>
      <c r="I2667" s="106"/>
      <c r="J2667" s="105"/>
      <c r="K2667" s="105"/>
      <c r="L2667" s="104"/>
      <c r="M2667" s="104"/>
    </row>
    <row r="2668" spans="2:13" x14ac:dyDescent="0.25">
      <c r="B2668" s="104"/>
      <c r="C2668" s="103"/>
      <c r="D2668" s="102"/>
      <c r="E2668" s="104"/>
      <c r="F2668" s="155"/>
      <c r="G2668" s="104"/>
      <c r="H2668" s="105"/>
      <c r="I2668" s="106"/>
      <c r="J2668" s="105"/>
      <c r="K2668" s="105"/>
      <c r="L2668" s="104"/>
      <c r="M2668" s="104"/>
    </row>
    <row r="2669" spans="2:13" x14ac:dyDescent="0.25">
      <c r="B2669" s="104"/>
      <c r="C2669" s="103"/>
      <c r="D2669" s="102"/>
      <c r="E2669" s="104"/>
      <c r="F2669" s="155"/>
      <c r="G2669" s="104"/>
      <c r="H2669" s="105"/>
      <c r="I2669" s="106"/>
      <c r="J2669" s="105"/>
      <c r="K2669" s="105"/>
      <c r="L2669" s="104"/>
      <c r="M2669" s="104"/>
    </row>
    <row r="2670" spans="2:13" x14ac:dyDescent="0.25">
      <c r="B2670" s="104"/>
      <c r="C2670" s="103"/>
      <c r="D2670" s="102"/>
      <c r="E2670" s="104"/>
      <c r="F2670" s="155"/>
      <c r="G2670" s="104"/>
      <c r="H2670" s="105"/>
      <c r="I2670" s="106"/>
      <c r="J2670" s="105"/>
      <c r="K2670" s="105"/>
      <c r="L2670" s="104"/>
      <c r="M2670" s="104"/>
    </row>
    <row r="2671" spans="2:13" x14ac:dyDescent="0.25">
      <c r="B2671" s="104"/>
      <c r="C2671" s="103"/>
      <c r="D2671" s="102"/>
      <c r="E2671" s="104"/>
      <c r="F2671" s="155"/>
      <c r="G2671" s="104"/>
      <c r="H2671" s="105"/>
      <c r="I2671" s="106"/>
      <c r="J2671" s="105"/>
      <c r="K2671" s="105"/>
      <c r="L2671" s="104"/>
      <c r="M2671" s="104"/>
    </row>
    <row r="2672" spans="2:13" x14ac:dyDescent="0.25">
      <c r="B2672" s="104"/>
      <c r="C2672" s="103"/>
      <c r="D2672" s="102"/>
      <c r="E2672" s="104"/>
      <c r="F2672" s="155"/>
      <c r="G2672" s="104"/>
      <c r="H2672" s="105"/>
      <c r="I2672" s="106"/>
      <c r="J2672" s="105"/>
      <c r="K2672" s="105"/>
      <c r="L2672" s="104"/>
      <c r="M2672" s="104"/>
    </row>
    <row r="2673" spans="2:13" x14ac:dyDescent="0.25">
      <c r="B2673" s="104"/>
      <c r="C2673" s="103"/>
      <c r="D2673" s="102"/>
      <c r="E2673" s="104"/>
      <c r="F2673" s="155"/>
      <c r="G2673" s="104"/>
      <c r="H2673" s="105"/>
      <c r="I2673" s="106"/>
      <c r="J2673" s="105"/>
      <c r="K2673" s="105"/>
      <c r="L2673" s="104"/>
      <c r="M2673" s="104"/>
    </row>
    <row r="2674" spans="2:13" x14ac:dyDescent="0.25">
      <c r="B2674" s="104"/>
      <c r="C2674" s="103"/>
      <c r="D2674" s="102"/>
      <c r="E2674" s="104"/>
      <c r="F2674" s="155"/>
      <c r="G2674" s="104"/>
      <c r="H2674" s="105"/>
      <c r="I2674" s="106"/>
      <c r="J2674" s="105"/>
      <c r="K2674" s="105"/>
      <c r="L2674" s="104"/>
      <c r="M2674" s="104"/>
    </row>
    <row r="2675" spans="2:13" x14ac:dyDescent="0.25">
      <c r="B2675" s="104"/>
      <c r="C2675" s="103"/>
      <c r="D2675" s="102"/>
      <c r="E2675" s="104"/>
      <c r="F2675" s="155"/>
      <c r="G2675" s="104"/>
      <c r="H2675" s="105"/>
      <c r="I2675" s="106"/>
      <c r="J2675" s="105"/>
      <c r="K2675" s="105"/>
      <c r="L2675" s="104"/>
      <c r="M2675" s="104"/>
    </row>
    <row r="2676" spans="2:13" x14ac:dyDescent="0.25">
      <c r="B2676" s="104"/>
      <c r="C2676" s="103"/>
      <c r="D2676" s="102"/>
      <c r="E2676" s="104"/>
      <c r="F2676" s="155"/>
      <c r="G2676" s="104"/>
      <c r="H2676" s="105"/>
      <c r="I2676" s="106"/>
      <c r="J2676" s="105"/>
      <c r="K2676" s="105"/>
      <c r="L2676" s="104"/>
      <c r="M2676" s="104"/>
    </row>
    <row r="2677" spans="2:13" x14ac:dyDescent="0.25">
      <c r="B2677" s="104"/>
      <c r="C2677" s="103"/>
      <c r="D2677" s="102"/>
      <c r="E2677" s="104"/>
      <c r="F2677" s="155"/>
      <c r="G2677" s="104"/>
      <c r="H2677" s="105"/>
      <c r="I2677" s="106"/>
      <c r="J2677" s="105"/>
      <c r="K2677" s="105"/>
      <c r="L2677" s="104"/>
      <c r="M2677" s="104"/>
    </row>
    <row r="2678" spans="2:13" x14ac:dyDescent="0.25">
      <c r="B2678" s="104"/>
      <c r="C2678" s="103"/>
      <c r="D2678" s="102"/>
      <c r="E2678" s="104"/>
      <c r="F2678" s="155"/>
      <c r="G2678" s="104"/>
      <c r="H2678" s="105"/>
      <c r="I2678" s="106"/>
      <c r="J2678" s="105"/>
      <c r="K2678" s="105"/>
      <c r="L2678" s="104"/>
      <c r="M2678" s="104"/>
    </row>
    <row r="2679" spans="2:13" x14ac:dyDescent="0.25">
      <c r="B2679" s="104"/>
      <c r="C2679" s="103"/>
      <c r="D2679" s="102"/>
      <c r="E2679" s="104"/>
      <c r="F2679" s="155"/>
      <c r="G2679" s="104"/>
      <c r="H2679" s="105"/>
      <c r="I2679" s="106"/>
      <c r="J2679" s="105"/>
      <c r="K2679" s="105"/>
      <c r="L2679" s="104"/>
      <c r="M2679" s="104"/>
    </row>
    <row r="2680" spans="2:13" x14ac:dyDescent="0.25">
      <c r="B2680" s="104"/>
      <c r="C2680" s="103"/>
      <c r="D2680" s="102"/>
      <c r="E2680" s="104"/>
      <c r="F2680" s="155"/>
      <c r="G2680" s="104"/>
      <c r="H2680" s="105"/>
      <c r="I2680" s="106"/>
      <c r="J2680" s="105"/>
      <c r="K2680" s="105"/>
      <c r="L2680" s="104"/>
      <c r="M2680" s="104"/>
    </row>
    <row r="2681" spans="2:13" x14ac:dyDescent="0.25">
      <c r="B2681" s="104"/>
      <c r="C2681" s="103"/>
      <c r="D2681" s="102"/>
      <c r="E2681" s="104"/>
      <c r="F2681" s="155"/>
      <c r="G2681" s="104"/>
      <c r="H2681" s="105"/>
      <c r="I2681" s="106"/>
      <c r="J2681" s="105"/>
      <c r="K2681" s="105"/>
      <c r="L2681" s="104"/>
      <c r="M2681" s="104"/>
    </row>
    <row r="2682" spans="2:13" x14ac:dyDescent="0.25">
      <c r="B2682" s="104"/>
      <c r="C2682" s="103"/>
      <c r="D2682" s="102"/>
      <c r="E2682" s="104"/>
      <c r="F2682" s="155"/>
      <c r="G2682" s="104"/>
      <c r="H2682" s="105"/>
      <c r="I2682" s="106"/>
      <c r="J2682" s="105"/>
      <c r="K2682" s="105"/>
      <c r="L2682" s="104"/>
      <c r="M2682" s="104"/>
    </row>
    <row r="2683" spans="2:13" x14ac:dyDescent="0.25">
      <c r="B2683" s="104"/>
      <c r="C2683" s="103"/>
      <c r="D2683" s="102"/>
      <c r="E2683" s="104"/>
      <c r="F2683" s="155"/>
      <c r="G2683" s="104"/>
      <c r="H2683" s="105"/>
      <c r="I2683" s="106"/>
      <c r="J2683" s="105"/>
      <c r="K2683" s="105"/>
      <c r="L2683" s="104"/>
      <c r="M2683" s="104"/>
    </row>
    <row r="2684" spans="2:13" x14ac:dyDescent="0.25">
      <c r="B2684" s="104"/>
      <c r="C2684" s="103"/>
      <c r="D2684" s="102"/>
      <c r="E2684" s="104"/>
      <c r="F2684" s="155"/>
      <c r="G2684" s="104"/>
      <c r="H2684" s="105"/>
      <c r="I2684" s="106"/>
      <c r="J2684" s="105"/>
      <c r="K2684" s="105"/>
      <c r="L2684" s="104"/>
      <c r="M2684" s="104"/>
    </row>
    <row r="2685" spans="2:13" x14ac:dyDescent="0.25">
      <c r="B2685" s="104"/>
      <c r="C2685" s="103"/>
      <c r="D2685" s="102"/>
      <c r="E2685" s="104"/>
      <c r="F2685" s="155"/>
      <c r="G2685" s="104"/>
      <c r="H2685" s="105"/>
      <c r="I2685" s="106"/>
      <c r="J2685" s="105"/>
      <c r="K2685" s="105"/>
      <c r="L2685" s="104"/>
      <c r="M2685" s="104"/>
    </row>
    <row r="2686" spans="2:13" x14ac:dyDescent="0.25">
      <c r="B2686" s="104"/>
      <c r="C2686" s="103"/>
      <c r="D2686" s="102"/>
      <c r="E2686" s="104"/>
      <c r="F2686" s="155"/>
      <c r="G2686" s="104"/>
      <c r="H2686" s="105"/>
      <c r="I2686" s="106"/>
      <c r="J2686" s="105"/>
      <c r="K2686" s="105"/>
      <c r="L2686" s="104"/>
      <c r="M2686" s="104"/>
    </row>
    <row r="2687" spans="2:13" x14ac:dyDescent="0.25">
      <c r="B2687" s="104"/>
      <c r="C2687" s="103"/>
      <c r="D2687" s="102"/>
      <c r="E2687" s="104"/>
      <c r="F2687" s="155"/>
      <c r="G2687" s="104"/>
      <c r="H2687" s="105"/>
      <c r="I2687" s="106"/>
      <c r="J2687" s="105"/>
      <c r="K2687" s="105"/>
      <c r="L2687" s="104"/>
      <c r="M2687" s="104"/>
    </row>
    <row r="2688" spans="2:13" x14ac:dyDescent="0.25">
      <c r="B2688" s="104"/>
      <c r="C2688" s="103"/>
      <c r="D2688" s="102"/>
      <c r="E2688" s="104"/>
      <c r="F2688" s="155"/>
      <c r="G2688" s="104"/>
      <c r="H2688" s="105"/>
      <c r="I2688" s="106"/>
      <c r="J2688" s="105"/>
      <c r="K2688" s="105"/>
      <c r="L2688" s="104"/>
      <c r="M2688" s="104"/>
    </row>
    <row r="2689" spans="2:13" x14ac:dyDescent="0.25">
      <c r="B2689" s="104"/>
      <c r="C2689" s="103"/>
      <c r="D2689" s="102"/>
      <c r="E2689" s="104"/>
      <c r="F2689" s="155"/>
      <c r="G2689" s="104"/>
      <c r="H2689" s="105"/>
      <c r="I2689" s="106"/>
      <c r="J2689" s="105"/>
      <c r="K2689" s="105"/>
      <c r="L2689" s="104"/>
      <c r="M2689" s="104"/>
    </row>
    <row r="2690" spans="2:13" x14ac:dyDescent="0.25">
      <c r="B2690" s="104"/>
      <c r="C2690" s="103"/>
      <c r="D2690" s="102"/>
      <c r="E2690" s="104"/>
      <c r="F2690" s="155"/>
      <c r="G2690" s="104"/>
      <c r="H2690" s="105"/>
      <c r="I2690" s="106"/>
      <c r="J2690" s="105"/>
      <c r="K2690" s="105"/>
      <c r="L2690" s="104"/>
      <c r="M2690" s="104"/>
    </row>
    <row r="2691" spans="2:13" x14ac:dyDescent="0.25">
      <c r="B2691" s="104"/>
      <c r="C2691" s="103"/>
      <c r="D2691" s="102"/>
      <c r="E2691" s="104"/>
      <c r="F2691" s="155"/>
      <c r="G2691" s="104"/>
      <c r="H2691" s="105"/>
      <c r="I2691" s="106"/>
      <c r="J2691" s="105"/>
      <c r="K2691" s="105"/>
      <c r="L2691" s="104"/>
      <c r="M2691" s="104"/>
    </row>
    <row r="2692" spans="2:13" x14ac:dyDescent="0.25">
      <c r="B2692" s="104"/>
      <c r="C2692" s="103"/>
      <c r="D2692" s="102"/>
      <c r="E2692" s="104"/>
      <c r="F2692" s="155"/>
      <c r="G2692" s="104"/>
      <c r="H2692" s="105"/>
      <c r="I2692" s="106"/>
      <c r="J2692" s="105"/>
      <c r="K2692" s="105"/>
      <c r="L2692" s="104"/>
      <c r="M2692" s="104"/>
    </row>
    <row r="2693" spans="2:13" x14ac:dyDescent="0.25">
      <c r="B2693" s="104"/>
      <c r="C2693" s="103"/>
      <c r="D2693" s="102"/>
      <c r="E2693" s="104"/>
      <c r="F2693" s="155"/>
      <c r="G2693" s="104"/>
      <c r="H2693" s="105"/>
      <c r="I2693" s="106"/>
      <c r="J2693" s="105"/>
      <c r="K2693" s="105"/>
      <c r="L2693" s="104"/>
      <c r="M2693" s="104"/>
    </row>
    <row r="2694" spans="2:13" x14ac:dyDescent="0.25">
      <c r="B2694" s="104"/>
      <c r="C2694" s="103"/>
      <c r="D2694" s="102"/>
      <c r="E2694" s="104"/>
      <c r="F2694" s="155"/>
      <c r="G2694" s="104"/>
      <c r="H2694" s="105"/>
      <c r="I2694" s="106"/>
      <c r="J2694" s="105"/>
      <c r="K2694" s="105"/>
      <c r="L2694" s="104"/>
      <c r="M2694" s="104"/>
    </row>
    <row r="2695" spans="2:13" x14ac:dyDescent="0.25">
      <c r="B2695" s="104"/>
      <c r="C2695" s="103"/>
      <c r="D2695" s="102"/>
      <c r="E2695" s="104"/>
      <c r="F2695" s="155"/>
      <c r="G2695" s="104"/>
      <c r="H2695" s="105"/>
      <c r="I2695" s="106"/>
      <c r="J2695" s="105"/>
      <c r="K2695" s="105"/>
      <c r="L2695" s="104"/>
      <c r="M2695" s="104"/>
    </row>
    <row r="2696" spans="2:13" x14ac:dyDescent="0.25">
      <c r="B2696" s="104"/>
      <c r="C2696" s="103"/>
      <c r="D2696" s="102"/>
      <c r="E2696" s="104"/>
      <c r="F2696" s="155"/>
      <c r="G2696" s="104"/>
      <c r="H2696" s="105"/>
      <c r="I2696" s="106"/>
      <c r="J2696" s="105"/>
      <c r="K2696" s="105"/>
      <c r="L2696" s="104"/>
      <c r="M2696" s="104"/>
    </row>
    <row r="2697" spans="2:13" x14ac:dyDescent="0.25">
      <c r="B2697" s="104"/>
      <c r="C2697" s="103"/>
      <c r="D2697" s="102"/>
      <c r="E2697" s="104"/>
      <c r="F2697" s="155"/>
      <c r="G2697" s="104"/>
      <c r="H2697" s="105"/>
      <c r="I2697" s="106"/>
      <c r="J2697" s="105"/>
      <c r="K2697" s="105"/>
      <c r="L2697" s="104"/>
      <c r="M2697" s="104"/>
    </row>
    <row r="2698" spans="2:13" x14ac:dyDescent="0.25">
      <c r="B2698" s="104"/>
      <c r="C2698" s="103"/>
      <c r="D2698" s="102"/>
      <c r="E2698" s="104"/>
      <c r="F2698" s="155"/>
      <c r="G2698" s="104"/>
      <c r="H2698" s="105"/>
      <c r="I2698" s="106"/>
      <c r="J2698" s="105"/>
      <c r="K2698" s="105"/>
      <c r="L2698" s="104"/>
      <c r="M2698" s="104"/>
    </row>
    <row r="2699" spans="2:13" x14ac:dyDescent="0.25">
      <c r="B2699" s="104"/>
      <c r="C2699" s="103"/>
      <c r="D2699" s="102"/>
      <c r="E2699" s="104"/>
      <c r="F2699" s="155"/>
      <c r="G2699" s="104"/>
      <c r="H2699" s="105"/>
      <c r="I2699" s="106"/>
      <c r="J2699" s="105"/>
      <c r="K2699" s="105"/>
      <c r="L2699" s="104"/>
      <c r="M2699" s="104"/>
    </row>
    <row r="2700" spans="2:13" x14ac:dyDescent="0.25">
      <c r="B2700" s="104"/>
      <c r="C2700" s="103"/>
      <c r="D2700" s="102"/>
      <c r="E2700" s="104"/>
      <c r="F2700" s="155"/>
      <c r="G2700" s="104"/>
      <c r="H2700" s="105"/>
      <c r="I2700" s="106"/>
      <c r="J2700" s="105"/>
      <c r="K2700" s="105"/>
      <c r="L2700" s="104"/>
      <c r="M2700" s="104"/>
    </row>
    <row r="2701" spans="2:13" x14ac:dyDescent="0.25">
      <c r="B2701" s="104"/>
      <c r="C2701" s="103"/>
      <c r="D2701" s="102"/>
      <c r="E2701" s="104"/>
      <c r="F2701" s="155"/>
      <c r="G2701" s="104"/>
      <c r="H2701" s="105"/>
      <c r="I2701" s="106"/>
      <c r="J2701" s="105"/>
      <c r="K2701" s="105"/>
      <c r="L2701" s="104"/>
      <c r="M2701" s="104"/>
    </row>
    <row r="2702" spans="2:13" x14ac:dyDescent="0.25">
      <c r="B2702" s="104"/>
      <c r="C2702" s="103"/>
      <c r="D2702" s="102"/>
      <c r="E2702" s="104"/>
      <c r="F2702" s="155"/>
      <c r="G2702" s="104"/>
      <c r="H2702" s="105"/>
      <c r="I2702" s="106"/>
      <c r="J2702" s="105"/>
      <c r="K2702" s="105"/>
      <c r="L2702" s="104"/>
      <c r="M2702" s="104"/>
    </row>
    <row r="2703" spans="2:13" x14ac:dyDescent="0.25">
      <c r="B2703" s="104"/>
      <c r="C2703" s="103"/>
      <c r="D2703" s="102"/>
      <c r="E2703" s="104"/>
      <c r="F2703" s="155"/>
      <c r="G2703" s="104"/>
      <c r="H2703" s="105"/>
      <c r="I2703" s="106"/>
      <c r="J2703" s="105"/>
      <c r="K2703" s="105"/>
      <c r="L2703" s="104"/>
      <c r="M2703" s="104"/>
    </row>
    <row r="2704" spans="2:13" x14ac:dyDescent="0.25">
      <c r="B2704" s="104"/>
      <c r="C2704" s="103"/>
      <c r="D2704" s="102"/>
      <c r="E2704" s="104"/>
      <c r="F2704" s="155"/>
      <c r="G2704" s="104"/>
      <c r="H2704" s="105"/>
      <c r="I2704" s="106"/>
      <c r="J2704" s="105"/>
      <c r="K2704" s="105"/>
      <c r="L2704" s="104"/>
      <c r="M2704" s="104"/>
    </row>
    <row r="2705" spans="2:13" x14ac:dyDescent="0.25">
      <c r="B2705" s="104"/>
      <c r="C2705" s="103"/>
      <c r="D2705" s="102"/>
      <c r="E2705" s="104"/>
      <c r="F2705" s="155"/>
      <c r="G2705" s="104"/>
      <c r="H2705" s="105"/>
      <c r="I2705" s="106"/>
      <c r="J2705" s="105"/>
      <c r="K2705" s="105"/>
      <c r="L2705" s="104"/>
      <c r="M2705" s="104"/>
    </row>
    <row r="2706" spans="2:13" x14ac:dyDescent="0.25">
      <c r="B2706" s="104"/>
      <c r="C2706" s="103"/>
      <c r="D2706" s="102"/>
      <c r="E2706" s="104"/>
      <c r="F2706" s="155"/>
      <c r="G2706" s="104"/>
      <c r="H2706" s="105"/>
      <c r="I2706" s="106"/>
      <c r="J2706" s="105"/>
      <c r="K2706" s="105"/>
      <c r="L2706" s="104"/>
      <c r="M2706" s="104"/>
    </row>
    <row r="2707" spans="2:13" x14ac:dyDescent="0.25">
      <c r="B2707" s="104"/>
      <c r="C2707" s="103"/>
      <c r="D2707" s="102"/>
      <c r="E2707" s="104"/>
      <c r="F2707" s="155"/>
      <c r="G2707" s="104"/>
      <c r="H2707" s="105"/>
      <c r="I2707" s="106"/>
      <c r="J2707" s="105"/>
      <c r="K2707" s="105"/>
      <c r="L2707" s="104"/>
      <c r="M2707" s="104"/>
    </row>
    <row r="2708" spans="2:13" x14ac:dyDescent="0.25">
      <c r="B2708" s="104"/>
      <c r="C2708" s="103"/>
      <c r="D2708" s="102"/>
      <c r="E2708" s="104"/>
      <c r="F2708" s="155"/>
      <c r="G2708" s="104"/>
      <c r="H2708" s="105"/>
      <c r="I2708" s="106"/>
      <c r="J2708" s="105"/>
      <c r="K2708" s="105"/>
      <c r="L2708" s="104"/>
      <c r="M2708" s="104"/>
    </row>
    <row r="2709" spans="2:13" x14ac:dyDescent="0.25">
      <c r="B2709" s="104"/>
      <c r="C2709" s="103"/>
      <c r="D2709" s="102"/>
      <c r="E2709" s="104"/>
      <c r="F2709" s="155"/>
      <c r="G2709" s="104"/>
      <c r="H2709" s="105"/>
      <c r="I2709" s="106"/>
      <c r="J2709" s="105"/>
      <c r="K2709" s="105"/>
      <c r="L2709" s="104"/>
      <c r="M2709" s="104"/>
    </row>
    <row r="2710" spans="2:13" x14ac:dyDescent="0.25">
      <c r="B2710" s="104"/>
      <c r="C2710" s="103"/>
      <c r="D2710" s="102"/>
      <c r="E2710" s="104"/>
      <c r="F2710" s="155"/>
      <c r="G2710" s="104"/>
      <c r="H2710" s="105"/>
      <c r="I2710" s="106"/>
      <c r="J2710" s="105"/>
      <c r="K2710" s="105"/>
      <c r="L2710" s="104"/>
      <c r="M2710" s="104"/>
    </row>
    <row r="2711" spans="2:13" x14ac:dyDescent="0.25">
      <c r="B2711" s="104"/>
      <c r="C2711" s="103"/>
      <c r="D2711" s="102"/>
      <c r="E2711" s="104"/>
      <c r="F2711" s="155"/>
      <c r="G2711" s="104"/>
      <c r="H2711" s="105"/>
      <c r="I2711" s="106"/>
      <c r="J2711" s="105"/>
      <c r="K2711" s="105"/>
      <c r="L2711" s="104"/>
      <c r="M2711" s="104"/>
    </row>
    <row r="2712" spans="2:13" x14ac:dyDescent="0.25">
      <c r="B2712" s="104"/>
      <c r="C2712" s="103"/>
      <c r="D2712" s="102"/>
      <c r="E2712" s="104"/>
      <c r="F2712" s="155"/>
      <c r="G2712" s="104"/>
      <c r="H2712" s="105"/>
      <c r="I2712" s="106"/>
      <c r="J2712" s="105"/>
      <c r="K2712" s="105"/>
      <c r="L2712" s="104"/>
      <c r="M2712" s="104"/>
    </row>
    <row r="2713" spans="2:13" x14ac:dyDescent="0.25">
      <c r="B2713" s="104"/>
      <c r="C2713" s="103"/>
      <c r="D2713" s="102"/>
      <c r="E2713" s="104"/>
      <c r="F2713" s="155"/>
      <c r="G2713" s="104"/>
      <c r="H2713" s="105"/>
      <c r="I2713" s="106"/>
      <c r="J2713" s="105"/>
      <c r="K2713" s="105"/>
      <c r="L2713" s="104"/>
      <c r="M2713" s="104"/>
    </row>
    <row r="2714" spans="2:13" x14ac:dyDescent="0.25">
      <c r="B2714" s="104"/>
      <c r="C2714" s="103"/>
      <c r="D2714" s="102"/>
      <c r="E2714" s="104"/>
      <c r="F2714" s="155"/>
      <c r="G2714" s="104"/>
      <c r="H2714" s="105"/>
      <c r="I2714" s="106"/>
      <c r="J2714" s="105"/>
      <c r="K2714" s="105"/>
      <c r="L2714" s="104"/>
      <c r="M2714" s="104"/>
    </row>
    <row r="2715" spans="2:13" x14ac:dyDescent="0.25">
      <c r="B2715" s="104"/>
      <c r="C2715" s="103"/>
      <c r="D2715" s="102"/>
      <c r="E2715" s="104"/>
      <c r="F2715" s="155"/>
      <c r="G2715" s="104"/>
      <c r="H2715" s="105"/>
      <c r="I2715" s="106"/>
      <c r="J2715" s="105"/>
      <c r="K2715" s="105"/>
      <c r="L2715" s="104"/>
      <c r="M2715" s="104"/>
    </row>
    <row r="2716" spans="2:13" x14ac:dyDescent="0.25">
      <c r="B2716" s="104"/>
      <c r="C2716" s="103"/>
      <c r="D2716" s="102"/>
      <c r="E2716" s="104"/>
      <c r="F2716" s="155"/>
      <c r="G2716" s="104"/>
      <c r="H2716" s="105"/>
      <c r="I2716" s="106"/>
      <c r="J2716" s="105"/>
      <c r="K2716" s="105"/>
      <c r="L2716" s="104"/>
      <c r="M2716" s="104"/>
    </row>
    <row r="2717" spans="2:13" x14ac:dyDescent="0.25">
      <c r="B2717" s="104"/>
      <c r="C2717" s="103"/>
      <c r="D2717" s="102"/>
      <c r="E2717" s="104"/>
      <c r="F2717" s="155"/>
      <c r="G2717" s="104"/>
      <c r="H2717" s="105"/>
      <c r="I2717" s="106"/>
      <c r="J2717" s="105"/>
      <c r="K2717" s="105"/>
      <c r="L2717" s="104"/>
      <c r="M2717" s="104"/>
    </row>
    <row r="2718" spans="2:13" x14ac:dyDescent="0.25">
      <c r="B2718" s="104"/>
      <c r="C2718" s="103"/>
      <c r="D2718" s="102"/>
      <c r="E2718" s="104"/>
      <c r="F2718" s="155"/>
      <c r="G2718" s="104"/>
      <c r="H2718" s="105"/>
      <c r="I2718" s="106"/>
      <c r="J2718" s="105"/>
      <c r="K2718" s="105"/>
      <c r="L2718" s="104"/>
      <c r="M2718" s="104"/>
    </row>
    <row r="2719" spans="2:13" x14ac:dyDescent="0.25">
      <c r="B2719" s="104"/>
      <c r="C2719" s="103"/>
      <c r="D2719" s="102"/>
      <c r="E2719" s="104"/>
      <c r="F2719" s="155"/>
      <c r="G2719" s="104"/>
      <c r="H2719" s="105"/>
      <c r="I2719" s="106"/>
      <c r="J2719" s="105"/>
      <c r="K2719" s="105"/>
      <c r="L2719" s="104"/>
      <c r="M2719" s="104"/>
    </row>
    <row r="2720" spans="2:13" x14ac:dyDescent="0.25">
      <c r="B2720" s="104"/>
      <c r="C2720" s="103"/>
      <c r="D2720" s="102"/>
      <c r="E2720" s="104"/>
      <c r="F2720" s="155"/>
      <c r="G2720" s="104"/>
      <c r="H2720" s="105"/>
      <c r="I2720" s="106"/>
      <c r="J2720" s="105"/>
      <c r="K2720" s="105"/>
      <c r="L2720" s="104"/>
      <c r="M2720" s="104"/>
    </row>
    <row r="2721" spans="2:13" x14ac:dyDescent="0.25">
      <c r="B2721" s="104"/>
      <c r="C2721" s="103"/>
      <c r="D2721" s="102"/>
      <c r="E2721" s="104"/>
      <c r="F2721" s="155"/>
      <c r="G2721" s="104"/>
      <c r="H2721" s="105"/>
      <c r="I2721" s="106"/>
      <c r="J2721" s="105"/>
      <c r="K2721" s="105"/>
      <c r="L2721" s="104"/>
      <c r="M2721" s="104"/>
    </row>
    <row r="2722" spans="2:13" x14ac:dyDescent="0.25">
      <c r="B2722" s="104"/>
      <c r="C2722" s="103"/>
      <c r="D2722" s="102"/>
      <c r="E2722" s="104"/>
      <c r="F2722" s="155"/>
      <c r="G2722" s="104"/>
      <c r="H2722" s="105"/>
      <c r="I2722" s="106"/>
      <c r="J2722" s="105"/>
      <c r="K2722" s="105"/>
      <c r="L2722" s="104"/>
      <c r="M2722" s="104"/>
    </row>
    <row r="2723" spans="2:13" x14ac:dyDescent="0.25">
      <c r="B2723" s="104"/>
      <c r="C2723" s="103"/>
      <c r="D2723" s="102"/>
      <c r="E2723" s="104"/>
      <c r="F2723" s="155"/>
      <c r="G2723" s="104"/>
      <c r="H2723" s="105"/>
      <c r="I2723" s="106"/>
      <c r="J2723" s="105"/>
      <c r="K2723" s="105"/>
      <c r="L2723" s="104"/>
      <c r="M2723" s="104"/>
    </row>
    <row r="2724" spans="2:13" x14ac:dyDescent="0.25">
      <c r="B2724" s="104"/>
      <c r="C2724" s="103"/>
      <c r="D2724" s="102"/>
      <c r="E2724" s="104"/>
      <c r="F2724" s="155"/>
      <c r="G2724" s="104"/>
      <c r="H2724" s="105"/>
      <c r="I2724" s="106"/>
      <c r="J2724" s="105"/>
      <c r="K2724" s="105"/>
      <c r="L2724" s="104"/>
      <c r="M2724" s="104"/>
    </row>
    <row r="2725" spans="2:13" x14ac:dyDescent="0.25">
      <c r="B2725" s="104"/>
      <c r="C2725" s="103"/>
      <c r="D2725" s="102"/>
      <c r="E2725" s="104"/>
      <c r="F2725" s="155"/>
      <c r="G2725" s="104"/>
      <c r="H2725" s="105"/>
      <c r="I2725" s="106"/>
      <c r="J2725" s="105"/>
      <c r="K2725" s="105"/>
      <c r="L2725" s="104"/>
      <c r="M2725" s="104"/>
    </row>
    <row r="2726" spans="2:13" x14ac:dyDescent="0.25">
      <c r="B2726" s="104"/>
      <c r="C2726" s="103"/>
      <c r="D2726" s="102"/>
      <c r="E2726" s="104"/>
      <c r="F2726" s="155"/>
      <c r="G2726" s="104"/>
      <c r="H2726" s="105"/>
      <c r="I2726" s="106"/>
      <c r="J2726" s="105"/>
      <c r="K2726" s="105"/>
      <c r="L2726" s="104"/>
      <c r="M2726" s="104"/>
    </row>
    <row r="2727" spans="2:13" x14ac:dyDescent="0.25">
      <c r="B2727" s="104"/>
      <c r="C2727" s="103"/>
      <c r="D2727" s="102"/>
      <c r="E2727" s="104"/>
      <c r="F2727" s="155"/>
      <c r="G2727" s="104"/>
      <c r="H2727" s="105"/>
      <c r="I2727" s="106"/>
      <c r="J2727" s="105"/>
      <c r="K2727" s="105"/>
      <c r="L2727" s="104"/>
      <c r="M2727" s="104"/>
    </row>
    <row r="2728" spans="2:13" x14ac:dyDescent="0.25">
      <c r="B2728" s="104"/>
      <c r="C2728" s="103"/>
      <c r="D2728" s="102"/>
      <c r="E2728" s="104"/>
      <c r="F2728" s="155"/>
      <c r="G2728" s="104"/>
      <c r="H2728" s="105"/>
      <c r="I2728" s="106"/>
      <c r="J2728" s="105"/>
      <c r="K2728" s="105"/>
      <c r="L2728" s="104"/>
      <c r="M2728" s="104"/>
    </row>
    <row r="2729" spans="2:13" x14ac:dyDescent="0.25">
      <c r="B2729" s="104"/>
      <c r="C2729" s="103"/>
      <c r="D2729" s="102"/>
      <c r="E2729" s="104"/>
      <c r="F2729" s="155"/>
      <c r="G2729" s="104"/>
      <c r="H2729" s="105"/>
      <c r="I2729" s="106"/>
      <c r="J2729" s="105"/>
      <c r="K2729" s="105"/>
      <c r="L2729" s="104"/>
      <c r="M2729" s="104"/>
    </row>
    <row r="2730" spans="2:13" x14ac:dyDescent="0.25">
      <c r="B2730" s="104"/>
      <c r="C2730" s="103"/>
      <c r="D2730" s="102"/>
      <c r="E2730" s="104"/>
      <c r="F2730" s="155"/>
      <c r="G2730" s="104"/>
      <c r="H2730" s="105"/>
      <c r="I2730" s="106"/>
      <c r="J2730" s="105"/>
      <c r="K2730" s="105"/>
      <c r="L2730" s="104"/>
      <c r="M2730" s="104"/>
    </row>
    <row r="2731" spans="2:13" x14ac:dyDescent="0.25">
      <c r="B2731" s="104"/>
      <c r="C2731" s="103"/>
      <c r="D2731" s="102"/>
      <c r="E2731" s="104"/>
      <c r="F2731" s="155"/>
      <c r="G2731" s="104"/>
      <c r="H2731" s="105"/>
      <c r="I2731" s="106"/>
      <c r="J2731" s="105"/>
      <c r="K2731" s="105"/>
      <c r="L2731" s="104"/>
      <c r="M2731" s="104"/>
    </row>
    <row r="2732" spans="2:13" x14ac:dyDescent="0.25">
      <c r="B2732" s="104"/>
      <c r="C2732" s="103"/>
      <c r="D2732" s="102"/>
      <c r="E2732" s="104"/>
      <c r="F2732" s="155"/>
      <c r="G2732" s="104"/>
      <c r="H2732" s="105"/>
      <c r="I2732" s="106"/>
      <c r="J2732" s="105"/>
      <c r="K2732" s="105"/>
      <c r="L2732" s="104"/>
      <c r="M2732" s="104"/>
    </row>
    <row r="2733" spans="2:13" x14ac:dyDescent="0.25">
      <c r="B2733" s="104"/>
      <c r="C2733" s="103"/>
      <c r="D2733" s="102"/>
      <c r="E2733" s="104"/>
      <c r="F2733" s="155"/>
      <c r="G2733" s="104"/>
      <c r="H2733" s="105"/>
      <c r="I2733" s="106"/>
      <c r="J2733" s="105"/>
      <c r="K2733" s="105"/>
      <c r="L2733" s="104"/>
      <c r="M2733" s="104"/>
    </row>
    <row r="2734" spans="2:13" x14ac:dyDescent="0.25">
      <c r="B2734" s="104"/>
      <c r="C2734" s="103"/>
      <c r="D2734" s="102"/>
      <c r="E2734" s="104"/>
      <c r="F2734" s="155"/>
      <c r="G2734" s="104"/>
      <c r="H2734" s="105"/>
      <c r="I2734" s="106"/>
      <c r="J2734" s="105"/>
      <c r="K2734" s="105"/>
      <c r="L2734" s="104"/>
      <c r="M2734" s="104"/>
    </row>
    <row r="2735" spans="2:13" x14ac:dyDescent="0.25">
      <c r="B2735" s="104"/>
      <c r="C2735" s="103"/>
      <c r="D2735" s="102"/>
      <c r="E2735" s="104"/>
      <c r="F2735" s="155"/>
      <c r="G2735" s="104"/>
      <c r="H2735" s="105"/>
      <c r="I2735" s="106"/>
      <c r="J2735" s="105"/>
      <c r="K2735" s="105"/>
      <c r="L2735" s="104"/>
      <c r="M2735" s="104"/>
    </row>
    <row r="2736" spans="2:13" x14ac:dyDescent="0.25">
      <c r="B2736" s="104"/>
      <c r="C2736" s="103"/>
      <c r="D2736" s="102"/>
      <c r="E2736" s="104"/>
      <c r="F2736" s="155"/>
      <c r="G2736" s="104"/>
      <c r="H2736" s="105"/>
      <c r="I2736" s="106"/>
      <c r="J2736" s="105"/>
      <c r="K2736" s="105"/>
      <c r="L2736" s="104"/>
      <c r="M2736" s="104"/>
    </row>
    <row r="2737" spans="2:13" x14ac:dyDescent="0.25">
      <c r="B2737" s="104"/>
      <c r="C2737" s="103"/>
      <c r="D2737" s="102"/>
      <c r="E2737" s="104"/>
      <c r="F2737" s="155"/>
      <c r="G2737" s="104"/>
      <c r="H2737" s="105"/>
      <c r="I2737" s="106"/>
      <c r="J2737" s="105"/>
      <c r="K2737" s="105"/>
      <c r="L2737" s="104"/>
      <c r="M2737" s="104"/>
    </row>
    <row r="2738" spans="2:13" x14ac:dyDescent="0.25">
      <c r="B2738" s="104"/>
      <c r="C2738" s="103"/>
      <c r="D2738" s="102"/>
      <c r="E2738" s="104"/>
      <c r="F2738" s="155"/>
      <c r="G2738" s="104"/>
      <c r="H2738" s="105"/>
      <c r="I2738" s="106"/>
      <c r="J2738" s="105"/>
      <c r="K2738" s="105"/>
      <c r="L2738" s="104"/>
      <c r="M2738" s="104"/>
    </row>
    <row r="2739" spans="2:13" x14ac:dyDescent="0.25">
      <c r="B2739" s="104"/>
      <c r="C2739" s="103"/>
      <c r="D2739" s="102"/>
      <c r="E2739" s="104"/>
      <c r="F2739" s="155"/>
      <c r="G2739" s="104"/>
      <c r="H2739" s="105"/>
      <c r="I2739" s="106"/>
      <c r="J2739" s="105"/>
      <c r="K2739" s="105"/>
      <c r="L2739" s="104"/>
      <c r="M2739" s="104"/>
    </row>
    <row r="2740" spans="2:13" x14ac:dyDescent="0.25">
      <c r="B2740" s="104"/>
      <c r="C2740" s="103"/>
      <c r="D2740" s="102"/>
      <c r="E2740" s="104"/>
      <c r="F2740" s="155"/>
      <c r="G2740" s="104"/>
      <c r="H2740" s="105"/>
      <c r="I2740" s="106"/>
      <c r="J2740" s="105"/>
      <c r="K2740" s="105"/>
      <c r="L2740" s="104"/>
      <c r="M2740" s="104"/>
    </row>
    <row r="2741" spans="2:13" x14ac:dyDescent="0.25">
      <c r="B2741" s="104"/>
      <c r="C2741" s="103"/>
      <c r="D2741" s="102"/>
      <c r="E2741" s="104"/>
      <c r="F2741" s="155"/>
      <c r="G2741" s="104"/>
      <c r="H2741" s="105"/>
      <c r="I2741" s="106"/>
      <c r="J2741" s="105"/>
      <c r="K2741" s="105"/>
      <c r="L2741" s="104"/>
      <c r="M2741" s="104"/>
    </row>
    <row r="2742" spans="2:13" x14ac:dyDescent="0.25">
      <c r="B2742" s="104"/>
      <c r="C2742" s="103"/>
      <c r="D2742" s="102"/>
      <c r="E2742" s="104"/>
      <c r="F2742" s="155"/>
      <c r="G2742" s="104"/>
      <c r="H2742" s="105"/>
      <c r="I2742" s="106"/>
      <c r="J2742" s="105"/>
      <c r="K2742" s="105"/>
      <c r="L2742" s="104"/>
      <c r="M2742" s="104"/>
    </row>
    <row r="2743" spans="2:13" x14ac:dyDescent="0.25">
      <c r="B2743" s="104"/>
      <c r="C2743" s="103"/>
      <c r="D2743" s="102"/>
      <c r="E2743" s="104"/>
      <c r="F2743" s="155"/>
      <c r="G2743" s="104"/>
      <c r="H2743" s="105"/>
      <c r="I2743" s="106"/>
      <c r="J2743" s="105"/>
      <c r="K2743" s="105"/>
      <c r="L2743" s="104"/>
      <c r="M2743" s="104"/>
    </row>
    <row r="2744" spans="2:13" x14ac:dyDescent="0.25">
      <c r="B2744" s="104"/>
      <c r="C2744" s="103"/>
      <c r="D2744" s="102"/>
      <c r="E2744" s="104"/>
      <c r="F2744" s="155"/>
      <c r="G2744" s="104"/>
      <c r="H2744" s="105"/>
      <c r="I2744" s="106"/>
      <c r="J2744" s="105"/>
      <c r="K2744" s="105"/>
      <c r="L2744" s="104"/>
      <c r="M2744" s="104"/>
    </row>
    <row r="2745" spans="2:13" x14ac:dyDescent="0.25">
      <c r="B2745" s="104"/>
      <c r="C2745" s="103"/>
      <c r="D2745" s="102"/>
      <c r="E2745" s="104"/>
      <c r="F2745" s="155"/>
      <c r="G2745" s="104"/>
      <c r="H2745" s="105"/>
      <c r="I2745" s="106"/>
      <c r="J2745" s="105"/>
      <c r="K2745" s="105"/>
      <c r="L2745" s="104"/>
      <c r="M2745" s="104"/>
    </row>
    <row r="2746" spans="2:13" x14ac:dyDescent="0.25">
      <c r="B2746" s="104"/>
      <c r="C2746" s="103"/>
      <c r="D2746" s="102"/>
      <c r="E2746" s="104"/>
      <c r="F2746" s="155"/>
      <c r="G2746" s="104"/>
      <c r="H2746" s="105"/>
      <c r="I2746" s="106"/>
      <c r="J2746" s="105"/>
      <c r="K2746" s="105"/>
      <c r="L2746" s="104"/>
      <c r="M2746" s="104"/>
    </row>
    <row r="2747" spans="2:13" x14ac:dyDescent="0.25">
      <c r="B2747" s="104"/>
      <c r="C2747" s="103"/>
      <c r="D2747" s="102"/>
      <c r="E2747" s="104"/>
      <c r="F2747" s="155"/>
      <c r="G2747" s="104"/>
      <c r="H2747" s="105"/>
      <c r="I2747" s="106"/>
      <c r="J2747" s="105"/>
      <c r="K2747" s="105"/>
      <c r="L2747" s="104"/>
      <c r="M2747" s="104"/>
    </row>
    <row r="2748" spans="2:13" x14ac:dyDescent="0.25">
      <c r="B2748" s="104"/>
      <c r="C2748" s="103"/>
      <c r="D2748" s="102"/>
      <c r="E2748" s="104"/>
      <c r="F2748" s="155"/>
      <c r="G2748" s="104"/>
      <c r="H2748" s="105"/>
      <c r="I2748" s="106"/>
      <c r="J2748" s="105"/>
      <c r="K2748" s="105"/>
      <c r="L2748" s="104"/>
      <c r="M2748" s="104"/>
    </row>
    <row r="2749" spans="2:13" x14ac:dyDescent="0.25">
      <c r="B2749" s="104"/>
      <c r="C2749" s="103"/>
      <c r="D2749" s="102"/>
      <c r="E2749" s="104"/>
      <c r="F2749" s="155"/>
      <c r="G2749" s="104"/>
      <c r="H2749" s="105"/>
      <c r="I2749" s="106"/>
      <c r="J2749" s="105"/>
      <c r="K2749" s="105"/>
      <c r="L2749" s="104"/>
      <c r="M2749" s="104"/>
    </row>
    <row r="2750" spans="2:13" x14ac:dyDescent="0.25">
      <c r="B2750" s="104"/>
      <c r="C2750" s="103"/>
      <c r="D2750" s="102"/>
      <c r="E2750" s="104"/>
      <c r="F2750" s="155"/>
      <c r="G2750" s="104"/>
      <c r="H2750" s="105"/>
      <c r="I2750" s="106"/>
      <c r="J2750" s="105"/>
      <c r="K2750" s="105"/>
      <c r="L2750" s="104"/>
      <c r="M2750" s="104"/>
    </row>
    <row r="2751" spans="2:13" x14ac:dyDescent="0.25">
      <c r="B2751" s="104"/>
      <c r="C2751" s="103"/>
      <c r="D2751" s="102"/>
      <c r="E2751" s="104"/>
      <c r="F2751" s="155"/>
      <c r="G2751" s="104"/>
      <c r="H2751" s="105"/>
      <c r="I2751" s="106"/>
      <c r="J2751" s="105"/>
      <c r="K2751" s="105"/>
      <c r="L2751" s="104"/>
      <c r="M2751" s="104"/>
    </row>
    <row r="2752" spans="2:13" x14ac:dyDescent="0.25">
      <c r="B2752" s="104"/>
      <c r="C2752" s="103"/>
      <c r="D2752" s="102"/>
      <c r="E2752" s="104"/>
      <c r="F2752" s="155"/>
      <c r="G2752" s="104"/>
      <c r="H2752" s="105"/>
      <c r="I2752" s="106"/>
      <c r="J2752" s="105"/>
      <c r="K2752" s="105"/>
      <c r="L2752" s="104"/>
      <c r="M2752" s="104"/>
    </row>
    <row r="2753" spans="2:13" x14ac:dyDescent="0.25">
      <c r="B2753" s="104"/>
      <c r="C2753" s="103"/>
      <c r="D2753" s="102"/>
      <c r="E2753" s="104"/>
      <c r="F2753" s="155"/>
      <c r="G2753" s="104"/>
      <c r="H2753" s="105"/>
      <c r="I2753" s="106"/>
      <c r="J2753" s="105"/>
      <c r="K2753" s="105"/>
      <c r="L2753" s="104"/>
      <c r="M2753" s="104"/>
    </row>
    <row r="2754" spans="2:13" x14ac:dyDescent="0.25">
      <c r="B2754" s="104"/>
      <c r="C2754" s="103"/>
      <c r="D2754" s="102"/>
      <c r="E2754" s="104"/>
      <c r="F2754" s="155"/>
      <c r="G2754" s="104"/>
      <c r="H2754" s="105"/>
      <c r="I2754" s="106"/>
      <c r="J2754" s="105"/>
      <c r="K2754" s="105"/>
      <c r="L2754" s="104"/>
      <c r="M2754" s="104"/>
    </row>
    <row r="2755" spans="2:13" x14ac:dyDescent="0.25">
      <c r="B2755" s="104"/>
      <c r="C2755" s="103"/>
      <c r="D2755" s="102"/>
      <c r="E2755" s="104"/>
      <c r="F2755" s="155"/>
      <c r="G2755" s="104"/>
      <c r="H2755" s="105"/>
      <c r="I2755" s="106"/>
      <c r="J2755" s="105"/>
      <c r="K2755" s="105"/>
      <c r="L2755" s="104"/>
      <c r="M2755" s="104"/>
    </row>
    <row r="2756" spans="2:13" x14ac:dyDescent="0.25">
      <c r="B2756" s="104"/>
      <c r="C2756" s="103"/>
      <c r="D2756" s="102"/>
      <c r="E2756" s="104"/>
      <c r="F2756" s="155"/>
      <c r="G2756" s="104"/>
      <c r="H2756" s="105"/>
      <c r="I2756" s="106"/>
      <c r="J2756" s="105"/>
      <c r="K2756" s="105"/>
      <c r="L2756" s="104"/>
      <c r="M2756" s="104"/>
    </row>
    <row r="2757" spans="2:13" x14ac:dyDescent="0.25">
      <c r="B2757" s="104"/>
      <c r="C2757" s="103"/>
      <c r="D2757" s="102"/>
      <c r="E2757" s="104"/>
      <c r="F2757" s="155"/>
      <c r="G2757" s="104"/>
      <c r="H2757" s="105"/>
      <c r="I2757" s="106"/>
      <c r="J2757" s="105"/>
      <c r="K2757" s="105"/>
      <c r="L2757" s="104"/>
      <c r="M2757" s="104"/>
    </row>
    <row r="2758" spans="2:13" x14ac:dyDescent="0.25">
      <c r="B2758" s="104"/>
      <c r="C2758" s="103"/>
      <c r="D2758" s="102"/>
      <c r="E2758" s="104"/>
      <c r="F2758" s="155"/>
      <c r="G2758" s="104"/>
      <c r="H2758" s="105"/>
      <c r="I2758" s="106"/>
      <c r="J2758" s="105"/>
      <c r="K2758" s="105"/>
      <c r="L2758" s="104"/>
      <c r="M2758" s="104"/>
    </row>
    <row r="2759" spans="2:13" x14ac:dyDescent="0.25">
      <c r="B2759" s="104"/>
      <c r="C2759" s="103"/>
      <c r="D2759" s="102"/>
      <c r="E2759" s="104"/>
      <c r="F2759" s="155"/>
      <c r="G2759" s="104"/>
      <c r="H2759" s="105"/>
      <c r="I2759" s="106"/>
      <c r="J2759" s="105"/>
      <c r="K2759" s="105"/>
      <c r="L2759" s="104"/>
      <c r="M2759" s="104"/>
    </row>
    <row r="2760" spans="2:13" x14ac:dyDescent="0.25">
      <c r="B2760" s="104"/>
      <c r="C2760" s="103"/>
      <c r="D2760" s="102"/>
      <c r="E2760" s="104"/>
      <c r="F2760" s="155"/>
      <c r="G2760" s="104"/>
      <c r="H2760" s="105"/>
      <c r="I2760" s="106"/>
      <c r="J2760" s="105"/>
      <c r="K2760" s="105"/>
      <c r="L2760" s="104"/>
      <c r="M2760" s="104"/>
    </row>
    <row r="2761" spans="2:13" x14ac:dyDescent="0.25">
      <c r="B2761" s="104"/>
      <c r="C2761" s="103"/>
      <c r="D2761" s="102"/>
      <c r="E2761" s="104"/>
      <c r="F2761" s="155"/>
      <c r="G2761" s="104"/>
      <c r="H2761" s="105"/>
      <c r="I2761" s="106"/>
      <c r="J2761" s="105"/>
      <c r="K2761" s="105"/>
      <c r="L2761" s="104"/>
      <c r="M2761" s="104"/>
    </row>
    <row r="2762" spans="2:13" x14ac:dyDescent="0.25">
      <c r="B2762" s="104"/>
      <c r="C2762" s="103"/>
      <c r="D2762" s="102"/>
      <c r="E2762" s="104"/>
      <c r="F2762" s="155"/>
      <c r="G2762" s="104"/>
      <c r="H2762" s="105"/>
      <c r="I2762" s="106"/>
      <c r="J2762" s="105"/>
      <c r="K2762" s="105"/>
      <c r="L2762" s="104"/>
      <c r="M2762" s="104"/>
    </row>
    <row r="2763" spans="2:13" x14ac:dyDescent="0.25">
      <c r="B2763" s="104"/>
      <c r="C2763" s="103"/>
      <c r="D2763" s="102"/>
      <c r="E2763" s="104"/>
      <c r="F2763" s="155"/>
      <c r="G2763" s="104"/>
      <c r="H2763" s="105"/>
      <c r="I2763" s="106"/>
      <c r="J2763" s="105"/>
      <c r="K2763" s="105"/>
      <c r="L2763" s="104"/>
      <c r="M2763" s="104"/>
    </row>
    <row r="2764" spans="2:13" x14ac:dyDescent="0.25">
      <c r="B2764" s="104"/>
      <c r="C2764" s="103"/>
      <c r="D2764" s="102"/>
      <c r="E2764" s="104"/>
      <c r="F2764" s="155"/>
      <c r="G2764" s="104"/>
      <c r="H2764" s="105"/>
      <c r="I2764" s="106"/>
      <c r="J2764" s="105"/>
      <c r="K2764" s="105"/>
      <c r="L2764" s="104"/>
      <c r="M2764" s="104"/>
    </row>
    <row r="2765" spans="2:13" x14ac:dyDescent="0.25">
      <c r="B2765" s="104"/>
      <c r="C2765" s="103"/>
      <c r="D2765" s="102"/>
      <c r="E2765" s="104"/>
      <c r="F2765" s="155"/>
      <c r="G2765" s="104"/>
      <c r="H2765" s="105"/>
      <c r="I2765" s="106"/>
      <c r="J2765" s="105"/>
      <c r="K2765" s="105"/>
      <c r="L2765" s="104"/>
      <c r="M2765" s="104"/>
    </row>
    <row r="2766" spans="2:13" x14ac:dyDescent="0.25">
      <c r="B2766" s="104"/>
      <c r="C2766" s="103"/>
      <c r="D2766" s="102"/>
      <c r="E2766" s="104"/>
      <c r="F2766" s="155"/>
      <c r="G2766" s="104"/>
      <c r="H2766" s="105"/>
      <c r="I2766" s="106"/>
      <c r="J2766" s="105"/>
      <c r="K2766" s="105"/>
      <c r="L2766" s="104"/>
      <c r="M2766" s="104"/>
    </row>
    <row r="2767" spans="2:13" x14ac:dyDescent="0.25">
      <c r="B2767" s="104"/>
      <c r="C2767" s="103"/>
      <c r="D2767" s="102"/>
      <c r="E2767" s="104"/>
      <c r="F2767" s="155"/>
      <c r="G2767" s="104"/>
      <c r="H2767" s="105"/>
      <c r="I2767" s="106"/>
      <c r="J2767" s="105"/>
      <c r="K2767" s="105"/>
      <c r="L2767" s="104"/>
      <c r="M2767" s="104"/>
    </row>
    <row r="2768" spans="2:13" x14ac:dyDescent="0.25">
      <c r="B2768" s="104"/>
      <c r="C2768" s="103"/>
      <c r="D2768" s="102"/>
      <c r="E2768" s="104"/>
      <c r="F2768" s="155"/>
      <c r="G2768" s="104"/>
      <c r="H2768" s="105"/>
      <c r="I2768" s="106"/>
      <c r="J2768" s="105"/>
      <c r="K2768" s="105"/>
      <c r="L2768" s="104"/>
      <c r="M2768" s="104"/>
    </row>
    <row r="2769" spans="2:13" x14ac:dyDescent="0.25">
      <c r="B2769" s="104"/>
      <c r="C2769" s="103"/>
      <c r="D2769" s="102"/>
      <c r="E2769" s="104"/>
      <c r="F2769" s="155"/>
      <c r="G2769" s="104"/>
      <c r="H2769" s="105"/>
      <c r="I2769" s="106"/>
      <c r="J2769" s="105"/>
      <c r="K2769" s="105"/>
      <c r="L2769" s="104"/>
      <c r="M2769" s="104"/>
    </row>
    <row r="2770" spans="2:13" x14ac:dyDescent="0.25">
      <c r="B2770" s="104"/>
      <c r="C2770" s="103"/>
      <c r="D2770" s="102"/>
      <c r="E2770" s="104"/>
      <c r="F2770" s="155"/>
      <c r="G2770" s="104"/>
      <c r="H2770" s="105"/>
      <c r="I2770" s="106"/>
      <c r="J2770" s="105"/>
      <c r="K2770" s="105"/>
      <c r="L2770" s="104"/>
      <c r="M2770" s="104"/>
    </row>
    <row r="2771" spans="2:13" x14ac:dyDescent="0.25">
      <c r="B2771" s="104"/>
      <c r="C2771" s="103"/>
      <c r="D2771" s="102"/>
      <c r="E2771" s="104"/>
      <c r="F2771" s="155"/>
      <c r="G2771" s="104"/>
      <c r="H2771" s="105"/>
      <c r="I2771" s="106"/>
      <c r="J2771" s="105"/>
      <c r="K2771" s="105"/>
      <c r="L2771" s="104"/>
      <c r="M2771" s="104"/>
    </row>
    <row r="2772" spans="2:13" x14ac:dyDescent="0.25">
      <c r="B2772" s="104"/>
      <c r="C2772" s="103"/>
      <c r="D2772" s="102"/>
      <c r="E2772" s="104"/>
      <c r="F2772" s="155"/>
      <c r="G2772" s="104"/>
      <c r="H2772" s="105"/>
      <c r="I2772" s="106"/>
      <c r="J2772" s="105"/>
      <c r="K2772" s="105"/>
      <c r="L2772" s="104"/>
      <c r="M2772" s="104"/>
    </row>
    <row r="2773" spans="2:13" x14ac:dyDescent="0.25">
      <c r="B2773" s="104"/>
      <c r="C2773" s="103"/>
      <c r="D2773" s="102"/>
      <c r="E2773" s="104"/>
      <c r="F2773" s="155"/>
      <c r="G2773" s="104"/>
      <c r="H2773" s="105"/>
      <c r="I2773" s="106"/>
      <c r="J2773" s="105"/>
      <c r="K2773" s="105"/>
      <c r="L2773" s="104"/>
      <c r="M2773" s="104"/>
    </row>
    <row r="2774" spans="2:13" x14ac:dyDescent="0.25">
      <c r="B2774" s="104"/>
      <c r="C2774" s="103"/>
      <c r="D2774" s="102"/>
      <c r="E2774" s="104"/>
      <c r="F2774" s="155"/>
      <c r="G2774" s="104"/>
      <c r="H2774" s="105"/>
      <c r="I2774" s="106"/>
      <c r="J2774" s="105"/>
      <c r="K2774" s="105"/>
      <c r="L2774" s="104"/>
      <c r="M2774" s="104"/>
    </row>
    <row r="2775" spans="2:13" x14ac:dyDescent="0.25">
      <c r="B2775" s="104"/>
      <c r="C2775" s="103"/>
      <c r="D2775" s="102"/>
      <c r="E2775" s="104"/>
      <c r="F2775" s="155"/>
      <c r="G2775" s="104"/>
      <c r="H2775" s="105"/>
      <c r="I2775" s="106"/>
      <c r="J2775" s="105"/>
      <c r="K2775" s="105"/>
      <c r="L2775" s="104"/>
      <c r="M2775" s="104"/>
    </row>
    <row r="2776" spans="2:13" x14ac:dyDescent="0.25">
      <c r="B2776" s="104"/>
      <c r="C2776" s="103"/>
      <c r="D2776" s="102"/>
      <c r="E2776" s="104"/>
      <c r="F2776" s="155"/>
      <c r="G2776" s="104"/>
      <c r="H2776" s="105"/>
      <c r="I2776" s="106"/>
      <c r="J2776" s="105"/>
      <c r="K2776" s="105"/>
      <c r="L2776" s="104"/>
      <c r="M2776" s="104"/>
    </row>
    <row r="2777" spans="2:13" x14ac:dyDescent="0.25">
      <c r="B2777" s="104"/>
      <c r="C2777" s="103"/>
      <c r="D2777" s="102"/>
      <c r="E2777" s="104"/>
      <c r="F2777" s="155"/>
      <c r="G2777" s="104"/>
      <c r="H2777" s="105"/>
      <c r="I2777" s="106"/>
      <c r="J2777" s="105"/>
      <c r="K2777" s="105"/>
      <c r="L2777" s="104"/>
      <c r="M2777" s="104"/>
    </row>
    <row r="2778" spans="2:13" x14ac:dyDescent="0.25">
      <c r="B2778" s="104"/>
      <c r="C2778" s="103"/>
      <c r="D2778" s="102"/>
      <c r="E2778" s="104"/>
      <c r="F2778" s="155"/>
      <c r="G2778" s="104"/>
      <c r="H2778" s="105"/>
      <c r="I2778" s="106"/>
      <c r="J2778" s="105"/>
      <c r="K2778" s="105"/>
      <c r="L2778" s="104"/>
      <c r="M2778" s="104"/>
    </row>
    <row r="2779" spans="2:13" x14ac:dyDescent="0.25">
      <c r="B2779" s="104"/>
      <c r="C2779" s="103"/>
      <c r="D2779" s="102"/>
      <c r="E2779" s="104"/>
      <c r="F2779" s="155"/>
      <c r="G2779" s="104"/>
      <c r="H2779" s="105"/>
      <c r="I2779" s="106"/>
      <c r="J2779" s="105"/>
      <c r="K2779" s="105"/>
      <c r="L2779" s="104"/>
      <c r="M2779" s="104"/>
    </row>
    <row r="2780" spans="2:13" x14ac:dyDescent="0.25">
      <c r="B2780" s="104"/>
      <c r="C2780" s="103"/>
      <c r="D2780" s="102"/>
      <c r="E2780" s="104"/>
      <c r="F2780" s="155"/>
      <c r="G2780" s="104"/>
      <c r="H2780" s="105"/>
      <c r="I2780" s="106"/>
      <c r="J2780" s="105"/>
      <c r="K2780" s="105"/>
      <c r="L2780" s="104"/>
      <c r="M2780" s="104"/>
    </row>
    <row r="2781" spans="2:13" x14ac:dyDescent="0.25">
      <c r="B2781" s="104"/>
      <c r="C2781" s="103"/>
      <c r="D2781" s="102"/>
      <c r="E2781" s="104"/>
      <c r="F2781" s="155"/>
      <c r="G2781" s="104"/>
      <c r="H2781" s="105"/>
      <c r="I2781" s="106"/>
      <c r="J2781" s="105"/>
      <c r="K2781" s="105"/>
      <c r="L2781" s="104"/>
      <c r="M2781" s="104"/>
    </row>
    <row r="2782" spans="2:13" x14ac:dyDescent="0.25">
      <c r="B2782" s="104"/>
      <c r="C2782" s="103"/>
      <c r="D2782" s="102"/>
      <c r="E2782" s="104"/>
      <c r="F2782" s="155"/>
      <c r="G2782" s="104"/>
      <c r="H2782" s="105"/>
      <c r="I2782" s="106"/>
      <c r="J2782" s="105"/>
      <c r="K2782" s="105"/>
      <c r="L2782" s="104"/>
      <c r="M2782" s="104"/>
    </row>
    <row r="2783" spans="2:13" x14ac:dyDescent="0.25">
      <c r="B2783" s="104"/>
      <c r="C2783" s="103"/>
      <c r="D2783" s="102"/>
      <c r="E2783" s="104"/>
      <c r="F2783" s="155"/>
      <c r="G2783" s="104"/>
      <c r="H2783" s="105"/>
      <c r="I2783" s="106"/>
      <c r="J2783" s="105"/>
      <c r="K2783" s="105"/>
      <c r="L2783" s="104"/>
      <c r="M2783" s="104"/>
    </row>
    <row r="2784" spans="2:13" x14ac:dyDescent="0.25">
      <c r="B2784" s="104"/>
      <c r="C2784" s="103"/>
      <c r="D2784" s="102"/>
      <c r="E2784" s="104"/>
      <c r="F2784" s="155"/>
      <c r="G2784" s="104"/>
      <c r="H2784" s="105"/>
      <c r="I2784" s="106"/>
      <c r="J2784" s="105"/>
      <c r="K2784" s="105"/>
      <c r="L2784" s="104"/>
      <c r="M2784" s="104"/>
    </row>
    <row r="2785" spans="2:13" x14ac:dyDescent="0.25">
      <c r="B2785" s="104"/>
      <c r="C2785" s="103"/>
      <c r="D2785" s="102"/>
      <c r="E2785" s="104"/>
      <c r="F2785" s="155"/>
      <c r="G2785" s="104"/>
      <c r="H2785" s="105"/>
      <c r="I2785" s="106"/>
      <c r="J2785" s="105"/>
      <c r="K2785" s="105"/>
      <c r="L2785" s="104"/>
      <c r="M2785" s="104"/>
    </row>
    <row r="2786" spans="2:13" x14ac:dyDescent="0.25">
      <c r="B2786" s="104"/>
      <c r="C2786" s="103"/>
      <c r="D2786" s="102"/>
      <c r="E2786" s="104"/>
      <c r="F2786" s="155"/>
      <c r="G2786" s="104"/>
      <c r="H2786" s="105"/>
      <c r="I2786" s="106"/>
      <c r="J2786" s="105"/>
      <c r="K2786" s="105"/>
      <c r="L2786" s="104"/>
      <c r="M2786" s="104"/>
    </row>
    <row r="2787" spans="2:13" x14ac:dyDescent="0.25">
      <c r="B2787" s="104"/>
      <c r="C2787" s="103"/>
      <c r="D2787" s="102"/>
      <c r="E2787" s="104"/>
      <c r="F2787" s="155"/>
      <c r="G2787" s="104"/>
      <c r="H2787" s="105"/>
      <c r="I2787" s="106"/>
      <c r="J2787" s="105"/>
      <c r="K2787" s="105"/>
      <c r="L2787" s="104"/>
      <c r="M2787" s="104"/>
    </row>
    <row r="2788" spans="2:13" x14ac:dyDescent="0.25">
      <c r="B2788" s="104"/>
      <c r="C2788" s="103"/>
      <c r="D2788" s="102"/>
      <c r="E2788" s="104"/>
      <c r="F2788" s="155"/>
      <c r="G2788" s="104"/>
      <c r="H2788" s="105"/>
      <c r="I2788" s="106"/>
      <c r="J2788" s="105"/>
      <c r="K2788" s="105"/>
      <c r="L2788" s="104"/>
      <c r="M2788" s="104"/>
    </row>
    <row r="2789" spans="2:13" x14ac:dyDescent="0.25">
      <c r="B2789" s="104"/>
      <c r="C2789" s="103"/>
      <c r="D2789" s="102"/>
      <c r="E2789" s="104"/>
      <c r="F2789" s="155"/>
      <c r="G2789" s="104"/>
      <c r="H2789" s="105"/>
      <c r="I2789" s="106"/>
      <c r="J2789" s="105"/>
      <c r="K2789" s="105"/>
      <c r="L2789" s="104"/>
      <c r="M2789" s="104"/>
    </row>
    <row r="2790" spans="2:13" x14ac:dyDescent="0.25">
      <c r="B2790" s="104"/>
      <c r="C2790" s="103"/>
      <c r="D2790" s="102"/>
      <c r="E2790" s="104"/>
      <c r="F2790" s="155"/>
      <c r="G2790" s="104"/>
      <c r="H2790" s="105"/>
      <c r="I2790" s="106"/>
      <c r="J2790" s="105"/>
      <c r="K2790" s="105"/>
      <c r="L2790" s="104"/>
      <c r="M2790" s="104"/>
    </row>
    <row r="2791" spans="2:13" x14ac:dyDescent="0.25">
      <c r="B2791" s="104"/>
      <c r="C2791" s="103"/>
      <c r="D2791" s="102"/>
      <c r="E2791" s="104"/>
      <c r="F2791" s="155"/>
      <c r="G2791" s="104"/>
      <c r="H2791" s="105"/>
      <c r="I2791" s="106"/>
      <c r="J2791" s="105"/>
      <c r="K2791" s="105"/>
      <c r="L2791" s="104"/>
      <c r="M2791" s="104"/>
    </row>
    <row r="2792" spans="2:13" x14ac:dyDescent="0.25">
      <c r="B2792" s="104"/>
      <c r="C2792" s="103"/>
      <c r="D2792" s="102"/>
      <c r="E2792" s="104"/>
      <c r="F2792" s="155"/>
      <c r="G2792" s="104"/>
      <c r="H2792" s="105"/>
      <c r="I2792" s="106"/>
      <c r="J2792" s="105"/>
      <c r="K2792" s="105"/>
      <c r="L2792" s="104"/>
      <c r="M2792" s="104"/>
    </row>
    <row r="2793" spans="2:13" x14ac:dyDescent="0.25">
      <c r="B2793" s="104"/>
      <c r="C2793" s="103"/>
      <c r="D2793" s="102"/>
      <c r="E2793" s="104"/>
      <c r="F2793" s="155"/>
      <c r="G2793" s="104"/>
      <c r="H2793" s="105"/>
      <c r="I2793" s="106"/>
      <c r="J2793" s="105"/>
      <c r="K2793" s="105"/>
      <c r="L2793" s="104"/>
      <c r="M2793" s="104"/>
    </row>
    <row r="2794" spans="2:13" x14ac:dyDescent="0.25">
      <c r="B2794" s="104"/>
      <c r="C2794" s="103"/>
      <c r="D2794" s="102"/>
      <c r="E2794" s="104"/>
      <c r="F2794" s="155"/>
      <c r="G2794" s="104"/>
      <c r="H2794" s="105"/>
      <c r="I2794" s="106"/>
      <c r="J2794" s="105"/>
      <c r="K2794" s="105"/>
      <c r="L2794" s="104"/>
      <c r="M2794" s="104"/>
    </row>
    <row r="2795" spans="2:13" x14ac:dyDescent="0.25">
      <c r="B2795" s="104"/>
      <c r="C2795" s="103"/>
      <c r="D2795" s="102"/>
      <c r="E2795" s="104"/>
      <c r="F2795" s="155"/>
      <c r="G2795" s="104"/>
      <c r="H2795" s="105"/>
      <c r="I2795" s="106"/>
      <c r="J2795" s="105"/>
      <c r="K2795" s="105"/>
      <c r="L2795" s="104"/>
      <c r="M2795" s="104"/>
    </row>
    <row r="2796" spans="2:13" x14ac:dyDescent="0.25">
      <c r="B2796" s="104"/>
      <c r="C2796" s="103"/>
      <c r="D2796" s="102"/>
      <c r="E2796" s="104"/>
      <c r="F2796" s="155"/>
      <c r="G2796" s="104"/>
      <c r="H2796" s="105"/>
      <c r="I2796" s="106"/>
      <c r="J2796" s="105"/>
      <c r="K2796" s="105"/>
      <c r="L2796" s="104"/>
      <c r="M2796" s="104"/>
    </row>
    <row r="2797" spans="2:13" x14ac:dyDescent="0.25">
      <c r="B2797" s="104"/>
      <c r="C2797" s="103"/>
      <c r="D2797" s="102"/>
      <c r="E2797" s="104"/>
      <c r="F2797" s="155"/>
      <c r="G2797" s="104"/>
      <c r="H2797" s="105"/>
      <c r="I2797" s="106"/>
      <c r="J2797" s="105"/>
      <c r="K2797" s="105"/>
      <c r="L2797" s="104"/>
      <c r="M2797" s="104"/>
    </row>
    <row r="2798" spans="2:13" x14ac:dyDescent="0.25">
      <c r="B2798" s="104"/>
      <c r="C2798" s="103"/>
      <c r="D2798" s="102"/>
      <c r="E2798" s="104"/>
      <c r="F2798" s="155"/>
      <c r="G2798" s="104"/>
      <c r="H2798" s="105"/>
      <c r="I2798" s="106"/>
      <c r="J2798" s="105"/>
      <c r="K2798" s="105"/>
      <c r="L2798" s="104"/>
      <c r="M2798" s="104"/>
    </row>
    <row r="2799" spans="2:13" x14ac:dyDescent="0.25">
      <c r="B2799" s="104"/>
      <c r="C2799" s="103"/>
      <c r="D2799" s="102"/>
      <c r="E2799" s="104"/>
      <c r="F2799" s="155"/>
      <c r="G2799" s="104"/>
      <c r="H2799" s="105"/>
      <c r="I2799" s="106"/>
      <c r="J2799" s="105"/>
      <c r="K2799" s="105"/>
      <c r="L2799" s="104"/>
      <c r="M2799" s="104"/>
    </row>
    <row r="2800" spans="2:13" x14ac:dyDescent="0.25">
      <c r="B2800" s="104"/>
      <c r="C2800" s="103"/>
      <c r="D2800" s="102"/>
      <c r="E2800" s="104"/>
      <c r="F2800" s="155"/>
      <c r="G2800" s="104"/>
      <c r="H2800" s="105"/>
      <c r="I2800" s="106"/>
      <c r="J2800" s="105"/>
      <c r="K2800" s="105"/>
      <c r="L2800" s="104"/>
      <c r="M2800" s="104"/>
    </row>
    <row r="2801" spans="2:13" x14ac:dyDescent="0.25">
      <c r="B2801" s="104"/>
      <c r="C2801" s="103"/>
      <c r="D2801" s="102"/>
      <c r="E2801" s="104"/>
      <c r="F2801" s="155"/>
      <c r="G2801" s="104"/>
      <c r="H2801" s="105"/>
      <c r="I2801" s="106"/>
      <c r="J2801" s="105"/>
      <c r="K2801" s="105"/>
      <c r="L2801" s="104"/>
      <c r="M2801" s="104"/>
    </row>
    <row r="2802" spans="2:13" x14ac:dyDescent="0.25">
      <c r="B2802" s="104"/>
      <c r="C2802" s="103"/>
      <c r="D2802" s="102"/>
      <c r="E2802" s="104"/>
      <c r="F2802" s="155"/>
      <c r="G2802" s="104"/>
      <c r="H2802" s="105"/>
      <c r="I2802" s="106"/>
      <c r="J2802" s="105"/>
      <c r="K2802" s="105"/>
      <c r="L2802" s="104"/>
      <c r="M2802" s="104"/>
    </row>
    <row r="2803" spans="2:13" x14ac:dyDescent="0.25">
      <c r="B2803" s="104"/>
      <c r="C2803" s="103"/>
      <c r="D2803" s="102"/>
      <c r="E2803" s="104"/>
      <c r="F2803" s="155"/>
      <c r="G2803" s="104"/>
      <c r="H2803" s="105"/>
      <c r="I2803" s="106"/>
      <c r="J2803" s="105"/>
      <c r="K2803" s="105"/>
      <c r="L2803" s="104"/>
      <c r="M2803" s="104"/>
    </row>
    <row r="2804" spans="2:13" x14ac:dyDescent="0.25">
      <c r="B2804" s="104"/>
      <c r="C2804" s="103"/>
      <c r="D2804" s="102"/>
      <c r="E2804" s="104"/>
      <c r="F2804" s="155"/>
      <c r="G2804" s="104"/>
      <c r="H2804" s="105"/>
      <c r="I2804" s="106"/>
      <c r="J2804" s="105"/>
      <c r="K2804" s="105"/>
      <c r="L2804" s="104"/>
      <c r="M2804" s="104"/>
    </row>
    <row r="2805" spans="2:13" x14ac:dyDescent="0.25">
      <c r="B2805" s="104"/>
      <c r="C2805" s="103"/>
      <c r="D2805" s="102"/>
      <c r="E2805" s="104"/>
      <c r="F2805" s="155"/>
      <c r="G2805" s="104"/>
      <c r="H2805" s="105"/>
      <c r="I2805" s="106"/>
      <c r="J2805" s="105"/>
      <c r="K2805" s="105"/>
      <c r="L2805" s="104"/>
      <c r="M2805" s="104"/>
    </row>
    <row r="2806" spans="2:13" x14ac:dyDescent="0.25">
      <c r="B2806" s="104"/>
      <c r="C2806" s="103"/>
      <c r="D2806" s="102"/>
      <c r="E2806" s="104"/>
      <c r="F2806" s="155"/>
      <c r="G2806" s="104"/>
      <c r="H2806" s="105"/>
      <c r="I2806" s="106"/>
      <c r="J2806" s="105"/>
      <c r="K2806" s="105"/>
      <c r="L2806" s="104"/>
      <c r="M2806" s="104"/>
    </row>
    <row r="2807" spans="2:13" x14ac:dyDescent="0.25">
      <c r="B2807" s="104"/>
      <c r="C2807" s="103"/>
      <c r="D2807" s="102"/>
      <c r="E2807" s="104"/>
      <c r="F2807" s="155"/>
      <c r="G2807" s="104"/>
      <c r="H2807" s="105"/>
      <c r="I2807" s="106"/>
      <c r="J2807" s="105"/>
      <c r="K2807" s="105"/>
      <c r="L2807" s="104"/>
      <c r="M2807" s="104"/>
    </row>
    <row r="2808" spans="2:13" x14ac:dyDescent="0.25">
      <c r="B2808" s="104"/>
      <c r="C2808" s="103"/>
      <c r="D2808" s="102"/>
      <c r="E2808" s="104"/>
      <c r="F2808" s="155"/>
      <c r="G2808" s="104"/>
      <c r="H2808" s="105"/>
      <c r="I2808" s="106"/>
      <c r="J2808" s="105"/>
      <c r="K2808" s="105"/>
      <c r="L2808" s="104"/>
      <c r="M2808" s="104"/>
    </row>
    <row r="2809" spans="2:13" x14ac:dyDescent="0.25">
      <c r="B2809" s="104"/>
      <c r="C2809" s="103"/>
      <c r="D2809" s="102"/>
      <c r="E2809" s="104"/>
      <c r="F2809" s="155"/>
      <c r="G2809" s="104"/>
      <c r="H2809" s="105"/>
      <c r="I2809" s="106"/>
      <c r="J2809" s="105"/>
      <c r="K2809" s="105"/>
      <c r="L2809" s="104"/>
      <c r="M2809" s="104"/>
    </row>
    <row r="2810" spans="2:13" x14ac:dyDescent="0.25">
      <c r="B2810" s="104"/>
      <c r="C2810" s="103"/>
      <c r="D2810" s="102"/>
      <c r="E2810" s="104"/>
      <c r="F2810" s="155"/>
      <c r="G2810" s="104"/>
      <c r="H2810" s="105"/>
      <c r="I2810" s="106"/>
      <c r="J2810" s="105"/>
      <c r="K2810" s="105"/>
      <c r="L2810" s="104"/>
      <c r="M2810" s="104"/>
    </row>
    <row r="2811" spans="2:13" x14ac:dyDescent="0.25">
      <c r="B2811" s="104"/>
      <c r="C2811" s="103"/>
      <c r="D2811" s="102"/>
      <c r="E2811" s="104"/>
      <c r="F2811" s="155"/>
      <c r="G2811" s="104"/>
      <c r="H2811" s="105"/>
      <c r="I2811" s="106"/>
      <c r="J2811" s="105"/>
      <c r="K2811" s="105"/>
      <c r="L2811" s="104"/>
      <c r="M2811" s="104"/>
    </row>
    <row r="2812" spans="2:13" x14ac:dyDescent="0.25">
      <c r="B2812" s="104"/>
      <c r="C2812" s="103"/>
      <c r="D2812" s="102"/>
      <c r="E2812" s="104"/>
      <c r="F2812" s="155"/>
      <c r="G2812" s="104"/>
      <c r="H2812" s="105"/>
      <c r="I2812" s="106"/>
      <c r="J2812" s="105"/>
      <c r="K2812" s="105"/>
      <c r="L2812" s="104"/>
      <c r="M2812" s="104"/>
    </row>
    <row r="2813" spans="2:13" x14ac:dyDescent="0.25">
      <c r="B2813" s="104"/>
      <c r="C2813" s="103"/>
      <c r="D2813" s="102"/>
      <c r="E2813" s="104"/>
      <c r="F2813" s="155"/>
      <c r="G2813" s="104"/>
      <c r="H2813" s="105"/>
      <c r="I2813" s="106"/>
      <c r="J2813" s="105"/>
      <c r="K2813" s="105"/>
      <c r="L2813" s="104"/>
      <c r="M2813" s="104"/>
    </row>
    <row r="2814" spans="2:13" x14ac:dyDescent="0.25">
      <c r="B2814" s="104"/>
      <c r="C2814" s="103"/>
      <c r="D2814" s="102"/>
      <c r="E2814" s="104"/>
      <c r="F2814" s="155"/>
      <c r="G2814" s="104"/>
      <c r="H2814" s="105"/>
      <c r="I2814" s="106"/>
      <c r="J2814" s="105"/>
      <c r="K2814" s="105"/>
      <c r="L2814" s="104"/>
      <c r="M2814" s="104"/>
    </row>
    <row r="2815" spans="2:13" x14ac:dyDescent="0.25">
      <c r="B2815" s="104"/>
      <c r="C2815" s="103"/>
      <c r="D2815" s="102"/>
      <c r="E2815" s="104"/>
      <c r="F2815" s="155"/>
      <c r="G2815" s="104"/>
      <c r="H2815" s="105"/>
      <c r="I2815" s="106"/>
      <c r="J2815" s="105"/>
      <c r="K2815" s="105"/>
      <c r="L2815" s="104"/>
      <c r="M2815" s="104"/>
    </row>
    <row r="2816" spans="2:13" x14ac:dyDescent="0.25">
      <c r="B2816" s="104"/>
      <c r="C2816" s="103"/>
      <c r="D2816" s="102"/>
      <c r="E2816" s="104"/>
      <c r="F2816" s="155"/>
      <c r="G2816" s="104"/>
      <c r="H2816" s="105"/>
      <c r="I2816" s="106"/>
      <c r="J2816" s="105"/>
      <c r="K2816" s="105"/>
      <c r="L2816" s="104"/>
      <c r="M2816" s="104"/>
    </row>
    <row r="2817" spans="2:13" x14ac:dyDescent="0.25">
      <c r="B2817" s="104"/>
      <c r="C2817" s="103"/>
      <c r="D2817" s="102"/>
      <c r="E2817" s="104"/>
      <c r="F2817" s="155"/>
      <c r="G2817" s="104"/>
      <c r="H2817" s="105"/>
      <c r="I2817" s="106"/>
      <c r="J2817" s="105"/>
      <c r="K2817" s="105"/>
      <c r="L2817" s="104"/>
      <c r="M2817" s="104"/>
    </row>
    <row r="2818" spans="2:13" x14ac:dyDescent="0.25">
      <c r="B2818" s="104"/>
      <c r="C2818" s="103"/>
      <c r="D2818" s="102"/>
      <c r="E2818" s="104"/>
      <c r="F2818" s="155"/>
      <c r="G2818" s="104"/>
      <c r="H2818" s="105"/>
      <c r="I2818" s="106"/>
      <c r="J2818" s="105"/>
      <c r="K2818" s="105"/>
      <c r="L2818" s="104"/>
      <c r="M2818" s="104"/>
    </row>
    <row r="2819" spans="2:13" x14ac:dyDescent="0.25">
      <c r="B2819" s="104"/>
      <c r="C2819" s="103"/>
      <c r="D2819" s="102"/>
      <c r="E2819" s="104"/>
      <c r="F2819" s="155"/>
      <c r="G2819" s="104"/>
      <c r="H2819" s="105"/>
      <c r="I2819" s="106"/>
      <c r="J2819" s="105"/>
      <c r="K2819" s="105"/>
      <c r="L2819" s="104"/>
      <c r="M2819" s="104"/>
    </row>
    <row r="2820" spans="2:13" x14ac:dyDescent="0.25">
      <c r="B2820" s="104"/>
      <c r="C2820" s="103"/>
      <c r="D2820" s="102"/>
      <c r="E2820" s="104"/>
      <c r="F2820" s="155"/>
      <c r="G2820" s="104"/>
      <c r="H2820" s="105"/>
      <c r="I2820" s="106"/>
      <c r="J2820" s="105"/>
      <c r="K2820" s="105"/>
      <c r="L2820" s="104"/>
      <c r="M2820" s="104"/>
    </row>
    <row r="2821" spans="2:13" x14ac:dyDescent="0.25">
      <c r="B2821" s="104"/>
      <c r="C2821" s="103"/>
      <c r="D2821" s="102"/>
      <c r="E2821" s="104"/>
      <c r="F2821" s="155"/>
      <c r="G2821" s="104"/>
      <c r="H2821" s="105"/>
      <c r="I2821" s="106"/>
      <c r="J2821" s="105"/>
      <c r="K2821" s="105"/>
      <c r="L2821" s="104"/>
      <c r="M2821" s="104"/>
    </row>
    <row r="2822" spans="2:13" x14ac:dyDescent="0.25">
      <c r="B2822" s="104"/>
      <c r="C2822" s="103"/>
      <c r="D2822" s="102"/>
      <c r="E2822" s="104"/>
      <c r="F2822" s="155"/>
      <c r="G2822" s="104"/>
      <c r="H2822" s="105"/>
      <c r="I2822" s="106"/>
      <c r="J2822" s="105"/>
      <c r="K2822" s="105"/>
      <c r="L2822" s="104"/>
      <c r="M2822" s="104"/>
    </row>
    <row r="2823" spans="2:13" x14ac:dyDescent="0.25">
      <c r="B2823" s="104"/>
      <c r="C2823" s="103"/>
      <c r="D2823" s="102"/>
      <c r="E2823" s="104"/>
      <c r="F2823" s="155"/>
      <c r="G2823" s="104"/>
      <c r="H2823" s="105"/>
      <c r="I2823" s="106"/>
      <c r="J2823" s="105"/>
      <c r="K2823" s="105"/>
      <c r="L2823" s="104"/>
      <c r="M2823" s="104"/>
    </row>
    <row r="2824" spans="2:13" x14ac:dyDescent="0.25">
      <c r="B2824" s="104"/>
      <c r="C2824" s="103"/>
      <c r="D2824" s="102"/>
      <c r="E2824" s="104"/>
      <c r="F2824" s="155"/>
      <c r="G2824" s="104"/>
      <c r="H2824" s="105"/>
      <c r="I2824" s="106"/>
      <c r="J2824" s="105"/>
      <c r="K2824" s="105"/>
      <c r="L2824" s="104"/>
      <c r="M2824" s="104"/>
    </row>
    <row r="2825" spans="2:13" x14ac:dyDescent="0.25">
      <c r="B2825" s="104"/>
      <c r="C2825" s="103"/>
      <c r="D2825" s="102"/>
      <c r="E2825" s="104"/>
      <c r="F2825" s="155"/>
      <c r="G2825" s="104"/>
      <c r="H2825" s="105"/>
      <c r="I2825" s="106"/>
      <c r="J2825" s="105"/>
      <c r="K2825" s="105"/>
      <c r="L2825" s="104"/>
      <c r="M2825" s="104"/>
    </row>
    <row r="2826" spans="2:13" x14ac:dyDescent="0.25">
      <c r="B2826" s="104"/>
      <c r="C2826" s="103"/>
      <c r="D2826" s="102"/>
      <c r="E2826" s="104"/>
      <c r="F2826" s="155"/>
      <c r="G2826" s="104"/>
      <c r="H2826" s="105"/>
      <c r="I2826" s="106"/>
      <c r="J2826" s="105"/>
      <c r="K2826" s="105"/>
      <c r="L2826" s="104"/>
      <c r="M2826" s="104"/>
    </row>
    <row r="2827" spans="2:13" x14ac:dyDescent="0.25">
      <c r="B2827" s="104"/>
      <c r="C2827" s="103"/>
      <c r="D2827" s="102"/>
      <c r="E2827" s="104"/>
      <c r="F2827" s="155"/>
      <c r="G2827" s="104"/>
      <c r="H2827" s="105"/>
      <c r="I2827" s="106"/>
      <c r="J2827" s="105"/>
      <c r="K2827" s="105"/>
      <c r="L2827" s="104"/>
      <c r="M2827" s="104"/>
    </row>
    <row r="2828" spans="2:13" x14ac:dyDescent="0.25">
      <c r="B2828" s="104"/>
      <c r="C2828" s="103"/>
      <c r="D2828" s="102"/>
      <c r="E2828" s="104"/>
      <c r="F2828" s="155"/>
      <c r="G2828" s="104"/>
      <c r="H2828" s="105"/>
      <c r="I2828" s="106"/>
      <c r="J2828" s="105"/>
      <c r="K2828" s="105"/>
      <c r="L2828" s="104"/>
      <c r="M2828" s="104"/>
    </row>
    <row r="2829" spans="2:13" x14ac:dyDescent="0.25">
      <c r="B2829" s="104"/>
      <c r="C2829" s="103"/>
      <c r="D2829" s="102"/>
      <c r="E2829" s="104"/>
      <c r="F2829" s="155"/>
      <c r="G2829" s="104"/>
      <c r="H2829" s="105"/>
      <c r="I2829" s="106"/>
      <c r="J2829" s="105"/>
      <c r="K2829" s="105"/>
      <c r="L2829" s="104"/>
      <c r="M2829" s="104"/>
    </row>
    <row r="2830" spans="2:13" x14ac:dyDescent="0.25">
      <c r="B2830" s="104"/>
      <c r="C2830" s="103"/>
      <c r="D2830" s="102"/>
      <c r="E2830" s="104"/>
      <c r="F2830" s="155"/>
      <c r="G2830" s="104"/>
      <c r="H2830" s="105"/>
      <c r="I2830" s="106"/>
      <c r="J2830" s="105"/>
      <c r="K2830" s="105"/>
      <c r="L2830" s="104"/>
      <c r="M2830" s="104"/>
    </row>
    <row r="2831" spans="2:13" x14ac:dyDescent="0.25">
      <c r="B2831" s="104"/>
      <c r="C2831" s="103"/>
      <c r="D2831" s="102"/>
      <c r="E2831" s="104"/>
      <c r="F2831" s="155"/>
      <c r="G2831" s="104"/>
      <c r="H2831" s="105"/>
      <c r="I2831" s="106"/>
      <c r="J2831" s="105"/>
      <c r="K2831" s="105"/>
      <c r="L2831" s="104"/>
      <c r="M2831" s="104"/>
    </row>
    <row r="2832" spans="2:13" x14ac:dyDescent="0.25">
      <c r="B2832" s="104"/>
      <c r="C2832" s="103"/>
      <c r="D2832" s="102"/>
      <c r="E2832" s="104"/>
      <c r="F2832" s="155"/>
      <c r="G2832" s="104"/>
      <c r="H2832" s="105"/>
      <c r="I2832" s="106"/>
      <c r="J2832" s="105"/>
      <c r="K2832" s="105"/>
      <c r="L2832" s="104"/>
      <c r="M2832" s="104"/>
    </row>
    <row r="2833" spans="2:13" x14ac:dyDescent="0.25">
      <c r="B2833" s="104"/>
      <c r="C2833" s="103"/>
      <c r="D2833" s="102"/>
      <c r="E2833" s="104"/>
      <c r="F2833" s="155"/>
      <c r="G2833" s="104"/>
      <c r="H2833" s="105"/>
      <c r="I2833" s="106"/>
      <c r="J2833" s="105"/>
      <c r="K2833" s="105"/>
      <c r="L2833" s="104"/>
      <c r="M2833" s="104"/>
    </row>
    <row r="2834" spans="2:13" x14ac:dyDescent="0.25">
      <c r="B2834" s="104"/>
      <c r="C2834" s="103"/>
      <c r="D2834" s="102"/>
      <c r="E2834" s="104"/>
      <c r="F2834" s="155"/>
      <c r="G2834" s="104"/>
      <c r="H2834" s="105"/>
      <c r="I2834" s="106"/>
      <c r="J2834" s="105"/>
      <c r="K2834" s="105"/>
      <c r="L2834" s="104"/>
      <c r="M2834" s="104"/>
    </row>
    <row r="2835" spans="2:13" x14ac:dyDescent="0.25">
      <c r="B2835" s="104"/>
      <c r="C2835" s="103"/>
      <c r="D2835" s="102"/>
      <c r="E2835" s="104"/>
      <c r="F2835" s="155"/>
      <c r="G2835" s="104"/>
      <c r="H2835" s="105"/>
      <c r="I2835" s="106"/>
      <c r="J2835" s="105"/>
      <c r="K2835" s="105"/>
      <c r="L2835" s="104"/>
      <c r="M2835" s="104"/>
    </row>
    <row r="2836" spans="2:13" x14ac:dyDescent="0.25">
      <c r="B2836" s="104"/>
      <c r="C2836" s="103"/>
      <c r="D2836" s="102"/>
      <c r="E2836" s="104"/>
      <c r="F2836" s="155"/>
      <c r="G2836" s="104"/>
      <c r="H2836" s="105"/>
      <c r="I2836" s="106"/>
      <c r="J2836" s="105"/>
      <c r="K2836" s="105"/>
      <c r="L2836" s="104"/>
      <c r="M2836" s="104"/>
    </row>
    <row r="2837" spans="2:13" x14ac:dyDescent="0.25">
      <c r="B2837" s="104"/>
      <c r="C2837" s="103"/>
      <c r="D2837" s="102"/>
      <c r="E2837" s="104"/>
      <c r="F2837" s="155"/>
      <c r="G2837" s="104"/>
      <c r="H2837" s="105"/>
      <c r="I2837" s="106"/>
      <c r="J2837" s="105"/>
      <c r="K2837" s="105"/>
      <c r="L2837" s="104"/>
      <c r="M2837" s="104"/>
    </row>
    <row r="2838" spans="2:13" x14ac:dyDescent="0.25">
      <c r="B2838" s="104"/>
      <c r="C2838" s="103"/>
      <c r="D2838" s="102"/>
      <c r="E2838" s="104"/>
      <c r="F2838" s="155"/>
      <c r="G2838" s="104"/>
      <c r="H2838" s="105"/>
      <c r="I2838" s="106"/>
      <c r="J2838" s="105"/>
      <c r="K2838" s="105"/>
      <c r="L2838" s="104"/>
      <c r="M2838" s="104"/>
    </row>
    <row r="2839" spans="2:13" x14ac:dyDescent="0.25">
      <c r="B2839" s="104"/>
      <c r="C2839" s="103"/>
      <c r="D2839" s="102"/>
      <c r="E2839" s="104"/>
      <c r="F2839" s="155"/>
      <c r="G2839" s="104"/>
      <c r="H2839" s="105"/>
      <c r="I2839" s="106"/>
      <c r="J2839" s="105"/>
      <c r="K2839" s="105"/>
      <c r="L2839" s="104"/>
      <c r="M2839" s="104"/>
    </row>
    <row r="2840" spans="2:13" x14ac:dyDescent="0.25">
      <c r="B2840" s="104"/>
      <c r="C2840" s="103"/>
      <c r="D2840" s="102"/>
      <c r="E2840" s="104"/>
      <c r="F2840" s="155"/>
      <c r="G2840" s="104"/>
      <c r="H2840" s="105"/>
      <c r="I2840" s="106"/>
      <c r="J2840" s="105"/>
      <c r="K2840" s="105"/>
      <c r="L2840" s="104"/>
      <c r="M2840" s="104"/>
    </row>
    <row r="2841" spans="2:13" x14ac:dyDescent="0.25">
      <c r="B2841" s="104"/>
      <c r="C2841" s="103"/>
      <c r="D2841" s="102"/>
      <c r="E2841" s="104"/>
      <c r="F2841" s="155"/>
      <c r="G2841" s="104"/>
      <c r="H2841" s="105"/>
      <c r="I2841" s="106"/>
      <c r="J2841" s="105"/>
      <c r="K2841" s="105"/>
      <c r="L2841" s="104"/>
      <c r="M2841" s="104"/>
    </row>
    <row r="2842" spans="2:13" x14ac:dyDescent="0.25">
      <c r="B2842" s="104"/>
      <c r="C2842" s="103"/>
      <c r="D2842" s="102"/>
      <c r="E2842" s="104"/>
      <c r="F2842" s="155"/>
      <c r="G2842" s="104"/>
      <c r="H2842" s="105"/>
      <c r="I2842" s="106"/>
      <c r="J2842" s="105"/>
      <c r="K2842" s="105"/>
      <c r="L2842" s="104"/>
      <c r="M2842" s="104"/>
    </row>
    <row r="2843" spans="2:13" x14ac:dyDescent="0.25">
      <c r="B2843" s="104"/>
      <c r="C2843" s="103"/>
      <c r="D2843" s="102"/>
      <c r="E2843" s="104"/>
      <c r="F2843" s="155"/>
      <c r="G2843" s="104"/>
      <c r="H2843" s="105"/>
      <c r="I2843" s="106"/>
      <c r="J2843" s="105"/>
      <c r="K2843" s="105"/>
      <c r="L2843" s="104"/>
      <c r="M2843" s="104"/>
    </row>
    <row r="2844" spans="2:13" x14ac:dyDescent="0.25">
      <c r="B2844" s="104"/>
      <c r="C2844" s="103"/>
      <c r="D2844" s="102"/>
      <c r="E2844" s="104"/>
      <c r="F2844" s="155"/>
      <c r="G2844" s="104"/>
      <c r="H2844" s="105"/>
      <c r="I2844" s="106"/>
      <c r="J2844" s="105"/>
      <c r="K2844" s="105"/>
      <c r="L2844" s="104"/>
      <c r="M2844" s="104"/>
    </row>
    <row r="2845" spans="2:13" x14ac:dyDescent="0.25">
      <c r="B2845" s="104"/>
      <c r="C2845" s="103"/>
      <c r="D2845" s="102"/>
      <c r="E2845" s="104"/>
      <c r="F2845" s="155"/>
      <c r="G2845" s="104"/>
      <c r="H2845" s="105"/>
      <c r="I2845" s="106"/>
      <c r="J2845" s="105"/>
      <c r="K2845" s="105"/>
      <c r="L2845" s="104"/>
      <c r="M2845" s="104"/>
    </row>
    <row r="2846" spans="2:13" x14ac:dyDescent="0.25">
      <c r="B2846" s="104"/>
      <c r="C2846" s="103"/>
      <c r="D2846" s="102"/>
      <c r="E2846" s="104"/>
      <c r="F2846" s="155"/>
      <c r="G2846" s="104"/>
      <c r="H2846" s="105"/>
      <c r="I2846" s="106"/>
      <c r="J2846" s="105"/>
      <c r="K2846" s="105"/>
      <c r="L2846" s="104"/>
      <c r="M2846" s="104"/>
    </row>
    <row r="2847" spans="2:13" x14ac:dyDescent="0.25">
      <c r="B2847" s="104"/>
      <c r="C2847" s="103"/>
      <c r="D2847" s="102"/>
      <c r="E2847" s="104"/>
      <c r="F2847" s="155"/>
      <c r="G2847" s="104"/>
      <c r="H2847" s="105"/>
      <c r="I2847" s="106"/>
      <c r="J2847" s="105"/>
      <c r="K2847" s="105"/>
      <c r="L2847" s="104"/>
      <c r="M2847" s="104"/>
    </row>
    <row r="2848" spans="2:13" x14ac:dyDescent="0.25">
      <c r="B2848" s="104"/>
      <c r="C2848" s="103"/>
      <c r="D2848" s="102"/>
      <c r="E2848" s="104"/>
      <c r="F2848" s="155"/>
      <c r="G2848" s="104"/>
      <c r="H2848" s="105"/>
      <c r="I2848" s="106"/>
      <c r="J2848" s="105"/>
      <c r="K2848" s="105"/>
      <c r="L2848" s="104"/>
      <c r="M2848" s="104"/>
    </row>
    <row r="2849" spans="2:13" x14ac:dyDescent="0.25">
      <c r="B2849" s="104"/>
      <c r="C2849" s="103"/>
      <c r="D2849" s="102"/>
      <c r="E2849" s="104"/>
      <c r="F2849" s="155"/>
      <c r="G2849" s="104"/>
      <c r="H2849" s="105"/>
      <c r="I2849" s="106"/>
      <c r="J2849" s="105"/>
      <c r="K2849" s="105"/>
      <c r="L2849" s="104"/>
      <c r="M2849" s="104"/>
    </row>
    <row r="2850" spans="2:13" x14ac:dyDescent="0.25">
      <c r="B2850" s="104"/>
      <c r="C2850" s="103"/>
      <c r="D2850" s="102"/>
      <c r="E2850" s="104"/>
      <c r="F2850" s="155"/>
      <c r="G2850" s="104"/>
      <c r="H2850" s="105"/>
      <c r="I2850" s="106"/>
      <c r="J2850" s="105"/>
      <c r="K2850" s="105"/>
      <c r="L2850" s="104"/>
      <c r="M2850" s="104"/>
    </row>
    <row r="2851" spans="2:13" x14ac:dyDescent="0.25">
      <c r="B2851" s="104"/>
      <c r="C2851" s="103"/>
      <c r="D2851" s="102"/>
      <c r="E2851" s="104"/>
      <c r="F2851" s="155"/>
      <c r="G2851" s="104"/>
      <c r="H2851" s="105"/>
      <c r="I2851" s="106"/>
      <c r="J2851" s="105"/>
      <c r="K2851" s="105"/>
      <c r="L2851" s="104"/>
      <c r="M2851" s="104"/>
    </row>
    <row r="2852" spans="2:13" x14ac:dyDescent="0.25">
      <c r="B2852" s="104"/>
      <c r="C2852" s="103"/>
      <c r="D2852" s="102"/>
      <c r="E2852" s="104"/>
      <c r="F2852" s="155"/>
      <c r="G2852" s="104"/>
      <c r="H2852" s="105"/>
      <c r="I2852" s="106"/>
      <c r="J2852" s="105"/>
      <c r="K2852" s="105"/>
      <c r="L2852" s="104"/>
      <c r="M2852" s="104"/>
    </row>
    <row r="2853" spans="2:13" x14ac:dyDescent="0.25">
      <c r="B2853" s="104"/>
      <c r="C2853" s="103"/>
      <c r="D2853" s="102"/>
      <c r="E2853" s="104"/>
      <c r="F2853" s="155"/>
      <c r="G2853" s="104"/>
      <c r="H2853" s="105"/>
      <c r="I2853" s="106"/>
      <c r="J2853" s="105"/>
      <c r="K2853" s="105"/>
      <c r="L2853" s="104"/>
      <c r="M2853" s="104"/>
    </row>
    <row r="2854" spans="2:13" x14ac:dyDescent="0.25">
      <c r="B2854" s="104"/>
      <c r="C2854" s="103"/>
      <c r="D2854" s="102"/>
      <c r="E2854" s="104"/>
      <c r="F2854" s="155"/>
      <c r="G2854" s="104"/>
      <c r="H2854" s="105"/>
      <c r="I2854" s="106"/>
      <c r="J2854" s="105"/>
      <c r="K2854" s="105"/>
      <c r="L2854" s="104"/>
      <c r="M2854" s="104"/>
    </row>
    <row r="2855" spans="2:13" x14ac:dyDescent="0.25">
      <c r="B2855" s="104"/>
      <c r="C2855" s="103"/>
      <c r="D2855" s="102"/>
      <c r="E2855" s="104"/>
      <c r="F2855" s="155"/>
      <c r="G2855" s="104"/>
      <c r="H2855" s="105"/>
      <c r="I2855" s="106"/>
      <c r="J2855" s="105"/>
      <c r="K2855" s="105"/>
      <c r="L2855" s="104"/>
      <c r="M2855" s="104"/>
    </row>
    <row r="2856" spans="2:13" x14ac:dyDescent="0.25">
      <c r="B2856" s="104"/>
      <c r="C2856" s="103"/>
      <c r="D2856" s="102"/>
      <c r="E2856" s="104"/>
      <c r="F2856" s="155"/>
      <c r="G2856" s="104"/>
      <c r="H2856" s="105"/>
      <c r="I2856" s="106"/>
      <c r="J2856" s="105"/>
      <c r="K2856" s="105"/>
      <c r="L2856" s="104"/>
      <c r="M2856" s="104"/>
    </row>
    <row r="2857" spans="2:13" x14ac:dyDescent="0.25">
      <c r="B2857" s="104"/>
      <c r="C2857" s="103"/>
      <c r="D2857" s="102"/>
      <c r="E2857" s="104"/>
      <c r="F2857" s="155"/>
      <c r="G2857" s="104"/>
      <c r="H2857" s="105"/>
      <c r="I2857" s="106"/>
      <c r="J2857" s="105"/>
      <c r="K2857" s="105"/>
      <c r="L2857" s="104"/>
      <c r="M2857" s="104"/>
    </row>
    <row r="2858" spans="2:13" x14ac:dyDescent="0.25">
      <c r="B2858" s="104"/>
      <c r="C2858" s="103"/>
      <c r="D2858" s="102"/>
      <c r="E2858" s="104"/>
      <c r="F2858" s="155"/>
      <c r="G2858" s="104"/>
      <c r="H2858" s="105"/>
      <c r="I2858" s="106"/>
      <c r="J2858" s="105"/>
      <c r="K2858" s="105"/>
      <c r="L2858" s="104"/>
      <c r="M2858" s="104"/>
    </row>
    <row r="2859" spans="2:13" x14ac:dyDescent="0.25">
      <c r="B2859" s="104"/>
      <c r="C2859" s="103"/>
      <c r="D2859" s="102"/>
      <c r="E2859" s="104"/>
      <c r="F2859" s="155"/>
      <c r="G2859" s="104"/>
      <c r="H2859" s="105"/>
      <c r="I2859" s="106"/>
      <c r="J2859" s="105"/>
      <c r="K2859" s="105"/>
      <c r="L2859" s="104"/>
      <c r="M2859" s="104"/>
    </row>
    <row r="2860" spans="2:13" x14ac:dyDescent="0.25">
      <c r="B2860" s="104"/>
      <c r="C2860" s="103"/>
      <c r="D2860" s="102"/>
      <c r="E2860" s="104"/>
      <c r="F2860" s="155"/>
      <c r="G2860" s="104"/>
      <c r="H2860" s="105"/>
      <c r="I2860" s="106"/>
      <c r="J2860" s="105"/>
      <c r="K2860" s="105"/>
      <c r="L2860" s="104"/>
      <c r="M2860" s="104"/>
    </row>
    <row r="2861" spans="2:13" x14ac:dyDescent="0.25">
      <c r="B2861" s="104"/>
      <c r="C2861" s="103"/>
      <c r="D2861" s="102"/>
      <c r="E2861" s="104"/>
      <c r="F2861" s="155"/>
      <c r="G2861" s="104"/>
      <c r="H2861" s="105"/>
      <c r="I2861" s="106"/>
      <c r="J2861" s="105"/>
      <c r="K2861" s="105"/>
      <c r="L2861" s="104"/>
      <c r="M2861" s="104"/>
    </row>
    <row r="2862" spans="2:13" x14ac:dyDescent="0.25">
      <c r="B2862" s="104"/>
      <c r="C2862" s="103"/>
      <c r="D2862" s="102"/>
      <c r="E2862" s="104"/>
      <c r="F2862" s="155"/>
      <c r="G2862" s="104"/>
      <c r="H2862" s="105"/>
      <c r="I2862" s="106"/>
      <c r="J2862" s="105"/>
      <c r="K2862" s="105"/>
      <c r="L2862" s="104"/>
      <c r="M2862" s="104"/>
    </row>
    <row r="2863" spans="2:13" x14ac:dyDescent="0.25">
      <c r="B2863" s="104"/>
      <c r="C2863" s="103"/>
      <c r="D2863" s="102"/>
      <c r="E2863" s="104"/>
      <c r="F2863" s="155"/>
      <c r="G2863" s="104"/>
      <c r="H2863" s="105"/>
      <c r="I2863" s="106"/>
      <c r="J2863" s="105"/>
      <c r="K2863" s="105"/>
      <c r="L2863" s="104"/>
      <c r="M2863" s="104"/>
    </row>
    <row r="2864" spans="2:13" x14ac:dyDescent="0.25">
      <c r="B2864" s="104"/>
      <c r="C2864" s="103"/>
      <c r="D2864" s="102"/>
      <c r="E2864" s="104"/>
      <c r="F2864" s="155"/>
      <c r="G2864" s="104"/>
      <c r="H2864" s="105"/>
      <c r="I2864" s="106"/>
      <c r="J2864" s="105"/>
      <c r="K2864" s="105"/>
      <c r="L2864" s="104"/>
      <c r="M2864" s="104"/>
    </row>
    <row r="2865" spans="2:13" x14ac:dyDescent="0.25">
      <c r="B2865" s="104"/>
      <c r="C2865" s="103"/>
      <c r="D2865" s="102"/>
      <c r="E2865" s="104"/>
      <c r="F2865" s="155"/>
      <c r="G2865" s="104"/>
      <c r="H2865" s="105"/>
      <c r="I2865" s="106"/>
      <c r="J2865" s="105"/>
      <c r="K2865" s="105"/>
      <c r="L2865" s="104"/>
      <c r="M2865" s="104"/>
    </row>
    <row r="2866" spans="2:13" x14ac:dyDescent="0.25">
      <c r="B2866" s="104"/>
      <c r="C2866" s="103"/>
      <c r="D2866" s="102"/>
      <c r="E2866" s="104"/>
      <c r="F2866" s="155"/>
      <c r="G2866" s="104"/>
      <c r="H2866" s="105"/>
      <c r="I2866" s="106"/>
      <c r="J2866" s="105"/>
      <c r="K2866" s="105"/>
      <c r="L2866" s="104"/>
      <c r="M2866" s="104"/>
    </row>
    <row r="2867" spans="2:13" x14ac:dyDescent="0.25">
      <c r="B2867" s="104"/>
      <c r="C2867" s="103"/>
      <c r="D2867" s="102"/>
      <c r="E2867" s="104"/>
      <c r="F2867" s="155"/>
      <c r="G2867" s="104"/>
      <c r="H2867" s="105"/>
      <c r="I2867" s="106"/>
      <c r="J2867" s="105"/>
      <c r="K2867" s="105"/>
      <c r="L2867" s="104"/>
      <c r="M2867" s="104"/>
    </row>
    <row r="2868" spans="2:13" x14ac:dyDescent="0.25">
      <c r="B2868" s="104"/>
      <c r="C2868" s="103"/>
      <c r="D2868" s="102"/>
      <c r="E2868" s="104"/>
      <c r="F2868" s="155"/>
      <c r="G2868" s="104"/>
      <c r="H2868" s="105"/>
      <c r="I2868" s="106"/>
      <c r="J2868" s="105"/>
      <c r="K2868" s="105"/>
      <c r="L2868" s="104"/>
      <c r="M2868" s="104"/>
    </row>
    <row r="2869" spans="2:13" x14ac:dyDescent="0.25">
      <c r="B2869" s="104"/>
      <c r="C2869" s="103"/>
      <c r="D2869" s="102"/>
      <c r="E2869" s="104"/>
      <c r="F2869" s="155"/>
      <c r="G2869" s="104"/>
      <c r="H2869" s="105"/>
      <c r="I2869" s="106"/>
      <c r="J2869" s="105"/>
      <c r="K2869" s="105"/>
      <c r="L2869" s="104"/>
      <c r="M2869" s="104"/>
    </row>
    <row r="2870" spans="2:13" x14ac:dyDescent="0.25">
      <c r="B2870" s="104"/>
      <c r="C2870" s="103"/>
      <c r="D2870" s="102"/>
      <c r="E2870" s="104"/>
      <c r="F2870" s="155"/>
      <c r="G2870" s="104"/>
      <c r="H2870" s="105"/>
      <c r="I2870" s="106"/>
      <c r="J2870" s="105"/>
      <c r="K2870" s="105"/>
      <c r="L2870" s="104"/>
      <c r="M2870" s="104"/>
    </row>
    <row r="2871" spans="2:13" x14ac:dyDescent="0.25">
      <c r="B2871" s="104"/>
      <c r="C2871" s="103"/>
      <c r="D2871" s="102"/>
      <c r="E2871" s="104"/>
      <c r="F2871" s="155"/>
      <c r="G2871" s="104"/>
      <c r="H2871" s="105"/>
      <c r="I2871" s="106"/>
      <c r="J2871" s="105"/>
      <c r="K2871" s="105"/>
      <c r="L2871" s="104"/>
      <c r="M2871" s="104"/>
    </row>
    <row r="2872" spans="2:13" x14ac:dyDescent="0.25">
      <c r="B2872" s="104"/>
      <c r="C2872" s="103"/>
      <c r="D2872" s="102"/>
      <c r="E2872" s="104"/>
      <c r="F2872" s="155"/>
      <c r="G2872" s="104"/>
      <c r="H2872" s="105"/>
      <c r="I2872" s="106"/>
      <c r="J2872" s="105"/>
      <c r="K2872" s="105"/>
      <c r="L2872" s="104"/>
      <c r="M2872" s="104"/>
    </row>
    <row r="2873" spans="2:13" x14ac:dyDescent="0.25">
      <c r="B2873" s="104"/>
      <c r="C2873" s="103"/>
      <c r="D2873" s="102"/>
      <c r="E2873" s="104"/>
      <c r="F2873" s="155"/>
      <c r="G2873" s="104"/>
      <c r="H2873" s="105"/>
      <c r="I2873" s="106"/>
      <c r="J2873" s="105"/>
      <c r="K2873" s="105"/>
      <c r="L2873" s="104"/>
      <c r="M2873" s="104"/>
    </row>
    <row r="2874" spans="2:13" x14ac:dyDescent="0.25">
      <c r="B2874" s="104"/>
      <c r="C2874" s="103"/>
      <c r="D2874" s="102"/>
      <c r="E2874" s="104"/>
      <c r="F2874" s="155"/>
      <c r="G2874" s="104"/>
      <c r="H2874" s="105"/>
      <c r="I2874" s="106"/>
      <c r="J2874" s="105"/>
      <c r="K2874" s="105"/>
      <c r="L2874" s="104"/>
      <c r="M2874" s="104"/>
    </row>
    <row r="2875" spans="2:13" x14ac:dyDescent="0.25">
      <c r="B2875" s="104"/>
      <c r="C2875" s="103"/>
      <c r="D2875" s="102"/>
      <c r="E2875" s="104"/>
      <c r="F2875" s="155"/>
      <c r="G2875" s="104"/>
      <c r="H2875" s="105"/>
      <c r="I2875" s="106"/>
      <c r="J2875" s="105"/>
      <c r="K2875" s="105"/>
      <c r="L2875" s="104"/>
      <c r="M2875" s="104"/>
    </row>
    <row r="2876" spans="2:13" x14ac:dyDescent="0.25">
      <c r="B2876" s="104"/>
      <c r="C2876" s="103"/>
      <c r="D2876" s="102"/>
      <c r="E2876" s="104"/>
      <c r="F2876" s="155"/>
      <c r="G2876" s="104"/>
      <c r="H2876" s="105"/>
      <c r="I2876" s="106"/>
      <c r="J2876" s="105"/>
      <c r="K2876" s="105"/>
      <c r="L2876" s="104"/>
      <c r="M2876" s="104"/>
    </row>
    <row r="2877" spans="2:13" x14ac:dyDescent="0.25">
      <c r="B2877" s="104"/>
      <c r="C2877" s="103"/>
      <c r="D2877" s="102"/>
      <c r="E2877" s="104"/>
      <c r="F2877" s="155"/>
      <c r="G2877" s="104"/>
      <c r="H2877" s="105"/>
      <c r="I2877" s="106"/>
      <c r="J2877" s="105"/>
      <c r="K2877" s="105"/>
      <c r="L2877" s="104"/>
      <c r="M2877" s="104"/>
    </row>
    <row r="2878" spans="2:13" x14ac:dyDescent="0.25">
      <c r="B2878" s="104"/>
      <c r="C2878" s="103"/>
      <c r="D2878" s="102"/>
      <c r="E2878" s="104"/>
      <c r="F2878" s="155"/>
      <c r="G2878" s="104"/>
      <c r="H2878" s="105"/>
      <c r="I2878" s="106"/>
      <c r="J2878" s="105"/>
      <c r="K2878" s="105"/>
      <c r="L2878" s="104"/>
      <c r="M2878" s="104"/>
    </row>
    <row r="2879" spans="2:13" x14ac:dyDescent="0.25">
      <c r="B2879" s="104"/>
      <c r="C2879" s="103"/>
      <c r="D2879" s="102"/>
      <c r="E2879" s="104"/>
      <c r="F2879" s="155"/>
      <c r="G2879" s="104"/>
      <c r="H2879" s="105"/>
      <c r="I2879" s="106"/>
      <c r="J2879" s="105"/>
      <c r="K2879" s="105"/>
      <c r="L2879" s="104"/>
      <c r="M2879" s="104"/>
    </row>
    <row r="2880" spans="2:13" x14ac:dyDescent="0.25">
      <c r="B2880" s="104"/>
      <c r="C2880" s="103"/>
      <c r="D2880" s="102"/>
      <c r="E2880" s="104"/>
      <c r="F2880" s="155"/>
      <c r="G2880" s="104"/>
      <c r="H2880" s="105"/>
      <c r="I2880" s="106"/>
      <c r="J2880" s="105"/>
      <c r="K2880" s="105"/>
      <c r="L2880" s="104"/>
      <c r="M2880" s="104"/>
    </row>
    <row r="2881" spans="2:13" x14ac:dyDescent="0.25">
      <c r="B2881" s="104"/>
      <c r="C2881" s="103"/>
      <c r="D2881" s="102"/>
      <c r="E2881" s="104"/>
      <c r="F2881" s="155"/>
      <c r="G2881" s="104"/>
      <c r="H2881" s="105"/>
      <c r="I2881" s="106"/>
      <c r="J2881" s="105"/>
      <c r="K2881" s="105"/>
      <c r="L2881" s="104"/>
      <c r="M2881" s="104"/>
    </row>
    <row r="2882" spans="2:13" x14ac:dyDescent="0.25">
      <c r="B2882" s="104"/>
      <c r="C2882" s="103"/>
      <c r="D2882" s="102"/>
      <c r="E2882" s="104"/>
      <c r="F2882" s="155"/>
      <c r="G2882" s="104"/>
      <c r="H2882" s="105"/>
      <c r="I2882" s="106"/>
      <c r="J2882" s="105"/>
      <c r="K2882" s="105"/>
      <c r="L2882" s="104"/>
      <c r="M2882" s="104"/>
    </row>
    <row r="2883" spans="2:13" x14ac:dyDescent="0.25">
      <c r="B2883" s="104"/>
      <c r="C2883" s="103"/>
      <c r="D2883" s="102"/>
      <c r="E2883" s="104"/>
      <c r="F2883" s="155"/>
      <c r="G2883" s="104"/>
      <c r="H2883" s="105"/>
      <c r="I2883" s="106"/>
      <c r="J2883" s="105"/>
      <c r="K2883" s="105"/>
      <c r="L2883" s="104"/>
      <c r="M2883" s="104"/>
    </row>
    <row r="2884" spans="2:13" x14ac:dyDescent="0.25">
      <c r="B2884" s="104"/>
      <c r="C2884" s="103"/>
      <c r="D2884" s="102"/>
      <c r="E2884" s="104"/>
      <c r="F2884" s="155"/>
      <c r="G2884" s="104"/>
      <c r="H2884" s="105"/>
      <c r="I2884" s="106"/>
      <c r="J2884" s="105"/>
      <c r="K2884" s="105"/>
      <c r="L2884" s="104"/>
      <c r="M2884" s="104"/>
    </row>
    <row r="2885" spans="2:13" x14ac:dyDescent="0.25">
      <c r="B2885" s="104"/>
      <c r="C2885" s="103"/>
      <c r="D2885" s="102"/>
      <c r="E2885" s="104"/>
      <c r="F2885" s="155"/>
      <c r="G2885" s="104"/>
      <c r="H2885" s="105"/>
      <c r="I2885" s="106"/>
      <c r="J2885" s="105"/>
      <c r="K2885" s="105"/>
      <c r="L2885" s="104"/>
      <c r="M2885" s="104"/>
    </row>
    <row r="2886" spans="2:13" x14ac:dyDescent="0.25">
      <c r="B2886" s="104"/>
      <c r="C2886" s="103"/>
      <c r="D2886" s="102"/>
      <c r="E2886" s="104"/>
      <c r="F2886" s="155"/>
      <c r="G2886" s="104"/>
      <c r="H2886" s="105"/>
      <c r="I2886" s="106"/>
      <c r="J2886" s="105"/>
      <c r="K2886" s="105"/>
      <c r="L2886" s="104"/>
      <c r="M2886" s="104"/>
    </row>
    <row r="2887" spans="2:13" x14ac:dyDescent="0.25">
      <c r="B2887" s="104"/>
      <c r="C2887" s="103"/>
      <c r="D2887" s="102"/>
      <c r="E2887" s="104"/>
      <c r="F2887" s="155"/>
      <c r="G2887" s="104"/>
      <c r="H2887" s="105"/>
      <c r="I2887" s="106"/>
      <c r="J2887" s="105"/>
      <c r="K2887" s="105"/>
      <c r="L2887" s="104"/>
      <c r="M2887" s="104"/>
    </row>
    <row r="2888" spans="2:13" x14ac:dyDescent="0.25">
      <c r="B2888" s="104"/>
      <c r="C2888" s="103"/>
      <c r="D2888" s="102"/>
      <c r="E2888" s="104"/>
      <c r="F2888" s="155"/>
      <c r="G2888" s="104"/>
      <c r="H2888" s="105"/>
      <c r="I2888" s="106"/>
      <c r="J2888" s="105"/>
      <c r="K2888" s="105"/>
      <c r="L2888" s="104"/>
      <c r="M2888" s="104"/>
    </row>
    <row r="2889" spans="2:13" x14ac:dyDescent="0.25">
      <c r="B2889" s="104"/>
      <c r="C2889" s="103"/>
      <c r="D2889" s="102"/>
      <c r="E2889" s="104"/>
      <c r="F2889" s="155"/>
      <c r="G2889" s="104"/>
      <c r="H2889" s="105"/>
      <c r="I2889" s="106"/>
      <c r="J2889" s="105"/>
      <c r="K2889" s="105"/>
      <c r="L2889" s="104"/>
      <c r="M2889" s="104"/>
    </row>
    <row r="2890" spans="2:13" x14ac:dyDescent="0.25">
      <c r="B2890" s="104"/>
      <c r="C2890" s="103"/>
      <c r="D2890" s="102"/>
      <c r="E2890" s="104"/>
      <c r="F2890" s="155"/>
      <c r="G2890" s="104"/>
      <c r="H2890" s="105"/>
      <c r="I2890" s="106"/>
      <c r="J2890" s="105"/>
      <c r="K2890" s="105"/>
      <c r="L2890" s="104"/>
      <c r="M2890" s="104"/>
    </row>
    <row r="2891" spans="2:13" x14ac:dyDescent="0.25">
      <c r="B2891" s="104"/>
      <c r="C2891" s="103"/>
      <c r="D2891" s="102"/>
      <c r="E2891" s="104"/>
      <c r="F2891" s="155"/>
      <c r="G2891" s="104"/>
      <c r="H2891" s="105"/>
      <c r="I2891" s="106"/>
      <c r="J2891" s="105"/>
      <c r="K2891" s="105"/>
      <c r="L2891" s="104"/>
      <c r="M2891" s="104"/>
    </row>
    <row r="2892" spans="2:13" x14ac:dyDescent="0.25">
      <c r="B2892" s="104"/>
      <c r="C2892" s="103"/>
      <c r="D2892" s="102"/>
      <c r="E2892" s="104"/>
      <c r="F2892" s="155"/>
      <c r="G2892" s="104"/>
      <c r="H2892" s="105"/>
      <c r="I2892" s="106"/>
      <c r="J2892" s="105"/>
      <c r="K2892" s="105"/>
      <c r="L2892" s="104"/>
      <c r="M2892" s="104"/>
    </row>
    <row r="2893" spans="2:13" x14ac:dyDescent="0.25">
      <c r="B2893" s="104"/>
      <c r="C2893" s="103"/>
      <c r="D2893" s="102"/>
      <c r="E2893" s="104"/>
      <c r="F2893" s="155"/>
      <c r="G2893" s="104"/>
      <c r="H2893" s="105"/>
      <c r="I2893" s="106"/>
      <c r="J2893" s="105"/>
      <c r="K2893" s="105"/>
      <c r="L2893" s="104"/>
      <c r="M2893" s="104"/>
    </row>
    <row r="2894" spans="2:13" x14ac:dyDescent="0.25">
      <c r="B2894" s="104"/>
      <c r="C2894" s="103"/>
      <c r="D2894" s="102"/>
      <c r="E2894" s="104"/>
      <c r="F2894" s="155"/>
      <c r="G2894" s="104"/>
      <c r="H2894" s="105"/>
      <c r="I2894" s="106"/>
      <c r="J2894" s="105"/>
      <c r="K2894" s="105"/>
      <c r="L2894" s="104"/>
      <c r="M2894" s="104"/>
    </row>
    <row r="2895" spans="2:13" x14ac:dyDescent="0.25">
      <c r="B2895" s="104"/>
      <c r="C2895" s="103"/>
      <c r="D2895" s="102"/>
      <c r="E2895" s="104"/>
      <c r="F2895" s="155"/>
      <c r="G2895" s="104"/>
      <c r="H2895" s="105"/>
      <c r="I2895" s="106"/>
      <c r="J2895" s="105"/>
      <c r="K2895" s="105"/>
      <c r="L2895" s="104"/>
      <c r="M2895" s="104"/>
    </row>
    <row r="2896" spans="2:13" x14ac:dyDescent="0.25">
      <c r="B2896" s="104"/>
      <c r="C2896" s="103"/>
      <c r="D2896" s="102"/>
      <c r="E2896" s="104"/>
      <c r="F2896" s="155"/>
      <c r="G2896" s="104"/>
      <c r="H2896" s="105"/>
      <c r="I2896" s="106"/>
      <c r="J2896" s="105"/>
      <c r="K2896" s="105"/>
      <c r="L2896" s="104"/>
      <c r="M2896" s="104"/>
    </row>
    <row r="2897" spans="2:13" x14ac:dyDescent="0.25">
      <c r="B2897" s="104"/>
      <c r="C2897" s="103"/>
      <c r="D2897" s="102"/>
      <c r="E2897" s="104"/>
      <c r="F2897" s="155"/>
      <c r="G2897" s="104"/>
      <c r="H2897" s="105"/>
      <c r="I2897" s="106"/>
      <c r="J2897" s="105"/>
      <c r="K2897" s="105"/>
      <c r="L2897" s="104"/>
      <c r="M2897" s="104"/>
    </row>
    <row r="2898" spans="2:13" x14ac:dyDescent="0.25">
      <c r="B2898" s="104"/>
      <c r="C2898" s="103"/>
      <c r="D2898" s="102"/>
      <c r="E2898" s="104"/>
      <c r="F2898" s="155"/>
      <c r="G2898" s="104"/>
      <c r="H2898" s="105"/>
      <c r="I2898" s="106"/>
      <c r="J2898" s="105"/>
      <c r="K2898" s="105"/>
      <c r="L2898" s="104"/>
      <c r="M2898" s="104"/>
    </row>
    <row r="2899" spans="2:13" x14ac:dyDescent="0.25">
      <c r="B2899" s="104"/>
      <c r="C2899" s="103"/>
      <c r="D2899" s="102"/>
      <c r="E2899" s="104"/>
      <c r="F2899" s="155"/>
      <c r="G2899" s="104"/>
      <c r="H2899" s="105"/>
      <c r="I2899" s="106"/>
      <c r="J2899" s="105"/>
      <c r="K2899" s="105"/>
      <c r="L2899" s="104"/>
      <c r="M2899" s="104"/>
    </row>
    <row r="2900" spans="2:13" x14ac:dyDescent="0.25">
      <c r="B2900" s="104"/>
      <c r="C2900" s="103"/>
      <c r="D2900" s="102"/>
      <c r="E2900" s="104"/>
      <c r="F2900" s="155"/>
      <c r="G2900" s="104"/>
      <c r="H2900" s="105"/>
      <c r="I2900" s="106"/>
      <c r="J2900" s="105"/>
      <c r="K2900" s="105"/>
      <c r="L2900" s="104"/>
      <c r="M2900" s="104"/>
    </row>
    <row r="2901" spans="2:13" x14ac:dyDescent="0.25">
      <c r="B2901" s="104"/>
      <c r="C2901" s="103"/>
      <c r="D2901" s="102"/>
      <c r="E2901" s="104"/>
      <c r="F2901" s="155"/>
      <c r="G2901" s="104"/>
      <c r="H2901" s="105"/>
      <c r="I2901" s="106"/>
      <c r="J2901" s="105"/>
      <c r="K2901" s="105"/>
      <c r="L2901" s="104"/>
      <c r="M2901" s="104"/>
    </row>
    <row r="2902" spans="2:13" x14ac:dyDescent="0.25">
      <c r="B2902" s="104"/>
      <c r="C2902" s="103"/>
      <c r="D2902" s="102"/>
      <c r="E2902" s="104"/>
      <c r="F2902" s="155"/>
      <c r="G2902" s="104"/>
      <c r="H2902" s="105"/>
      <c r="I2902" s="106"/>
      <c r="J2902" s="105"/>
      <c r="K2902" s="105"/>
      <c r="L2902" s="104"/>
      <c r="M2902" s="104"/>
    </row>
    <row r="2903" spans="2:13" x14ac:dyDescent="0.25">
      <c r="B2903" s="104"/>
      <c r="C2903" s="103"/>
      <c r="D2903" s="102"/>
      <c r="E2903" s="104"/>
      <c r="F2903" s="155"/>
      <c r="G2903" s="104"/>
      <c r="H2903" s="105"/>
      <c r="I2903" s="106"/>
      <c r="J2903" s="105"/>
      <c r="K2903" s="105"/>
      <c r="L2903" s="104"/>
      <c r="M2903" s="104"/>
    </row>
    <row r="2904" spans="2:13" x14ac:dyDescent="0.25">
      <c r="B2904" s="104"/>
      <c r="C2904" s="103"/>
      <c r="D2904" s="102"/>
      <c r="E2904" s="104"/>
      <c r="F2904" s="155"/>
      <c r="G2904" s="104"/>
      <c r="H2904" s="105"/>
      <c r="I2904" s="106"/>
      <c r="J2904" s="105"/>
      <c r="K2904" s="105"/>
      <c r="L2904" s="104"/>
      <c r="M2904" s="104"/>
    </row>
    <row r="2905" spans="2:13" x14ac:dyDescent="0.25">
      <c r="B2905" s="104"/>
      <c r="C2905" s="103"/>
      <c r="D2905" s="102"/>
      <c r="E2905" s="104"/>
      <c r="F2905" s="155"/>
      <c r="G2905" s="104"/>
      <c r="H2905" s="105"/>
      <c r="I2905" s="106"/>
      <c r="J2905" s="105"/>
      <c r="K2905" s="105"/>
      <c r="L2905" s="104"/>
      <c r="M2905" s="104"/>
    </row>
    <row r="2906" spans="2:13" x14ac:dyDescent="0.25">
      <c r="B2906" s="104"/>
      <c r="C2906" s="103"/>
      <c r="D2906" s="102"/>
      <c r="E2906" s="104"/>
      <c r="F2906" s="155"/>
      <c r="G2906" s="104"/>
      <c r="H2906" s="105"/>
      <c r="I2906" s="106"/>
      <c r="J2906" s="105"/>
      <c r="K2906" s="105"/>
      <c r="L2906" s="104"/>
      <c r="M2906" s="104"/>
    </row>
    <row r="2907" spans="2:13" x14ac:dyDescent="0.25">
      <c r="B2907" s="104"/>
      <c r="C2907" s="103"/>
      <c r="D2907" s="102"/>
      <c r="E2907" s="104"/>
      <c r="F2907" s="155"/>
      <c r="G2907" s="104"/>
      <c r="H2907" s="105"/>
      <c r="I2907" s="106"/>
      <c r="J2907" s="105"/>
      <c r="K2907" s="105"/>
      <c r="L2907" s="104"/>
      <c r="M2907" s="104"/>
    </row>
    <row r="2908" spans="2:13" x14ac:dyDescent="0.25">
      <c r="B2908" s="104"/>
      <c r="C2908" s="103"/>
      <c r="D2908" s="102"/>
      <c r="E2908" s="104"/>
      <c r="F2908" s="155"/>
      <c r="G2908" s="104"/>
      <c r="H2908" s="105"/>
      <c r="I2908" s="106"/>
      <c r="J2908" s="105"/>
      <c r="K2908" s="105"/>
      <c r="L2908" s="104"/>
      <c r="M2908" s="104"/>
    </row>
    <row r="2909" spans="2:13" x14ac:dyDescent="0.25">
      <c r="B2909" s="104"/>
      <c r="C2909" s="103"/>
      <c r="D2909" s="102"/>
      <c r="E2909" s="104"/>
      <c r="F2909" s="155"/>
      <c r="G2909" s="104"/>
      <c r="H2909" s="105"/>
      <c r="I2909" s="106"/>
      <c r="J2909" s="105"/>
      <c r="K2909" s="105"/>
      <c r="L2909" s="104"/>
      <c r="M2909" s="104"/>
    </row>
    <row r="2910" spans="2:13" x14ac:dyDescent="0.25">
      <c r="B2910" s="104"/>
      <c r="C2910" s="103"/>
      <c r="D2910" s="102"/>
      <c r="E2910" s="104"/>
      <c r="F2910" s="155"/>
      <c r="G2910" s="104"/>
      <c r="H2910" s="105"/>
      <c r="I2910" s="106"/>
      <c r="J2910" s="105"/>
      <c r="K2910" s="105"/>
      <c r="L2910" s="104"/>
      <c r="M2910" s="104"/>
    </row>
    <row r="2911" spans="2:13" x14ac:dyDescent="0.25">
      <c r="B2911" s="104"/>
      <c r="C2911" s="103"/>
      <c r="D2911" s="102"/>
      <c r="E2911" s="104"/>
      <c r="F2911" s="155"/>
      <c r="G2911" s="104"/>
      <c r="H2911" s="105"/>
      <c r="I2911" s="106"/>
      <c r="J2911" s="105"/>
      <c r="K2911" s="105"/>
      <c r="L2911" s="104"/>
      <c r="M2911" s="104"/>
    </row>
    <row r="2912" spans="2:13" x14ac:dyDescent="0.25">
      <c r="B2912" s="104"/>
      <c r="C2912" s="103"/>
      <c r="D2912" s="102"/>
      <c r="E2912" s="104"/>
      <c r="F2912" s="155"/>
      <c r="G2912" s="104"/>
      <c r="H2912" s="105"/>
      <c r="I2912" s="106"/>
      <c r="J2912" s="105"/>
      <c r="K2912" s="105"/>
      <c r="L2912" s="104"/>
      <c r="M2912" s="104"/>
    </row>
    <row r="2913" spans="2:13" x14ac:dyDescent="0.25">
      <c r="B2913" s="104"/>
      <c r="C2913" s="103"/>
      <c r="D2913" s="102"/>
      <c r="E2913" s="104"/>
      <c r="F2913" s="155"/>
      <c r="G2913" s="104"/>
      <c r="H2913" s="105"/>
      <c r="I2913" s="106"/>
      <c r="J2913" s="105"/>
      <c r="K2913" s="105"/>
      <c r="L2913" s="104"/>
      <c r="M2913" s="104"/>
    </row>
    <row r="2914" spans="2:13" x14ac:dyDescent="0.25">
      <c r="B2914" s="104"/>
      <c r="C2914" s="103"/>
      <c r="D2914" s="102"/>
      <c r="E2914" s="104"/>
      <c r="F2914" s="155"/>
      <c r="G2914" s="104"/>
      <c r="H2914" s="105"/>
      <c r="I2914" s="106"/>
      <c r="J2914" s="105"/>
      <c r="K2914" s="105"/>
      <c r="L2914" s="104"/>
      <c r="M2914" s="104"/>
    </row>
    <row r="2915" spans="2:13" x14ac:dyDescent="0.25">
      <c r="B2915" s="104"/>
      <c r="C2915" s="103"/>
      <c r="D2915" s="102"/>
      <c r="E2915" s="104"/>
      <c r="F2915" s="155"/>
      <c r="G2915" s="104"/>
      <c r="H2915" s="105"/>
      <c r="I2915" s="106"/>
      <c r="J2915" s="105"/>
      <c r="K2915" s="105"/>
      <c r="L2915" s="104"/>
      <c r="M2915" s="104"/>
    </row>
    <row r="2916" spans="2:13" x14ac:dyDescent="0.25">
      <c r="B2916" s="104"/>
      <c r="C2916" s="103"/>
      <c r="D2916" s="102"/>
      <c r="E2916" s="104"/>
      <c r="F2916" s="155"/>
      <c r="G2916" s="104"/>
      <c r="H2916" s="105"/>
      <c r="I2916" s="106"/>
      <c r="J2916" s="105"/>
      <c r="K2916" s="105"/>
      <c r="L2916" s="104"/>
      <c r="M2916" s="104"/>
    </row>
    <row r="2917" spans="2:13" x14ac:dyDescent="0.25">
      <c r="B2917" s="104"/>
      <c r="C2917" s="103"/>
      <c r="D2917" s="102"/>
      <c r="E2917" s="104"/>
      <c r="F2917" s="155"/>
      <c r="G2917" s="104"/>
      <c r="H2917" s="105"/>
      <c r="I2917" s="106"/>
      <c r="J2917" s="105"/>
      <c r="K2917" s="105"/>
      <c r="L2917" s="104"/>
      <c r="M2917" s="104"/>
    </row>
    <row r="2918" spans="2:13" x14ac:dyDescent="0.25">
      <c r="B2918" s="104"/>
      <c r="C2918" s="103"/>
      <c r="D2918" s="102"/>
      <c r="E2918" s="104"/>
      <c r="F2918" s="155"/>
      <c r="G2918" s="104"/>
      <c r="H2918" s="105"/>
      <c r="I2918" s="106"/>
      <c r="J2918" s="105"/>
      <c r="K2918" s="105"/>
      <c r="L2918" s="104"/>
      <c r="M2918" s="104"/>
    </row>
    <row r="2919" spans="2:13" x14ac:dyDescent="0.25">
      <c r="B2919" s="104"/>
      <c r="C2919" s="103"/>
      <c r="D2919" s="102"/>
      <c r="E2919" s="104"/>
      <c r="F2919" s="155"/>
      <c r="G2919" s="104"/>
      <c r="H2919" s="105"/>
      <c r="I2919" s="106"/>
      <c r="J2919" s="105"/>
      <c r="K2919" s="105"/>
      <c r="L2919" s="104"/>
      <c r="M2919" s="104"/>
    </row>
    <row r="2920" spans="2:13" x14ac:dyDescent="0.25">
      <c r="B2920" s="104"/>
      <c r="C2920" s="103"/>
      <c r="D2920" s="102"/>
      <c r="E2920" s="104"/>
      <c r="F2920" s="155"/>
      <c r="G2920" s="104"/>
      <c r="H2920" s="105"/>
      <c r="I2920" s="106"/>
      <c r="J2920" s="105"/>
      <c r="K2920" s="105"/>
      <c r="L2920" s="104"/>
      <c r="M2920" s="104"/>
    </row>
    <row r="2921" spans="2:13" x14ac:dyDescent="0.25">
      <c r="B2921" s="104"/>
      <c r="C2921" s="103"/>
      <c r="D2921" s="102"/>
      <c r="E2921" s="104"/>
      <c r="F2921" s="155"/>
      <c r="G2921" s="104"/>
      <c r="H2921" s="105"/>
      <c r="I2921" s="106"/>
      <c r="J2921" s="105"/>
      <c r="K2921" s="105"/>
      <c r="L2921" s="104"/>
      <c r="M2921" s="104"/>
    </row>
    <row r="2922" spans="2:13" x14ac:dyDescent="0.25">
      <c r="B2922" s="104"/>
      <c r="C2922" s="103"/>
      <c r="D2922" s="102"/>
      <c r="E2922" s="104"/>
      <c r="F2922" s="155"/>
      <c r="G2922" s="104"/>
      <c r="H2922" s="105"/>
      <c r="I2922" s="106"/>
      <c r="J2922" s="105"/>
      <c r="K2922" s="105"/>
      <c r="L2922" s="104"/>
      <c r="M2922" s="104"/>
    </row>
    <row r="2923" spans="2:13" x14ac:dyDescent="0.25">
      <c r="B2923" s="104"/>
      <c r="C2923" s="103"/>
      <c r="D2923" s="102"/>
      <c r="E2923" s="104"/>
      <c r="F2923" s="155"/>
      <c r="G2923" s="104"/>
      <c r="H2923" s="105"/>
      <c r="I2923" s="106"/>
      <c r="J2923" s="105"/>
      <c r="K2923" s="105"/>
      <c r="L2923" s="104"/>
      <c r="M2923" s="104"/>
    </row>
    <row r="2924" spans="2:13" x14ac:dyDescent="0.25">
      <c r="B2924" s="104"/>
      <c r="C2924" s="103"/>
      <c r="D2924" s="102"/>
      <c r="E2924" s="104"/>
      <c r="F2924" s="155"/>
      <c r="G2924" s="104"/>
      <c r="H2924" s="105"/>
      <c r="I2924" s="106"/>
      <c r="J2924" s="105"/>
      <c r="K2924" s="105"/>
      <c r="L2924" s="104"/>
      <c r="M2924" s="104"/>
    </row>
    <row r="2925" spans="2:13" x14ac:dyDescent="0.25">
      <c r="B2925" s="104"/>
      <c r="C2925" s="103"/>
      <c r="D2925" s="102"/>
      <c r="E2925" s="104"/>
      <c r="F2925" s="155"/>
      <c r="G2925" s="104"/>
      <c r="H2925" s="105"/>
      <c r="I2925" s="106"/>
      <c r="J2925" s="105"/>
      <c r="K2925" s="105"/>
      <c r="L2925" s="104"/>
      <c r="M2925" s="104"/>
    </row>
    <row r="2926" spans="2:13" x14ac:dyDescent="0.25">
      <c r="B2926" s="104"/>
      <c r="C2926" s="103"/>
      <c r="D2926" s="102"/>
      <c r="E2926" s="104"/>
      <c r="F2926" s="155"/>
      <c r="G2926" s="104"/>
      <c r="H2926" s="105"/>
      <c r="I2926" s="106"/>
      <c r="J2926" s="105"/>
      <c r="K2926" s="105"/>
      <c r="L2926" s="104"/>
      <c r="M2926" s="104"/>
    </row>
    <row r="2927" spans="2:13" x14ac:dyDescent="0.25">
      <c r="B2927" s="104"/>
      <c r="C2927" s="103"/>
      <c r="D2927" s="102"/>
      <c r="E2927" s="104"/>
      <c r="F2927" s="155"/>
      <c r="G2927" s="104"/>
      <c r="H2927" s="105"/>
      <c r="I2927" s="106"/>
      <c r="J2927" s="105"/>
      <c r="K2927" s="105"/>
      <c r="L2927" s="104"/>
      <c r="M2927" s="104"/>
    </row>
    <row r="2928" spans="2:13" x14ac:dyDescent="0.25">
      <c r="B2928" s="104"/>
      <c r="C2928" s="103"/>
      <c r="D2928" s="102"/>
      <c r="E2928" s="104"/>
      <c r="F2928" s="155"/>
      <c r="G2928" s="104"/>
      <c r="H2928" s="105"/>
      <c r="I2928" s="106"/>
      <c r="J2928" s="105"/>
      <c r="K2928" s="105"/>
      <c r="L2928" s="104"/>
      <c r="M2928" s="104"/>
    </row>
    <row r="2929" spans="2:13" x14ac:dyDescent="0.25">
      <c r="B2929" s="104"/>
      <c r="C2929" s="103"/>
      <c r="D2929" s="102"/>
      <c r="E2929" s="104"/>
      <c r="F2929" s="155"/>
      <c r="G2929" s="104"/>
      <c r="H2929" s="105"/>
      <c r="I2929" s="106"/>
      <c r="J2929" s="105"/>
      <c r="K2929" s="105"/>
      <c r="L2929" s="104"/>
      <c r="M2929" s="104"/>
    </row>
    <row r="2930" spans="2:13" x14ac:dyDescent="0.25">
      <c r="B2930" s="104"/>
      <c r="C2930" s="103"/>
      <c r="D2930" s="102"/>
      <c r="E2930" s="104"/>
      <c r="F2930" s="155"/>
      <c r="G2930" s="104"/>
      <c r="H2930" s="105"/>
      <c r="I2930" s="106"/>
      <c r="J2930" s="105"/>
      <c r="K2930" s="105"/>
      <c r="L2930" s="104"/>
      <c r="M2930" s="104"/>
    </row>
    <row r="2931" spans="2:13" x14ac:dyDescent="0.25">
      <c r="B2931" s="104"/>
      <c r="C2931" s="103"/>
      <c r="D2931" s="102"/>
      <c r="E2931" s="104"/>
      <c r="F2931" s="155"/>
      <c r="G2931" s="104"/>
      <c r="H2931" s="105"/>
      <c r="I2931" s="106"/>
      <c r="J2931" s="105"/>
      <c r="K2931" s="105"/>
      <c r="L2931" s="104"/>
      <c r="M2931" s="104"/>
    </row>
    <row r="2932" spans="2:13" x14ac:dyDescent="0.25">
      <c r="B2932" s="104"/>
      <c r="C2932" s="103"/>
      <c r="D2932" s="102"/>
      <c r="E2932" s="104"/>
      <c r="F2932" s="155"/>
      <c r="G2932" s="104"/>
      <c r="H2932" s="105"/>
      <c r="I2932" s="106"/>
      <c r="J2932" s="105"/>
      <c r="K2932" s="105"/>
      <c r="L2932" s="104"/>
      <c r="M2932" s="104"/>
    </row>
    <row r="2933" spans="2:13" x14ac:dyDescent="0.25">
      <c r="B2933" s="104"/>
      <c r="C2933" s="103"/>
      <c r="D2933" s="102"/>
      <c r="E2933" s="104"/>
      <c r="F2933" s="155"/>
      <c r="G2933" s="104"/>
      <c r="H2933" s="105"/>
      <c r="I2933" s="106"/>
      <c r="J2933" s="105"/>
      <c r="K2933" s="105"/>
      <c r="L2933" s="104"/>
      <c r="M2933" s="104"/>
    </row>
    <row r="2934" spans="2:13" x14ac:dyDescent="0.25">
      <c r="B2934" s="104"/>
      <c r="C2934" s="103"/>
      <c r="D2934" s="102"/>
      <c r="E2934" s="104"/>
      <c r="F2934" s="155"/>
      <c r="G2934" s="104"/>
      <c r="H2934" s="105"/>
      <c r="I2934" s="106"/>
      <c r="J2934" s="105"/>
      <c r="K2934" s="105"/>
      <c r="L2934" s="104"/>
      <c r="M2934" s="104"/>
    </row>
    <row r="2935" spans="2:13" x14ac:dyDescent="0.25">
      <c r="B2935" s="104"/>
      <c r="C2935" s="103"/>
      <c r="D2935" s="102"/>
      <c r="E2935" s="104"/>
      <c r="F2935" s="155"/>
      <c r="G2935" s="104"/>
      <c r="H2935" s="105"/>
      <c r="I2935" s="106"/>
      <c r="J2935" s="105"/>
      <c r="K2935" s="105"/>
      <c r="L2935" s="104"/>
      <c r="M2935" s="104"/>
    </row>
    <row r="2936" spans="2:13" x14ac:dyDescent="0.25">
      <c r="B2936" s="104"/>
      <c r="C2936" s="103"/>
      <c r="D2936" s="102"/>
      <c r="E2936" s="104"/>
      <c r="F2936" s="155"/>
      <c r="G2936" s="104"/>
      <c r="H2936" s="105"/>
      <c r="I2936" s="106"/>
      <c r="J2936" s="105"/>
      <c r="K2936" s="105"/>
      <c r="L2936" s="104"/>
      <c r="M2936" s="104"/>
    </row>
    <row r="2937" spans="2:13" x14ac:dyDescent="0.25">
      <c r="B2937" s="104"/>
      <c r="C2937" s="103"/>
      <c r="D2937" s="102"/>
      <c r="E2937" s="104"/>
      <c r="F2937" s="155"/>
      <c r="G2937" s="104"/>
      <c r="H2937" s="105"/>
      <c r="I2937" s="106"/>
      <c r="J2937" s="105"/>
      <c r="K2937" s="105"/>
      <c r="L2937" s="104"/>
      <c r="M2937" s="104"/>
    </row>
    <row r="2938" spans="2:13" x14ac:dyDescent="0.25">
      <c r="B2938" s="104"/>
      <c r="C2938" s="103"/>
      <c r="D2938" s="102"/>
      <c r="E2938" s="104"/>
      <c r="F2938" s="155"/>
      <c r="G2938" s="104"/>
      <c r="H2938" s="105"/>
      <c r="I2938" s="106"/>
      <c r="J2938" s="105"/>
      <c r="K2938" s="105"/>
      <c r="L2938" s="104"/>
      <c r="M2938" s="104"/>
    </row>
    <row r="2939" spans="2:13" x14ac:dyDescent="0.25">
      <c r="B2939" s="104"/>
      <c r="C2939" s="103"/>
      <c r="D2939" s="102"/>
      <c r="E2939" s="104"/>
      <c r="F2939" s="155"/>
      <c r="G2939" s="104"/>
      <c r="H2939" s="105"/>
      <c r="I2939" s="106"/>
      <c r="J2939" s="105"/>
      <c r="K2939" s="105"/>
      <c r="L2939" s="104"/>
      <c r="M2939" s="104"/>
    </row>
    <row r="2940" spans="2:13" x14ac:dyDescent="0.25">
      <c r="B2940" s="104"/>
      <c r="C2940" s="103"/>
      <c r="D2940" s="102"/>
      <c r="E2940" s="104"/>
      <c r="F2940" s="155"/>
      <c r="G2940" s="104"/>
      <c r="H2940" s="105"/>
      <c r="I2940" s="106"/>
      <c r="J2940" s="105"/>
      <c r="K2940" s="105"/>
      <c r="L2940" s="104"/>
      <c r="M2940" s="104"/>
    </row>
    <row r="2941" spans="2:13" x14ac:dyDescent="0.25">
      <c r="B2941" s="104"/>
      <c r="C2941" s="103"/>
      <c r="D2941" s="102"/>
      <c r="E2941" s="104"/>
      <c r="F2941" s="155"/>
      <c r="G2941" s="104"/>
      <c r="H2941" s="105"/>
      <c r="I2941" s="106"/>
      <c r="J2941" s="105"/>
      <c r="K2941" s="105"/>
      <c r="L2941" s="104"/>
      <c r="M2941" s="104"/>
    </row>
    <row r="2942" spans="2:13" x14ac:dyDescent="0.25">
      <c r="B2942" s="104"/>
      <c r="C2942" s="103"/>
      <c r="D2942" s="102"/>
      <c r="E2942" s="104"/>
      <c r="F2942" s="155"/>
      <c r="G2942" s="104"/>
      <c r="H2942" s="105"/>
      <c r="I2942" s="106"/>
      <c r="J2942" s="105"/>
      <c r="K2942" s="105"/>
      <c r="L2942" s="104"/>
      <c r="M2942" s="104"/>
    </row>
    <row r="2943" spans="2:13" x14ac:dyDescent="0.25">
      <c r="B2943" s="104"/>
      <c r="C2943" s="103"/>
      <c r="D2943" s="102"/>
      <c r="E2943" s="104"/>
      <c r="F2943" s="155"/>
      <c r="G2943" s="104"/>
      <c r="H2943" s="105"/>
      <c r="I2943" s="106"/>
      <c r="J2943" s="105"/>
      <c r="K2943" s="105"/>
      <c r="L2943" s="104"/>
      <c r="M2943" s="104"/>
    </row>
    <row r="2944" spans="2:13" x14ac:dyDescent="0.25">
      <c r="B2944" s="104"/>
      <c r="C2944" s="103"/>
      <c r="D2944" s="102"/>
      <c r="E2944" s="104"/>
      <c r="F2944" s="155"/>
      <c r="G2944" s="104"/>
      <c r="H2944" s="105"/>
      <c r="I2944" s="106"/>
      <c r="J2944" s="105"/>
      <c r="K2944" s="105"/>
      <c r="L2944" s="104"/>
      <c r="M2944" s="104"/>
    </row>
    <row r="2945" spans="2:13" x14ac:dyDescent="0.25">
      <c r="B2945" s="104"/>
      <c r="C2945" s="103"/>
      <c r="D2945" s="102"/>
      <c r="E2945" s="104"/>
      <c r="F2945" s="155"/>
      <c r="G2945" s="104"/>
      <c r="H2945" s="105"/>
      <c r="I2945" s="106"/>
      <c r="J2945" s="105"/>
      <c r="K2945" s="105"/>
      <c r="L2945" s="104"/>
      <c r="M2945" s="104"/>
    </row>
    <row r="2946" spans="2:13" x14ac:dyDescent="0.25">
      <c r="B2946" s="104"/>
      <c r="C2946" s="103"/>
      <c r="D2946" s="102"/>
      <c r="E2946" s="104"/>
      <c r="F2946" s="155"/>
      <c r="G2946" s="104"/>
      <c r="H2946" s="105"/>
      <c r="I2946" s="106"/>
      <c r="J2946" s="105"/>
      <c r="K2946" s="105"/>
      <c r="L2946" s="104"/>
      <c r="M2946" s="104"/>
    </row>
    <row r="2947" spans="2:13" x14ac:dyDescent="0.25">
      <c r="B2947" s="104"/>
      <c r="C2947" s="103"/>
      <c r="D2947" s="102"/>
      <c r="E2947" s="104"/>
      <c r="F2947" s="155"/>
      <c r="G2947" s="104"/>
      <c r="H2947" s="105"/>
      <c r="I2947" s="106"/>
      <c r="J2947" s="105"/>
      <c r="K2947" s="105"/>
      <c r="L2947" s="104"/>
      <c r="M2947" s="104"/>
    </row>
    <row r="2948" spans="2:13" x14ac:dyDescent="0.25">
      <c r="B2948" s="104"/>
      <c r="C2948" s="103"/>
      <c r="D2948" s="102"/>
      <c r="E2948" s="104"/>
      <c r="F2948" s="155"/>
      <c r="G2948" s="104"/>
      <c r="H2948" s="105"/>
      <c r="I2948" s="106"/>
      <c r="J2948" s="105"/>
      <c r="K2948" s="105"/>
      <c r="L2948" s="104"/>
      <c r="M2948" s="104"/>
    </row>
    <row r="2949" spans="2:13" x14ac:dyDescent="0.25">
      <c r="B2949" s="104"/>
      <c r="C2949" s="103"/>
      <c r="D2949" s="102"/>
      <c r="E2949" s="104"/>
      <c r="F2949" s="155"/>
      <c r="G2949" s="104"/>
      <c r="H2949" s="105"/>
      <c r="I2949" s="106"/>
      <c r="J2949" s="105"/>
      <c r="K2949" s="105"/>
      <c r="L2949" s="104"/>
      <c r="M2949" s="104"/>
    </row>
    <row r="2950" spans="2:13" x14ac:dyDescent="0.25">
      <c r="B2950" s="104"/>
      <c r="C2950" s="103"/>
      <c r="D2950" s="102"/>
      <c r="E2950" s="104"/>
      <c r="F2950" s="155"/>
      <c r="G2950" s="104"/>
      <c r="H2950" s="105"/>
      <c r="I2950" s="106"/>
      <c r="J2950" s="105"/>
      <c r="K2950" s="105"/>
      <c r="L2950" s="104"/>
      <c r="M2950" s="104"/>
    </row>
    <row r="2951" spans="2:13" x14ac:dyDescent="0.25">
      <c r="B2951" s="104"/>
      <c r="C2951" s="103"/>
      <c r="D2951" s="102"/>
      <c r="E2951" s="104"/>
      <c r="F2951" s="155"/>
      <c r="G2951" s="104"/>
      <c r="H2951" s="105"/>
      <c r="I2951" s="106"/>
      <c r="J2951" s="105"/>
      <c r="K2951" s="105"/>
      <c r="L2951" s="104"/>
      <c r="M2951" s="104"/>
    </row>
    <row r="2952" spans="2:13" x14ac:dyDescent="0.25">
      <c r="B2952" s="104"/>
      <c r="C2952" s="103"/>
      <c r="D2952" s="102"/>
      <c r="E2952" s="104"/>
      <c r="F2952" s="155"/>
      <c r="G2952" s="104"/>
      <c r="H2952" s="105"/>
      <c r="I2952" s="106"/>
      <c r="J2952" s="105"/>
      <c r="K2952" s="105"/>
      <c r="L2952" s="104"/>
      <c r="M2952" s="104"/>
    </row>
    <row r="2953" spans="2:13" x14ac:dyDescent="0.25">
      <c r="B2953" s="104"/>
      <c r="C2953" s="103"/>
      <c r="D2953" s="102"/>
      <c r="E2953" s="104"/>
      <c r="F2953" s="155"/>
      <c r="G2953" s="104"/>
      <c r="H2953" s="105"/>
      <c r="I2953" s="106"/>
      <c r="J2953" s="105"/>
      <c r="K2953" s="105"/>
      <c r="L2953" s="104"/>
      <c r="M2953" s="104"/>
    </row>
    <row r="2954" spans="2:13" x14ac:dyDescent="0.25">
      <c r="B2954" s="104"/>
      <c r="C2954" s="103"/>
      <c r="D2954" s="102"/>
      <c r="E2954" s="104"/>
      <c r="F2954" s="155"/>
      <c r="G2954" s="104"/>
      <c r="H2954" s="105"/>
      <c r="I2954" s="106"/>
      <c r="J2954" s="105"/>
      <c r="K2954" s="105"/>
      <c r="L2954" s="104"/>
      <c r="M2954" s="104"/>
    </row>
    <row r="2955" spans="2:13" x14ac:dyDescent="0.25">
      <c r="B2955" s="104"/>
      <c r="C2955" s="103"/>
      <c r="D2955" s="102"/>
      <c r="E2955" s="104"/>
      <c r="F2955" s="155"/>
      <c r="G2955" s="104"/>
      <c r="H2955" s="105"/>
      <c r="I2955" s="106"/>
      <c r="J2955" s="105"/>
      <c r="K2955" s="105"/>
      <c r="L2955" s="104"/>
      <c r="M2955" s="104"/>
    </row>
    <row r="2956" spans="2:13" x14ac:dyDescent="0.25">
      <c r="B2956" s="104"/>
      <c r="C2956" s="103"/>
      <c r="D2956" s="102"/>
      <c r="E2956" s="104"/>
      <c r="F2956" s="155"/>
      <c r="G2956" s="104"/>
      <c r="H2956" s="105"/>
      <c r="I2956" s="106"/>
      <c r="J2956" s="105"/>
      <c r="K2956" s="105"/>
      <c r="L2956" s="104"/>
      <c r="M2956" s="104"/>
    </row>
    <row r="2957" spans="2:13" x14ac:dyDescent="0.25">
      <c r="B2957" s="104"/>
      <c r="C2957" s="103"/>
      <c r="D2957" s="102"/>
      <c r="E2957" s="104"/>
      <c r="F2957" s="155"/>
      <c r="G2957" s="104"/>
      <c r="H2957" s="105"/>
      <c r="I2957" s="106"/>
      <c r="J2957" s="105"/>
      <c r="K2957" s="105"/>
      <c r="L2957" s="104"/>
      <c r="M2957" s="104"/>
    </row>
    <row r="2958" spans="2:13" x14ac:dyDescent="0.25">
      <c r="B2958" s="104"/>
      <c r="C2958" s="103"/>
      <c r="D2958" s="102"/>
      <c r="E2958" s="104"/>
      <c r="F2958" s="155"/>
      <c r="G2958" s="104"/>
      <c r="H2958" s="105"/>
      <c r="I2958" s="106"/>
      <c r="J2958" s="105"/>
      <c r="K2958" s="105"/>
      <c r="L2958" s="104"/>
      <c r="M2958" s="104"/>
    </row>
    <row r="2959" spans="2:13" x14ac:dyDescent="0.25">
      <c r="B2959" s="104"/>
      <c r="C2959" s="103"/>
      <c r="D2959" s="102"/>
      <c r="E2959" s="104"/>
      <c r="F2959" s="155"/>
      <c r="G2959" s="104"/>
      <c r="H2959" s="105"/>
      <c r="I2959" s="106"/>
      <c r="J2959" s="105"/>
      <c r="K2959" s="105"/>
      <c r="L2959" s="104"/>
      <c r="M2959" s="104"/>
    </row>
    <row r="2960" spans="2:13" x14ac:dyDescent="0.25">
      <c r="B2960" s="104"/>
      <c r="C2960" s="103"/>
      <c r="D2960" s="102"/>
      <c r="E2960" s="104"/>
      <c r="F2960" s="155"/>
      <c r="G2960" s="104"/>
      <c r="H2960" s="105"/>
      <c r="I2960" s="106"/>
      <c r="J2960" s="105"/>
      <c r="K2960" s="105"/>
      <c r="L2960" s="104"/>
      <c r="M2960" s="104"/>
    </row>
    <row r="2961" spans="2:13" x14ac:dyDescent="0.25">
      <c r="B2961" s="104"/>
      <c r="C2961" s="103"/>
      <c r="D2961" s="102"/>
      <c r="E2961" s="104"/>
      <c r="F2961" s="155"/>
      <c r="G2961" s="104"/>
      <c r="H2961" s="105"/>
      <c r="I2961" s="106"/>
      <c r="J2961" s="105"/>
      <c r="K2961" s="105"/>
      <c r="L2961" s="104"/>
      <c r="M2961" s="104"/>
    </row>
    <row r="2962" spans="2:13" x14ac:dyDescent="0.25">
      <c r="B2962" s="104"/>
      <c r="C2962" s="103"/>
      <c r="D2962" s="102"/>
      <c r="E2962" s="104"/>
      <c r="F2962" s="155"/>
      <c r="G2962" s="104"/>
      <c r="H2962" s="105"/>
      <c r="I2962" s="106"/>
      <c r="J2962" s="105"/>
      <c r="K2962" s="105"/>
      <c r="L2962" s="104"/>
      <c r="M2962" s="104"/>
    </row>
    <row r="2963" spans="2:13" x14ac:dyDescent="0.25">
      <c r="B2963" s="104"/>
      <c r="C2963" s="103"/>
      <c r="D2963" s="102"/>
      <c r="E2963" s="104"/>
      <c r="F2963" s="155"/>
      <c r="G2963" s="104"/>
      <c r="H2963" s="105"/>
      <c r="I2963" s="106"/>
      <c r="J2963" s="105"/>
      <c r="K2963" s="105"/>
      <c r="L2963" s="104"/>
      <c r="M2963" s="104"/>
    </row>
    <row r="2964" spans="2:13" x14ac:dyDescent="0.25">
      <c r="B2964" s="104"/>
      <c r="C2964" s="103"/>
      <c r="D2964" s="102"/>
      <c r="E2964" s="104"/>
      <c r="F2964" s="155"/>
      <c r="G2964" s="104"/>
      <c r="H2964" s="105"/>
      <c r="I2964" s="106"/>
      <c r="J2964" s="105"/>
      <c r="K2964" s="105"/>
      <c r="L2964" s="104"/>
      <c r="M2964" s="104"/>
    </row>
    <row r="2965" spans="2:13" x14ac:dyDescent="0.25">
      <c r="B2965" s="104"/>
      <c r="C2965" s="103"/>
      <c r="D2965" s="102"/>
      <c r="E2965" s="104"/>
      <c r="F2965" s="155"/>
      <c r="G2965" s="104"/>
      <c r="H2965" s="105"/>
      <c r="I2965" s="106"/>
      <c r="J2965" s="105"/>
      <c r="K2965" s="105"/>
      <c r="L2965" s="104"/>
      <c r="M2965" s="104"/>
    </row>
    <row r="2966" spans="2:13" x14ac:dyDescent="0.25">
      <c r="B2966" s="104"/>
      <c r="C2966" s="103"/>
      <c r="D2966" s="102"/>
      <c r="E2966" s="104"/>
      <c r="F2966" s="155"/>
      <c r="G2966" s="104"/>
      <c r="H2966" s="105"/>
      <c r="I2966" s="106"/>
      <c r="J2966" s="105"/>
      <c r="K2966" s="105"/>
      <c r="L2966" s="104"/>
      <c r="M2966" s="104"/>
    </row>
    <row r="2967" spans="2:13" x14ac:dyDescent="0.25">
      <c r="B2967" s="104"/>
      <c r="C2967" s="103"/>
      <c r="D2967" s="102"/>
      <c r="E2967" s="104"/>
      <c r="F2967" s="155"/>
      <c r="G2967" s="104"/>
      <c r="H2967" s="105"/>
      <c r="I2967" s="106"/>
      <c r="J2967" s="105"/>
      <c r="K2967" s="105"/>
      <c r="L2967" s="104"/>
      <c r="M2967" s="104"/>
    </row>
    <row r="2968" spans="2:13" x14ac:dyDescent="0.25">
      <c r="B2968" s="104"/>
      <c r="C2968" s="103"/>
      <c r="D2968" s="102"/>
      <c r="E2968" s="104"/>
      <c r="F2968" s="155"/>
      <c r="G2968" s="104"/>
      <c r="H2968" s="105"/>
      <c r="I2968" s="106"/>
      <c r="J2968" s="105"/>
      <c r="K2968" s="105"/>
      <c r="L2968" s="104"/>
      <c r="M2968" s="104"/>
    </row>
    <row r="2969" spans="2:13" x14ac:dyDescent="0.25">
      <c r="B2969" s="104"/>
      <c r="C2969" s="103"/>
      <c r="D2969" s="102"/>
      <c r="E2969" s="104"/>
      <c r="F2969" s="155"/>
      <c r="G2969" s="104"/>
      <c r="H2969" s="105"/>
      <c r="I2969" s="106"/>
      <c r="J2969" s="105"/>
      <c r="K2969" s="105"/>
      <c r="L2969" s="104"/>
      <c r="M2969" s="104"/>
    </row>
    <row r="2970" spans="2:13" x14ac:dyDescent="0.25">
      <c r="B2970" s="104"/>
      <c r="C2970" s="103"/>
      <c r="D2970" s="102"/>
      <c r="E2970" s="104"/>
      <c r="F2970" s="155"/>
      <c r="G2970" s="104"/>
      <c r="H2970" s="105"/>
      <c r="I2970" s="106"/>
      <c r="J2970" s="105"/>
      <c r="K2970" s="105"/>
      <c r="L2970" s="104"/>
      <c r="M2970" s="104"/>
    </row>
    <row r="2971" spans="2:13" x14ac:dyDescent="0.25">
      <c r="B2971" s="104"/>
      <c r="C2971" s="103"/>
      <c r="D2971" s="102"/>
      <c r="E2971" s="104"/>
      <c r="F2971" s="155"/>
      <c r="G2971" s="104"/>
      <c r="H2971" s="105"/>
      <c r="I2971" s="106"/>
      <c r="J2971" s="105"/>
      <c r="K2971" s="105"/>
      <c r="L2971" s="104"/>
      <c r="M2971" s="104"/>
    </row>
    <row r="2972" spans="2:13" x14ac:dyDescent="0.25">
      <c r="B2972" s="104"/>
      <c r="C2972" s="103"/>
      <c r="D2972" s="102"/>
      <c r="E2972" s="104"/>
      <c r="F2972" s="155"/>
      <c r="G2972" s="104"/>
      <c r="H2972" s="105"/>
      <c r="I2972" s="106"/>
      <c r="J2972" s="105"/>
      <c r="K2972" s="105"/>
      <c r="L2972" s="104"/>
      <c r="M2972" s="104"/>
    </row>
    <row r="2973" spans="2:13" x14ac:dyDescent="0.25">
      <c r="B2973" s="104"/>
      <c r="C2973" s="103"/>
      <c r="D2973" s="102"/>
      <c r="E2973" s="104"/>
      <c r="F2973" s="155"/>
      <c r="G2973" s="104"/>
      <c r="H2973" s="105"/>
      <c r="I2973" s="106"/>
      <c r="J2973" s="105"/>
      <c r="K2973" s="105"/>
      <c r="L2973" s="104"/>
      <c r="M2973" s="104"/>
    </row>
    <row r="2974" spans="2:13" x14ac:dyDescent="0.25">
      <c r="B2974" s="104"/>
      <c r="C2974" s="103"/>
      <c r="D2974" s="102"/>
      <c r="E2974" s="104"/>
      <c r="F2974" s="155"/>
      <c r="G2974" s="104"/>
      <c r="H2974" s="105"/>
      <c r="I2974" s="106"/>
      <c r="J2974" s="105"/>
      <c r="K2974" s="105"/>
      <c r="L2974" s="104"/>
      <c r="M2974" s="104"/>
    </row>
    <row r="2975" spans="2:13" x14ac:dyDescent="0.25">
      <c r="B2975" s="104"/>
      <c r="C2975" s="103"/>
      <c r="D2975" s="102"/>
      <c r="E2975" s="104"/>
      <c r="F2975" s="155"/>
      <c r="G2975" s="104"/>
      <c r="H2975" s="105"/>
      <c r="I2975" s="106"/>
      <c r="J2975" s="105"/>
      <c r="K2975" s="105"/>
      <c r="L2975" s="104"/>
      <c r="M2975" s="104"/>
    </row>
    <row r="2976" spans="2:13" x14ac:dyDescent="0.25">
      <c r="B2976" s="104"/>
      <c r="C2976" s="103"/>
      <c r="D2976" s="102"/>
      <c r="E2976" s="104"/>
      <c r="F2976" s="155"/>
      <c r="G2976" s="104"/>
      <c r="H2976" s="105"/>
      <c r="I2976" s="106"/>
      <c r="J2976" s="105"/>
      <c r="K2976" s="105"/>
      <c r="L2976" s="104"/>
      <c r="M2976" s="104"/>
    </row>
    <row r="2977" spans="2:13" x14ac:dyDescent="0.25">
      <c r="B2977" s="104"/>
      <c r="C2977" s="103"/>
      <c r="D2977" s="102"/>
      <c r="E2977" s="104"/>
      <c r="F2977" s="155"/>
      <c r="G2977" s="104"/>
      <c r="H2977" s="105"/>
      <c r="I2977" s="106"/>
      <c r="J2977" s="105"/>
      <c r="K2977" s="105"/>
      <c r="L2977" s="104"/>
      <c r="M2977" s="104"/>
    </row>
    <row r="2978" spans="2:13" x14ac:dyDescent="0.25">
      <c r="B2978" s="104"/>
      <c r="C2978" s="103"/>
      <c r="D2978" s="102"/>
      <c r="E2978" s="104"/>
      <c r="F2978" s="155"/>
      <c r="G2978" s="104"/>
      <c r="H2978" s="105"/>
      <c r="I2978" s="106"/>
      <c r="J2978" s="105"/>
      <c r="K2978" s="105"/>
      <c r="L2978" s="104"/>
      <c r="M2978" s="104"/>
    </row>
    <row r="2979" spans="2:13" x14ac:dyDescent="0.25">
      <c r="B2979" s="104"/>
      <c r="C2979" s="103"/>
      <c r="D2979" s="102"/>
      <c r="E2979" s="104"/>
      <c r="F2979" s="155"/>
      <c r="G2979" s="104"/>
      <c r="H2979" s="105"/>
      <c r="I2979" s="106"/>
      <c r="J2979" s="105"/>
      <c r="K2979" s="105"/>
      <c r="L2979" s="104"/>
      <c r="M2979" s="104"/>
    </row>
    <row r="2980" spans="2:13" x14ac:dyDescent="0.25">
      <c r="B2980" s="104"/>
      <c r="C2980" s="103"/>
      <c r="D2980" s="102"/>
      <c r="E2980" s="104"/>
      <c r="F2980" s="155"/>
      <c r="G2980" s="104"/>
      <c r="H2980" s="105"/>
      <c r="I2980" s="106"/>
      <c r="J2980" s="105"/>
      <c r="K2980" s="105"/>
      <c r="L2980" s="104"/>
      <c r="M2980" s="104"/>
    </row>
    <row r="2981" spans="2:13" x14ac:dyDescent="0.25">
      <c r="B2981" s="104"/>
      <c r="C2981" s="103"/>
      <c r="D2981" s="102"/>
      <c r="E2981" s="104"/>
      <c r="F2981" s="155"/>
      <c r="G2981" s="104"/>
      <c r="H2981" s="105"/>
      <c r="I2981" s="106"/>
      <c r="J2981" s="105"/>
      <c r="K2981" s="105"/>
      <c r="L2981" s="104"/>
      <c r="M2981" s="104"/>
    </row>
    <row r="2982" spans="2:13" x14ac:dyDescent="0.25">
      <c r="B2982" s="104"/>
      <c r="C2982" s="103"/>
      <c r="D2982" s="102"/>
      <c r="E2982" s="104"/>
      <c r="F2982" s="155"/>
      <c r="G2982" s="104"/>
      <c r="H2982" s="105"/>
      <c r="I2982" s="106"/>
      <c r="J2982" s="105"/>
      <c r="K2982" s="105"/>
      <c r="L2982" s="104"/>
      <c r="M2982" s="104"/>
    </row>
    <row r="2983" spans="2:13" x14ac:dyDescent="0.25">
      <c r="B2983" s="104"/>
      <c r="C2983" s="103"/>
      <c r="D2983" s="102"/>
      <c r="E2983" s="104"/>
      <c r="F2983" s="155"/>
      <c r="G2983" s="104"/>
      <c r="H2983" s="105"/>
      <c r="I2983" s="106"/>
      <c r="J2983" s="105"/>
      <c r="K2983" s="105"/>
      <c r="L2983" s="104"/>
      <c r="M2983" s="104"/>
    </row>
    <row r="2984" spans="2:13" x14ac:dyDescent="0.25">
      <c r="B2984" s="104"/>
      <c r="C2984" s="103"/>
      <c r="D2984" s="102"/>
      <c r="E2984" s="104"/>
      <c r="F2984" s="155"/>
      <c r="G2984" s="104"/>
      <c r="H2984" s="105"/>
      <c r="I2984" s="106"/>
      <c r="J2984" s="105"/>
      <c r="K2984" s="105"/>
      <c r="L2984" s="104"/>
      <c r="M2984" s="104"/>
    </row>
    <row r="2985" spans="2:13" x14ac:dyDescent="0.25">
      <c r="B2985" s="104"/>
      <c r="C2985" s="103"/>
      <c r="D2985" s="102"/>
      <c r="E2985" s="104"/>
      <c r="F2985" s="155"/>
      <c r="G2985" s="104"/>
      <c r="H2985" s="105"/>
      <c r="I2985" s="106"/>
      <c r="J2985" s="105"/>
      <c r="K2985" s="105"/>
      <c r="L2985" s="104"/>
      <c r="M2985" s="104"/>
    </row>
    <row r="2986" spans="2:13" x14ac:dyDescent="0.25">
      <c r="B2986" s="104"/>
      <c r="C2986" s="103"/>
      <c r="D2986" s="102"/>
      <c r="E2986" s="104"/>
      <c r="F2986" s="155"/>
      <c r="G2986" s="104"/>
      <c r="H2986" s="105"/>
      <c r="I2986" s="106"/>
      <c r="J2986" s="105"/>
      <c r="K2986" s="105"/>
      <c r="L2986" s="104"/>
      <c r="M2986" s="104"/>
    </row>
    <row r="2987" spans="2:13" x14ac:dyDescent="0.25">
      <c r="B2987" s="104"/>
      <c r="C2987" s="103"/>
      <c r="D2987" s="102"/>
      <c r="E2987" s="104"/>
      <c r="F2987" s="155"/>
      <c r="G2987" s="104"/>
      <c r="H2987" s="105"/>
      <c r="I2987" s="106"/>
      <c r="J2987" s="105"/>
      <c r="K2987" s="105"/>
      <c r="L2987" s="104"/>
      <c r="M2987" s="104"/>
    </row>
    <row r="2988" spans="2:13" x14ac:dyDescent="0.25">
      <c r="B2988" s="104"/>
      <c r="C2988" s="103"/>
      <c r="D2988" s="102"/>
      <c r="E2988" s="104"/>
      <c r="F2988" s="155"/>
      <c r="G2988" s="104"/>
      <c r="H2988" s="105"/>
      <c r="I2988" s="106"/>
      <c r="J2988" s="105"/>
      <c r="K2988" s="105"/>
      <c r="L2988" s="104"/>
      <c r="M2988" s="104"/>
    </row>
    <row r="2989" spans="2:13" x14ac:dyDescent="0.25">
      <c r="B2989" s="104"/>
      <c r="C2989" s="103"/>
      <c r="D2989" s="102"/>
      <c r="E2989" s="104"/>
      <c r="F2989" s="155"/>
      <c r="G2989" s="104"/>
      <c r="H2989" s="105"/>
      <c r="I2989" s="106"/>
      <c r="J2989" s="105"/>
      <c r="K2989" s="105"/>
      <c r="L2989" s="104"/>
      <c r="M2989" s="104"/>
    </row>
    <row r="2990" spans="2:13" x14ac:dyDescent="0.25">
      <c r="B2990" s="104"/>
      <c r="C2990" s="103"/>
      <c r="D2990" s="102"/>
      <c r="E2990" s="104"/>
      <c r="F2990" s="155"/>
      <c r="G2990" s="104"/>
      <c r="H2990" s="105"/>
      <c r="I2990" s="106"/>
      <c r="J2990" s="105"/>
      <c r="K2990" s="105"/>
      <c r="L2990" s="104"/>
      <c r="M2990" s="104"/>
    </row>
    <row r="2991" spans="2:13" x14ac:dyDescent="0.25">
      <c r="B2991" s="104"/>
      <c r="C2991" s="103"/>
      <c r="D2991" s="102"/>
      <c r="E2991" s="104"/>
      <c r="F2991" s="155"/>
      <c r="G2991" s="104"/>
      <c r="H2991" s="105"/>
      <c r="I2991" s="106"/>
      <c r="J2991" s="105"/>
      <c r="K2991" s="105"/>
      <c r="L2991" s="104"/>
      <c r="M2991" s="104"/>
    </row>
    <row r="2992" spans="2:13" x14ac:dyDescent="0.25">
      <c r="B2992" s="104"/>
      <c r="C2992" s="103"/>
      <c r="D2992" s="102"/>
      <c r="E2992" s="104"/>
      <c r="F2992" s="155"/>
      <c r="G2992" s="104"/>
      <c r="H2992" s="105"/>
      <c r="I2992" s="106"/>
      <c r="J2992" s="105"/>
      <c r="K2992" s="105"/>
      <c r="L2992" s="104"/>
      <c r="M2992" s="104"/>
    </row>
    <row r="2993" spans="2:13" x14ac:dyDescent="0.25">
      <c r="B2993" s="104"/>
      <c r="C2993" s="103"/>
      <c r="D2993" s="102"/>
      <c r="E2993" s="104"/>
      <c r="F2993" s="155"/>
      <c r="G2993" s="104"/>
      <c r="H2993" s="105"/>
      <c r="I2993" s="106"/>
      <c r="J2993" s="105"/>
      <c r="K2993" s="105"/>
      <c r="L2993" s="104"/>
      <c r="M2993" s="104"/>
    </row>
    <row r="2994" spans="2:13" x14ac:dyDescent="0.25">
      <c r="B2994" s="104"/>
      <c r="C2994" s="103"/>
      <c r="D2994" s="102"/>
      <c r="E2994" s="104"/>
      <c r="F2994" s="155"/>
      <c r="G2994" s="104"/>
      <c r="H2994" s="105"/>
      <c r="I2994" s="106"/>
      <c r="J2994" s="105"/>
      <c r="K2994" s="105"/>
      <c r="L2994" s="104"/>
      <c r="M2994" s="104"/>
    </row>
    <row r="2995" spans="2:13" x14ac:dyDescent="0.25">
      <c r="B2995" s="104"/>
      <c r="C2995" s="103"/>
      <c r="D2995" s="102"/>
      <c r="E2995" s="104"/>
      <c r="F2995" s="155"/>
      <c r="G2995" s="104"/>
      <c r="H2995" s="105"/>
      <c r="I2995" s="106"/>
      <c r="J2995" s="105"/>
      <c r="K2995" s="105"/>
      <c r="L2995" s="104"/>
      <c r="M2995" s="104"/>
    </row>
    <row r="2996" spans="2:13" x14ac:dyDescent="0.25">
      <c r="B2996" s="104"/>
      <c r="C2996" s="103"/>
      <c r="D2996" s="102"/>
      <c r="E2996" s="104"/>
      <c r="F2996" s="155"/>
      <c r="G2996" s="104"/>
      <c r="H2996" s="105"/>
      <c r="I2996" s="106"/>
      <c r="J2996" s="105"/>
      <c r="K2996" s="105"/>
      <c r="L2996" s="104"/>
      <c r="M2996" s="104"/>
    </row>
    <row r="2997" spans="2:13" x14ac:dyDescent="0.25">
      <c r="B2997" s="104"/>
      <c r="C2997" s="103"/>
      <c r="D2997" s="102"/>
      <c r="E2997" s="104"/>
      <c r="F2997" s="155"/>
      <c r="G2997" s="104"/>
      <c r="H2997" s="105"/>
      <c r="I2997" s="106"/>
      <c r="J2997" s="105"/>
      <c r="K2997" s="105"/>
      <c r="L2997" s="104"/>
      <c r="M2997" s="104"/>
    </row>
    <row r="2998" spans="2:13" x14ac:dyDescent="0.25">
      <c r="B2998" s="104"/>
      <c r="C2998" s="103"/>
      <c r="D2998" s="102"/>
      <c r="E2998" s="104"/>
      <c r="F2998" s="155"/>
      <c r="G2998" s="104"/>
      <c r="H2998" s="105"/>
      <c r="I2998" s="106"/>
      <c r="J2998" s="105"/>
      <c r="K2998" s="105"/>
      <c r="L2998" s="104"/>
      <c r="M2998" s="104"/>
    </row>
    <row r="2999" spans="2:13" x14ac:dyDescent="0.25">
      <c r="B2999" s="104"/>
      <c r="C2999" s="103"/>
      <c r="D2999" s="102"/>
      <c r="E2999" s="104"/>
      <c r="F2999" s="155"/>
      <c r="G2999" s="104"/>
      <c r="H2999" s="105"/>
      <c r="I2999" s="106"/>
      <c r="J2999" s="105"/>
      <c r="K2999" s="105"/>
      <c r="L2999" s="104"/>
      <c r="M2999" s="104"/>
    </row>
    <row r="3000" spans="2:13" x14ac:dyDescent="0.25">
      <c r="B3000" s="104"/>
      <c r="C3000" s="103"/>
      <c r="D3000" s="102"/>
      <c r="E3000" s="104"/>
      <c r="F3000" s="155"/>
      <c r="G3000" s="104"/>
      <c r="H3000" s="105"/>
      <c r="I3000" s="106"/>
      <c r="J3000" s="105"/>
      <c r="K3000" s="105"/>
      <c r="L3000" s="104"/>
      <c r="M3000" s="104"/>
    </row>
    <row r="3001" spans="2:13" x14ac:dyDescent="0.25">
      <c r="B3001" s="104"/>
      <c r="C3001" s="103"/>
      <c r="D3001" s="102"/>
      <c r="E3001" s="104"/>
      <c r="F3001" s="155"/>
      <c r="G3001" s="104"/>
      <c r="H3001" s="105"/>
      <c r="I3001" s="106"/>
      <c r="J3001" s="105"/>
      <c r="K3001" s="105"/>
      <c r="L3001" s="104"/>
      <c r="M3001" s="104"/>
    </row>
  </sheetData>
  <sheetProtection algorithmName="SHA-512" hashValue="ynpqSQPQ4ANwLkhMHaRXumSbiPkytCM0U4C973VDW7hxs+2N/O0SlZA7uNoHb8zWwYLVBVYTpq4JSa+/pMau3A==" saltValue="sbeyI687o0Z4KfFWkSSBs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4" fitToHeight="15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9331D-B793-4626-B9E5-E992A53385BD}">
  <sheetPr codeName="Sheet2"/>
  <dimension ref="B2:AF3000"/>
  <sheetViews>
    <sheetView showGridLines="0" showRowColHeaders="0" workbookViewId="0"/>
  </sheetViews>
  <sheetFormatPr defaultRowHeight="15" x14ac:dyDescent="0.25"/>
  <cols>
    <col min="2" max="2" width="14.28515625" bestFit="1" customWidth="1"/>
    <col min="4" max="4" width="15.7109375" bestFit="1" customWidth="1"/>
    <col min="5" max="5" width="10.28515625" bestFit="1" customWidth="1"/>
    <col min="6" max="6" width="10.85546875" bestFit="1" customWidth="1"/>
    <col min="7" max="7" width="8.28515625" bestFit="1" customWidth="1"/>
    <col min="14" max="14" width="9.140625" style="156"/>
    <col min="15" max="15" width="10.28515625" style="156" bestFit="1" customWidth="1"/>
    <col min="16" max="16" width="10.140625" style="156" bestFit="1" customWidth="1"/>
    <col min="17" max="17" width="39" style="156" bestFit="1" customWidth="1"/>
    <col min="18" max="18" width="6.85546875" style="156" bestFit="1" customWidth="1"/>
    <col min="19" max="19" width="4.5703125" style="156" bestFit="1" customWidth="1"/>
    <col min="20" max="20" width="5.42578125" style="156" bestFit="1" customWidth="1"/>
    <col min="21" max="21" width="10.85546875" style="156" bestFit="1" customWidth="1"/>
    <col min="22" max="22" width="12.28515625" style="156" bestFit="1" customWidth="1"/>
    <col min="23" max="23" width="9.85546875" style="156" bestFit="1" customWidth="1"/>
    <col min="24" max="24" width="10.5703125" style="156" bestFit="1" customWidth="1"/>
    <col min="25" max="25" width="12.7109375" style="156" bestFit="1" customWidth="1"/>
    <col min="26" max="26" width="15.42578125" style="156" bestFit="1" customWidth="1"/>
    <col min="27" max="27" width="4" style="156" customWidth="1"/>
    <col min="28" max="28" width="28.7109375" style="156" bestFit="1" customWidth="1"/>
    <col min="29" max="29" width="8.28515625" style="156" bestFit="1" customWidth="1"/>
  </cols>
  <sheetData>
    <row r="2" spans="2:32" x14ac:dyDescent="0.25">
      <c r="B2" t="s">
        <v>134</v>
      </c>
      <c r="N2" s="156" t="s">
        <v>135</v>
      </c>
    </row>
    <row r="3" spans="2:32" x14ac:dyDescent="0.25">
      <c r="AF3" s="206" t="s">
        <v>133</v>
      </c>
    </row>
    <row r="4" spans="2:32" ht="17.25" x14ac:dyDescent="0.25">
      <c r="B4" s="173" t="s">
        <v>39</v>
      </c>
      <c r="C4" s="156"/>
      <c r="D4" s="174" t="s">
        <v>127</v>
      </c>
      <c r="E4" s="174" t="s">
        <v>128</v>
      </c>
      <c r="F4" s="174" t="s">
        <v>130</v>
      </c>
      <c r="G4" s="174" t="s">
        <v>129</v>
      </c>
      <c r="N4" s="180" t="s">
        <v>38</v>
      </c>
      <c r="O4" s="181" t="s">
        <v>81</v>
      </c>
      <c r="P4" s="181" t="s">
        <v>25</v>
      </c>
      <c r="Q4" s="181" t="s">
        <v>23</v>
      </c>
      <c r="R4" s="181" t="s">
        <v>51</v>
      </c>
      <c r="S4" s="204" t="str">
        <f>Form!H18</f>
        <v>QTY</v>
      </c>
      <c r="T4" s="181" t="s">
        <v>8</v>
      </c>
      <c r="U4" s="181" t="s">
        <v>9</v>
      </c>
      <c r="V4" s="181" t="s">
        <v>10</v>
      </c>
      <c r="W4" s="181" t="s">
        <v>11</v>
      </c>
      <c r="X4" s="181" t="s">
        <v>24</v>
      </c>
      <c r="Y4" s="181" t="s">
        <v>26</v>
      </c>
      <c r="Z4" s="182" t="s">
        <v>111</v>
      </c>
      <c r="AB4" s="157" t="s">
        <v>112</v>
      </c>
      <c r="AC4" s="158"/>
      <c r="AF4" s="207" t="str">
        <f>Form!P7 &amp; (MAX(AF5:AF3000)+1)</f>
        <v>PO-3</v>
      </c>
    </row>
    <row r="5" spans="2:32" ht="21" x14ac:dyDescent="0.25">
      <c r="B5" s="175">
        <v>1</v>
      </c>
      <c r="C5" s="156"/>
      <c r="D5" s="174"/>
      <c r="E5" s="176">
        <f>COUNTA(ProductDB!B:B)+1</f>
        <v>14</v>
      </c>
      <c r="F5" s="176">
        <f>COUNTA(SupplierDB!B:B)+1</f>
        <v>10</v>
      </c>
      <c r="G5" s="176">
        <f t="array" ref="G5">SUMPRODUCT(--(LEN(Tracking!B:B)&gt;0))+1</f>
        <v>10</v>
      </c>
      <c r="N5" s="177">
        <v>1</v>
      </c>
      <c r="O5" s="164" t="str">
        <f>IF(OR(LEN(Form!$E$8)=0,ROWS(ColumnItem)&lt;N5),"",IF(LEN(INDEX(ColumnItem,$N5))=0,"", Form!$E$8))</f>
        <v>PO-3</v>
      </c>
      <c r="P5" s="163">
        <f ca="1">IF(LEN( Form!PIdate)=0,"",IF(O5="","", Form!$E$9))</f>
        <v>44697</v>
      </c>
      <c r="Q5" s="164" t="str">
        <f t="shared" ref="Q5:Q68" si="0">IF($O5="","",INDEX(ColumnDescription,$N5,1))</f>
        <v>Brandora Acoustic Script Lectern Ash</v>
      </c>
      <c r="R5" s="164" t="str">
        <f t="shared" ref="R5:R68" si="1">IF($O5="","",INDEX(ColumnItem,$N5))</f>
        <v>KS108</v>
      </c>
      <c r="S5" s="164">
        <f t="shared" ref="S5:S68" si="2">IF($O5="","",INDEX(ColumnAmount,$N5))</f>
        <v>1</v>
      </c>
      <c r="T5" s="164" t="str">
        <f t="shared" ref="T5:T68" si="3">IF($O5="","",INDEX(ColumnUnit,$N5))</f>
        <v>Set</v>
      </c>
      <c r="U5" s="165">
        <f t="shared" ref="U5:U68" si="4">IF($O5="","",INDEX(ColumnUnitPrice,$N5))</f>
        <v>700</v>
      </c>
      <c r="V5" s="166">
        <f t="shared" ref="V5:V68" si="5">IF($O5="","",INDEX(ColumnDiscount,$N5))</f>
        <v>0</v>
      </c>
      <c r="W5" s="165">
        <f t="shared" ref="W5:W68" si="6">IF($O5="","",INDEX(ColumnNetPrice,$N5))</f>
        <v>700</v>
      </c>
      <c r="X5" s="165" t="str">
        <f t="shared" ref="X5:X68" si="7">IF($O5="","",INDEX(ColumnCurrency,$N5))</f>
        <v>EUR</v>
      </c>
      <c r="Y5" s="164" t="str">
        <f>IF($O5="","",IF(LEN( Form!$P$11)=0,"",Form!$P$11))</f>
        <v>Elizabeth Hurley</v>
      </c>
      <c r="Z5" s="167" t="str">
        <f>IF($O5="","",IF(LEN( Form!$D$13)=0,"",Form!$D$13))</f>
        <v>Book Development</v>
      </c>
      <c r="AB5" s="159" t="s">
        <v>27</v>
      </c>
      <c r="AC5" s="160" t="str">
        <f>IF(ISNUMBER(MATCH(Form!PIno,Tracking!B6:B3001,0)),"Yes","No")</f>
        <v>No</v>
      </c>
      <c r="AE5" s="205" t="str">
        <f>INDEX(Tracking!$B$6:$B$3001,ROW(A1),1)</f>
        <v>PO-1</v>
      </c>
      <c r="AF5" s="205">
        <f t="array" ref="AF5">SUMPRODUCT(MID(0&amp;AE5,LARGE(INDEX(ISNUMBER(--MID(AE5,ROW($A$1:$A$25),1))* ROW($A$1:$A$25),0),ROW($A$1:$A$25))+1,1)*10^ROW($A$1:$A$25)/10)</f>
        <v>1</v>
      </c>
    </row>
    <row r="6" spans="2:32" x14ac:dyDescent="0.25">
      <c r="N6" s="178">
        <f t="shared" ref="N6:N69" si="8">N5+2</f>
        <v>3</v>
      </c>
      <c r="O6" s="164" t="str">
        <f>IF(OR(LEN(Form!$E$8)=0,ROWS(ColumnItem)&lt;N6),"",IF(LEN(INDEX(ColumnItem,$N6))=0,"", Form!$E$8))</f>
        <v>PO-3</v>
      </c>
      <c r="P6" s="163">
        <f ca="1">IF(LEN( Form!PIdate)=0,"",IF(O6="","", Form!$E$9))</f>
        <v>44697</v>
      </c>
      <c r="Q6" s="164" t="str">
        <f t="shared" si="0"/>
        <v>Brandora Acoustic Table Ash</v>
      </c>
      <c r="R6" s="164" t="str">
        <f t="shared" si="1"/>
        <v>KS715</v>
      </c>
      <c r="S6" s="164">
        <f t="shared" si="2"/>
        <v>1</v>
      </c>
      <c r="T6" s="164" t="str">
        <f t="shared" si="3"/>
        <v>Pcs</v>
      </c>
      <c r="U6" s="165">
        <f t="shared" si="4"/>
        <v>250</v>
      </c>
      <c r="V6" s="166">
        <f t="shared" si="5"/>
        <v>0</v>
      </c>
      <c r="W6" s="165">
        <f t="shared" si="6"/>
        <v>250</v>
      </c>
      <c r="X6" s="165" t="str">
        <f t="shared" si="7"/>
        <v>EUR</v>
      </c>
      <c r="Y6" s="164" t="str">
        <f>IF($O6="","",IF(LEN( Form!$P$11)=0,"",Form!$P$11))</f>
        <v>Elizabeth Hurley</v>
      </c>
      <c r="Z6" s="167" t="str">
        <f>IF($O6="","",IF(LEN( Form!$D$13)=0,"",Form!$D$13))</f>
        <v>Book Development</v>
      </c>
      <c r="AB6" s="159" t="s">
        <v>28</v>
      </c>
      <c r="AC6" s="160">
        <f t="array" ref="AC6">SUM(IF(LEN(Tracking!$B$6:$B$3001)&gt;0,1,0))+ROW(Tracking!B6)</f>
        <v>12</v>
      </c>
      <c r="AE6" s="205" t="str">
        <f>INDEX(Tracking!$B$6:$B$3001,ROW(A2),1)</f>
        <v>PO-1</v>
      </c>
      <c r="AF6" s="205">
        <f t="array" ref="AF6">SUMPRODUCT(MID(0&amp;AE6,LARGE(INDEX(ISNUMBER(--MID(AE6,ROW($A$1:$A$25),1))* ROW($A$1:$A$25),0),ROW($A$1:$A$25))+1,1)*10^ROW($A$1:$A$25)/10)</f>
        <v>1</v>
      </c>
    </row>
    <row r="7" spans="2:32" x14ac:dyDescent="0.25">
      <c r="B7" s="80" t="s">
        <v>5</v>
      </c>
      <c r="C7" s="298"/>
      <c r="D7" s="298"/>
      <c r="E7" s="298"/>
      <c r="F7" s="298"/>
      <c r="G7" s="298"/>
      <c r="H7" s="298"/>
      <c r="I7" s="298"/>
      <c r="J7" s="298"/>
      <c r="K7" s="298"/>
      <c r="L7" s="299"/>
      <c r="N7" s="178">
        <f t="shared" si="8"/>
        <v>5</v>
      </c>
      <c r="O7" s="164" t="str">
        <f>IF(OR(LEN(Form!$E$8)=0,ROWS(ColumnItem)&lt;N7),"",IF(LEN(INDEX(ColumnItem,$N7))=0,"", Form!$E$8))</f>
        <v>PO-3</v>
      </c>
      <c r="P7" s="163">
        <f ca="1">IF(LEN( Form!PIdate)=0,"",IF(O7="","", Form!$E$9))</f>
        <v>44697</v>
      </c>
      <c r="Q7" s="164" t="str">
        <f t="shared" si="0"/>
        <v>Brandora Acoustic Table Ash</v>
      </c>
      <c r="R7" s="164" t="str">
        <f t="shared" si="1"/>
        <v>KS715</v>
      </c>
      <c r="S7" s="164">
        <f t="shared" si="2"/>
        <v>1</v>
      </c>
      <c r="T7" s="164" t="str">
        <f t="shared" si="3"/>
        <v>Pcs</v>
      </c>
      <c r="U7" s="165">
        <f t="shared" si="4"/>
        <v>250</v>
      </c>
      <c r="V7" s="166">
        <f t="shared" si="5"/>
        <v>0</v>
      </c>
      <c r="W7" s="165">
        <f t="shared" si="6"/>
        <v>250</v>
      </c>
      <c r="X7" s="165" t="str">
        <f t="shared" si="7"/>
        <v>EUR</v>
      </c>
      <c r="Y7" s="164" t="str">
        <f>IF($O7="","",IF(LEN( Form!$P$11)=0,"",Form!$P$11))</f>
        <v>Elizabeth Hurley</v>
      </c>
      <c r="Z7" s="167" t="str">
        <f>IF($O7="","",IF(LEN( Form!$D$13)=0,"",Form!$D$13))</f>
        <v>Book Development</v>
      </c>
      <c r="AB7" s="159" t="s">
        <v>29</v>
      </c>
      <c r="AC7" s="160" t="str">
        <f t="array" ref="AC7">IF((MAX(IF(LEN(O255:O498)&gt;0,ROW(O255:O498),0)-ROW(O4)) - SUM(IF(LEN(O255:O498)&gt;0,1,0)))&gt;0,"No","Yes")</f>
        <v>Yes</v>
      </c>
      <c r="AE7" s="205" t="str">
        <f>INDEX(Tracking!$B$6:$B$3001,ROW(A3),1)</f>
        <v>PO-1</v>
      </c>
      <c r="AF7" s="205">
        <f t="array" ref="AF7">SUMPRODUCT(MID(0&amp;AE7,LARGE(INDEX(ISNUMBER(--MID(AE7,ROW($A$1:$A$25),1))* ROW($A$1:$A$25),0),ROW($A$1:$A$25))+1,1)*10^ROW($A$1:$A$25)/10)</f>
        <v>1</v>
      </c>
    </row>
    <row r="8" spans="2:32" x14ac:dyDescent="0.25">
      <c r="B8" s="81" t="s">
        <v>6</v>
      </c>
      <c r="C8" s="300" t="str">
        <f>IFERROR(IF(LEN(INDEX(SupplierDB!$D$6:$D$17,MATCH(Form!$D$13,SupplierDB!$B$6:$B$17,0),1))=0,"",INDEX(SupplierDB!$D$6:$D$17,MATCH(Form!$D$13,SupplierDB!$B$6:$B$17,0),1)),"")</f>
        <v>St Paul's Road 23 no 5; Newhaven</v>
      </c>
      <c r="D8" s="301"/>
      <c r="E8" s="301"/>
      <c r="F8" s="301"/>
      <c r="G8" s="301"/>
      <c r="H8" s="301"/>
      <c r="I8" s="301"/>
      <c r="J8" s="301"/>
      <c r="K8" s="301"/>
      <c r="L8" s="302"/>
      <c r="N8" s="178">
        <f t="shared" si="8"/>
        <v>7</v>
      </c>
      <c r="O8" s="164" t="str">
        <f>IF(OR(LEN(Form!$E$8)=0,ROWS(ColumnItem)&lt;N8),"",IF(LEN(INDEX(ColumnItem,$N8))=0,"", Form!$E$8))</f>
        <v/>
      </c>
      <c r="P8" s="163" t="str">
        <f ca="1">IF(LEN( Form!PIdate)=0,"",IF(O8="","", Form!$E$9))</f>
        <v/>
      </c>
      <c r="Q8" s="164" t="str">
        <f t="shared" si="0"/>
        <v/>
      </c>
      <c r="R8" s="164" t="str">
        <f t="shared" si="1"/>
        <v/>
      </c>
      <c r="S8" s="164" t="str">
        <f t="shared" si="2"/>
        <v/>
      </c>
      <c r="T8" s="164" t="str">
        <f t="shared" si="3"/>
        <v/>
      </c>
      <c r="U8" s="165" t="str">
        <f t="shared" si="4"/>
        <v/>
      </c>
      <c r="V8" s="166" t="str">
        <f t="shared" si="5"/>
        <v/>
      </c>
      <c r="W8" s="165" t="str">
        <f t="shared" si="6"/>
        <v/>
      </c>
      <c r="X8" s="165" t="str">
        <f t="shared" si="7"/>
        <v/>
      </c>
      <c r="Y8" s="164" t="str">
        <f>IF($O8="","",IF(LEN( Form!$P$11)=0,"",Form!$P$11))</f>
        <v/>
      </c>
      <c r="Z8" s="167" t="str">
        <f>IF($O8="","",IF(LEN( Form!$D$13)=0,"",Form!$D$13))</f>
        <v/>
      </c>
      <c r="AB8" s="161" t="s">
        <v>126</v>
      </c>
      <c r="AC8" s="162" t="str">
        <f>IF(lastRow&gt;0,"Yes","No")</f>
        <v>No</v>
      </c>
      <c r="AE8" s="205" t="str">
        <f>INDEX(Tracking!$B$6:$B$3001,ROW(A4),1)</f>
        <v>PO-2</v>
      </c>
      <c r="AF8" s="205">
        <f t="array" ref="AF8">SUMPRODUCT(MID(0&amp;AE8,LARGE(INDEX(ISNUMBER(--MID(AE8,ROW($A$1:$A$25),1))* ROW($A$1:$A$25),0),ROW($A$1:$A$25))+1,1)*10^ROW($A$1:$A$25)/10)</f>
        <v>2</v>
      </c>
    </row>
    <row r="9" spans="2:32" x14ac:dyDescent="0.25">
      <c r="B9" s="81" t="s">
        <v>0</v>
      </c>
      <c r="C9" s="300" t="str">
        <f>IFERROR(IF(LEN(INDEX(SupplierDB!$E$6:$E$17,MATCH(Form!$D$13,SupplierDB!$B$6:$B$17,0),1))=0,"",INDEX(SupplierDB!$E$6:$E$17,MATCH(Form!$D$13,SupplierDB!$B$6:$B$17,0),1)),"")</f>
        <v>(503) 375-0764</v>
      </c>
      <c r="D9" s="301"/>
      <c r="E9" s="82"/>
      <c r="F9" s="83" t="s">
        <v>114</v>
      </c>
      <c r="G9" s="300" t="str">
        <f>IFERROR(IF(LEN(INDEX(SupplierDB!$F$6:$F$17,MATCH(Form!$D$13,SupplierDB!$B$6:$B$17,0),1))=0,"",INDEX(SupplierDB!$F$6:$F$17,MATCH(Form!$D$13,SupplierDB!$B$6:$B$17,0),1)),"")</f>
        <v>Book.Dev@mail.com</v>
      </c>
      <c r="H9" s="301"/>
      <c r="I9" s="301"/>
      <c r="J9" s="82"/>
      <c r="K9" s="82"/>
      <c r="L9" s="84"/>
      <c r="N9" s="178">
        <f t="shared" si="8"/>
        <v>9</v>
      </c>
      <c r="O9" s="164" t="str">
        <f>IF(OR(LEN(Form!$E$8)=0,ROWS(ColumnItem)&lt;N9),"",IF(LEN(INDEX(ColumnItem,$N9))=0,"", Form!$E$8))</f>
        <v/>
      </c>
      <c r="P9" s="163" t="str">
        <f ca="1">IF(LEN( Form!PIdate)=0,"",IF(O9="","", Form!$E$9))</f>
        <v/>
      </c>
      <c r="Q9" s="164" t="str">
        <f t="shared" si="0"/>
        <v/>
      </c>
      <c r="R9" s="164" t="str">
        <f t="shared" si="1"/>
        <v/>
      </c>
      <c r="S9" s="164" t="str">
        <f t="shared" si="2"/>
        <v/>
      </c>
      <c r="T9" s="164" t="str">
        <f t="shared" si="3"/>
        <v/>
      </c>
      <c r="U9" s="165" t="str">
        <f t="shared" si="4"/>
        <v/>
      </c>
      <c r="V9" s="166" t="str">
        <f t="shared" si="5"/>
        <v/>
      </c>
      <c r="W9" s="165" t="str">
        <f t="shared" si="6"/>
        <v/>
      </c>
      <c r="X9" s="165" t="str">
        <f t="shared" si="7"/>
        <v/>
      </c>
      <c r="Y9" s="164" t="str">
        <f>IF($O9="","",IF(LEN( Form!$P$11)=0,"",Form!$P$11))</f>
        <v/>
      </c>
      <c r="Z9" s="167" t="str">
        <f>IF($O9="","",IF(LEN( Form!$D$13)=0,"",Form!$D$13))</f>
        <v/>
      </c>
      <c r="AE9" s="205" t="str">
        <f>INDEX(Tracking!$B$6:$B$3001,ROW(A5),1)</f>
        <v>PO-2</v>
      </c>
      <c r="AF9" s="205">
        <f t="array" ref="AF9">SUMPRODUCT(MID(0&amp;AE9,LARGE(INDEX(ISNUMBER(--MID(AE9,ROW($A$1:$A$25),1))* ROW($A$1:$A$25),0),ROW($A$1:$A$25))+1,1)*10^ROW($A$1:$A$25)/10)</f>
        <v>2</v>
      </c>
    </row>
    <row r="10" spans="2:32" x14ac:dyDescent="0.25">
      <c r="B10" s="85" t="s">
        <v>7</v>
      </c>
      <c r="C10" s="303" t="str">
        <f>IFERROR(IF(LEN(INDEX(SupplierDB!$C$6:$C$17,MATCH(Form!$D$13,SupplierDB!$B$6:$B$17,0),1))=0,"",INDEX(SupplierDB!$C$6:$C$17,MATCH(Form!$D$13,SupplierDB!$B$6:$B$17,0),1)),"")</f>
        <v>Beatrix Stewart</v>
      </c>
      <c r="D10" s="304"/>
      <c r="E10" s="304"/>
      <c r="F10" s="304"/>
      <c r="G10" s="304"/>
      <c r="H10" s="304"/>
      <c r="I10" s="304"/>
      <c r="J10" s="304"/>
      <c r="K10" s="304"/>
      <c r="L10" s="305"/>
      <c r="N10" s="178">
        <f t="shared" si="8"/>
        <v>11</v>
      </c>
      <c r="O10" s="164" t="str">
        <f>IF(OR(LEN(Form!$E$8)=0,ROWS(ColumnItem)&lt;N10),"",IF(LEN(INDEX(ColumnItem,$N10))=0,"", Form!$E$8))</f>
        <v/>
      </c>
      <c r="P10" s="163" t="str">
        <f ca="1">IF(LEN( Form!PIdate)=0,"",IF(O10="","", Form!$E$9))</f>
        <v/>
      </c>
      <c r="Q10" s="164" t="str">
        <f t="shared" si="0"/>
        <v/>
      </c>
      <c r="R10" s="164" t="str">
        <f t="shared" si="1"/>
        <v/>
      </c>
      <c r="S10" s="164" t="str">
        <f t="shared" si="2"/>
        <v/>
      </c>
      <c r="T10" s="164" t="str">
        <f t="shared" si="3"/>
        <v/>
      </c>
      <c r="U10" s="165" t="str">
        <f t="shared" si="4"/>
        <v/>
      </c>
      <c r="V10" s="166" t="str">
        <f t="shared" si="5"/>
        <v/>
      </c>
      <c r="W10" s="165" t="str">
        <f t="shared" si="6"/>
        <v/>
      </c>
      <c r="X10" s="165" t="str">
        <f t="shared" si="7"/>
        <v/>
      </c>
      <c r="Y10" s="164" t="str">
        <f>IF($O10="","",IF(LEN( Form!$P$11)=0,"",Form!$P$11))</f>
        <v/>
      </c>
      <c r="Z10" s="167" t="str">
        <f>IF($O10="","",IF(LEN( Form!$D$13)=0,"",Form!$D$13))</f>
        <v/>
      </c>
      <c r="AE10" s="205" t="str">
        <f>INDEX(Tracking!$B$6:$B$3001,ROW(A6),1)</f>
        <v>PO-2</v>
      </c>
      <c r="AF10" s="205">
        <f t="array" ref="AF10">SUMPRODUCT(MID(0&amp;AE10,LARGE(INDEX(ISNUMBER(--MID(AE10,ROW($A$1:$A$25),1))* ROW($A$1:$A$25),0),ROW($A$1:$A$25))+1,1)*10^ROW($A$1:$A$25)/10)</f>
        <v>2</v>
      </c>
    </row>
    <row r="11" spans="2:32" x14ac:dyDescent="0.25">
      <c r="N11" s="178">
        <f t="shared" si="8"/>
        <v>13</v>
      </c>
      <c r="O11" s="164" t="str">
        <f>IF(OR(LEN(Form!$E$8)=0,ROWS(ColumnItem)&lt;N11),"",IF(LEN(INDEX(ColumnItem,$N11))=0,"", Form!$E$8))</f>
        <v/>
      </c>
      <c r="P11" s="163" t="str">
        <f ca="1">IF(LEN( Form!PIdate)=0,"",IF(O11="","", Form!$E$9))</f>
        <v/>
      </c>
      <c r="Q11" s="164" t="str">
        <f t="shared" si="0"/>
        <v/>
      </c>
      <c r="R11" s="164" t="str">
        <f t="shared" si="1"/>
        <v/>
      </c>
      <c r="S11" s="164" t="str">
        <f t="shared" si="2"/>
        <v/>
      </c>
      <c r="T11" s="164" t="str">
        <f t="shared" si="3"/>
        <v/>
      </c>
      <c r="U11" s="165" t="str">
        <f t="shared" si="4"/>
        <v/>
      </c>
      <c r="V11" s="166" t="str">
        <f t="shared" si="5"/>
        <v/>
      </c>
      <c r="W11" s="165" t="str">
        <f t="shared" si="6"/>
        <v/>
      </c>
      <c r="X11" s="165" t="str">
        <f t="shared" si="7"/>
        <v/>
      </c>
      <c r="Y11" s="164" t="str">
        <f>IF($O11="","",IF(LEN( Form!$P$11)=0,"",Form!$P$11))</f>
        <v/>
      </c>
      <c r="Z11" s="167" t="str">
        <f>IF($O11="","",IF(LEN( Form!$D$13)=0,"",Form!$D$13))</f>
        <v/>
      </c>
      <c r="AE11" s="205" t="str">
        <f>INDEX(Tracking!$B$6:$B$3001,ROW(A7),1)</f>
        <v/>
      </c>
      <c r="AF11" s="205">
        <f t="array" ref="AF11">SUMPRODUCT(MID(0&amp;AE11,LARGE(INDEX(ISNUMBER(--MID(AE11,ROW($A$1:$A$25),1))* ROW($A$1:$A$25),0),ROW($A$1:$A$25))+1,1)*10^ROW($A$1:$A$25)/10)</f>
        <v>0</v>
      </c>
    </row>
    <row r="12" spans="2:32" x14ac:dyDescent="0.25">
      <c r="N12" s="178">
        <f t="shared" si="8"/>
        <v>15</v>
      </c>
      <c r="O12" s="164" t="str">
        <f>IF(OR(LEN(Form!$E$8)=0,ROWS(ColumnItem)&lt;N12),"",IF(LEN(INDEX(ColumnItem,$N12))=0,"", Form!$E$8))</f>
        <v/>
      </c>
      <c r="P12" s="163" t="str">
        <f ca="1">IF(LEN( Form!PIdate)=0,"",IF(O12="","", Form!$E$9))</f>
        <v/>
      </c>
      <c r="Q12" s="164" t="str">
        <f t="shared" si="0"/>
        <v/>
      </c>
      <c r="R12" s="164" t="str">
        <f t="shared" si="1"/>
        <v/>
      </c>
      <c r="S12" s="164" t="str">
        <f t="shared" si="2"/>
        <v/>
      </c>
      <c r="T12" s="164" t="str">
        <f t="shared" si="3"/>
        <v/>
      </c>
      <c r="U12" s="165" t="str">
        <f t="shared" si="4"/>
        <v/>
      </c>
      <c r="V12" s="166" t="str">
        <f t="shared" si="5"/>
        <v/>
      </c>
      <c r="W12" s="165" t="str">
        <f t="shared" si="6"/>
        <v/>
      </c>
      <c r="X12" s="165" t="str">
        <f t="shared" si="7"/>
        <v/>
      </c>
      <c r="Y12" s="164" t="str">
        <f>IF($O12="","",IF(LEN( Form!$P$11)=0,"",Form!$P$11))</f>
        <v/>
      </c>
      <c r="Z12" s="167" t="str">
        <f>IF($O12="","",IF(LEN( Form!$D$13)=0,"",Form!$D$13))</f>
        <v/>
      </c>
      <c r="AE12" s="205" t="str">
        <f>INDEX(Tracking!$B$6:$B$3001,ROW(A8),1)</f>
        <v/>
      </c>
      <c r="AF12" s="205">
        <f t="array" ref="AF12">SUMPRODUCT(MID(0&amp;AE12,LARGE(INDEX(ISNUMBER(--MID(AE12,ROW($A$1:$A$25),1))* ROW($A$1:$A$25),0),ROW($A$1:$A$25))+1,1)*10^ROW($A$1:$A$25)/10)</f>
        <v>0</v>
      </c>
    </row>
    <row r="13" spans="2:32" x14ac:dyDescent="0.25">
      <c r="B13" s="47" t="s">
        <v>122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N13" s="178">
        <f t="shared" si="8"/>
        <v>17</v>
      </c>
      <c r="O13" s="164" t="str">
        <f>IF(OR(LEN(Form!$E$8)=0,ROWS(ColumnItem)&lt;N13),"",IF(LEN(INDEX(ColumnItem,$N13))=0,"", Form!$E$8))</f>
        <v/>
      </c>
      <c r="P13" s="163" t="str">
        <f ca="1">IF(LEN( Form!PIdate)=0,"",IF(O13="","", Form!$E$9))</f>
        <v/>
      </c>
      <c r="Q13" s="164" t="str">
        <f t="shared" si="0"/>
        <v/>
      </c>
      <c r="R13" s="164" t="str">
        <f t="shared" si="1"/>
        <v/>
      </c>
      <c r="S13" s="164" t="str">
        <f t="shared" si="2"/>
        <v/>
      </c>
      <c r="T13" s="164" t="str">
        <f t="shared" si="3"/>
        <v/>
      </c>
      <c r="U13" s="165" t="str">
        <f t="shared" si="4"/>
        <v/>
      </c>
      <c r="V13" s="166" t="str">
        <f t="shared" si="5"/>
        <v/>
      </c>
      <c r="W13" s="165" t="str">
        <f t="shared" si="6"/>
        <v/>
      </c>
      <c r="X13" s="165" t="str">
        <f t="shared" si="7"/>
        <v/>
      </c>
      <c r="Y13" s="164" t="str">
        <f>IF($O13="","",IF(LEN( Form!$P$11)=0,"",Form!$P$11))</f>
        <v/>
      </c>
      <c r="Z13" s="167" t="str">
        <f>IF($O13="","",IF(LEN( Form!$D$13)=0,"",Form!$D$13))</f>
        <v/>
      </c>
      <c r="AE13" s="205" t="str">
        <f>INDEX(Tracking!$B$6:$B$3001,ROW(A9),1)</f>
        <v/>
      </c>
      <c r="AF13" s="205">
        <f t="array" ref="AF13">SUMPRODUCT(MID(0&amp;AE13,LARGE(INDEX(ISNUMBER(--MID(AE13,ROW($A$1:$A$25),1))* ROW($A$1:$A$25),0),ROW($A$1:$A$25))+1,1)*10^ROW($A$1:$A$25)/10)</f>
        <v>0</v>
      </c>
    </row>
    <row r="14" spans="2:32" x14ac:dyDescent="0.25">
      <c r="B14" s="287"/>
      <c r="C14" s="288"/>
      <c r="D14" s="288"/>
      <c r="E14" s="288"/>
      <c r="F14" s="341" t="str">
        <f>IFERROR(IF(LEN(INDEX(ProductDB!$D$6:$D$17,MATCH(B14,ProductDB!$B$6:$B$17,0),1))=0,"-",INDEX(ProductDB!$D$6:$D$17,MATCH(B14,ProductDB!$B$6:$B$17,0),1)),"")</f>
        <v/>
      </c>
      <c r="G14" s="344" t="str">
        <f>IF(LEN(B14)&gt;0,1,"")</f>
        <v/>
      </c>
      <c r="H14" s="341" t="str">
        <f>IFERROR(IF(LEN(INDEX(ProductDB!$E$6:$E$17,MATCH(B14,ProductDB!$B$6:$B$17,0),1))=0,"",INDEX(ProductDB!$E$6:$E$17,MATCH(B14,ProductDB!$B$6:$B$17,0),1)),"")</f>
        <v/>
      </c>
      <c r="I14" s="345" t="str">
        <f>IFERROR(IF(LEN(INDEX(ProductDB!$F$6:$F$17,MATCH(B14,ProductDB!$B$6:$B$17,0),1))=0,"",INDEX(ProductDB!$F$6:$F$17,MATCH(B14,ProductDB!$B$6:$B$17,0),1)),"")</f>
        <v/>
      </c>
      <c r="J14" s="293"/>
      <c r="K14" s="345" t="str">
        <f>IFERROR(G14*I14*(1-J14),"")</f>
        <v/>
      </c>
      <c r="L14" s="278" t="str">
        <f>IF(LEN(K14)=0,"",   IFERROR(   IF(LEN(INDEX(ProductDB!$G$6:$G$17,MATCH(B14,ProductDB!$B$6:$B$17,0),1))=0,Dashboard!$K$28,INDEX(ProductDB!$G$6:$G$17,MATCH(B14,ProductDB!$B$6:$B$17,0),1)),""))</f>
        <v/>
      </c>
      <c r="N14" s="178">
        <f t="shared" si="8"/>
        <v>19</v>
      </c>
      <c r="O14" s="164" t="str">
        <f>IF(OR(LEN(Form!$E$8)=0,ROWS(ColumnItem)&lt;N14),"",IF(LEN(INDEX(ColumnItem,$N14))=0,"", Form!$E$8))</f>
        <v/>
      </c>
      <c r="P14" s="163" t="str">
        <f ca="1">IF(LEN( Form!PIdate)=0,"",IF(O14="","", Form!$E$9))</f>
        <v/>
      </c>
      <c r="Q14" s="164" t="str">
        <f t="shared" si="0"/>
        <v/>
      </c>
      <c r="R14" s="164" t="str">
        <f t="shared" si="1"/>
        <v/>
      </c>
      <c r="S14" s="164" t="str">
        <f t="shared" si="2"/>
        <v/>
      </c>
      <c r="T14" s="164" t="str">
        <f t="shared" si="3"/>
        <v/>
      </c>
      <c r="U14" s="165" t="str">
        <f t="shared" si="4"/>
        <v/>
      </c>
      <c r="V14" s="166" t="str">
        <f t="shared" si="5"/>
        <v/>
      </c>
      <c r="W14" s="165" t="str">
        <f t="shared" si="6"/>
        <v/>
      </c>
      <c r="X14" s="165" t="str">
        <f t="shared" si="7"/>
        <v/>
      </c>
      <c r="Y14" s="164" t="str">
        <f>IF($O14="","",IF(LEN( Form!$P$11)=0,"",Form!$P$11))</f>
        <v/>
      </c>
      <c r="Z14" s="167" t="str">
        <f>IF($O14="","",IF(LEN( Form!$D$13)=0,"",Form!$D$13))</f>
        <v/>
      </c>
      <c r="AE14" s="205" t="str">
        <f>INDEX(Tracking!$B$6:$B$3001,ROW(A10),1)</f>
        <v/>
      </c>
      <c r="AF14" s="205">
        <f t="array" ref="AF14">SUMPRODUCT(MID(0&amp;AE14,LARGE(INDEX(ISNUMBER(--MID(AE14,ROW($A$1:$A$25),1))* ROW($A$1:$A$25),0),ROW($A$1:$A$25))+1,1)*10^ROW($A$1:$A$25)/10)</f>
        <v>0</v>
      </c>
    </row>
    <row r="15" spans="2:32" x14ac:dyDescent="0.25">
      <c r="B15" s="339" t="str">
        <f>IFERROR(IF(LEN(INDEX(ProductDB!$C$6:$C$17,MATCH(B14,ProductDB!$B$6:$B$17,0),1))=0,"-",INDEX(ProductDB!$C$6:$C$17,MATCH(B14,ProductDB!$B$6:$B$17,0),1)),"")</f>
        <v/>
      </c>
      <c r="C15" s="340"/>
      <c r="D15" s="340"/>
      <c r="E15" s="340"/>
      <c r="F15" s="341"/>
      <c r="G15" s="344"/>
      <c r="H15" s="341"/>
      <c r="I15" s="345"/>
      <c r="J15" s="293"/>
      <c r="K15" s="345"/>
      <c r="L15" s="278"/>
      <c r="N15" s="178">
        <f t="shared" si="8"/>
        <v>21</v>
      </c>
      <c r="O15" s="164" t="str">
        <f>IF(OR(LEN(Form!$E$8)=0,ROWS(ColumnItem)&lt;N15),"",IF(LEN(INDEX(ColumnItem,$N15))=0,"", Form!$E$8))</f>
        <v/>
      </c>
      <c r="P15" s="163" t="str">
        <f ca="1">IF(LEN( Form!PIdate)=0,"",IF(O15="","", Form!$E$9))</f>
        <v/>
      </c>
      <c r="Q15" s="164" t="str">
        <f t="shared" si="0"/>
        <v/>
      </c>
      <c r="R15" s="164" t="str">
        <f t="shared" si="1"/>
        <v/>
      </c>
      <c r="S15" s="164" t="str">
        <f t="shared" si="2"/>
        <v/>
      </c>
      <c r="T15" s="164" t="str">
        <f t="shared" si="3"/>
        <v/>
      </c>
      <c r="U15" s="165" t="str">
        <f t="shared" si="4"/>
        <v/>
      </c>
      <c r="V15" s="166" t="str">
        <f t="shared" si="5"/>
        <v/>
      </c>
      <c r="W15" s="165" t="str">
        <f t="shared" si="6"/>
        <v/>
      </c>
      <c r="X15" s="165" t="str">
        <f t="shared" si="7"/>
        <v/>
      </c>
      <c r="Y15" s="164" t="str">
        <f>IF($O15="","",IF(LEN( Form!$P$11)=0,"",Form!$P$11))</f>
        <v/>
      </c>
      <c r="Z15" s="167" t="str">
        <f>IF($O15="","",IF(LEN( Form!$D$13)=0,"",Form!$D$13))</f>
        <v/>
      </c>
      <c r="AE15" s="205" t="str">
        <f>INDEX(Tracking!$B$6:$B$3001,ROW(A11),1)</f>
        <v/>
      </c>
      <c r="AF15" s="205">
        <f t="array" ref="AF15">SUMPRODUCT(MID(0&amp;AE15,LARGE(INDEX(ISNUMBER(--MID(AE15,ROW($A$1:$A$25),1))* ROW($A$1:$A$25),0),ROW($A$1:$A$25))+1,1)*10^ROW($A$1:$A$25)/10)</f>
        <v>0</v>
      </c>
    </row>
    <row r="16" spans="2:32" x14ac:dyDescent="0.25">
      <c r="B16" s="270"/>
      <c r="C16" s="271"/>
      <c r="D16" s="271"/>
      <c r="E16" s="271"/>
      <c r="F16" s="338"/>
      <c r="G16" s="342"/>
      <c r="H16" s="338"/>
      <c r="I16" s="343"/>
      <c r="J16" s="284"/>
      <c r="K16" s="343"/>
      <c r="L16" s="286"/>
      <c r="N16" s="178">
        <f t="shared" si="8"/>
        <v>23</v>
      </c>
      <c r="O16" s="164" t="str">
        <f>IF(OR(LEN(Form!$E$8)=0,ROWS(ColumnItem)&lt;N16),"",IF(LEN(INDEX(ColumnItem,$N16))=0,"", Form!$E$8))</f>
        <v/>
      </c>
      <c r="P16" s="163" t="str">
        <f ca="1">IF(LEN( Form!PIdate)=0,"",IF(O16="","", Form!$E$9))</f>
        <v/>
      </c>
      <c r="Q16" s="164" t="str">
        <f t="shared" si="0"/>
        <v/>
      </c>
      <c r="R16" s="164" t="str">
        <f t="shared" si="1"/>
        <v/>
      </c>
      <c r="S16" s="164" t="str">
        <f t="shared" si="2"/>
        <v/>
      </c>
      <c r="T16" s="164" t="str">
        <f t="shared" si="3"/>
        <v/>
      </c>
      <c r="U16" s="165" t="str">
        <f t="shared" si="4"/>
        <v/>
      </c>
      <c r="V16" s="166" t="str">
        <f t="shared" si="5"/>
        <v/>
      </c>
      <c r="W16" s="165" t="str">
        <f t="shared" si="6"/>
        <v/>
      </c>
      <c r="X16" s="165" t="str">
        <f t="shared" si="7"/>
        <v/>
      </c>
      <c r="Y16" s="164" t="str">
        <f>IF($O16="","",IF(LEN( Form!$P$11)=0,"",Form!$P$11))</f>
        <v/>
      </c>
      <c r="Z16" s="167" t="str">
        <f>IF($O16="","",IF(LEN( Form!$D$13)=0,"",Form!$D$13))</f>
        <v/>
      </c>
      <c r="AE16" s="205" t="str">
        <f>INDEX(Tracking!$B$6:$B$3001,ROW(A12),1)</f>
        <v/>
      </c>
      <c r="AF16" s="205">
        <f t="array" ref="AF16">SUMPRODUCT(MID(0&amp;AE16,LARGE(INDEX(ISNUMBER(--MID(AE16,ROW($A$1:$A$25),1))* ROW($A$1:$A$25),0),ROW($A$1:$A$25))+1,1)*10^ROW($A$1:$A$25)/10)</f>
        <v>0</v>
      </c>
    </row>
    <row r="17" spans="2:32" x14ac:dyDescent="0.25">
      <c r="B17" s="336"/>
      <c r="C17" s="337"/>
      <c r="D17" s="337"/>
      <c r="E17" s="337"/>
      <c r="F17" s="338"/>
      <c r="G17" s="342"/>
      <c r="H17" s="338"/>
      <c r="I17" s="343"/>
      <c r="J17" s="284"/>
      <c r="K17" s="343"/>
      <c r="L17" s="286"/>
      <c r="N17" s="178">
        <f t="shared" si="8"/>
        <v>25</v>
      </c>
      <c r="O17" s="164" t="str">
        <f>IF(OR(LEN(Form!$E$8)=0,ROWS(ColumnItem)&lt;N17),"",IF(LEN(INDEX(ColumnItem,$N17))=0,"", Form!$E$8))</f>
        <v/>
      </c>
      <c r="P17" s="163" t="str">
        <f ca="1">IF(LEN( Form!PIdate)=0,"",IF(O17="","", Form!$E$9))</f>
        <v/>
      </c>
      <c r="Q17" s="164" t="str">
        <f t="shared" si="0"/>
        <v/>
      </c>
      <c r="R17" s="164" t="str">
        <f t="shared" si="1"/>
        <v/>
      </c>
      <c r="S17" s="164" t="str">
        <f t="shared" si="2"/>
        <v/>
      </c>
      <c r="T17" s="164" t="str">
        <f t="shared" si="3"/>
        <v/>
      </c>
      <c r="U17" s="165" t="str">
        <f t="shared" si="4"/>
        <v/>
      </c>
      <c r="V17" s="166" t="str">
        <f t="shared" si="5"/>
        <v/>
      </c>
      <c r="W17" s="165" t="str">
        <f t="shared" si="6"/>
        <v/>
      </c>
      <c r="X17" s="165" t="str">
        <f t="shared" si="7"/>
        <v/>
      </c>
      <c r="Y17" s="164" t="str">
        <f>IF($O17="","",IF(LEN( Form!$P$11)=0,"",Form!$P$11))</f>
        <v/>
      </c>
      <c r="Z17" s="167" t="str">
        <f>IF($O17="","",IF(LEN( Form!$D$13)=0,"",Form!$D$13))</f>
        <v/>
      </c>
      <c r="AE17" s="205" t="str">
        <f>INDEX(Tracking!$B$6:$B$3001,ROW(A13),1)</f>
        <v/>
      </c>
      <c r="AF17" s="205">
        <f t="array" ref="AF17">SUMPRODUCT(MID(0&amp;AE17,LARGE(INDEX(ISNUMBER(--MID(AE17,ROW($A$1:$A$25),1))* ROW($A$1:$A$25),0),ROW($A$1:$A$25))+1,1)*10^ROW($A$1:$A$25)/10)</f>
        <v>0</v>
      </c>
    </row>
    <row r="18" spans="2:32" x14ac:dyDescent="0.25">
      <c r="N18" s="178">
        <f t="shared" si="8"/>
        <v>27</v>
      </c>
      <c r="O18" s="164" t="str">
        <f>IF(OR(LEN(Form!$E$8)=0,ROWS(ColumnItem)&lt;N18),"",IF(LEN(INDEX(ColumnItem,$N18))=0,"", Form!$E$8))</f>
        <v/>
      </c>
      <c r="P18" s="163" t="str">
        <f ca="1">IF(LEN( Form!PIdate)=0,"",IF(O18="","", Form!$E$9))</f>
        <v/>
      </c>
      <c r="Q18" s="164" t="str">
        <f t="shared" si="0"/>
        <v/>
      </c>
      <c r="R18" s="164" t="str">
        <f t="shared" si="1"/>
        <v/>
      </c>
      <c r="S18" s="164" t="str">
        <f t="shared" si="2"/>
        <v/>
      </c>
      <c r="T18" s="164" t="str">
        <f t="shared" si="3"/>
        <v/>
      </c>
      <c r="U18" s="165" t="str">
        <f t="shared" si="4"/>
        <v/>
      </c>
      <c r="V18" s="166" t="str">
        <f t="shared" si="5"/>
        <v/>
      </c>
      <c r="W18" s="165" t="str">
        <f t="shared" si="6"/>
        <v/>
      </c>
      <c r="X18" s="165" t="str">
        <f t="shared" si="7"/>
        <v/>
      </c>
      <c r="Y18" s="164" t="str">
        <f>IF($O18="","",IF(LEN( Form!$P$11)=0,"",Form!$P$11))</f>
        <v/>
      </c>
      <c r="Z18" s="167" t="str">
        <f>IF($O18="","",IF(LEN( Form!$D$13)=0,"",Form!$D$13))</f>
        <v/>
      </c>
      <c r="AE18" s="205" t="str">
        <f>INDEX(Tracking!$B$6:$B$3001,ROW(A14),1)</f>
        <v/>
      </c>
      <c r="AF18" s="205">
        <f t="array" ref="AF18">SUMPRODUCT(MID(0&amp;AE18,LARGE(INDEX(ISNUMBER(--MID(AE18,ROW($A$1:$A$25),1))* ROW($A$1:$A$25),0),ROW($A$1:$A$25))+1,1)*10^ROW($A$1:$A$25)/10)</f>
        <v>0</v>
      </c>
    </row>
    <row r="19" spans="2:32" x14ac:dyDescent="0.25">
      <c r="N19" s="178">
        <f t="shared" si="8"/>
        <v>29</v>
      </c>
      <c r="O19" s="164" t="str">
        <f>IF(OR(LEN(Form!$E$8)=0,ROWS(ColumnItem)&lt;N19),"",IF(LEN(INDEX(ColumnItem,$N19))=0,"", Form!$E$8))</f>
        <v/>
      </c>
      <c r="P19" s="163" t="str">
        <f ca="1">IF(LEN( Form!PIdate)=0,"",IF(O19="","", Form!$E$9))</f>
        <v/>
      </c>
      <c r="Q19" s="164" t="str">
        <f t="shared" si="0"/>
        <v/>
      </c>
      <c r="R19" s="164" t="str">
        <f t="shared" si="1"/>
        <v/>
      </c>
      <c r="S19" s="164" t="str">
        <f t="shared" si="2"/>
        <v/>
      </c>
      <c r="T19" s="164" t="str">
        <f t="shared" si="3"/>
        <v/>
      </c>
      <c r="U19" s="165" t="str">
        <f t="shared" si="4"/>
        <v/>
      </c>
      <c r="V19" s="166" t="str">
        <f t="shared" si="5"/>
        <v/>
      </c>
      <c r="W19" s="165" t="str">
        <f t="shared" si="6"/>
        <v/>
      </c>
      <c r="X19" s="165" t="str">
        <f t="shared" si="7"/>
        <v/>
      </c>
      <c r="Y19" s="164" t="str">
        <f>IF($O19="","",IF(LEN( Form!$P$11)=0,"",Form!$P$11))</f>
        <v/>
      </c>
      <c r="Z19" s="167" t="str">
        <f>IF($O19="","",IF(LEN( Form!$D$13)=0,"",Form!$D$13))</f>
        <v/>
      </c>
      <c r="AE19" s="205" t="str">
        <f>INDEX(Tracking!$B$6:$B$3001,ROW(A15),1)</f>
        <v/>
      </c>
      <c r="AF19" s="205">
        <f t="array" ref="AF19">SUMPRODUCT(MID(0&amp;AE19,LARGE(INDEX(ISNUMBER(--MID(AE19,ROW($A$1:$A$25),1))* ROW($A$1:$A$25),0),ROW($A$1:$A$25))+1,1)*10^ROW($A$1:$A$25)/10)</f>
        <v>0</v>
      </c>
    </row>
    <row r="20" spans="2:32" x14ac:dyDescent="0.25">
      <c r="N20" s="178">
        <f t="shared" si="8"/>
        <v>31</v>
      </c>
      <c r="O20" s="164" t="str">
        <f>IF(OR(LEN(Form!$E$8)=0,ROWS(ColumnItem)&lt;N20),"",IF(LEN(INDEX(ColumnItem,$N20))=0,"", Form!$E$8))</f>
        <v/>
      </c>
      <c r="P20" s="163" t="str">
        <f ca="1">IF(LEN( Form!PIdate)=0,"",IF(O20="","", Form!$E$9))</f>
        <v/>
      </c>
      <c r="Q20" s="164" t="str">
        <f t="shared" si="0"/>
        <v/>
      </c>
      <c r="R20" s="164" t="str">
        <f t="shared" si="1"/>
        <v/>
      </c>
      <c r="S20" s="164" t="str">
        <f t="shared" si="2"/>
        <v/>
      </c>
      <c r="T20" s="164" t="str">
        <f t="shared" si="3"/>
        <v/>
      </c>
      <c r="U20" s="165" t="str">
        <f t="shared" si="4"/>
        <v/>
      </c>
      <c r="V20" s="166" t="str">
        <f t="shared" si="5"/>
        <v/>
      </c>
      <c r="W20" s="165" t="str">
        <f t="shared" si="6"/>
        <v/>
      </c>
      <c r="X20" s="165" t="str">
        <f t="shared" si="7"/>
        <v/>
      </c>
      <c r="Y20" s="164" t="str">
        <f>IF($O20="","",IF(LEN( Form!$P$11)=0,"",Form!$P$11))</f>
        <v/>
      </c>
      <c r="Z20" s="167" t="str">
        <f>IF($O20="","",IF(LEN( Form!$D$13)=0,"",Form!$D$13))</f>
        <v/>
      </c>
      <c r="AE20" s="205" t="str">
        <f>INDEX(Tracking!$B$6:$B$3001,ROW(A16),1)</f>
        <v/>
      </c>
      <c r="AF20" s="205">
        <f t="array" ref="AF20">SUMPRODUCT(MID(0&amp;AE20,LARGE(INDEX(ISNUMBER(--MID(AE20,ROW($A$1:$A$25),1))* ROW($A$1:$A$25),0),ROW($A$1:$A$25))+1,1)*10^ROW($A$1:$A$25)/10)</f>
        <v>0</v>
      </c>
    </row>
    <row r="21" spans="2:32" x14ac:dyDescent="0.25">
      <c r="N21" s="178">
        <f t="shared" si="8"/>
        <v>33</v>
      </c>
      <c r="O21" s="164" t="str">
        <f>IF(OR(LEN(Form!$E$8)=0,ROWS(ColumnItem)&lt;N21),"",IF(LEN(INDEX(ColumnItem,$N21))=0,"", Form!$E$8))</f>
        <v/>
      </c>
      <c r="P21" s="163" t="str">
        <f ca="1">IF(LEN( Form!PIdate)=0,"",IF(O21="","", Form!$E$9))</f>
        <v/>
      </c>
      <c r="Q21" s="164" t="str">
        <f t="shared" si="0"/>
        <v/>
      </c>
      <c r="R21" s="164" t="str">
        <f t="shared" si="1"/>
        <v/>
      </c>
      <c r="S21" s="164" t="str">
        <f t="shared" si="2"/>
        <v/>
      </c>
      <c r="T21" s="164" t="str">
        <f t="shared" si="3"/>
        <v/>
      </c>
      <c r="U21" s="165" t="str">
        <f t="shared" si="4"/>
        <v/>
      </c>
      <c r="V21" s="166" t="str">
        <f t="shared" si="5"/>
        <v/>
      </c>
      <c r="W21" s="165" t="str">
        <f t="shared" si="6"/>
        <v/>
      </c>
      <c r="X21" s="165" t="str">
        <f t="shared" si="7"/>
        <v/>
      </c>
      <c r="Y21" s="164" t="str">
        <f>IF($O21="","",IF(LEN( Form!$P$11)=0,"",Form!$P$11))</f>
        <v/>
      </c>
      <c r="Z21" s="167" t="str">
        <f>IF($O21="","",IF(LEN( Form!$D$13)=0,"",Form!$D$13))</f>
        <v/>
      </c>
      <c r="AE21" s="205" t="str">
        <f>INDEX(Tracking!$B$6:$B$3001,ROW(A17),1)</f>
        <v/>
      </c>
      <c r="AF21" s="205">
        <f t="array" ref="AF21">SUMPRODUCT(MID(0&amp;AE21,LARGE(INDEX(ISNUMBER(--MID(AE21,ROW($A$1:$A$25),1))* ROW($A$1:$A$25),0),ROW($A$1:$A$25))+1,1)*10^ROW($A$1:$A$25)/10)</f>
        <v>0</v>
      </c>
    </row>
    <row r="22" spans="2:32" x14ac:dyDescent="0.25">
      <c r="N22" s="178">
        <f t="shared" si="8"/>
        <v>35</v>
      </c>
      <c r="O22" s="164" t="str">
        <f>IF(OR(LEN(Form!$E$8)=0,ROWS(ColumnItem)&lt;N22),"",IF(LEN(INDEX(ColumnItem,$N22))=0,"", Form!$E$8))</f>
        <v/>
      </c>
      <c r="P22" s="163" t="str">
        <f ca="1">IF(LEN( Form!PIdate)=0,"",IF(O22="","", Form!$E$9))</f>
        <v/>
      </c>
      <c r="Q22" s="164" t="str">
        <f t="shared" si="0"/>
        <v/>
      </c>
      <c r="R22" s="164" t="str">
        <f t="shared" si="1"/>
        <v/>
      </c>
      <c r="S22" s="164" t="str">
        <f t="shared" si="2"/>
        <v/>
      </c>
      <c r="T22" s="164" t="str">
        <f t="shared" si="3"/>
        <v/>
      </c>
      <c r="U22" s="165" t="str">
        <f t="shared" si="4"/>
        <v/>
      </c>
      <c r="V22" s="166" t="str">
        <f t="shared" si="5"/>
        <v/>
      </c>
      <c r="W22" s="165" t="str">
        <f t="shared" si="6"/>
        <v/>
      </c>
      <c r="X22" s="165" t="str">
        <f t="shared" si="7"/>
        <v/>
      </c>
      <c r="Y22" s="164" t="str">
        <f>IF($O22="","",IF(LEN( Form!$P$11)=0,"",Form!$P$11))</f>
        <v/>
      </c>
      <c r="Z22" s="167" t="str">
        <f>IF($O22="","",IF(LEN( Form!$D$13)=0,"",Form!$D$13))</f>
        <v/>
      </c>
      <c r="AE22" s="205" t="str">
        <f>INDEX(Tracking!$B$6:$B$3001,ROW(A18),1)</f>
        <v/>
      </c>
      <c r="AF22" s="205">
        <f t="array" ref="AF22">SUMPRODUCT(MID(0&amp;AE22,LARGE(INDEX(ISNUMBER(--MID(AE22,ROW($A$1:$A$25),1))* ROW($A$1:$A$25),0),ROW($A$1:$A$25))+1,1)*10^ROW($A$1:$A$25)/10)</f>
        <v>0</v>
      </c>
    </row>
    <row r="23" spans="2:32" x14ac:dyDescent="0.25">
      <c r="N23" s="178">
        <f t="shared" si="8"/>
        <v>37</v>
      </c>
      <c r="O23" s="164" t="str">
        <f>IF(OR(LEN(Form!$E$8)=0,ROWS(ColumnItem)&lt;N23),"",IF(LEN(INDEX(ColumnItem,$N23))=0,"", Form!$E$8))</f>
        <v/>
      </c>
      <c r="P23" s="163" t="str">
        <f ca="1">IF(LEN( Form!PIdate)=0,"",IF(O23="","", Form!$E$9))</f>
        <v/>
      </c>
      <c r="Q23" s="164" t="str">
        <f t="shared" si="0"/>
        <v/>
      </c>
      <c r="R23" s="164" t="str">
        <f t="shared" si="1"/>
        <v/>
      </c>
      <c r="S23" s="164" t="str">
        <f t="shared" si="2"/>
        <v/>
      </c>
      <c r="T23" s="164" t="str">
        <f t="shared" si="3"/>
        <v/>
      </c>
      <c r="U23" s="165" t="str">
        <f t="shared" si="4"/>
        <v/>
      </c>
      <c r="V23" s="166" t="str">
        <f t="shared" si="5"/>
        <v/>
      </c>
      <c r="W23" s="165" t="str">
        <f t="shared" si="6"/>
        <v/>
      </c>
      <c r="X23" s="165" t="str">
        <f t="shared" si="7"/>
        <v/>
      </c>
      <c r="Y23" s="164" t="str">
        <f>IF($O23="","",IF(LEN( Form!$P$11)=0,"",Form!$P$11))</f>
        <v/>
      </c>
      <c r="Z23" s="167" t="str">
        <f>IF($O23="","",IF(LEN( Form!$D$13)=0,"",Form!$D$13))</f>
        <v/>
      </c>
      <c r="AE23" s="205" t="str">
        <f>INDEX(Tracking!$B$6:$B$3001,ROW(A19),1)</f>
        <v/>
      </c>
      <c r="AF23" s="205">
        <f t="array" ref="AF23">SUMPRODUCT(MID(0&amp;AE23,LARGE(INDEX(ISNUMBER(--MID(AE23,ROW($A$1:$A$25),1))* ROW($A$1:$A$25),0),ROW($A$1:$A$25))+1,1)*10^ROW($A$1:$A$25)/10)</f>
        <v>0</v>
      </c>
    </row>
    <row r="24" spans="2:32" x14ac:dyDescent="0.25">
      <c r="N24" s="178">
        <f t="shared" si="8"/>
        <v>39</v>
      </c>
      <c r="O24" s="164" t="str">
        <f>IF(OR(LEN(Form!$E$8)=0,ROWS(ColumnItem)&lt;N24),"",IF(LEN(INDEX(ColumnItem,$N24))=0,"", Form!$E$8))</f>
        <v/>
      </c>
      <c r="P24" s="163" t="str">
        <f ca="1">IF(LEN( Form!PIdate)=0,"",IF(O24="","", Form!$E$9))</f>
        <v/>
      </c>
      <c r="Q24" s="164" t="str">
        <f t="shared" si="0"/>
        <v/>
      </c>
      <c r="R24" s="164" t="str">
        <f t="shared" si="1"/>
        <v/>
      </c>
      <c r="S24" s="164" t="str">
        <f t="shared" si="2"/>
        <v/>
      </c>
      <c r="T24" s="164" t="str">
        <f t="shared" si="3"/>
        <v/>
      </c>
      <c r="U24" s="165" t="str">
        <f t="shared" si="4"/>
        <v/>
      </c>
      <c r="V24" s="166" t="str">
        <f t="shared" si="5"/>
        <v/>
      </c>
      <c r="W24" s="165" t="str">
        <f t="shared" si="6"/>
        <v/>
      </c>
      <c r="X24" s="165" t="str">
        <f t="shared" si="7"/>
        <v/>
      </c>
      <c r="Y24" s="164" t="str">
        <f>IF($O24="","",IF(LEN( Form!$P$11)=0,"",Form!$P$11))</f>
        <v/>
      </c>
      <c r="Z24" s="167" t="str">
        <f>IF($O24="","",IF(LEN( Form!$D$13)=0,"",Form!$D$13))</f>
        <v/>
      </c>
      <c r="AE24" s="205" t="str">
        <f>INDEX(Tracking!$B$6:$B$3001,ROW(A20),1)</f>
        <v/>
      </c>
      <c r="AF24" s="205">
        <f t="array" ref="AF24">SUMPRODUCT(MID(0&amp;AE24,LARGE(INDEX(ISNUMBER(--MID(AE24,ROW($A$1:$A$25),1))* ROW($A$1:$A$25),0),ROW($A$1:$A$25))+1,1)*10^ROW($A$1:$A$25)/10)</f>
        <v>0</v>
      </c>
    </row>
    <row r="25" spans="2:32" x14ac:dyDescent="0.25">
      <c r="N25" s="178">
        <f t="shared" si="8"/>
        <v>41</v>
      </c>
      <c r="O25" s="164" t="str">
        <f>IF(OR(LEN(Form!$E$8)=0,ROWS(ColumnItem)&lt;N25),"",IF(LEN(INDEX(ColumnItem,$N25))=0,"", Form!$E$8))</f>
        <v/>
      </c>
      <c r="P25" s="163" t="str">
        <f ca="1">IF(LEN( Form!PIdate)=0,"",IF(O25="","", Form!$E$9))</f>
        <v/>
      </c>
      <c r="Q25" s="164" t="str">
        <f t="shared" si="0"/>
        <v/>
      </c>
      <c r="R25" s="164" t="str">
        <f t="shared" si="1"/>
        <v/>
      </c>
      <c r="S25" s="164" t="str">
        <f t="shared" si="2"/>
        <v/>
      </c>
      <c r="T25" s="164" t="str">
        <f t="shared" si="3"/>
        <v/>
      </c>
      <c r="U25" s="165" t="str">
        <f t="shared" si="4"/>
        <v/>
      </c>
      <c r="V25" s="166" t="str">
        <f t="shared" si="5"/>
        <v/>
      </c>
      <c r="W25" s="165" t="str">
        <f t="shared" si="6"/>
        <v/>
      </c>
      <c r="X25" s="165" t="str">
        <f t="shared" si="7"/>
        <v/>
      </c>
      <c r="Y25" s="164" t="str">
        <f>IF($O25="","",IF(LEN( Form!$P$11)=0,"",Form!$P$11))</f>
        <v/>
      </c>
      <c r="Z25" s="167" t="str">
        <f>IF($O25="","",IF(LEN( Form!$D$13)=0,"",Form!$D$13))</f>
        <v/>
      </c>
      <c r="AE25" s="205" t="str">
        <f>INDEX(Tracking!$B$6:$B$3001,ROW(A21),1)</f>
        <v/>
      </c>
      <c r="AF25" s="205">
        <f t="array" ref="AF25">SUMPRODUCT(MID(0&amp;AE25,LARGE(INDEX(ISNUMBER(--MID(AE25,ROW($A$1:$A$25),1))* ROW($A$1:$A$25),0),ROW($A$1:$A$25))+1,1)*10^ROW($A$1:$A$25)/10)</f>
        <v>0</v>
      </c>
    </row>
    <row r="26" spans="2:32" x14ac:dyDescent="0.25">
      <c r="N26" s="178">
        <f t="shared" si="8"/>
        <v>43</v>
      </c>
      <c r="O26" s="164" t="str">
        <f>IF(OR(LEN(Form!$E$8)=0,ROWS(ColumnItem)&lt;N26),"",IF(LEN(INDEX(ColumnItem,$N26))=0,"", Form!$E$8))</f>
        <v/>
      </c>
      <c r="P26" s="163" t="str">
        <f ca="1">IF(LEN( Form!PIdate)=0,"",IF(O26="","", Form!$E$9))</f>
        <v/>
      </c>
      <c r="Q26" s="164" t="str">
        <f t="shared" si="0"/>
        <v/>
      </c>
      <c r="R26" s="164" t="str">
        <f t="shared" si="1"/>
        <v/>
      </c>
      <c r="S26" s="164" t="str">
        <f t="shared" si="2"/>
        <v/>
      </c>
      <c r="T26" s="164" t="str">
        <f t="shared" si="3"/>
        <v/>
      </c>
      <c r="U26" s="165" t="str">
        <f t="shared" si="4"/>
        <v/>
      </c>
      <c r="V26" s="166" t="str">
        <f t="shared" si="5"/>
        <v/>
      </c>
      <c r="W26" s="165" t="str">
        <f t="shared" si="6"/>
        <v/>
      </c>
      <c r="X26" s="165" t="str">
        <f t="shared" si="7"/>
        <v/>
      </c>
      <c r="Y26" s="164" t="str">
        <f>IF($O26="","",IF(LEN( Form!$P$11)=0,"",Form!$P$11))</f>
        <v/>
      </c>
      <c r="Z26" s="167" t="str">
        <f>IF($O26="","",IF(LEN( Form!$D$13)=0,"",Form!$D$13))</f>
        <v/>
      </c>
      <c r="AE26" s="205" t="str">
        <f>INDEX(Tracking!$B$6:$B$3001,ROW(A22),1)</f>
        <v/>
      </c>
      <c r="AF26" s="205">
        <f t="array" ref="AF26">SUMPRODUCT(MID(0&amp;AE26,LARGE(INDEX(ISNUMBER(--MID(AE26,ROW($A$1:$A$25),1))* ROW($A$1:$A$25),0),ROW($A$1:$A$25))+1,1)*10^ROW($A$1:$A$25)/10)</f>
        <v>0</v>
      </c>
    </row>
    <row r="27" spans="2:32" x14ac:dyDescent="0.25">
      <c r="N27" s="178">
        <f t="shared" si="8"/>
        <v>45</v>
      </c>
      <c r="O27" s="164" t="str">
        <f>IF(OR(LEN(Form!$E$8)=0,ROWS(ColumnItem)&lt;N27),"",IF(LEN(INDEX(ColumnItem,$N27))=0,"", Form!$E$8))</f>
        <v/>
      </c>
      <c r="P27" s="163" t="str">
        <f ca="1">IF(LEN( Form!PIdate)=0,"",IF(O27="","", Form!$E$9))</f>
        <v/>
      </c>
      <c r="Q27" s="164" t="str">
        <f t="shared" si="0"/>
        <v/>
      </c>
      <c r="R27" s="164" t="str">
        <f t="shared" si="1"/>
        <v/>
      </c>
      <c r="S27" s="164" t="str">
        <f t="shared" si="2"/>
        <v/>
      </c>
      <c r="T27" s="164" t="str">
        <f t="shared" si="3"/>
        <v/>
      </c>
      <c r="U27" s="165" t="str">
        <f t="shared" si="4"/>
        <v/>
      </c>
      <c r="V27" s="166" t="str">
        <f t="shared" si="5"/>
        <v/>
      </c>
      <c r="W27" s="165" t="str">
        <f t="shared" si="6"/>
        <v/>
      </c>
      <c r="X27" s="165" t="str">
        <f t="shared" si="7"/>
        <v/>
      </c>
      <c r="Y27" s="164" t="str">
        <f>IF($O27="","",IF(LEN( Form!$P$11)=0,"",Form!$P$11))</f>
        <v/>
      </c>
      <c r="Z27" s="167" t="str">
        <f>IF($O27="","",IF(LEN( Form!$D$13)=0,"",Form!$D$13))</f>
        <v/>
      </c>
      <c r="AE27" s="205" t="str">
        <f>INDEX(Tracking!$B$6:$B$3001,ROW(A23),1)</f>
        <v/>
      </c>
      <c r="AF27" s="205">
        <f t="array" ref="AF27">SUMPRODUCT(MID(0&amp;AE27,LARGE(INDEX(ISNUMBER(--MID(AE27,ROW($A$1:$A$25),1))* ROW($A$1:$A$25),0),ROW($A$1:$A$25))+1,1)*10^ROW($A$1:$A$25)/10)</f>
        <v>0</v>
      </c>
    </row>
    <row r="28" spans="2:32" x14ac:dyDescent="0.25">
      <c r="N28" s="178">
        <f t="shared" si="8"/>
        <v>47</v>
      </c>
      <c r="O28" s="164" t="str">
        <f>IF(OR(LEN(Form!$E$8)=0,ROWS(ColumnItem)&lt;N28),"",IF(LEN(INDEX(ColumnItem,$N28))=0,"", Form!$E$8))</f>
        <v/>
      </c>
      <c r="P28" s="163" t="str">
        <f ca="1">IF(LEN( Form!PIdate)=0,"",IF(O28="","", Form!$E$9))</f>
        <v/>
      </c>
      <c r="Q28" s="164" t="str">
        <f t="shared" si="0"/>
        <v/>
      </c>
      <c r="R28" s="164" t="str">
        <f t="shared" si="1"/>
        <v/>
      </c>
      <c r="S28" s="164" t="str">
        <f t="shared" si="2"/>
        <v/>
      </c>
      <c r="T28" s="164" t="str">
        <f t="shared" si="3"/>
        <v/>
      </c>
      <c r="U28" s="165" t="str">
        <f t="shared" si="4"/>
        <v/>
      </c>
      <c r="V28" s="166" t="str">
        <f t="shared" si="5"/>
        <v/>
      </c>
      <c r="W28" s="165" t="str">
        <f t="shared" si="6"/>
        <v/>
      </c>
      <c r="X28" s="165" t="str">
        <f t="shared" si="7"/>
        <v/>
      </c>
      <c r="Y28" s="164" t="str">
        <f>IF($O28="","",IF(LEN( Form!$P$11)=0,"",Form!$P$11))</f>
        <v/>
      </c>
      <c r="Z28" s="167" t="str">
        <f>IF($O28="","",IF(LEN( Form!$D$13)=0,"",Form!$D$13))</f>
        <v/>
      </c>
      <c r="AE28" s="205" t="str">
        <f>INDEX(Tracking!$B$6:$B$3001,ROW(A24),1)</f>
        <v/>
      </c>
      <c r="AF28" s="205">
        <f t="array" ref="AF28">SUMPRODUCT(MID(0&amp;AE28,LARGE(INDEX(ISNUMBER(--MID(AE28,ROW($A$1:$A$25),1))* ROW($A$1:$A$25),0),ROW($A$1:$A$25))+1,1)*10^ROW($A$1:$A$25)/10)</f>
        <v>0</v>
      </c>
    </row>
    <row r="29" spans="2:32" x14ac:dyDescent="0.25">
      <c r="N29" s="178">
        <f t="shared" si="8"/>
        <v>49</v>
      </c>
      <c r="O29" s="164" t="str">
        <f>IF(OR(LEN(Form!$E$8)=0,ROWS(ColumnItem)&lt;N29),"",IF(LEN(INDEX(ColumnItem,$N29))=0,"", Form!$E$8))</f>
        <v/>
      </c>
      <c r="P29" s="163" t="str">
        <f ca="1">IF(LEN( Form!PIdate)=0,"",IF(O29="","", Form!$E$9))</f>
        <v/>
      </c>
      <c r="Q29" s="164" t="str">
        <f t="shared" si="0"/>
        <v/>
      </c>
      <c r="R29" s="164" t="str">
        <f t="shared" si="1"/>
        <v/>
      </c>
      <c r="S29" s="164" t="str">
        <f t="shared" si="2"/>
        <v/>
      </c>
      <c r="T29" s="164" t="str">
        <f t="shared" si="3"/>
        <v/>
      </c>
      <c r="U29" s="165" t="str">
        <f t="shared" si="4"/>
        <v/>
      </c>
      <c r="V29" s="166" t="str">
        <f t="shared" si="5"/>
        <v/>
      </c>
      <c r="W29" s="165" t="str">
        <f t="shared" si="6"/>
        <v/>
      </c>
      <c r="X29" s="165" t="str">
        <f t="shared" si="7"/>
        <v/>
      </c>
      <c r="Y29" s="164" t="str">
        <f>IF($O29="","",IF(LEN( Form!$P$11)=0,"",Form!$P$11))</f>
        <v/>
      </c>
      <c r="Z29" s="167" t="str">
        <f>IF($O29="","",IF(LEN( Form!$D$13)=0,"",Form!$D$13))</f>
        <v/>
      </c>
      <c r="AE29" s="205" t="str">
        <f>INDEX(Tracking!$B$6:$B$3001,ROW(A25),1)</f>
        <v/>
      </c>
      <c r="AF29" s="205">
        <f t="array" ref="AF29">SUMPRODUCT(MID(0&amp;AE29,LARGE(INDEX(ISNUMBER(--MID(AE29,ROW($A$1:$A$25),1))* ROW($A$1:$A$25),0),ROW($A$1:$A$25))+1,1)*10^ROW($A$1:$A$25)/10)</f>
        <v>0</v>
      </c>
    </row>
    <row r="30" spans="2:32" x14ac:dyDescent="0.25">
      <c r="N30" s="178">
        <f t="shared" si="8"/>
        <v>51</v>
      </c>
      <c r="O30" s="164" t="str">
        <f>IF(OR(LEN(Form!$E$8)=0,ROWS(ColumnItem)&lt;N30),"",IF(LEN(INDEX(ColumnItem,$N30))=0,"", Form!$E$8))</f>
        <v/>
      </c>
      <c r="P30" s="163" t="str">
        <f ca="1">IF(LEN( Form!PIdate)=0,"",IF(O30="","", Form!$E$9))</f>
        <v/>
      </c>
      <c r="Q30" s="164" t="str">
        <f t="shared" si="0"/>
        <v/>
      </c>
      <c r="R30" s="164" t="str">
        <f t="shared" si="1"/>
        <v/>
      </c>
      <c r="S30" s="164" t="str">
        <f t="shared" si="2"/>
        <v/>
      </c>
      <c r="T30" s="164" t="str">
        <f t="shared" si="3"/>
        <v/>
      </c>
      <c r="U30" s="165" t="str">
        <f t="shared" si="4"/>
        <v/>
      </c>
      <c r="V30" s="166" t="str">
        <f t="shared" si="5"/>
        <v/>
      </c>
      <c r="W30" s="165" t="str">
        <f t="shared" si="6"/>
        <v/>
      </c>
      <c r="X30" s="165" t="str">
        <f t="shared" si="7"/>
        <v/>
      </c>
      <c r="Y30" s="164" t="str">
        <f>IF($O30="","",IF(LEN( Form!$P$11)=0,"",Form!$P$11))</f>
        <v/>
      </c>
      <c r="Z30" s="167" t="str">
        <f>IF($O30="","",IF(LEN( Form!$D$13)=0,"",Form!$D$13))</f>
        <v/>
      </c>
      <c r="AE30" s="205" t="str">
        <f>INDEX(Tracking!$B$6:$B$3001,ROW(A26),1)</f>
        <v/>
      </c>
      <c r="AF30" s="205">
        <f t="array" ref="AF30">SUMPRODUCT(MID(0&amp;AE30,LARGE(INDEX(ISNUMBER(--MID(AE30,ROW($A$1:$A$25),1))* ROW($A$1:$A$25),0),ROW($A$1:$A$25))+1,1)*10^ROW($A$1:$A$25)/10)</f>
        <v>0</v>
      </c>
    </row>
    <row r="31" spans="2:32" x14ac:dyDescent="0.25">
      <c r="N31" s="178">
        <f t="shared" si="8"/>
        <v>53</v>
      </c>
      <c r="O31" s="164" t="str">
        <f>IF(OR(LEN(Form!$E$8)=0,ROWS(ColumnItem)&lt;N31),"",IF(LEN(INDEX(ColumnItem,$N31))=0,"", Form!$E$8))</f>
        <v/>
      </c>
      <c r="P31" s="163" t="str">
        <f ca="1">IF(LEN( Form!PIdate)=0,"",IF(O31="","", Form!$E$9))</f>
        <v/>
      </c>
      <c r="Q31" s="164" t="str">
        <f t="shared" si="0"/>
        <v/>
      </c>
      <c r="R31" s="164" t="str">
        <f t="shared" si="1"/>
        <v/>
      </c>
      <c r="S31" s="164" t="str">
        <f t="shared" si="2"/>
        <v/>
      </c>
      <c r="T31" s="164" t="str">
        <f t="shared" si="3"/>
        <v/>
      </c>
      <c r="U31" s="165" t="str">
        <f t="shared" si="4"/>
        <v/>
      </c>
      <c r="V31" s="166" t="str">
        <f t="shared" si="5"/>
        <v/>
      </c>
      <c r="W31" s="165" t="str">
        <f t="shared" si="6"/>
        <v/>
      </c>
      <c r="X31" s="165" t="str">
        <f t="shared" si="7"/>
        <v/>
      </c>
      <c r="Y31" s="164" t="str">
        <f>IF($O31="","",IF(LEN( Form!$P$11)=0,"",Form!$P$11))</f>
        <v/>
      </c>
      <c r="Z31" s="167" t="str">
        <f>IF($O31="","",IF(LEN( Form!$D$13)=0,"",Form!$D$13))</f>
        <v/>
      </c>
      <c r="AE31" s="205" t="str">
        <f>INDEX(Tracking!$B$6:$B$3001,ROW(A27),1)</f>
        <v/>
      </c>
      <c r="AF31" s="205">
        <f t="array" ref="AF31">SUMPRODUCT(MID(0&amp;AE31,LARGE(INDEX(ISNUMBER(--MID(AE31,ROW($A$1:$A$25),1))* ROW($A$1:$A$25),0),ROW($A$1:$A$25))+1,1)*10^ROW($A$1:$A$25)/10)</f>
        <v>0</v>
      </c>
    </row>
    <row r="32" spans="2:32" x14ac:dyDescent="0.25">
      <c r="N32" s="178">
        <f t="shared" si="8"/>
        <v>55</v>
      </c>
      <c r="O32" s="164" t="str">
        <f>IF(OR(LEN(Form!$E$8)=0,ROWS(ColumnItem)&lt;N32),"",IF(LEN(INDEX(ColumnItem,$N32))=0,"", Form!$E$8))</f>
        <v/>
      </c>
      <c r="P32" s="163" t="str">
        <f ca="1">IF(LEN( Form!PIdate)=0,"",IF(O32="","", Form!$E$9))</f>
        <v/>
      </c>
      <c r="Q32" s="164" t="str">
        <f t="shared" si="0"/>
        <v/>
      </c>
      <c r="R32" s="164" t="str">
        <f t="shared" si="1"/>
        <v/>
      </c>
      <c r="S32" s="164" t="str">
        <f t="shared" si="2"/>
        <v/>
      </c>
      <c r="T32" s="164" t="str">
        <f t="shared" si="3"/>
        <v/>
      </c>
      <c r="U32" s="165" t="str">
        <f t="shared" si="4"/>
        <v/>
      </c>
      <c r="V32" s="166" t="str">
        <f t="shared" si="5"/>
        <v/>
      </c>
      <c r="W32" s="165" t="str">
        <f t="shared" si="6"/>
        <v/>
      </c>
      <c r="X32" s="165" t="str">
        <f t="shared" si="7"/>
        <v/>
      </c>
      <c r="Y32" s="164" t="str">
        <f>IF($O32="","",IF(LEN( Form!$P$11)=0,"",Form!$P$11))</f>
        <v/>
      </c>
      <c r="Z32" s="167" t="str">
        <f>IF($O32="","",IF(LEN( Form!$D$13)=0,"",Form!$D$13))</f>
        <v/>
      </c>
      <c r="AE32" s="205" t="str">
        <f>INDEX(Tracking!$B$6:$B$3001,ROW(A28),1)</f>
        <v/>
      </c>
      <c r="AF32" s="205">
        <f t="array" ref="AF32">SUMPRODUCT(MID(0&amp;AE32,LARGE(INDEX(ISNUMBER(--MID(AE32,ROW($A$1:$A$25),1))* ROW($A$1:$A$25),0),ROW($A$1:$A$25))+1,1)*10^ROW($A$1:$A$25)/10)</f>
        <v>0</v>
      </c>
    </row>
    <row r="33" spans="14:32" x14ac:dyDescent="0.25">
      <c r="N33" s="178">
        <f t="shared" si="8"/>
        <v>57</v>
      </c>
      <c r="O33" s="164" t="str">
        <f>IF(OR(LEN(Form!$E$8)=0,ROWS(ColumnItem)&lt;N33),"",IF(LEN(INDEX(ColumnItem,$N33))=0,"", Form!$E$8))</f>
        <v/>
      </c>
      <c r="P33" s="163" t="str">
        <f ca="1">IF(LEN( Form!PIdate)=0,"",IF(O33="","", Form!$E$9))</f>
        <v/>
      </c>
      <c r="Q33" s="164" t="str">
        <f t="shared" si="0"/>
        <v/>
      </c>
      <c r="R33" s="164" t="str">
        <f t="shared" si="1"/>
        <v/>
      </c>
      <c r="S33" s="164" t="str">
        <f t="shared" si="2"/>
        <v/>
      </c>
      <c r="T33" s="164" t="str">
        <f t="shared" si="3"/>
        <v/>
      </c>
      <c r="U33" s="165" t="str">
        <f t="shared" si="4"/>
        <v/>
      </c>
      <c r="V33" s="166" t="str">
        <f t="shared" si="5"/>
        <v/>
      </c>
      <c r="W33" s="165" t="str">
        <f t="shared" si="6"/>
        <v/>
      </c>
      <c r="X33" s="165" t="str">
        <f t="shared" si="7"/>
        <v/>
      </c>
      <c r="Y33" s="164" t="str">
        <f>IF($O33="","",IF(LEN( Form!$P$11)=0,"",Form!$P$11))</f>
        <v/>
      </c>
      <c r="Z33" s="167" t="str">
        <f>IF($O33="","",IF(LEN( Form!$D$13)=0,"",Form!$D$13))</f>
        <v/>
      </c>
      <c r="AE33" s="205" t="str">
        <f>INDEX(Tracking!$B$6:$B$3001,ROW(A29),1)</f>
        <v/>
      </c>
      <c r="AF33" s="205">
        <f t="array" ref="AF33">SUMPRODUCT(MID(0&amp;AE33,LARGE(INDEX(ISNUMBER(--MID(AE33,ROW($A$1:$A$25),1))* ROW($A$1:$A$25),0),ROW($A$1:$A$25))+1,1)*10^ROW($A$1:$A$25)/10)</f>
        <v>0</v>
      </c>
    </row>
    <row r="34" spans="14:32" x14ac:dyDescent="0.25">
      <c r="N34" s="178">
        <f t="shared" si="8"/>
        <v>59</v>
      </c>
      <c r="O34" s="164" t="str">
        <f>IF(OR(LEN(Form!$E$8)=0,ROWS(ColumnItem)&lt;N34),"",IF(LEN(INDEX(ColumnItem,$N34))=0,"", Form!$E$8))</f>
        <v/>
      </c>
      <c r="P34" s="163" t="str">
        <f ca="1">IF(LEN( Form!PIdate)=0,"",IF(O34="","", Form!$E$9))</f>
        <v/>
      </c>
      <c r="Q34" s="164" t="str">
        <f t="shared" si="0"/>
        <v/>
      </c>
      <c r="R34" s="164" t="str">
        <f t="shared" si="1"/>
        <v/>
      </c>
      <c r="S34" s="164" t="str">
        <f t="shared" si="2"/>
        <v/>
      </c>
      <c r="T34" s="164" t="str">
        <f t="shared" si="3"/>
        <v/>
      </c>
      <c r="U34" s="165" t="str">
        <f t="shared" si="4"/>
        <v/>
      </c>
      <c r="V34" s="166" t="str">
        <f t="shared" si="5"/>
        <v/>
      </c>
      <c r="W34" s="165" t="str">
        <f t="shared" si="6"/>
        <v/>
      </c>
      <c r="X34" s="165" t="str">
        <f t="shared" si="7"/>
        <v/>
      </c>
      <c r="Y34" s="164" t="str">
        <f>IF($O34="","",IF(LEN( Form!$P$11)=0,"",Form!$P$11))</f>
        <v/>
      </c>
      <c r="Z34" s="167" t="str">
        <f>IF($O34="","",IF(LEN( Form!$D$13)=0,"",Form!$D$13))</f>
        <v/>
      </c>
      <c r="AE34" s="205" t="str">
        <f>INDEX(Tracking!$B$6:$B$3001,ROW(A30),1)</f>
        <v/>
      </c>
      <c r="AF34" s="205">
        <f t="array" ref="AF34">SUMPRODUCT(MID(0&amp;AE34,LARGE(INDEX(ISNUMBER(--MID(AE34,ROW($A$1:$A$25),1))* ROW($A$1:$A$25),0),ROW($A$1:$A$25))+1,1)*10^ROW($A$1:$A$25)/10)</f>
        <v>0</v>
      </c>
    </row>
    <row r="35" spans="14:32" x14ac:dyDescent="0.25">
      <c r="N35" s="178">
        <f t="shared" si="8"/>
        <v>61</v>
      </c>
      <c r="O35" s="164" t="str">
        <f>IF(OR(LEN(Form!$E$8)=0,ROWS(ColumnItem)&lt;N35),"",IF(LEN(INDEX(ColumnItem,$N35))=0,"", Form!$E$8))</f>
        <v/>
      </c>
      <c r="P35" s="163" t="str">
        <f ca="1">IF(LEN( Form!PIdate)=0,"",IF(O35="","", Form!$E$9))</f>
        <v/>
      </c>
      <c r="Q35" s="164" t="str">
        <f t="shared" si="0"/>
        <v/>
      </c>
      <c r="R35" s="164" t="str">
        <f t="shared" si="1"/>
        <v/>
      </c>
      <c r="S35" s="164" t="str">
        <f t="shared" si="2"/>
        <v/>
      </c>
      <c r="T35" s="164" t="str">
        <f t="shared" si="3"/>
        <v/>
      </c>
      <c r="U35" s="165" t="str">
        <f t="shared" si="4"/>
        <v/>
      </c>
      <c r="V35" s="166" t="str">
        <f t="shared" si="5"/>
        <v/>
      </c>
      <c r="W35" s="165" t="str">
        <f t="shared" si="6"/>
        <v/>
      </c>
      <c r="X35" s="165" t="str">
        <f t="shared" si="7"/>
        <v/>
      </c>
      <c r="Y35" s="164" t="str">
        <f>IF($O35="","",IF(LEN( Form!$P$11)=0,"",Form!$P$11))</f>
        <v/>
      </c>
      <c r="Z35" s="167" t="str">
        <f>IF($O35="","",IF(LEN( Form!$D$13)=0,"",Form!$D$13))</f>
        <v/>
      </c>
      <c r="AE35" s="205" t="str">
        <f>INDEX(Tracking!$B$6:$B$3001,ROW(A31),1)</f>
        <v/>
      </c>
      <c r="AF35" s="205">
        <f t="array" ref="AF35">SUMPRODUCT(MID(0&amp;AE35,LARGE(INDEX(ISNUMBER(--MID(AE35,ROW($A$1:$A$25),1))* ROW($A$1:$A$25),0),ROW($A$1:$A$25))+1,1)*10^ROW($A$1:$A$25)/10)</f>
        <v>0</v>
      </c>
    </row>
    <row r="36" spans="14:32" x14ac:dyDescent="0.25">
      <c r="N36" s="178">
        <f t="shared" si="8"/>
        <v>63</v>
      </c>
      <c r="O36" s="164" t="str">
        <f>IF(OR(LEN(Form!$E$8)=0,ROWS(ColumnItem)&lt;N36),"",IF(LEN(INDEX(ColumnItem,$N36))=0,"", Form!$E$8))</f>
        <v/>
      </c>
      <c r="P36" s="163" t="str">
        <f ca="1">IF(LEN( Form!PIdate)=0,"",IF(O36="","", Form!$E$9))</f>
        <v/>
      </c>
      <c r="Q36" s="164" t="str">
        <f t="shared" si="0"/>
        <v/>
      </c>
      <c r="R36" s="164" t="str">
        <f t="shared" si="1"/>
        <v/>
      </c>
      <c r="S36" s="164" t="str">
        <f t="shared" si="2"/>
        <v/>
      </c>
      <c r="T36" s="164" t="str">
        <f t="shared" si="3"/>
        <v/>
      </c>
      <c r="U36" s="165" t="str">
        <f t="shared" si="4"/>
        <v/>
      </c>
      <c r="V36" s="166" t="str">
        <f t="shared" si="5"/>
        <v/>
      </c>
      <c r="W36" s="165" t="str">
        <f t="shared" si="6"/>
        <v/>
      </c>
      <c r="X36" s="165" t="str">
        <f t="shared" si="7"/>
        <v/>
      </c>
      <c r="Y36" s="164" t="str">
        <f>IF($O36="","",IF(LEN( Form!$P$11)=0,"",Form!$P$11))</f>
        <v/>
      </c>
      <c r="Z36" s="167" t="str">
        <f>IF($O36="","",IF(LEN( Form!$D$13)=0,"",Form!$D$13))</f>
        <v/>
      </c>
      <c r="AE36" s="205" t="str">
        <f>INDEX(Tracking!$B$6:$B$3001,ROW(A32),1)</f>
        <v/>
      </c>
      <c r="AF36" s="205">
        <f t="array" ref="AF36">SUMPRODUCT(MID(0&amp;AE36,LARGE(INDEX(ISNUMBER(--MID(AE36,ROW($A$1:$A$25),1))* ROW($A$1:$A$25),0),ROW($A$1:$A$25))+1,1)*10^ROW($A$1:$A$25)/10)</f>
        <v>0</v>
      </c>
    </row>
    <row r="37" spans="14:32" x14ac:dyDescent="0.25">
      <c r="N37" s="178">
        <f t="shared" si="8"/>
        <v>65</v>
      </c>
      <c r="O37" s="164" t="str">
        <f>IF(OR(LEN(Form!$E$8)=0,ROWS(ColumnItem)&lt;N37),"",IF(LEN(INDEX(ColumnItem,$N37))=0,"", Form!$E$8))</f>
        <v/>
      </c>
      <c r="P37" s="163" t="str">
        <f ca="1">IF(LEN( Form!PIdate)=0,"",IF(O37="","", Form!$E$9))</f>
        <v/>
      </c>
      <c r="Q37" s="164" t="str">
        <f t="shared" si="0"/>
        <v/>
      </c>
      <c r="R37" s="164" t="str">
        <f t="shared" si="1"/>
        <v/>
      </c>
      <c r="S37" s="164" t="str">
        <f t="shared" si="2"/>
        <v/>
      </c>
      <c r="T37" s="164" t="str">
        <f t="shared" si="3"/>
        <v/>
      </c>
      <c r="U37" s="165" t="str">
        <f t="shared" si="4"/>
        <v/>
      </c>
      <c r="V37" s="166" t="str">
        <f t="shared" si="5"/>
        <v/>
      </c>
      <c r="W37" s="165" t="str">
        <f t="shared" si="6"/>
        <v/>
      </c>
      <c r="X37" s="165" t="str">
        <f t="shared" si="7"/>
        <v/>
      </c>
      <c r="Y37" s="164" t="str">
        <f>IF($O37="","",IF(LEN( Form!$P$11)=0,"",Form!$P$11))</f>
        <v/>
      </c>
      <c r="Z37" s="167" t="str">
        <f>IF($O37="","",IF(LEN( Form!$D$13)=0,"",Form!$D$13))</f>
        <v/>
      </c>
      <c r="AE37" s="205" t="str">
        <f>INDEX(Tracking!$B$6:$B$3001,ROW(A33),1)</f>
        <v/>
      </c>
      <c r="AF37" s="205">
        <f t="array" ref="AF37">SUMPRODUCT(MID(0&amp;AE37,LARGE(INDEX(ISNUMBER(--MID(AE37,ROW($A$1:$A$25),1))* ROW($A$1:$A$25),0),ROW($A$1:$A$25))+1,1)*10^ROW($A$1:$A$25)/10)</f>
        <v>0</v>
      </c>
    </row>
    <row r="38" spans="14:32" x14ac:dyDescent="0.25">
      <c r="N38" s="178">
        <f t="shared" si="8"/>
        <v>67</v>
      </c>
      <c r="O38" s="164" t="str">
        <f>IF(OR(LEN(Form!$E$8)=0,ROWS(ColumnItem)&lt;N38),"",IF(LEN(INDEX(ColumnItem,$N38))=0,"", Form!$E$8))</f>
        <v/>
      </c>
      <c r="P38" s="163" t="str">
        <f ca="1">IF(LEN( Form!PIdate)=0,"",IF(O38="","", Form!$E$9))</f>
        <v/>
      </c>
      <c r="Q38" s="164" t="str">
        <f t="shared" si="0"/>
        <v/>
      </c>
      <c r="R38" s="164" t="str">
        <f t="shared" si="1"/>
        <v/>
      </c>
      <c r="S38" s="164" t="str">
        <f t="shared" si="2"/>
        <v/>
      </c>
      <c r="T38" s="164" t="str">
        <f t="shared" si="3"/>
        <v/>
      </c>
      <c r="U38" s="165" t="str">
        <f t="shared" si="4"/>
        <v/>
      </c>
      <c r="V38" s="166" t="str">
        <f t="shared" si="5"/>
        <v/>
      </c>
      <c r="W38" s="165" t="str">
        <f t="shared" si="6"/>
        <v/>
      </c>
      <c r="X38" s="165" t="str">
        <f t="shared" si="7"/>
        <v/>
      </c>
      <c r="Y38" s="164" t="str">
        <f>IF($O38="","",IF(LEN( Form!$P$11)=0,"",Form!$P$11))</f>
        <v/>
      </c>
      <c r="Z38" s="167" t="str">
        <f>IF($O38="","",IF(LEN( Form!$D$13)=0,"",Form!$D$13))</f>
        <v/>
      </c>
      <c r="AE38" s="205" t="str">
        <f>INDEX(Tracking!$B$6:$B$3001,ROW(A34),1)</f>
        <v/>
      </c>
      <c r="AF38" s="205">
        <f t="array" ref="AF38">SUMPRODUCT(MID(0&amp;AE38,LARGE(INDEX(ISNUMBER(--MID(AE38,ROW($A$1:$A$25),1))* ROW($A$1:$A$25),0),ROW($A$1:$A$25))+1,1)*10^ROW($A$1:$A$25)/10)</f>
        <v>0</v>
      </c>
    </row>
    <row r="39" spans="14:32" x14ac:dyDescent="0.25">
      <c r="N39" s="178">
        <f t="shared" si="8"/>
        <v>69</v>
      </c>
      <c r="O39" s="164" t="str">
        <f>IF(OR(LEN(Form!$E$8)=0,ROWS(ColumnItem)&lt;N39),"",IF(LEN(INDEX(ColumnItem,$N39))=0,"", Form!$E$8))</f>
        <v/>
      </c>
      <c r="P39" s="163" t="str">
        <f ca="1">IF(LEN( Form!PIdate)=0,"",IF(O39="","", Form!$E$9))</f>
        <v/>
      </c>
      <c r="Q39" s="164" t="str">
        <f t="shared" si="0"/>
        <v/>
      </c>
      <c r="R39" s="164" t="str">
        <f t="shared" si="1"/>
        <v/>
      </c>
      <c r="S39" s="164" t="str">
        <f t="shared" si="2"/>
        <v/>
      </c>
      <c r="T39" s="164" t="str">
        <f t="shared" si="3"/>
        <v/>
      </c>
      <c r="U39" s="165" t="str">
        <f t="shared" si="4"/>
        <v/>
      </c>
      <c r="V39" s="166" t="str">
        <f t="shared" si="5"/>
        <v/>
      </c>
      <c r="W39" s="165" t="str">
        <f t="shared" si="6"/>
        <v/>
      </c>
      <c r="X39" s="165" t="str">
        <f t="shared" si="7"/>
        <v/>
      </c>
      <c r="Y39" s="164" t="str">
        <f>IF($O39="","",IF(LEN( Form!$P$11)=0,"",Form!$P$11))</f>
        <v/>
      </c>
      <c r="Z39" s="167" t="str">
        <f>IF($O39="","",IF(LEN( Form!$D$13)=0,"",Form!$D$13))</f>
        <v/>
      </c>
      <c r="AE39" s="205" t="str">
        <f>INDEX(Tracking!$B$6:$B$3001,ROW(A35),1)</f>
        <v/>
      </c>
      <c r="AF39" s="205">
        <f t="array" ref="AF39">SUMPRODUCT(MID(0&amp;AE39,LARGE(INDEX(ISNUMBER(--MID(AE39,ROW($A$1:$A$25),1))* ROW($A$1:$A$25),0),ROW($A$1:$A$25))+1,1)*10^ROW($A$1:$A$25)/10)</f>
        <v>0</v>
      </c>
    </row>
    <row r="40" spans="14:32" x14ac:dyDescent="0.25">
      <c r="N40" s="178">
        <f t="shared" si="8"/>
        <v>71</v>
      </c>
      <c r="O40" s="164" t="str">
        <f>IF(OR(LEN(Form!$E$8)=0,ROWS(ColumnItem)&lt;N40),"",IF(LEN(INDEX(ColumnItem,$N40))=0,"", Form!$E$8))</f>
        <v/>
      </c>
      <c r="P40" s="163" t="str">
        <f ca="1">IF(LEN( Form!PIdate)=0,"",IF(O40="","", Form!$E$9))</f>
        <v/>
      </c>
      <c r="Q40" s="164" t="str">
        <f t="shared" si="0"/>
        <v/>
      </c>
      <c r="R40" s="164" t="str">
        <f t="shared" si="1"/>
        <v/>
      </c>
      <c r="S40" s="164" t="str">
        <f t="shared" si="2"/>
        <v/>
      </c>
      <c r="T40" s="164" t="str">
        <f t="shared" si="3"/>
        <v/>
      </c>
      <c r="U40" s="165" t="str">
        <f t="shared" si="4"/>
        <v/>
      </c>
      <c r="V40" s="166" t="str">
        <f t="shared" si="5"/>
        <v/>
      </c>
      <c r="W40" s="165" t="str">
        <f t="shared" si="6"/>
        <v/>
      </c>
      <c r="X40" s="165" t="str">
        <f t="shared" si="7"/>
        <v/>
      </c>
      <c r="Y40" s="164" t="str">
        <f>IF($O40="","",IF(LEN( Form!$P$11)=0,"",Form!$P$11))</f>
        <v/>
      </c>
      <c r="Z40" s="167" t="str">
        <f>IF($O40="","",IF(LEN( Form!$D$13)=0,"",Form!$D$13))</f>
        <v/>
      </c>
      <c r="AE40" s="205" t="str">
        <f>INDEX(Tracking!$B$6:$B$3001,ROW(A36),1)</f>
        <v/>
      </c>
      <c r="AF40" s="205">
        <f t="array" ref="AF40">SUMPRODUCT(MID(0&amp;AE40,LARGE(INDEX(ISNUMBER(--MID(AE40,ROW($A$1:$A$25),1))* ROW($A$1:$A$25),0),ROW($A$1:$A$25))+1,1)*10^ROW($A$1:$A$25)/10)</f>
        <v>0</v>
      </c>
    </row>
    <row r="41" spans="14:32" x14ac:dyDescent="0.25">
      <c r="N41" s="178">
        <f t="shared" si="8"/>
        <v>73</v>
      </c>
      <c r="O41" s="164" t="str">
        <f>IF(OR(LEN(Form!$E$8)=0,ROWS(ColumnItem)&lt;N41),"",IF(LEN(INDEX(ColumnItem,$N41))=0,"", Form!$E$8))</f>
        <v/>
      </c>
      <c r="P41" s="163" t="str">
        <f ca="1">IF(LEN( Form!PIdate)=0,"",IF(O41="","", Form!$E$9))</f>
        <v/>
      </c>
      <c r="Q41" s="164" t="str">
        <f t="shared" si="0"/>
        <v/>
      </c>
      <c r="R41" s="164" t="str">
        <f t="shared" si="1"/>
        <v/>
      </c>
      <c r="S41" s="164" t="str">
        <f t="shared" si="2"/>
        <v/>
      </c>
      <c r="T41" s="164" t="str">
        <f t="shared" si="3"/>
        <v/>
      </c>
      <c r="U41" s="165" t="str">
        <f t="shared" si="4"/>
        <v/>
      </c>
      <c r="V41" s="166" t="str">
        <f t="shared" si="5"/>
        <v/>
      </c>
      <c r="W41" s="165" t="str">
        <f t="shared" si="6"/>
        <v/>
      </c>
      <c r="X41" s="165" t="str">
        <f t="shared" si="7"/>
        <v/>
      </c>
      <c r="Y41" s="164" t="str">
        <f>IF($O41="","",IF(LEN( Form!$P$11)=0,"",Form!$P$11))</f>
        <v/>
      </c>
      <c r="Z41" s="167" t="str">
        <f>IF($O41="","",IF(LEN( Form!$D$13)=0,"",Form!$D$13))</f>
        <v/>
      </c>
      <c r="AE41" s="205" t="str">
        <f>INDEX(Tracking!$B$6:$B$3001,ROW(A37),1)</f>
        <v/>
      </c>
      <c r="AF41" s="205">
        <f t="array" ref="AF41">SUMPRODUCT(MID(0&amp;AE41,LARGE(INDEX(ISNUMBER(--MID(AE41,ROW($A$1:$A$25),1))* ROW($A$1:$A$25),0),ROW($A$1:$A$25))+1,1)*10^ROW($A$1:$A$25)/10)</f>
        <v>0</v>
      </c>
    </row>
    <row r="42" spans="14:32" x14ac:dyDescent="0.25">
      <c r="N42" s="178">
        <f t="shared" si="8"/>
        <v>75</v>
      </c>
      <c r="O42" s="164" t="str">
        <f>IF(OR(LEN(Form!$E$8)=0,ROWS(ColumnItem)&lt;N42),"",IF(LEN(INDEX(ColumnItem,$N42))=0,"", Form!$E$8))</f>
        <v/>
      </c>
      <c r="P42" s="163" t="str">
        <f ca="1">IF(LEN( Form!PIdate)=0,"",IF(O42="","", Form!$E$9))</f>
        <v/>
      </c>
      <c r="Q42" s="164" t="str">
        <f t="shared" si="0"/>
        <v/>
      </c>
      <c r="R42" s="164" t="str">
        <f t="shared" si="1"/>
        <v/>
      </c>
      <c r="S42" s="164" t="str">
        <f t="shared" si="2"/>
        <v/>
      </c>
      <c r="T42" s="164" t="str">
        <f t="shared" si="3"/>
        <v/>
      </c>
      <c r="U42" s="165" t="str">
        <f t="shared" si="4"/>
        <v/>
      </c>
      <c r="V42" s="166" t="str">
        <f t="shared" si="5"/>
        <v/>
      </c>
      <c r="W42" s="165" t="str">
        <f t="shared" si="6"/>
        <v/>
      </c>
      <c r="X42" s="165" t="str">
        <f t="shared" si="7"/>
        <v/>
      </c>
      <c r="Y42" s="164" t="str">
        <f>IF($O42="","",IF(LEN( Form!$P$11)=0,"",Form!$P$11))</f>
        <v/>
      </c>
      <c r="Z42" s="167" t="str">
        <f>IF($O42="","",IF(LEN( Form!$D$13)=0,"",Form!$D$13))</f>
        <v/>
      </c>
      <c r="AE42" s="205" t="str">
        <f>INDEX(Tracking!$B$6:$B$3001,ROW(A38),1)</f>
        <v/>
      </c>
      <c r="AF42" s="205">
        <f t="array" ref="AF42">SUMPRODUCT(MID(0&amp;AE42,LARGE(INDEX(ISNUMBER(--MID(AE42,ROW($A$1:$A$25),1))* ROW($A$1:$A$25),0),ROW($A$1:$A$25))+1,1)*10^ROW($A$1:$A$25)/10)</f>
        <v>0</v>
      </c>
    </row>
    <row r="43" spans="14:32" x14ac:dyDescent="0.25">
      <c r="N43" s="178">
        <f t="shared" si="8"/>
        <v>77</v>
      </c>
      <c r="O43" s="164" t="str">
        <f>IF(OR(LEN(Form!$E$8)=0,ROWS(ColumnItem)&lt;N43),"",IF(LEN(INDEX(ColumnItem,$N43))=0,"", Form!$E$8))</f>
        <v/>
      </c>
      <c r="P43" s="163" t="str">
        <f ca="1">IF(LEN( Form!PIdate)=0,"",IF(O43="","", Form!$E$9))</f>
        <v/>
      </c>
      <c r="Q43" s="164" t="str">
        <f t="shared" si="0"/>
        <v/>
      </c>
      <c r="R43" s="164" t="str">
        <f t="shared" si="1"/>
        <v/>
      </c>
      <c r="S43" s="164" t="str">
        <f t="shared" si="2"/>
        <v/>
      </c>
      <c r="T43" s="164" t="str">
        <f t="shared" si="3"/>
        <v/>
      </c>
      <c r="U43" s="165" t="str">
        <f t="shared" si="4"/>
        <v/>
      </c>
      <c r="V43" s="166" t="str">
        <f t="shared" si="5"/>
        <v/>
      </c>
      <c r="W43" s="165" t="str">
        <f t="shared" si="6"/>
        <v/>
      </c>
      <c r="X43" s="165" t="str">
        <f t="shared" si="7"/>
        <v/>
      </c>
      <c r="Y43" s="164" t="str">
        <f>IF($O43="","",IF(LEN( Form!$P$11)=0,"",Form!$P$11))</f>
        <v/>
      </c>
      <c r="Z43" s="167" t="str">
        <f>IF($O43="","",IF(LEN( Form!$D$13)=0,"",Form!$D$13))</f>
        <v/>
      </c>
      <c r="AE43" s="205" t="str">
        <f>INDEX(Tracking!$B$6:$B$3001,ROW(A39),1)</f>
        <v/>
      </c>
      <c r="AF43" s="205">
        <f t="array" ref="AF43">SUMPRODUCT(MID(0&amp;AE43,LARGE(INDEX(ISNUMBER(--MID(AE43,ROW($A$1:$A$25),1))* ROW($A$1:$A$25),0),ROW($A$1:$A$25))+1,1)*10^ROW($A$1:$A$25)/10)</f>
        <v>0</v>
      </c>
    </row>
    <row r="44" spans="14:32" x14ac:dyDescent="0.25">
      <c r="N44" s="178">
        <f t="shared" si="8"/>
        <v>79</v>
      </c>
      <c r="O44" s="164" t="str">
        <f>IF(OR(LEN(Form!$E$8)=0,ROWS(ColumnItem)&lt;N44),"",IF(LEN(INDEX(ColumnItem,$N44))=0,"", Form!$E$8))</f>
        <v/>
      </c>
      <c r="P44" s="163" t="str">
        <f ca="1">IF(LEN( Form!PIdate)=0,"",IF(O44="","", Form!$E$9))</f>
        <v/>
      </c>
      <c r="Q44" s="164" t="str">
        <f t="shared" si="0"/>
        <v/>
      </c>
      <c r="R44" s="164" t="str">
        <f t="shared" si="1"/>
        <v/>
      </c>
      <c r="S44" s="164" t="str">
        <f t="shared" si="2"/>
        <v/>
      </c>
      <c r="T44" s="164" t="str">
        <f t="shared" si="3"/>
        <v/>
      </c>
      <c r="U44" s="165" t="str">
        <f t="shared" si="4"/>
        <v/>
      </c>
      <c r="V44" s="166" t="str">
        <f t="shared" si="5"/>
        <v/>
      </c>
      <c r="W44" s="165" t="str">
        <f t="shared" si="6"/>
        <v/>
      </c>
      <c r="X44" s="165" t="str">
        <f t="shared" si="7"/>
        <v/>
      </c>
      <c r="Y44" s="164" t="str">
        <f>IF($O44="","",IF(LEN( Form!$P$11)=0,"",Form!$P$11))</f>
        <v/>
      </c>
      <c r="Z44" s="167" t="str">
        <f>IF($O44="","",IF(LEN( Form!$D$13)=0,"",Form!$D$13))</f>
        <v/>
      </c>
      <c r="AE44" s="205" t="str">
        <f>INDEX(Tracking!$B$6:$B$3001,ROW(A40),1)</f>
        <v/>
      </c>
      <c r="AF44" s="205">
        <f t="array" ref="AF44">SUMPRODUCT(MID(0&amp;AE44,LARGE(INDEX(ISNUMBER(--MID(AE44,ROW($A$1:$A$25),1))* ROW($A$1:$A$25),0),ROW($A$1:$A$25))+1,1)*10^ROW($A$1:$A$25)/10)</f>
        <v>0</v>
      </c>
    </row>
    <row r="45" spans="14:32" x14ac:dyDescent="0.25">
      <c r="N45" s="178">
        <f t="shared" si="8"/>
        <v>81</v>
      </c>
      <c r="O45" s="164" t="str">
        <f>IF(OR(LEN(Form!$E$8)=0,ROWS(ColumnItem)&lt;N45),"",IF(LEN(INDEX(ColumnItem,$N45))=0,"", Form!$E$8))</f>
        <v/>
      </c>
      <c r="P45" s="163" t="str">
        <f ca="1">IF(LEN( Form!PIdate)=0,"",IF(O45="","", Form!$E$9))</f>
        <v/>
      </c>
      <c r="Q45" s="164" t="str">
        <f t="shared" si="0"/>
        <v/>
      </c>
      <c r="R45" s="164" t="str">
        <f t="shared" si="1"/>
        <v/>
      </c>
      <c r="S45" s="164" t="str">
        <f t="shared" si="2"/>
        <v/>
      </c>
      <c r="T45" s="164" t="str">
        <f t="shared" si="3"/>
        <v/>
      </c>
      <c r="U45" s="165" t="str">
        <f t="shared" si="4"/>
        <v/>
      </c>
      <c r="V45" s="166" t="str">
        <f t="shared" si="5"/>
        <v/>
      </c>
      <c r="W45" s="165" t="str">
        <f t="shared" si="6"/>
        <v/>
      </c>
      <c r="X45" s="165" t="str">
        <f t="shared" si="7"/>
        <v/>
      </c>
      <c r="Y45" s="164" t="str">
        <f>IF($O45="","",IF(LEN( Form!$P$11)=0,"",Form!$P$11))</f>
        <v/>
      </c>
      <c r="Z45" s="167" t="str">
        <f>IF($O45="","",IF(LEN( Form!$D$13)=0,"",Form!$D$13))</f>
        <v/>
      </c>
      <c r="AE45" s="205" t="str">
        <f>INDEX(Tracking!$B$6:$B$3001,ROW(A41),1)</f>
        <v/>
      </c>
      <c r="AF45" s="205">
        <f t="array" ref="AF45">SUMPRODUCT(MID(0&amp;AE45,LARGE(INDEX(ISNUMBER(--MID(AE45,ROW($A$1:$A$25),1))* ROW($A$1:$A$25),0),ROW($A$1:$A$25))+1,1)*10^ROW($A$1:$A$25)/10)</f>
        <v>0</v>
      </c>
    </row>
    <row r="46" spans="14:32" x14ac:dyDescent="0.25">
      <c r="N46" s="178">
        <f t="shared" si="8"/>
        <v>83</v>
      </c>
      <c r="O46" s="164" t="str">
        <f>IF(OR(LEN(Form!$E$8)=0,ROWS(ColumnItem)&lt;N46),"",IF(LEN(INDEX(ColumnItem,$N46))=0,"", Form!$E$8))</f>
        <v/>
      </c>
      <c r="P46" s="163" t="str">
        <f ca="1">IF(LEN( Form!PIdate)=0,"",IF(O46="","", Form!$E$9))</f>
        <v/>
      </c>
      <c r="Q46" s="164" t="str">
        <f t="shared" si="0"/>
        <v/>
      </c>
      <c r="R46" s="164" t="str">
        <f t="shared" si="1"/>
        <v/>
      </c>
      <c r="S46" s="164" t="str">
        <f t="shared" si="2"/>
        <v/>
      </c>
      <c r="T46" s="164" t="str">
        <f t="shared" si="3"/>
        <v/>
      </c>
      <c r="U46" s="165" t="str">
        <f t="shared" si="4"/>
        <v/>
      </c>
      <c r="V46" s="166" t="str">
        <f t="shared" si="5"/>
        <v/>
      </c>
      <c r="W46" s="165" t="str">
        <f t="shared" si="6"/>
        <v/>
      </c>
      <c r="X46" s="165" t="str">
        <f t="shared" si="7"/>
        <v/>
      </c>
      <c r="Y46" s="164" t="str">
        <f>IF($O46="","",IF(LEN( Form!$P$11)=0,"",Form!$P$11))</f>
        <v/>
      </c>
      <c r="Z46" s="167" t="str">
        <f>IF($O46="","",IF(LEN( Form!$D$13)=0,"",Form!$D$13))</f>
        <v/>
      </c>
      <c r="AE46" s="205" t="str">
        <f>INDEX(Tracking!$B$6:$B$3001,ROW(A42),1)</f>
        <v/>
      </c>
      <c r="AF46" s="205">
        <f t="array" ref="AF46">SUMPRODUCT(MID(0&amp;AE46,LARGE(INDEX(ISNUMBER(--MID(AE46,ROW($A$1:$A$25),1))* ROW($A$1:$A$25),0),ROW($A$1:$A$25))+1,1)*10^ROW($A$1:$A$25)/10)</f>
        <v>0</v>
      </c>
    </row>
    <row r="47" spans="14:32" x14ac:dyDescent="0.25">
      <c r="N47" s="178">
        <f t="shared" si="8"/>
        <v>85</v>
      </c>
      <c r="O47" s="164" t="str">
        <f>IF(OR(LEN(Form!$E$8)=0,ROWS(ColumnItem)&lt;N47),"",IF(LEN(INDEX(ColumnItem,$N47))=0,"", Form!$E$8))</f>
        <v/>
      </c>
      <c r="P47" s="163" t="str">
        <f ca="1">IF(LEN( Form!PIdate)=0,"",IF(O47="","", Form!$E$9))</f>
        <v/>
      </c>
      <c r="Q47" s="164" t="str">
        <f t="shared" si="0"/>
        <v/>
      </c>
      <c r="R47" s="164" t="str">
        <f t="shared" si="1"/>
        <v/>
      </c>
      <c r="S47" s="164" t="str">
        <f t="shared" si="2"/>
        <v/>
      </c>
      <c r="T47" s="164" t="str">
        <f t="shared" si="3"/>
        <v/>
      </c>
      <c r="U47" s="165" t="str">
        <f t="shared" si="4"/>
        <v/>
      </c>
      <c r="V47" s="166" t="str">
        <f t="shared" si="5"/>
        <v/>
      </c>
      <c r="W47" s="165" t="str">
        <f t="shared" si="6"/>
        <v/>
      </c>
      <c r="X47" s="165" t="str">
        <f t="shared" si="7"/>
        <v/>
      </c>
      <c r="Y47" s="164" t="str">
        <f>IF($O47="","",IF(LEN( Form!$P$11)=0,"",Form!$P$11))</f>
        <v/>
      </c>
      <c r="Z47" s="167" t="str">
        <f>IF($O47="","",IF(LEN( Form!$D$13)=0,"",Form!$D$13))</f>
        <v/>
      </c>
      <c r="AE47" s="205" t="str">
        <f>INDEX(Tracking!$B$6:$B$3001,ROW(A43),1)</f>
        <v/>
      </c>
      <c r="AF47" s="205">
        <f t="array" ref="AF47">SUMPRODUCT(MID(0&amp;AE47,LARGE(INDEX(ISNUMBER(--MID(AE47,ROW($A$1:$A$25),1))* ROW($A$1:$A$25),0),ROW($A$1:$A$25))+1,1)*10^ROW($A$1:$A$25)/10)</f>
        <v>0</v>
      </c>
    </row>
    <row r="48" spans="14:32" x14ac:dyDescent="0.25">
      <c r="N48" s="178">
        <f t="shared" si="8"/>
        <v>87</v>
      </c>
      <c r="O48" s="164" t="str">
        <f>IF(OR(LEN(Form!$E$8)=0,ROWS(ColumnItem)&lt;N48),"",IF(LEN(INDEX(ColumnItem,$N48))=0,"", Form!$E$8))</f>
        <v/>
      </c>
      <c r="P48" s="163" t="str">
        <f ca="1">IF(LEN( Form!PIdate)=0,"",IF(O48="","", Form!$E$9))</f>
        <v/>
      </c>
      <c r="Q48" s="164" t="str">
        <f t="shared" si="0"/>
        <v/>
      </c>
      <c r="R48" s="164" t="str">
        <f t="shared" si="1"/>
        <v/>
      </c>
      <c r="S48" s="164" t="str">
        <f t="shared" si="2"/>
        <v/>
      </c>
      <c r="T48" s="164" t="str">
        <f t="shared" si="3"/>
        <v/>
      </c>
      <c r="U48" s="165" t="str">
        <f t="shared" si="4"/>
        <v/>
      </c>
      <c r="V48" s="166" t="str">
        <f t="shared" si="5"/>
        <v/>
      </c>
      <c r="W48" s="165" t="str">
        <f t="shared" si="6"/>
        <v/>
      </c>
      <c r="X48" s="165" t="str">
        <f t="shared" si="7"/>
        <v/>
      </c>
      <c r="Y48" s="164" t="str">
        <f>IF($O48="","",IF(LEN( Form!$P$11)=0,"",Form!$P$11))</f>
        <v/>
      </c>
      <c r="Z48" s="167" t="str">
        <f>IF($O48="","",IF(LEN( Form!$D$13)=0,"",Form!$D$13))</f>
        <v/>
      </c>
      <c r="AE48" s="205" t="str">
        <f>INDEX(Tracking!$B$6:$B$3001,ROW(A44),1)</f>
        <v/>
      </c>
      <c r="AF48" s="205">
        <f t="array" ref="AF48">SUMPRODUCT(MID(0&amp;AE48,LARGE(INDEX(ISNUMBER(--MID(AE48,ROW($A$1:$A$25),1))* ROW($A$1:$A$25),0),ROW($A$1:$A$25))+1,1)*10^ROW($A$1:$A$25)/10)</f>
        <v>0</v>
      </c>
    </row>
    <row r="49" spans="14:32" x14ac:dyDescent="0.25">
      <c r="N49" s="178">
        <f t="shared" si="8"/>
        <v>89</v>
      </c>
      <c r="O49" s="164" t="str">
        <f>IF(OR(LEN(Form!$E$8)=0,ROWS(ColumnItem)&lt;N49),"",IF(LEN(INDEX(ColumnItem,$N49))=0,"", Form!$E$8))</f>
        <v/>
      </c>
      <c r="P49" s="163" t="str">
        <f ca="1">IF(LEN( Form!PIdate)=0,"",IF(O49="","", Form!$E$9))</f>
        <v/>
      </c>
      <c r="Q49" s="164" t="str">
        <f t="shared" si="0"/>
        <v/>
      </c>
      <c r="R49" s="164" t="str">
        <f t="shared" si="1"/>
        <v/>
      </c>
      <c r="S49" s="164" t="str">
        <f t="shared" si="2"/>
        <v/>
      </c>
      <c r="T49" s="164" t="str">
        <f t="shared" si="3"/>
        <v/>
      </c>
      <c r="U49" s="165" t="str">
        <f t="shared" si="4"/>
        <v/>
      </c>
      <c r="V49" s="166" t="str">
        <f t="shared" si="5"/>
        <v/>
      </c>
      <c r="W49" s="165" t="str">
        <f t="shared" si="6"/>
        <v/>
      </c>
      <c r="X49" s="165" t="str">
        <f t="shared" si="7"/>
        <v/>
      </c>
      <c r="Y49" s="164" t="str">
        <f>IF($O49="","",IF(LEN( Form!$P$11)=0,"",Form!$P$11))</f>
        <v/>
      </c>
      <c r="Z49" s="167" t="str">
        <f>IF($O49="","",IF(LEN( Form!$D$13)=0,"",Form!$D$13))</f>
        <v/>
      </c>
      <c r="AE49" s="205" t="str">
        <f>INDEX(Tracking!$B$6:$B$3001,ROW(A45),1)</f>
        <v/>
      </c>
      <c r="AF49" s="205">
        <f t="array" ref="AF49">SUMPRODUCT(MID(0&amp;AE49,LARGE(INDEX(ISNUMBER(--MID(AE49,ROW($A$1:$A$25),1))* ROW($A$1:$A$25),0),ROW($A$1:$A$25))+1,1)*10^ROW($A$1:$A$25)/10)</f>
        <v>0</v>
      </c>
    </row>
    <row r="50" spans="14:32" x14ac:dyDescent="0.25">
      <c r="N50" s="178">
        <f t="shared" si="8"/>
        <v>91</v>
      </c>
      <c r="O50" s="164" t="str">
        <f>IF(OR(LEN(Form!$E$8)=0,ROWS(ColumnItem)&lt;N50),"",IF(LEN(INDEX(ColumnItem,$N50))=0,"", Form!$E$8))</f>
        <v/>
      </c>
      <c r="P50" s="163" t="str">
        <f ca="1">IF(LEN( Form!PIdate)=0,"",IF(O50="","", Form!$E$9))</f>
        <v/>
      </c>
      <c r="Q50" s="164" t="str">
        <f t="shared" si="0"/>
        <v/>
      </c>
      <c r="R50" s="164" t="str">
        <f t="shared" si="1"/>
        <v/>
      </c>
      <c r="S50" s="164" t="str">
        <f t="shared" si="2"/>
        <v/>
      </c>
      <c r="T50" s="164" t="str">
        <f t="shared" si="3"/>
        <v/>
      </c>
      <c r="U50" s="165" t="str">
        <f t="shared" si="4"/>
        <v/>
      </c>
      <c r="V50" s="166" t="str">
        <f t="shared" si="5"/>
        <v/>
      </c>
      <c r="W50" s="165" t="str">
        <f t="shared" si="6"/>
        <v/>
      </c>
      <c r="X50" s="165" t="str">
        <f t="shared" si="7"/>
        <v/>
      </c>
      <c r="Y50" s="164" t="str">
        <f>IF($O50="","",IF(LEN( Form!$P$11)=0,"",Form!$P$11))</f>
        <v/>
      </c>
      <c r="Z50" s="167" t="str">
        <f>IF($O50="","",IF(LEN( Form!$D$13)=0,"",Form!$D$13))</f>
        <v/>
      </c>
      <c r="AE50" s="205" t="str">
        <f>INDEX(Tracking!$B$6:$B$3001,ROW(A46),1)</f>
        <v/>
      </c>
      <c r="AF50" s="205">
        <f t="array" ref="AF50">SUMPRODUCT(MID(0&amp;AE50,LARGE(INDEX(ISNUMBER(--MID(AE50,ROW($A$1:$A$25),1))* ROW($A$1:$A$25),0),ROW($A$1:$A$25))+1,1)*10^ROW($A$1:$A$25)/10)</f>
        <v>0</v>
      </c>
    </row>
    <row r="51" spans="14:32" x14ac:dyDescent="0.25">
      <c r="N51" s="178">
        <f t="shared" si="8"/>
        <v>93</v>
      </c>
      <c r="O51" s="164" t="str">
        <f>IF(OR(LEN(Form!$E$8)=0,ROWS(ColumnItem)&lt;N51),"",IF(LEN(INDEX(ColumnItem,$N51))=0,"", Form!$E$8))</f>
        <v/>
      </c>
      <c r="P51" s="163" t="str">
        <f ca="1">IF(LEN( Form!PIdate)=0,"",IF(O51="","", Form!$E$9))</f>
        <v/>
      </c>
      <c r="Q51" s="164" t="str">
        <f t="shared" si="0"/>
        <v/>
      </c>
      <c r="R51" s="164" t="str">
        <f t="shared" si="1"/>
        <v/>
      </c>
      <c r="S51" s="164" t="str">
        <f t="shared" si="2"/>
        <v/>
      </c>
      <c r="T51" s="164" t="str">
        <f t="shared" si="3"/>
        <v/>
      </c>
      <c r="U51" s="165" t="str">
        <f t="shared" si="4"/>
        <v/>
      </c>
      <c r="V51" s="166" t="str">
        <f t="shared" si="5"/>
        <v/>
      </c>
      <c r="W51" s="165" t="str">
        <f t="shared" si="6"/>
        <v/>
      </c>
      <c r="X51" s="165" t="str">
        <f t="shared" si="7"/>
        <v/>
      </c>
      <c r="Y51" s="164" t="str">
        <f>IF($O51="","",IF(LEN( Form!$P$11)=0,"",Form!$P$11))</f>
        <v/>
      </c>
      <c r="Z51" s="167" t="str">
        <f>IF($O51="","",IF(LEN( Form!$D$13)=0,"",Form!$D$13))</f>
        <v/>
      </c>
      <c r="AE51" s="205" t="str">
        <f>INDEX(Tracking!$B$6:$B$3001,ROW(A47),1)</f>
        <v/>
      </c>
      <c r="AF51" s="205">
        <f t="array" ref="AF51">SUMPRODUCT(MID(0&amp;AE51,LARGE(INDEX(ISNUMBER(--MID(AE51,ROW($A$1:$A$25),1))* ROW($A$1:$A$25),0),ROW($A$1:$A$25))+1,1)*10^ROW($A$1:$A$25)/10)</f>
        <v>0</v>
      </c>
    </row>
    <row r="52" spans="14:32" x14ac:dyDescent="0.25">
      <c r="N52" s="178">
        <f t="shared" si="8"/>
        <v>95</v>
      </c>
      <c r="O52" s="164" t="str">
        <f>IF(OR(LEN(Form!$E$8)=0,ROWS(ColumnItem)&lt;N52),"",IF(LEN(INDEX(ColumnItem,$N52))=0,"", Form!$E$8))</f>
        <v/>
      </c>
      <c r="P52" s="163" t="str">
        <f ca="1">IF(LEN( Form!PIdate)=0,"",IF(O52="","", Form!$E$9))</f>
        <v/>
      </c>
      <c r="Q52" s="164" t="str">
        <f t="shared" si="0"/>
        <v/>
      </c>
      <c r="R52" s="164" t="str">
        <f t="shared" si="1"/>
        <v/>
      </c>
      <c r="S52" s="164" t="str">
        <f t="shared" si="2"/>
        <v/>
      </c>
      <c r="T52" s="164" t="str">
        <f t="shared" si="3"/>
        <v/>
      </c>
      <c r="U52" s="165" t="str">
        <f t="shared" si="4"/>
        <v/>
      </c>
      <c r="V52" s="166" t="str">
        <f t="shared" si="5"/>
        <v/>
      </c>
      <c r="W52" s="165" t="str">
        <f t="shared" si="6"/>
        <v/>
      </c>
      <c r="X52" s="165" t="str">
        <f t="shared" si="7"/>
        <v/>
      </c>
      <c r="Y52" s="164" t="str">
        <f>IF($O52="","",IF(LEN( Form!$P$11)=0,"",Form!$P$11))</f>
        <v/>
      </c>
      <c r="Z52" s="167" t="str">
        <f>IF($O52="","",IF(LEN( Form!$D$13)=0,"",Form!$D$13))</f>
        <v/>
      </c>
      <c r="AE52" s="205" t="str">
        <f>INDEX(Tracking!$B$6:$B$3001,ROW(A48),1)</f>
        <v/>
      </c>
      <c r="AF52" s="205">
        <f t="array" ref="AF52">SUMPRODUCT(MID(0&amp;AE52,LARGE(INDEX(ISNUMBER(--MID(AE52,ROW($A$1:$A$25),1))* ROW($A$1:$A$25),0),ROW($A$1:$A$25))+1,1)*10^ROW($A$1:$A$25)/10)</f>
        <v>0</v>
      </c>
    </row>
    <row r="53" spans="14:32" x14ac:dyDescent="0.25">
      <c r="N53" s="178">
        <f t="shared" si="8"/>
        <v>97</v>
      </c>
      <c r="O53" s="164" t="str">
        <f>IF(OR(LEN(Form!$E$8)=0,ROWS(ColumnItem)&lt;N53),"",IF(LEN(INDEX(ColumnItem,$N53))=0,"", Form!$E$8))</f>
        <v/>
      </c>
      <c r="P53" s="163" t="str">
        <f ca="1">IF(LEN( Form!PIdate)=0,"",IF(O53="","", Form!$E$9))</f>
        <v/>
      </c>
      <c r="Q53" s="164" t="str">
        <f t="shared" si="0"/>
        <v/>
      </c>
      <c r="R53" s="164" t="str">
        <f t="shared" si="1"/>
        <v/>
      </c>
      <c r="S53" s="164" t="str">
        <f t="shared" si="2"/>
        <v/>
      </c>
      <c r="T53" s="164" t="str">
        <f t="shared" si="3"/>
        <v/>
      </c>
      <c r="U53" s="165" t="str">
        <f t="shared" si="4"/>
        <v/>
      </c>
      <c r="V53" s="166" t="str">
        <f t="shared" si="5"/>
        <v/>
      </c>
      <c r="W53" s="165" t="str">
        <f t="shared" si="6"/>
        <v/>
      </c>
      <c r="X53" s="165" t="str">
        <f t="shared" si="7"/>
        <v/>
      </c>
      <c r="Y53" s="164" t="str">
        <f>IF($O53="","",IF(LEN( Form!$P$11)=0,"",Form!$P$11))</f>
        <v/>
      </c>
      <c r="Z53" s="167" t="str">
        <f>IF($O53="","",IF(LEN( Form!$D$13)=0,"",Form!$D$13))</f>
        <v/>
      </c>
      <c r="AE53" s="205" t="str">
        <f>INDEX(Tracking!$B$6:$B$3001,ROW(A49),1)</f>
        <v/>
      </c>
      <c r="AF53" s="205">
        <f t="array" ref="AF53">SUMPRODUCT(MID(0&amp;AE53,LARGE(INDEX(ISNUMBER(--MID(AE53,ROW($A$1:$A$25),1))* ROW($A$1:$A$25),0),ROW($A$1:$A$25))+1,1)*10^ROW($A$1:$A$25)/10)</f>
        <v>0</v>
      </c>
    </row>
    <row r="54" spans="14:32" x14ac:dyDescent="0.25">
      <c r="N54" s="178">
        <f t="shared" si="8"/>
        <v>99</v>
      </c>
      <c r="O54" s="164" t="str">
        <f>IF(OR(LEN(Form!$E$8)=0,ROWS(ColumnItem)&lt;N54),"",IF(LEN(INDEX(ColumnItem,$N54))=0,"", Form!$E$8))</f>
        <v/>
      </c>
      <c r="P54" s="163" t="str">
        <f ca="1">IF(LEN( Form!PIdate)=0,"",IF(O54="","", Form!$E$9))</f>
        <v/>
      </c>
      <c r="Q54" s="164" t="str">
        <f t="shared" si="0"/>
        <v/>
      </c>
      <c r="R54" s="164" t="str">
        <f t="shared" si="1"/>
        <v/>
      </c>
      <c r="S54" s="164" t="str">
        <f t="shared" si="2"/>
        <v/>
      </c>
      <c r="T54" s="164" t="str">
        <f t="shared" si="3"/>
        <v/>
      </c>
      <c r="U54" s="165" t="str">
        <f t="shared" si="4"/>
        <v/>
      </c>
      <c r="V54" s="166" t="str">
        <f t="shared" si="5"/>
        <v/>
      </c>
      <c r="W54" s="165" t="str">
        <f t="shared" si="6"/>
        <v/>
      </c>
      <c r="X54" s="165" t="str">
        <f t="shared" si="7"/>
        <v/>
      </c>
      <c r="Y54" s="164" t="str">
        <f>IF($O54="","",IF(LEN( Form!$P$11)=0,"",Form!$P$11))</f>
        <v/>
      </c>
      <c r="Z54" s="167" t="str">
        <f>IF($O54="","",IF(LEN( Form!$D$13)=0,"",Form!$D$13))</f>
        <v/>
      </c>
      <c r="AE54" s="205" t="str">
        <f>INDEX(Tracking!$B$6:$B$3001,ROW(A50),1)</f>
        <v/>
      </c>
      <c r="AF54" s="205">
        <f t="array" ref="AF54">SUMPRODUCT(MID(0&amp;AE54,LARGE(INDEX(ISNUMBER(--MID(AE54,ROW($A$1:$A$25),1))* ROW($A$1:$A$25),0),ROW($A$1:$A$25))+1,1)*10^ROW($A$1:$A$25)/10)</f>
        <v>0</v>
      </c>
    </row>
    <row r="55" spans="14:32" x14ac:dyDescent="0.25">
      <c r="N55" s="178">
        <f t="shared" si="8"/>
        <v>101</v>
      </c>
      <c r="O55" s="164" t="str">
        <f>IF(OR(LEN(Form!$E$8)=0,ROWS(ColumnItem)&lt;N55),"",IF(LEN(INDEX(ColumnItem,$N55))=0,"", Form!$E$8))</f>
        <v/>
      </c>
      <c r="P55" s="163" t="str">
        <f ca="1">IF(LEN( Form!PIdate)=0,"",IF(O55="","", Form!$E$9))</f>
        <v/>
      </c>
      <c r="Q55" s="164" t="str">
        <f t="shared" si="0"/>
        <v/>
      </c>
      <c r="R55" s="164" t="str">
        <f t="shared" si="1"/>
        <v/>
      </c>
      <c r="S55" s="164" t="str">
        <f t="shared" si="2"/>
        <v/>
      </c>
      <c r="T55" s="164" t="str">
        <f t="shared" si="3"/>
        <v/>
      </c>
      <c r="U55" s="165" t="str">
        <f t="shared" si="4"/>
        <v/>
      </c>
      <c r="V55" s="166" t="str">
        <f t="shared" si="5"/>
        <v/>
      </c>
      <c r="W55" s="165" t="str">
        <f t="shared" si="6"/>
        <v/>
      </c>
      <c r="X55" s="165" t="str">
        <f t="shared" si="7"/>
        <v/>
      </c>
      <c r="Y55" s="164" t="str">
        <f>IF($O55="","",IF(LEN( Form!$P$11)=0,"",Form!$P$11))</f>
        <v/>
      </c>
      <c r="Z55" s="167" t="str">
        <f>IF($O55="","",IF(LEN( Form!$D$13)=0,"",Form!$D$13))</f>
        <v/>
      </c>
      <c r="AE55" s="205" t="str">
        <f>INDEX(Tracking!$B$6:$B$3001,ROW(A51),1)</f>
        <v/>
      </c>
      <c r="AF55" s="205">
        <f t="array" ref="AF55">SUMPRODUCT(MID(0&amp;AE55,LARGE(INDEX(ISNUMBER(--MID(AE55,ROW($A$1:$A$25),1))* ROW($A$1:$A$25),0),ROW($A$1:$A$25))+1,1)*10^ROW($A$1:$A$25)/10)</f>
        <v>0</v>
      </c>
    </row>
    <row r="56" spans="14:32" x14ac:dyDescent="0.25">
      <c r="N56" s="178">
        <f t="shared" si="8"/>
        <v>103</v>
      </c>
      <c r="O56" s="164" t="str">
        <f>IF(OR(LEN(Form!$E$8)=0,ROWS(ColumnItem)&lt;N56),"",IF(LEN(INDEX(ColumnItem,$N56))=0,"", Form!$E$8))</f>
        <v/>
      </c>
      <c r="P56" s="163" t="str">
        <f ca="1">IF(LEN( Form!PIdate)=0,"",IF(O56="","", Form!$E$9))</f>
        <v/>
      </c>
      <c r="Q56" s="164" t="str">
        <f t="shared" si="0"/>
        <v/>
      </c>
      <c r="R56" s="164" t="str">
        <f t="shared" si="1"/>
        <v/>
      </c>
      <c r="S56" s="164" t="str">
        <f t="shared" si="2"/>
        <v/>
      </c>
      <c r="T56" s="164" t="str">
        <f t="shared" si="3"/>
        <v/>
      </c>
      <c r="U56" s="165" t="str">
        <f t="shared" si="4"/>
        <v/>
      </c>
      <c r="V56" s="166" t="str">
        <f t="shared" si="5"/>
        <v/>
      </c>
      <c r="W56" s="165" t="str">
        <f t="shared" si="6"/>
        <v/>
      </c>
      <c r="X56" s="165" t="str">
        <f t="shared" si="7"/>
        <v/>
      </c>
      <c r="Y56" s="164" t="str">
        <f>IF($O56="","",IF(LEN( Form!$P$11)=0,"",Form!$P$11))</f>
        <v/>
      </c>
      <c r="Z56" s="167" t="str">
        <f>IF($O56="","",IF(LEN( Form!$D$13)=0,"",Form!$D$13))</f>
        <v/>
      </c>
      <c r="AE56" s="205" t="str">
        <f>INDEX(Tracking!$B$6:$B$3001,ROW(A52),1)</f>
        <v/>
      </c>
      <c r="AF56" s="205">
        <f t="array" ref="AF56">SUMPRODUCT(MID(0&amp;AE56,LARGE(INDEX(ISNUMBER(--MID(AE56,ROW($A$1:$A$25),1))* ROW($A$1:$A$25),0),ROW($A$1:$A$25))+1,1)*10^ROW($A$1:$A$25)/10)</f>
        <v>0</v>
      </c>
    </row>
    <row r="57" spans="14:32" x14ac:dyDescent="0.25">
      <c r="N57" s="178">
        <f t="shared" si="8"/>
        <v>105</v>
      </c>
      <c r="O57" s="164" t="str">
        <f>IF(OR(LEN(Form!$E$8)=0,ROWS(ColumnItem)&lt;N57),"",IF(LEN(INDEX(ColumnItem,$N57))=0,"", Form!$E$8))</f>
        <v/>
      </c>
      <c r="P57" s="163" t="str">
        <f ca="1">IF(LEN( Form!PIdate)=0,"",IF(O57="","", Form!$E$9))</f>
        <v/>
      </c>
      <c r="Q57" s="164" t="str">
        <f t="shared" si="0"/>
        <v/>
      </c>
      <c r="R57" s="164" t="str">
        <f t="shared" si="1"/>
        <v/>
      </c>
      <c r="S57" s="164" t="str">
        <f t="shared" si="2"/>
        <v/>
      </c>
      <c r="T57" s="164" t="str">
        <f t="shared" si="3"/>
        <v/>
      </c>
      <c r="U57" s="165" t="str">
        <f t="shared" si="4"/>
        <v/>
      </c>
      <c r="V57" s="166" t="str">
        <f t="shared" si="5"/>
        <v/>
      </c>
      <c r="W57" s="165" t="str">
        <f t="shared" si="6"/>
        <v/>
      </c>
      <c r="X57" s="165" t="str">
        <f t="shared" si="7"/>
        <v/>
      </c>
      <c r="Y57" s="164" t="str">
        <f>IF($O57="","",IF(LEN( Form!$P$11)=0,"",Form!$P$11))</f>
        <v/>
      </c>
      <c r="Z57" s="167" t="str">
        <f>IF($O57="","",IF(LEN( Form!$D$13)=0,"",Form!$D$13))</f>
        <v/>
      </c>
      <c r="AE57" s="205" t="str">
        <f>INDEX(Tracking!$B$6:$B$3001,ROW(A53),1)</f>
        <v/>
      </c>
      <c r="AF57" s="205">
        <f t="array" ref="AF57">SUMPRODUCT(MID(0&amp;AE57,LARGE(INDEX(ISNUMBER(--MID(AE57,ROW($A$1:$A$25),1))* ROW($A$1:$A$25),0),ROW($A$1:$A$25))+1,1)*10^ROW($A$1:$A$25)/10)</f>
        <v>0</v>
      </c>
    </row>
    <row r="58" spans="14:32" x14ac:dyDescent="0.25">
      <c r="N58" s="178">
        <f t="shared" si="8"/>
        <v>107</v>
      </c>
      <c r="O58" s="164" t="str">
        <f>IF(OR(LEN(Form!$E$8)=0,ROWS(ColumnItem)&lt;N58),"",IF(LEN(INDEX(ColumnItem,$N58))=0,"", Form!$E$8))</f>
        <v/>
      </c>
      <c r="P58" s="163" t="str">
        <f ca="1">IF(LEN( Form!PIdate)=0,"",IF(O58="","", Form!$E$9))</f>
        <v/>
      </c>
      <c r="Q58" s="164" t="str">
        <f t="shared" si="0"/>
        <v/>
      </c>
      <c r="R58" s="164" t="str">
        <f t="shared" si="1"/>
        <v/>
      </c>
      <c r="S58" s="164" t="str">
        <f t="shared" si="2"/>
        <v/>
      </c>
      <c r="T58" s="164" t="str">
        <f t="shared" si="3"/>
        <v/>
      </c>
      <c r="U58" s="165" t="str">
        <f t="shared" si="4"/>
        <v/>
      </c>
      <c r="V58" s="166" t="str">
        <f t="shared" si="5"/>
        <v/>
      </c>
      <c r="W58" s="165" t="str">
        <f t="shared" si="6"/>
        <v/>
      </c>
      <c r="X58" s="165" t="str">
        <f t="shared" si="7"/>
        <v/>
      </c>
      <c r="Y58" s="164" t="str">
        <f>IF($O58="","",IF(LEN( Form!$P$11)=0,"",Form!$P$11))</f>
        <v/>
      </c>
      <c r="Z58" s="167" t="str">
        <f>IF($O58="","",IF(LEN( Form!$D$13)=0,"",Form!$D$13))</f>
        <v/>
      </c>
      <c r="AE58" s="205" t="str">
        <f>INDEX(Tracking!$B$6:$B$3001,ROW(A54),1)</f>
        <v/>
      </c>
      <c r="AF58" s="205">
        <f t="array" ref="AF58">SUMPRODUCT(MID(0&amp;AE58,LARGE(INDEX(ISNUMBER(--MID(AE58,ROW($A$1:$A$25),1))* ROW($A$1:$A$25),0),ROW($A$1:$A$25))+1,1)*10^ROW($A$1:$A$25)/10)</f>
        <v>0</v>
      </c>
    </row>
    <row r="59" spans="14:32" x14ac:dyDescent="0.25">
      <c r="N59" s="178">
        <f t="shared" si="8"/>
        <v>109</v>
      </c>
      <c r="O59" s="164" t="str">
        <f>IF(OR(LEN(Form!$E$8)=0,ROWS(ColumnItem)&lt;N59),"",IF(LEN(INDEX(ColumnItem,$N59))=0,"", Form!$E$8))</f>
        <v/>
      </c>
      <c r="P59" s="163" t="str">
        <f ca="1">IF(LEN( Form!PIdate)=0,"",IF(O59="","", Form!$E$9))</f>
        <v/>
      </c>
      <c r="Q59" s="164" t="str">
        <f t="shared" si="0"/>
        <v/>
      </c>
      <c r="R59" s="164" t="str">
        <f t="shared" si="1"/>
        <v/>
      </c>
      <c r="S59" s="164" t="str">
        <f t="shared" si="2"/>
        <v/>
      </c>
      <c r="T59" s="164" t="str">
        <f t="shared" si="3"/>
        <v/>
      </c>
      <c r="U59" s="165" t="str">
        <f t="shared" si="4"/>
        <v/>
      </c>
      <c r="V59" s="166" t="str">
        <f t="shared" si="5"/>
        <v/>
      </c>
      <c r="W59" s="165" t="str">
        <f t="shared" si="6"/>
        <v/>
      </c>
      <c r="X59" s="165" t="str">
        <f t="shared" si="7"/>
        <v/>
      </c>
      <c r="Y59" s="164" t="str">
        <f>IF($O59="","",IF(LEN( Form!$P$11)=0,"",Form!$P$11))</f>
        <v/>
      </c>
      <c r="Z59" s="167" t="str">
        <f>IF($O59="","",IF(LEN( Form!$D$13)=0,"",Form!$D$13))</f>
        <v/>
      </c>
      <c r="AE59" s="205" t="str">
        <f>INDEX(Tracking!$B$6:$B$3001,ROW(A55),1)</f>
        <v/>
      </c>
      <c r="AF59" s="205">
        <f t="array" ref="AF59">SUMPRODUCT(MID(0&amp;AE59,LARGE(INDEX(ISNUMBER(--MID(AE59,ROW($A$1:$A$25),1))* ROW($A$1:$A$25),0),ROW($A$1:$A$25))+1,1)*10^ROW($A$1:$A$25)/10)</f>
        <v>0</v>
      </c>
    </row>
    <row r="60" spans="14:32" x14ac:dyDescent="0.25">
      <c r="N60" s="178">
        <f t="shared" si="8"/>
        <v>111</v>
      </c>
      <c r="O60" s="164" t="str">
        <f>IF(OR(LEN(Form!$E$8)=0,ROWS(ColumnItem)&lt;N60),"",IF(LEN(INDEX(ColumnItem,$N60))=0,"", Form!$E$8))</f>
        <v/>
      </c>
      <c r="P60" s="163" t="str">
        <f ca="1">IF(LEN( Form!PIdate)=0,"",IF(O60="","", Form!$E$9))</f>
        <v/>
      </c>
      <c r="Q60" s="164" t="str">
        <f t="shared" si="0"/>
        <v/>
      </c>
      <c r="R60" s="164" t="str">
        <f t="shared" si="1"/>
        <v/>
      </c>
      <c r="S60" s="164" t="str">
        <f t="shared" si="2"/>
        <v/>
      </c>
      <c r="T60" s="164" t="str">
        <f t="shared" si="3"/>
        <v/>
      </c>
      <c r="U60" s="165" t="str">
        <f t="shared" si="4"/>
        <v/>
      </c>
      <c r="V60" s="166" t="str">
        <f t="shared" si="5"/>
        <v/>
      </c>
      <c r="W60" s="165" t="str">
        <f t="shared" si="6"/>
        <v/>
      </c>
      <c r="X60" s="165" t="str">
        <f t="shared" si="7"/>
        <v/>
      </c>
      <c r="Y60" s="164" t="str">
        <f>IF($O60="","",IF(LEN( Form!$P$11)=0,"",Form!$P$11))</f>
        <v/>
      </c>
      <c r="Z60" s="167" t="str">
        <f>IF($O60="","",IF(LEN( Form!$D$13)=0,"",Form!$D$13))</f>
        <v/>
      </c>
      <c r="AE60" s="205" t="str">
        <f>INDEX(Tracking!$B$6:$B$3001,ROW(A56),1)</f>
        <v/>
      </c>
      <c r="AF60" s="205">
        <f t="array" ref="AF60">SUMPRODUCT(MID(0&amp;AE60,LARGE(INDEX(ISNUMBER(--MID(AE60,ROW($A$1:$A$25),1))* ROW($A$1:$A$25),0),ROW($A$1:$A$25))+1,1)*10^ROW($A$1:$A$25)/10)</f>
        <v>0</v>
      </c>
    </row>
    <row r="61" spans="14:32" x14ac:dyDescent="0.25">
      <c r="N61" s="178">
        <f t="shared" si="8"/>
        <v>113</v>
      </c>
      <c r="O61" s="164" t="str">
        <f>IF(OR(LEN(Form!$E$8)=0,ROWS(ColumnItem)&lt;N61),"",IF(LEN(INDEX(ColumnItem,$N61))=0,"", Form!$E$8))</f>
        <v/>
      </c>
      <c r="P61" s="163" t="str">
        <f ca="1">IF(LEN( Form!PIdate)=0,"",IF(O61="","", Form!$E$9))</f>
        <v/>
      </c>
      <c r="Q61" s="164" t="str">
        <f t="shared" si="0"/>
        <v/>
      </c>
      <c r="R61" s="164" t="str">
        <f t="shared" si="1"/>
        <v/>
      </c>
      <c r="S61" s="164" t="str">
        <f t="shared" si="2"/>
        <v/>
      </c>
      <c r="T61" s="164" t="str">
        <f t="shared" si="3"/>
        <v/>
      </c>
      <c r="U61" s="165" t="str">
        <f t="shared" si="4"/>
        <v/>
      </c>
      <c r="V61" s="166" t="str">
        <f t="shared" si="5"/>
        <v/>
      </c>
      <c r="W61" s="165" t="str">
        <f t="shared" si="6"/>
        <v/>
      </c>
      <c r="X61" s="165" t="str">
        <f t="shared" si="7"/>
        <v/>
      </c>
      <c r="Y61" s="164" t="str">
        <f>IF($O61="","",IF(LEN( Form!$P$11)=0,"",Form!$P$11))</f>
        <v/>
      </c>
      <c r="Z61" s="167" t="str">
        <f>IF($O61="","",IF(LEN( Form!$D$13)=0,"",Form!$D$13))</f>
        <v/>
      </c>
      <c r="AE61" s="205" t="str">
        <f>INDEX(Tracking!$B$6:$B$3001,ROW(A57),1)</f>
        <v/>
      </c>
      <c r="AF61" s="205">
        <f t="array" ref="AF61">SUMPRODUCT(MID(0&amp;AE61,LARGE(INDEX(ISNUMBER(--MID(AE61,ROW($A$1:$A$25),1))* ROW($A$1:$A$25),0),ROW($A$1:$A$25))+1,1)*10^ROW($A$1:$A$25)/10)</f>
        <v>0</v>
      </c>
    </row>
    <row r="62" spans="14:32" x14ac:dyDescent="0.25">
      <c r="N62" s="178">
        <f t="shared" si="8"/>
        <v>115</v>
      </c>
      <c r="O62" s="164" t="str">
        <f>IF(OR(LEN(Form!$E$8)=0,ROWS(ColumnItem)&lt;N62),"",IF(LEN(INDEX(ColumnItem,$N62))=0,"", Form!$E$8))</f>
        <v/>
      </c>
      <c r="P62" s="163" t="str">
        <f ca="1">IF(LEN( Form!PIdate)=0,"",IF(O62="","", Form!$E$9))</f>
        <v/>
      </c>
      <c r="Q62" s="164" t="str">
        <f t="shared" si="0"/>
        <v/>
      </c>
      <c r="R62" s="164" t="str">
        <f t="shared" si="1"/>
        <v/>
      </c>
      <c r="S62" s="164" t="str">
        <f t="shared" si="2"/>
        <v/>
      </c>
      <c r="T62" s="164" t="str">
        <f t="shared" si="3"/>
        <v/>
      </c>
      <c r="U62" s="165" t="str">
        <f t="shared" si="4"/>
        <v/>
      </c>
      <c r="V62" s="166" t="str">
        <f t="shared" si="5"/>
        <v/>
      </c>
      <c r="W62" s="165" t="str">
        <f t="shared" si="6"/>
        <v/>
      </c>
      <c r="X62" s="165" t="str">
        <f t="shared" si="7"/>
        <v/>
      </c>
      <c r="Y62" s="164" t="str">
        <f>IF($O62="","",IF(LEN( Form!$P$11)=0,"",Form!$P$11))</f>
        <v/>
      </c>
      <c r="Z62" s="167" t="str">
        <f>IF($O62="","",IF(LEN( Form!$D$13)=0,"",Form!$D$13))</f>
        <v/>
      </c>
      <c r="AE62" s="205" t="str">
        <f>INDEX(Tracking!$B$6:$B$3001,ROW(A58),1)</f>
        <v/>
      </c>
      <c r="AF62" s="205">
        <f t="array" ref="AF62">SUMPRODUCT(MID(0&amp;AE62,LARGE(INDEX(ISNUMBER(--MID(AE62,ROW($A$1:$A$25),1))* ROW($A$1:$A$25),0),ROW($A$1:$A$25))+1,1)*10^ROW($A$1:$A$25)/10)</f>
        <v>0</v>
      </c>
    </row>
    <row r="63" spans="14:32" x14ac:dyDescent="0.25">
      <c r="N63" s="178">
        <f t="shared" si="8"/>
        <v>117</v>
      </c>
      <c r="O63" s="164" t="str">
        <f>IF(OR(LEN(Form!$E$8)=0,ROWS(ColumnItem)&lt;N63),"",IF(LEN(INDEX(ColumnItem,$N63))=0,"", Form!$E$8))</f>
        <v/>
      </c>
      <c r="P63" s="163" t="str">
        <f ca="1">IF(LEN( Form!PIdate)=0,"",IF(O63="","", Form!$E$9))</f>
        <v/>
      </c>
      <c r="Q63" s="164" t="str">
        <f t="shared" si="0"/>
        <v/>
      </c>
      <c r="R63" s="164" t="str">
        <f t="shared" si="1"/>
        <v/>
      </c>
      <c r="S63" s="164" t="str">
        <f t="shared" si="2"/>
        <v/>
      </c>
      <c r="T63" s="164" t="str">
        <f t="shared" si="3"/>
        <v/>
      </c>
      <c r="U63" s="165" t="str">
        <f t="shared" si="4"/>
        <v/>
      </c>
      <c r="V63" s="166" t="str">
        <f t="shared" si="5"/>
        <v/>
      </c>
      <c r="W63" s="165" t="str">
        <f t="shared" si="6"/>
        <v/>
      </c>
      <c r="X63" s="165" t="str">
        <f t="shared" si="7"/>
        <v/>
      </c>
      <c r="Y63" s="164" t="str">
        <f>IF($O63="","",IF(LEN( Form!$P$11)=0,"",Form!$P$11))</f>
        <v/>
      </c>
      <c r="Z63" s="167" t="str">
        <f>IF($O63="","",IF(LEN( Form!$D$13)=0,"",Form!$D$13))</f>
        <v/>
      </c>
      <c r="AE63" s="205" t="str">
        <f>INDEX(Tracking!$B$6:$B$3001,ROW(A59),1)</f>
        <v/>
      </c>
      <c r="AF63" s="205">
        <f t="array" ref="AF63">SUMPRODUCT(MID(0&amp;AE63,LARGE(INDEX(ISNUMBER(--MID(AE63,ROW($A$1:$A$25),1))* ROW($A$1:$A$25),0),ROW($A$1:$A$25))+1,1)*10^ROW($A$1:$A$25)/10)</f>
        <v>0</v>
      </c>
    </row>
    <row r="64" spans="14:32" x14ac:dyDescent="0.25">
      <c r="N64" s="178">
        <f t="shared" si="8"/>
        <v>119</v>
      </c>
      <c r="O64" s="164" t="str">
        <f>IF(OR(LEN(Form!$E$8)=0,ROWS(ColumnItem)&lt;N64),"",IF(LEN(INDEX(ColumnItem,$N64))=0,"", Form!$E$8))</f>
        <v/>
      </c>
      <c r="P64" s="163" t="str">
        <f ca="1">IF(LEN( Form!PIdate)=0,"",IF(O64="","", Form!$E$9))</f>
        <v/>
      </c>
      <c r="Q64" s="164" t="str">
        <f t="shared" si="0"/>
        <v/>
      </c>
      <c r="R64" s="164" t="str">
        <f t="shared" si="1"/>
        <v/>
      </c>
      <c r="S64" s="164" t="str">
        <f t="shared" si="2"/>
        <v/>
      </c>
      <c r="T64" s="164" t="str">
        <f t="shared" si="3"/>
        <v/>
      </c>
      <c r="U64" s="165" t="str">
        <f t="shared" si="4"/>
        <v/>
      </c>
      <c r="V64" s="166" t="str">
        <f t="shared" si="5"/>
        <v/>
      </c>
      <c r="W64" s="165" t="str">
        <f t="shared" si="6"/>
        <v/>
      </c>
      <c r="X64" s="165" t="str">
        <f t="shared" si="7"/>
        <v/>
      </c>
      <c r="Y64" s="164" t="str">
        <f>IF($O64="","",IF(LEN( Form!$P$11)=0,"",Form!$P$11))</f>
        <v/>
      </c>
      <c r="Z64" s="167" t="str">
        <f>IF($O64="","",IF(LEN( Form!$D$13)=0,"",Form!$D$13))</f>
        <v/>
      </c>
      <c r="AE64" s="205" t="str">
        <f>INDEX(Tracking!$B$6:$B$3001,ROW(A60),1)</f>
        <v/>
      </c>
      <c r="AF64" s="205">
        <f t="array" ref="AF64">SUMPRODUCT(MID(0&amp;AE64,LARGE(INDEX(ISNUMBER(--MID(AE64,ROW($A$1:$A$25),1))* ROW($A$1:$A$25),0),ROW($A$1:$A$25))+1,1)*10^ROW($A$1:$A$25)/10)</f>
        <v>0</v>
      </c>
    </row>
    <row r="65" spans="14:32" x14ac:dyDescent="0.25">
      <c r="N65" s="178">
        <f t="shared" si="8"/>
        <v>121</v>
      </c>
      <c r="O65" s="164" t="str">
        <f>IF(OR(LEN(Form!$E$8)=0,ROWS(ColumnItem)&lt;N65),"",IF(LEN(INDEX(ColumnItem,$N65))=0,"", Form!$E$8))</f>
        <v/>
      </c>
      <c r="P65" s="163" t="str">
        <f ca="1">IF(LEN( Form!PIdate)=0,"",IF(O65="","", Form!$E$9))</f>
        <v/>
      </c>
      <c r="Q65" s="164" t="str">
        <f t="shared" si="0"/>
        <v/>
      </c>
      <c r="R65" s="164" t="str">
        <f t="shared" si="1"/>
        <v/>
      </c>
      <c r="S65" s="164" t="str">
        <f t="shared" si="2"/>
        <v/>
      </c>
      <c r="T65" s="164" t="str">
        <f t="shared" si="3"/>
        <v/>
      </c>
      <c r="U65" s="165" t="str">
        <f t="shared" si="4"/>
        <v/>
      </c>
      <c r="V65" s="166" t="str">
        <f t="shared" si="5"/>
        <v/>
      </c>
      <c r="W65" s="165" t="str">
        <f t="shared" si="6"/>
        <v/>
      </c>
      <c r="X65" s="165" t="str">
        <f t="shared" si="7"/>
        <v/>
      </c>
      <c r="Y65" s="164" t="str">
        <f>IF($O65="","",IF(LEN( Form!$P$11)=0,"",Form!$P$11))</f>
        <v/>
      </c>
      <c r="Z65" s="167" t="str">
        <f>IF($O65="","",IF(LEN( Form!$D$13)=0,"",Form!$D$13))</f>
        <v/>
      </c>
      <c r="AE65" s="205" t="str">
        <f>INDEX(Tracking!$B$6:$B$3001,ROW(A61),1)</f>
        <v/>
      </c>
      <c r="AF65" s="205">
        <f t="array" ref="AF65">SUMPRODUCT(MID(0&amp;AE65,LARGE(INDEX(ISNUMBER(--MID(AE65,ROW($A$1:$A$25),1))* ROW($A$1:$A$25),0),ROW($A$1:$A$25))+1,1)*10^ROW($A$1:$A$25)/10)</f>
        <v>0</v>
      </c>
    </row>
    <row r="66" spans="14:32" x14ac:dyDescent="0.25">
      <c r="N66" s="178">
        <f t="shared" si="8"/>
        <v>123</v>
      </c>
      <c r="O66" s="164" t="str">
        <f>IF(OR(LEN(Form!$E$8)=0,ROWS(ColumnItem)&lt;N66),"",IF(LEN(INDEX(ColumnItem,$N66))=0,"", Form!$E$8))</f>
        <v/>
      </c>
      <c r="P66" s="163" t="str">
        <f ca="1">IF(LEN( Form!PIdate)=0,"",IF(O66="","", Form!$E$9))</f>
        <v/>
      </c>
      <c r="Q66" s="164" t="str">
        <f t="shared" si="0"/>
        <v/>
      </c>
      <c r="R66" s="164" t="str">
        <f t="shared" si="1"/>
        <v/>
      </c>
      <c r="S66" s="164" t="str">
        <f t="shared" si="2"/>
        <v/>
      </c>
      <c r="T66" s="164" t="str">
        <f t="shared" si="3"/>
        <v/>
      </c>
      <c r="U66" s="165" t="str">
        <f t="shared" si="4"/>
        <v/>
      </c>
      <c r="V66" s="166" t="str">
        <f t="shared" si="5"/>
        <v/>
      </c>
      <c r="W66" s="165" t="str">
        <f t="shared" si="6"/>
        <v/>
      </c>
      <c r="X66" s="165" t="str">
        <f t="shared" si="7"/>
        <v/>
      </c>
      <c r="Y66" s="164" t="str">
        <f>IF($O66="","",IF(LEN( Form!$P$11)=0,"",Form!$P$11))</f>
        <v/>
      </c>
      <c r="Z66" s="167" t="str">
        <f>IF($O66="","",IF(LEN( Form!$D$13)=0,"",Form!$D$13))</f>
        <v/>
      </c>
      <c r="AE66" s="205" t="str">
        <f>INDEX(Tracking!$B$6:$B$3001,ROW(A62),1)</f>
        <v/>
      </c>
      <c r="AF66" s="205">
        <f t="array" ref="AF66">SUMPRODUCT(MID(0&amp;AE66,LARGE(INDEX(ISNUMBER(--MID(AE66,ROW($A$1:$A$25),1))* ROW($A$1:$A$25),0),ROW($A$1:$A$25))+1,1)*10^ROW($A$1:$A$25)/10)</f>
        <v>0</v>
      </c>
    </row>
    <row r="67" spans="14:32" x14ac:dyDescent="0.25">
      <c r="N67" s="178">
        <f t="shared" si="8"/>
        <v>125</v>
      </c>
      <c r="O67" s="164" t="str">
        <f>IF(OR(LEN(Form!$E$8)=0,ROWS(ColumnItem)&lt;N67),"",IF(LEN(INDEX(ColumnItem,$N67))=0,"", Form!$E$8))</f>
        <v/>
      </c>
      <c r="P67" s="163" t="str">
        <f ca="1">IF(LEN( Form!PIdate)=0,"",IF(O67="","", Form!$E$9))</f>
        <v/>
      </c>
      <c r="Q67" s="164" t="str">
        <f t="shared" si="0"/>
        <v/>
      </c>
      <c r="R67" s="164" t="str">
        <f t="shared" si="1"/>
        <v/>
      </c>
      <c r="S67" s="164" t="str">
        <f t="shared" si="2"/>
        <v/>
      </c>
      <c r="T67" s="164" t="str">
        <f t="shared" si="3"/>
        <v/>
      </c>
      <c r="U67" s="165" t="str">
        <f t="shared" si="4"/>
        <v/>
      </c>
      <c r="V67" s="166" t="str">
        <f t="shared" si="5"/>
        <v/>
      </c>
      <c r="W67" s="165" t="str">
        <f t="shared" si="6"/>
        <v/>
      </c>
      <c r="X67" s="165" t="str">
        <f t="shared" si="7"/>
        <v/>
      </c>
      <c r="Y67" s="164" t="str">
        <f>IF($O67="","",IF(LEN( Form!$P$11)=0,"",Form!$P$11))</f>
        <v/>
      </c>
      <c r="Z67" s="167" t="str">
        <f>IF($O67="","",IF(LEN( Form!$D$13)=0,"",Form!$D$13))</f>
        <v/>
      </c>
      <c r="AE67" s="205" t="str">
        <f>INDEX(Tracking!$B$6:$B$3001,ROW(A63),1)</f>
        <v/>
      </c>
      <c r="AF67" s="205">
        <f t="array" ref="AF67">SUMPRODUCT(MID(0&amp;AE67,LARGE(INDEX(ISNUMBER(--MID(AE67,ROW($A$1:$A$25),1))* ROW($A$1:$A$25),0),ROW($A$1:$A$25))+1,1)*10^ROW($A$1:$A$25)/10)</f>
        <v>0</v>
      </c>
    </row>
    <row r="68" spans="14:32" x14ac:dyDescent="0.25">
      <c r="N68" s="178">
        <f t="shared" si="8"/>
        <v>127</v>
      </c>
      <c r="O68" s="164" t="str">
        <f>IF(OR(LEN(Form!$E$8)=0,ROWS(ColumnItem)&lt;N68),"",IF(LEN(INDEX(ColumnItem,$N68))=0,"", Form!$E$8))</f>
        <v/>
      </c>
      <c r="P68" s="163" t="str">
        <f ca="1">IF(LEN( Form!PIdate)=0,"",IF(O68="","", Form!$E$9))</f>
        <v/>
      </c>
      <c r="Q68" s="164" t="str">
        <f t="shared" si="0"/>
        <v/>
      </c>
      <c r="R68" s="164" t="str">
        <f t="shared" si="1"/>
        <v/>
      </c>
      <c r="S68" s="164" t="str">
        <f t="shared" si="2"/>
        <v/>
      </c>
      <c r="T68" s="164" t="str">
        <f t="shared" si="3"/>
        <v/>
      </c>
      <c r="U68" s="165" t="str">
        <f t="shared" si="4"/>
        <v/>
      </c>
      <c r="V68" s="166" t="str">
        <f t="shared" si="5"/>
        <v/>
      </c>
      <c r="W68" s="165" t="str">
        <f t="shared" si="6"/>
        <v/>
      </c>
      <c r="X68" s="165" t="str">
        <f t="shared" si="7"/>
        <v/>
      </c>
      <c r="Y68" s="164" t="str">
        <f>IF($O68="","",IF(LEN( Form!$P$11)=0,"",Form!$P$11))</f>
        <v/>
      </c>
      <c r="Z68" s="167" t="str">
        <f>IF($O68="","",IF(LEN( Form!$D$13)=0,"",Form!$D$13))</f>
        <v/>
      </c>
      <c r="AE68" s="205" t="str">
        <f>INDEX(Tracking!$B$6:$B$3001,ROW(A64),1)</f>
        <v/>
      </c>
      <c r="AF68" s="205">
        <f t="array" ref="AF68">SUMPRODUCT(MID(0&amp;AE68,LARGE(INDEX(ISNUMBER(--MID(AE68,ROW($A$1:$A$25),1))* ROW($A$1:$A$25),0),ROW($A$1:$A$25))+1,1)*10^ROW($A$1:$A$25)/10)</f>
        <v>0</v>
      </c>
    </row>
    <row r="69" spans="14:32" x14ac:dyDescent="0.25">
      <c r="N69" s="178">
        <f t="shared" si="8"/>
        <v>129</v>
      </c>
      <c r="O69" s="164" t="str">
        <f>IF(OR(LEN(Form!$E$8)=0,ROWS(ColumnItem)&lt;N69),"",IF(LEN(INDEX(ColumnItem,$N69))=0,"", Form!$E$8))</f>
        <v/>
      </c>
      <c r="P69" s="163" t="str">
        <f ca="1">IF(LEN( Form!PIdate)=0,"",IF(O69="","", Form!$E$9))</f>
        <v/>
      </c>
      <c r="Q69" s="164" t="str">
        <f t="shared" ref="Q69:Q132" si="9">IF($O69="","",INDEX(ColumnDescription,$N69,1))</f>
        <v/>
      </c>
      <c r="R69" s="164" t="str">
        <f t="shared" ref="R69:R132" si="10">IF($O69="","",INDEX(ColumnItem,$N69))</f>
        <v/>
      </c>
      <c r="S69" s="164" t="str">
        <f t="shared" ref="S69:S132" si="11">IF($O69="","",INDEX(ColumnAmount,$N69))</f>
        <v/>
      </c>
      <c r="T69" s="164" t="str">
        <f t="shared" ref="T69:T132" si="12">IF($O69="","",INDEX(ColumnUnit,$N69))</f>
        <v/>
      </c>
      <c r="U69" s="165" t="str">
        <f t="shared" ref="U69:U132" si="13">IF($O69="","",INDEX(ColumnUnitPrice,$N69))</f>
        <v/>
      </c>
      <c r="V69" s="166" t="str">
        <f t="shared" ref="V69:V132" si="14">IF($O69="","",INDEX(ColumnDiscount,$N69))</f>
        <v/>
      </c>
      <c r="W69" s="165" t="str">
        <f t="shared" ref="W69:W132" si="15">IF($O69="","",INDEX(ColumnNetPrice,$N69))</f>
        <v/>
      </c>
      <c r="X69" s="165" t="str">
        <f t="shared" ref="X69:X132" si="16">IF($O69="","",INDEX(ColumnCurrency,$N69))</f>
        <v/>
      </c>
      <c r="Y69" s="164" t="str">
        <f>IF($O69="","",IF(LEN( Form!$P$11)=0,"",Form!$P$11))</f>
        <v/>
      </c>
      <c r="Z69" s="167" t="str">
        <f>IF($O69="","",IF(LEN( Form!$D$13)=0,"",Form!$D$13))</f>
        <v/>
      </c>
      <c r="AE69" s="205" t="str">
        <f>INDEX(Tracking!$B$6:$B$3001,ROW(A65),1)</f>
        <v/>
      </c>
      <c r="AF69" s="205">
        <f t="array" ref="AF69">SUMPRODUCT(MID(0&amp;AE69,LARGE(INDEX(ISNUMBER(--MID(AE69,ROW($A$1:$A$25),1))* ROW($A$1:$A$25),0),ROW($A$1:$A$25))+1,1)*10^ROW($A$1:$A$25)/10)</f>
        <v>0</v>
      </c>
    </row>
    <row r="70" spans="14:32" x14ac:dyDescent="0.25">
      <c r="N70" s="178">
        <f t="shared" ref="N70:N133" si="17">N69+2</f>
        <v>131</v>
      </c>
      <c r="O70" s="164" t="str">
        <f>IF(OR(LEN(Form!$E$8)=0,ROWS(ColumnItem)&lt;N70),"",IF(LEN(INDEX(ColumnItem,$N70))=0,"", Form!$E$8))</f>
        <v/>
      </c>
      <c r="P70" s="163" t="str">
        <f ca="1">IF(LEN( Form!PIdate)=0,"",IF(O70="","", Form!$E$9))</f>
        <v/>
      </c>
      <c r="Q70" s="164" t="str">
        <f t="shared" si="9"/>
        <v/>
      </c>
      <c r="R70" s="164" t="str">
        <f t="shared" si="10"/>
        <v/>
      </c>
      <c r="S70" s="164" t="str">
        <f t="shared" si="11"/>
        <v/>
      </c>
      <c r="T70" s="164" t="str">
        <f t="shared" si="12"/>
        <v/>
      </c>
      <c r="U70" s="165" t="str">
        <f t="shared" si="13"/>
        <v/>
      </c>
      <c r="V70" s="166" t="str">
        <f t="shared" si="14"/>
        <v/>
      </c>
      <c r="W70" s="165" t="str">
        <f t="shared" si="15"/>
        <v/>
      </c>
      <c r="X70" s="165" t="str">
        <f t="shared" si="16"/>
        <v/>
      </c>
      <c r="Y70" s="164" t="str">
        <f>IF($O70="","",IF(LEN( Form!$P$11)=0,"",Form!$P$11))</f>
        <v/>
      </c>
      <c r="Z70" s="167" t="str">
        <f>IF($O70="","",IF(LEN( Form!$D$13)=0,"",Form!$D$13))</f>
        <v/>
      </c>
      <c r="AE70" s="205" t="str">
        <f>INDEX(Tracking!$B$6:$B$3001,ROW(A66),1)</f>
        <v/>
      </c>
      <c r="AF70" s="205">
        <f t="array" ref="AF70">SUMPRODUCT(MID(0&amp;AE70,LARGE(INDEX(ISNUMBER(--MID(AE70,ROW($A$1:$A$25),1))* ROW($A$1:$A$25),0),ROW($A$1:$A$25))+1,1)*10^ROW($A$1:$A$25)/10)</f>
        <v>0</v>
      </c>
    </row>
    <row r="71" spans="14:32" x14ac:dyDescent="0.25">
      <c r="N71" s="178">
        <f t="shared" si="17"/>
        <v>133</v>
      </c>
      <c r="O71" s="164" t="str">
        <f>IF(OR(LEN(Form!$E$8)=0,ROWS(ColumnItem)&lt;N71),"",IF(LEN(INDEX(ColumnItem,$N71))=0,"", Form!$E$8))</f>
        <v/>
      </c>
      <c r="P71" s="163" t="str">
        <f ca="1">IF(LEN( Form!PIdate)=0,"",IF(O71="","", Form!$E$9))</f>
        <v/>
      </c>
      <c r="Q71" s="164" t="str">
        <f t="shared" si="9"/>
        <v/>
      </c>
      <c r="R71" s="164" t="str">
        <f t="shared" si="10"/>
        <v/>
      </c>
      <c r="S71" s="164" t="str">
        <f t="shared" si="11"/>
        <v/>
      </c>
      <c r="T71" s="164" t="str">
        <f t="shared" si="12"/>
        <v/>
      </c>
      <c r="U71" s="165" t="str">
        <f t="shared" si="13"/>
        <v/>
      </c>
      <c r="V71" s="166" t="str">
        <f t="shared" si="14"/>
        <v/>
      </c>
      <c r="W71" s="165" t="str">
        <f t="shared" si="15"/>
        <v/>
      </c>
      <c r="X71" s="165" t="str">
        <f t="shared" si="16"/>
        <v/>
      </c>
      <c r="Y71" s="164" t="str">
        <f>IF($O71="","",IF(LEN( Form!$P$11)=0,"",Form!$P$11))</f>
        <v/>
      </c>
      <c r="Z71" s="167" t="str">
        <f>IF($O71="","",IF(LEN( Form!$D$13)=0,"",Form!$D$13))</f>
        <v/>
      </c>
      <c r="AE71" s="205" t="str">
        <f>INDEX(Tracking!$B$6:$B$3001,ROW(A67),1)</f>
        <v/>
      </c>
      <c r="AF71" s="205">
        <f t="array" ref="AF71">SUMPRODUCT(MID(0&amp;AE71,LARGE(INDEX(ISNUMBER(--MID(AE71,ROW($A$1:$A$25),1))* ROW($A$1:$A$25),0),ROW($A$1:$A$25))+1,1)*10^ROW($A$1:$A$25)/10)</f>
        <v>0</v>
      </c>
    </row>
    <row r="72" spans="14:32" x14ac:dyDescent="0.25">
      <c r="N72" s="178">
        <f t="shared" si="17"/>
        <v>135</v>
      </c>
      <c r="O72" s="164" t="str">
        <f>IF(OR(LEN(Form!$E$8)=0,ROWS(ColumnItem)&lt;N72),"",IF(LEN(INDEX(ColumnItem,$N72))=0,"", Form!$E$8))</f>
        <v/>
      </c>
      <c r="P72" s="163" t="str">
        <f ca="1">IF(LEN( Form!PIdate)=0,"",IF(O72="","", Form!$E$9))</f>
        <v/>
      </c>
      <c r="Q72" s="164" t="str">
        <f t="shared" si="9"/>
        <v/>
      </c>
      <c r="R72" s="164" t="str">
        <f t="shared" si="10"/>
        <v/>
      </c>
      <c r="S72" s="164" t="str">
        <f t="shared" si="11"/>
        <v/>
      </c>
      <c r="T72" s="164" t="str">
        <f t="shared" si="12"/>
        <v/>
      </c>
      <c r="U72" s="165" t="str">
        <f t="shared" si="13"/>
        <v/>
      </c>
      <c r="V72" s="166" t="str">
        <f t="shared" si="14"/>
        <v/>
      </c>
      <c r="W72" s="165" t="str">
        <f t="shared" si="15"/>
        <v/>
      </c>
      <c r="X72" s="165" t="str">
        <f t="shared" si="16"/>
        <v/>
      </c>
      <c r="Y72" s="164" t="str">
        <f>IF($O72="","",IF(LEN( Form!$P$11)=0,"",Form!$P$11))</f>
        <v/>
      </c>
      <c r="Z72" s="167" t="str">
        <f>IF($O72="","",IF(LEN( Form!$D$13)=0,"",Form!$D$13))</f>
        <v/>
      </c>
      <c r="AE72" s="205" t="str">
        <f>INDEX(Tracking!$B$6:$B$3001,ROW(A68),1)</f>
        <v/>
      </c>
      <c r="AF72" s="205">
        <f t="array" ref="AF72">SUMPRODUCT(MID(0&amp;AE72,LARGE(INDEX(ISNUMBER(--MID(AE72,ROW($A$1:$A$25),1))* ROW($A$1:$A$25),0),ROW($A$1:$A$25))+1,1)*10^ROW($A$1:$A$25)/10)</f>
        <v>0</v>
      </c>
    </row>
    <row r="73" spans="14:32" x14ac:dyDescent="0.25">
      <c r="N73" s="178">
        <f t="shared" si="17"/>
        <v>137</v>
      </c>
      <c r="O73" s="164" t="str">
        <f>IF(OR(LEN(Form!$E$8)=0,ROWS(ColumnItem)&lt;N73),"",IF(LEN(INDEX(ColumnItem,$N73))=0,"", Form!$E$8))</f>
        <v/>
      </c>
      <c r="P73" s="163" t="str">
        <f ca="1">IF(LEN( Form!PIdate)=0,"",IF(O73="","", Form!$E$9))</f>
        <v/>
      </c>
      <c r="Q73" s="164" t="str">
        <f t="shared" si="9"/>
        <v/>
      </c>
      <c r="R73" s="164" t="str">
        <f t="shared" si="10"/>
        <v/>
      </c>
      <c r="S73" s="164" t="str">
        <f t="shared" si="11"/>
        <v/>
      </c>
      <c r="T73" s="164" t="str">
        <f t="shared" si="12"/>
        <v/>
      </c>
      <c r="U73" s="165" t="str">
        <f t="shared" si="13"/>
        <v/>
      </c>
      <c r="V73" s="166" t="str">
        <f t="shared" si="14"/>
        <v/>
      </c>
      <c r="W73" s="165" t="str">
        <f t="shared" si="15"/>
        <v/>
      </c>
      <c r="X73" s="165" t="str">
        <f t="shared" si="16"/>
        <v/>
      </c>
      <c r="Y73" s="164" t="str">
        <f>IF($O73="","",IF(LEN( Form!$P$11)=0,"",Form!$P$11))</f>
        <v/>
      </c>
      <c r="Z73" s="167" t="str">
        <f>IF($O73="","",IF(LEN( Form!$D$13)=0,"",Form!$D$13))</f>
        <v/>
      </c>
      <c r="AE73" s="205" t="str">
        <f>INDEX(Tracking!$B$6:$B$3001,ROW(A69),1)</f>
        <v/>
      </c>
      <c r="AF73" s="205">
        <f t="array" ref="AF73">SUMPRODUCT(MID(0&amp;AE73,LARGE(INDEX(ISNUMBER(--MID(AE73,ROW($A$1:$A$25),1))* ROW($A$1:$A$25),0),ROW($A$1:$A$25))+1,1)*10^ROW($A$1:$A$25)/10)</f>
        <v>0</v>
      </c>
    </row>
    <row r="74" spans="14:32" x14ac:dyDescent="0.25">
      <c r="N74" s="178">
        <f t="shared" si="17"/>
        <v>139</v>
      </c>
      <c r="O74" s="164" t="str">
        <f>IF(OR(LEN(Form!$E$8)=0,ROWS(ColumnItem)&lt;N74),"",IF(LEN(INDEX(ColumnItem,$N74))=0,"", Form!$E$8))</f>
        <v/>
      </c>
      <c r="P74" s="163" t="str">
        <f ca="1">IF(LEN( Form!PIdate)=0,"",IF(O74="","", Form!$E$9))</f>
        <v/>
      </c>
      <c r="Q74" s="164" t="str">
        <f t="shared" si="9"/>
        <v/>
      </c>
      <c r="R74" s="164" t="str">
        <f t="shared" si="10"/>
        <v/>
      </c>
      <c r="S74" s="164" t="str">
        <f t="shared" si="11"/>
        <v/>
      </c>
      <c r="T74" s="164" t="str">
        <f t="shared" si="12"/>
        <v/>
      </c>
      <c r="U74" s="165" t="str">
        <f t="shared" si="13"/>
        <v/>
      </c>
      <c r="V74" s="166" t="str">
        <f t="shared" si="14"/>
        <v/>
      </c>
      <c r="W74" s="165" t="str">
        <f t="shared" si="15"/>
        <v/>
      </c>
      <c r="X74" s="165" t="str">
        <f t="shared" si="16"/>
        <v/>
      </c>
      <c r="Y74" s="164" t="str">
        <f>IF($O74="","",IF(LEN( Form!$P$11)=0,"",Form!$P$11))</f>
        <v/>
      </c>
      <c r="Z74" s="167" t="str">
        <f>IF($O74="","",IF(LEN( Form!$D$13)=0,"",Form!$D$13))</f>
        <v/>
      </c>
      <c r="AE74" s="205" t="str">
        <f>INDEX(Tracking!$B$6:$B$3001,ROW(A70),1)</f>
        <v/>
      </c>
      <c r="AF74" s="205">
        <f t="array" ref="AF74">SUMPRODUCT(MID(0&amp;AE74,LARGE(INDEX(ISNUMBER(--MID(AE74,ROW($A$1:$A$25),1))* ROW($A$1:$A$25),0),ROW($A$1:$A$25))+1,1)*10^ROW($A$1:$A$25)/10)</f>
        <v>0</v>
      </c>
    </row>
    <row r="75" spans="14:32" x14ac:dyDescent="0.25">
      <c r="N75" s="178">
        <f t="shared" si="17"/>
        <v>141</v>
      </c>
      <c r="O75" s="164" t="str">
        <f>IF(OR(LEN(Form!$E$8)=0,ROWS(ColumnItem)&lt;N75),"",IF(LEN(INDEX(ColumnItem,$N75))=0,"", Form!$E$8))</f>
        <v/>
      </c>
      <c r="P75" s="163" t="str">
        <f ca="1">IF(LEN( Form!PIdate)=0,"",IF(O75="","", Form!$E$9))</f>
        <v/>
      </c>
      <c r="Q75" s="164" t="str">
        <f t="shared" si="9"/>
        <v/>
      </c>
      <c r="R75" s="164" t="str">
        <f t="shared" si="10"/>
        <v/>
      </c>
      <c r="S75" s="164" t="str">
        <f t="shared" si="11"/>
        <v/>
      </c>
      <c r="T75" s="164" t="str">
        <f t="shared" si="12"/>
        <v/>
      </c>
      <c r="U75" s="165" t="str">
        <f t="shared" si="13"/>
        <v/>
      </c>
      <c r="V75" s="166" t="str">
        <f t="shared" si="14"/>
        <v/>
      </c>
      <c r="W75" s="165" t="str">
        <f t="shared" si="15"/>
        <v/>
      </c>
      <c r="X75" s="165" t="str">
        <f t="shared" si="16"/>
        <v/>
      </c>
      <c r="Y75" s="164" t="str">
        <f>IF($O75="","",IF(LEN( Form!$P$11)=0,"",Form!$P$11))</f>
        <v/>
      </c>
      <c r="Z75" s="167" t="str">
        <f>IF($O75="","",IF(LEN( Form!$D$13)=0,"",Form!$D$13))</f>
        <v/>
      </c>
      <c r="AE75" s="205" t="str">
        <f>INDEX(Tracking!$B$6:$B$3001,ROW(A71),1)</f>
        <v/>
      </c>
      <c r="AF75" s="205">
        <f t="array" ref="AF75">SUMPRODUCT(MID(0&amp;AE75,LARGE(INDEX(ISNUMBER(--MID(AE75,ROW($A$1:$A$25),1))* ROW($A$1:$A$25),0),ROW($A$1:$A$25))+1,1)*10^ROW($A$1:$A$25)/10)</f>
        <v>0</v>
      </c>
    </row>
    <row r="76" spans="14:32" x14ac:dyDescent="0.25">
      <c r="N76" s="178">
        <f t="shared" si="17"/>
        <v>143</v>
      </c>
      <c r="O76" s="164" t="str">
        <f>IF(OR(LEN(Form!$E$8)=0,ROWS(ColumnItem)&lt;N76),"",IF(LEN(INDEX(ColumnItem,$N76))=0,"", Form!$E$8))</f>
        <v/>
      </c>
      <c r="P76" s="163" t="str">
        <f ca="1">IF(LEN( Form!PIdate)=0,"",IF(O76="","", Form!$E$9))</f>
        <v/>
      </c>
      <c r="Q76" s="164" t="str">
        <f t="shared" si="9"/>
        <v/>
      </c>
      <c r="R76" s="164" t="str">
        <f t="shared" si="10"/>
        <v/>
      </c>
      <c r="S76" s="164" t="str">
        <f t="shared" si="11"/>
        <v/>
      </c>
      <c r="T76" s="164" t="str">
        <f t="shared" si="12"/>
        <v/>
      </c>
      <c r="U76" s="165" t="str">
        <f t="shared" si="13"/>
        <v/>
      </c>
      <c r="V76" s="166" t="str">
        <f t="shared" si="14"/>
        <v/>
      </c>
      <c r="W76" s="165" t="str">
        <f t="shared" si="15"/>
        <v/>
      </c>
      <c r="X76" s="165" t="str">
        <f t="shared" si="16"/>
        <v/>
      </c>
      <c r="Y76" s="164" t="str">
        <f>IF($O76="","",IF(LEN( Form!$P$11)=0,"",Form!$P$11))</f>
        <v/>
      </c>
      <c r="Z76" s="167" t="str">
        <f>IF($O76="","",IF(LEN( Form!$D$13)=0,"",Form!$D$13))</f>
        <v/>
      </c>
      <c r="AE76" s="205" t="str">
        <f>INDEX(Tracking!$B$6:$B$3001,ROW(A72),1)</f>
        <v/>
      </c>
      <c r="AF76" s="205">
        <f t="array" ref="AF76">SUMPRODUCT(MID(0&amp;AE76,LARGE(INDEX(ISNUMBER(--MID(AE76,ROW($A$1:$A$25),1))* ROW($A$1:$A$25),0),ROW($A$1:$A$25))+1,1)*10^ROW($A$1:$A$25)/10)</f>
        <v>0</v>
      </c>
    </row>
    <row r="77" spans="14:32" x14ac:dyDescent="0.25">
      <c r="N77" s="178">
        <f t="shared" si="17"/>
        <v>145</v>
      </c>
      <c r="O77" s="164" t="str">
        <f>IF(OR(LEN(Form!$E$8)=0,ROWS(ColumnItem)&lt;N77),"",IF(LEN(INDEX(ColumnItem,$N77))=0,"", Form!$E$8))</f>
        <v/>
      </c>
      <c r="P77" s="163" t="str">
        <f ca="1">IF(LEN( Form!PIdate)=0,"",IF(O77="","", Form!$E$9))</f>
        <v/>
      </c>
      <c r="Q77" s="164" t="str">
        <f t="shared" si="9"/>
        <v/>
      </c>
      <c r="R77" s="164" t="str">
        <f t="shared" si="10"/>
        <v/>
      </c>
      <c r="S77" s="164" t="str">
        <f t="shared" si="11"/>
        <v/>
      </c>
      <c r="T77" s="164" t="str">
        <f t="shared" si="12"/>
        <v/>
      </c>
      <c r="U77" s="165" t="str">
        <f t="shared" si="13"/>
        <v/>
      </c>
      <c r="V77" s="166" t="str">
        <f t="shared" si="14"/>
        <v/>
      </c>
      <c r="W77" s="165" t="str">
        <f t="shared" si="15"/>
        <v/>
      </c>
      <c r="X77" s="165" t="str">
        <f t="shared" si="16"/>
        <v/>
      </c>
      <c r="Y77" s="164" t="str">
        <f>IF($O77="","",IF(LEN( Form!$P$11)=0,"",Form!$P$11))</f>
        <v/>
      </c>
      <c r="Z77" s="167" t="str">
        <f>IF($O77="","",IF(LEN( Form!$D$13)=0,"",Form!$D$13))</f>
        <v/>
      </c>
      <c r="AE77" s="205" t="str">
        <f>INDEX(Tracking!$B$6:$B$3001,ROW(A73),1)</f>
        <v/>
      </c>
      <c r="AF77" s="205">
        <f t="array" ref="AF77">SUMPRODUCT(MID(0&amp;AE77,LARGE(INDEX(ISNUMBER(--MID(AE77,ROW($A$1:$A$25),1))* ROW($A$1:$A$25),0),ROW($A$1:$A$25))+1,1)*10^ROW($A$1:$A$25)/10)</f>
        <v>0</v>
      </c>
    </row>
    <row r="78" spans="14:32" x14ac:dyDescent="0.25">
      <c r="N78" s="178">
        <f t="shared" si="17"/>
        <v>147</v>
      </c>
      <c r="O78" s="164" t="str">
        <f>IF(OR(LEN(Form!$E$8)=0,ROWS(ColumnItem)&lt;N78),"",IF(LEN(INDEX(ColumnItem,$N78))=0,"", Form!$E$8))</f>
        <v/>
      </c>
      <c r="P78" s="163" t="str">
        <f ca="1">IF(LEN( Form!PIdate)=0,"",IF(O78="","", Form!$E$9))</f>
        <v/>
      </c>
      <c r="Q78" s="164" t="str">
        <f t="shared" si="9"/>
        <v/>
      </c>
      <c r="R78" s="164" t="str">
        <f t="shared" si="10"/>
        <v/>
      </c>
      <c r="S78" s="164" t="str">
        <f t="shared" si="11"/>
        <v/>
      </c>
      <c r="T78" s="164" t="str">
        <f t="shared" si="12"/>
        <v/>
      </c>
      <c r="U78" s="165" t="str">
        <f t="shared" si="13"/>
        <v/>
      </c>
      <c r="V78" s="166" t="str">
        <f t="shared" si="14"/>
        <v/>
      </c>
      <c r="W78" s="165" t="str">
        <f t="shared" si="15"/>
        <v/>
      </c>
      <c r="X78" s="165" t="str">
        <f t="shared" si="16"/>
        <v/>
      </c>
      <c r="Y78" s="164" t="str">
        <f>IF($O78="","",IF(LEN( Form!$P$11)=0,"",Form!$P$11))</f>
        <v/>
      </c>
      <c r="Z78" s="167" t="str">
        <f>IF($O78="","",IF(LEN( Form!$D$13)=0,"",Form!$D$13))</f>
        <v/>
      </c>
      <c r="AE78" s="205" t="str">
        <f>INDEX(Tracking!$B$6:$B$3001,ROW(A74),1)</f>
        <v/>
      </c>
      <c r="AF78" s="205">
        <f t="array" ref="AF78">SUMPRODUCT(MID(0&amp;AE78,LARGE(INDEX(ISNUMBER(--MID(AE78,ROW($A$1:$A$25),1))* ROW($A$1:$A$25),0),ROW($A$1:$A$25))+1,1)*10^ROW($A$1:$A$25)/10)</f>
        <v>0</v>
      </c>
    </row>
    <row r="79" spans="14:32" x14ac:dyDescent="0.25">
      <c r="N79" s="178">
        <f t="shared" si="17"/>
        <v>149</v>
      </c>
      <c r="O79" s="164" t="str">
        <f>IF(OR(LEN(Form!$E$8)=0,ROWS(ColumnItem)&lt;N79),"",IF(LEN(INDEX(ColumnItem,$N79))=0,"", Form!$E$8))</f>
        <v/>
      </c>
      <c r="P79" s="163" t="str">
        <f ca="1">IF(LEN( Form!PIdate)=0,"",IF(O79="","", Form!$E$9))</f>
        <v/>
      </c>
      <c r="Q79" s="164" t="str">
        <f t="shared" si="9"/>
        <v/>
      </c>
      <c r="R79" s="164" t="str">
        <f t="shared" si="10"/>
        <v/>
      </c>
      <c r="S79" s="164" t="str">
        <f t="shared" si="11"/>
        <v/>
      </c>
      <c r="T79" s="164" t="str">
        <f t="shared" si="12"/>
        <v/>
      </c>
      <c r="U79" s="165" t="str">
        <f t="shared" si="13"/>
        <v/>
      </c>
      <c r="V79" s="166" t="str">
        <f t="shared" si="14"/>
        <v/>
      </c>
      <c r="W79" s="165" t="str">
        <f t="shared" si="15"/>
        <v/>
      </c>
      <c r="X79" s="165" t="str">
        <f t="shared" si="16"/>
        <v/>
      </c>
      <c r="Y79" s="164" t="str">
        <f>IF($O79="","",IF(LEN( Form!$P$11)=0,"",Form!$P$11))</f>
        <v/>
      </c>
      <c r="Z79" s="167" t="str">
        <f>IF($O79="","",IF(LEN( Form!$D$13)=0,"",Form!$D$13))</f>
        <v/>
      </c>
      <c r="AE79" s="205" t="str">
        <f>INDEX(Tracking!$B$6:$B$3001,ROW(A75),1)</f>
        <v/>
      </c>
      <c r="AF79" s="205">
        <f t="array" ref="AF79">SUMPRODUCT(MID(0&amp;AE79,LARGE(INDEX(ISNUMBER(--MID(AE79,ROW($A$1:$A$25),1))* ROW($A$1:$A$25),0),ROW($A$1:$A$25))+1,1)*10^ROW($A$1:$A$25)/10)</f>
        <v>0</v>
      </c>
    </row>
    <row r="80" spans="14:32" x14ac:dyDescent="0.25">
      <c r="N80" s="178">
        <f t="shared" si="17"/>
        <v>151</v>
      </c>
      <c r="O80" s="164" t="str">
        <f>IF(OR(LEN(Form!$E$8)=0,ROWS(ColumnItem)&lt;N80),"",IF(LEN(INDEX(ColumnItem,$N80))=0,"", Form!$E$8))</f>
        <v/>
      </c>
      <c r="P80" s="163" t="str">
        <f ca="1">IF(LEN( Form!PIdate)=0,"",IF(O80="","", Form!$E$9))</f>
        <v/>
      </c>
      <c r="Q80" s="164" t="str">
        <f t="shared" si="9"/>
        <v/>
      </c>
      <c r="R80" s="164" t="str">
        <f t="shared" si="10"/>
        <v/>
      </c>
      <c r="S80" s="164" t="str">
        <f t="shared" si="11"/>
        <v/>
      </c>
      <c r="T80" s="164" t="str">
        <f t="shared" si="12"/>
        <v/>
      </c>
      <c r="U80" s="165" t="str">
        <f t="shared" si="13"/>
        <v/>
      </c>
      <c r="V80" s="166" t="str">
        <f t="shared" si="14"/>
        <v/>
      </c>
      <c r="W80" s="165" t="str">
        <f t="shared" si="15"/>
        <v/>
      </c>
      <c r="X80" s="165" t="str">
        <f t="shared" si="16"/>
        <v/>
      </c>
      <c r="Y80" s="164" t="str">
        <f>IF($O80="","",IF(LEN( Form!$P$11)=0,"",Form!$P$11))</f>
        <v/>
      </c>
      <c r="Z80" s="167" t="str">
        <f>IF($O80="","",IF(LEN( Form!$D$13)=0,"",Form!$D$13))</f>
        <v/>
      </c>
      <c r="AE80" s="205" t="str">
        <f>INDEX(Tracking!$B$6:$B$3001,ROW(A76),1)</f>
        <v/>
      </c>
      <c r="AF80" s="205">
        <f t="array" ref="AF80">SUMPRODUCT(MID(0&amp;AE80,LARGE(INDEX(ISNUMBER(--MID(AE80,ROW($A$1:$A$25),1))* ROW($A$1:$A$25),0),ROW($A$1:$A$25))+1,1)*10^ROW($A$1:$A$25)/10)</f>
        <v>0</v>
      </c>
    </row>
    <row r="81" spans="14:32" x14ac:dyDescent="0.25">
      <c r="N81" s="178">
        <f t="shared" si="17"/>
        <v>153</v>
      </c>
      <c r="O81" s="164" t="str">
        <f>IF(OR(LEN(Form!$E$8)=0,ROWS(ColumnItem)&lt;N81),"",IF(LEN(INDEX(ColumnItem,$N81))=0,"", Form!$E$8))</f>
        <v/>
      </c>
      <c r="P81" s="163" t="str">
        <f ca="1">IF(LEN( Form!PIdate)=0,"",IF(O81="","", Form!$E$9))</f>
        <v/>
      </c>
      <c r="Q81" s="164" t="str">
        <f t="shared" si="9"/>
        <v/>
      </c>
      <c r="R81" s="164" t="str">
        <f t="shared" si="10"/>
        <v/>
      </c>
      <c r="S81" s="164" t="str">
        <f t="shared" si="11"/>
        <v/>
      </c>
      <c r="T81" s="164" t="str">
        <f t="shared" si="12"/>
        <v/>
      </c>
      <c r="U81" s="165" t="str">
        <f t="shared" si="13"/>
        <v/>
      </c>
      <c r="V81" s="166" t="str">
        <f t="shared" si="14"/>
        <v/>
      </c>
      <c r="W81" s="165" t="str">
        <f t="shared" si="15"/>
        <v/>
      </c>
      <c r="X81" s="165" t="str">
        <f t="shared" si="16"/>
        <v/>
      </c>
      <c r="Y81" s="164" t="str">
        <f>IF($O81="","",IF(LEN( Form!$P$11)=0,"",Form!$P$11))</f>
        <v/>
      </c>
      <c r="Z81" s="167" t="str">
        <f>IF($O81="","",IF(LEN( Form!$D$13)=0,"",Form!$D$13))</f>
        <v/>
      </c>
      <c r="AE81" s="205" t="str">
        <f>INDEX(Tracking!$B$6:$B$3001,ROW(A77),1)</f>
        <v/>
      </c>
      <c r="AF81" s="205">
        <f t="array" ref="AF81">SUMPRODUCT(MID(0&amp;AE81,LARGE(INDEX(ISNUMBER(--MID(AE81,ROW($A$1:$A$25),1))* ROW($A$1:$A$25),0),ROW($A$1:$A$25))+1,1)*10^ROW($A$1:$A$25)/10)</f>
        <v>0</v>
      </c>
    </row>
    <row r="82" spans="14:32" x14ac:dyDescent="0.25">
      <c r="N82" s="178">
        <f t="shared" si="17"/>
        <v>155</v>
      </c>
      <c r="O82" s="164" t="str">
        <f>IF(OR(LEN(Form!$E$8)=0,ROWS(ColumnItem)&lt;N82),"",IF(LEN(INDEX(ColumnItem,$N82))=0,"", Form!$E$8))</f>
        <v/>
      </c>
      <c r="P82" s="163" t="str">
        <f ca="1">IF(LEN( Form!PIdate)=0,"",IF(O82="","", Form!$E$9))</f>
        <v/>
      </c>
      <c r="Q82" s="164" t="str">
        <f t="shared" si="9"/>
        <v/>
      </c>
      <c r="R82" s="164" t="str">
        <f t="shared" si="10"/>
        <v/>
      </c>
      <c r="S82" s="164" t="str">
        <f t="shared" si="11"/>
        <v/>
      </c>
      <c r="T82" s="164" t="str">
        <f t="shared" si="12"/>
        <v/>
      </c>
      <c r="U82" s="165" t="str">
        <f t="shared" si="13"/>
        <v/>
      </c>
      <c r="V82" s="166" t="str">
        <f t="shared" si="14"/>
        <v/>
      </c>
      <c r="W82" s="165" t="str">
        <f t="shared" si="15"/>
        <v/>
      </c>
      <c r="X82" s="165" t="str">
        <f t="shared" si="16"/>
        <v/>
      </c>
      <c r="Y82" s="164" t="str">
        <f>IF($O82="","",IF(LEN( Form!$P$11)=0,"",Form!$P$11))</f>
        <v/>
      </c>
      <c r="Z82" s="167" t="str">
        <f>IF($O82="","",IF(LEN( Form!$D$13)=0,"",Form!$D$13))</f>
        <v/>
      </c>
      <c r="AE82" s="205" t="str">
        <f>INDEX(Tracking!$B$6:$B$3001,ROW(A78),1)</f>
        <v/>
      </c>
      <c r="AF82" s="205">
        <f t="array" ref="AF82">SUMPRODUCT(MID(0&amp;AE82,LARGE(INDEX(ISNUMBER(--MID(AE82,ROW($A$1:$A$25),1))* ROW($A$1:$A$25),0),ROW($A$1:$A$25))+1,1)*10^ROW($A$1:$A$25)/10)</f>
        <v>0</v>
      </c>
    </row>
    <row r="83" spans="14:32" x14ac:dyDescent="0.25">
      <c r="N83" s="178">
        <f t="shared" si="17"/>
        <v>157</v>
      </c>
      <c r="O83" s="164" t="str">
        <f>IF(OR(LEN(Form!$E$8)=0,ROWS(ColumnItem)&lt;N83),"",IF(LEN(INDEX(ColumnItem,$N83))=0,"", Form!$E$8))</f>
        <v/>
      </c>
      <c r="P83" s="163" t="str">
        <f ca="1">IF(LEN( Form!PIdate)=0,"",IF(O83="","", Form!$E$9))</f>
        <v/>
      </c>
      <c r="Q83" s="164" t="str">
        <f t="shared" si="9"/>
        <v/>
      </c>
      <c r="R83" s="164" t="str">
        <f t="shared" si="10"/>
        <v/>
      </c>
      <c r="S83" s="164" t="str">
        <f t="shared" si="11"/>
        <v/>
      </c>
      <c r="T83" s="164" t="str">
        <f t="shared" si="12"/>
        <v/>
      </c>
      <c r="U83" s="165" t="str">
        <f t="shared" si="13"/>
        <v/>
      </c>
      <c r="V83" s="166" t="str">
        <f t="shared" si="14"/>
        <v/>
      </c>
      <c r="W83" s="165" t="str">
        <f t="shared" si="15"/>
        <v/>
      </c>
      <c r="X83" s="165" t="str">
        <f t="shared" si="16"/>
        <v/>
      </c>
      <c r="Y83" s="164" t="str">
        <f>IF($O83="","",IF(LEN( Form!$P$11)=0,"",Form!$P$11))</f>
        <v/>
      </c>
      <c r="Z83" s="167" t="str">
        <f>IF($O83="","",IF(LEN( Form!$D$13)=0,"",Form!$D$13))</f>
        <v/>
      </c>
      <c r="AE83" s="205" t="str">
        <f>INDEX(Tracking!$B$6:$B$3001,ROW(A79),1)</f>
        <v/>
      </c>
      <c r="AF83" s="205">
        <f t="array" ref="AF83">SUMPRODUCT(MID(0&amp;AE83,LARGE(INDEX(ISNUMBER(--MID(AE83,ROW($A$1:$A$25),1))* ROW($A$1:$A$25),0),ROW($A$1:$A$25))+1,1)*10^ROW($A$1:$A$25)/10)</f>
        <v>0</v>
      </c>
    </row>
    <row r="84" spans="14:32" x14ac:dyDescent="0.25">
      <c r="N84" s="178">
        <f t="shared" si="17"/>
        <v>159</v>
      </c>
      <c r="O84" s="164" t="str">
        <f>IF(OR(LEN(Form!$E$8)=0,ROWS(ColumnItem)&lt;N84),"",IF(LEN(INDEX(ColumnItem,$N84))=0,"", Form!$E$8))</f>
        <v/>
      </c>
      <c r="P84" s="163" t="str">
        <f ca="1">IF(LEN( Form!PIdate)=0,"",IF(O84="","", Form!$E$9))</f>
        <v/>
      </c>
      <c r="Q84" s="164" t="str">
        <f t="shared" si="9"/>
        <v/>
      </c>
      <c r="R84" s="164" t="str">
        <f t="shared" si="10"/>
        <v/>
      </c>
      <c r="S84" s="164" t="str">
        <f t="shared" si="11"/>
        <v/>
      </c>
      <c r="T84" s="164" t="str">
        <f t="shared" si="12"/>
        <v/>
      </c>
      <c r="U84" s="165" t="str">
        <f t="shared" si="13"/>
        <v/>
      </c>
      <c r="V84" s="166" t="str">
        <f t="shared" si="14"/>
        <v/>
      </c>
      <c r="W84" s="165" t="str">
        <f t="shared" si="15"/>
        <v/>
      </c>
      <c r="X84" s="165" t="str">
        <f t="shared" si="16"/>
        <v/>
      </c>
      <c r="Y84" s="164" t="str">
        <f>IF($O84="","",IF(LEN( Form!$P$11)=0,"",Form!$P$11))</f>
        <v/>
      </c>
      <c r="Z84" s="167" t="str">
        <f>IF($O84="","",IF(LEN( Form!$D$13)=0,"",Form!$D$13))</f>
        <v/>
      </c>
      <c r="AE84" s="205" t="str">
        <f>INDEX(Tracking!$B$6:$B$3001,ROW(A80),1)</f>
        <v/>
      </c>
      <c r="AF84" s="205">
        <f t="array" ref="AF84">SUMPRODUCT(MID(0&amp;AE84,LARGE(INDEX(ISNUMBER(--MID(AE84,ROW($A$1:$A$25),1))* ROW($A$1:$A$25),0),ROW($A$1:$A$25))+1,1)*10^ROW($A$1:$A$25)/10)</f>
        <v>0</v>
      </c>
    </row>
    <row r="85" spans="14:32" x14ac:dyDescent="0.25">
      <c r="N85" s="178">
        <f t="shared" si="17"/>
        <v>161</v>
      </c>
      <c r="O85" s="164" t="str">
        <f>IF(OR(LEN(Form!$E$8)=0,ROWS(ColumnItem)&lt;N85),"",IF(LEN(INDEX(ColumnItem,$N85))=0,"", Form!$E$8))</f>
        <v/>
      </c>
      <c r="P85" s="163" t="str">
        <f ca="1">IF(LEN( Form!PIdate)=0,"",IF(O85="","", Form!$E$9))</f>
        <v/>
      </c>
      <c r="Q85" s="164" t="str">
        <f t="shared" si="9"/>
        <v/>
      </c>
      <c r="R85" s="164" t="str">
        <f t="shared" si="10"/>
        <v/>
      </c>
      <c r="S85" s="164" t="str">
        <f t="shared" si="11"/>
        <v/>
      </c>
      <c r="T85" s="164" t="str">
        <f t="shared" si="12"/>
        <v/>
      </c>
      <c r="U85" s="165" t="str">
        <f t="shared" si="13"/>
        <v/>
      </c>
      <c r="V85" s="166" t="str">
        <f t="shared" si="14"/>
        <v/>
      </c>
      <c r="W85" s="165" t="str">
        <f t="shared" si="15"/>
        <v/>
      </c>
      <c r="X85" s="165" t="str">
        <f t="shared" si="16"/>
        <v/>
      </c>
      <c r="Y85" s="164" t="str">
        <f>IF($O85="","",IF(LEN( Form!$P$11)=0,"",Form!$P$11))</f>
        <v/>
      </c>
      <c r="Z85" s="167" t="str">
        <f>IF($O85="","",IF(LEN( Form!$D$13)=0,"",Form!$D$13))</f>
        <v/>
      </c>
      <c r="AE85" s="205" t="str">
        <f>INDEX(Tracking!$B$6:$B$3001,ROW(A81),1)</f>
        <v/>
      </c>
      <c r="AF85" s="205">
        <f t="array" ref="AF85">SUMPRODUCT(MID(0&amp;AE85,LARGE(INDEX(ISNUMBER(--MID(AE85,ROW($A$1:$A$25),1))* ROW($A$1:$A$25),0),ROW($A$1:$A$25))+1,1)*10^ROW($A$1:$A$25)/10)</f>
        <v>0</v>
      </c>
    </row>
    <row r="86" spans="14:32" x14ac:dyDescent="0.25">
      <c r="N86" s="178">
        <f t="shared" si="17"/>
        <v>163</v>
      </c>
      <c r="O86" s="164" t="str">
        <f>IF(OR(LEN(Form!$E$8)=0,ROWS(ColumnItem)&lt;N86),"",IF(LEN(INDEX(ColumnItem,$N86))=0,"", Form!$E$8))</f>
        <v/>
      </c>
      <c r="P86" s="163" t="str">
        <f ca="1">IF(LEN( Form!PIdate)=0,"",IF(O86="","", Form!$E$9))</f>
        <v/>
      </c>
      <c r="Q86" s="164" t="str">
        <f t="shared" si="9"/>
        <v/>
      </c>
      <c r="R86" s="164" t="str">
        <f t="shared" si="10"/>
        <v/>
      </c>
      <c r="S86" s="164" t="str">
        <f t="shared" si="11"/>
        <v/>
      </c>
      <c r="T86" s="164" t="str">
        <f t="shared" si="12"/>
        <v/>
      </c>
      <c r="U86" s="165" t="str">
        <f t="shared" si="13"/>
        <v/>
      </c>
      <c r="V86" s="166" t="str">
        <f t="shared" si="14"/>
        <v/>
      </c>
      <c r="W86" s="165" t="str">
        <f t="shared" si="15"/>
        <v/>
      </c>
      <c r="X86" s="165" t="str">
        <f t="shared" si="16"/>
        <v/>
      </c>
      <c r="Y86" s="164" t="str">
        <f>IF($O86="","",IF(LEN( Form!$P$11)=0,"",Form!$P$11))</f>
        <v/>
      </c>
      <c r="Z86" s="167" t="str">
        <f>IF($O86="","",IF(LEN( Form!$D$13)=0,"",Form!$D$13))</f>
        <v/>
      </c>
      <c r="AE86" s="205" t="str">
        <f>INDEX(Tracking!$B$6:$B$3001,ROW(A82),1)</f>
        <v/>
      </c>
      <c r="AF86" s="205">
        <f t="array" ref="AF86">SUMPRODUCT(MID(0&amp;AE86,LARGE(INDEX(ISNUMBER(--MID(AE86,ROW($A$1:$A$25),1))* ROW($A$1:$A$25),0),ROW($A$1:$A$25))+1,1)*10^ROW($A$1:$A$25)/10)</f>
        <v>0</v>
      </c>
    </row>
    <row r="87" spans="14:32" x14ac:dyDescent="0.25">
      <c r="N87" s="178">
        <f t="shared" si="17"/>
        <v>165</v>
      </c>
      <c r="O87" s="164" t="str">
        <f>IF(OR(LEN(Form!$E$8)=0,ROWS(ColumnItem)&lt;N87),"",IF(LEN(INDEX(ColumnItem,$N87))=0,"", Form!$E$8))</f>
        <v/>
      </c>
      <c r="P87" s="163" t="str">
        <f ca="1">IF(LEN( Form!PIdate)=0,"",IF(O87="","", Form!$E$9))</f>
        <v/>
      </c>
      <c r="Q87" s="164" t="str">
        <f t="shared" si="9"/>
        <v/>
      </c>
      <c r="R87" s="164" t="str">
        <f t="shared" si="10"/>
        <v/>
      </c>
      <c r="S87" s="164" t="str">
        <f t="shared" si="11"/>
        <v/>
      </c>
      <c r="T87" s="164" t="str">
        <f t="shared" si="12"/>
        <v/>
      </c>
      <c r="U87" s="165" t="str">
        <f t="shared" si="13"/>
        <v/>
      </c>
      <c r="V87" s="166" t="str">
        <f t="shared" si="14"/>
        <v/>
      </c>
      <c r="W87" s="165" t="str">
        <f t="shared" si="15"/>
        <v/>
      </c>
      <c r="X87" s="165" t="str">
        <f t="shared" si="16"/>
        <v/>
      </c>
      <c r="Y87" s="164" t="str">
        <f>IF($O87="","",IF(LEN( Form!$P$11)=0,"",Form!$P$11))</f>
        <v/>
      </c>
      <c r="Z87" s="167" t="str">
        <f>IF($O87="","",IF(LEN( Form!$D$13)=0,"",Form!$D$13))</f>
        <v/>
      </c>
      <c r="AE87" s="205" t="str">
        <f>INDEX(Tracking!$B$6:$B$3001,ROW(A83),1)</f>
        <v/>
      </c>
      <c r="AF87" s="205">
        <f t="array" ref="AF87">SUMPRODUCT(MID(0&amp;AE87,LARGE(INDEX(ISNUMBER(--MID(AE87,ROW($A$1:$A$25),1))* ROW($A$1:$A$25),0),ROW($A$1:$A$25))+1,1)*10^ROW($A$1:$A$25)/10)</f>
        <v>0</v>
      </c>
    </row>
    <row r="88" spans="14:32" x14ac:dyDescent="0.25">
      <c r="N88" s="178">
        <f t="shared" si="17"/>
        <v>167</v>
      </c>
      <c r="O88" s="164" t="str">
        <f>IF(OR(LEN(Form!$E$8)=0,ROWS(ColumnItem)&lt;N88),"",IF(LEN(INDEX(ColumnItem,$N88))=0,"", Form!$E$8))</f>
        <v/>
      </c>
      <c r="P88" s="163" t="str">
        <f ca="1">IF(LEN( Form!PIdate)=0,"",IF(O88="","", Form!$E$9))</f>
        <v/>
      </c>
      <c r="Q88" s="164" t="str">
        <f t="shared" si="9"/>
        <v/>
      </c>
      <c r="R88" s="164" t="str">
        <f t="shared" si="10"/>
        <v/>
      </c>
      <c r="S88" s="164" t="str">
        <f t="shared" si="11"/>
        <v/>
      </c>
      <c r="T88" s="164" t="str">
        <f t="shared" si="12"/>
        <v/>
      </c>
      <c r="U88" s="165" t="str">
        <f t="shared" si="13"/>
        <v/>
      </c>
      <c r="V88" s="166" t="str">
        <f t="shared" si="14"/>
        <v/>
      </c>
      <c r="W88" s="165" t="str">
        <f t="shared" si="15"/>
        <v/>
      </c>
      <c r="X88" s="165" t="str">
        <f t="shared" si="16"/>
        <v/>
      </c>
      <c r="Y88" s="164" t="str">
        <f>IF($O88="","",IF(LEN( Form!$P$11)=0,"",Form!$P$11))</f>
        <v/>
      </c>
      <c r="Z88" s="167" t="str">
        <f>IF($O88="","",IF(LEN( Form!$D$13)=0,"",Form!$D$13))</f>
        <v/>
      </c>
      <c r="AE88" s="205" t="str">
        <f>INDEX(Tracking!$B$6:$B$3001,ROW(A84),1)</f>
        <v/>
      </c>
      <c r="AF88" s="205">
        <f t="array" ref="AF88">SUMPRODUCT(MID(0&amp;AE88,LARGE(INDEX(ISNUMBER(--MID(AE88,ROW($A$1:$A$25),1))* ROW($A$1:$A$25),0),ROW($A$1:$A$25))+1,1)*10^ROW($A$1:$A$25)/10)</f>
        <v>0</v>
      </c>
    </row>
    <row r="89" spans="14:32" x14ac:dyDescent="0.25">
      <c r="N89" s="178">
        <f t="shared" si="17"/>
        <v>169</v>
      </c>
      <c r="O89" s="164" t="str">
        <f>IF(OR(LEN(Form!$E$8)=0,ROWS(ColumnItem)&lt;N89),"",IF(LEN(INDEX(ColumnItem,$N89))=0,"", Form!$E$8))</f>
        <v/>
      </c>
      <c r="P89" s="163" t="str">
        <f ca="1">IF(LEN( Form!PIdate)=0,"",IF(O89="","", Form!$E$9))</f>
        <v/>
      </c>
      <c r="Q89" s="164" t="str">
        <f t="shared" si="9"/>
        <v/>
      </c>
      <c r="R89" s="164" t="str">
        <f t="shared" si="10"/>
        <v/>
      </c>
      <c r="S89" s="164" t="str">
        <f t="shared" si="11"/>
        <v/>
      </c>
      <c r="T89" s="164" t="str">
        <f t="shared" si="12"/>
        <v/>
      </c>
      <c r="U89" s="165" t="str">
        <f t="shared" si="13"/>
        <v/>
      </c>
      <c r="V89" s="166" t="str">
        <f t="shared" si="14"/>
        <v/>
      </c>
      <c r="W89" s="165" t="str">
        <f t="shared" si="15"/>
        <v/>
      </c>
      <c r="X89" s="165" t="str">
        <f t="shared" si="16"/>
        <v/>
      </c>
      <c r="Y89" s="164" t="str">
        <f>IF($O89="","",IF(LEN( Form!$P$11)=0,"",Form!$P$11))</f>
        <v/>
      </c>
      <c r="Z89" s="167" t="str">
        <f>IF($O89="","",IF(LEN( Form!$D$13)=0,"",Form!$D$13))</f>
        <v/>
      </c>
      <c r="AE89" s="205" t="str">
        <f>INDEX(Tracking!$B$6:$B$3001,ROW(A85),1)</f>
        <v/>
      </c>
      <c r="AF89" s="205">
        <f t="array" ref="AF89">SUMPRODUCT(MID(0&amp;AE89,LARGE(INDEX(ISNUMBER(--MID(AE89,ROW($A$1:$A$25),1))* ROW($A$1:$A$25),0),ROW($A$1:$A$25))+1,1)*10^ROW($A$1:$A$25)/10)</f>
        <v>0</v>
      </c>
    </row>
    <row r="90" spans="14:32" x14ac:dyDescent="0.25">
      <c r="N90" s="178">
        <f t="shared" si="17"/>
        <v>171</v>
      </c>
      <c r="O90" s="164" t="str">
        <f>IF(OR(LEN(Form!$E$8)=0,ROWS(ColumnItem)&lt;N90),"",IF(LEN(INDEX(ColumnItem,$N90))=0,"", Form!$E$8))</f>
        <v/>
      </c>
      <c r="P90" s="163" t="str">
        <f ca="1">IF(LEN( Form!PIdate)=0,"",IF(O90="","", Form!$E$9))</f>
        <v/>
      </c>
      <c r="Q90" s="164" t="str">
        <f t="shared" si="9"/>
        <v/>
      </c>
      <c r="R90" s="164" t="str">
        <f t="shared" si="10"/>
        <v/>
      </c>
      <c r="S90" s="164" t="str">
        <f t="shared" si="11"/>
        <v/>
      </c>
      <c r="T90" s="164" t="str">
        <f t="shared" si="12"/>
        <v/>
      </c>
      <c r="U90" s="165" t="str">
        <f t="shared" si="13"/>
        <v/>
      </c>
      <c r="V90" s="166" t="str">
        <f t="shared" si="14"/>
        <v/>
      </c>
      <c r="W90" s="165" t="str">
        <f t="shared" si="15"/>
        <v/>
      </c>
      <c r="X90" s="165" t="str">
        <f t="shared" si="16"/>
        <v/>
      </c>
      <c r="Y90" s="164" t="str">
        <f>IF($O90="","",IF(LEN( Form!$P$11)=0,"",Form!$P$11))</f>
        <v/>
      </c>
      <c r="Z90" s="167" t="str">
        <f>IF($O90="","",IF(LEN( Form!$D$13)=0,"",Form!$D$13))</f>
        <v/>
      </c>
      <c r="AE90" s="205" t="str">
        <f>INDEX(Tracking!$B$6:$B$3001,ROW(A86),1)</f>
        <v/>
      </c>
      <c r="AF90" s="205">
        <f t="array" ref="AF90">SUMPRODUCT(MID(0&amp;AE90,LARGE(INDEX(ISNUMBER(--MID(AE90,ROW($A$1:$A$25),1))* ROW($A$1:$A$25),0),ROW($A$1:$A$25))+1,1)*10^ROW($A$1:$A$25)/10)</f>
        <v>0</v>
      </c>
    </row>
    <row r="91" spans="14:32" x14ac:dyDescent="0.25">
      <c r="N91" s="178">
        <f t="shared" si="17"/>
        <v>173</v>
      </c>
      <c r="O91" s="164" t="str">
        <f>IF(OR(LEN(Form!$E$8)=0,ROWS(ColumnItem)&lt;N91),"",IF(LEN(INDEX(ColumnItem,$N91))=0,"", Form!$E$8))</f>
        <v/>
      </c>
      <c r="P91" s="163" t="str">
        <f ca="1">IF(LEN( Form!PIdate)=0,"",IF(O91="","", Form!$E$9))</f>
        <v/>
      </c>
      <c r="Q91" s="164" t="str">
        <f t="shared" si="9"/>
        <v/>
      </c>
      <c r="R91" s="164" t="str">
        <f t="shared" si="10"/>
        <v/>
      </c>
      <c r="S91" s="164" t="str">
        <f t="shared" si="11"/>
        <v/>
      </c>
      <c r="T91" s="164" t="str">
        <f t="shared" si="12"/>
        <v/>
      </c>
      <c r="U91" s="165" t="str">
        <f t="shared" si="13"/>
        <v/>
      </c>
      <c r="V91" s="166" t="str">
        <f t="shared" si="14"/>
        <v/>
      </c>
      <c r="W91" s="165" t="str">
        <f t="shared" si="15"/>
        <v/>
      </c>
      <c r="X91" s="165" t="str">
        <f t="shared" si="16"/>
        <v/>
      </c>
      <c r="Y91" s="164" t="str">
        <f>IF($O91="","",IF(LEN( Form!$P$11)=0,"",Form!$P$11))</f>
        <v/>
      </c>
      <c r="Z91" s="167" t="str">
        <f>IF($O91="","",IF(LEN( Form!$D$13)=0,"",Form!$D$13))</f>
        <v/>
      </c>
      <c r="AE91" s="205" t="str">
        <f>INDEX(Tracking!$B$6:$B$3001,ROW(A87),1)</f>
        <v/>
      </c>
      <c r="AF91" s="205">
        <f t="array" ref="AF91">SUMPRODUCT(MID(0&amp;AE91,LARGE(INDEX(ISNUMBER(--MID(AE91,ROW($A$1:$A$25),1))* ROW($A$1:$A$25),0),ROW($A$1:$A$25))+1,1)*10^ROW($A$1:$A$25)/10)</f>
        <v>0</v>
      </c>
    </row>
    <row r="92" spans="14:32" x14ac:dyDescent="0.25">
      <c r="N92" s="178">
        <f t="shared" si="17"/>
        <v>175</v>
      </c>
      <c r="O92" s="164" t="str">
        <f>IF(OR(LEN(Form!$E$8)=0,ROWS(ColumnItem)&lt;N92),"",IF(LEN(INDEX(ColumnItem,$N92))=0,"", Form!$E$8))</f>
        <v/>
      </c>
      <c r="P92" s="163" t="str">
        <f ca="1">IF(LEN( Form!PIdate)=0,"",IF(O92="","", Form!$E$9))</f>
        <v/>
      </c>
      <c r="Q92" s="164" t="str">
        <f t="shared" si="9"/>
        <v/>
      </c>
      <c r="R92" s="164" t="str">
        <f t="shared" si="10"/>
        <v/>
      </c>
      <c r="S92" s="164" t="str">
        <f t="shared" si="11"/>
        <v/>
      </c>
      <c r="T92" s="164" t="str">
        <f t="shared" si="12"/>
        <v/>
      </c>
      <c r="U92" s="165" t="str">
        <f t="shared" si="13"/>
        <v/>
      </c>
      <c r="V92" s="166" t="str">
        <f t="shared" si="14"/>
        <v/>
      </c>
      <c r="W92" s="165" t="str">
        <f t="shared" si="15"/>
        <v/>
      </c>
      <c r="X92" s="165" t="str">
        <f t="shared" si="16"/>
        <v/>
      </c>
      <c r="Y92" s="164" t="str">
        <f>IF($O92="","",IF(LEN( Form!$P$11)=0,"",Form!$P$11))</f>
        <v/>
      </c>
      <c r="Z92" s="167" t="str">
        <f>IF($O92="","",IF(LEN( Form!$D$13)=0,"",Form!$D$13))</f>
        <v/>
      </c>
      <c r="AE92" s="205" t="str">
        <f>INDEX(Tracking!$B$6:$B$3001,ROW(A88),1)</f>
        <v/>
      </c>
      <c r="AF92" s="205">
        <f t="array" ref="AF92">SUMPRODUCT(MID(0&amp;AE92,LARGE(INDEX(ISNUMBER(--MID(AE92,ROW($A$1:$A$25),1))* ROW($A$1:$A$25),0),ROW($A$1:$A$25))+1,1)*10^ROW($A$1:$A$25)/10)</f>
        <v>0</v>
      </c>
    </row>
    <row r="93" spans="14:32" x14ac:dyDescent="0.25">
      <c r="N93" s="178">
        <f t="shared" si="17"/>
        <v>177</v>
      </c>
      <c r="O93" s="164" t="str">
        <f>IF(OR(LEN(Form!$E$8)=0,ROWS(ColumnItem)&lt;N93),"",IF(LEN(INDEX(ColumnItem,$N93))=0,"", Form!$E$8))</f>
        <v/>
      </c>
      <c r="P93" s="163" t="str">
        <f ca="1">IF(LEN( Form!PIdate)=0,"",IF(O93="","", Form!$E$9))</f>
        <v/>
      </c>
      <c r="Q93" s="164" t="str">
        <f t="shared" si="9"/>
        <v/>
      </c>
      <c r="R93" s="164" t="str">
        <f t="shared" si="10"/>
        <v/>
      </c>
      <c r="S93" s="164" t="str">
        <f t="shared" si="11"/>
        <v/>
      </c>
      <c r="T93" s="164" t="str">
        <f t="shared" si="12"/>
        <v/>
      </c>
      <c r="U93" s="165" t="str">
        <f t="shared" si="13"/>
        <v/>
      </c>
      <c r="V93" s="166" t="str">
        <f t="shared" si="14"/>
        <v/>
      </c>
      <c r="W93" s="165" t="str">
        <f t="shared" si="15"/>
        <v/>
      </c>
      <c r="X93" s="165" t="str">
        <f t="shared" si="16"/>
        <v/>
      </c>
      <c r="Y93" s="164" t="str">
        <f>IF($O93="","",IF(LEN( Form!$P$11)=0,"",Form!$P$11))</f>
        <v/>
      </c>
      <c r="Z93" s="167" t="str">
        <f>IF($O93="","",IF(LEN( Form!$D$13)=0,"",Form!$D$13))</f>
        <v/>
      </c>
      <c r="AE93" s="205" t="str">
        <f>INDEX(Tracking!$B$6:$B$3001,ROW(A89),1)</f>
        <v/>
      </c>
      <c r="AF93" s="205">
        <f t="array" ref="AF93">SUMPRODUCT(MID(0&amp;AE93,LARGE(INDEX(ISNUMBER(--MID(AE93,ROW($A$1:$A$25),1))* ROW($A$1:$A$25),0),ROW($A$1:$A$25))+1,1)*10^ROW($A$1:$A$25)/10)</f>
        <v>0</v>
      </c>
    </row>
    <row r="94" spans="14:32" x14ac:dyDescent="0.25">
      <c r="N94" s="178">
        <f t="shared" si="17"/>
        <v>179</v>
      </c>
      <c r="O94" s="164" t="str">
        <f>IF(OR(LEN(Form!$E$8)=0,ROWS(ColumnItem)&lt;N94),"",IF(LEN(INDEX(ColumnItem,$N94))=0,"", Form!$E$8))</f>
        <v/>
      </c>
      <c r="P94" s="163" t="str">
        <f ca="1">IF(LEN( Form!PIdate)=0,"",IF(O94="","", Form!$E$9))</f>
        <v/>
      </c>
      <c r="Q94" s="164" t="str">
        <f t="shared" si="9"/>
        <v/>
      </c>
      <c r="R94" s="164" t="str">
        <f t="shared" si="10"/>
        <v/>
      </c>
      <c r="S94" s="164" t="str">
        <f t="shared" si="11"/>
        <v/>
      </c>
      <c r="T94" s="164" t="str">
        <f t="shared" si="12"/>
        <v/>
      </c>
      <c r="U94" s="165" t="str">
        <f t="shared" si="13"/>
        <v/>
      </c>
      <c r="V94" s="166" t="str">
        <f t="shared" si="14"/>
        <v/>
      </c>
      <c r="W94" s="165" t="str">
        <f t="shared" si="15"/>
        <v/>
      </c>
      <c r="X94" s="165" t="str">
        <f t="shared" si="16"/>
        <v/>
      </c>
      <c r="Y94" s="164" t="str">
        <f>IF($O94="","",IF(LEN( Form!$P$11)=0,"",Form!$P$11))</f>
        <v/>
      </c>
      <c r="Z94" s="167" t="str">
        <f>IF($O94="","",IF(LEN( Form!$D$13)=0,"",Form!$D$13))</f>
        <v/>
      </c>
      <c r="AE94" s="205" t="str">
        <f>INDEX(Tracking!$B$6:$B$3001,ROW(A90),1)</f>
        <v/>
      </c>
      <c r="AF94" s="205">
        <f t="array" ref="AF94">SUMPRODUCT(MID(0&amp;AE94,LARGE(INDEX(ISNUMBER(--MID(AE94,ROW($A$1:$A$25),1))* ROW($A$1:$A$25),0),ROW($A$1:$A$25))+1,1)*10^ROW($A$1:$A$25)/10)</f>
        <v>0</v>
      </c>
    </row>
    <row r="95" spans="14:32" x14ac:dyDescent="0.25">
      <c r="N95" s="178">
        <f t="shared" si="17"/>
        <v>181</v>
      </c>
      <c r="O95" s="164" t="str">
        <f>IF(OR(LEN(Form!$E$8)=0,ROWS(ColumnItem)&lt;N95),"",IF(LEN(INDEX(ColumnItem,$N95))=0,"", Form!$E$8))</f>
        <v/>
      </c>
      <c r="P95" s="163" t="str">
        <f ca="1">IF(LEN( Form!PIdate)=0,"",IF(O95="","", Form!$E$9))</f>
        <v/>
      </c>
      <c r="Q95" s="164" t="str">
        <f t="shared" si="9"/>
        <v/>
      </c>
      <c r="R95" s="164" t="str">
        <f t="shared" si="10"/>
        <v/>
      </c>
      <c r="S95" s="164" t="str">
        <f t="shared" si="11"/>
        <v/>
      </c>
      <c r="T95" s="164" t="str">
        <f t="shared" si="12"/>
        <v/>
      </c>
      <c r="U95" s="165" t="str">
        <f t="shared" si="13"/>
        <v/>
      </c>
      <c r="V95" s="166" t="str">
        <f t="shared" si="14"/>
        <v/>
      </c>
      <c r="W95" s="165" t="str">
        <f t="shared" si="15"/>
        <v/>
      </c>
      <c r="X95" s="165" t="str">
        <f t="shared" si="16"/>
        <v/>
      </c>
      <c r="Y95" s="164" t="str">
        <f>IF($O95="","",IF(LEN( Form!$P$11)=0,"",Form!$P$11))</f>
        <v/>
      </c>
      <c r="Z95" s="167" t="str">
        <f>IF($O95="","",IF(LEN( Form!$D$13)=0,"",Form!$D$13))</f>
        <v/>
      </c>
      <c r="AE95" s="205" t="str">
        <f>INDEX(Tracking!$B$6:$B$3001,ROW(A91),1)</f>
        <v/>
      </c>
      <c r="AF95" s="205">
        <f t="array" ref="AF95">SUMPRODUCT(MID(0&amp;AE95,LARGE(INDEX(ISNUMBER(--MID(AE95,ROW($A$1:$A$25),1))* ROW($A$1:$A$25),0),ROW($A$1:$A$25))+1,1)*10^ROW($A$1:$A$25)/10)</f>
        <v>0</v>
      </c>
    </row>
    <row r="96" spans="14:32" x14ac:dyDescent="0.25">
      <c r="N96" s="178">
        <f t="shared" si="17"/>
        <v>183</v>
      </c>
      <c r="O96" s="164" t="str">
        <f>IF(OR(LEN(Form!$E$8)=0,ROWS(ColumnItem)&lt;N96),"",IF(LEN(INDEX(ColumnItem,$N96))=0,"", Form!$E$8))</f>
        <v/>
      </c>
      <c r="P96" s="163" t="str">
        <f ca="1">IF(LEN( Form!PIdate)=0,"",IF(O96="","", Form!$E$9))</f>
        <v/>
      </c>
      <c r="Q96" s="164" t="str">
        <f t="shared" si="9"/>
        <v/>
      </c>
      <c r="R96" s="164" t="str">
        <f t="shared" si="10"/>
        <v/>
      </c>
      <c r="S96" s="164" t="str">
        <f t="shared" si="11"/>
        <v/>
      </c>
      <c r="T96" s="164" t="str">
        <f t="shared" si="12"/>
        <v/>
      </c>
      <c r="U96" s="165" t="str">
        <f t="shared" si="13"/>
        <v/>
      </c>
      <c r="V96" s="166" t="str">
        <f t="shared" si="14"/>
        <v/>
      </c>
      <c r="W96" s="165" t="str">
        <f t="shared" si="15"/>
        <v/>
      </c>
      <c r="X96" s="165" t="str">
        <f t="shared" si="16"/>
        <v/>
      </c>
      <c r="Y96" s="164" t="str">
        <f>IF($O96="","",IF(LEN( Form!$P$11)=0,"",Form!$P$11))</f>
        <v/>
      </c>
      <c r="Z96" s="167" t="str">
        <f>IF($O96="","",IF(LEN( Form!$D$13)=0,"",Form!$D$13))</f>
        <v/>
      </c>
      <c r="AE96" s="205" t="str">
        <f>INDEX(Tracking!$B$6:$B$3001,ROW(A92),1)</f>
        <v/>
      </c>
      <c r="AF96" s="205">
        <f t="array" ref="AF96">SUMPRODUCT(MID(0&amp;AE96,LARGE(INDEX(ISNUMBER(--MID(AE96,ROW($A$1:$A$25),1))* ROW($A$1:$A$25),0),ROW($A$1:$A$25))+1,1)*10^ROW($A$1:$A$25)/10)</f>
        <v>0</v>
      </c>
    </row>
    <row r="97" spans="14:32" x14ac:dyDescent="0.25">
      <c r="N97" s="178">
        <f t="shared" si="17"/>
        <v>185</v>
      </c>
      <c r="O97" s="164" t="str">
        <f>IF(OR(LEN(Form!$E$8)=0,ROWS(ColumnItem)&lt;N97),"",IF(LEN(INDEX(ColumnItem,$N97))=0,"", Form!$E$8))</f>
        <v/>
      </c>
      <c r="P97" s="163" t="str">
        <f ca="1">IF(LEN( Form!PIdate)=0,"",IF(O97="","", Form!$E$9))</f>
        <v/>
      </c>
      <c r="Q97" s="164" t="str">
        <f t="shared" si="9"/>
        <v/>
      </c>
      <c r="R97" s="164" t="str">
        <f t="shared" si="10"/>
        <v/>
      </c>
      <c r="S97" s="164" t="str">
        <f t="shared" si="11"/>
        <v/>
      </c>
      <c r="T97" s="164" t="str">
        <f t="shared" si="12"/>
        <v/>
      </c>
      <c r="U97" s="165" t="str">
        <f t="shared" si="13"/>
        <v/>
      </c>
      <c r="V97" s="166" t="str">
        <f t="shared" si="14"/>
        <v/>
      </c>
      <c r="W97" s="165" t="str">
        <f t="shared" si="15"/>
        <v/>
      </c>
      <c r="X97" s="165" t="str">
        <f t="shared" si="16"/>
        <v/>
      </c>
      <c r="Y97" s="164" t="str">
        <f>IF($O97="","",IF(LEN( Form!$P$11)=0,"",Form!$P$11))</f>
        <v/>
      </c>
      <c r="Z97" s="167" t="str">
        <f>IF($O97="","",IF(LEN( Form!$D$13)=0,"",Form!$D$13))</f>
        <v/>
      </c>
      <c r="AE97" s="205" t="str">
        <f>INDEX(Tracking!$B$6:$B$3001,ROW(A93),1)</f>
        <v/>
      </c>
      <c r="AF97" s="205">
        <f t="array" ref="AF97">SUMPRODUCT(MID(0&amp;AE97,LARGE(INDEX(ISNUMBER(--MID(AE97,ROW($A$1:$A$25),1))* ROW($A$1:$A$25),0),ROW($A$1:$A$25))+1,1)*10^ROW($A$1:$A$25)/10)</f>
        <v>0</v>
      </c>
    </row>
    <row r="98" spans="14:32" x14ac:dyDescent="0.25">
      <c r="N98" s="178">
        <f t="shared" si="17"/>
        <v>187</v>
      </c>
      <c r="O98" s="164" t="str">
        <f>IF(OR(LEN(Form!$E$8)=0,ROWS(ColumnItem)&lt;N98),"",IF(LEN(INDEX(ColumnItem,$N98))=0,"", Form!$E$8))</f>
        <v/>
      </c>
      <c r="P98" s="163" t="str">
        <f ca="1">IF(LEN( Form!PIdate)=0,"",IF(O98="","", Form!$E$9))</f>
        <v/>
      </c>
      <c r="Q98" s="164" t="str">
        <f t="shared" si="9"/>
        <v/>
      </c>
      <c r="R98" s="164" t="str">
        <f t="shared" si="10"/>
        <v/>
      </c>
      <c r="S98" s="164" t="str">
        <f t="shared" si="11"/>
        <v/>
      </c>
      <c r="T98" s="164" t="str">
        <f t="shared" si="12"/>
        <v/>
      </c>
      <c r="U98" s="165" t="str">
        <f t="shared" si="13"/>
        <v/>
      </c>
      <c r="V98" s="166" t="str">
        <f t="shared" si="14"/>
        <v/>
      </c>
      <c r="W98" s="165" t="str">
        <f t="shared" si="15"/>
        <v/>
      </c>
      <c r="X98" s="165" t="str">
        <f t="shared" si="16"/>
        <v/>
      </c>
      <c r="Y98" s="164" t="str">
        <f>IF($O98="","",IF(LEN( Form!$P$11)=0,"",Form!$P$11))</f>
        <v/>
      </c>
      <c r="Z98" s="167" t="str">
        <f>IF($O98="","",IF(LEN( Form!$D$13)=0,"",Form!$D$13))</f>
        <v/>
      </c>
      <c r="AE98" s="205" t="str">
        <f>INDEX(Tracking!$B$6:$B$3001,ROW(A94),1)</f>
        <v/>
      </c>
      <c r="AF98" s="205">
        <f t="array" ref="AF98">SUMPRODUCT(MID(0&amp;AE98,LARGE(INDEX(ISNUMBER(--MID(AE98,ROW($A$1:$A$25),1))* ROW($A$1:$A$25),0),ROW($A$1:$A$25))+1,1)*10^ROW($A$1:$A$25)/10)</f>
        <v>0</v>
      </c>
    </row>
    <row r="99" spans="14:32" x14ac:dyDescent="0.25">
      <c r="N99" s="178">
        <f t="shared" si="17"/>
        <v>189</v>
      </c>
      <c r="O99" s="164" t="str">
        <f>IF(OR(LEN(Form!$E$8)=0,ROWS(ColumnItem)&lt;N99),"",IF(LEN(INDEX(ColumnItem,$N99))=0,"", Form!$E$8))</f>
        <v/>
      </c>
      <c r="P99" s="163" t="str">
        <f ca="1">IF(LEN( Form!PIdate)=0,"",IF(O99="","", Form!$E$9))</f>
        <v/>
      </c>
      <c r="Q99" s="164" t="str">
        <f t="shared" si="9"/>
        <v/>
      </c>
      <c r="R99" s="164" t="str">
        <f t="shared" si="10"/>
        <v/>
      </c>
      <c r="S99" s="164" t="str">
        <f t="shared" si="11"/>
        <v/>
      </c>
      <c r="T99" s="164" t="str">
        <f t="shared" si="12"/>
        <v/>
      </c>
      <c r="U99" s="165" t="str">
        <f t="shared" si="13"/>
        <v/>
      </c>
      <c r="V99" s="166" t="str">
        <f t="shared" si="14"/>
        <v/>
      </c>
      <c r="W99" s="165" t="str">
        <f t="shared" si="15"/>
        <v/>
      </c>
      <c r="X99" s="165" t="str">
        <f t="shared" si="16"/>
        <v/>
      </c>
      <c r="Y99" s="164" t="str">
        <f>IF($O99="","",IF(LEN( Form!$P$11)=0,"",Form!$P$11))</f>
        <v/>
      </c>
      <c r="Z99" s="167" t="str">
        <f>IF($O99="","",IF(LEN( Form!$D$13)=0,"",Form!$D$13))</f>
        <v/>
      </c>
      <c r="AE99" s="205" t="str">
        <f>INDEX(Tracking!$B$6:$B$3001,ROW(A95),1)</f>
        <v/>
      </c>
      <c r="AF99" s="205">
        <f t="array" ref="AF99">SUMPRODUCT(MID(0&amp;AE99,LARGE(INDEX(ISNUMBER(--MID(AE99,ROW($A$1:$A$25),1))* ROW($A$1:$A$25),0),ROW($A$1:$A$25))+1,1)*10^ROW($A$1:$A$25)/10)</f>
        <v>0</v>
      </c>
    </row>
    <row r="100" spans="14:32" x14ac:dyDescent="0.25">
      <c r="N100" s="178">
        <f t="shared" si="17"/>
        <v>191</v>
      </c>
      <c r="O100" s="164" t="str">
        <f>IF(OR(LEN(Form!$E$8)=0,ROWS(ColumnItem)&lt;N100),"",IF(LEN(INDEX(ColumnItem,$N100))=0,"", Form!$E$8))</f>
        <v/>
      </c>
      <c r="P100" s="163" t="str">
        <f ca="1">IF(LEN( Form!PIdate)=0,"",IF(O100="","", Form!$E$9))</f>
        <v/>
      </c>
      <c r="Q100" s="164" t="str">
        <f t="shared" si="9"/>
        <v/>
      </c>
      <c r="R100" s="164" t="str">
        <f t="shared" si="10"/>
        <v/>
      </c>
      <c r="S100" s="164" t="str">
        <f t="shared" si="11"/>
        <v/>
      </c>
      <c r="T100" s="164" t="str">
        <f t="shared" si="12"/>
        <v/>
      </c>
      <c r="U100" s="165" t="str">
        <f t="shared" si="13"/>
        <v/>
      </c>
      <c r="V100" s="166" t="str">
        <f t="shared" si="14"/>
        <v/>
      </c>
      <c r="W100" s="165" t="str">
        <f t="shared" si="15"/>
        <v/>
      </c>
      <c r="X100" s="165" t="str">
        <f t="shared" si="16"/>
        <v/>
      </c>
      <c r="Y100" s="164" t="str">
        <f>IF($O100="","",IF(LEN( Form!$P$11)=0,"",Form!$P$11))</f>
        <v/>
      </c>
      <c r="Z100" s="167" t="str">
        <f>IF($O100="","",IF(LEN( Form!$D$13)=0,"",Form!$D$13))</f>
        <v/>
      </c>
      <c r="AE100" s="205" t="str">
        <f>INDEX(Tracking!$B$6:$B$3001,ROW(A96),1)</f>
        <v/>
      </c>
      <c r="AF100" s="205">
        <f t="array" ref="AF100">SUMPRODUCT(MID(0&amp;AE100,LARGE(INDEX(ISNUMBER(--MID(AE100,ROW($A$1:$A$25),1))* ROW($A$1:$A$25),0),ROW($A$1:$A$25))+1,1)*10^ROW($A$1:$A$25)/10)</f>
        <v>0</v>
      </c>
    </row>
    <row r="101" spans="14:32" x14ac:dyDescent="0.25">
      <c r="N101" s="178">
        <f t="shared" si="17"/>
        <v>193</v>
      </c>
      <c r="O101" s="164" t="str">
        <f>IF(OR(LEN(Form!$E$8)=0,ROWS(ColumnItem)&lt;N101),"",IF(LEN(INDEX(ColumnItem,$N101))=0,"", Form!$E$8))</f>
        <v/>
      </c>
      <c r="P101" s="163" t="str">
        <f ca="1">IF(LEN( Form!PIdate)=0,"",IF(O101="","", Form!$E$9))</f>
        <v/>
      </c>
      <c r="Q101" s="164" t="str">
        <f t="shared" si="9"/>
        <v/>
      </c>
      <c r="R101" s="164" t="str">
        <f t="shared" si="10"/>
        <v/>
      </c>
      <c r="S101" s="164" t="str">
        <f t="shared" si="11"/>
        <v/>
      </c>
      <c r="T101" s="164" t="str">
        <f t="shared" si="12"/>
        <v/>
      </c>
      <c r="U101" s="165" t="str">
        <f t="shared" si="13"/>
        <v/>
      </c>
      <c r="V101" s="166" t="str">
        <f t="shared" si="14"/>
        <v/>
      </c>
      <c r="W101" s="165" t="str">
        <f t="shared" si="15"/>
        <v/>
      </c>
      <c r="X101" s="165" t="str">
        <f t="shared" si="16"/>
        <v/>
      </c>
      <c r="Y101" s="164" t="str">
        <f>IF($O101="","",IF(LEN( Form!$P$11)=0,"",Form!$P$11))</f>
        <v/>
      </c>
      <c r="Z101" s="167" t="str">
        <f>IF($O101="","",IF(LEN( Form!$D$13)=0,"",Form!$D$13))</f>
        <v/>
      </c>
      <c r="AE101" s="205" t="str">
        <f>INDEX(Tracking!$B$6:$B$3001,ROW(A97),1)</f>
        <v/>
      </c>
      <c r="AF101" s="205">
        <f t="array" ref="AF101">SUMPRODUCT(MID(0&amp;AE101,LARGE(INDEX(ISNUMBER(--MID(AE101,ROW($A$1:$A$25),1))* ROW($A$1:$A$25),0),ROW($A$1:$A$25))+1,1)*10^ROW($A$1:$A$25)/10)</f>
        <v>0</v>
      </c>
    </row>
    <row r="102" spans="14:32" x14ac:dyDescent="0.25">
      <c r="N102" s="178">
        <f t="shared" si="17"/>
        <v>195</v>
      </c>
      <c r="O102" s="164" t="str">
        <f>IF(OR(LEN(Form!$E$8)=0,ROWS(ColumnItem)&lt;N102),"",IF(LEN(INDEX(ColumnItem,$N102))=0,"", Form!$E$8))</f>
        <v/>
      </c>
      <c r="P102" s="163" t="str">
        <f ca="1">IF(LEN( Form!PIdate)=0,"",IF(O102="","", Form!$E$9))</f>
        <v/>
      </c>
      <c r="Q102" s="164" t="str">
        <f t="shared" si="9"/>
        <v/>
      </c>
      <c r="R102" s="164" t="str">
        <f t="shared" si="10"/>
        <v/>
      </c>
      <c r="S102" s="164" t="str">
        <f t="shared" si="11"/>
        <v/>
      </c>
      <c r="T102" s="164" t="str">
        <f t="shared" si="12"/>
        <v/>
      </c>
      <c r="U102" s="165" t="str">
        <f t="shared" si="13"/>
        <v/>
      </c>
      <c r="V102" s="166" t="str">
        <f t="shared" si="14"/>
        <v/>
      </c>
      <c r="W102" s="165" t="str">
        <f t="shared" si="15"/>
        <v/>
      </c>
      <c r="X102" s="165" t="str">
        <f t="shared" si="16"/>
        <v/>
      </c>
      <c r="Y102" s="164" t="str">
        <f>IF($O102="","",IF(LEN( Form!$P$11)=0,"",Form!$P$11))</f>
        <v/>
      </c>
      <c r="Z102" s="167" t="str">
        <f>IF($O102="","",IF(LEN( Form!$D$13)=0,"",Form!$D$13))</f>
        <v/>
      </c>
      <c r="AE102" s="205" t="str">
        <f>INDEX(Tracking!$B$6:$B$3001,ROW(A98),1)</f>
        <v/>
      </c>
      <c r="AF102" s="205">
        <f t="array" ref="AF102">SUMPRODUCT(MID(0&amp;AE102,LARGE(INDEX(ISNUMBER(--MID(AE102,ROW($A$1:$A$25),1))* ROW($A$1:$A$25),0),ROW($A$1:$A$25))+1,1)*10^ROW($A$1:$A$25)/10)</f>
        <v>0</v>
      </c>
    </row>
    <row r="103" spans="14:32" x14ac:dyDescent="0.25">
      <c r="N103" s="178">
        <f t="shared" si="17"/>
        <v>197</v>
      </c>
      <c r="O103" s="164" t="str">
        <f>IF(OR(LEN(Form!$E$8)=0,ROWS(ColumnItem)&lt;N103),"",IF(LEN(INDEX(ColumnItem,$N103))=0,"", Form!$E$8))</f>
        <v/>
      </c>
      <c r="P103" s="163" t="str">
        <f ca="1">IF(LEN( Form!PIdate)=0,"",IF(O103="","", Form!$E$9))</f>
        <v/>
      </c>
      <c r="Q103" s="164" t="str">
        <f t="shared" si="9"/>
        <v/>
      </c>
      <c r="R103" s="164" t="str">
        <f t="shared" si="10"/>
        <v/>
      </c>
      <c r="S103" s="164" t="str">
        <f t="shared" si="11"/>
        <v/>
      </c>
      <c r="T103" s="164" t="str">
        <f t="shared" si="12"/>
        <v/>
      </c>
      <c r="U103" s="165" t="str">
        <f t="shared" si="13"/>
        <v/>
      </c>
      <c r="V103" s="166" t="str">
        <f t="shared" si="14"/>
        <v/>
      </c>
      <c r="W103" s="165" t="str">
        <f t="shared" si="15"/>
        <v/>
      </c>
      <c r="X103" s="165" t="str">
        <f t="shared" si="16"/>
        <v/>
      </c>
      <c r="Y103" s="164" t="str">
        <f>IF($O103="","",IF(LEN( Form!$P$11)=0,"",Form!$P$11))</f>
        <v/>
      </c>
      <c r="Z103" s="167" t="str">
        <f>IF($O103="","",IF(LEN( Form!$D$13)=0,"",Form!$D$13))</f>
        <v/>
      </c>
      <c r="AE103" s="205" t="str">
        <f>INDEX(Tracking!$B$6:$B$3001,ROW(A99),1)</f>
        <v/>
      </c>
      <c r="AF103" s="205">
        <f t="array" ref="AF103">SUMPRODUCT(MID(0&amp;AE103,LARGE(INDEX(ISNUMBER(--MID(AE103,ROW($A$1:$A$25),1))* ROW($A$1:$A$25),0),ROW($A$1:$A$25))+1,1)*10^ROW($A$1:$A$25)/10)</f>
        <v>0</v>
      </c>
    </row>
    <row r="104" spans="14:32" x14ac:dyDescent="0.25">
      <c r="N104" s="178">
        <f t="shared" si="17"/>
        <v>199</v>
      </c>
      <c r="O104" s="164" t="str">
        <f>IF(OR(LEN(Form!$E$8)=0,ROWS(ColumnItem)&lt;N104),"",IF(LEN(INDEX(ColumnItem,$N104))=0,"", Form!$E$8))</f>
        <v/>
      </c>
      <c r="P104" s="163" t="str">
        <f ca="1">IF(LEN( Form!PIdate)=0,"",IF(O104="","", Form!$E$9))</f>
        <v/>
      </c>
      <c r="Q104" s="164" t="str">
        <f t="shared" si="9"/>
        <v/>
      </c>
      <c r="R104" s="164" t="str">
        <f t="shared" si="10"/>
        <v/>
      </c>
      <c r="S104" s="164" t="str">
        <f t="shared" si="11"/>
        <v/>
      </c>
      <c r="T104" s="164" t="str">
        <f t="shared" si="12"/>
        <v/>
      </c>
      <c r="U104" s="165" t="str">
        <f t="shared" si="13"/>
        <v/>
      </c>
      <c r="V104" s="166" t="str">
        <f t="shared" si="14"/>
        <v/>
      </c>
      <c r="W104" s="165" t="str">
        <f t="shared" si="15"/>
        <v/>
      </c>
      <c r="X104" s="165" t="str">
        <f t="shared" si="16"/>
        <v/>
      </c>
      <c r="Y104" s="164" t="str">
        <f>IF($O104="","",IF(LEN( Form!$P$11)=0,"",Form!$P$11))</f>
        <v/>
      </c>
      <c r="Z104" s="167" t="str">
        <f>IF($O104="","",IF(LEN( Form!$D$13)=0,"",Form!$D$13))</f>
        <v/>
      </c>
      <c r="AE104" s="205" t="str">
        <f>INDEX(Tracking!$B$6:$B$3001,ROW(A100),1)</f>
        <v/>
      </c>
      <c r="AF104" s="205">
        <f t="array" ref="AF104">SUMPRODUCT(MID(0&amp;AE104,LARGE(INDEX(ISNUMBER(--MID(AE104,ROW($A$1:$A$25),1))* ROW($A$1:$A$25),0),ROW($A$1:$A$25))+1,1)*10^ROW($A$1:$A$25)/10)</f>
        <v>0</v>
      </c>
    </row>
    <row r="105" spans="14:32" x14ac:dyDescent="0.25">
      <c r="N105" s="178">
        <f t="shared" si="17"/>
        <v>201</v>
      </c>
      <c r="O105" s="164" t="str">
        <f>IF(OR(LEN(Form!$E$8)=0,ROWS(ColumnItem)&lt;N105),"",IF(LEN(INDEX(ColumnItem,$N105))=0,"", Form!$E$8))</f>
        <v/>
      </c>
      <c r="P105" s="163" t="str">
        <f ca="1">IF(LEN( Form!PIdate)=0,"",IF(O105="","", Form!$E$9))</f>
        <v/>
      </c>
      <c r="Q105" s="164" t="str">
        <f t="shared" si="9"/>
        <v/>
      </c>
      <c r="R105" s="164" t="str">
        <f t="shared" si="10"/>
        <v/>
      </c>
      <c r="S105" s="164" t="str">
        <f t="shared" si="11"/>
        <v/>
      </c>
      <c r="T105" s="164" t="str">
        <f t="shared" si="12"/>
        <v/>
      </c>
      <c r="U105" s="165" t="str">
        <f t="shared" si="13"/>
        <v/>
      </c>
      <c r="V105" s="166" t="str">
        <f t="shared" si="14"/>
        <v/>
      </c>
      <c r="W105" s="165" t="str">
        <f t="shared" si="15"/>
        <v/>
      </c>
      <c r="X105" s="165" t="str">
        <f t="shared" si="16"/>
        <v/>
      </c>
      <c r="Y105" s="164" t="str">
        <f>IF($O105="","",IF(LEN( Form!$P$11)=0,"",Form!$P$11))</f>
        <v/>
      </c>
      <c r="Z105" s="167" t="str">
        <f>IF($O105="","",IF(LEN( Form!$D$13)=0,"",Form!$D$13))</f>
        <v/>
      </c>
      <c r="AE105" s="205" t="str">
        <f>INDEX(Tracking!$B$6:$B$3001,ROW(A101),1)</f>
        <v/>
      </c>
      <c r="AF105" s="205">
        <f t="array" ref="AF105">SUMPRODUCT(MID(0&amp;AE105,LARGE(INDEX(ISNUMBER(--MID(AE105,ROW($A$1:$A$25),1))* ROW($A$1:$A$25),0),ROW($A$1:$A$25))+1,1)*10^ROW($A$1:$A$25)/10)</f>
        <v>0</v>
      </c>
    </row>
    <row r="106" spans="14:32" x14ac:dyDescent="0.25">
      <c r="N106" s="178">
        <f t="shared" si="17"/>
        <v>203</v>
      </c>
      <c r="O106" s="164" t="str">
        <f>IF(OR(LEN(Form!$E$8)=0,ROWS(ColumnItem)&lt;N106),"",IF(LEN(INDEX(ColumnItem,$N106))=0,"", Form!$E$8))</f>
        <v/>
      </c>
      <c r="P106" s="163" t="str">
        <f ca="1">IF(LEN( Form!PIdate)=0,"",IF(O106="","", Form!$E$9))</f>
        <v/>
      </c>
      <c r="Q106" s="164" t="str">
        <f t="shared" si="9"/>
        <v/>
      </c>
      <c r="R106" s="164" t="str">
        <f t="shared" si="10"/>
        <v/>
      </c>
      <c r="S106" s="164" t="str">
        <f t="shared" si="11"/>
        <v/>
      </c>
      <c r="T106" s="164" t="str">
        <f t="shared" si="12"/>
        <v/>
      </c>
      <c r="U106" s="165" t="str">
        <f t="shared" si="13"/>
        <v/>
      </c>
      <c r="V106" s="166" t="str">
        <f t="shared" si="14"/>
        <v/>
      </c>
      <c r="W106" s="165" t="str">
        <f t="shared" si="15"/>
        <v/>
      </c>
      <c r="X106" s="165" t="str">
        <f t="shared" si="16"/>
        <v/>
      </c>
      <c r="Y106" s="164" t="str">
        <f>IF($O106="","",IF(LEN( Form!$P$11)=0,"",Form!$P$11))</f>
        <v/>
      </c>
      <c r="Z106" s="167" t="str">
        <f>IF($O106="","",IF(LEN( Form!$D$13)=0,"",Form!$D$13))</f>
        <v/>
      </c>
      <c r="AE106" s="205" t="str">
        <f>INDEX(Tracking!$B$6:$B$3001,ROW(A102),1)</f>
        <v/>
      </c>
      <c r="AF106" s="205">
        <f t="array" ref="AF106">SUMPRODUCT(MID(0&amp;AE106,LARGE(INDEX(ISNUMBER(--MID(AE106,ROW($A$1:$A$25),1))* ROW($A$1:$A$25),0),ROW($A$1:$A$25))+1,1)*10^ROW($A$1:$A$25)/10)</f>
        <v>0</v>
      </c>
    </row>
    <row r="107" spans="14:32" x14ac:dyDescent="0.25">
      <c r="N107" s="178">
        <f t="shared" si="17"/>
        <v>205</v>
      </c>
      <c r="O107" s="164" t="str">
        <f>IF(OR(LEN(Form!$E$8)=0,ROWS(ColumnItem)&lt;N107),"",IF(LEN(INDEX(ColumnItem,$N107))=0,"", Form!$E$8))</f>
        <v/>
      </c>
      <c r="P107" s="163" t="str">
        <f ca="1">IF(LEN( Form!PIdate)=0,"",IF(O107="","", Form!$E$9))</f>
        <v/>
      </c>
      <c r="Q107" s="164" t="str">
        <f t="shared" si="9"/>
        <v/>
      </c>
      <c r="R107" s="164" t="str">
        <f t="shared" si="10"/>
        <v/>
      </c>
      <c r="S107" s="164" t="str">
        <f t="shared" si="11"/>
        <v/>
      </c>
      <c r="T107" s="164" t="str">
        <f t="shared" si="12"/>
        <v/>
      </c>
      <c r="U107" s="165" t="str">
        <f t="shared" si="13"/>
        <v/>
      </c>
      <c r="V107" s="166" t="str">
        <f t="shared" si="14"/>
        <v/>
      </c>
      <c r="W107" s="165" t="str">
        <f t="shared" si="15"/>
        <v/>
      </c>
      <c r="X107" s="165" t="str">
        <f t="shared" si="16"/>
        <v/>
      </c>
      <c r="Y107" s="164" t="str">
        <f>IF($O107="","",IF(LEN( Form!$P$11)=0,"",Form!$P$11))</f>
        <v/>
      </c>
      <c r="Z107" s="167" t="str">
        <f>IF($O107="","",IF(LEN( Form!$D$13)=0,"",Form!$D$13))</f>
        <v/>
      </c>
      <c r="AE107" s="205" t="str">
        <f>INDEX(Tracking!$B$6:$B$3001,ROW(A103),1)</f>
        <v/>
      </c>
      <c r="AF107" s="205">
        <f t="array" ref="AF107">SUMPRODUCT(MID(0&amp;AE107,LARGE(INDEX(ISNUMBER(--MID(AE107,ROW($A$1:$A$25),1))* ROW($A$1:$A$25),0),ROW($A$1:$A$25))+1,1)*10^ROW($A$1:$A$25)/10)</f>
        <v>0</v>
      </c>
    </row>
    <row r="108" spans="14:32" x14ac:dyDescent="0.25">
      <c r="N108" s="178">
        <f t="shared" si="17"/>
        <v>207</v>
      </c>
      <c r="O108" s="164" t="str">
        <f>IF(OR(LEN(Form!$E$8)=0,ROWS(ColumnItem)&lt;N108),"",IF(LEN(INDEX(ColumnItem,$N108))=0,"", Form!$E$8))</f>
        <v/>
      </c>
      <c r="P108" s="163" t="str">
        <f ca="1">IF(LEN( Form!PIdate)=0,"",IF(O108="","", Form!$E$9))</f>
        <v/>
      </c>
      <c r="Q108" s="164" t="str">
        <f t="shared" si="9"/>
        <v/>
      </c>
      <c r="R108" s="164" t="str">
        <f t="shared" si="10"/>
        <v/>
      </c>
      <c r="S108" s="164" t="str">
        <f t="shared" si="11"/>
        <v/>
      </c>
      <c r="T108" s="164" t="str">
        <f t="shared" si="12"/>
        <v/>
      </c>
      <c r="U108" s="165" t="str">
        <f t="shared" si="13"/>
        <v/>
      </c>
      <c r="V108" s="166" t="str">
        <f t="shared" si="14"/>
        <v/>
      </c>
      <c r="W108" s="165" t="str">
        <f t="shared" si="15"/>
        <v/>
      </c>
      <c r="X108" s="165" t="str">
        <f t="shared" si="16"/>
        <v/>
      </c>
      <c r="Y108" s="164" t="str">
        <f>IF($O108="","",IF(LEN( Form!$P$11)=0,"",Form!$P$11))</f>
        <v/>
      </c>
      <c r="Z108" s="167" t="str">
        <f>IF($O108="","",IF(LEN( Form!$D$13)=0,"",Form!$D$13))</f>
        <v/>
      </c>
      <c r="AE108" s="205" t="str">
        <f>INDEX(Tracking!$B$6:$B$3001,ROW(A104),1)</f>
        <v/>
      </c>
      <c r="AF108" s="205">
        <f t="array" ref="AF108">SUMPRODUCT(MID(0&amp;AE108,LARGE(INDEX(ISNUMBER(--MID(AE108,ROW($A$1:$A$25),1))* ROW($A$1:$A$25),0),ROW($A$1:$A$25))+1,1)*10^ROW($A$1:$A$25)/10)</f>
        <v>0</v>
      </c>
    </row>
    <row r="109" spans="14:32" x14ac:dyDescent="0.25">
      <c r="N109" s="178">
        <f t="shared" si="17"/>
        <v>209</v>
      </c>
      <c r="O109" s="164" t="str">
        <f>IF(OR(LEN(Form!$E$8)=0,ROWS(ColumnItem)&lt;N109),"",IF(LEN(INDEX(ColumnItem,$N109))=0,"", Form!$E$8))</f>
        <v/>
      </c>
      <c r="P109" s="163" t="str">
        <f ca="1">IF(LEN( Form!PIdate)=0,"",IF(O109="","", Form!$E$9))</f>
        <v/>
      </c>
      <c r="Q109" s="164" t="str">
        <f t="shared" si="9"/>
        <v/>
      </c>
      <c r="R109" s="164" t="str">
        <f t="shared" si="10"/>
        <v/>
      </c>
      <c r="S109" s="164" t="str">
        <f t="shared" si="11"/>
        <v/>
      </c>
      <c r="T109" s="164" t="str">
        <f t="shared" si="12"/>
        <v/>
      </c>
      <c r="U109" s="165" t="str">
        <f t="shared" si="13"/>
        <v/>
      </c>
      <c r="V109" s="166" t="str">
        <f t="shared" si="14"/>
        <v/>
      </c>
      <c r="W109" s="165" t="str">
        <f t="shared" si="15"/>
        <v/>
      </c>
      <c r="X109" s="165" t="str">
        <f t="shared" si="16"/>
        <v/>
      </c>
      <c r="Y109" s="164" t="str">
        <f>IF($O109="","",IF(LEN( Form!$P$11)=0,"",Form!$P$11))</f>
        <v/>
      </c>
      <c r="Z109" s="167" t="str">
        <f>IF($O109="","",IF(LEN( Form!$D$13)=0,"",Form!$D$13))</f>
        <v/>
      </c>
      <c r="AE109" s="205" t="str">
        <f>INDEX(Tracking!$B$6:$B$3001,ROW(A105),1)</f>
        <v/>
      </c>
      <c r="AF109" s="205">
        <f t="array" ref="AF109">SUMPRODUCT(MID(0&amp;AE109,LARGE(INDEX(ISNUMBER(--MID(AE109,ROW($A$1:$A$25),1))* ROW($A$1:$A$25),0),ROW($A$1:$A$25))+1,1)*10^ROW($A$1:$A$25)/10)</f>
        <v>0</v>
      </c>
    </row>
    <row r="110" spans="14:32" x14ac:dyDescent="0.25">
      <c r="N110" s="178">
        <f t="shared" si="17"/>
        <v>211</v>
      </c>
      <c r="O110" s="164" t="str">
        <f>IF(OR(LEN(Form!$E$8)=0,ROWS(ColumnItem)&lt;N110),"",IF(LEN(INDEX(ColumnItem,$N110))=0,"", Form!$E$8))</f>
        <v/>
      </c>
      <c r="P110" s="163" t="str">
        <f ca="1">IF(LEN( Form!PIdate)=0,"",IF(O110="","", Form!$E$9))</f>
        <v/>
      </c>
      <c r="Q110" s="164" t="str">
        <f t="shared" si="9"/>
        <v/>
      </c>
      <c r="R110" s="164" t="str">
        <f t="shared" si="10"/>
        <v/>
      </c>
      <c r="S110" s="164" t="str">
        <f t="shared" si="11"/>
        <v/>
      </c>
      <c r="T110" s="164" t="str">
        <f t="shared" si="12"/>
        <v/>
      </c>
      <c r="U110" s="165" t="str">
        <f t="shared" si="13"/>
        <v/>
      </c>
      <c r="V110" s="166" t="str">
        <f t="shared" si="14"/>
        <v/>
      </c>
      <c r="W110" s="165" t="str">
        <f t="shared" si="15"/>
        <v/>
      </c>
      <c r="X110" s="165" t="str">
        <f t="shared" si="16"/>
        <v/>
      </c>
      <c r="Y110" s="164" t="str">
        <f>IF($O110="","",IF(LEN( Form!$P$11)=0,"",Form!$P$11))</f>
        <v/>
      </c>
      <c r="Z110" s="167" t="str">
        <f>IF($O110="","",IF(LEN( Form!$D$13)=0,"",Form!$D$13))</f>
        <v/>
      </c>
      <c r="AE110" s="205" t="str">
        <f>INDEX(Tracking!$B$6:$B$3001,ROW(A106),1)</f>
        <v/>
      </c>
      <c r="AF110" s="205">
        <f t="array" ref="AF110">SUMPRODUCT(MID(0&amp;AE110,LARGE(INDEX(ISNUMBER(--MID(AE110,ROW($A$1:$A$25),1))* ROW($A$1:$A$25),0),ROW($A$1:$A$25))+1,1)*10^ROW($A$1:$A$25)/10)</f>
        <v>0</v>
      </c>
    </row>
    <row r="111" spans="14:32" x14ac:dyDescent="0.25">
      <c r="N111" s="178">
        <f t="shared" si="17"/>
        <v>213</v>
      </c>
      <c r="O111" s="164" t="str">
        <f>IF(OR(LEN(Form!$E$8)=0,ROWS(ColumnItem)&lt;N111),"",IF(LEN(INDEX(ColumnItem,$N111))=0,"", Form!$E$8))</f>
        <v/>
      </c>
      <c r="P111" s="163" t="str">
        <f ca="1">IF(LEN( Form!PIdate)=0,"",IF(O111="","", Form!$E$9))</f>
        <v/>
      </c>
      <c r="Q111" s="164" t="str">
        <f t="shared" si="9"/>
        <v/>
      </c>
      <c r="R111" s="164" t="str">
        <f t="shared" si="10"/>
        <v/>
      </c>
      <c r="S111" s="164" t="str">
        <f t="shared" si="11"/>
        <v/>
      </c>
      <c r="T111" s="164" t="str">
        <f t="shared" si="12"/>
        <v/>
      </c>
      <c r="U111" s="165" t="str">
        <f t="shared" si="13"/>
        <v/>
      </c>
      <c r="V111" s="166" t="str">
        <f t="shared" si="14"/>
        <v/>
      </c>
      <c r="W111" s="165" t="str">
        <f t="shared" si="15"/>
        <v/>
      </c>
      <c r="X111" s="165" t="str">
        <f t="shared" si="16"/>
        <v/>
      </c>
      <c r="Y111" s="164" t="str">
        <f>IF($O111="","",IF(LEN( Form!$P$11)=0,"",Form!$P$11))</f>
        <v/>
      </c>
      <c r="Z111" s="167" t="str">
        <f>IF($O111="","",IF(LEN( Form!$D$13)=0,"",Form!$D$13))</f>
        <v/>
      </c>
      <c r="AE111" s="205" t="str">
        <f>INDEX(Tracking!$B$6:$B$3001,ROW(A107),1)</f>
        <v/>
      </c>
      <c r="AF111" s="205">
        <f t="array" ref="AF111">SUMPRODUCT(MID(0&amp;AE111,LARGE(INDEX(ISNUMBER(--MID(AE111,ROW($A$1:$A$25),1))* ROW($A$1:$A$25),0),ROW($A$1:$A$25))+1,1)*10^ROW($A$1:$A$25)/10)</f>
        <v>0</v>
      </c>
    </row>
    <row r="112" spans="14:32" x14ac:dyDescent="0.25">
      <c r="N112" s="178">
        <f t="shared" si="17"/>
        <v>215</v>
      </c>
      <c r="O112" s="164" t="str">
        <f>IF(OR(LEN(Form!$E$8)=0,ROWS(ColumnItem)&lt;N112),"",IF(LEN(INDEX(ColumnItem,$N112))=0,"", Form!$E$8))</f>
        <v/>
      </c>
      <c r="P112" s="163" t="str">
        <f ca="1">IF(LEN( Form!PIdate)=0,"",IF(O112="","", Form!$E$9))</f>
        <v/>
      </c>
      <c r="Q112" s="164" t="str">
        <f t="shared" si="9"/>
        <v/>
      </c>
      <c r="R112" s="164" t="str">
        <f t="shared" si="10"/>
        <v/>
      </c>
      <c r="S112" s="164" t="str">
        <f t="shared" si="11"/>
        <v/>
      </c>
      <c r="T112" s="164" t="str">
        <f t="shared" si="12"/>
        <v/>
      </c>
      <c r="U112" s="165" t="str">
        <f t="shared" si="13"/>
        <v/>
      </c>
      <c r="V112" s="166" t="str">
        <f t="shared" si="14"/>
        <v/>
      </c>
      <c r="W112" s="165" t="str">
        <f t="shared" si="15"/>
        <v/>
      </c>
      <c r="X112" s="165" t="str">
        <f t="shared" si="16"/>
        <v/>
      </c>
      <c r="Y112" s="164" t="str">
        <f>IF($O112="","",IF(LEN( Form!$P$11)=0,"",Form!$P$11))</f>
        <v/>
      </c>
      <c r="Z112" s="167" t="str">
        <f>IF($O112="","",IF(LEN( Form!$D$13)=0,"",Form!$D$13))</f>
        <v/>
      </c>
      <c r="AE112" s="205" t="str">
        <f>INDEX(Tracking!$B$6:$B$3001,ROW(A108),1)</f>
        <v/>
      </c>
      <c r="AF112" s="205">
        <f t="array" ref="AF112">SUMPRODUCT(MID(0&amp;AE112,LARGE(INDEX(ISNUMBER(--MID(AE112,ROW($A$1:$A$25),1))* ROW($A$1:$A$25),0),ROW($A$1:$A$25))+1,1)*10^ROW($A$1:$A$25)/10)</f>
        <v>0</v>
      </c>
    </row>
    <row r="113" spans="14:32" x14ac:dyDescent="0.25">
      <c r="N113" s="178">
        <f t="shared" si="17"/>
        <v>217</v>
      </c>
      <c r="O113" s="164" t="str">
        <f>IF(OR(LEN(Form!$E$8)=0,ROWS(ColumnItem)&lt;N113),"",IF(LEN(INDEX(ColumnItem,$N113))=0,"", Form!$E$8))</f>
        <v/>
      </c>
      <c r="P113" s="163" t="str">
        <f ca="1">IF(LEN( Form!PIdate)=0,"",IF(O113="","", Form!$E$9))</f>
        <v/>
      </c>
      <c r="Q113" s="164" t="str">
        <f t="shared" si="9"/>
        <v/>
      </c>
      <c r="R113" s="164" t="str">
        <f t="shared" si="10"/>
        <v/>
      </c>
      <c r="S113" s="164" t="str">
        <f t="shared" si="11"/>
        <v/>
      </c>
      <c r="T113" s="164" t="str">
        <f t="shared" si="12"/>
        <v/>
      </c>
      <c r="U113" s="165" t="str">
        <f t="shared" si="13"/>
        <v/>
      </c>
      <c r="V113" s="166" t="str">
        <f t="shared" si="14"/>
        <v/>
      </c>
      <c r="W113" s="165" t="str">
        <f t="shared" si="15"/>
        <v/>
      </c>
      <c r="X113" s="165" t="str">
        <f t="shared" si="16"/>
        <v/>
      </c>
      <c r="Y113" s="164" t="str">
        <f>IF($O113="","",IF(LEN( Form!$P$11)=0,"",Form!$P$11))</f>
        <v/>
      </c>
      <c r="Z113" s="167" t="str">
        <f>IF($O113="","",IF(LEN( Form!$D$13)=0,"",Form!$D$13))</f>
        <v/>
      </c>
      <c r="AE113" s="205" t="str">
        <f>INDEX(Tracking!$B$6:$B$3001,ROW(A109),1)</f>
        <v/>
      </c>
      <c r="AF113" s="205">
        <f t="array" ref="AF113">SUMPRODUCT(MID(0&amp;AE113,LARGE(INDEX(ISNUMBER(--MID(AE113,ROW($A$1:$A$25),1))* ROW($A$1:$A$25),0),ROW($A$1:$A$25))+1,1)*10^ROW($A$1:$A$25)/10)</f>
        <v>0</v>
      </c>
    </row>
    <row r="114" spans="14:32" x14ac:dyDescent="0.25">
      <c r="N114" s="178">
        <f t="shared" si="17"/>
        <v>219</v>
      </c>
      <c r="O114" s="164" t="str">
        <f>IF(OR(LEN(Form!$E$8)=0,ROWS(ColumnItem)&lt;N114),"",IF(LEN(INDEX(ColumnItem,$N114))=0,"", Form!$E$8))</f>
        <v/>
      </c>
      <c r="P114" s="163" t="str">
        <f ca="1">IF(LEN( Form!PIdate)=0,"",IF(O114="","", Form!$E$9))</f>
        <v/>
      </c>
      <c r="Q114" s="164" t="str">
        <f t="shared" si="9"/>
        <v/>
      </c>
      <c r="R114" s="164" t="str">
        <f t="shared" si="10"/>
        <v/>
      </c>
      <c r="S114" s="164" t="str">
        <f t="shared" si="11"/>
        <v/>
      </c>
      <c r="T114" s="164" t="str">
        <f t="shared" si="12"/>
        <v/>
      </c>
      <c r="U114" s="165" t="str">
        <f t="shared" si="13"/>
        <v/>
      </c>
      <c r="V114" s="166" t="str">
        <f t="shared" si="14"/>
        <v/>
      </c>
      <c r="W114" s="165" t="str">
        <f t="shared" si="15"/>
        <v/>
      </c>
      <c r="X114" s="165" t="str">
        <f t="shared" si="16"/>
        <v/>
      </c>
      <c r="Y114" s="164" t="str">
        <f>IF($O114="","",IF(LEN( Form!$P$11)=0,"",Form!$P$11))</f>
        <v/>
      </c>
      <c r="Z114" s="167" t="str">
        <f>IF($O114="","",IF(LEN( Form!$D$13)=0,"",Form!$D$13))</f>
        <v/>
      </c>
      <c r="AE114" s="205" t="str">
        <f>INDEX(Tracking!$B$6:$B$3001,ROW(A110),1)</f>
        <v/>
      </c>
      <c r="AF114" s="205">
        <f t="array" ref="AF114">SUMPRODUCT(MID(0&amp;AE114,LARGE(INDEX(ISNUMBER(--MID(AE114,ROW($A$1:$A$25),1))* ROW($A$1:$A$25),0),ROW($A$1:$A$25))+1,1)*10^ROW($A$1:$A$25)/10)</f>
        <v>0</v>
      </c>
    </row>
    <row r="115" spans="14:32" x14ac:dyDescent="0.25">
      <c r="N115" s="178">
        <f t="shared" si="17"/>
        <v>221</v>
      </c>
      <c r="O115" s="164" t="str">
        <f>IF(OR(LEN(Form!$E$8)=0,ROWS(ColumnItem)&lt;N115),"",IF(LEN(INDEX(ColumnItem,$N115))=0,"", Form!$E$8))</f>
        <v/>
      </c>
      <c r="P115" s="163" t="str">
        <f ca="1">IF(LEN( Form!PIdate)=0,"",IF(O115="","", Form!$E$9))</f>
        <v/>
      </c>
      <c r="Q115" s="164" t="str">
        <f t="shared" si="9"/>
        <v/>
      </c>
      <c r="R115" s="164" t="str">
        <f t="shared" si="10"/>
        <v/>
      </c>
      <c r="S115" s="164" t="str">
        <f t="shared" si="11"/>
        <v/>
      </c>
      <c r="T115" s="164" t="str">
        <f t="shared" si="12"/>
        <v/>
      </c>
      <c r="U115" s="165" t="str">
        <f t="shared" si="13"/>
        <v/>
      </c>
      <c r="V115" s="166" t="str">
        <f t="shared" si="14"/>
        <v/>
      </c>
      <c r="W115" s="165" t="str">
        <f t="shared" si="15"/>
        <v/>
      </c>
      <c r="X115" s="165" t="str">
        <f t="shared" si="16"/>
        <v/>
      </c>
      <c r="Y115" s="164" t="str">
        <f>IF($O115="","",IF(LEN( Form!$P$11)=0,"",Form!$P$11))</f>
        <v/>
      </c>
      <c r="Z115" s="167" t="str">
        <f>IF($O115="","",IF(LEN( Form!$D$13)=0,"",Form!$D$13))</f>
        <v/>
      </c>
      <c r="AE115" s="205" t="str">
        <f>INDEX(Tracking!$B$6:$B$3001,ROW(A111),1)</f>
        <v/>
      </c>
      <c r="AF115" s="205">
        <f t="array" ref="AF115">SUMPRODUCT(MID(0&amp;AE115,LARGE(INDEX(ISNUMBER(--MID(AE115,ROW($A$1:$A$25),1))* ROW($A$1:$A$25),0),ROW($A$1:$A$25))+1,1)*10^ROW($A$1:$A$25)/10)</f>
        <v>0</v>
      </c>
    </row>
    <row r="116" spans="14:32" x14ac:dyDescent="0.25">
      <c r="N116" s="178">
        <f t="shared" si="17"/>
        <v>223</v>
      </c>
      <c r="O116" s="164" t="str">
        <f>IF(OR(LEN(Form!$E$8)=0,ROWS(ColumnItem)&lt;N116),"",IF(LEN(INDEX(ColumnItem,$N116))=0,"", Form!$E$8))</f>
        <v/>
      </c>
      <c r="P116" s="163" t="str">
        <f ca="1">IF(LEN( Form!PIdate)=0,"",IF(O116="","", Form!$E$9))</f>
        <v/>
      </c>
      <c r="Q116" s="164" t="str">
        <f t="shared" si="9"/>
        <v/>
      </c>
      <c r="R116" s="164" t="str">
        <f t="shared" si="10"/>
        <v/>
      </c>
      <c r="S116" s="164" t="str">
        <f t="shared" si="11"/>
        <v/>
      </c>
      <c r="T116" s="164" t="str">
        <f t="shared" si="12"/>
        <v/>
      </c>
      <c r="U116" s="165" t="str">
        <f t="shared" si="13"/>
        <v/>
      </c>
      <c r="V116" s="166" t="str">
        <f t="shared" si="14"/>
        <v/>
      </c>
      <c r="W116" s="165" t="str">
        <f t="shared" si="15"/>
        <v/>
      </c>
      <c r="X116" s="165" t="str">
        <f t="shared" si="16"/>
        <v/>
      </c>
      <c r="Y116" s="164" t="str">
        <f>IF($O116="","",IF(LEN( Form!$P$11)=0,"",Form!$P$11))</f>
        <v/>
      </c>
      <c r="Z116" s="167" t="str">
        <f>IF($O116="","",IF(LEN( Form!$D$13)=0,"",Form!$D$13))</f>
        <v/>
      </c>
      <c r="AE116" s="205" t="str">
        <f>INDEX(Tracking!$B$6:$B$3001,ROW(A112),1)</f>
        <v/>
      </c>
      <c r="AF116" s="205">
        <f t="array" ref="AF116">SUMPRODUCT(MID(0&amp;AE116,LARGE(INDEX(ISNUMBER(--MID(AE116,ROW($A$1:$A$25),1))* ROW($A$1:$A$25),0),ROW($A$1:$A$25))+1,1)*10^ROW($A$1:$A$25)/10)</f>
        <v>0</v>
      </c>
    </row>
    <row r="117" spans="14:32" x14ac:dyDescent="0.25">
      <c r="N117" s="178">
        <f t="shared" si="17"/>
        <v>225</v>
      </c>
      <c r="O117" s="164" t="str">
        <f>IF(OR(LEN(Form!$E$8)=0,ROWS(ColumnItem)&lt;N117),"",IF(LEN(INDEX(ColumnItem,$N117))=0,"", Form!$E$8))</f>
        <v/>
      </c>
      <c r="P117" s="163" t="str">
        <f ca="1">IF(LEN( Form!PIdate)=0,"",IF(O117="","", Form!$E$9))</f>
        <v/>
      </c>
      <c r="Q117" s="164" t="str">
        <f t="shared" si="9"/>
        <v/>
      </c>
      <c r="R117" s="164" t="str">
        <f t="shared" si="10"/>
        <v/>
      </c>
      <c r="S117" s="164" t="str">
        <f t="shared" si="11"/>
        <v/>
      </c>
      <c r="T117" s="164" t="str">
        <f t="shared" si="12"/>
        <v/>
      </c>
      <c r="U117" s="165" t="str">
        <f t="shared" si="13"/>
        <v/>
      </c>
      <c r="V117" s="166" t="str">
        <f t="shared" si="14"/>
        <v/>
      </c>
      <c r="W117" s="165" t="str">
        <f t="shared" si="15"/>
        <v/>
      </c>
      <c r="X117" s="165" t="str">
        <f t="shared" si="16"/>
        <v/>
      </c>
      <c r="Y117" s="164" t="str">
        <f>IF($O117="","",IF(LEN( Form!$P$11)=0,"",Form!$P$11))</f>
        <v/>
      </c>
      <c r="Z117" s="167" t="str">
        <f>IF($O117="","",IF(LEN( Form!$D$13)=0,"",Form!$D$13))</f>
        <v/>
      </c>
      <c r="AE117" s="205" t="str">
        <f>INDEX(Tracking!$B$6:$B$3001,ROW(A113),1)</f>
        <v/>
      </c>
      <c r="AF117" s="205">
        <f t="array" ref="AF117">SUMPRODUCT(MID(0&amp;AE117,LARGE(INDEX(ISNUMBER(--MID(AE117,ROW($A$1:$A$25),1))* ROW($A$1:$A$25),0),ROW($A$1:$A$25))+1,1)*10^ROW($A$1:$A$25)/10)</f>
        <v>0</v>
      </c>
    </row>
    <row r="118" spans="14:32" x14ac:dyDescent="0.25">
      <c r="N118" s="178">
        <f t="shared" si="17"/>
        <v>227</v>
      </c>
      <c r="O118" s="164" t="str">
        <f>IF(OR(LEN(Form!$E$8)=0,ROWS(ColumnItem)&lt;N118),"",IF(LEN(INDEX(ColumnItem,$N118))=0,"", Form!$E$8))</f>
        <v/>
      </c>
      <c r="P118" s="163" t="str">
        <f ca="1">IF(LEN( Form!PIdate)=0,"",IF(O118="","", Form!$E$9))</f>
        <v/>
      </c>
      <c r="Q118" s="164" t="str">
        <f t="shared" si="9"/>
        <v/>
      </c>
      <c r="R118" s="164" t="str">
        <f t="shared" si="10"/>
        <v/>
      </c>
      <c r="S118" s="164" t="str">
        <f t="shared" si="11"/>
        <v/>
      </c>
      <c r="T118" s="164" t="str">
        <f t="shared" si="12"/>
        <v/>
      </c>
      <c r="U118" s="165" t="str">
        <f t="shared" si="13"/>
        <v/>
      </c>
      <c r="V118" s="166" t="str">
        <f t="shared" si="14"/>
        <v/>
      </c>
      <c r="W118" s="165" t="str">
        <f t="shared" si="15"/>
        <v/>
      </c>
      <c r="X118" s="165" t="str">
        <f t="shared" si="16"/>
        <v/>
      </c>
      <c r="Y118" s="164" t="str">
        <f>IF($O118="","",IF(LEN( Form!$P$11)=0,"",Form!$P$11))</f>
        <v/>
      </c>
      <c r="Z118" s="167" t="str">
        <f>IF($O118="","",IF(LEN( Form!$D$13)=0,"",Form!$D$13))</f>
        <v/>
      </c>
      <c r="AE118" s="205" t="str">
        <f>INDEX(Tracking!$B$6:$B$3001,ROW(A114),1)</f>
        <v/>
      </c>
      <c r="AF118" s="205">
        <f t="array" ref="AF118">SUMPRODUCT(MID(0&amp;AE118,LARGE(INDEX(ISNUMBER(--MID(AE118,ROW($A$1:$A$25),1))* ROW($A$1:$A$25),0),ROW($A$1:$A$25))+1,1)*10^ROW($A$1:$A$25)/10)</f>
        <v>0</v>
      </c>
    </row>
    <row r="119" spans="14:32" x14ac:dyDescent="0.25">
      <c r="N119" s="178">
        <f t="shared" si="17"/>
        <v>229</v>
      </c>
      <c r="O119" s="164" t="str">
        <f>IF(OR(LEN(Form!$E$8)=0,ROWS(ColumnItem)&lt;N119),"",IF(LEN(INDEX(ColumnItem,$N119))=0,"", Form!$E$8))</f>
        <v/>
      </c>
      <c r="P119" s="163" t="str">
        <f ca="1">IF(LEN( Form!PIdate)=0,"",IF(O119="","", Form!$E$9))</f>
        <v/>
      </c>
      <c r="Q119" s="164" t="str">
        <f t="shared" si="9"/>
        <v/>
      </c>
      <c r="R119" s="164" t="str">
        <f t="shared" si="10"/>
        <v/>
      </c>
      <c r="S119" s="164" t="str">
        <f t="shared" si="11"/>
        <v/>
      </c>
      <c r="T119" s="164" t="str">
        <f t="shared" si="12"/>
        <v/>
      </c>
      <c r="U119" s="165" t="str">
        <f t="shared" si="13"/>
        <v/>
      </c>
      <c r="V119" s="166" t="str">
        <f t="shared" si="14"/>
        <v/>
      </c>
      <c r="W119" s="165" t="str">
        <f t="shared" si="15"/>
        <v/>
      </c>
      <c r="X119" s="165" t="str">
        <f t="shared" si="16"/>
        <v/>
      </c>
      <c r="Y119" s="164" t="str">
        <f>IF($O119="","",IF(LEN( Form!$P$11)=0,"",Form!$P$11))</f>
        <v/>
      </c>
      <c r="Z119" s="167" t="str">
        <f>IF($O119="","",IF(LEN( Form!$D$13)=0,"",Form!$D$13))</f>
        <v/>
      </c>
      <c r="AE119" s="205" t="str">
        <f>INDEX(Tracking!$B$6:$B$3001,ROW(A115),1)</f>
        <v/>
      </c>
      <c r="AF119" s="205">
        <f t="array" ref="AF119">SUMPRODUCT(MID(0&amp;AE119,LARGE(INDEX(ISNUMBER(--MID(AE119,ROW($A$1:$A$25),1))* ROW($A$1:$A$25),0),ROW($A$1:$A$25))+1,1)*10^ROW($A$1:$A$25)/10)</f>
        <v>0</v>
      </c>
    </row>
    <row r="120" spans="14:32" x14ac:dyDescent="0.25">
      <c r="N120" s="178">
        <f t="shared" si="17"/>
        <v>231</v>
      </c>
      <c r="O120" s="164" t="str">
        <f>IF(OR(LEN(Form!$E$8)=0,ROWS(ColumnItem)&lt;N120),"",IF(LEN(INDEX(ColumnItem,$N120))=0,"", Form!$E$8))</f>
        <v/>
      </c>
      <c r="P120" s="163" t="str">
        <f ca="1">IF(LEN( Form!PIdate)=0,"",IF(O120="","", Form!$E$9))</f>
        <v/>
      </c>
      <c r="Q120" s="164" t="str">
        <f t="shared" si="9"/>
        <v/>
      </c>
      <c r="R120" s="164" t="str">
        <f t="shared" si="10"/>
        <v/>
      </c>
      <c r="S120" s="164" t="str">
        <f t="shared" si="11"/>
        <v/>
      </c>
      <c r="T120" s="164" t="str">
        <f t="shared" si="12"/>
        <v/>
      </c>
      <c r="U120" s="165" t="str">
        <f t="shared" si="13"/>
        <v/>
      </c>
      <c r="V120" s="166" t="str">
        <f t="shared" si="14"/>
        <v/>
      </c>
      <c r="W120" s="165" t="str">
        <f t="shared" si="15"/>
        <v/>
      </c>
      <c r="X120" s="165" t="str">
        <f t="shared" si="16"/>
        <v/>
      </c>
      <c r="Y120" s="164" t="str">
        <f>IF($O120="","",IF(LEN( Form!$P$11)=0,"",Form!$P$11))</f>
        <v/>
      </c>
      <c r="Z120" s="167" t="str">
        <f>IF($O120="","",IF(LEN( Form!$D$13)=0,"",Form!$D$13))</f>
        <v/>
      </c>
      <c r="AE120" s="205" t="str">
        <f>INDEX(Tracking!$B$6:$B$3001,ROW(A116),1)</f>
        <v/>
      </c>
      <c r="AF120" s="205">
        <f t="array" ref="AF120">SUMPRODUCT(MID(0&amp;AE120,LARGE(INDEX(ISNUMBER(--MID(AE120,ROW($A$1:$A$25),1))* ROW($A$1:$A$25),0),ROW($A$1:$A$25))+1,1)*10^ROW($A$1:$A$25)/10)</f>
        <v>0</v>
      </c>
    </row>
    <row r="121" spans="14:32" x14ac:dyDescent="0.25">
      <c r="N121" s="178">
        <f t="shared" si="17"/>
        <v>233</v>
      </c>
      <c r="O121" s="164" t="str">
        <f>IF(OR(LEN(Form!$E$8)=0,ROWS(ColumnItem)&lt;N121),"",IF(LEN(INDEX(ColumnItem,$N121))=0,"", Form!$E$8))</f>
        <v/>
      </c>
      <c r="P121" s="163" t="str">
        <f ca="1">IF(LEN( Form!PIdate)=0,"",IF(O121="","", Form!$E$9))</f>
        <v/>
      </c>
      <c r="Q121" s="164" t="str">
        <f t="shared" si="9"/>
        <v/>
      </c>
      <c r="R121" s="164" t="str">
        <f t="shared" si="10"/>
        <v/>
      </c>
      <c r="S121" s="164" t="str">
        <f t="shared" si="11"/>
        <v/>
      </c>
      <c r="T121" s="164" t="str">
        <f t="shared" si="12"/>
        <v/>
      </c>
      <c r="U121" s="165" t="str">
        <f t="shared" si="13"/>
        <v/>
      </c>
      <c r="V121" s="166" t="str">
        <f t="shared" si="14"/>
        <v/>
      </c>
      <c r="W121" s="165" t="str">
        <f t="shared" si="15"/>
        <v/>
      </c>
      <c r="X121" s="165" t="str">
        <f t="shared" si="16"/>
        <v/>
      </c>
      <c r="Y121" s="164" t="str">
        <f>IF($O121="","",IF(LEN( Form!$P$11)=0,"",Form!$P$11))</f>
        <v/>
      </c>
      <c r="Z121" s="167" t="str">
        <f>IF($O121="","",IF(LEN( Form!$D$13)=0,"",Form!$D$13))</f>
        <v/>
      </c>
      <c r="AE121" s="205" t="str">
        <f>INDEX(Tracking!$B$6:$B$3001,ROW(A117),1)</f>
        <v/>
      </c>
      <c r="AF121" s="205">
        <f t="array" ref="AF121">SUMPRODUCT(MID(0&amp;AE121,LARGE(INDEX(ISNUMBER(--MID(AE121,ROW($A$1:$A$25),1))* ROW($A$1:$A$25),0),ROW($A$1:$A$25))+1,1)*10^ROW($A$1:$A$25)/10)</f>
        <v>0</v>
      </c>
    </row>
    <row r="122" spans="14:32" x14ac:dyDescent="0.25">
      <c r="N122" s="178">
        <f t="shared" si="17"/>
        <v>235</v>
      </c>
      <c r="O122" s="164" t="str">
        <f>IF(OR(LEN(Form!$E$8)=0,ROWS(ColumnItem)&lt;N122),"",IF(LEN(INDEX(ColumnItem,$N122))=0,"", Form!$E$8))</f>
        <v/>
      </c>
      <c r="P122" s="163" t="str">
        <f ca="1">IF(LEN( Form!PIdate)=0,"",IF(O122="","", Form!$E$9))</f>
        <v/>
      </c>
      <c r="Q122" s="164" t="str">
        <f t="shared" si="9"/>
        <v/>
      </c>
      <c r="R122" s="164" t="str">
        <f t="shared" si="10"/>
        <v/>
      </c>
      <c r="S122" s="164" t="str">
        <f t="shared" si="11"/>
        <v/>
      </c>
      <c r="T122" s="164" t="str">
        <f t="shared" si="12"/>
        <v/>
      </c>
      <c r="U122" s="165" t="str">
        <f t="shared" si="13"/>
        <v/>
      </c>
      <c r="V122" s="166" t="str">
        <f t="shared" si="14"/>
        <v/>
      </c>
      <c r="W122" s="165" t="str">
        <f t="shared" si="15"/>
        <v/>
      </c>
      <c r="X122" s="165" t="str">
        <f t="shared" si="16"/>
        <v/>
      </c>
      <c r="Y122" s="164" t="str">
        <f>IF($O122="","",IF(LEN( Form!$P$11)=0,"",Form!$P$11))</f>
        <v/>
      </c>
      <c r="Z122" s="167" t="str">
        <f>IF($O122="","",IF(LEN( Form!$D$13)=0,"",Form!$D$13))</f>
        <v/>
      </c>
      <c r="AE122" s="205" t="str">
        <f>INDEX(Tracking!$B$6:$B$3001,ROW(A118),1)</f>
        <v/>
      </c>
      <c r="AF122" s="205">
        <f t="array" ref="AF122">SUMPRODUCT(MID(0&amp;AE122,LARGE(INDEX(ISNUMBER(--MID(AE122,ROW($A$1:$A$25),1))* ROW($A$1:$A$25),0),ROW($A$1:$A$25))+1,1)*10^ROW($A$1:$A$25)/10)</f>
        <v>0</v>
      </c>
    </row>
    <row r="123" spans="14:32" x14ac:dyDescent="0.25">
      <c r="N123" s="178">
        <f t="shared" si="17"/>
        <v>237</v>
      </c>
      <c r="O123" s="164" t="str">
        <f>IF(OR(LEN(Form!$E$8)=0,ROWS(ColumnItem)&lt;N123),"",IF(LEN(INDEX(ColumnItem,$N123))=0,"", Form!$E$8))</f>
        <v/>
      </c>
      <c r="P123" s="163" t="str">
        <f ca="1">IF(LEN( Form!PIdate)=0,"",IF(O123="","", Form!$E$9))</f>
        <v/>
      </c>
      <c r="Q123" s="164" t="str">
        <f t="shared" si="9"/>
        <v/>
      </c>
      <c r="R123" s="164" t="str">
        <f t="shared" si="10"/>
        <v/>
      </c>
      <c r="S123" s="164" t="str">
        <f t="shared" si="11"/>
        <v/>
      </c>
      <c r="T123" s="164" t="str">
        <f t="shared" si="12"/>
        <v/>
      </c>
      <c r="U123" s="165" t="str">
        <f t="shared" si="13"/>
        <v/>
      </c>
      <c r="V123" s="166" t="str">
        <f t="shared" si="14"/>
        <v/>
      </c>
      <c r="W123" s="165" t="str">
        <f t="shared" si="15"/>
        <v/>
      </c>
      <c r="X123" s="165" t="str">
        <f t="shared" si="16"/>
        <v/>
      </c>
      <c r="Y123" s="164" t="str">
        <f>IF($O123="","",IF(LEN( Form!$P$11)=0,"",Form!$P$11))</f>
        <v/>
      </c>
      <c r="Z123" s="167" t="str">
        <f>IF($O123="","",IF(LEN( Form!$D$13)=0,"",Form!$D$13))</f>
        <v/>
      </c>
      <c r="AE123" s="205" t="str">
        <f>INDEX(Tracking!$B$6:$B$3001,ROW(A119),1)</f>
        <v/>
      </c>
      <c r="AF123" s="205">
        <f t="array" ref="AF123">SUMPRODUCT(MID(0&amp;AE123,LARGE(INDEX(ISNUMBER(--MID(AE123,ROW($A$1:$A$25),1))* ROW($A$1:$A$25),0),ROW($A$1:$A$25))+1,1)*10^ROW($A$1:$A$25)/10)</f>
        <v>0</v>
      </c>
    </row>
    <row r="124" spans="14:32" x14ac:dyDescent="0.25">
      <c r="N124" s="178">
        <f t="shared" si="17"/>
        <v>239</v>
      </c>
      <c r="O124" s="164" t="str">
        <f>IF(OR(LEN(Form!$E$8)=0,ROWS(ColumnItem)&lt;N124),"",IF(LEN(INDEX(ColumnItem,$N124))=0,"", Form!$E$8))</f>
        <v/>
      </c>
      <c r="P124" s="163" t="str">
        <f ca="1">IF(LEN( Form!PIdate)=0,"",IF(O124="","", Form!$E$9))</f>
        <v/>
      </c>
      <c r="Q124" s="164" t="str">
        <f t="shared" si="9"/>
        <v/>
      </c>
      <c r="R124" s="164" t="str">
        <f t="shared" si="10"/>
        <v/>
      </c>
      <c r="S124" s="164" t="str">
        <f t="shared" si="11"/>
        <v/>
      </c>
      <c r="T124" s="164" t="str">
        <f t="shared" si="12"/>
        <v/>
      </c>
      <c r="U124" s="165" t="str">
        <f t="shared" si="13"/>
        <v/>
      </c>
      <c r="V124" s="166" t="str">
        <f t="shared" si="14"/>
        <v/>
      </c>
      <c r="W124" s="165" t="str">
        <f t="shared" si="15"/>
        <v/>
      </c>
      <c r="X124" s="165" t="str">
        <f t="shared" si="16"/>
        <v/>
      </c>
      <c r="Y124" s="164" t="str">
        <f>IF($O124="","",IF(LEN( Form!$P$11)=0,"",Form!$P$11))</f>
        <v/>
      </c>
      <c r="Z124" s="167" t="str">
        <f>IF($O124="","",IF(LEN( Form!$D$13)=0,"",Form!$D$13))</f>
        <v/>
      </c>
      <c r="AE124" s="205" t="str">
        <f>INDEX(Tracking!$B$6:$B$3001,ROW(A120),1)</f>
        <v/>
      </c>
      <c r="AF124" s="205">
        <f t="array" ref="AF124">SUMPRODUCT(MID(0&amp;AE124,LARGE(INDEX(ISNUMBER(--MID(AE124,ROW($A$1:$A$25),1))* ROW($A$1:$A$25),0),ROW($A$1:$A$25))+1,1)*10^ROW($A$1:$A$25)/10)</f>
        <v>0</v>
      </c>
    </row>
    <row r="125" spans="14:32" x14ac:dyDescent="0.25">
      <c r="N125" s="178">
        <f t="shared" si="17"/>
        <v>241</v>
      </c>
      <c r="O125" s="164" t="str">
        <f>IF(OR(LEN(Form!$E$8)=0,ROWS(ColumnItem)&lt;N125),"",IF(LEN(INDEX(ColumnItem,$N125))=0,"", Form!$E$8))</f>
        <v/>
      </c>
      <c r="P125" s="163" t="str">
        <f ca="1">IF(LEN( Form!PIdate)=0,"",IF(O125="","", Form!$E$9))</f>
        <v/>
      </c>
      <c r="Q125" s="164" t="str">
        <f t="shared" si="9"/>
        <v/>
      </c>
      <c r="R125" s="164" t="str">
        <f t="shared" si="10"/>
        <v/>
      </c>
      <c r="S125" s="164" t="str">
        <f t="shared" si="11"/>
        <v/>
      </c>
      <c r="T125" s="164" t="str">
        <f t="shared" si="12"/>
        <v/>
      </c>
      <c r="U125" s="165" t="str">
        <f t="shared" si="13"/>
        <v/>
      </c>
      <c r="V125" s="166" t="str">
        <f t="shared" si="14"/>
        <v/>
      </c>
      <c r="W125" s="165" t="str">
        <f t="shared" si="15"/>
        <v/>
      </c>
      <c r="X125" s="165" t="str">
        <f t="shared" si="16"/>
        <v/>
      </c>
      <c r="Y125" s="164" t="str">
        <f>IF($O125="","",IF(LEN( Form!$P$11)=0,"",Form!$P$11))</f>
        <v/>
      </c>
      <c r="Z125" s="167" t="str">
        <f>IF($O125="","",IF(LEN( Form!$D$13)=0,"",Form!$D$13))</f>
        <v/>
      </c>
      <c r="AE125" s="205" t="str">
        <f>INDEX(Tracking!$B$6:$B$3001,ROW(A121),1)</f>
        <v/>
      </c>
      <c r="AF125" s="205">
        <f t="array" ref="AF125">SUMPRODUCT(MID(0&amp;AE125,LARGE(INDEX(ISNUMBER(--MID(AE125,ROW($A$1:$A$25),1))* ROW($A$1:$A$25),0),ROW($A$1:$A$25))+1,1)*10^ROW($A$1:$A$25)/10)</f>
        <v>0</v>
      </c>
    </row>
    <row r="126" spans="14:32" x14ac:dyDescent="0.25">
      <c r="N126" s="178">
        <f t="shared" si="17"/>
        <v>243</v>
      </c>
      <c r="O126" s="164" t="str">
        <f>IF(OR(LEN(Form!$E$8)=0,ROWS(ColumnItem)&lt;N126),"",IF(LEN(INDEX(ColumnItem,$N126))=0,"", Form!$E$8))</f>
        <v/>
      </c>
      <c r="P126" s="163" t="str">
        <f ca="1">IF(LEN( Form!PIdate)=0,"",IF(O126="","", Form!$E$9))</f>
        <v/>
      </c>
      <c r="Q126" s="164" t="str">
        <f t="shared" si="9"/>
        <v/>
      </c>
      <c r="R126" s="164" t="str">
        <f t="shared" si="10"/>
        <v/>
      </c>
      <c r="S126" s="164" t="str">
        <f t="shared" si="11"/>
        <v/>
      </c>
      <c r="T126" s="164" t="str">
        <f t="shared" si="12"/>
        <v/>
      </c>
      <c r="U126" s="165" t="str">
        <f t="shared" si="13"/>
        <v/>
      </c>
      <c r="V126" s="166" t="str">
        <f t="shared" si="14"/>
        <v/>
      </c>
      <c r="W126" s="165" t="str">
        <f t="shared" si="15"/>
        <v/>
      </c>
      <c r="X126" s="165" t="str">
        <f t="shared" si="16"/>
        <v/>
      </c>
      <c r="Y126" s="164" t="str">
        <f>IF($O126="","",IF(LEN( Form!$P$11)=0,"",Form!$P$11))</f>
        <v/>
      </c>
      <c r="Z126" s="167" t="str">
        <f>IF($O126="","",IF(LEN( Form!$D$13)=0,"",Form!$D$13))</f>
        <v/>
      </c>
      <c r="AE126" s="205" t="str">
        <f>INDEX(Tracking!$B$6:$B$3001,ROW(A122),1)</f>
        <v/>
      </c>
      <c r="AF126" s="205">
        <f t="array" ref="AF126">SUMPRODUCT(MID(0&amp;AE126,LARGE(INDEX(ISNUMBER(--MID(AE126,ROW($A$1:$A$25),1))* ROW($A$1:$A$25),0),ROW($A$1:$A$25))+1,1)*10^ROW($A$1:$A$25)/10)</f>
        <v>0</v>
      </c>
    </row>
    <row r="127" spans="14:32" x14ac:dyDescent="0.25">
      <c r="N127" s="178">
        <f t="shared" si="17"/>
        <v>245</v>
      </c>
      <c r="O127" s="164" t="str">
        <f>IF(OR(LEN(Form!$E$8)=0,ROWS(ColumnItem)&lt;N127),"",IF(LEN(INDEX(ColumnItem,$N127))=0,"", Form!$E$8))</f>
        <v/>
      </c>
      <c r="P127" s="163" t="str">
        <f ca="1">IF(LEN( Form!PIdate)=0,"",IF(O127="","", Form!$E$9))</f>
        <v/>
      </c>
      <c r="Q127" s="164" t="str">
        <f t="shared" si="9"/>
        <v/>
      </c>
      <c r="R127" s="164" t="str">
        <f t="shared" si="10"/>
        <v/>
      </c>
      <c r="S127" s="164" t="str">
        <f t="shared" si="11"/>
        <v/>
      </c>
      <c r="T127" s="164" t="str">
        <f t="shared" si="12"/>
        <v/>
      </c>
      <c r="U127" s="165" t="str">
        <f t="shared" si="13"/>
        <v/>
      </c>
      <c r="V127" s="166" t="str">
        <f t="shared" si="14"/>
        <v/>
      </c>
      <c r="W127" s="165" t="str">
        <f t="shared" si="15"/>
        <v/>
      </c>
      <c r="X127" s="165" t="str">
        <f t="shared" si="16"/>
        <v/>
      </c>
      <c r="Y127" s="164" t="str">
        <f>IF($O127="","",IF(LEN( Form!$P$11)=0,"",Form!$P$11))</f>
        <v/>
      </c>
      <c r="Z127" s="167" t="str">
        <f>IF($O127="","",IF(LEN( Form!$D$13)=0,"",Form!$D$13))</f>
        <v/>
      </c>
      <c r="AE127" s="205" t="str">
        <f>INDEX(Tracking!$B$6:$B$3001,ROW(A123),1)</f>
        <v/>
      </c>
      <c r="AF127" s="205">
        <f t="array" ref="AF127">SUMPRODUCT(MID(0&amp;AE127,LARGE(INDEX(ISNUMBER(--MID(AE127,ROW($A$1:$A$25),1))* ROW($A$1:$A$25),0),ROW($A$1:$A$25))+1,1)*10^ROW($A$1:$A$25)/10)</f>
        <v>0</v>
      </c>
    </row>
    <row r="128" spans="14:32" x14ac:dyDescent="0.25">
      <c r="N128" s="178">
        <f t="shared" si="17"/>
        <v>247</v>
      </c>
      <c r="O128" s="164" t="str">
        <f>IF(OR(LEN(Form!$E$8)=0,ROWS(ColumnItem)&lt;N128),"",IF(LEN(INDEX(ColumnItem,$N128))=0,"", Form!$E$8))</f>
        <v/>
      </c>
      <c r="P128" s="163" t="str">
        <f ca="1">IF(LEN( Form!PIdate)=0,"",IF(O128="","", Form!$E$9))</f>
        <v/>
      </c>
      <c r="Q128" s="164" t="str">
        <f t="shared" si="9"/>
        <v/>
      </c>
      <c r="R128" s="164" t="str">
        <f t="shared" si="10"/>
        <v/>
      </c>
      <c r="S128" s="164" t="str">
        <f t="shared" si="11"/>
        <v/>
      </c>
      <c r="T128" s="164" t="str">
        <f t="shared" si="12"/>
        <v/>
      </c>
      <c r="U128" s="165" t="str">
        <f t="shared" si="13"/>
        <v/>
      </c>
      <c r="V128" s="166" t="str">
        <f t="shared" si="14"/>
        <v/>
      </c>
      <c r="W128" s="165" t="str">
        <f t="shared" si="15"/>
        <v/>
      </c>
      <c r="X128" s="165" t="str">
        <f t="shared" si="16"/>
        <v/>
      </c>
      <c r="Y128" s="164" t="str">
        <f>IF($O128="","",IF(LEN( Form!$P$11)=0,"",Form!$P$11))</f>
        <v/>
      </c>
      <c r="Z128" s="167" t="str">
        <f>IF($O128="","",IF(LEN( Form!$D$13)=0,"",Form!$D$13))</f>
        <v/>
      </c>
      <c r="AE128" s="205" t="str">
        <f>INDEX(Tracking!$B$6:$B$3001,ROW(A124),1)</f>
        <v/>
      </c>
      <c r="AF128" s="205">
        <f t="array" ref="AF128">SUMPRODUCT(MID(0&amp;AE128,LARGE(INDEX(ISNUMBER(--MID(AE128,ROW($A$1:$A$25),1))* ROW($A$1:$A$25),0),ROW($A$1:$A$25))+1,1)*10^ROW($A$1:$A$25)/10)</f>
        <v>0</v>
      </c>
    </row>
    <row r="129" spans="14:32" x14ac:dyDescent="0.25">
      <c r="N129" s="178">
        <f t="shared" si="17"/>
        <v>249</v>
      </c>
      <c r="O129" s="164" t="str">
        <f>IF(OR(LEN(Form!$E$8)=0,ROWS(ColumnItem)&lt;N129),"",IF(LEN(INDEX(ColumnItem,$N129))=0,"", Form!$E$8))</f>
        <v/>
      </c>
      <c r="P129" s="163" t="str">
        <f ca="1">IF(LEN( Form!PIdate)=0,"",IF(O129="","", Form!$E$9))</f>
        <v/>
      </c>
      <c r="Q129" s="164" t="str">
        <f t="shared" si="9"/>
        <v/>
      </c>
      <c r="R129" s="164" t="str">
        <f t="shared" si="10"/>
        <v/>
      </c>
      <c r="S129" s="164" t="str">
        <f t="shared" si="11"/>
        <v/>
      </c>
      <c r="T129" s="164" t="str">
        <f t="shared" si="12"/>
        <v/>
      </c>
      <c r="U129" s="165" t="str">
        <f t="shared" si="13"/>
        <v/>
      </c>
      <c r="V129" s="166" t="str">
        <f t="shared" si="14"/>
        <v/>
      </c>
      <c r="W129" s="165" t="str">
        <f t="shared" si="15"/>
        <v/>
      </c>
      <c r="X129" s="165" t="str">
        <f t="shared" si="16"/>
        <v/>
      </c>
      <c r="Y129" s="164" t="str">
        <f>IF($O129="","",IF(LEN( Form!$P$11)=0,"",Form!$P$11))</f>
        <v/>
      </c>
      <c r="Z129" s="167" t="str">
        <f>IF($O129="","",IF(LEN( Form!$D$13)=0,"",Form!$D$13))</f>
        <v/>
      </c>
      <c r="AE129" s="205" t="str">
        <f>INDEX(Tracking!$B$6:$B$3001,ROW(A125),1)</f>
        <v/>
      </c>
      <c r="AF129" s="205">
        <f t="array" ref="AF129">SUMPRODUCT(MID(0&amp;AE129,LARGE(INDEX(ISNUMBER(--MID(AE129,ROW($A$1:$A$25),1))* ROW($A$1:$A$25),0),ROW($A$1:$A$25))+1,1)*10^ROW($A$1:$A$25)/10)</f>
        <v>0</v>
      </c>
    </row>
    <row r="130" spans="14:32" x14ac:dyDescent="0.25">
      <c r="N130" s="178">
        <f t="shared" si="17"/>
        <v>251</v>
      </c>
      <c r="O130" s="164" t="str">
        <f>IF(OR(LEN(Form!$E$8)=0,ROWS(ColumnItem)&lt;N130),"",IF(LEN(INDEX(ColumnItem,$N130))=0,"", Form!$E$8))</f>
        <v/>
      </c>
      <c r="P130" s="163" t="str">
        <f ca="1">IF(LEN( Form!PIdate)=0,"",IF(O130="","", Form!$E$9))</f>
        <v/>
      </c>
      <c r="Q130" s="164" t="str">
        <f t="shared" si="9"/>
        <v/>
      </c>
      <c r="R130" s="164" t="str">
        <f t="shared" si="10"/>
        <v/>
      </c>
      <c r="S130" s="164" t="str">
        <f t="shared" si="11"/>
        <v/>
      </c>
      <c r="T130" s="164" t="str">
        <f t="shared" si="12"/>
        <v/>
      </c>
      <c r="U130" s="165" t="str">
        <f t="shared" si="13"/>
        <v/>
      </c>
      <c r="V130" s="166" t="str">
        <f t="shared" si="14"/>
        <v/>
      </c>
      <c r="W130" s="165" t="str">
        <f t="shared" si="15"/>
        <v/>
      </c>
      <c r="X130" s="165" t="str">
        <f t="shared" si="16"/>
        <v/>
      </c>
      <c r="Y130" s="164" t="str">
        <f>IF($O130="","",IF(LEN( Form!$P$11)=0,"",Form!$P$11))</f>
        <v/>
      </c>
      <c r="Z130" s="167" t="str">
        <f>IF($O130="","",IF(LEN( Form!$D$13)=0,"",Form!$D$13))</f>
        <v/>
      </c>
      <c r="AE130" s="205" t="str">
        <f>INDEX(Tracking!$B$6:$B$3001,ROW(A126),1)</f>
        <v/>
      </c>
      <c r="AF130" s="205">
        <f t="array" ref="AF130">SUMPRODUCT(MID(0&amp;AE130,LARGE(INDEX(ISNUMBER(--MID(AE130,ROW($A$1:$A$25),1))* ROW($A$1:$A$25),0),ROW($A$1:$A$25))+1,1)*10^ROW($A$1:$A$25)/10)</f>
        <v>0</v>
      </c>
    </row>
    <row r="131" spans="14:32" x14ac:dyDescent="0.25">
      <c r="N131" s="178">
        <f t="shared" si="17"/>
        <v>253</v>
      </c>
      <c r="O131" s="164" t="str">
        <f>IF(OR(LEN(Form!$E$8)=0,ROWS(ColumnItem)&lt;N131),"",IF(LEN(INDEX(ColumnItem,$N131))=0,"", Form!$E$8))</f>
        <v/>
      </c>
      <c r="P131" s="163" t="str">
        <f ca="1">IF(LEN( Form!PIdate)=0,"",IF(O131="","", Form!$E$9))</f>
        <v/>
      </c>
      <c r="Q131" s="164" t="str">
        <f t="shared" si="9"/>
        <v/>
      </c>
      <c r="R131" s="164" t="str">
        <f t="shared" si="10"/>
        <v/>
      </c>
      <c r="S131" s="164" t="str">
        <f t="shared" si="11"/>
        <v/>
      </c>
      <c r="T131" s="164" t="str">
        <f t="shared" si="12"/>
        <v/>
      </c>
      <c r="U131" s="165" t="str">
        <f t="shared" si="13"/>
        <v/>
      </c>
      <c r="V131" s="166" t="str">
        <f t="shared" si="14"/>
        <v/>
      </c>
      <c r="W131" s="165" t="str">
        <f t="shared" si="15"/>
        <v/>
      </c>
      <c r="X131" s="165" t="str">
        <f t="shared" si="16"/>
        <v/>
      </c>
      <c r="Y131" s="164" t="str">
        <f>IF($O131="","",IF(LEN( Form!$P$11)=0,"",Form!$P$11))</f>
        <v/>
      </c>
      <c r="Z131" s="167" t="str">
        <f>IF($O131="","",IF(LEN( Form!$D$13)=0,"",Form!$D$13))</f>
        <v/>
      </c>
      <c r="AE131" s="205" t="str">
        <f>INDEX(Tracking!$B$6:$B$3001,ROW(A127),1)</f>
        <v/>
      </c>
      <c r="AF131" s="205">
        <f t="array" ref="AF131">SUMPRODUCT(MID(0&amp;AE131,LARGE(INDEX(ISNUMBER(--MID(AE131,ROW($A$1:$A$25),1))* ROW($A$1:$A$25),0),ROW($A$1:$A$25))+1,1)*10^ROW($A$1:$A$25)/10)</f>
        <v>0</v>
      </c>
    </row>
    <row r="132" spans="14:32" x14ac:dyDescent="0.25">
      <c r="N132" s="178">
        <f t="shared" si="17"/>
        <v>255</v>
      </c>
      <c r="O132" s="164" t="str">
        <f>IF(OR(LEN(Form!$E$8)=0,ROWS(ColumnItem)&lt;N132),"",IF(LEN(INDEX(ColumnItem,$N132))=0,"", Form!$E$8))</f>
        <v/>
      </c>
      <c r="P132" s="163" t="str">
        <f ca="1">IF(LEN( Form!PIdate)=0,"",IF(O132="","", Form!$E$9))</f>
        <v/>
      </c>
      <c r="Q132" s="164" t="str">
        <f t="shared" si="9"/>
        <v/>
      </c>
      <c r="R132" s="164" t="str">
        <f t="shared" si="10"/>
        <v/>
      </c>
      <c r="S132" s="164" t="str">
        <f t="shared" si="11"/>
        <v/>
      </c>
      <c r="T132" s="164" t="str">
        <f t="shared" si="12"/>
        <v/>
      </c>
      <c r="U132" s="165" t="str">
        <f t="shared" si="13"/>
        <v/>
      </c>
      <c r="V132" s="166" t="str">
        <f t="shared" si="14"/>
        <v/>
      </c>
      <c r="W132" s="165" t="str">
        <f t="shared" si="15"/>
        <v/>
      </c>
      <c r="X132" s="165" t="str">
        <f t="shared" si="16"/>
        <v/>
      </c>
      <c r="Y132" s="164" t="str">
        <f>IF($O132="","",IF(LEN( Form!$P$11)=0,"",Form!$P$11))</f>
        <v/>
      </c>
      <c r="Z132" s="167" t="str">
        <f>IF($O132="","",IF(LEN( Form!$D$13)=0,"",Form!$D$13))</f>
        <v/>
      </c>
      <c r="AE132" s="205" t="str">
        <f>INDEX(Tracking!$B$6:$B$3001,ROW(A128),1)</f>
        <v/>
      </c>
      <c r="AF132" s="205">
        <f t="array" ref="AF132">SUMPRODUCT(MID(0&amp;AE132,LARGE(INDEX(ISNUMBER(--MID(AE132,ROW($A$1:$A$25),1))* ROW($A$1:$A$25),0),ROW($A$1:$A$25))+1,1)*10^ROW($A$1:$A$25)/10)</f>
        <v>0</v>
      </c>
    </row>
    <row r="133" spans="14:32" x14ac:dyDescent="0.25">
      <c r="N133" s="178">
        <f t="shared" si="17"/>
        <v>257</v>
      </c>
      <c r="O133" s="164" t="str">
        <f>IF(OR(LEN(Form!$E$8)=0,ROWS(ColumnItem)&lt;N133),"",IF(LEN(INDEX(ColumnItem,$N133))=0,"", Form!$E$8))</f>
        <v/>
      </c>
      <c r="P133" s="163" t="str">
        <f ca="1">IF(LEN( Form!PIdate)=0,"",IF(O133="","", Form!$E$9))</f>
        <v/>
      </c>
      <c r="Q133" s="164" t="str">
        <f t="shared" ref="Q133:Q196" si="18">IF($O133="","",INDEX(ColumnDescription,$N133,1))</f>
        <v/>
      </c>
      <c r="R133" s="164" t="str">
        <f t="shared" ref="R133:R196" si="19">IF($O133="","",INDEX(ColumnItem,$N133))</f>
        <v/>
      </c>
      <c r="S133" s="164" t="str">
        <f t="shared" ref="S133:S196" si="20">IF($O133="","",INDEX(ColumnAmount,$N133))</f>
        <v/>
      </c>
      <c r="T133" s="164" t="str">
        <f t="shared" ref="T133:T196" si="21">IF($O133="","",INDEX(ColumnUnit,$N133))</f>
        <v/>
      </c>
      <c r="U133" s="165" t="str">
        <f t="shared" ref="U133:U196" si="22">IF($O133="","",INDEX(ColumnUnitPrice,$N133))</f>
        <v/>
      </c>
      <c r="V133" s="166" t="str">
        <f t="shared" ref="V133:V196" si="23">IF($O133="","",INDEX(ColumnDiscount,$N133))</f>
        <v/>
      </c>
      <c r="W133" s="165" t="str">
        <f t="shared" ref="W133:W196" si="24">IF($O133="","",INDEX(ColumnNetPrice,$N133))</f>
        <v/>
      </c>
      <c r="X133" s="165" t="str">
        <f t="shared" ref="X133:X196" si="25">IF($O133="","",INDEX(ColumnCurrency,$N133))</f>
        <v/>
      </c>
      <c r="Y133" s="164" t="str">
        <f>IF($O133="","",IF(LEN( Form!$P$11)=0,"",Form!$P$11))</f>
        <v/>
      </c>
      <c r="Z133" s="167" t="str">
        <f>IF($O133="","",IF(LEN( Form!$D$13)=0,"",Form!$D$13))</f>
        <v/>
      </c>
      <c r="AE133" s="205" t="str">
        <f>INDEX(Tracking!$B$6:$B$3001,ROW(A129),1)</f>
        <v/>
      </c>
      <c r="AF133" s="205">
        <f t="array" ref="AF133">SUMPRODUCT(MID(0&amp;AE133,LARGE(INDEX(ISNUMBER(--MID(AE133,ROW($A$1:$A$25),1))* ROW($A$1:$A$25),0),ROW($A$1:$A$25))+1,1)*10^ROW($A$1:$A$25)/10)</f>
        <v>0</v>
      </c>
    </row>
    <row r="134" spans="14:32" x14ac:dyDescent="0.25">
      <c r="N134" s="178">
        <f t="shared" ref="N134:N197" si="26">N133+2</f>
        <v>259</v>
      </c>
      <c r="O134" s="164" t="str">
        <f>IF(OR(LEN(Form!$E$8)=0,ROWS(ColumnItem)&lt;N134),"",IF(LEN(INDEX(ColumnItem,$N134))=0,"", Form!$E$8))</f>
        <v/>
      </c>
      <c r="P134" s="163" t="str">
        <f ca="1">IF(LEN( Form!PIdate)=0,"",IF(O134="","", Form!$E$9))</f>
        <v/>
      </c>
      <c r="Q134" s="164" t="str">
        <f t="shared" si="18"/>
        <v/>
      </c>
      <c r="R134" s="164" t="str">
        <f t="shared" si="19"/>
        <v/>
      </c>
      <c r="S134" s="164" t="str">
        <f t="shared" si="20"/>
        <v/>
      </c>
      <c r="T134" s="164" t="str">
        <f t="shared" si="21"/>
        <v/>
      </c>
      <c r="U134" s="165" t="str">
        <f t="shared" si="22"/>
        <v/>
      </c>
      <c r="V134" s="166" t="str">
        <f t="shared" si="23"/>
        <v/>
      </c>
      <c r="W134" s="165" t="str">
        <f t="shared" si="24"/>
        <v/>
      </c>
      <c r="X134" s="165" t="str">
        <f t="shared" si="25"/>
        <v/>
      </c>
      <c r="Y134" s="164" t="str">
        <f>IF($O134="","",IF(LEN( Form!$P$11)=0,"",Form!$P$11))</f>
        <v/>
      </c>
      <c r="Z134" s="167" t="str">
        <f>IF($O134="","",IF(LEN( Form!$D$13)=0,"",Form!$D$13))</f>
        <v/>
      </c>
      <c r="AE134" s="205" t="str">
        <f>INDEX(Tracking!$B$6:$B$3001,ROW(A130),1)</f>
        <v/>
      </c>
      <c r="AF134" s="205">
        <f t="array" ref="AF134">SUMPRODUCT(MID(0&amp;AE134,LARGE(INDEX(ISNUMBER(--MID(AE134,ROW($A$1:$A$25),1))* ROW($A$1:$A$25),0),ROW($A$1:$A$25))+1,1)*10^ROW($A$1:$A$25)/10)</f>
        <v>0</v>
      </c>
    </row>
    <row r="135" spans="14:32" x14ac:dyDescent="0.25">
      <c r="N135" s="178">
        <f t="shared" si="26"/>
        <v>261</v>
      </c>
      <c r="O135" s="164" t="str">
        <f>IF(OR(LEN(Form!$E$8)=0,ROWS(ColumnItem)&lt;N135),"",IF(LEN(INDEX(ColumnItem,$N135))=0,"", Form!$E$8))</f>
        <v/>
      </c>
      <c r="P135" s="163" t="str">
        <f ca="1">IF(LEN( Form!PIdate)=0,"",IF(O135="","", Form!$E$9))</f>
        <v/>
      </c>
      <c r="Q135" s="164" t="str">
        <f t="shared" si="18"/>
        <v/>
      </c>
      <c r="R135" s="164" t="str">
        <f t="shared" si="19"/>
        <v/>
      </c>
      <c r="S135" s="164" t="str">
        <f t="shared" si="20"/>
        <v/>
      </c>
      <c r="T135" s="164" t="str">
        <f t="shared" si="21"/>
        <v/>
      </c>
      <c r="U135" s="165" t="str">
        <f t="shared" si="22"/>
        <v/>
      </c>
      <c r="V135" s="166" t="str">
        <f t="shared" si="23"/>
        <v/>
      </c>
      <c r="W135" s="165" t="str">
        <f t="shared" si="24"/>
        <v/>
      </c>
      <c r="X135" s="165" t="str">
        <f t="shared" si="25"/>
        <v/>
      </c>
      <c r="Y135" s="164" t="str">
        <f>IF($O135="","",IF(LEN( Form!$P$11)=0,"",Form!$P$11))</f>
        <v/>
      </c>
      <c r="Z135" s="167" t="str">
        <f>IF($O135="","",IF(LEN( Form!$D$13)=0,"",Form!$D$13))</f>
        <v/>
      </c>
      <c r="AE135" s="205" t="str">
        <f>INDEX(Tracking!$B$6:$B$3001,ROW(A131),1)</f>
        <v/>
      </c>
      <c r="AF135" s="205">
        <f t="array" ref="AF135">SUMPRODUCT(MID(0&amp;AE135,LARGE(INDEX(ISNUMBER(--MID(AE135,ROW($A$1:$A$25),1))* ROW($A$1:$A$25),0),ROW($A$1:$A$25))+1,1)*10^ROW($A$1:$A$25)/10)</f>
        <v>0</v>
      </c>
    </row>
    <row r="136" spans="14:32" x14ac:dyDescent="0.25">
      <c r="N136" s="178">
        <f t="shared" si="26"/>
        <v>263</v>
      </c>
      <c r="O136" s="164" t="str">
        <f>IF(OR(LEN(Form!$E$8)=0,ROWS(ColumnItem)&lt;N136),"",IF(LEN(INDEX(ColumnItem,$N136))=0,"", Form!$E$8))</f>
        <v/>
      </c>
      <c r="P136" s="163" t="str">
        <f ca="1">IF(LEN( Form!PIdate)=0,"",IF(O136="","", Form!$E$9))</f>
        <v/>
      </c>
      <c r="Q136" s="164" t="str">
        <f t="shared" si="18"/>
        <v/>
      </c>
      <c r="R136" s="164" t="str">
        <f t="shared" si="19"/>
        <v/>
      </c>
      <c r="S136" s="164" t="str">
        <f t="shared" si="20"/>
        <v/>
      </c>
      <c r="T136" s="164" t="str">
        <f t="shared" si="21"/>
        <v/>
      </c>
      <c r="U136" s="165" t="str">
        <f t="shared" si="22"/>
        <v/>
      </c>
      <c r="V136" s="166" t="str">
        <f t="shared" si="23"/>
        <v/>
      </c>
      <c r="W136" s="165" t="str">
        <f t="shared" si="24"/>
        <v/>
      </c>
      <c r="X136" s="165" t="str">
        <f t="shared" si="25"/>
        <v/>
      </c>
      <c r="Y136" s="164" t="str">
        <f>IF($O136="","",IF(LEN( Form!$P$11)=0,"",Form!$P$11))</f>
        <v/>
      </c>
      <c r="Z136" s="167" t="str">
        <f>IF($O136="","",IF(LEN( Form!$D$13)=0,"",Form!$D$13))</f>
        <v/>
      </c>
      <c r="AE136" s="205" t="str">
        <f>INDEX(Tracking!$B$6:$B$3001,ROW(A132),1)</f>
        <v/>
      </c>
      <c r="AF136" s="205">
        <f t="array" ref="AF136">SUMPRODUCT(MID(0&amp;AE136,LARGE(INDEX(ISNUMBER(--MID(AE136,ROW($A$1:$A$25),1))* ROW($A$1:$A$25),0),ROW($A$1:$A$25))+1,1)*10^ROW($A$1:$A$25)/10)</f>
        <v>0</v>
      </c>
    </row>
    <row r="137" spans="14:32" x14ac:dyDescent="0.25">
      <c r="N137" s="178">
        <f t="shared" si="26"/>
        <v>265</v>
      </c>
      <c r="O137" s="164" t="str">
        <f>IF(OR(LEN(Form!$E$8)=0,ROWS(ColumnItem)&lt;N137),"",IF(LEN(INDEX(ColumnItem,$N137))=0,"", Form!$E$8))</f>
        <v/>
      </c>
      <c r="P137" s="163" t="str">
        <f ca="1">IF(LEN( Form!PIdate)=0,"",IF(O137="","", Form!$E$9))</f>
        <v/>
      </c>
      <c r="Q137" s="164" t="str">
        <f t="shared" si="18"/>
        <v/>
      </c>
      <c r="R137" s="164" t="str">
        <f t="shared" si="19"/>
        <v/>
      </c>
      <c r="S137" s="164" t="str">
        <f t="shared" si="20"/>
        <v/>
      </c>
      <c r="T137" s="164" t="str">
        <f t="shared" si="21"/>
        <v/>
      </c>
      <c r="U137" s="165" t="str">
        <f t="shared" si="22"/>
        <v/>
      </c>
      <c r="V137" s="166" t="str">
        <f t="shared" si="23"/>
        <v/>
      </c>
      <c r="W137" s="165" t="str">
        <f t="shared" si="24"/>
        <v/>
      </c>
      <c r="X137" s="165" t="str">
        <f t="shared" si="25"/>
        <v/>
      </c>
      <c r="Y137" s="164" t="str">
        <f>IF($O137="","",IF(LEN( Form!$P$11)=0,"",Form!$P$11))</f>
        <v/>
      </c>
      <c r="Z137" s="167" t="str">
        <f>IF($O137="","",IF(LEN( Form!$D$13)=0,"",Form!$D$13))</f>
        <v/>
      </c>
      <c r="AE137" s="205" t="str">
        <f>INDEX(Tracking!$B$6:$B$3001,ROW(A133),1)</f>
        <v/>
      </c>
      <c r="AF137" s="205">
        <f t="array" ref="AF137">SUMPRODUCT(MID(0&amp;AE137,LARGE(INDEX(ISNUMBER(--MID(AE137,ROW($A$1:$A$25),1))* ROW($A$1:$A$25),0),ROW($A$1:$A$25))+1,1)*10^ROW($A$1:$A$25)/10)</f>
        <v>0</v>
      </c>
    </row>
    <row r="138" spans="14:32" x14ac:dyDescent="0.25">
      <c r="N138" s="178">
        <f t="shared" si="26"/>
        <v>267</v>
      </c>
      <c r="O138" s="164" t="str">
        <f>IF(OR(LEN(Form!$E$8)=0,ROWS(ColumnItem)&lt;N138),"",IF(LEN(INDEX(ColumnItem,$N138))=0,"", Form!$E$8))</f>
        <v/>
      </c>
      <c r="P138" s="163" t="str">
        <f ca="1">IF(LEN( Form!PIdate)=0,"",IF(O138="","", Form!$E$9))</f>
        <v/>
      </c>
      <c r="Q138" s="164" t="str">
        <f t="shared" si="18"/>
        <v/>
      </c>
      <c r="R138" s="164" t="str">
        <f t="shared" si="19"/>
        <v/>
      </c>
      <c r="S138" s="164" t="str">
        <f t="shared" si="20"/>
        <v/>
      </c>
      <c r="T138" s="164" t="str">
        <f t="shared" si="21"/>
        <v/>
      </c>
      <c r="U138" s="165" t="str">
        <f t="shared" si="22"/>
        <v/>
      </c>
      <c r="V138" s="166" t="str">
        <f t="shared" si="23"/>
        <v/>
      </c>
      <c r="W138" s="165" t="str">
        <f t="shared" si="24"/>
        <v/>
      </c>
      <c r="X138" s="165" t="str">
        <f t="shared" si="25"/>
        <v/>
      </c>
      <c r="Y138" s="164" t="str">
        <f>IF($O138="","",IF(LEN( Form!$P$11)=0,"",Form!$P$11))</f>
        <v/>
      </c>
      <c r="Z138" s="167" t="str">
        <f>IF($O138="","",IF(LEN( Form!$D$13)=0,"",Form!$D$13))</f>
        <v/>
      </c>
      <c r="AE138" s="205" t="str">
        <f>INDEX(Tracking!$B$6:$B$3001,ROW(A134),1)</f>
        <v/>
      </c>
      <c r="AF138" s="205">
        <f t="array" ref="AF138">SUMPRODUCT(MID(0&amp;AE138,LARGE(INDEX(ISNUMBER(--MID(AE138,ROW($A$1:$A$25),1))* ROW($A$1:$A$25),0),ROW($A$1:$A$25))+1,1)*10^ROW($A$1:$A$25)/10)</f>
        <v>0</v>
      </c>
    </row>
    <row r="139" spans="14:32" x14ac:dyDescent="0.25">
      <c r="N139" s="178">
        <f t="shared" si="26"/>
        <v>269</v>
      </c>
      <c r="O139" s="164" t="str">
        <f>IF(OR(LEN(Form!$E$8)=0,ROWS(ColumnItem)&lt;N139),"",IF(LEN(INDEX(ColumnItem,$N139))=0,"", Form!$E$8))</f>
        <v/>
      </c>
      <c r="P139" s="163" t="str">
        <f ca="1">IF(LEN( Form!PIdate)=0,"",IF(O139="","", Form!$E$9))</f>
        <v/>
      </c>
      <c r="Q139" s="164" t="str">
        <f t="shared" si="18"/>
        <v/>
      </c>
      <c r="R139" s="164" t="str">
        <f t="shared" si="19"/>
        <v/>
      </c>
      <c r="S139" s="164" t="str">
        <f t="shared" si="20"/>
        <v/>
      </c>
      <c r="T139" s="164" t="str">
        <f t="shared" si="21"/>
        <v/>
      </c>
      <c r="U139" s="165" t="str">
        <f t="shared" si="22"/>
        <v/>
      </c>
      <c r="V139" s="166" t="str">
        <f t="shared" si="23"/>
        <v/>
      </c>
      <c r="W139" s="165" t="str">
        <f t="shared" si="24"/>
        <v/>
      </c>
      <c r="X139" s="165" t="str">
        <f t="shared" si="25"/>
        <v/>
      </c>
      <c r="Y139" s="164" t="str">
        <f>IF($O139="","",IF(LEN( Form!$P$11)=0,"",Form!$P$11))</f>
        <v/>
      </c>
      <c r="Z139" s="167" t="str">
        <f>IF($O139="","",IF(LEN( Form!$D$13)=0,"",Form!$D$13))</f>
        <v/>
      </c>
      <c r="AE139" s="205" t="str">
        <f>INDEX(Tracking!$B$6:$B$3001,ROW(A135),1)</f>
        <v/>
      </c>
      <c r="AF139" s="205">
        <f t="array" ref="AF139">SUMPRODUCT(MID(0&amp;AE139,LARGE(INDEX(ISNUMBER(--MID(AE139,ROW($A$1:$A$25),1))* ROW($A$1:$A$25),0),ROW($A$1:$A$25))+1,1)*10^ROW($A$1:$A$25)/10)</f>
        <v>0</v>
      </c>
    </row>
    <row r="140" spans="14:32" x14ac:dyDescent="0.25">
      <c r="N140" s="178">
        <f t="shared" si="26"/>
        <v>271</v>
      </c>
      <c r="O140" s="164" t="str">
        <f>IF(OR(LEN(Form!$E$8)=0,ROWS(ColumnItem)&lt;N140),"",IF(LEN(INDEX(ColumnItem,$N140))=0,"", Form!$E$8))</f>
        <v/>
      </c>
      <c r="P140" s="163" t="str">
        <f ca="1">IF(LEN( Form!PIdate)=0,"",IF(O140="","", Form!$E$9))</f>
        <v/>
      </c>
      <c r="Q140" s="164" t="str">
        <f t="shared" si="18"/>
        <v/>
      </c>
      <c r="R140" s="164" t="str">
        <f t="shared" si="19"/>
        <v/>
      </c>
      <c r="S140" s="164" t="str">
        <f t="shared" si="20"/>
        <v/>
      </c>
      <c r="T140" s="164" t="str">
        <f t="shared" si="21"/>
        <v/>
      </c>
      <c r="U140" s="165" t="str">
        <f t="shared" si="22"/>
        <v/>
      </c>
      <c r="V140" s="166" t="str">
        <f t="shared" si="23"/>
        <v/>
      </c>
      <c r="W140" s="165" t="str">
        <f t="shared" si="24"/>
        <v/>
      </c>
      <c r="X140" s="165" t="str">
        <f t="shared" si="25"/>
        <v/>
      </c>
      <c r="Y140" s="164" t="str">
        <f>IF($O140="","",IF(LEN( Form!$P$11)=0,"",Form!$P$11))</f>
        <v/>
      </c>
      <c r="Z140" s="167" t="str">
        <f>IF($O140="","",IF(LEN( Form!$D$13)=0,"",Form!$D$13))</f>
        <v/>
      </c>
      <c r="AE140" s="205" t="str">
        <f>INDEX(Tracking!$B$6:$B$3001,ROW(A136),1)</f>
        <v/>
      </c>
      <c r="AF140" s="205">
        <f t="array" ref="AF140">SUMPRODUCT(MID(0&amp;AE140,LARGE(INDEX(ISNUMBER(--MID(AE140,ROW($A$1:$A$25),1))* ROW($A$1:$A$25),0),ROW($A$1:$A$25))+1,1)*10^ROW($A$1:$A$25)/10)</f>
        <v>0</v>
      </c>
    </row>
    <row r="141" spans="14:32" x14ac:dyDescent="0.25">
      <c r="N141" s="178">
        <f t="shared" si="26"/>
        <v>273</v>
      </c>
      <c r="O141" s="164" t="str">
        <f>IF(OR(LEN(Form!$E$8)=0,ROWS(ColumnItem)&lt;N141),"",IF(LEN(INDEX(ColumnItem,$N141))=0,"", Form!$E$8))</f>
        <v/>
      </c>
      <c r="P141" s="163" t="str">
        <f ca="1">IF(LEN( Form!PIdate)=0,"",IF(O141="","", Form!$E$9))</f>
        <v/>
      </c>
      <c r="Q141" s="164" t="str">
        <f t="shared" si="18"/>
        <v/>
      </c>
      <c r="R141" s="164" t="str">
        <f t="shared" si="19"/>
        <v/>
      </c>
      <c r="S141" s="164" t="str">
        <f t="shared" si="20"/>
        <v/>
      </c>
      <c r="T141" s="164" t="str">
        <f t="shared" si="21"/>
        <v/>
      </c>
      <c r="U141" s="165" t="str">
        <f t="shared" si="22"/>
        <v/>
      </c>
      <c r="V141" s="166" t="str">
        <f t="shared" si="23"/>
        <v/>
      </c>
      <c r="W141" s="165" t="str">
        <f t="shared" si="24"/>
        <v/>
      </c>
      <c r="X141" s="165" t="str">
        <f t="shared" si="25"/>
        <v/>
      </c>
      <c r="Y141" s="164" t="str">
        <f>IF($O141="","",IF(LEN( Form!$P$11)=0,"",Form!$P$11))</f>
        <v/>
      </c>
      <c r="Z141" s="167" t="str">
        <f>IF($O141="","",IF(LEN( Form!$D$13)=0,"",Form!$D$13))</f>
        <v/>
      </c>
      <c r="AE141" s="205" t="str">
        <f>INDEX(Tracking!$B$6:$B$3001,ROW(A137),1)</f>
        <v/>
      </c>
      <c r="AF141" s="205">
        <f t="array" ref="AF141">SUMPRODUCT(MID(0&amp;AE141,LARGE(INDEX(ISNUMBER(--MID(AE141,ROW($A$1:$A$25),1))* ROW($A$1:$A$25),0),ROW($A$1:$A$25))+1,1)*10^ROW($A$1:$A$25)/10)</f>
        <v>0</v>
      </c>
    </row>
    <row r="142" spans="14:32" x14ac:dyDescent="0.25">
      <c r="N142" s="178">
        <f t="shared" si="26"/>
        <v>275</v>
      </c>
      <c r="O142" s="164" t="str">
        <f>IF(OR(LEN(Form!$E$8)=0,ROWS(ColumnItem)&lt;N142),"",IF(LEN(INDEX(ColumnItem,$N142))=0,"", Form!$E$8))</f>
        <v/>
      </c>
      <c r="P142" s="163" t="str">
        <f ca="1">IF(LEN( Form!PIdate)=0,"",IF(O142="","", Form!$E$9))</f>
        <v/>
      </c>
      <c r="Q142" s="164" t="str">
        <f t="shared" si="18"/>
        <v/>
      </c>
      <c r="R142" s="164" t="str">
        <f t="shared" si="19"/>
        <v/>
      </c>
      <c r="S142" s="164" t="str">
        <f t="shared" si="20"/>
        <v/>
      </c>
      <c r="T142" s="164" t="str">
        <f t="shared" si="21"/>
        <v/>
      </c>
      <c r="U142" s="165" t="str">
        <f t="shared" si="22"/>
        <v/>
      </c>
      <c r="V142" s="166" t="str">
        <f t="shared" si="23"/>
        <v/>
      </c>
      <c r="W142" s="165" t="str">
        <f t="shared" si="24"/>
        <v/>
      </c>
      <c r="X142" s="165" t="str">
        <f t="shared" si="25"/>
        <v/>
      </c>
      <c r="Y142" s="164" t="str">
        <f>IF($O142="","",IF(LEN( Form!$P$11)=0,"",Form!$P$11))</f>
        <v/>
      </c>
      <c r="Z142" s="167" t="str">
        <f>IF($O142="","",IF(LEN( Form!$D$13)=0,"",Form!$D$13))</f>
        <v/>
      </c>
      <c r="AE142" s="205" t="str">
        <f>INDEX(Tracking!$B$6:$B$3001,ROW(A138),1)</f>
        <v/>
      </c>
      <c r="AF142" s="205">
        <f t="array" ref="AF142">SUMPRODUCT(MID(0&amp;AE142,LARGE(INDEX(ISNUMBER(--MID(AE142,ROW($A$1:$A$25),1))* ROW($A$1:$A$25),0),ROW($A$1:$A$25))+1,1)*10^ROW($A$1:$A$25)/10)</f>
        <v>0</v>
      </c>
    </row>
    <row r="143" spans="14:32" x14ac:dyDescent="0.25">
      <c r="N143" s="178">
        <f t="shared" si="26"/>
        <v>277</v>
      </c>
      <c r="O143" s="164" t="str">
        <f>IF(OR(LEN(Form!$E$8)=0,ROWS(ColumnItem)&lt;N143),"",IF(LEN(INDEX(ColumnItem,$N143))=0,"", Form!$E$8))</f>
        <v/>
      </c>
      <c r="P143" s="163" t="str">
        <f ca="1">IF(LEN( Form!PIdate)=0,"",IF(O143="","", Form!$E$9))</f>
        <v/>
      </c>
      <c r="Q143" s="164" t="str">
        <f t="shared" si="18"/>
        <v/>
      </c>
      <c r="R143" s="164" t="str">
        <f t="shared" si="19"/>
        <v/>
      </c>
      <c r="S143" s="164" t="str">
        <f t="shared" si="20"/>
        <v/>
      </c>
      <c r="T143" s="164" t="str">
        <f t="shared" si="21"/>
        <v/>
      </c>
      <c r="U143" s="165" t="str">
        <f t="shared" si="22"/>
        <v/>
      </c>
      <c r="V143" s="166" t="str">
        <f t="shared" si="23"/>
        <v/>
      </c>
      <c r="W143" s="165" t="str">
        <f t="shared" si="24"/>
        <v/>
      </c>
      <c r="X143" s="165" t="str">
        <f t="shared" si="25"/>
        <v/>
      </c>
      <c r="Y143" s="164" t="str">
        <f>IF($O143="","",IF(LEN( Form!$P$11)=0,"",Form!$P$11))</f>
        <v/>
      </c>
      <c r="Z143" s="167" t="str">
        <f>IF($O143="","",IF(LEN( Form!$D$13)=0,"",Form!$D$13))</f>
        <v/>
      </c>
      <c r="AE143" s="205" t="str">
        <f>INDEX(Tracking!$B$6:$B$3001,ROW(A139),1)</f>
        <v/>
      </c>
      <c r="AF143" s="205">
        <f t="array" ref="AF143">SUMPRODUCT(MID(0&amp;AE143,LARGE(INDEX(ISNUMBER(--MID(AE143,ROW($A$1:$A$25),1))* ROW($A$1:$A$25),0),ROW($A$1:$A$25))+1,1)*10^ROW($A$1:$A$25)/10)</f>
        <v>0</v>
      </c>
    </row>
    <row r="144" spans="14:32" x14ac:dyDescent="0.25">
      <c r="N144" s="178">
        <f t="shared" si="26"/>
        <v>279</v>
      </c>
      <c r="O144" s="164" t="str">
        <f>IF(OR(LEN(Form!$E$8)=0,ROWS(ColumnItem)&lt;N144),"",IF(LEN(INDEX(ColumnItem,$N144))=0,"", Form!$E$8))</f>
        <v/>
      </c>
      <c r="P144" s="163" t="str">
        <f ca="1">IF(LEN( Form!PIdate)=0,"",IF(O144="","", Form!$E$9))</f>
        <v/>
      </c>
      <c r="Q144" s="164" t="str">
        <f t="shared" si="18"/>
        <v/>
      </c>
      <c r="R144" s="164" t="str">
        <f t="shared" si="19"/>
        <v/>
      </c>
      <c r="S144" s="164" t="str">
        <f t="shared" si="20"/>
        <v/>
      </c>
      <c r="T144" s="164" t="str">
        <f t="shared" si="21"/>
        <v/>
      </c>
      <c r="U144" s="165" t="str">
        <f t="shared" si="22"/>
        <v/>
      </c>
      <c r="V144" s="166" t="str">
        <f t="shared" si="23"/>
        <v/>
      </c>
      <c r="W144" s="165" t="str">
        <f t="shared" si="24"/>
        <v/>
      </c>
      <c r="X144" s="165" t="str">
        <f t="shared" si="25"/>
        <v/>
      </c>
      <c r="Y144" s="164" t="str">
        <f>IF($O144="","",IF(LEN( Form!$P$11)=0,"",Form!$P$11))</f>
        <v/>
      </c>
      <c r="Z144" s="167" t="str">
        <f>IF($O144="","",IF(LEN( Form!$D$13)=0,"",Form!$D$13))</f>
        <v/>
      </c>
      <c r="AE144" s="205" t="str">
        <f>INDEX(Tracking!$B$6:$B$3001,ROW(A140),1)</f>
        <v/>
      </c>
      <c r="AF144" s="205">
        <f t="array" ref="AF144">SUMPRODUCT(MID(0&amp;AE144,LARGE(INDEX(ISNUMBER(--MID(AE144,ROW($A$1:$A$25),1))* ROW($A$1:$A$25),0),ROW($A$1:$A$25))+1,1)*10^ROW($A$1:$A$25)/10)</f>
        <v>0</v>
      </c>
    </row>
    <row r="145" spans="14:32" x14ac:dyDescent="0.25">
      <c r="N145" s="178">
        <f t="shared" si="26"/>
        <v>281</v>
      </c>
      <c r="O145" s="164" t="str">
        <f>IF(OR(LEN(Form!$E$8)=0,ROWS(ColumnItem)&lt;N145),"",IF(LEN(INDEX(ColumnItem,$N145))=0,"", Form!$E$8))</f>
        <v/>
      </c>
      <c r="P145" s="163" t="str">
        <f ca="1">IF(LEN( Form!PIdate)=0,"",IF(O145="","", Form!$E$9))</f>
        <v/>
      </c>
      <c r="Q145" s="164" t="str">
        <f t="shared" si="18"/>
        <v/>
      </c>
      <c r="R145" s="164" t="str">
        <f t="shared" si="19"/>
        <v/>
      </c>
      <c r="S145" s="164" t="str">
        <f t="shared" si="20"/>
        <v/>
      </c>
      <c r="T145" s="164" t="str">
        <f t="shared" si="21"/>
        <v/>
      </c>
      <c r="U145" s="165" t="str">
        <f t="shared" si="22"/>
        <v/>
      </c>
      <c r="V145" s="166" t="str">
        <f t="shared" si="23"/>
        <v/>
      </c>
      <c r="W145" s="165" t="str">
        <f t="shared" si="24"/>
        <v/>
      </c>
      <c r="X145" s="165" t="str">
        <f t="shared" si="25"/>
        <v/>
      </c>
      <c r="Y145" s="164" t="str">
        <f>IF($O145="","",IF(LEN( Form!$P$11)=0,"",Form!$P$11))</f>
        <v/>
      </c>
      <c r="Z145" s="167" t="str">
        <f>IF($O145="","",IF(LEN( Form!$D$13)=0,"",Form!$D$13))</f>
        <v/>
      </c>
      <c r="AE145" s="205" t="str">
        <f>INDEX(Tracking!$B$6:$B$3001,ROW(A141),1)</f>
        <v/>
      </c>
      <c r="AF145" s="205">
        <f t="array" ref="AF145">SUMPRODUCT(MID(0&amp;AE145,LARGE(INDEX(ISNUMBER(--MID(AE145,ROW($A$1:$A$25),1))* ROW($A$1:$A$25),0),ROW($A$1:$A$25))+1,1)*10^ROW($A$1:$A$25)/10)</f>
        <v>0</v>
      </c>
    </row>
    <row r="146" spans="14:32" x14ac:dyDescent="0.25">
      <c r="N146" s="178">
        <f t="shared" si="26"/>
        <v>283</v>
      </c>
      <c r="O146" s="164" t="str">
        <f>IF(OR(LEN(Form!$E$8)=0,ROWS(ColumnItem)&lt;N146),"",IF(LEN(INDEX(ColumnItem,$N146))=0,"", Form!$E$8))</f>
        <v/>
      </c>
      <c r="P146" s="163" t="str">
        <f ca="1">IF(LEN( Form!PIdate)=0,"",IF(O146="","", Form!$E$9))</f>
        <v/>
      </c>
      <c r="Q146" s="164" t="str">
        <f t="shared" si="18"/>
        <v/>
      </c>
      <c r="R146" s="164" t="str">
        <f t="shared" si="19"/>
        <v/>
      </c>
      <c r="S146" s="164" t="str">
        <f t="shared" si="20"/>
        <v/>
      </c>
      <c r="T146" s="164" t="str">
        <f t="shared" si="21"/>
        <v/>
      </c>
      <c r="U146" s="165" t="str">
        <f t="shared" si="22"/>
        <v/>
      </c>
      <c r="V146" s="166" t="str">
        <f t="shared" si="23"/>
        <v/>
      </c>
      <c r="W146" s="165" t="str">
        <f t="shared" si="24"/>
        <v/>
      </c>
      <c r="X146" s="165" t="str">
        <f t="shared" si="25"/>
        <v/>
      </c>
      <c r="Y146" s="164" t="str">
        <f>IF($O146="","",IF(LEN( Form!$P$11)=0,"",Form!$P$11))</f>
        <v/>
      </c>
      <c r="Z146" s="167" t="str">
        <f>IF($O146="","",IF(LEN( Form!$D$13)=0,"",Form!$D$13))</f>
        <v/>
      </c>
      <c r="AE146" s="205" t="str">
        <f>INDEX(Tracking!$B$6:$B$3001,ROW(A142),1)</f>
        <v/>
      </c>
      <c r="AF146" s="205">
        <f t="array" ref="AF146">SUMPRODUCT(MID(0&amp;AE146,LARGE(INDEX(ISNUMBER(--MID(AE146,ROW($A$1:$A$25),1))* ROW($A$1:$A$25),0),ROW($A$1:$A$25))+1,1)*10^ROW($A$1:$A$25)/10)</f>
        <v>0</v>
      </c>
    </row>
    <row r="147" spans="14:32" x14ac:dyDescent="0.25">
      <c r="N147" s="178">
        <f t="shared" si="26"/>
        <v>285</v>
      </c>
      <c r="O147" s="164" t="str">
        <f>IF(OR(LEN(Form!$E$8)=0,ROWS(ColumnItem)&lt;N147),"",IF(LEN(INDEX(ColumnItem,$N147))=0,"", Form!$E$8))</f>
        <v/>
      </c>
      <c r="P147" s="163" t="str">
        <f ca="1">IF(LEN( Form!PIdate)=0,"",IF(O147="","", Form!$E$9))</f>
        <v/>
      </c>
      <c r="Q147" s="164" t="str">
        <f t="shared" si="18"/>
        <v/>
      </c>
      <c r="R147" s="164" t="str">
        <f t="shared" si="19"/>
        <v/>
      </c>
      <c r="S147" s="164" t="str">
        <f t="shared" si="20"/>
        <v/>
      </c>
      <c r="T147" s="164" t="str">
        <f t="shared" si="21"/>
        <v/>
      </c>
      <c r="U147" s="165" t="str">
        <f t="shared" si="22"/>
        <v/>
      </c>
      <c r="V147" s="166" t="str">
        <f t="shared" si="23"/>
        <v/>
      </c>
      <c r="W147" s="165" t="str">
        <f t="shared" si="24"/>
        <v/>
      </c>
      <c r="X147" s="165" t="str">
        <f t="shared" si="25"/>
        <v/>
      </c>
      <c r="Y147" s="164" t="str">
        <f>IF($O147="","",IF(LEN( Form!$P$11)=0,"",Form!$P$11))</f>
        <v/>
      </c>
      <c r="Z147" s="167" t="str">
        <f>IF($O147="","",IF(LEN( Form!$D$13)=0,"",Form!$D$13))</f>
        <v/>
      </c>
      <c r="AE147" s="205" t="str">
        <f>INDEX(Tracking!$B$6:$B$3001,ROW(A143),1)</f>
        <v/>
      </c>
      <c r="AF147" s="205">
        <f t="array" ref="AF147">SUMPRODUCT(MID(0&amp;AE147,LARGE(INDEX(ISNUMBER(--MID(AE147,ROW($A$1:$A$25),1))* ROW($A$1:$A$25),0),ROW($A$1:$A$25))+1,1)*10^ROW($A$1:$A$25)/10)</f>
        <v>0</v>
      </c>
    </row>
    <row r="148" spans="14:32" x14ac:dyDescent="0.25">
      <c r="N148" s="178">
        <f t="shared" si="26"/>
        <v>287</v>
      </c>
      <c r="O148" s="164" t="str">
        <f>IF(OR(LEN(Form!$E$8)=0,ROWS(ColumnItem)&lt;N148),"",IF(LEN(INDEX(ColumnItem,$N148))=0,"", Form!$E$8))</f>
        <v/>
      </c>
      <c r="P148" s="163" t="str">
        <f ca="1">IF(LEN( Form!PIdate)=0,"",IF(O148="","", Form!$E$9))</f>
        <v/>
      </c>
      <c r="Q148" s="164" t="str">
        <f t="shared" si="18"/>
        <v/>
      </c>
      <c r="R148" s="164" t="str">
        <f t="shared" si="19"/>
        <v/>
      </c>
      <c r="S148" s="164" t="str">
        <f t="shared" si="20"/>
        <v/>
      </c>
      <c r="T148" s="164" t="str">
        <f t="shared" si="21"/>
        <v/>
      </c>
      <c r="U148" s="165" t="str">
        <f t="shared" si="22"/>
        <v/>
      </c>
      <c r="V148" s="166" t="str">
        <f t="shared" si="23"/>
        <v/>
      </c>
      <c r="W148" s="165" t="str">
        <f t="shared" si="24"/>
        <v/>
      </c>
      <c r="X148" s="165" t="str">
        <f t="shared" si="25"/>
        <v/>
      </c>
      <c r="Y148" s="164" t="str">
        <f>IF($O148="","",IF(LEN( Form!$P$11)=0,"",Form!$P$11))</f>
        <v/>
      </c>
      <c r="Z148" s="167" t="str">
        <f>IF($O148="","",IF(LEN( Form!$D$13)=0,"",Form!$D$13))</f>
        <v/>
      </c>
      <c r="AE148" s="205" t="str">
        <f>INDEX(Tracking!$B$6:$B$3001,ROW(A144),1)</f>
        <v/>
      </c>
      <c r="AF148" s="205">
        <f t="array" ref="AF148">SUMPRODUCT(MID(0&amp;AE148,LARGE(INDEX(ISNUMBER(--MID(AE148,ROW($A$1:$A$25),1))* ROW($A$1:$A$25),0),ROW($A$1:$A$25))+1,1)*10^ROW($A$1:$A$25)/10)</f>
        <v>0</v>
      </c>
    </row>
    <row r="149" spans="14:32" x14ac:dyDescent="0.25">
      <c r="N149" s="178">
        <f t="shared" si="26"/>
        <v>289</v>
      </c>
      <c r="O149" s="164" t="str">
        <f>IF(OR(LEN(Form!$E$8)=0,ROWS(ColumnItem)&lt;N149),"",IF(LEN(INDEX(ColumnItem,$N149))=0,"", Form!$E$8))</f>
        <v/>
      </c>
      <c r="P149" s="163" t="str">
        <f ca="1">IF(LEN( Form!PIdate)=0,"",IF(O149="","", Form!$E$9))</f>
        <v/>
      </c>
      <c r="Q149" s="164" t="str">
        <f t="shared" si="18"/>
        <v/>
      </c>
      <c r="R149" s="164" t="str">
        <f t="shared" si="19"/>
        <v/>
      </c>
      <c r="S149" s="164" t="str">
        <f t="shared" si="20"/>
        <v/>
      </c>
      <c r="T149" s="164" t="str">
        <f t="shared" si="21"/>
        <v/>
      </c>
      <c r="U149" s="165" t="str">
        <f t="shared" si="22"/>
        <v/>
      </c>
      <c r="V149" s="166" t="str">
        <f t="shared" si="23"/>
        <v/>
      </c>
      <c r="W149" s="165" t="str">
        <f t="shared" si="24"/>
        <v/>
      </c>
      <c r="X149" s="165" t="str">
        <f t="shared" si="25"/>
        <v/>
      </c>
      <c r="Y149" s="164" t="str">
        <f>IF($O149="","",IF(LEN( Form!$P$11)=0,"",Form!$P$11))</f>
        <v/>
      </c>
      <c r="Z149" s="167" t="str">
        <f>IF($O149="","",IF(LEN( Form!$D$13)=0,"",Form!$D$13))</f>
        <v/>
      </c>
      <c r="AE149" s="205" t="str">
        <f>INDEX(Tracking!$B$6:$B$3001,ROW(A145),1)</f>
        <v/>
      </c>
      <c r="AF149" s="205">
        <f t="array" ref="AF149">SUMPRODUCT(MID(0&amp;AE149,LARGE(INDEX(ISNUMBER(--MID(AE149,ROW($A$1:$A$25),1))* ROW($A$1:$A$25),0),ROW($A$1:$A$25))+1,1)*10^ROW($A$1:$A$25)/10)</f>
        <v>0</v>
      </c>
    </row>
    <row r="150" spans="14:32" x14ac:dyDescent="0.25">
      <c r="N150" s="178">
        <f t="shared" si="26"/>
        <v>291</v>
      </c>
      <c r="O150" s="164" t="str">
        <f>IF(OR(LEN(Form!$E$8)=0,ROWS(ColumnItem)&lt;N150),"",IF(LEN(INDEX(ColumnItem,$N150))=0,"", Form!$E$8))</f>
        <v/>
      </c>
      <c r="P150" s="163" t="str">
        <f ca="1">IF(LEN( Form!PIdate)=0,"",IF(O150="","", Form!$E$9))</f>
        <v/>
      </c>
      <c r="Q150" s="164" t="str">
        <f t="shared" si="18"/>
        <v/>
      </c>
      <c r="R150" s="164" t="str">
        <f t="shared" si="19"/>
        <v/>
      </c>
      <c r="S150" s="164" t="str">
        <f t="shared" si="20"/>
        <v/>
      </c>
      <c r="T150" s="164" t="str">
        <f t="shared" si="21"/>
        <v/>
      </c>
      <c r="U150" s="165" t="str">
        <f t="shared" si="22"/>
        <v/>
      </c>
      <c r="V150" s="166" t="str">
        <f t="shared" si="23"/>
        <v/>
      </c>
      <c r="W150" s="165" t="str">
        <f t="shared" si="24"/>
        <v/>
      </c>
      <c r="X150" s="165" t="str">
        <f t="shared" si="25"/>
        <v/>
      </c>
      <c r="Y150" s="164" t="str">
        <f>IF($O150="","",IF(LEN( Form!$P$11)=0,"",Form!$P$11))</f>
        <v/>
      </c>
      <c r="Z150" s="167" t="str">
        <f>IF($O150="","",IF(LEN( Form!$D$13)=0,"",Form!$D$13))</f>
        <v/>
      </c>
      <c r="AE150" s="205" t="str">
        <f>INDEX(Tracking!$B$6:$B$3001,ROW(A146),1)</f>
        <v/>
      </c>
      <c r="AF150" s="205">
        <f t="array" ref="AF150">SUMPRODUCT(MID(0&amp;AE150,LARGE(INDEX(ISNUMBER(--MID(AE150,ROW($A$1:$A$25),1))* ROW($A$1:$A$25),0),ROW($A$1:$A$25))+1,1)*10^ROW($A$1:$A$25)/10)</f>
        <v>0</v>
      </c>
    </row>
    <row r="151" spans="14:32" x14ac:dyDescent="0.25">
      <c r="N151" s="178">
        <f t="shared" si="26"/>
        <v>293</v>
      </c>
      <c r="O151" s="164" t="str">
        <f>IF(OR(LEN(Form!$E$8)=0,ROWS(ColumnItem)&lt;N151),"",IF(LEN(INDEX(ColumnItem,$N151))=0,"", Form!$E$8))</f>
        <v/>
      </c>
      <c r="P151" s="163" t="str">
        <f ca="1">IF(LEN( Form!PIdate)=0,"",IF(O151="","", Form!$E$9))</f>
        <v/>
      </c>
      <c r="Q151" s="164" t="str">
        <f t="shared" si="18"/>
        <v/>
      </c>
      <c r="R151" s="164" t="str">
        <f t="shared" si="19"/>
        <v/>
      </c>
      <c r="S151" s="164" t="str">
        <f t="shared" si="20"/>
        <v/>
      </c>
      <c r="T151" s="164" t="str">
        <f t="shared" si="21"/>
        <v/>
      </c>
      <c r="U151" s="165" t="str">
        <f t="shared" si="22"/>
        <v/>
      </c>
      <c r="V151" s="166" t="str">
        <f t="shared" si="23"/>
        <v/>
      </c>
      <c r="W151" s="165" t="str">
        <f t="shared" si="24"/>
        <v/>
      </c>
      <c r="X151" s="165" t="str">
        <f t="shared" si="25"/>
        <v/>
      </c>
      <c r="Y151" s="164" t="str">
        <f>IF($O151="","",IF(LEN( Form!$P$11)=0,"",Form!$P$11))</f>
        <v/>
      </c>
      <c r="Z151" s="167" t="str">
        <f>IF($O151="","",IF(LEN( Form!$D$13)=0,"",Form!$D$13))</f>
        <v/>
      </c>
      <c r="AE151" s="205" t="str">
        <f>INDEX(Tracking!$B$6:$B$3001,ROW(A147),1)</f>
        <v/>
      </c>
      <c r="AF151" s="205">
        <f t="array" ref="AF151">SUMPRODUCT(MID(0&amp;AE151,LARGE(INDEX(ISNUMBER(--MID(AE151,ROW($A$1:$A$25),1))* ROW($A$1:$A$25),0),ROW($A$1:$A$25))+1,1)*10^ROW($A$1:$A$25)/10)</f>
        <v>0</v>
      </c>
    </row>
    <row r="152" spans="14:32" x14ac:dyDescent="0.25">
      <c r="N152" s="178">
        <f t="shared" si="26"/>
        <v>295</v>
      </c>
      <c r="O152" s="164" t="str">
        <f>IF(OR(LEN(Form!$E$8)=0,ROWS(ColumnItem)&lt;N152),"",IF(LEN(INDEX(ColumnItem,$N152))=0,"", Form!$E$8))</f>
        <v/>
      </c>
      <c r="P152" s="163" t="str">
        <f ca="1">IF(LEN( Form!PIdate)=0,"",IF(O152="","", Form!$E$9))</f>
        <v/>
      </c>
      <c r="Q152" s="164" t="str">
        <f t="shared" si="18"/>
        <v/>
      </c>
      <c r="R152" s="164" t="str">
        <f t="shared" si="19"/>
        <v/>
      </c>
      <c r="S152" s="164" t="str">
        <f t="shared" si="20"/>
        <v/>
      </c>
      <c r="T152" s="164" t="str">
        <f t="shared" si="21"/>
        <v/>
      </c>
      <c r="U152" s="165" t="str">
        <f t="shared" si="22"/>
        <v/>
      </c>
      <c r="V152" s="166" t="str">
        <f t="shared" si="23"/>
        <v/>
      </c>
      <c r="W152" s="165" t="str">
        <f t="shared" si="24"/>
        <v/>
      </c>
      <c r="X152" s="165" t="str">
        <f t="shared" si="25"/>
        <v/>
      </c>
      <c r="Y152" s="164" t="str">
        <f>IF($O152="","",IF(LEN( Form!$P$11)=0,"",Form!$P$11))</f>
        <v/>
      </c>
      <c r="Z152" s="167" t="str">
        <f>IF($O152="","",IF(LEN( Form!$D$13)=0,"",Form!$D$13))</f>
        <v/>
      </c>
      <c r="AE152" s="205" t="str">
        <f>INDEX(Tracking!$B$6:$B$3001,ROW(A148),1)</f>
        <v/>
      </c>
      <c r="AF152" s="205">
        <f t="array" ref="AF152">SUMPRODUCT(MID(0&amp;AE152,LARGE(INDEX(ISNUMBER(--MID(AE152,ROW($A$1:$A$25),1))* ROW($A$1:$A$25),0),ROW($A$1:$A$25))+1,1)*10^ROW($A$1:$A$25)/10)</f>
        <v>0</v>
      </c>
    </row>
    <row r="153" spans="14:32" x14ac:dyDescent="0.25">
      <c r="N153" s="178">
        <f t="shared" si="26"/>
        <v>297</v>
      </c>
      <c r="O153" s="164" t="str">
        <f>IF(OR(LEN(Form!$E$8)=0,ROWS(ColumnItem)&lt;N153),"",IF(LEN(INDEX(ColumnItem,$N153))=0,"", Form!$E$8))</f>
        <v/>
      </c>
      <c r="P153" s="163" t="str">
        <f ca="1">IF(LEN( Form!PIdate)=0,"",IF(O153="","", Form!$E$9))</f>
        <v/>
      </c>
      <c r="Q153" s="164" t="str">
        <f t="shared" si="18"/>
        <v/>
      </c>
      <c r="R153" s="164" t="str">
        <f t="shared" si="19"/>
        <v/>
      </c>
      <c r="S153" s="164" t="str">
        <f t="shared" si="20"/>
        <v/>
      </c>
      <c r="T153" s="164" t="str">
        <f t="shared" si="21"/>
        <v/>
      </c>
      <c r="U153" s="165" t="str">
        <f t="shared" si="22"/>
        <v/>
      </c>
      <c r="V153" s="166" t="str">
        <f t="shared" si="23"/>
        <v/>
      </c>
      <c r="W153" s="165" t="str">
        <f t="shared" si="24"/>
        <v/>
      </c>
      <c r="X153" s="165" t="str">
        <f t="shared" si="25"/>
        <v/>
      </c>
      <c r="Y153" s="164" t="str">
        <f>IF($O153="","",IF(LEN( Form!$P$11)=0,"",Form!$P$11))</f>
        <v/>
      </c>
      <c r="Z153" s="167" t="str">
        <f>IF($O153="","",IF(LEN( Form!$D$13)=0,"",Form!$D$13))</f>
        <v/>
      </c>
      <c r="AE153" s="205" t="str">
        <f>INDEX(Tracking!$B$6:$B$3001,ROW(A149),1)</f>
        <v/>
      </c>
      <c r="AF153" s="205">
        <f t="array" ref="AF153">SUMPRODUCT(MID(0&amp;AE153,LARGE(INDEX(ISNUMBER(--MID(AE153,ROW($A$1:$A$25),1))* ROW($A$1:$A$25),0),ROW($A$1:$A$25))+1,1)*10^ROW($A$1:$A$25)/10)</f>
        <v>0</v>
      </c>
    </row>
    <row r="154" spans="14:32" x14ac:dyDescent="0.25">
      <c r="N154" s="178">
        <f t="shared" si="26"/>
        <v>299</v>
      </c>
      <c r="O154" s="164" t="str">
        <f>IF(OR(LEN(Form!$E$8)=0,ROWS(ColumnItem)&lt;N154),"",IF(LEN(INDEX(ColumnItem,$N154))=0,"", Form!$E$8))</f>
        <v/>
      </c>
      <c r="P154" s="163" t="str">
        <f ca="1">IF(LEN( Form!PIdate)=0,"",IF(O154="","", Form!$E$9))</f>
        <v/>
      </c>
      <c r="Q154" s="164" t="str">
        <f t="shared" si="18"/>
        <v/>
      </c>
      <c r="R154" s="164" t="str">
        <f t="shared" si="19"/>
        <v/>
      </c>
      <c r="S154" s="164" t="str">
        <f t="shared" si="20"/>
        <v/>
      </c>
      <c r="T154" s="164" t="str">
        <f t="shared" si="21"/>
        <v/>
      </c>
      <c r="U154" s="165" t="str">
        <f t="shared" si="22"/>
        <v/>
      </c>
      <c r="V154" s="166" t="str">
        <f t="shared" si="23"/>
        <v/>
      </c>
      <c r="W154" s="165" t="str">
        <f t="shared" si="24"/>
        <v/>
      </c>
      <c r="X154" s="165" t="str">
        <f t="shared" si="25"/>
        <v/>
      </c>
      <c r="Y154" s="164" t="str">
        <f>IF($O154="","",IF(LEN( Form!$P$11)=0,"",Form!$P$11))</f>
        <v/>
      </c>
      <c r="Z154" s="167" t="str">
        <f>IF($O154="","",IF(LEN( Form!$D$13)=0,"",Form!$D$13))</f>
        <v/>
      </c>
      <c r="AE154" s="205" t="str">
        <f>INDEX(Tracking!$B$6:$B$3001,ROW(A150),1)</f>
        <v/>
      </c>
      <c r="AF154" s="205">
        <f t="array" ref="AF154">SUMPRODUCT(MID(0&amp;AE154,LARGE(INDEX(ISNUMBER(--MID(AE154,ROW($A$1:$A$25),1))* ROW($A$1:$A$25),0),ROW($A$1:$A$25))+1,1)*10^ROW($A$1:$A$25)/10)</f>
        <v>0</v>
      </c>
    </row>
    <row r="155" spans="14:32" x14ac:dyDescent="0.25">
      <c r="N155" s="178">
        <f t="shared" si="26"/>
        <v>301</v>
      </c>
      <c r="O155" s="164" t="str">
        <f>IF(OR(LEN(Form!$E$8)=0,ROWS(ColumnItem)&lt;N155),"",IF(LEN(INDEX(ColumnItem,$N155))=0,"", Form!$E$8))</f>
        <v/>
      </c>
      <c r="P155" s="163" t="str">
        <f ca="1">IF(LEN( Form!PIdate)=0,"",IF(O155="","", Form!$E$9))</f>
        <v/>
      </c>
      <c r="Q155" s="164" t="str">
        <f t="shared" si="18"/>
        <v/>
      </c>
      <c r="R155" s="164" t="str">
        <f t="shared" si="19"/>
        <v/>
      </c>
      <c r="S155" s="164" t="str">
        <f t="shared" si="20"/>
        <v/>
      </c>
      <c r="T155" s="164" t="str">
        <f t="shared" si="21"/>
        <v/>
      </c>
      <c r="U155" s="165" t="str">
        <f t="shared" si="22"/>
        <v/>
      </c>
      <c r="V155" s="166" t="str">
        <f t="shared" si="23"/>
        <v/>
      </c>
      <c r="W155" s="165" t="str">
        <f t="shared" si="24"/>
        <v/>
      </c>
      <c r="X155" s="165" t="str">
        <f t="shared" si="25"/>
        <v/>
      </c>
      <c r="Y155" s="164" t="str">
        <f>IF($O155="","",IF(LEN( Form!$P$11)=0,"",Form!$P$11))</f>
        <v/>
      </c>
      <c r="Z155" s="167" t="str">
        <f>IF($O155="","",IF(LEN( Form!$D$13)=0,"",Form!$D$13))</f>
        <v/>
      </c>
      <c r="AE155" s="205" t="str">
        <f>INDEX(Tracking!$B$6:$B$3001,ROW(A151),1)</f>
        <v/>
      </c>
      <c r="AF155" s="205">
        <f t="array" ref="AF155">SUMPRODUCT(MID(0&amp;AE155,LARGE(INDEX(ISNUMBER(--MID(AE155,ROW($A$1:$A$25),1))* ROW($A$1:$A$25),0),ROW($A$1:$A$25))+1,1)*10^ROW($A$1:$A$25)/10)</f>
        <v>0</v>
      </c>
    </row>
    <row r="156" spans="14:32" x14ac:dyDescent="0.25">
      <c r="N156" s="178">
        <f t="shared" si="26"/>
        <v>303</v>
      </c>
      <c r="O156" s="164" t="str">
        <f>IF(OR(LEN(Form!$E$8)=0,ROWS(ColumnItem)&lt;N156),"",IF(LEN(INDEX(ColumnItem,$N156))=0,"", Form!$E$8))</f>
        <v/>
      </c>
      <c r="P156" s="163" t="str">
        <f ca="1">IF(LEN( Form!PIdate)=0,"",IF(O156="","", Form!$E$9))</f>
        <v/>
      </c>
      <c r="Q156" s="164" t="str">
        <f t="shared" si="18"/>
        <v/>
      </c>
      <c r="R156" s="164" t="str">
        <f t="shared" si="19"/>
        <v/>
      </c>
      <c r="S156" s="164" t="str">
        <f t="shared" si="20"/>
        <v/>
      </c>
      <c r="T156" s="164" t="str">
        <f t="shared" si="21"/>
        <v/>
      </c>
      <c r="U156" s="165" t="str">
        <f t="shared" si="22"/>
        <v/>
      </c>
      <c r="V156" s="166" t="str">
        <f t="shared" si="23"/>
        <v/>
      </c>
      <c r="W156" s="165" t="str">
        <f t="shared" si="24"/>
        <v/>
      </c>
      <c r="X156" s="165" t="str">
        <f t="shared" si="25"/>
        <v/>
      </c>
      <c r="Y156" s="164" t="str">
        <f>IF($O156="","",IF(LEN( Form!$P$11)=0,"",Form!$P$11))</f>
        <v/>
      </c>
      <c r="Z156" s="167" t="str">
        <f>IF($O156="","",IF(LEN( Form!$D$13)=0,"",Form!$D$13))</f>
        <v/>
      </c>
      <c r="AE156" s="205" t="str">
        <f>INDEX(Tracking!$B$6:$B$3001,ROW(A152),1)</f>
        <v/>
      </c>
      <c r="AF156" s="205">
        <f t="array" ref="AF156">SUMPRODUCT(MID(0&amp;AE156,LARGE(INDEX(ISNUMBER(--MID(AE156,ROW($A$1:$A$25),1))* ROW($A$1:$A$25),0),ROW($A$1:$A$25))+1,1)*10^ROW($A$1:$A$25)/10)</f>
        <v>0</v>
      </c>
    </row>
    <row r="157" spans="14:32" x14ac:dyDescent="0.25">
      <c r="N157" s="178">
        <f t="shared" si="26"/>
        <v>305</v>
      </c>
      <c r="O157" s="164" t="str">
        <f>IF(OR(LEN(Form!$E$8)=0,ROWS(ColumnItem)&lt;N157),"",IF(LEN(INDEX(ColumnItem,$N157))=0,"", Form!$E$8))</f>
        <v/>
      </c>
      <c r="P157" s="163" t="str">
        <f ca="1">IF(LEN( Form!PIdate)=0,"",IF(O157="","", Form!$E$9))</f>
        <v/>
      </c>
      <c r="Q157" s="164" t="str">
        <f t="shared" si="18"/>
        <v/>
      </c>
      <c r="R157" s="164" t="str">
        <f t="shared" si="19"/>
        <v/>
      </c>
      <c r="S157" s="164" t="str">
        <f t="shared" si="20"/>
        <v/>
      </c>
      <c r="T157" s="164" t="str">
        <f t="shared" si="21"/>
        <v/>
      </c>
      <c r="U157" s="165" t="str">
        <f t="shared" si="22"/>
        <v/>
      </c>
      <c r="V157" s="166" t="str">
        <f t="shared" si="23"/>
        <v/>
      </c>
      <c r="W157" s="165" t="str">
        <f t="shared" si="24"/>
        <v/>
      </c>
      <c r="X157" s="165" t="str">
        <f t="shared" si="25"/>
        <v/>
      </c>
      <c r="Y157" s="164" t="str">
        <f>IF($O157="","",IF(LEN( Form!$P$11)=0,"",Form!$P$11))</f>
        <v/>
      </c>
      <c r="Z157" s="167" t="str">
        <f>IF($O157="","",IF(LEN( Form!$D$13)=0,"",Form!$D$13))</f>
        <v/>
      </c>
      <c r="AE157" s="205" t="str">
        <f>INDEX(Tracking!$B$6:$B$3001,ROW(A153),1)</f>
        <v/>
      </c>
      <c r="AF157" s="205">
        <f t="array" ref="AF157">SUMPRODUCT(MID(0&amp;AE157,LARGE(INDEX(ISNUMBER(--MID(AE157,ROW($A$1:$A$25),1))* ROW($A$1:$A$25),0),ROW($A$1:$A$25))+1,1)*10^ROW($A$1:$A$25)/10)</f>
        <v>0</v>
      </c>
    </row>
    <row r="158" spans="14:32" x14ac:dyDescent="0.25">
      <c r="N158" s="178">
        <f t="shared" si="26"/>
        <v>307</v>
      </c>
      <c r="O158" s="164" t="str">
        <f>IF(OR(LEN(Form!$E$8)=0,ROWS(ColumnItem)&lt;N158),"",IF(LEN(INDEX(ColumnItem,$N158))=0,"", Form!$E$8))</f>
        <v/>
      </c>
      <c r="P158" s="163" t="str">
        <f ca="1">IF(LEN( Form!PIdate)=0,"",IF(O158="","", Form!$E$9))</f>
        <v/>
      </c>
      <c r="Q158" s="164" t="str">
        <f t="shared" si="18"/>
        <v/>
      </c>
      <c r="R158" s="164" t="str">
        <f t="shared" si="19"/>
        <v/>
      </c>
      <c r="S158" s="164" t="str">
        <f t="shared" si="20"/>
        <v/>
      </c>
      <c r="T158" s="164" t="str">
        <f t="shared" si="21"/>
        <v/>
      </c>
      <c r="U158" s="165" t="str">
        <f t="shared" si="22"/>
        <v/>
      </c>
      <c r="V158" s="166" t="str">
        <f t="shared" si="23"/>
        <v/>
      </c>
      <c r="W158" s="165" t="str">
        <f t="shared" si="24"/>
        <v/>
      </c>
      <c r="X158" s="165" t="str">
        <f t="shared" si="25"/>
        <v/>
      </c>
      <c r="Y158" s="164" t="str">
        <f>IF($O158="","",IF(LEN( Form!$P$11)=0,"",Form!$P$11))</f>
        <v/>
      </c>
      <c r="Z158" s="167" t="str">
        <f>IF($O158="","",IF(LEN( Form!$D$13)=0,"",Form!$D$13))</f>
        <v/>
      </c>
      <c r="AE158" s="205" t="str">
        <f>INDEX(Tracking!$B$6:$B$3001,ROW(A154),1)</f>
        <v/>
      </c>
      <c r="AF158" s="205">
        <f t="array" ref="AF158">SUMPRODUCT(MID(0&amp;AE158,LARGE(INDEX(ISNUMBER(--MID(AE158,ROW($A$1:$A$25),1))* ROW($A$1:$A$25),0),ROW($A$1:$A$25))+1,1)*10^ROW($A$1:$A$25)/10)</f>
        <v>0</v>
      </c>
    </row>
    <row r="159" spans="14:32" x14ac:dyDescent="0.25">
      <c r="N159" s="178">
        <f t="shared" si="26"/>
        <v>309</v>
      </c>
      <c r="O159" s="164" t="str">
        <f>IF(OR(LEN(Form!$E$8)=0,ROWS(ColumnItem)&lt;N159),"",IF(LEN(INDEX(ColumnItem,$N159))=0,"", Form!$E$8))</f>
        <v/>
      </c>
      <c r="P159" s="163" t="str">
        <f ca="1">IF(LEN( Form!PIdate)=0,"",IF(O159="","", Form!$E$9))</f>
        <v/>
      </c>
      <c r="Q159" s="164" t="str">
        <f t="shared" si="18"/>
        <v/>
      </c>
      <c r="R159" s="164" t="str">
        <f t="shared" si="19"/>
        <v/>
      </c>
      <c r="S159" s="164" t="str">
        <f t="shared" si="20"/>
        <v/>
      </c>
      <c r="T159" s="164" t="str">
        <f t="shared" si="21"/>
        <v/>
      </c>
      <c r="U159" s="165" t="str">
        <f t="shared" si="22"/>
        <v/>
      </c>
      <c r="V159" s="166" t="str">
        <f t="shared" si="23"/>
        <v/>
      </c>
      <c r="W159" s="165" t="str">
        <f t="shared" si="24"/>
        <v/>
      </c>
      <c r="X159" s="165" t="str">
        <f t="shared" si="25"/>
        <v/>
      </c>
      <c r="Y159" s="164" t="str">
        <f>IF($O159="","",IF(LEN( Form!$P$11)=0,"",Form!$P$11))</f>
        <v/>
      </c>
      <c r="Z159" s="167" t="str">
        <f>IF($O159="","",IF(LEN( Form!$D$13)=0,"",Form!$D$13))</f>
        <v/>
      </c>
      <c r="AE159" s="205" t="str">
        <f>INDEX(Tracking!$B$6:$B$3001,ROW(A155),1)</f>
        <v/>
      </c>
      <c r="AF159" s="205">
        <f t="array" ref="AF159">SUMPRODUCT(MID(0&amp;AE159,LARGE(INDEX(ISNUMBER(--MID(AE159,ROW($A$1:$A$25),1))* ROW($A$1:$A$25),0),ROW($A$1:$A$25))+1,1)*10^ROW($A$1:$A$25)/10)</f>
        <v>0</v>
      </c>
    </row>
    <row r="160" spans="14:32" x14ac:dyDescent="0.25">
      <c r="N160" s="178">
        <f t="shared" si="26"/>
        <v>311</v>
      </c>
      <c r="O160" s="164" t="str">
        <f>IF(OR(LEN(Form!$E$8)=0,ROWS(ColumnItem)&lt;N160),"",IF(LEN(INDEX(ColumnItem,$N160))=0,"", Form!$E$8))</f>
        <v/>
      </c>
      <c r="P160" s="163" t="str">
        <f ca="1">IF(LEN( Form!PIdate)=0,"",IF(O160="","", Form!$E$9))</f>
        <v/>
      </c>
      <c r="Q160" s="164" t="str">
        <f t="shared" si="18"/>
        <v/>
      </c>
      <c r="R160" s="164" t="str">
        <f t="shared" si="19"/>
        <v/>
      </c>
      <c r="S160" s="164" t="str">
        <f t="shared" si="20"/>
        <v/>
      </c>
      <c r="T160" s="164" t="str">
        <f t="shared" si="21"/>
        <v/>
      </c>
      <c r="U160" s="165" t="str">
        <f t="shared" si="22"/>
        <v/>
      </c>
      <c r="V160" s="166" t="str">
        <f t="shared" si="23"/>
        <v/>
      </c>
      <c r="W160" s="165" t="str">
        <f t="shared" si="24"/>
        <v/>
      </c>
      <c r="X160" s="165" t="str">
        <f t="shared" si="25"/>
        <v/>
      </c>
      <c r="Y160" s="164" t="str">
        <f>IF($O160="","",IF(LEN( Form!$P$11)=0,"",Form!$P$11))</f>
        <v/>
      </c>
      <c r="Z160" s="167" t="str">
        <f>IF($O160="","",IF(LEN( Form!$D$13)=0,"",Form!$D$13))</f>
        <v/>
      </c>
      <c r="AE160" s="205" t="str">
        <f>INDEX(Tracking!$B$6:$B$3001,ROW(A156),1)</f>
        <v/>
      </c>
      <c r="AF160" s="205">
        <f t="array" ref="AF160">SUMPRODUCT(MID(0&amp;AE160,LARGE(INDEX(ISNUMBER(--MID(AE160,ROW($A$1:$A$25),1))* ROW($A$1:$A$25),0),ROW($A$1:$A$25))+1,1)*10^ROW($A$1:$A$25)/10)</f>
        <v>0</v>
      </c>
    </row>
    <row r="161" spans="14:32" x14ac:dyDescent="0.25">
      <c r="N161" s="178">
        <f t="shared" si="26"/>
        <v>313</v>
      </c>
      <c r="O161" s="164" t="str">
        <f>IF(OR(LEN(Form!$E$8)=0,ROWS(ColumnItem)&lt;N161),"",IF(LEN(INDEX(ColumnItem,$N161))=0,"", Form!$E$8))</f>
        <v/>
      </c>
      <c r="P161" s="163" t="str">
        <f ca="1">IF(LEN( Form!PIdate)=0,"",IF(O161="","", Form!$E$9))</f>
        <v/>
      </c>
      <c r="Q161" s="164" t="str">
        <f t="shared" si="18"/>
        <v/>
      </c>
      <c r="R161" s="164" t="str">
        <f t="shared" si="19"/>
        <v/>
      </c>
      <c r="S161" s="164" t="str">
        <f t="shared" si="20"/>
        <v/>
      </c>
      <c r="T161" s="164" t="str">
        <f t="shared" si="21"/>
        <v/>
      </c>
      <c r="U161" s="165" t="str">
        <f t="shared" si="22"/>
        <v/>
      </c>
      <c r="V161" s="166" t="str">
        <f t="shared" si="23"/>
        <v/>
      </c>
      <c r="W161" s="165" t="str">
        <f t="shared" si="24"/>
        <v/>
      </c>
      <c r="X161" s="165" t="str">
        <f t="shared" si="25"/>
        <v/>
      </c>
      <c r="Y161" s="164" t="str">
        <f>IF($O161="","",IF(LEN( Form!$P$11)=0,"",Form!$P$11))</f>
        <v/>
      </c>
      <c r="Z161" s="167" t="str">
        <f>IF($O161="","",IF(LEN( Form!$D$13)=0,"",Form!$D$13))</f>
        <v/>
      </c>
      <c r="AE161" s="205" t="str">
        <f>INDEX(Tracking!$B$6:$B$3001,ROW(A157),1)</f>
        <v/>
      </c>
      <c r="AF161" s="205">
        <f t="array" ref="AF161">SUMPRODUCT(MID(0&amp;AE161,LARGE(INDEX(ISNUMBER(--MID(AE161,ROW($A$1:$A$25),1))* ROW($A$1:$A$25),0),ROW($A$1:$A$25))+1,1)*10^ROW($A$1:$A$25)/10)</f>
        <v>0</v>
      </c>
    </row>
    <row r="162" spans="14:32" x14ac:dyDescent="0.25">
      <c r="N162" s="178">
        <f t="shared" si="26"/>
        <v>315</v>
      </c>
      <c r="O162" s="164" t="str">
        <f>IF(OR(LEN(Form!$E$8)=0,ROWS(ColumnItem)&lt;N162),"",IF(LEN(INDEX(ColumnItem,$N162))=0,"", Form!$E$8))</f>
        <v/>
      </c>
      <c r="P162" s="163" t="str">
        <f ca="1">IF(LEN( Form!PIdate)=0,"",IF(O162="","", Form!$E$9))</f>
        <v/>
      </c>
      <c r="Q162" s="164" t="str">
        <f t="shared" si="18"/>
        <v/>
      </c>
      <c r="R162" s="164" t="str">
        <f t="shared" si="19"/>
        <v/>
      </c>
      <c r="S162" s="164" t="str">
        <f t="shared" si="20"/>
        <v/>
      </c>
      <c r="T162" s="164" t="str">
        <f t="shared" si="21"/>
        <v/>
      </c>
      <c r="U162" s="165" t="str">
        <f t="shared" si="22"/>
        <v/>
      </c>
      <c r="V162" s="166" t="str">
        <f t="shared" si="23"/>
        <v/>
      </c>
      <c r="W162" s="165" t="str">
        <f t="shared" si="24"/>
        <v/>
      </c>
      <c r="X162" s="165" t="str">
        <f t="shared" si="25"/>
        <v/>
      </c>
      <c r="Y162" s="164" t="str">
        <f>IF($O162="","",IF(LEN( Form!$P$11)=0,"",Form!$P$11))</f>
        <v/>
      </c>
      <c r="Z162" s="167" t="str">
        <f>IF($O162="","",IF(LEN( Form!$D$13)=0,"",Form!$D$13))</f>
        <v/>
      </c>
      <c r="AE162" s="205" t="str">
        <f>INDEX(Tracking!$B$6:$B$3001,ROW(A158),1)</f>
        <v/>
      </c>
      <c r="AF162" s="205">
        <f t="array" ref="AF162">SUMPRODUCT(MID(0&amp;AE162,LARGE(INDEX(ISNUMBER(--MID(AE162,ROW($A$1:$A$25),1))* ROW($A$1:$A$25),0),ROW($A$1:$A$25))+1,1)*10^ROW($A$1:$A$25)/10)</f>
        <v>0</v>
      </c>
    </row>
    <row r="163" spans="14:32" x14ac:dyDescent="0.25">
      <c r="N163" s="178">
        <f t="shared" si="26"/>
        <v>317</v>
      </c>
      <c r="O163" s="164" t="str">
        <f>IF(OR(LEN(Form!$E$8)=0,ROWS(ColumnItem)&lt;N163),"",IF(LEN(INDEX(ColumnItem,$N163))=0,"", Form!$E$8))</f>
        <v/>
      </c>
      <c r="P163" s="163" t="str">
        <f ca="1">IF(LEN( Form!PIdate)=0,"",IF(O163="","", Form!$E$9))</f>
        <v/>
      </c>
      <c r="Q163" s="164" t="str">
        <f t="shared" si="18"/>
        <v/>
      </c>
      <c r="R163" s="164" t="str">
        <f t="shared" si="19"/>
        <v/>
      </c>
      <c r="S163" s="164" t="str">
        <f t="shared" si="20"/>
        <v/>
      </c>
      <c r="T163" s="164" t="str">
        <f t="shared" si="21"/>
        <v/>
      </c>
      <c r="U163" s="165" t="str">
        <f t="shared" si="22"/>
        <v/>
      </c>
      <c r="V163" s="166" t="str">
        <f t="shared" si="23"/>
        <v/>
      </c>
      <c r="W163" s="165" t="str">
        <f t="shared" si="24"/>
        <v/>
      </c>
      <c r="X163" s="165" t="str">
        <f t="shared" si="25"/>
        <v/>
      </c>
      <c r="Y163" s="164" t="str">
        <f>IF($O163="","",IF(LEN( Form!$P$11)=0,"",Form!$P$11))</f>
        <v/>
      </c>
      <c r="Z163" s="167" t="str">
        <f>IF($O163="","",IF(LEN( Form!$D$13)=0,"",Form!$D$13))</f>
        <v/>
      </c>
      <c r="AE163" s="205" t="str">
        <f>INDEX(Tracking!$B$6:$B$3001,ROW(A159),1)</f>
        <v/>
      </c>
      <c r="AF163" s="205">
        <f t="array" ref="AF163">SUMPRODUCT(MID(0&amp;AE163,LARGE(INDEX(ISNUMBER(--MID(AE163,ROW($A$1:$A$25),1))* ROW($A$1:$A$25),0),ROW($A$1:$A$25))+1,1)*10^ROW($A$1:$A$25)/10)</f>
        <v>0</v>
      </c>
    </row>
    <row r="164" spans="14:32" x14ac:dyDescent="0.25">
      <c r="N164" s="178">
        <f t="shared" si="26"/>
        <v>319</v>
      </c>
      <c r="O164" s="164" t="str">
        <f>IF(OR(LEN(Form!$E$8)=0,ROWS(ColumnItem)&lt;N164),"",IF(LEN(INDEX(ColumnItem,$N164))=0,"", Form!$E$8))</f>
        <v/>
      </c>
      <c r="P164" s="163" t="str">
        <f ca="1">IF(LEN( Form!PIdate)=0,"",IF(O164="","", Form!$E$9))</f>
        <v/>
      </c>
      <c r="Q164" s="164" t="str">
        <f t="shared" si="18"/>
        <v/>
      </c>
      <c r="R164" s="164" t="str">
        <f t="shared" si="19"/>
        <v/>
      </c>
      <c r="S164" s="164" t="str">
        <f t="shared" si="20"/>
        <v/>
      </c>
      <c r="T164" s="164" t="str">
        <f t="shared" si="21"/>
        <v/>
      </c>
      <c r="U164" s="165" t="str">
        <f t="shared" si="22"/>
        <v/>
      </c>
      <c r="V164" s="166" t="str">
        <f t="shared" si="23"/>
        <v/>
      </c>
      <c r="W164" s="165" t="str">
        <f t="shared" si="24"/>
        <v/>
      </c>
      <c r="X164" s="165" t="str">
        <f t="shared" si="25"/>
        <v/>
      </c>
      <c r="Y164" s="164" t="str">
        <f>IF($O164="","",IF(LEN( Form!$P$11)=0,"",Form!$P$11))</f>
        <v/>
      </c>
      <c r="Z164" s="167" t="str">
        <f>IF($O164="","",IF(LEN( Form!$D$13)=0,"",Form!$D$13))</f>
        <v/>
      </c>
      <c r="AE164" s="205" t="str">
        <f>INDEX(Tracking!$B$6:$B$3001,ROW(A160),1)</f>
        <v/>
      </c>
      <c r="AF164" s="205">
        <f t="array" ref="AF164">SUMPRODUCT(MID(0&amp;AE164,LARGE(INDEX(ISNUMBER(--MID(AE164,ROW($A$1:$A$25),1))* ROW($A$1:$A$25),0),ROW($A$1:$A$25))+1,1)*10^ROW($A$1:$A$25)/10)</f>
        <v>0</v>
      </c>
    </row>
    <row r="165" spans="14:32" x14ac:dyDescent="0.25">
      <c r="N165" s="178">
        <f t="shared" si="26"/>
        <v>321</v>
      </c>
      <c r="O165" s="164" t="str">
        <f>IF(OR(LEN(Form!$E$8)=0,ROWS(ColumnItem)&lt;N165),"",IF(LEN(INDEX(ColumnItem,$N165))=0,"", Form!$E$8))</f>
        <v/>
      </c>
      <c r="P165" s="163" t="str">
        <f ca="1">IF(LEN( Form!PIdate)=0,"",IF(O165="","", Form!$E$9))</f>
        <v/>
      </c>
      <c r="Q165" s="164" t="str">
        <f t="shared" si="18"/>
        <v/>
      </c>
      <c r="R165" s="164" t="str">
        <f t="shared" si="19"/>
        <v/>
      </c>
      <c r="S165" s="164" t="str">
        <f t="shared" si="20"/>
        <v/>
      </c>
      <c r="T165" s="164" t="str">
        <f t="shared" si="21"/>
        <v/>
      </c>
      <c r="U165" s="165" t="str">
        <f t="shared" si="22"/>
        <v/>
      </c>
      <c r="V165" s="166" t="str">
        <f t="shared" si="23"/>
        <v/>
      </c>
      <c r="W165" s="165" t="str">
        <f t="shared" si="24"/>
        <v/>
      </c>
      <c r="X165" s="165" t="str">
        <f t="shared" si="25"/>
        <v/>
      </c>
      <c r="Y165" s="164" t="str">
        <f>IF($O165="","",IF(LEN( Form!$P$11)=0,"",Form!$P$11))</f>
        <v/>
      </c>
      <c r="Z165" s="167" t="str">
        <f>IF($O165="","",IF(LEN( Form!$D$13)=0,"",Form!$D$13))</f>
        <v/>
      </c>
      <c r="AE165" s="205" t="str">
        <f>INDEX(Tracking!$B$6:$B$3001,ROW(A161),1)</f>
        <v/>
      </c>
      <c r="AF165" s="205">
        <f t="array" ref="AF165">SUMPRODUCT(MID(0&amp;AE165,LARGE(INDEX(ISNUMBER(--MID(AE165,ROW($A$1:$A$25),1))* ROW($A$1:$A$25),0),ROW($A$1:$A$25))+1,1)*10^ROW($A$1:$A$25)/10)</f>
        <v>0</v>
      </c>
    </row>
    <row r="166" spans="14:32" x14ac:dyDescent="0.25">
      <c r="N166" s="178">
        <f t="shared" si="26"/>
        <v>323</v>
      </c>
      <c r="O166" s="164" t="str">
        <f>IF(OR(LEN(Form!$E$8)=0,ROWS(ColumnItem)&lt;N166),"",IF(LEN(INDEX(ColumnItem,$N166))=0,"", Form!$E$8))</f>
        <v/>
      </c>
      <c r="P166" s="163" t="str">
        <f ca="1">IF(LEN( Form!PIdate)=0,"",IF(O166="","", Form!$E$9))</f>
        <v/>
      </c>
      <c r="Q166" s="164" t="str">
        <f t="shared" si="18"/>
        <v/>
      </c>
      <c r="R166" s="164" t="str">
        <f t="shared" si="19"/>
        <v/>
      </c>
      <c r="S166" s="164" t="str">
        <f t="shared" si="20"/>
        <v/>
      </c>
      <c r="T166" s="164" t="str">
        <f t="shared" si="21"/>
        <v/>
      </c>
      <c r="U166" s="165" t="str">
        <f t="shared" si="22"/>
        <v/>
      </c>
      <c r="V166" s="166" t="str">
        <f t="shared" si="23"/>
        <v/>
      </c>
      <c r="W166" s="165" t="str">
        <f t="shared" si="24"/>
        <v/>
      </c>
      <c r="X166" s="165" t="str">
        <f t="shared" si="25"/>
        <v/>
      </c>
      <c r="Y166" s="164" t="str">
        <f>IF($O166="","",IF(LEN( Form!$P$11)=0,"",Form!$P$11))</f>
        <v/>
      </c>
      <c r="Z166" s="167" t="str">
        <f>IF($O166="","",IF(LEN( Form!$D$13)=0,"",Form!$D$13))</f>
        <v/>
      </c>
      <c r="AE166" s="205" t="str">
        <f>INDEX(Tracking!$B$6:$B$3001,ROW(A162),1)</f>
        <v/>
      </c>
      <c r="AF166" s="205">
        <f t="array" ref="AF166">SUMPRODUCT(MID(0&amp;AE166,LARGE(INDEX(ISNUMBER(--MID(AE166,ROW($A$1:$A$25),1))* ROW($A$1:$A$25),0),ROW($A$1:$A$25))+1,1)*10^ROW($A$1:$A$25)/10)</f>
        <v>0</v>
      </c>
    </row>
    <row r="167" spans="14:32" x14ac:dyDescent="0.25">
      <c r="N167" s="178">
        <f t="shared" si="26"/>
        <v>325</v>
      </c>
      <c r="O167" s="164" t="str">
        <f>IF(OR(LEN(Form!$E$8)=0,ROWS(ColumnItem)&lt;N167),"",IF(LEN(INDEX(ColumnItem,$N167))=0,"", Form!$E$8))</f>
        <v/>
      </c>
      <c r="P167" s="163" t="str">
        <f ca="1">IF(LEN( Form!PIdate)=0,"",IF(O167="","", Form!$E$9))</f>
        <v/>
      </c>
      <c r="Q167" s="164" t="str">
        <f t="shared" si="18"/>
        <v/>
      </c>
      <c r="R167" s="164" t="str">
        <f t="shared" si="19"/>
        <v/>
      </c>
      <c r="S167" s="164" t="str">
        <f t="shared" si="20"/>
        <v/>
      </c>
      <c r="T167" s="164" t="str">
        <f t="shared" si="21"/>
        <v/>
      </c>
      <c r="U167" s="165" t="str">
        <f t="shared" si="22"/>
        <v/>
      </c>
      <c r="V167" s="166" t="str">
        <f t="shared" si="23"/>
        <v/>
      </c>
      <c r="W167" s="165" t="str">
        <f t="shared" si="24"/>
        <v/>
      </c>
      <c r="X167" s="165" t="str">
        <f t="shared" si="25"/>
        <v/>
      </c>
      <c r="Y167" s="164" t="str">
        <f>IF($O167="","",IF(LEN( Form!$P$11)=0,"",Form!$P$11))</f>
        <v/>
      </c>
      <c r="Z167" s="167" t="str">
        <f>IF($O167="","",IF(LEN( Form!$D$13)=0,"",Form!$D$13))</f>
        <v/>
      </c>
      <c r="AE167" s="205" t="str">
        <f>INDEX(Tracking!$B$6:$B$3001,ROW(A163),1)</f>
        <v/>
      </c>
      <c r="AF167" s="205">
        <f t="array" ref="AF167">SUMPRODUCT(MID(0&amp;AE167,LARGE(INDEX(ISNUMBER(--MID(AE167,ROW($A$1:$A$25),1))* ROW($A$1:$A$25),0),ROW($A$1:$A$25))+1,1)*10^ROW($A$1:$A$25)/10)</f>
        <v>0</v>
      </c>
    </row>
    <row r="168" spans="14:32" x14ac:dyDescent="0.25">
      <c r="N168" s="178">
        <f t="shared" si="26"/>
        <v>327</v>
      </c>
      <c r="O168" s="164" t="str">
        <f>IF(OR(LEN(Form!$E$8)=0,ROWS(ColumnItem)&lt;N168),"",IF(LEN(INDEX(ColumnItem,$N168))=0,"", Form!$E$8))</f>
        <v/>
      </c>
      <c r="P168" s="163" t="str">
        <f ca="1">IF(LEN( Form!PIdate)=0,"",IF(O168="","", Form!$E$9))</f>
        <v/>
      </c>
      <c r="Q168" s="164" t="str">
        <f t="shared" si="18"/>
        <v/>
      </c>
      <c r="R168" s="164" t="str">
        <f t="shared" si="19"/>
        <v/>
      </c>
      <c r="S168" s="164" t="str">
        <f t="shared" si="20"/>
        <v/>
      </c>
      <c r="T168" s="164" t="str">
        <f t="shared" si="21"/>
        <v/>
      </c>
      <c r="U168" s="165" t="str">
        <f t="shared" si="22"/>
        <v/>
      </c>
      <c r="V168" s="166" t="str">
        <f t="shared" si="23"/>
        <v/>
      </c>
      <c r="W168" s="165" t="str">
        <f t="shared" si="24"/>
        <v/>
      </c>
      <c r="X168" s="165" t="str">
        <f t="shared" si="25"/>
        <v/>
      </c>
      <c r="Y168" s="164" t="str">
        <f>IF($O168="","",IF(LEN( Form!$P$11)=0,"",Form!$P$11))</f>
        <v/>
      </c>
      <c r="Z168" s="167" t="str">
        <f>IF($O168="","",IF(LEN( Form!$D$13)=0,"",Form!$D$13))</f>
        <v/>
      </c>
      <c r="AE168" s="205" t="str">
        <f>INDEX(Tracking!$B$6:$B$3001,ROW(A164),1)</f>
        <v/>
      </c>
      <c r="AF168" s="205">
        <f t="array" ref="AF168">SUMPRODUCT(MID(0&amp;AE168,LARGE(INDEX(ISNUMBER(--MID(AE168,ROW($A$1:$A$25),1))* ROW($A$1:$A$25),0),ROW($A$1:$A$25))+1,1)*10^ROW($A$1:$A$25)/10)</f>
        <v>0</v>
      </c>
    </row>
    <row r="169" spans="14:32" x14ac:dyDescent="0.25">
      <c r="N169" s="178">
        <f t="shared" si="26"/>
        <v>329</v>
      </c>
      <c r="O169" s="164" t="str">
        <f>IF(OR(LEN(Form!$E$8)=0,ROWS(ColumnItem)&lt;N169),"",IF(LEN(INDEX(ColumnItem,$N169))=0,"", Form!$E$8))</f>
        <v/>
      </c>
      <c r="P169" s="163" t="str">
        <f ca="1">IF(LEN( Form!PIdate)=0,"",IF(O169="","", Form!$E$9))</f>
        <v/>
      </c>
      <c r="Q169" s="164" t="str">
        <f t="shared" si="18"/>
        <v/>
      </c>
      <c r="R169" s="164" t="str">
        <f t="shared" si="19"/>
        <v/>
      </c>
      <c r="S169" s="164" t="str">
        <f t="shared" si="20"/>
        <v/>
      </c>
      <c r="T169" s="164" t="str">
        <f t="shared" si="21"/>
        <v/>
      </c>
      <c r="U169" s="165" t="str">
        <f t="shared" si="22"/>
        <v/>
      </c>
      <c r="V169" s="166" t="str">
        <f t="shared" si="23"/>
        <v/>
      </c>
      <c r="W169" s="165" t="str">
        <f t="shared" si="24"/>
        <v/>
      </c>
      <c r="X169" s="165" t="str">
        <f t="shared" si="25"/>
        <v/>
      </c>
      <c r="Y169" s="164" t="str">
        <f>IF($O169="","",IF(LEN( Form!$P$11)=0,"",Form!$P$11))</f>
        <v/>
      </c>
      <c r="Z169" s="167" t="str">
        <f>IF($O169="","",IF(LEN( Form!$D$13)=0,"",Form!$D$13))</f>
        <v/>
      </c>
      <c r="AE169" s="205" t="str">
        <f>INDEX(Tracking!$B$6:$B$3001,ROW(A165),1)</f>
        <v/>
      </c>
      <c r="AF169" s="205">
        <f t="array" ref="AF169">SUMPRODUCT(MID(0&amp;AE169,LARGE(INDEX(ISNUMBER(--MID(AE169,ROW($A$1:$A$25),1))* ROW($A$1:$A$25),0),ROW($A$1:$A$25))+1,1)*10^ROW($A$1:$A$25)/10)</f>
        <v>0</v>
      </c>
    </row>
    <row r="170" spans="14:32" x14ac:dyDescent="0.25">
      <c r="N170" s="178">
        <f t="shared" si="26"/>
        <v>331</v>
      </c>
      <c r="O170" s="164" t="str">
        <f>IF(OR(LEN(Form!$E$8)=0,ROWS(ColumnItem)&lt;N170),"",IF(LEN(INDEX(ColumnItem,$N170))=0,"", Form!$E$8))</f>
        <v/>
      </c>
      <c r="P170" s="163" t="str">
        <f ca="1">IF(LEN( Form!PIdate)=0,"",IF(O170="","", Form!$E$9))</f>
        <v/>
      </c>
      <c r="Q170" s="164" t="str">
        <f t="shared" si="18"/>
        <v/>
      </c>
      <c r="R170" s="164" t="str">
        <f t="shared" si="19"/>
        <v/>
      </c>
      <c r="S170" s="164" t="str">
        <f t="shared" si="20"/>
        <v/>
      </c>
      <c r="T170" s="164" t="str">
        <f t="shared" si="21"/>
        <v/>
      </c>
      <c r="U170" s="165" t="str">
        <f t="shared" si="22"/>
        <v/>
      </c>
      <c r="V170" s="166" t="str">
        <f t="shared" si="23"/>
        <v/>
      </c>
      <c r="W170" s="165" t="str">
        <f t="shared" si="24"/>
        <v/>
      </c>
      <c r="X170" s="165" t="str">
        <f t="shared" si="25"/>
        <v/>
      </c>
      <c r="Y170" s="164" t="str">
        <f>IF($O170="","",IF(LEN( Form!$P$11)=0,"",Form!$P$11))</f>
        <v/>
      </c>
      <c r="Z170" s="167" t="str">
        <f>IF($O170="","",IF(LEN( Form!$D$13)=0,"",Form!$D$13))</f>
        <v/>
      </c>
      <c r="AE170" s="205" t="str">
        <f>INDEX(Tracking!$B$6:$B$3001,ROW(A166),1)</f>
        <v/>
      </c>
      <c r="AF170" s="205">
        <f t="array" ref="AF170">SUMPRODUCT(MID(0&amp;AE170,LARGE(INDEX(ISNUMBER(--MID(AE170,ROW($A$1:$A$25),1))* ROW($A$1:$A$25),0),ROW($A$1:$A$25))+1,1)*10^ROW($A$1:$A$25)/10)</f>
        <v>0</v>
      </c>
    </row>
    <row r="171" spans="14:32" x14ac:dyDescent="0.25">
      <c r="N171" s="178">
        <f t="shared" si="26"/>
        <v>333</v>
      </c>
      <c r="O171" s="164" t="str">
        <f>IF(OR(LEN(Form!$E$8)=0,ROWS(ColumnItem)&lt;N171),"",IF(LEN(INDEX(ColumnItem,$N171))=0,"", Form!$E$8))</f>
        <v/>
      </c>
      <c r="P171" s="163" t="str">
        <f ca="1">IF(LEN( Form!PIdate)=0,"",IF(O171="","", Form!$E$9))</f>
        <v/>
      </c>
      <c r="Q171" s="164" t="str">
        <f t="shared" si="18"/>
        <v/>
      </c>
      <c r="R171" s="164" t="str">
        <f t="shared" si="19"/>
        <v/>
      </c>
      <c r="S171" s="164" t="str">
        <f t="shared" si="20"/>
        <v/>
      </c>
      <c r="T171" s="164" t="str">
        <f t="shared" si="21"/>
        <v/>
      </c>
      <c r="U171" s="165" t="str">
        <f t="shared" si="22"/>
        <v/>
      </c>
      <c r="V171" s="166" t="str">
        <f t="shared" si="23"/>
        <v/>
      </c>
      <c r="W171" s="165" t="str">
        <f t="shared" si="24"/>
        <v/>
      </c>
      <c r="X171" s="165" t="str">
        <f t="shared" si="25"/>
        <v/>
      </c>
      <c r="Y171" s="164" t="str">
        <f>IF($O171="","",IF(LEN( Form!$P$11)=0,"",Form!$P$11))</f>
        <v/>
      </c>
      <c r="Z171" s="167" t="str">
        <f>IF($O171="","",IF(LEN( Form!$D$13)=0,"",Form!$D$13))</f>
        <v/>
      </c>
      <c r="AE171" s="205" t="str">
        <f>INDEX(Tracking!$B$6:$B$3001,ROW(A167),1)</f>
        <v/>
      </c>
      <c r="AF171" s="205">
        <f t="array" ref="AF171">SUMPRODUCT(MID(0&amp;AE171,LARGE(INDEX(ISNUMBER(--MID(AE171,ROW($A$1:$A$25),1))* ROW($A$1:$A$25),0),ROW($A$1:$A$25))+1,1)*10^ROW($A$1:$A$25)/10)</f>
        <v>0</v>
      </c>
    </row>
    <row r="172" spans="14:32" x14ac:dyDescent="0.25">
      <c r="N172" s="178">
        <f t="shared" si="26"/>
        <v>335</v>
      </c>
      <c r="O172" s="164" t="str">
        <f>IF(OR(LEN(Form!$E$8)=0,ROWS(ColumnItem)&lt;N172),"",IF(LEN(INDEX(ColumnItem,$N172))=0,"", Form!$E$8))</f>
        <v/>
      </c>
      <c r="P172" s="163" t="str">
        <f ca="1">IF(LEN( Form!PIdate)=0,"",IF(O172="","", Form!$E$9))</f>
        <v/>
      </c>
      <c r="Q172" s="164" t="str">
        <f t="shared" si="18"/>
        <v/>
      </c>
      <c r="R172" s="164" t="str">
        <f t="shared" si="19"/>
        <v/>
      </c>
      <c r="S172" s="164" t="str">
        <f t="shared" si="20"/>
        <v/>
      </c>
      <c r="T172" s="164" t="str">
        <f t="shared" si="21"/>
        <v/>
      </c>
      <c r="U172" s="165" t="str">
        <f t="shared" si="22"/>
        <v/>
      </c>
      <c r="V172" s="166" t="str">
        <f t="shared" si="23"/>
        <v/>
      </c>
      <c r="W172" s="165" t="str">
        <f t="shared" si="24"/>
        <v/>
      </c>
      <c r="X172" s="165" t="str">
        <f t="shared" si="25"/>
        <v/>
      </c>
      <c r="Y172" s="164" t="str">
        <f>IF($O172="","",IF(LEN( Form!$P$11)=0,"",Form!$P$11))</f>
        <v/>
      </c>
      <c r="Z172" s="167" t="str">
        <f>IF($O172="","",IF(LEN( Form!$D$13)=0,"",Form!$D$13))</f>
        <v/>
      </c>
      <c r="AE172" s="205" t="str">
        <f>INDEX(Tracking!$B$6:$B$3001,ROW(A168),1)</f>
        <v/>
      </c>
      <c r="AF172" s="205">
        <f t="array" ref="AF172">SUMPRODUCT(MID(0&amp;AE172,LARGE(INDEX(ISNUMBER(--MID(AE172,ROW($A$1:$A$25),1))* ROW($A$1:$A$25),0),ROW($A$1:$A$25))+1,1)*10^ROW($A$1:$A$25)/10)</f>
        <v>0</v>
      </c>
    </row>
    <row r="173" spans="14:32" x14ac:dyDescent="0.25">
      <c r="N173" s="178">
        <f t="shared" si="26"/>
        <v>337</v>
      </c>
      <c r="O173" s="164" t="str">
        <f>IF(OR(LEN(Form!$E$8)=0,ROWS(ColumnItem)&lt;N173),"",IF(LEN(INDEX(ColumnItem,$N173))=0,"", Form!$E$8))</f>
        <v/>
      </c>
      <c r="P173" s="163" t="str">
        <f ca="1">IF(LEN( Form!PIdate)=0,"",IF(O173="","", Form!$E$9))</f>
        <v/>
      </c>
      <c r="Q173" s="164" t="str">
        <f t="shared" si="18"/>
        <v/>
      </c>
      <c r="R173" s="164" t="str">
        <f t="shared" si="19"/>
        <v/>
      </c>
      <c r="S173" s="164" t="str">
        <f t="shared" si="20"/>
        <v/>
      </c>
      <c r="T173" s="164" t="str">
        <f t="shared" si="21"/>
        <v/>
      </c>
      <c r="U173" s="165" t="str">
        <f t="shared" si="22"/>
        <v/>
      </c>
      <c r="V173" s="166" t="str">
        <f t="shared" si="23"/>
        <v/>
      </c>
      <c r="W173" s="165" t="str">
        <f t="shared" si="24"/>
        <v/>
      </c>
      <c r="X173" s="165" t="str">
        <f t="shared" si="25"/>
        <v/>
      </c>
      <c r="Y173" s="164" t="str">
        <f>IF($O173="","",IF(LEN( Form!$P$11)=0,"",Form!$P$11))</f>
        <v/>
      </c>
      <c r="Z173" s="167" t="str">
        <f>IF($O173="","",IF(LEN( Form!$D$13)=0,"",Form!$D$13))</f>
        <v/>
      </c>
      <c r="AE173" s="205" t="str">
        <f>INDEX(Tracking!$B$6:$B$3001,ROW(A169),1)</f>
        <v/>
      </c>
      <c r="AF173" s="205">
        <f t="array" ref="AF173">SUMPRODUCT(MID(0&amp;AE173,LARGE(INDEX(ISNUMBER(--MID(AE173,ROW($A$1:$A$25),1))* ROW($A$1:$A$25),0),ROW($A$1:$A$25))+1,1)*10^ROW($A$1:$A$25)/10)</f>
        <v>0</v>
      </c>
    </row>
    <row r="174" spans="14:32" x14ac:dyDescent="0.25">
      <c r="N174" s="178">
        <f t="shared" si="26"/>
        <v>339</v>
      </c>
      <c r="O174" s="164" t="str">
        <f>IF(OR(LEN(Form!$E$8)=0,ROWS(ColumnItem)&lt;N174),"",IF(LEN(INDEX(ColumnItem,$N174))=0,"", Form!$E$8))</f>
        <v/>
      </c>
      <c r="P174" s="163" t="str">
        <f ca="1">IF(LEN( Form!PIdate)=0,"",IF(O174="","", Form!$E$9))</f>
        <v/>
      </c>
      <c r="Q174" s="164" t="str">
        <f t="shared" si="18"/>
        <v/>
      </c>
      <c r="R174" s="164" t="str">
        <f t="shared" si="19"/>
        <v/>
      </c>
      <c r="S174" s="164" t="str">
        <f t="shared" si="20"/>
        <v/>
      </c>
      <c r="T174" s="164" t="str">
        <f t="shared" si="21"/>
        <v/>
      </c>
      <c r="U174" s="165" t="str">
        <f t="shared" si="22"/>
        <v/>
      </c>
      <c r="V174" s="166" t="str">
        <f t="shared" si="23"/>
        <v/>
      </c>
      <c r="W174" s="165" t="str">
        <f t="shared" si="24"/>
        <v/>
      </c>
      <c r="X174" s="165" t="str">
        <f t="shared" si="25"/>
        <v/>
      </c>
      <c r="Y174" s="164" t="str">
        <f>IF($O174="","",IF(LEN( Form!$P$11)=0,"",Form!$P$11))</f>
        <v/>
      </c>
      <c r="Z174" s="167" t="str">
        <f>IF($O174="","",IF(LEN( Form!$D$13)=0,"",Form!$D$13))</f>
        <v/>
      </c>
      <c r="AE174" s="205" t="str">
        <f>INDEX(Tracking!$B$6:$B$3001,ROW(A170),1)</f>
        <v/>
      </c>
      <c r="AF174" s="205">
        <f t="array" ref="AF174">SUMPRODUCT(MID(0&amp;AE174,LARGE(INDEX(ISNUMBER(--MID(AE174,ROW($A$1:$A$25),1))* ROW($A$1:$A$25),0),ROW($A$1:$A$25))+1,1)*10^ROW($A$1:$A$25)/10)</f>
        <v>0</v>
      </c>
    </row>
    <row r="175" spans="14:32" x14ac:dyDescent="0.25">
      <c r="N175" s="178">
        <f t="shared" si="26"/>
        <v>341</v>
      </c>
      <c r="O175" s="164" t="str">
        <f>IF(OR(LEN(Form!$E$8)=0,ROWS(ColumnItem)&lt;N175),"",IF(LEN(INDEX(ColumnItem,$N175))=0,"", Form!$E$8))</f>
        <v/>
      </c>
      <c r="P175" s="163" t="str">
        <f ca="1">IF(LEN( Form!PIdate)=0,"",IF(O175="","", Form!$E$9))</f>
        <v/>
      </c>
      <c r="Q175" s="164" t="str">
        <f t="shared" si="18"/>
        <v/>
      </c>
      <c r="R175" s="164" t="str">
        <f t="shared" si="19"/>
        <v/>
      </c>
      <c r="S175" s="164" t="str">
        <f t="shared" si="20"/>
        <v/>
      </c>
      <c r="T175" s="164" t="str">
        <f t="shared" si="21"/>
        <v/>
      </c>
      <c r="U175" s="165" t="str">
        <f t="shared" si="22"/>
        <v/>
      </c>
      <c r="V175" s="166" t="str">
        <f t="shared" si="23"/>
        <v/>
      </c>
      <c r="W175" s="165" t="str">
        <f t="shared" si="24"/>
        <v/>
      </c>
      <c r="X175" s="165" t="str">
        <f t="shared" si="25"/>
        <v/>
      </c>
      <c r="Y175" s="164" t="str">
        <f>IF($O175="","",IF(LEN( Form!$P$11)=0,"",Form!$P$11))</f>
        <v/>
      </c>
      <c r="Z175" s="167" t="str">
        <f>IF($O175="","",IF(LEN( Form!$D$13)=0,"",Form!$D$13))</f>
        <v/>
      </c>
      <c r="AE175" s="205" t="str">
        <f>INDEX(Tracking!$B$6:$B$3001,ROW(A171),1)</f>
        <v/>
      </c>
      <c r="AF175" s="205">
        <f t="array" ref="AF175">SUMPRODUCT(MID(0&amp;AE175,LARGE(INDEX(ISNUMBER(--MID(AE175,ROW($A$1:$A$25),1))* ROW($A$1:$A$25),0),ROW($A$1:$A$25))+1,1)*10^ROW($A$1:$A$25)/10)</f>
        <v>0</v>
      </c>
    </row>
    <row r="176" spans="14:32" x14ac:dyDescent="0.25">
      <c r="N176" s="178">
        <f t="shared" si="26"/>
        <v>343</v>
      </c>
      <c r="O176" s="164" t="str">
        <f>IF(OR(LEN(Form!$E$8)=0,ROWS(ColumnItem)&lt;N176),"",IF(LEN(INDEX(ColumnItem,$N176))=0,"", Form!$E$8))</f>
        <v/>
      </c>
      <c r="P176" s="163" t="str">
        <f ca="1">IF(LEN( Form!PIdate)=0,"",IF(O176="","", Form!$E$9))</f>
        <v/>
      </c>
      <c r="Q176" s="164" t="str">
        <f t="shared" si="18"/>
        <v/>
      </c>
      <c r="R176" s="164" t="str">
        <f t="shared" si="19"/>
        <v/>
      </c>
      <c r="S176" s="164" t="str">
        <f t="shared" si="20"/>
        <v/>
      </c>
      <c r="T176" s="164" t="str">
        <f t="shared" si="21"/>
        <v/>
      </c>
      <c r="U176" s="165" t="str">
        <f t="shared" si="22"/>
        <v/>
      </c>
      <c r="V176" s="166" t="str">
        <f t="shared" si="23"/>
        <v/>
      </c>
      <c r="W176" s="165" t="str">
        <f t="shared" si="24"/>
        <v/>
      </c>
      <c r="X176" s="165" t="str">
        <f t="shared" si="25"/>
        <v/>
      </c>
      <c r="Y176" s="164" t="str">
        <f>IF($O176="","",IF(LEN( Form!$P$11)=0,"",Form!$P$11))</f>
        <v/>
      </c>
      <c r="Z176" s="167" t="str">
        <f>IF($O176="","",IF(LEN( Form!$D$13)=0,"",Form!$D$13))</f>
        <v/>
      </c>
      <c r="AE176" s="205" t="str">
        <f>INDEX(Tracking!$B$6:$B$3001,ROW(A172),1)</f>
        <v/>
      </c>
      <c r="AF176" s="205">
        <f t="array" ref="AF176">SUMPRODUCT(MID(0&amp;AE176,LARGE(INDEX(ISNUMBER(--MID(AE176,ROW($A$1:$A$25),1))* ROW($A$1:$A$25),0),ROW($A$1:$A$25))+1,1)*10^ROW($A$1:$A$25)/10)</f>
        <v>0</v>
      </c>
    </row>
    <row r="177" spans="14:32" x14ac:dyDescent="0.25">
      <c r="N177" s="178">
        <f t="shared" si="26"/>
        <v>345</v>
      </c>
      <c r="O177" s="164" t="str">
        <f>IF(OR(LEN(Form!$E$8)=0,ROWS(ColumnItem)&lt;N177),"",IF(LEN(INDEX(ColumnItem,$N177))=0,"", Form!$E$8))</f>
        <v/>
      </c>
      <c r="P177" s="163" t="str">
        <f ca="1">IF(LEN( Form!PIdate)=0,"",IF(O177="","", Form!$E$9))</f>
        <v/>
      </c>
      <c r="Q177" s="164" t="str">
        <f t="shared" si="18"/>
        <v/>
      </c>
      <c r="R177" s="164" t="str">
        <f t="shared" si="19"/>
        <v/>
      </c>
      <c r="S177" s="164" t="str">
        <f t="shared" si="20"/>
        <v/>
      </c>
      <c r="T177" s="164" t="str">
        <f t="shared" si="21"/>
        <v/>
      </c>
      <c r="U177" s="165" t="str">
        <f t="shared" si="22"/>
        <v/>
      </c>
      <c r="V177" s="166" t="str">
        <f t="shared" si="23"/>
        <v/>
      </c>
      <c r="W177" s="165" t="str">
        <f t="shared" si="24"/>
        <v/>
      </c>
      <c r="X177" s="165" t="str">
        <f t="shared" si="25"/>
        <v/>
      </c>
      <c r="Y177" s="164" t="str">
        <f>IF($O177="","",IF(LEN( Form!$P$11)=0,"",Form!$P$11))</f>
        <v/>
      </c>
      <c r="Z177" s="167" t="str">
        <f>IF($O177="","",IF(LEN( Form!$D$13)=0,"",Form!$D$13))</f>
        <v/>
      </c>
      <c r="AE177" s="205" t="str">
        <f>INDEX(Tracking!$B$6:$B$3001,ROW(A173),1)</f>
        <v/>
      </c>
      <c r="AF177" s="205">
        <f t="array" ref="AF177">SUMPRODUCT(MID(0&amp;AE177,LARGE(INDEX(ISNUMBER(--MID(AE177,ROW($A$1:$A$25),1))* ROW($A$1:$A$25),0),ROW($A$1:$A$25))+1,1)*10^ROW($A$1:$A$25)/10)</f>
        <v>0</v>
      </c>
    </row>
    <row r="178" spans="14:32" x14ac:dyDescent="0.25">
      <c r="N178" s="178">
        <f t="shared" si="26"/>
        <v>347</v>
      </c>
      <c r="O178" s="164" t="str">
        <f>IF(OR(LEN(Form!$E$8)=0,ROWS(ColumnItem)&lt;N178),"",IF(LEN(INDEX(ColumnItem,$N178))=0,"", Form!$E$8))</f>
        <v/>
      </c>
      <c r="P178" s="163" t="str">
        <f ca="1">IF(LEN( Form!PIdate)=0,"",IF(O178="","", Form!$E$9))</f>
        <v/>
      </c>
      <c r="Q178" s="164" t="str">
        <f t="shared" si="18"/>
        <v/>
      </c>
      <c r="R178" s="164" t="str">
        <f t="shared" si="19"/>
        <v/>
      </c>
      <c r="S178" s="164" t="str">
        <f t="shared" si="20"/>
        <v/>
      </c>
      <c r="T178" s="164" t="str">
        <f t="shared" si="21"/>
        <v/>
      </c>
      <c r="U178" s="165" t="str">
        <f t="shared" si="22"/>
        <v/>
      </c>
      <c r="V178" s="166" t="str">
        <f t="shared" si="23"/>
        <v/>
      </c>
      <c r="W178" s="165" t="str">
        <f t="shared" si="24"/>
        <v/>
      </c>
      <c r="X178" s="165" t="str">
        <f t="shared" si="25"/>
        <v/>
      </c>
      <c r="Y178" s="164" t="str">
        <f>IF($O178="","",IF(LEN( Form!$P$11)=0,"",Form!$P$11))</f>
        <v/>
      </c>
      <c r="Z178" s="167" t="str">
        <f>IF($O178="","",IF(LEN( Form!$D$13)=0,"",Form!$D$13))</f>
        <v/>
      </c>
      <c r="AE178" s="205" t="str">
        <f>INDEX(Tracking!$B$6:$B$3001,ROW(A174),1)</f>
        <v/>
      </c>
      <c r="AF178" s="205">
        <f t="array" ref="AF178">SUMPRODUCT(MID(0&amp;AE178,LARGE(INDEX(ISNUMBER(--MID(AE178,ROW($A$1:$A$25),1))* ROW($A$1:$A$25),0),ROW($A$1:$A$25))+1,1)*10^ROW($A$1:$A$25)/10)</f>
        <v>0</v>
      </c>
    </row>
    <row r="179" spans="14:32" x14ac:dyDescent="0.25">
      <c r="N179" s="178">
        <f t="shared" si="26"/>
        <v>349</v>
      </c>
      <c r="O179" s="164" t="str">
        <f>IF(OR(LEN(Form!$E$8)=0,ROWS(ColumnItem)&lt;N179),"",IF(LEN(INDEX(ColumnItem,$N179))=0,"", Form!$E$8))</f>
        <v/>
      </c>
      <c r="P179" s="163" t="str">
        <f ca="1">IF(LEN( Form!PIdate)=0,"",IF(O179="","", Form!$E$9))</f>
        <v/>
      </c>
      <c r="Q179" s="164" t="str">
        <f t="shared" si="18"/>
        <v/>
      </c>
      <c r="R179" s="164" t="str">
        <f t="shared" si="19"/>
        <v/>
      </c>
      <c r="S179" s="164" t="str">
        <f t="shared" si="20"/>
        <v/>
      </c>
      <c r="T179" s="164" t="str">
        <f t="shared" si="21"/>
        <v/>
      </c>
      <c r="U179" s="165" t="str">
        <f t="shared" si="22"/>
        <v/>
      </c>
      <c r="V179" s="166" t="str">
        <f t="shared" si="23"/>
        <v/>
      </c>
      <c r="W179" s="165" t="str">
        <f t="shared" si="24"/>
        <v/>
      </c>
      <c r="X179" s="165" t="str">
        <f t="shared" si="25"/>
        <v/>
      </c>
      <c r="Y179" s="164" t="str">
        <f>IF($O179="","",IF(LEN( Form!$P$11)=0,"",Form!$P$11))</f>
        <v/>
      </c>
      <c r="Z179" s="167" t="str">
        <f>IF($O179="","",IF(LEN( Form!$D$13)=0,"",Form!$D$13))</f>
        <v/>
      </c>
      <c r="AE179" s="205" t="str">
        <f>INDEX(Tracking!$B$6:$B$3001,ROW(A175),1)</f>
        <v/>
      </c>
      <c r="AF179" s="205">
        <f t="array" ref="AF179">SUMPRODUCT(MID(0&amp;AE179,LARGE(INDEX(ISNUMBER(--MID(AE179,ROW($A$1:$A$25),1))* ROW($A$1:$A$25),0),ROW($A$1:$A$25))+1,1)*10^ROW($A$1:$A$25)/10)</f>
        <v>0</v>
      </c>
    </row>
    <row r="180" spans="14:32" x14ac:dyDescent="0.25">
      <c r="N180" s="178">
        <f t="shared" si="26"/>
        <v>351</v>
      </c>
      <c r="O180" s="164" t="str">
        <f>IF(OR(LEN(Form!$E$8)=0,ROWS(ColumnItem)&lt;N180),"",IF(LEN(INDEX(ColumnItem,$N180))=0,"", Form!$E$8))</f>
        <v/>
      </c>
      <c r="P180" s="163" t="str">
        <f ca="1">IF(LEN( Form!PIdate)=0,"",IF(O180="","", Form!$E$9))</f>
        <v/>
      </c>
      <c r="Q180" s="164" t="str">
        <f t="shared" si="18"/>
        <v/>
      </c>
      <c r="R180" s="164" t="str">
        <f t="shared" si="19"/>
        <v/>
      </c>
      <c r="S180" s="164" t="str">
        <f t="shared" si="20"/>
        <v/>
      </c>
      <c r="T180" s="164" t="str">
        <f t="shared" si="21"/>
        <v/>
      </c>
      <c r="U180" s="165" t="str">
        <f t="shared" si="22"/>
        <v/>
      </c>
      <c r="V180" s="166" t="str">
        <f t="shared" si="23"/>
        <v/>
      </c>
      <c r="W180" s="165" t="str">
        <f t="shared" si="24"/>
        <v/>
      </c>
      <c r="X180" s="165" t="str">
        <f t="shared" si="25"/>
        <v/>
      </c>
      <c r="Y180" s="164" t="str">
        <f>IF($O180="","",IF(LEN( Form!$P$11)=0,"",Form!$P$11))</f>
        <v/>
      </c>
      <c r="Z180" s="167" t="str">
        <f>IF($O180="","",IF(LEN( Form!$D$13)=0,"",Form!$D$13))</f>
        <v/>
      </c>
      <c r="AE180" s="205" t="str">
        <f>INDEX(Tracking!$B$6:$B$3001,ROW(A176),1)</f>
        <v/>
      </c>
      <c r="AF180" s="205">
        <f t="array" ref="AF180">SUMPRODUCT(MID(0&amp;AE180,LARGE(INDEX(ISNUMBER(--MID(AE180,ROW($A$1:$A$25),1))* ROW($A$1:$A$25),0),ROW($A$1:$A$25))+1,1)*10^ROW($A$1:$A$25)/10)</f>
        <v>0</v>
      </c>
    </row>
    <row r="181" spans="14:32" x14ac:dyDescent="0.25">
      <c r="N181" s="178">
        <f t="shared" si="26"/>
        <v>353</v>
      </c>
      <c r="O181" s="164" t="str">
        <f>IF(OR(LEN(Form!$E$8)=0,ROWS(ColumnItem)&lt;N181),"",IF(LEN(INDEX(ColumnItem,$N181))=0,"", Form!$E$8))</f>
        <v/>
      </c>
      <c r="P181" s="163" t="str">
        <f ca="1">IF(LEN( Form!PIdate)=0,"",IF(O181="","", Form!$E$9))</f>
        <v/>
      </c>
      <c r="Q181" s="164" t="str">
        <f t="shared" si="18"/>
        <v/>
      </c>
      <c r="R181" s="164" t="str">
        <f t="shared" si="19"/>
        <v/>
      </c>
      <c r="S181" s="164" t="str">
        <f t="shared" si="20"/>
        <v/>
      </c>
      <c r="T181" s="164" t="str">
        <f t="shared" si="21"/>
        <v/>
      </c>
      <c r="U181" s="165" t="str">
        <f t="shared" si="22"/>
        <v/>
      </c>
      <c r="V181" s="166" t="str">
        <f t="shared" si="23"/>
        <v/>
      </c>
      <c r="W181" s="165" t="str">
        <f t="shared" si="24"/>
        <v/>
      </c>
      <c r="X181" s="165" t="str">
        <f t="shared" si="25"/>
        <v/>
      </c>
      <c r="Y181" s="164" t="str">
        <f>IF($O181="","",IF(LEN( Form!$P$11)=0,"",Form!$P$11))</f>
        <v/>
      </c>
      <c r="Z181" s="167" t="str">
        <f>IF($O181="","",IF(LEN( Form!$D$13)=0,"",Form!$D$13))</f>
        <v/>
      </c>
      <c r="AE181" s="205" t="str">
        <f>INDEX(Tracking!$B$6:$B$3001,ROW(A177),1)</f>
        <v/>
      </c>
      <c r="AF181" s="205">
        <f t="array" ref="AF181">SUMPRODUCT(MID(0&amp;AE181,LARGE(INDEX(ISNUMBER(--MID(AE181,ROW($A$1:$A$25),1))* ROW($A$1:$A$25),0),ROW($A$1:$A$25))+1,1)*10^ROW($A$1:$A$25)/10)</f>
        <v>0</v>
      </c>
    </row>
    <row r="182" spans="14:32" x14ac:dyDescent="0.25">
      <c r="N182" s="178">
        <f t="shared" si="26"/>
        <v>355</v>
      </c>
      <c r="O182" s="164" t="str">
        <f>IF(OR(LEN(Form!$E$8)=0,ROWS(ColumnItem)&lt;N182),"",IF(LEN(INDEX(ColumnItem,$N182))=0,"", Form!$E$8))</f>
        <v/>
      </c>
      <c r="P182" s="163" t="str">
        <f ca="1">IF(LEN( Form!PIdate)=0,"",IF(O182="","", Form!$E$9))</f>
        <v/>
      </c>
      <c r="Q182" s="164" t="str">
        <f t="shared" si="18"/>
        <v/>
      </c>
      <c r="R182" s="164" t="str">
        <f t="shared" si="19"/>
        <v/>
      </c>
      <c r="S182" s="164" t="str">
        <f t="shared" si="20"/>
        <v/>
      </c>
      <c r="T182" s="164" t="str">
        <f t="shared" si="21"/>
        <v/>
      </c>
      <c r="U182" s="165" t="str">
        <f t="shared" si="22"/>
        <v/>
      </c>
      <c r="V182" s="166" t="str">
        <f t="shared" si="23"/>
        <v/>
      </c>
      <c r="W182" s="165" t="str">
        <f t="shared" si="24"/>
        <v/>
      </c>
      <c r="X182" s="165" t="str">
        <f t="shared" si="25"/>
        <v/>
      </c>
      <c r="Y182" s="164" t="str">
        <f>IF($O182="","",IF(LEN( Form!$P$11)=0,"",Form!$P$11))</f>
        <v/>
      </c>
      <c r="Z182" s="167" t="str">
        <f>IF($O182="","",IF(LEN( Form!$D$13)=0,"",Form!$D$13))</f>
        <v/>
      </c>
      <c r="AE182" s="205" t="str">
        <f>INDEX(Tracking!$B$6:$B$3001,ROW(A178),1)</f>
        <v/>
      </c>
      <c r="AF182" s="205">
        <f t="array" ref="AF182">SUMPRODUCT(MID(0&amp;AE182,LARGE(INDEX(ISNUMBER(--MID(AE182,ROW($A$1:$A$25),1))* ROW($A$1:$A$25),0),ROW($A$1:$A$25))+1,1)*10^ROW($A$1:$A$25)/10)</f>
        <v>0</v>
      </c>
    </row>
    <row r="183" spans="14:32" x14ac:dyDescent="0.25">
      <c r="N183" s="178">
        <f t="shared" si="26"/>
        <v>357</v>
      </c>
      <c r="O183" s="164" t="str">
        <f>IF(OR(LEN(Form!$E$8)=0,ROWS(ColumnItem)&lt;N183),"",IF(LEN(INDEX(ColumnItem,$N183))=0,"", Form!$E$8))</f>
        <v/>
      </c>
      <c r="P183" s="163" t="str">
        <f ca="1">IF(LEN( Form!PIdate)=0,"",IF(O183="","", Form!$E$9))</f>
        <v/>
      </c>
      <c r="Q183" s="164" t="str">
        <f t="shared" si="18"/>
        <v/>
      </c>
      <c r="R183" s="164" t="str">
        <f t="shared" si="19"/>
        <v/>
      </c>
      <c r="S183" s="164" t="str">
        <f t="shared" si="20"/>
        <v/>
      </c>
      <c r="T183" s="164" t="str">
        <f t="shared" si="21"/>
        <v/>
      </c>
      <c r="U183" s="165" t="str">
        <f t="shared" si="22"/>
        <v/>
      </c>
      <c r="V183" s="166" t="str">
        <f t="shared" si="23"/>
        <v/>
      </c>
      <c r="W183" s="165" t="str">
        <f t="shared" si="24"/>
        <v/>
      </c>
      <c r="X183" s="165" t="str">
        <f t="shared" si="25"/>
        <v/>
      </c>
      <c r="Y183" s="164" t="str">
        <f>IF($O183="","",IF(LEN( Form!$P$11)=0,"",Form!$P$11))</f>
        <v/>
      </c>
      <c r="Z183" s="167" t="str">
        <f>IF($O183="","",IF(LEN( Form!$D$13)=0,"",Form!$D$13))</f>
        <v/>
      </c>
      <c r="AE183" s="205" t="str">
        <f>INDEX(Tracking!$B$6:$B$3001,ROW(A179),1)</f>
        <v/>
      </c>
      <c r="AF183" s="205">
        <f t="array" ref="AF183">SUMPRODUCT(MID(0&amp;AE183,LARGE(INDEX(ISNUMBER(--MID(AE183,ROW($A$1:$A$25),1))* ROW($A$1:$A$25),0),ROW($A$1:$A$25))+1,1)*10^ROW($A$1:$A$25)/10)</f>
        <v>0</v>
      </c>
    </row>
    <row r="184" spans="14:32" x14ac:dyDescent="0.25">
      <c r="N184" s="178">
        <f t="shared" si="26"/>
        <v>359</v>
      </c>
      <c r="O184" s="164" t="str">
        <f>IF(OR(LEN(Form!$E$8)=0,ROWS(ColumnItem)&lt;N184),"",IF(LEN(INDEX(ColumnItem,$N184))=0,"", Form!$E$8))</f>
        <v/>
      </c>
      <c r="P184" s="163" t="str">
        <f ca="1">IF(LEN( Form!PIdate)=0,"",IF(O184="","", Form!$E$9))</f>
        <v/>
      </c>
      <c r="Q184" s="164" t="str">
        <f t="shared" si="18"/>
        <v/>
      </c>
      <c r="R184" s="164" t="str">
        <f t="shared" si="19"/>
        <v/>
      </c>
      <c r="S184" s="164" t="str">
        <f t="shared" si="20"/>
        <v/>
      </c>
      <c r="T184" s="164" t="str">
        <f t="shared" si="21"/>
        <v/>
      </c>
      <c r="U184" s="165" t="str">
        <f t="shared" si="22"/>
        <v/>
      </c>
      <c r="V184" s="166" t="str">
        <f t="shared" si="23"/>
        <v/>
      </c>
      <c r="W184" s="165" t="str">
        <f t="shared" si="24"/>
        <v/>
      </c>
      <c r="X184" s="165" t="str">
        <f t="shared" si="25"/>
        <v/>
      </c>
      <c r="Y184" s="164" t="str">
        <f>IF($O184="","",IF(LEN( Form!$P$11)=0,"",Form!$P$11))</f>
        <v/>
      </c>
      <c r="Z184" s="167" t="str">
        <f>IF($O184="","",IF(LEN( Form!$D$13)=0,"",Form!$D$13))</f>
        <v/>
      </c>
      <c r="AE184" s="205" t="str">
        <f>INDEX(Tracking!$B$6:$B$3001,ROW(A180),1)</f>
        <v/>
      </c>
      <c r="AF184" s="205">
        <f t="array" ref="AF184">SUMPRODUCT(MID(0&amp;AE184,LARGE(INDEX(ISNUMBER(--MID(AE184,ROW($A$1:$A$25),1))* ROW($A$1:$A$25),0),ROW($A$1:$A$25))+1,1)*10^ROW($A$1:$A$25)/10)</f>
        <v>0</v>
      </c>
    </row>
    <row r="185" spans="14:32" x14ac:dyDescent="0.25">
      <c r="N185" s="178">
        <f t="shared" si="26"/>
        <v>361</v>
      </c>
      <c r="O185" s="164" t="str">
        <f>IF(OR(LEN(Form!$E$8)=0,ROWS(ColumnItem)&lt;N185),"",IF(LEN(INDEX(ColumnItem,$N185))=0,"", Form!$E$8))</f>
        <v/>
      </c>
      <c r="P185" s="163" t="str">
        <f ca="1">IF(LEN( Form!PIdate)=0,"",IF(O185="","", Form!$E$9))</f>
        <v/>
      </c>
      <c r="Q185" s="164" t="str">
        <f t="shared" si="18"/>
        <v/>
      </c>
      <c r="R185" s="164" t="str">
        <f t="shared" si="19"/>
        <v/>
      </c>
      <c r="S185" s="164" t="str">
        <f t="shared" si="20"/>
        <v/>
      </c>
      <c r="T185" s="164" t="str">
        <f t="shared" si="21"/>
        <v/>
      </c>
      <c r="U185" s="165" t="str">
        <f t="shared" si="22"/>
        <v/>
      </c>
      <c r="V185" s="166" t="str">
        <f t="shared" si="23"/>
        <v/>
      </c>
      <c r="W185" s="165" t="str">
        <f t="shared" si="24"/>
        <v/>
      </c>
      <c r="X185" s="165" t="str">
        <f t="shared" si="25"/>
        <v/>
      </c>
      <c r="Y185" s="164" t="str">
        <f>IF($O185="","",IF(LEN( Form!$P$11)=0,"",Form!$P$11))</f>
        <v/>
      </c>
      <c r="Z185" s="167" t="str">
        <f>IF($O185="","",IF(LEN( Form!$D$13)=0,"",Form!$D$13))</f>
        <v/>
      </c>
      <c r="AE185" s="205" t="str">
        <f>INDEX(Tracking!$B$6:$B$3001,ROW(A181),1)</f>
        <v/>
      </c>
      <c r="AF185" s="205">
        <f t="array" ref="AF185">SUMPRODUCT(MID(0&amp;AE185,LARGE(INDEX(ISNUMBER(--MID(AE185,ROW($A$1:$A$25),1))* ROW($A$1:$A$25),0),ROW($A$1:$A$25))+1,1)*10^ROW($A$1:$A$25)/10)</f>
        <v>0</v>
      </c>
    </row>
    <row r="186" spans="14:32" x14ac:dyDescent="0.25">
      <c r="N186" s="178">
        <f t="shared" si="26"/>
        <v>363</v>
      </c>
      <c r="O186" s="164" t="str">
        <f>IF(OR(LEN(Form!$E$8)=0,ROWS(ColumnItem)&lt;N186),"",IF(LEN(INDEX(ColumnItem,$N186))=0,"", Form!$E$8))</f>
        <v/>
      </c>
      <c r="P186" s="163" t="str">
        <f ca="1">IF(LEN( Form!PIdate)=0,"",IF(O186="","", Form!$E$9))</f>
        <v/>
      </c>
      <c r="Q186" s="164" t="str">
        <f t="shared" si="18"/>
        <v/>
      </c>
      <c r="R186" s="164" t="str">
        <f t="shared" si="19"/>
        <v/>
      </c>
      <c r="S186" s="164" t="str">
        <f t="shared" si="20"/>
        <v/>
      </c>
      <c r="T186" s="164" t="str">
        <f t="shared" si="21"/>
        <v/>
      </c>
      <c r="U186" s="165" t="str">
        <f t="shared" si="22"/>
        <v/>
      </c>
      <c r="V186" s="166" t="str">
        <f t="shared" si="23"/>
        <v/>
      </c>
      <c r="W186" s="165" t="str">
        <f t="shared" si="24"/>
        <v/>
      </c>
      <c r="X186" s="165" t="str">
        <f t="shared" si="25"/>
        <v/>
      </c>
      <c r="Y186" s="164" t="str">
        <f>IF($O186="","",IF(LEN( Form!$P$11)=0,"",Form!$P$11))</f>
        <v/>
      </c>
      <c r="Z186" s="167" t="str">
        <f>IF($O186="","",IF(LEN( Form!$D$13)=0,"",Form!$D$13))</f>
        <v/>
      </c>
      <c r="AE186" s="205" t="str">
        <f>INDEX(Tracking!$B$6:$B$3001,ROW(A182),1)</f>
        <v/>
      </c>
      <c r="AF186" s="205">
        <f t="array" ref="AF186">SUMPRODUCT(MID(0&amp;AE186,LARGE(INDEX(ISNUMBER(--MID(AE186,ROW($A$1:$A$25),1))* ROW($A$1:$A$25),0),ROW($A$1:$A$25))+1,1)*10^ROW($A$1:$A$25)/10)</f>
        <v>0</v>
      </c>
    </row>
    <row r="187" spans="14:32" x14ac:dyDescent="0.25">
      <c r="N187" s="178">
        <f t="shared" si="26"/>
        <v>365</v>
      </c>
      <c r="O187" s="164" t="str">
        <f>IF(OR(LEN(Form!$E$8)=0,ROWS(ColumnItem)&lt;N187),"",IF(LEN(INDEX(ColumnItem,$N187))=0,"", Form!$E$8))</f>
        <v/>
      </c>
      <c r="P187" s="163" t="str">
        <f ca="1">IF(LEN( Form!PIdate)=0,"",IF(O187="","", Form!$E$9))</f>
        <v/>
      </c>
      <c r="Q187" s="164" t="str">
        <f t="shared" si="18"/>
        <v/>
      </c>
      <c r="R187" s="164" t="str">
        <f t="shared" si="19"/>
        <v/>
      </c>
      <c r="S187" s="164" t="str">
        <f t="shared" si="20"/>
        <v/>
      </c>
      <c r="T187" s="164" t="str">
        <f t="shared" si="21"/>
        <v/>
      </c>
      <c r="U187" s="165" t="str">
        <f t="shared" si="22"/>
        <v/>
      </c>
      <c r="V187" s="166" t="str">
        <f t="shared" si="23"/>
        <v/>
      </c>
      <c r="W187" s="165" t="str">
        <f t="shared" si="24"/>
        <v/>
      </c>
      <c r="X187" s="165" t="str">
        <f t="shared" si="25"/>
        <v/>
      </c>
      <c r="Y187" s="164" t="str">
        <f>IF($O187="","",IF(LEN( Form!$P$11)=0,"",Form!$P$11))</f>
        <v/>
      </c>
      <c r="Z187" s="167" t="str">
        <f>IF($O187="","",IF(LEN( Form!$D$13)=0,"",Form!$D$13))</f>
        <v/>
      </c>
      <c r="AE187" s="205" t="str">
        <f>INDEX(Tracking!$B$6:$B$3001,ROW(A183),1)</f>
        <v/>
      </c>
      <c r="AF187" s="205">
        <f t="array" ref="AF187">SUMPRODUCT(MID(0&amp;AE187,LARGE(INDEX(ISNUMBER(--MID(AE187,ROW($A$1:$A$25),1))* ROW($A$1:$A$25),0),ROW($A$1:$A$25))+1,1)*10^ROW($A$1:$A$25)/10)</f>
        <v>0</v>
      </c>
    </row>
    <row r="188" spans="14:32" x14ac:dyDescent="0.25">
      <c r="N188" s="178">
        <f t="shared" si="26"/>
        <v>367</v>
      </c>
      <c r="O188" s="164" t="str">
        <f>IF(OR(LEN(Form!$E$8)=0,ROWS(ColumnItem)&lt;N188),"",IF(LEN(INDEX(ColumnItem,$N188))=0,"", Form!$E$8))</f>
        <v/>
      </c>
      <c r="P188" s="163" t="str">
        <f ca="1">IF(LEN( Form!PIdate)=0,"",IF(O188="","", Form!$E$9))</f>
        <v/>
      </c>
      <c r="Q188" s="164" t="str">
        <f t="shared" si="18"/>
        <v/>
      </c>
      <c r="R188" s="164" t="str">
        <f t="shared" si="19"/>
        <v/>
      </c>
      <c r="S188" s="164" t="str">
        <f t="shared" si="20"/>
        <v/>
      </c>
      <c r="T188" s="164" t="str">
        <f t="shared" si="21"/>
        <v/>
      </c>
      <c r="U188" s="165" t="str">
        <f t="shared" si="22"/>
        <v/>
      </c>
      <c r="V188" s="166" t="str">
        <f t="shared" si="23"/>
        <v/>
      </c>
      <c r="W188" s="165" t="str">
        <f t="shared" si="24"/>
        <v/>
      </c>
      <c r="X188" s="165" t="str">
        <f t="shared" si="25"/>
        <v/>
      </c>
      <c r="Y188" s="164" t="str">
        <f>IF($O188="","",IF(LEN( Form!$P$11)=0,"",Form!$P$11))</f>
        <v/>
      </c>
      <c r="Z188" s="167" t="str">
        <f>IF($O188="","",IF(LEN( Form!$D$13)=0,"",Form!$D$13))</f>
        <v/>
      </c>
      <c r="AE188" s="205" t="str">
        <f>INDEX(Tracking!$B$6:$B$3001,ROW(A184),1)</f>
        <v/>
      </c>
      <c r="AF188" s="205">
        <f t="array" ref="AF188">SUMPRODUCT(MID(0&amp;AE188,LARGE(INDEX(ISNUMBER(--MID(AE188,ROW($A$1:$A$25),1))* ROW($A$1:$A$25),0),ROW($A$1:$A$25))+1,1)*10^ROW($A$1:$A$25)/10)</f>
        <v>0</v>
      </c>
    </row>
    <row r="189" spans="14:32" x14ac:dyDescent="0.25">
      <c r="N189" s="178">
        <f t="shared" si="26"/>
        <v>369</v>
      </c>
      <c r="O189" s="164" t="str">
        <f>IF(OR(LEN(Form!$E$8)=0,ROWS(ColumnItem)&lt;N189),"",IF(LEN(INDEX(ColumnItem,$N189))=0,"", Form!$E$8))</f>
        <v/>
      </c>
      <c r="P189" s="163" t="str">
        <f ca="1">IF(LEN( Form!PIdate)=0,"",IF(O189="","", Form!$E$9))</f>
        <v/>
      </c>
      <c r="Q189" s="164" t="str">
        <f t="shared" si="18"/>
        <v/>
      </c>
      <c r="R189" s="164" t="str">
        <f t="shared" si="19"/>
        <v/>
      </c>
      <c r="S189" s="164" t="str">
        <f t="shared" si="20"/>
        <v/>
      </c>
      <c r="T189" s="164" t="str">
        <f t="shared" si="21"/>
        <v/>
      </c>
      <c r="U189" s="165" t="str">
        <f t="shared" si="22"/>
        <v/>
      </c>
      <c r="V189" s="166" t="str">
        <f t="shared" si="23"/>
        <v/>
      </c>
      <c r="W189" s="165" t="str">
        <f t="shared" si="24"/>
        <v/>
      </c>
      <c r="X189" s="165" t="str">
        <f t="shared" si="25"/>
        <v/>
      </c>
      <c r="Y189" s="164" t="str">
        <f>IF($O189="","",IF(LEN( Form!$P$11)=0,"",Form!$P$11))</f>
        <v/>
      </c>
      <c r="Z189" s="167" t="str">
        <f>IF($O189="","",IF(LEN( Form!$D$13)=0,"",Form!$D$13))</f>
        <v/>
      </c>
      <c r="AE189" s="205" t="str">
        <f>INDEX(Tracking!$B$6:$B$3001,ROW(A185),1)</f>
        <v/>
      </c>
      <c r="AF189" s="205">
        <f t="array" ref="AF189">SUMPRODUCT(MID(0&amp;AE189,LARGE(INDEX(ISNUMBER(--MID(AE189,ROW($A$1:$A$25),1))* ROW($A$1:$A$25),0),ROW($A$1:$A$25))+1,1)*10^ROW($A$1:$A$25)/10)</f>
        <v>0</v>
      </c>
    </row>
    <row r="190" spans="14:32" x14ac:dyDescent="0.25">
      <c r="N190" s="178">
        <f t="shared" si="26"/>
        <v>371</v>
      </c>
      <c r="O190" s="164" t="str">
        <f>IF(OR(LEN(Form!$E$8)=0,ROWS(ColumnItem)&lt;N190),"",IF(LEN(INDEX(ColumnItem,$N190))=0,"", Form!$E$8))</f>
        <v/>
      </c>
      <c r="P190" s="163" t="str">
        <f ca="1">IF(LEN( Form!PIdate)=0,"",IF(O190="","", Form!$E$9))</f>
        <v/>
      </c>
      <c r="Q190" s="164" t="str">
        <f t="shared" si="18"/>
        <v/>
      </c>
      <c r="R190" s="164" t="str">
        <f t="shared" si="19"/>
        <v/>
      </c>
      <c r="S190" s="164" t="str">
        <f t="shared" si="20"/>
        <v/>
      </c>
      <c r="T190" s="164" t="str">
        <f t="shared" si="21"/>
        <v/>
      </c>
      <c r="U190" s="165" t="str">
        <f t="shared" si="22"/>
        <v/>
      </c>
      <c r="V190" s="166" t="str">
        <f t="shared" si="23"/>
        <v/>
      </c>
      <c r="W190" s="165" t="str">
        <f t="shared" si="24"/>
        <v/>
      </c>
      <c r="X190" s="165" t="str">
        <f t="shared" si="25"/>
        <v/>
      </c>
      <c r="Y190" s="164" t="str">
        <f>IF($O190="","",IF(LEN( Form!$P$11)=0,"",Form!$P$11))</f>
        <v/>
      </c>
      <c r="Z190" s="167" t="str">
        <f>IF($O190="","",IF(LEN( Form!$D$13)=0,"",Form!$D$13))</f>
        <v/>
      </c>
      <c r="AE190" s="205" t="str">
        <f>INDEX(Tracking!$B$6:$B$3001,ROW(A186),1)</f>
        <v/>
      </c>
      <c r="AF190" s="205">
        <f t="array" ref="AF190">SUMPRODUCT(MID(0&amp;AE190,LARGE(INDEX(ISNUMBER(--MID(AE190,ROW($A$1:$A$25),1))* ROW($A$1:$A$25),0),ROW($A$1:$A$25))+1,1)*10^ROW($A$1:$A$25)/10)</f>
        <v>0</v>
      </c>
    </row>
    <row r="191" spans="14:32" x14ac:dyDescent="0.25">
      <c r="N191" s="178">
        <f t="shared" si="26"/>
        <v>373</v>
      </c>
      <c r="O191" s="164" t="str">
        <f>IF(OR(LEN(Form!$E$8)=0,ROWS(ColumnItem)&lt;N191),"",IF(LEN(INDEX(ColumnItem,$N191))=0,"", Form!$E$8))</f>
        <v/>
      </c>
      <c r="P191" s="163" t="str">
        <f ca="1">IF(LEN( Form!PIdate)=0,"",IF(O191="","", Form!$E$9))</f>
        <v/>
      </c>
      <c r="Q191" s="164" t="str">
        <f t="shared" si="18"/>
        <v/>
      </c>
      <c r="R191" s="164" t="str">
        <f t="shared" si="19"/>
        <v/>
      </c>
      <c r="S191" s="164" t="str">
        <f t="shared" si="20"/>
        <v/>
      </c>
      <c r="T191" s="164" t="str">
        <f t="shared" si="21"/>
        <v/>
      </c>
      <c r="U191" s="165" t="str">
        <f t="shared" si="22"/>
        <v/>
      </c>
      <c r="V191" s="166" t="str">
        <f t="shared" si="23"/>
        <v/>
      </c>
      <c r="W191" s="165" t="str">
        <f t="shared" si="24"/>
        <v/>
      </c>
      <c r="X191" s="165" t="str">
        <f t="shared" si="25"/>
        <v/>
      </c>
      <c r="Y191" s="164" t="str">
        <f>IF($O191="","",IF(LEN( Form!$P$11)=0,"",Form!$P$11))</f>
        <v/>
      </c>
      <c r="Z191" s="167" t="str">
        <f>IF($O191="","",IF(LEN( Form!$D$13)=0,"",Form!$D$13))</f>
        <v/>
      </c>
      <c r="AE191" s="205" t="str">
        <f>INDEX(Tracking!$B$6:$B$3001,ROW(A187),1)</f>
        <v/>
      </c>
      <c r="AF191" s="205">
        <f t="array" ref="AF191">SUMPRODUCT(MID(0&amp;AE191,LARGE(INDEX(ISNUMBER(--MID(AE191,ROW($A$1:$A$25),1))* ROW($A$1:$A$25),0),ROW($A$1:$A$25))+1,1)*10^ROW($A$1:$A$25)/10)</f>
        <v>0</v>
      </c>
    </row>
    <row r="192" spans="14:32" x14ac:dyDescent="0.25">
      <c r="N192" s="178">
        <f t="shared" si="26"/>
        <v>375</v>
      </c>
      <c r="O192" s="164" t="str">
        <f>IF(OR(LEN(Form!$E$8)=0,ROWS(ColumnItem)&lt;N192),"",IF(LEN(INDEX(ColumnItem,$N192))=0,"", Form!$E$8))</f>
        <v/>
      </c>
      <c r="P192" s="163" t="str">
        <f ca="1">IF(LEN( Form!PIdate)=0,"",IF(O192="","", Form!$E$9))</f>
        <v/>
      </c>
      <c r="Q192" s="164" t="str">
        <f t="shared" si="18"/>
        <v/>
      </c>
      <c r="R192" s="164" t="str">
        <f t="shared" si="19"/>
        <v/>
      </c>
      <c r="S192" s="164" t="str">
        <f t="shared" si="20"/>
        <v/>
      </c>
      <c r="T192" s="164" t="str">
        <f t="shared" si="21"/>
        <v/>
      </c>
      <c r="U192" s="165" t="str">
        <f t="shared" si="22"/>
        <v/>
      </c>
      <c r="V192" s="166" t="str">
        <f t="shared" si="23"/>
        <v/>
      </c>
      <c r="W192" s="165" t="str">
        <f t="shared" si="24"/>
        <v/>
      </c>
      <c r="X192" s="165" t="str">
        <f t="shared" si="25"/>
        <v/>
      </c>
      <c r="Y192" s="164" t="str">
        <f>IF($O192="","",IF(LEN( Form!$P$11)=0,"",Form!$P$11))</f>
        <v/>
      </c>
      <c r="Z192" s="167" t="str">
        <f>IF($O192="","",IF(LEN( Form!$D$13)=0,"",Form!$D$13))</f>
        <v/>
      </c>
      <c r="AE192" s="205" t="str">
        <f>INDEX(Tracking!$B$6:$B$3001,ROW(A188),1)</f>
        <v/>
      </c>
      <c r="AF192" s="205">
        <f t="array" ref="AF192">SUMPRODUCT(MID(0&amp;AE192,LARGE(INDEX(ISNUMBER(--MID(AE192,ROW($A$1:$A$25),1))* ROW($A$1:$A$25),0),ROW($A$1:$A$25))+1,1)*10^ROW($A$1:$A$25)/10)</f>
        <v>0</v>
      </c>
    </row>
    <row r="193" spans="14:32" x14ac:dyDescent="0.25">
      <c r="N193" s="178">
        <f t="shared" si="26"/>
        <v>377</v>
      </c>
      <c r="O193" s="164" t="str">
        <f>IF(OR(LEN(Form!$E$8)=0,ROWS(ColumnItem)&lt;N193),"",IF(LEN(INDEX(ColumnItem,$N193))=0,"", Form!$E$8))</f>
        <v/>
      </c>
      <c r="P193" s="163" t="str">
        <f ca="1">IF(LEN( Form!PIdate)=0,"",IF(O193="","", Form!$E$9))</f>
        <v/>
      </c>
      <c r="Q193" s="164" t="str">
        <f t="shared" si="18"/>
        <v/>
      </c>
      <c r="R193" s="164" t="str">
        <f t="shared" si="19"/>
        <v/>
      </c>
      <c r="S193" s="164" t="str">
        <f t="shared" si="20"/>
        <v/>
      </c>
      <c r="T193" s="164" t="str">
        <f t="shared" si="21"/>
        <v/>
      </c>
      <c r="U193" s="165" t="str">
        <f t="shared" si="22"/>
        <v/>
      </c>
      <c r="V193" s="166" t="str">
        <f t="shared" si="23"/>
        <v/>
      </c>
      <c r="W193" s="165" t="str">
        <f t="shared" si="24"/>
        <v/>
      </c>
      <c r="X193" s="165" t="str">
        <f t="shared" si="25"/>
        <v/>
      </c>
      <c r="Y193" s="164" t="str">
        <f>IF($O193="","",IF(LEN( Form!$P$11)=0,"",Form!$P$11))</f>
        <v/>
      </c>
      <c r="Z193" s="167" t="str">
        <f>IF($O193="","",IF(LEN( Form!$D$13)=0,"",Form!$D$13))</f>
        <v/>
      </c>
      <c r="AE193" s="205" t="str">
        <f>INDEX(Tracking!$B$6:$B$3001,ROW(A189),1)</f>
        <v/>
      </c>
      <c r="AF193" s="205">
        <f t="array" ref="AF193">SUMPRODUCT(MID(0&amp;AE193,LARGE(INDEX(ISNUMBER(--MID(AE193,ROW($A$1:$A$25),1))* ROW($A$1:$A$25),0),ROW($A$1:$A$25))+1,1)*10^ROW($A$1:$A$25)/10)</f>
        <v>0</v>
      </c>
    </row>
    <row r="194" spans="14:32" x14ac:dyDescent="0.25">
      <c r="N194" s="178">
        <f t="shared" si="26"/>
        <v>379</v>
      </c>
      <c r="O194" s="164" t="str">
        <f>IF(OR(LEN(Form!$E$8)=0,ROWS(ColumnItem)&lt;N194),"",IF(LEN(INDEX(ColumnItem,$N194))=0,"", Form!$E$8))</f>
        <v/>
      </c>
      <c r="P194" s="163" t="str">
        <f ca="1">IF(LEN( Form!PIdate)=0,"",IF(O194="","", Form!$E$9))</f>
        <v/>
      </c>
      <c r="Q194" s="164" t="str">
        <f t="shared" si="18"/>
        <v/>
      </c>
      <c r="R194" s="164" t="str">
        <f t="shared" si="19"/>
        <v/>
      </c>
      <c r="S194" s="164" t="str">
        <f t="shared" si="20"/>
        <v/>
      </c>
      <c r="T194" s="164" t="str">
        <f t="shared" si="21"/>
        <v/>
      </c>
      <c r="U194" s="165" t="str">
        <f t="shared" si="22"/>
        <v/>
      </c>
      <c r="V194" s="166" t="str">
        <f t="shared" si="23"/>
        <v/>
      </c>
      <c r="W194" s="165" t="str">
        <f t="shared" si="24"/>
        <v/>
      </c>
      <c r="X194" s="165" t="str">
        <f t="shared" si="25"/>
        <v/>
      </c>
      <c r="Y194" s="164" t="str">
        <f>IF($O194="","",IF(LEN( Form!$P$11)=0,"",Form!$P$11))</f>
        <v/>
      </c>
      <c r="Z194" s="167" t="str">
        <f>IF($O194="","",IF(LEN( Form!$D$13)=0,"",Form!$D$13))</f>
        <v/>
      </c>
      <c r="AE194" s="205" t="str">
        <f>INDEX(Tracking!$B$6:$B$3001,ROW(A190),1)</f>
        <v/>
      </c>
      <c r="AF194" s="205">
        <f t="array" ref="AF194">SUMPRODUCT(MID(0&amp;AE194,LARGE(INDEX(ISNUMBER(--MID(AE194,ROW($A$1:$A$25),1))* ROW($A$1:$A$25),0),ROW($A$1:$A$25))+1,1)*10^ROW($A$1:$A$25)/10)</f>
        <v>0</v>
      </c>
    </row>
    <row r="195" spans="14:32" x14ac:dyDescent="0.25">
      <c r="N195" s="178">
        <f t="shared" si="26"/>
        <v>381</v>
      </c>
      <c r="O195" s="164" t="str">
        <f>IF(OR(LEN(Form!$E$8)=0,ROWS(ColumnItem)&lt;N195),"",IF(LEN(INDEX(ColumnItem,$N195))=0,"", Form!$E$8))</f>
        <v/>
      </c>
      <c r="P195" s="163" t="str">
        <f ca="1">IF(LEN( Form!PIdate)=0,"",IF(O195="","", Form!$E$9))</f>
        <v/>
      </c>
      <c r="Q195" s="164" t="str">
        <f t="shared" si="18"/>
        <v/>
      </c>
      <c r="R195" s="164" t="str">
        <f t="shared" si="19"/>
        <v/>
      </c>
      <c r="S195" s="164" t="str">
        <f t="shared" si="20"/>
        <v/>
      </c>
      <c r="T195" s="164" t="str">
        <f t="shared" si="21"/>
        <v/>
      </c>
      <c r="U195" s="165" t="str">
        <f t="shared" si="22"/>
        <v/>
      </c>
      <c r="V195" s="166" t="str">
        <f t="shared" si="23"/>
        <v/>
      </c>
      <c r="W195" s="165" t="str">
        <f t="shared" si="24"/>
        <v/>
      </c>
      <c r="X195" s="165" t="str">
        <f t="shared" si="25"/>
        <v/>
      </c>
      <c r="Y195" s="164" t="str">
        <f>IF($O195="","",IF(LEN( Form!$P$11)=0,"",Form!$P$11))</f>
        <v/>
      </c>
      <c r="Z195" s="167" t="str">
        <f>IF($O195="","",IF(LEN( Form!$D$13)=0,"",Form!$D$13))</f>
        <v/>
      </c>
      <c r="AE195" s="205" t="str">
        <f>INDEX(Tracking!$B$6:$B$3001,ROW(A191),1)</f>
        <v/>
      </c>
      <c r="AF195" s="205">
        <f t="array" ref="AF195">SUMPRODUCT(MID(0&amp;AE195,LARGE(INDEX(ISNUMBER(--MID(AE195,ROW($A$1:$A$25),1))* ROW($A$1:$A$25),0),ROW($A$1:$A$25))+1,1)*10^ROW($A$1:$A$25)/10)</f>
        <v>0</v>
      </c>
    </row>
    <row r="196" spans="14:32" x14ac:dyDescent="0.25">
      <c r="N196" s="178">
        <f t="shared" si="26"/>
        <v>383</v>
      </c>
      <c r="O196" s="164" t="str">
        <f>IF(OR(LEN(Form!$E$8)=0,ROWS(ColumnItem)&lt;N196),"",IF(LEN(INDEX(ColumnItem,$N196))=0,"", Form!$E$8))</f>
        <v/>
      </c>
      <c r="P196" s="163" t="str">
        <f ca="1">IF(LEN( Form!PIdate)=0,"",IF(O196="","", Form!$E$9))</f>
        <v/>
      </c>
      <c r="Q196" s="164" t="str">
        <f t="shared" si="18"/>
        <v/>
      </c>
      <c r="R196" s="164" t="str">
        <f t="shared" si="19"/>
        <v/>
      </c>
      <c r="S196" s="164" t="str">
        <f t="shared" si="20"/>
        <v/>
      </c>
      <c r="T196" s="164" t="str">
        <f t="shared" si="21"/>
        <v/>
      </c>
      <c r="U196" s="165" t="str">
        <f t="shared" si="22"/>
        <v/>
      </c>
      <c r="V196" s="166" t="str">
        <f t="shared" si="23"/>
        <v/>
      </c>
      <c r="W196" s="165" t="str">
        <f t="shared" si="24"/>
        <v/>
      </c>
      <c r="X196" s="165" t="str">
        <f t="shared" si="25"/>
        <v/>
      </c>
      <c r="Y196" s="164" t="str">
        <f>IF($O196="","",IF(LEN( Form!$P$11)=0,"",Form!$P$11))</f>
        <v/>
      </c>
      <c r="Z196" s="167" t="str">
        <f>IF($O196="","",IF(LEN( Form!$D$13)=0,"",Form!$D$13))</f>
        <v/>
      </c>
      <c r="AE196" s="205" t="str">
        <f>INDEX(Tracking!$B$6:$B$3001,ROW(A192),1)</f>
        <v/>
      </c>
      <c r="AF196" s="205">
        <f t="array" ref="AF196">SUMPRODUCT(MID(0&amp;AE196,LARGE(INDEX(ISNUMBER(--MID(AE196,ROW($A$1:$A$25),1))* ROW($A$1:$A$25),0),ROW($A$1:$A$25))+1,1)*10^ROW($A$1:$A$25)/10)</f>
        <v>0</v>
      </c>
    </row>
    <row r="197" spans="14:32" x14ac:dyDescent="0.25">
      <c r="N197" s="178">
        <f t="shared" si="26"/>
        <v>385</v>
      </c>
      <c r="O197" s="164" t="str">
        <f>IF(OR(LEN(Form!$E$8)=0,ROWS(ColumnItem)&lt;N197),"",IF(LEN(INDEX(ColumnItem,$N197))=0,"", Form!$E$8))</f>
        <v/>
      </c>
      <c r="P197" s="163" t="str">
        <f ca="1">IF(LEN( Form!PIdate)=0,"",IF(O197="","", Form!$E$9))</f>
        <v/>
      </c>
      <c r="Q197" s="164" t="str">
        <f t="shared" ref="Q197:Q255" si="27">IF($O197="","",INDEX(ColumnDescription,$N197,1))</f>
        <v/>
      </c>
      <c r="R197" s="164" t="str">
        <f t="shared" ref="R197:R255" si="28">IF($O197="","",INDEX(ColumnItem,$N197))</f>
        <v/>
      </c>
      <c r="S197" s="164" t="str">
        <f t="shared" ref="S197:S255" si="29">IF($O197="","",INDEX(ColumnAmount,$N197))</f>
        <v/>
      </c>
      <c r="T197" s="164" t="str">
        <f t="shared" ref="T197:T255" si="30">IF($O197="","",INDEX(ColumnUnit,$N197))</f>
        <v/>
      </c>
      <c r="U197" s="165" t="str">
        <f t="shared" ref="U197:U255" si="31">IF($O197="","",INDEX(ColumnUnitPrice,$N197))</f>
        <v/>
      </c>
      <c r="V197" s="166" t="str">
        <f t="shared" ref="V197:V255" si="32">IF($O197="","",INDEX(ColumnDiscount,$N197))</f>
        <v/>
      </c>
      <c r="W197" s="165" t="str">
        <f t="shared" ref="W197:W255" si="33">IF($O197="","",INDEX(ColumnNetPrice,$N197))</f>
        <v/>
      </c>
      <c r="X197" s="165" t="str">
        <f t="shared" ref="X197:X255" si="34">IF($O197="","",INDEX(ColumnCurrency,$N197))</f>
        <v/>
      </c>
      <c r="Y197" s="164" t="str">
        <f>IF($O197="","",IF(LEN( Form!$P$11)=0,"",Form!$P$11))</f>
        <v/>
      </c>
      <c r="Z197" s="167" t="str">
        <f>IF($O197="","",IF(LEN( Form!$D$13)=0,"",Form!$D$13))</f>
        <v/>
      </c>
      <c r="AE197" s="205" t="str">
        <f>INDEX(Tracking!$B$6:$B$3001,ROW(A193),1)</f>
        <v/>
      </c>
      <c r="AF197" s="205">
        <f t="array" ref="AF197">SUMPRODUCT(MID(0&amp;AE197,LARGE(INDEX(ISNUMBER(--MID(AE197,ROW($A$1:$A$25),1))* ROW($A$1:$A$25),0),ROW($A$1:$A$25))+1,1)*10^ROW($A$1:$A$25)/10)</f>
        <v>0</v>
      </c>
    </row>
    <row r="198" spans="14:32" x14ac:dyDescent="0.25">
      <c r="N198" s="178">
        <f t="shared" ref="N198:N255" si="35">N197+2</f>
        <v>387</v>
      </c>
      <c r="O198" s="164" t="str">
        <f>IF(OR(LEN(Form!$E$8)=0,ROWS(ColumnItem)&lt;N198),"",IF(LEN(INDEX(ColumnItem,$N198))=0,"", Form!$E$8))</f>
        <v/>
      </c>
      <c r="P198" s="163" t="str">
        <f ca="1">IF(LEN( Form!PIdate)=0,"",IF(O198="","", Form!$E$9))</f>
        <v/>
      </c>
      <c r="Q198" s="164" t="str">
        <f t="shared" si="27"/>
        <v/>
      </c>
      <c r="R198" s="164" t="str">
        <f t="shared" si="28"/>
        <v/>
      </c>
      <c r="S198" s="164" t="str">
        <f t="shared" si="29"/>
        <v/>
      </c>
      <c r="T198" s="164" t="str">
        <f t="shared" si="30"/>
        <v/>
      </c>
      <c r="U198" s="165" t="str">
        <f t="shared" si="31"/>
        <v/>
      </c>
      <c r="V198" s="166" t="str">
        <f t="shared" si="32"/>
        <v/>
      </c>
      <c r="W198" s="165" t="str">
        <f t="shared" si="33"/>
        <v/>
      </c>
      <c r="X198" s="165" t="str">
        <f t="shared" si="34"/>
        <v/>
      </c>
      <c r="Y198" s="164" t="str">
        <f>IF($O198="","",IF(LEN( Form!$P$11)=0,"",Form!$P$11))</f>
        <v/>
      </c>
      <c r="Z198" s="167" t="str">
        <f>IF($O198="","",IF(LEN( Form!$D$13)=0,"",Form!$D$13))</f>
        <v/>
      </c>
      <c r="AE198" s="205" t="str">
        <f>INDEX(Tracking!$B$6:$B$3001,ROW(A194),1)</f>
        <v/>
      </c>
      <c r="AF198" s="205">
        <f t="array" ref="AF198">SUMPRODUCT(MID(0&amp;AE198,LARGE(INDEX(ISNUMBER(--MID(AE198,ROW($A$1:$A$25),1))* ROW($A$1:$A$25),0),ROW($A$1:$A$25))+1,1)*10^ROW($A$1:$A$25)/10)</f>
        <v>0</v>
      </c>
    </row>
    <row r="199" spans="14:32" x14ac:dyDescent="0.25">
      <c r="N199" s="178">
        <f t="shared" si="35"/>
        <v>389</v>
      </c>
      <c r="O199" s="164" t="str">
        <f>IF(OR(LEN(Form!$E$8)=0,ROWS(ColumnItem)&lt;N199),"",IF(LEN(INDEX(ColumnItem,$N199))=0,"", Form!$E$8))</f>
        <v/>
      </c>
      <c r="P199" s="163" t="str">
        <f ca="1">IF(LEN( Form!PIdate)=0,"",IF(O199="","", Form!$E$9))</f>
        <v/>
      </c>
      <c r="Q199" s="164" t="str">
        <f t="shared" si="27"/>
        <v/>
      </c>
      <c r="R199" s="164" t="str">
        <f t="shared" si="28"/>
        <v/>
      </c>
      <c r="S199" s="164" t="str">
        <f t="shared" si="29"/>
        <v/>
      </c>
      <c r="T199" s="164" t="str">
        <f t="shared" si="30"/>
        <v/>
      </c>
      <c r="U199" s="165" t="str">
        <f t="shared" si="31"/>
        <v/>
      </c>
      <c r="V199" s="166" t="str">
        <f t="shared" si="32"/>
        <v/>
      </c>
      <c r="W199" s="165" t="str">
        <f t="shared" si="33"/>
        <v/>
      </c>
      <c r="X199" s="165" t="str">
        <f t="shared" si="34"/>
        <v/>
      </c>
      <c r="Y199" s="164" t="str">
        <f>IF($O199="","",IF(LEN( Form!$P$11)=0,"",Form!$P$11))</f>
        <v/>
      </c>
      <c r="Z199" s="167" t="str">
        <f>IF($O199="","",IF(LEN( Form!$D$13)=0,"",Form!$D$13))</f>
        <v/>
      </c>
      <c r="AE199" s="205" t="str">
        <f>INDEX(Tracking!$B$6:$B$3001,ROW(A195),1)</f>
        <v/>
      </c>
      <c r="AF199" s="205">
        <f t="array" ref="AF199">SUMPRODUCT(MID(0&amp;AE199,LARGE(INDEX(ISNUMBER(--MID(AE199,ROW($A$1:$A$25),1))* ROW($A$1:$A$25),0),ROW($A$1:$A$25))+1,1)*10^ROW($A$1:$A$25)/10)</f>
        <v>0</v>
      </c>
    </row>
    <row r="200" spans="14:32" x14ac:dyDescent="0.25">
      <c r="N200" s="178">
        <f t="shared" si="35"/>
        <v>391</v>
      </c>
      <c r="O200" s="164" t="str">
        <f>IF(OR(LEN(Form!$E$8)=0,ROWS(ColumnItem)&lt;N200),"",IF(LEN(INDEX(ColumnItem,$N200))=0,"", Form!$E$8))</f>
        <v/>
      </c>
      <c r="P200" s="163" t="str">
        <f ca="1">IF(LEN( Form!PIdate)=0,"",IF(O200="","", Form!$E$9))</f>
        <v/>
      </c>
      <c r="Q200" s="164" t="str">
        <f t="shared" si="27"/>
        <v/>
      </c>
      <c r="R200" s="164" t="str">
        <f t="shared" si="28"/>
        <v/>
      </c>
      <c r="S200" s="164" t="str">
        <f t="shared" si="29"/>
        <v/>
      </c>
      <c r="T200" s="164" t="str">
        <f t="shared" si="30"/>
        <v/>
      </c>
      <c r="U200" s="165" t="str">
        <f t="shared" si="31"/>
        <v/>
      </c>
      <c r="V200" s="166" t="str">
        <f t="shared" si="32"/>
        <v/>
      </c>
      <c r="W200" s="165" t="str">
        <f t="shared" si="33"/>
        <v/>
      </c>
      <c r="X200" s="165" t="str">
        <f t="shared" si="34"/>
        <v/>
      </c>
      <c r="Y200" s="164" t="str">
        <f>IF($O200="","",IF(LEN( Form!$P$11)=0,"",Form!$P$11))</f>
        <v/>
      </c>
      <c r="Z200" s="167" t="str">
        <f>IF($O200="","",IF(LEN( Form!$D$13)=0,"",Form!$D$13))</f>
        <v/>
      </c>
      <c r="AE200" s="205" t="str">
        <f>INDEX(Tracking!$B$6:$B$3001,ROW(A196),1)</f>
        <v/>
      </c>
      <c r="AF200" s="205">
        <f t="array" ref="AF200">SUMPRODUCT(MID(0&amp;AE200,LARGE(INDEX(ISNUMBER(--MID(AE200,ROW($A$1:$A$25),1))* ROW($A$1:$A$25),0),ROW($A$1:$A$25))+1,1)*10^ROW($A$1:$A$25)/10)</f>
        <v>0</v>
      </c>
    </row>
    <row r="201" spans="14:32" x14ac:dyDescent="0.25">
      <c r="N201" s="178">
        <f t="shared" si="35"/>
        <v>393</v>
      </c>
      <c r="O201" s="164" t="str">
        <f>IF(OR(LEN(Form!$E$8)=0,ROWS(ColumnItem)&lt;N201),"",IF(LEN(INDEX(ColumnItem,$N201))=0,"", Form!$E$8))</f>
        <v/>
      </c>
      <c r="P201" s="163" t="str">
        <f ca="1">IF(LEN( Form!PIdate)=0,"",IF(O201="","", Form!$E$9))</f>
        <v/>
      </c>
      <c r="Q201" s="164" t="str">
        <f t="shared" si="27"/>
        <v/>
      </c>
      <c r="R201" s="164" t="str">
        <f t="shared" si="28"/>
        <v/>
      </c>
      <c r="S201" s="164" t="str">
        <f t="shared" si="29"/>
        <v/>
      </c>
      <c r="T201" s="164" t="str">
        <f t="shared" si="30"/>
        <v/>
      </c>
      <c r="U201" s="165" t="str">
        <f t="shared" si="31"/>
        <v/>
      </c>
      <c r="V201" s="166" t="str">
        <f t="shared" si="32"/>
        <v/>
      </c>
      <c r="W201" s="165" t="str">
        <f t="shared" si="33"/>
        <v/>
      </c>
      <c r="X201" s="165" t="str">
        <f t="shared" si="34"/>
        <v/>
      </c>
      <c r="Y201" s="164" t="str">
        <f>IF($O201="","",IF(LEN( Form!$P$11)=0,"",Form!$P$11))</f>
        <v/>
      </c>
      <c r="Z201" s="167" t="str">
        <f>IF($O201="","",IF(LEN( Form!$D$13)=0,"",Form!$D$13))</f>
        <v/>
      </c>
      <c r="AE201" s="205" t="str">
        <f>INDEX(Tracking!$B$6:$B$3001,ROW(A197),1)</f>
        <v/>
      </c>
      <c r="AF201" s="205">
        <f t="array" ref="AF201">SUMPRODUCT(MID(0&amp;AE201,LARGE(INDEX(ISNUMBER(--MID(AE201,ROW($A$1:$A$25),1))* ROW($A$1:$A$25),0),ROW($A$1:$A$25))+1,1)*10^ROW($A$1:$A$25)/10)</f>
        <v>0</v>
      </c>
    </row>
    <row r="202" spans="14:32" x14ac:dyDescent="0.25">
      <c r="N202" s="178">
        <f t="shared" si="35"/>
        <v>395</v>
      </c>
      <c r="O202" s="164" t="str">
        <f>IF(OR(LEN(Form!$E$8)=0,ROWS(ColumnItem)&lt;N202),"",IF(LEN(INDEX(ColumnItem,$N202))=0,"", Form!$E$8))</f>
        <v/>
      </c>
      <c r="P202" s="163" t="str">
        <f ca="1">IF(LEN( Form!PIdate)=0,"",IF(O202="","", Form!$E$9))</f>
        <v/>
      </c>
      <c r="Q202" s="164" t="str">
        <f t="shared" si="27"/>
        <v/>
      </c>
      <c r="R202" s="164" t="str">
        <f t="shared" si="28"/>
        <v/>
      </c>
      <c r="S202" s="164" t="str">
        <f t="shared" si="29"/>
        <v/>
      </c>
      <c r="T202" s="164" t="str">
        <f t="shared" si="30"/>
        <v/>
      </c>
      <c r="U202" s="165" t="str">
        <f t="shared" si="31"/>
        <v/>
      </c>
      <c r="V202" s="166" t="str">
        <f t="shared" si="32"/>
        <v/>
      </c>
      <c r="W202" s="165" t="str">
        <f t="shared" si="33"/>
        <v/>
      </c>
      <c r="X202" s="165" t="str">
        <f t="shared" si="34"/>
        <v/>
      </c>
      <c r="Y202" s="164" t="str">
        <f>IF($O202="","",IF(LEN( Form!$P$11)=0,"",Form!$P$11))</f>
        <v/>
      </c>
      <c r="Z202" s="167" t="str">
        <f>IF($O202="","",IF(LEN( Form!$D$13)=0,"",Form!$D$13))</f>
        <v/>
      </c>
      <c r="AE202" s="205" t="str">
        <f>INDEX(Tracking!$B$6:$B$3001,ROW(A198),1)</f>
        <v/>
      </c>
      <c r="AF202" s="205">
        <f t="array" ref="AF202">SUMPRODUCT(MID(0&amp;AE202,LARGE(INDEX(ISNUMBER(--MID(AE202,ROW($A$1:$A$25),1))* ROW($A$1:$A$25),0),ROW($A$1:$A$25))+1,1)*10^ROW($A$1:$A$25)/10)</f>
        <v>0</v>
      </c>
    </row>
    <row r="203" spans="14:32" x14ac:dyDescent="0.25">
      <c r="N203" s="178">
        <f t="shared" si="35"/>
        <v>397</v>
      </c>
      <c r="O203" s="164" t="str">
        <f>IF(OR(LEN(Form!$E$8)=0,ROWS(ColumnItem)&lt;N203),"",IF(LEN(INDEX(ColumnItem,$N203))=0,"", Form!$E$8))</f>
        <v/>
      </c>
      <c r="P203" s="163" t="str">
        <f ca="1">IF(LEN( Form!PIdate)=0,"",IF(O203="","", Form!$E$9))</f>
        <v/>
      </c>
      <c r="Q203" s="164" t="str">
        <f t="shared" si="27"/>
        <v/>
      </c>
      <c r="R203" s="164" t="str">
        <f t="shared" si="28"/>
        <v/>
      </c>
      <c r="S203" s="164" t="str">
        <f t="shared" si="29"/>
        <v/>
      </c>
      <c r="T203" s="164" t="str">
        <f t="shared" si="30"/>
        <v/>
      </c>
      <c r="U203" s="165" t="str">
        <f t="shared" si="31"/>
        <v/>
      </c>
      <c r="V203" s="166" t="str">
        <f t="shared" si="32"/>
        <v/>
      </c>
      <c r="W203" s="165" t="str">
        <f t="shared" si="33"/>
        <v/>
      </c>
      <c r="X203" s="165" t="str">
        <f t="shared" si="34"/>
        <v/>
      </c>
      <c r="Y203" s="164" t="str">
        <f>IF($O203="","",IF(LEN( Form!$P$11)=0,"",Form!$P$11))</f>
        <v/>
      </c>
      <c r="Z203" s="167" t="str">
        <f>IF($O203="","",IF(LEN( Form!$D$13)=0,"",Form!$D$13))</f>
        <v/>
      </c>
      <c r="AE203" s="205" t="str">
        <f>INDEX(Tracking!$B$6:$B$3001,ROW(A199),1)</f>
        <v/>
      </c>
      <c r="AF203" s="205">
        <f t="array" ref="AF203">SUMPRODUCT(MID(0&amp;AE203,LARGE(INDEX(ISNUMBER(--MID(AE203,ROW($A$1:$A$25),1))* ROW($A$1:$A$25),0),ROW($A$1:$A$25))+1,1)*10^ROW($A$1:$A$25)/10)</f>
        <v>0</v>
      </c>
    </row>
    <row r="204" spans="14:32" x14ac:dyDescent="0.25">
      <c r="N204" s="178">
        <f t="shared" si="35"/>
        <v>399</v>
      </c>
      <c r="O204" s="164" t="str">
        <f>IF(OR(LEN(Form!$E$8)=0,ROWS(ColumnItem)&lt;N204),"",IF(LEN(INDEX(ColumnItem,$N204))=0,"", Form!$E$8))</f>
        <v/>
      </c>
      <c r="P204" s="163" t="str">
        <f ca="1">IF(LEN( Form!PIdate)=0,"",IF(O204="","", Form!$E$9))</f>
        <v/>
      </c>
      <c r="Q204" s="164" t="str">
        <f t="shared" si="27"/>
        <v/>
      </c>
      <c r="R204" s="164" t="str">
        <f t="shared" si="28"/>
        <v/>
      </c>
      <c r="S204" s="164" t="str">
        <f t="shared" si="29"/>
        <v/>
      </c>
      <c r="T204" s="164" t="str">
        <f t="shared" si="30"/>
        <v/>
      </c>
      <c r="U204" s="165" t="str">
        <f t="shared" si="31"/>
        <v/>
      </c>
      <c r="V204" s="166" t="str">
        <f t="shared" si="32"/>
        <v/>
      </c>
      <c r="W204" s="165" t="str">
        <f t="shared" si="33"/>
        <v/>
      </c>
      <c r="X204" s="165" t="str">
        <f t="shared" si="34"/>
        <v/>
      </c>
      <c r="Y204" s="164" t="str">
        <f>IF($O204="","",IF(LEN( Form!$P$11)=0,"",Form!$P$11))</f>
        <v/>
      </c>
      <c r="Z204" s="167" t="str">
        <f>IF($O204="","",IF(LEN( Form!$D$13)=0,"",Form!$D$13))</f>
        <v/>
      </c>
      <c r="AE204" s="205" t="str">
        <f>INDEX(Tracking!$B$6:$B$3001,ROW(A200),1)</f>
        <v/>
      </c>
      <c r="AF204" s="205">
        <f t="array" ref="AF204">SUMPRODUCT(MID(0&amp;AE204,LARGE(INDEX(ISNUMBER(--MID(AE204,ROW($A$1:$A$25),1))* ROW($A$1:$A$25),0),ROW($A$1:$A$25))+1,1)*10^ROW($A$1:$A$25)/10)</f>
        <v>0</v>
      </c>
    </row>
    <row r="205" spans="14:32" x14ac:dyDescent="0.25">
      <c r="N205" s="178">
        <f t="shared" si="35"/>
        <v>401</v>
      </c>
      <c r="O205" s="164" t="str">
        <f>IF(OR(LEN(Form!$E$8)=0,ROWS(ColumnItem)&lt;N205),"",IF(LEN(INDEX(ColumnItem,$N205))=0,"", Form!$E$8))</f>
        <v/>
      </c>
      <c r="P205" s="163" t="str">
        <f ca="1">IF(LEN( Form!PIdate)=0,"",IF(O205="","", Form!$E$9))</f>
        <v/>
      </c>
      <c r="Q205" s="164" t="str">
        <f t="shared" si="27"/>
        <v/>
      </c>
      <c r="R205" s="164" t="str">
        <f t="shared" si="28"/>
        <v/>
      </c>
      <c r="S205" s="164" t="str">
        <f t="shared" si="29"/>
        <v/>
      </c>
      <c r="T205" s="164" t="str">
        <f t="shared" si="30"/>
        <v/>
      </c>
      <c r="U205" s="165" t="str">
        <f t="shared" si="31"/>
        <v/>
      </c>
      <c r="V205" s="166" t="str">
        <f t="shared" si="32"/>
        <v/>
      </c>
      <c r="W205" s="165" t="str">
        <f t="shared" si="33"/>
        <v/>
      </c>
      <c r="X205" s="165" t="str">
        <f t="shared" si="34"/>
        <v/>
      </c>
      <c r="Y205" s="164" t="str">
        <f>IF($O205="","",IF(LEN( Form!$P$11)=0,"",Form!$P$11))</f>
        <v/>
      </c>
      <c r="Z205" s="167" t="str">
        <f>IF($O205="","",IF(LEN( Form!$D$13)=0,"",Form!$D$13))</f>
        <v/>
      </c>
      <c r="AE205" s="205" t="str">
        <f>INDEX(Tracking!$B$6:$B$3001,ROW(A201),1)</f>
        <v/>
      </c>
      <c r="AF205" s="205">
        <f t="array" ref="AF205">SUMPRODUCT(MID(0&amp;AE205,LARGE(INDEX(ISNUMBER(--MID(AE205,ROW($A$1:$A$25),1))* ROW($A$1:$A$25),0),ROW($A$1:$A$25))+1,1)*10^ROW($A$1:$A$25)/10)</f>
        <v>0</v>
      </c>
    </row>
    <row r="206" spans="14:32" x14ac:dyDescent="0.25">
      <c r="N206" s="178">
        <f t="shared" si="35"/>
        <v>403</v>
      </c>
      <c r="O206" s="164" t="str">
        <f>IF(OR(LEN(Form!$E$8)=0,ROWS(ColumnItem)&lt;N206),"",IF(LEN(INDEX(ColumnItem,$N206))=0,"", Form!$E$8))</f>
        <v/>
      </c>
      <c r="P206" s="163" t="str">
        <f ca="1">IF(LEN( Form!PIdate)=0,"",IF(O206="","", Form!$E$9))</f>
        <v/>
      </c>
      <c r="Q206" s="164" t="str">
        <f t="shared" si="27"/>
        <v/>
      </c>
      <c r="R206" s="164" t="str">
        <f t="shared" si="28"/>
        <v/>
      </c>
      <c r="S206" s="164" t="str">
        <f t="shared" si="29"/>
        <v/>
      </c>
      <c r="T206" s="164" t="str">
        <f t="shared" si="30"/>
        <v/>
      </c>
      <c r="U206" s="165" t="str">
        <f t="shared" si="31"/>
        <v/>
      </c>
      <c r="V206" s="166" t="str">
        <f t="shared" si="32"/>
        <v/>
      </c>
      <c r="W206" s="165" t="str">
        <f t="shared" si="33"/>
        <v/>
      </c>
      <c r="X206" s="165" t="str">
        <f t="shared" si="34"/>
        <v/>
      </c>
      <c r="Y206" s="164" t="str">
        <f>IF($O206="","",IF(LEN( Form!$P$11)=0,"",Form!$P$11))</f>
        <v/>
      </c>
      <c r="Z206" s="167" t="str">
        <f>IF($O206="","",IF(LEN( Form!$D$13)=0,"",Form!$D$13))</f>
        <v/>
      </c>
      <c r="AE206" s="205" t="str">
        <f>INDEX(Tracking!$B$6:$B$3001,ROW(A202),1)</f>
        <v/>
      </c>
      <c r="AF206" s="205">
        <f t="array" ref="AF206">SUMPRODUCT(MID(0&amp;AE206,LARGE(INDEX(ISNUMBER(--MID(AE206,ROW($A$1:$A$25),1))* ROW($A$1:$A$25),0),ROW($A$1:$A$25))+1,1)*10^ROW($A$1:$A$25)/10)</f>
        <v>0</v>
      </c>
    </row>
    <row r="207" spans="14:32" x14ac:dyDescent="0.25">
      <c r="N207" s="178">
        <f t="shared" si="35"/>
        <v>405</v>
      </c>
      <c r="O207" s="164" t="str">
        <f>IF(OR(LEN(Form!$E$8)=0,ROWS(ColumnItem)&lt;N207),"",IF(LEN(INDEX(ColumnItem,$N207))=0,"", Form!$E$8))</f>
        <v/>
      </c>
      <c r="P207" s="163" t="str">
        <f ca="1">IF(LEN( Form!PIdate)=0,"",IF(O207="","", Form!$E$9))</f>
        <v/>
      </c>
      <c r="Q207" s="164" t="str">
        <f t="shared" si="27"/>
        <v/>
      </c>
      <c r="R207" s="164" t="str">
        <f t="shared" si="28"/>
        <v/>
      </c>
      <c r="S207" s="164" t="str">
        <f t="shared" si="29"/>
        <v/>
      </c>
      <c r="T207" s="164" t="str">
        <f t="shared" si="30"/>
        <v/>
      </c>
      <c r="U207" s="165" t="str">
        <f t="shared" si="31"/>
        <v/>
      </c>
      <c r="V207" s="166" t="str">
        <f t="shared" si="32"/>
        <v/>
      </c>
      <c r="W207" s="165" t="str">
        <f t="shared" si="33"/>
        <v/>
      </c>
      <c r="X207" s="165" t="str">
        <f t="shared" si="34"/>
        <v/>
      </c>
      <c r="Y207" s="164" t="str">
        <f>IF($O207="","",IF(LEN( Form!$P$11)=0,"",Form!$P$11))</f>
        <v/>
      </c>
      <c r="Z207" s="167" t="str">
        <f>IF($O207="","",IF(LEN( Form!$D$13)=0,"",Form!$D$13))</f>
        <v/>
      </c>
      <c r="AE207" s="205" t="str">
        <f>INDEX(Tracking!$B$6:$B$3001,ROW(A203),1)</f>
        <v/>
      </c>
      <c r="AF207" s="205">
        <f t="array" ref="AF207">SUMPRODUCT(MID(0&amp;AE207,LARGE(INDEX(ISNUMBER(--MID(AE207,ROW($A$1:$A$25),1))* ROW($A$1:$A$25),0),ROW($A$1:$A$25))+1,1)*10^ROW($A$1:$A$25)/10)</f>
        <v>0</v>
      </c>
    </row>
    <row r="208" spans="14:32" x14ac:dyDescent="0.25">
      <c r="N208" s="178">
        <f t="shared" si="35"/>
        <v>407</v>
      </c>
      <c r="O208" s="164" t="str">
        <f>IF(OR(LEN(Form!$E$8)=0,ROWS(ColumnItem)&lt;N208),"",IF(LEN(INDEX(ColumnItem,$N208))=0,"", Form!$E$8))</f>
        <v/>
      </c>
      <c r="P208" s="163" t="str">
        <f ca="1">IF(LEN( Form!PIdate)=0,"",IF(O208="","", Form!$E$9))</f>
        <v/>
      </c>
      <c r="Q208" s="164" t="str">
        <f t="shared" si="27"/>
        <v/>
      </c>
      <c r="R208" s="164" t="str">
        <f t="shared" si="28"/>
        <v/>
      </c>
      <c r="S208" s="164" t="str">
        <f t="shared" si="29"/>
        <v/>
      </c>
      <c r="T208" s="164" t="str">
        <f t="shared" si="30"/>
        <v/>
      </c>
      <c r="U208" s="165" t="str">
        <f t="shared" si="31"/>
        <v/>
      </c>
      <c r="V208" s="166" t="str">
        <f t="shared" si="32"/>
        <v/>
      </c>
      <c r="W208" s="165" t="str">
        <f t="shared" si="33"/>
        <v/>
      </c>
      <c r="X208" s="165" t="str">
        <f t="shared" si="34"/>
        <v/>
      </c>
      <c r="Y208" s="164" t="str">
        <f>IF($O208="","",IF(LEN( Form!$P$11)=0,"",Form!$P$11))</f>
        <v/>
      </c>
      <c r="Z208" s="167" t="str">
        <f>IF($O208="","",IF(LEN( Form!$D$13)=0,"",Form!$D$13))</f>
        <v/>
      </c>
      <c r="AE208" s="205" t="str">
        <f>INDEX(Tracking!$B$6:$B$3001,ROW(A204),1)</f>
        <v/>
      </c>
      <c r="AF208" s="205">
        <f t="array" ref="AF208">SUMPRODUCT(MID(0&amp;AE208,LARGE(INDEX(ISNUMBER(--MID(AE208,ROW($A$1:$A$25),1))* ROW($A$1:$A$25),0),ROW($A$1:$A$25))+1,1)*10^ROW($A$1:$A$25)/10)</f>
        <v>0</v>
      </c>
    </row>
    <row r="209" spans="14:32" x14ac:dyDescent="0.25">
      <c r="N209" s="178">
        <f t="shared" si="35"/>
        <v>409</v>
      </c>
      <c r="O209" s="164" t="str">
        <f>IF(OR(LEN(Form!$E$8)=0,ROWS(ColumnItem)&lt;N209),"",IF(LEN(INDEX(ColumnItem,$N209))=0,"", Form!$E$8))</f>
        <v/>
      </c>
      <c r="P209" s="163" t="str">
        <f ca="1">IF(LEN( Form!PIdate)=0,"",IF(O209="","", Form!$E$9))</f>
        <v/>
      </c>
      <c r="Q209" s="164" t="str">
        <f t="shared" si="27"/>
        <v/>
      </c>
      <c r="R209" s="164" t="str">
        <f t="shared" si="28"/>
        <v/>
      </c>
      <c r="S209" s="164" t="str">
        <f t="shared" si="29"/>
        <v/>
      </c>
      <c r="T209" s="164" t="str">
        <f t="shared" si="30"/>
        <v/>
      </c>
      <c r="U209" s="165" t="str">
        <f t="shared" si="31"/>
        <v/>
      </c>
      <c r="V209" s="166" t="str">
        <f t="shared" si="32"/>
        <v/>
      </c>
      <c r="W209" s="165" t="str">
        <f t="shared" si="33"/>
        <v/>
      </c>
      <c r="X209" s="165" t="str">
        <f t="shared" si="34"/>
        <v/>
      </c>
      <c r="Y209" s="164" t="str">
        <f>IF($O209="","",IF(LEN( Form!$P$11)=0,"",Form!$P$11))</f>
        <v/>
      </c>
      <c r="Z209" s="167" t="str">
        <f>IF($O209="","",IF(LEN( Form!$D$13)=0,"",Form!$D$13))</f>
        <v/>
      </c>
      <c r="AE209" s="205" t="str">
        <f>INDEX(Tracking!$B$6:$B$3001,ROW(A205),1)</f>
        <v/>
      </c>
      <c r="AF209" s="205">
        <f t="array" ref="AF209">SUMPRODUCT(MID(0&amp;AE209,LARGE(INDEX(ISNUMBER(--MID(AE209,ROW($A$1:$A$25),1))* ROW($A$1:$A$25),0),ROW($A$1:$A$25))+1,1)*10^ROW($A$1:$A$25)/10)</f>
        <v>0</v>
      </c>
    </row>
    <row r="210" spans="14:32" x14ac:dyDescent="0.25">
      <c r="N210" s="178">
        <f t="shared" si="35"/>
        <v>411</v>
      </c>
      <c r="O210" s="164" t="str">
        <f>IF(OR(LEN(Form!$E$8)=0,ROWS(ColumnItem)&lt;N210),"",IF(LEN(INDEX(ColumnItem,$N210))=0,"", Form!$E$8))</f>
        <v/>
      </c>
      <c r="P210" s="163" t="str">
        <f ca="1">IF(LEN( Form!PIdate)=0,"",IF(O210="","", Form!$E$9))</f>
        <v/>
      </c>
      <c r="Q210" s="164" t="str">
        <f t="shared" si="27"/>
        <v/>
      </c>
      <c r="R210" s="164" t="str">
        <f t="shared" si="28"/>
        <v/>
      </c>
      <c r="S210" s="164" t="str">
        <f t="shared" si="29"/>
        <v/>
      </c>
      <c r="T210" s="164" t="str">
        <f t="shared" si="30"/>
        <v/>
      </c>
      <c r="U210" s="165" t="str">
        <f t="shared" si="31"/>
        <v/>
      </c>
      <c r="V210" s="166" t="str">
        <f t="shared" si="32"/>
        <v/>
      </c>
      <c r="W210" s="165" t="str">
        <f t="shared" si="33"/>
        <v/>
      </c>
      <c r="X210" s="165" t="str">
        <f t="shared" si="34"/>
        <v/>
      </c>
      <c r="Y210" s="164" t="str">
        <f>IF($O210="","",IF(LEN( Form!$P$11)=0,"",Form!$P$11))</f>
        <v/>
      </c>
      <c r="Z210" s="167" t="str">
        <f>IF($O210="","",IF(LEN( Form!$D$13)=0,"",Form!$D$13))</f>
        <v/>
      </c>
      <c r="AE210" s="205" t="str">
        <f>INDEX(Tracking!$B$6:$B$3001,ROW(A206),1)</f>
        <v/>
      </c>
      <c r="AF210" s="205">
        <f t="array" ref="AF210">SUMPRODUCT(MID(0&amp;AE210,LARGE(INDEX(ISNUMBER(--MID(AE210,ROW($A$1:$A$25),1))* ROW($A$1:$A$25),0),ROW($A$1:$A$25))+1,1)*10^ROW($A$1:$A$25)/10)</f>
        <v>0</v>
      </c>
    </row>
    <row r="211" spans="14:32" x14ac:dyDescent="0.25">
      <c r="N211" s="178">
        <f t="shared" si="35"/>
        <v>413</v>
      </c>
      <c r="O211" s="164" t="str">
        <f>IF(OR(LEN(Form!$E$8)=0,ROWS(ColumnItem)&lt;N211),"",IF(LEN(INDEX(ColumnItem,$N211))=0,"", Form!$E$8))</f>
        <v/>
      </c>
      <c r="P211" s="163" t="str">
        <f ca="1">IF(LEN( Form!PIdate)=0,"",IF(O211="","", Form!$E$9))</f>
        <v/>
      </c>
      <c r="Q211" s="164" t="str">
        <f t="shared" si="27"/>
        <v/>
      </c>
      <c r="R211" s="164" t="str">
        <f t="shared" si="28"/>
        <v/>
      </c>
      <c r="S211" s="164" t="str">
        <f t="shared" si="29"/>
        <v/>
      </c>
      <c r="T211" s="164" t="str">
        <f t="shared" si="30"/>
        <v/>
      </c>
      <c r="U211" s="165" t="str">
        <f t="shared" si="31"/>
        <v/>
      </c>
      <c r="V211" s="166" t="str">
        <f t="shared" si="32"/>
        <v/>
      </c>
      <c r="W211" s="165" t="str">
        <f t="shared" si="33"/>
        <v/>
      </c>
      <c r="X211" s="165" t="str">
        <f t="shared" si="34"/>
        <v/>
      </c>
      <c r="Y211" s="164" t="str">
        <f>IF($O211="","",IF(LEN( Form!$P$11)=0,"",Form!$P$11))</f>
        <v/>
      </c>
      <c r="Z211" s="167" t="str">
        <f>IF($O211="","",IF(LEN( Form!$D$13)=0,"",Form!$D$13))</f>
        <v/>
      </c>
      <c r="AE211" s="205" t="str">
        <f>INDEX(Tracking!$B$6:$B$3001,ROW(A207),1)</f>
        <v/>
      </c>
      <c r="AF211" s="205">
        <f t="array" ref="AF211">SUMPRODUCT(MID(0&amp;AE211,LARGE(INDEX(ISNUMBER(--MID(AE211,ROW($A$1:$A$25),1))* ROW($A$1:$A$25),0),ROW($A$1:$A$25))+1,1)*10^ROW($A$1:$A$25)/10)</f>
        <v>0</v>
      </c>
    </row>
    <row r="212" spans="14:32" x14ac:dyDescent="0.25">
      <c r="N212" s="178">
        <f t="shared" si="35"/>
        <v>415</v>
      </c>
      <c r="O212" s="164" t="str">
        <f>IF(OR(LEN(Form!$E$8)=0,ROWS(ColumnItem)&lt;N212),"",IF(LEN(INDEX(ColumnItem,$N212))=0,"", Form!$E$8))</f>
        <v/>
      </c>
      <c r="P212" s="163" t="str">
        <f ca="1">IF(LEN( Form!PIdate)=0,"",IF(O212="","", Form!$E$9))</f>
        <v/>
      </c>
      <c r="Q212" s="164" t="str">
        <f t="shared" si="27"/>
        <v/>
      </c>
      <c r="R212" s="164" t="str">
        <f t="shared" si="28"/>
        <v/>
      </c>
      <c r="S212" s="164" t="str">
        <f t="shared" si="29"/>
        <v/>
      </c>
      <c r="T212" s="164" t="str">
        <f t="shared" si="30"/>
        <v/>
      </c>
      <c r="U212" s="165" t="str">
        <f t="shared" si="31"/>
        <v/>
      </c>
      <c r="V212" s="166" t="str">
        <f t="shared" si="32"/>
        <v/>
      </c>
      <c r="W212" s="165" t="str">
        <f t="shared" si="33"/>
        <v/>
      </c>
      <c r="X212" s="165" t="str">
        <f t="shared" si="34"/>
        <v/>
      </c>
      <c r="Y212" s="164" t="str">
        <f>IF($O212="","",IF(LEN( Form!$P$11)=0,"",Form!$P$11))</f>
        <v/>
      </c>
      <c r="Z212" s="167" t="str">
        <f>IF($O212="","",IF(LEN( Form!$D$13)=0,"",Form!$D$13))</f>
        <v/>
      </c>
      <c r="AE212" s="205" t="str">
        <f>INDEX(Tracking!$B$6:$B$3001,ROW(A208),1)</f>
        <v/>
      </c>
      <c r="AF212" s="205">
        <f t="array" ref="AF212">SUMPRODUCT(MID(0&amp;AE212,LARGE(INDEX(ISNUMBER(--MID(AE212,ROW($A$1:$A$25),1))* ROW($A$1:$A$25),0),ROW($A$1:$A$25))+1,1)*10^ROW($A$1:$A$25)/10)</f>
        <v>0</v>
      </c>
    </row>
    <row r="213" spans="14:32" x14ac:dyDescent="0.25">
      <c r="N213" s="178">
        <f t="shared" si="35"/>
        <v>417</v>
      </c>
      <c r="O213" s="164" t="str">
        <f>IF(OR(LEN(Form!$E$8)=0,ROWS(ColumnItem)&lt;N213),"",IF(LEN(INDEX(ColumnItem,$N213))=0,"", Form!$E$8))</f>
        <v/>
      </c>
      <c r="P213" s="163" t="str">
        <f ca="1">IF(LEN( Form!PIdate)=0,"",IF(O213="","", Form!$E$9))</f>
        <v/>
      </c>
      <c r="Q213" s="164" t="str">
        <f t="shared" si="27"/>
        <v/>
      </c>
      <c r="R213" s="164" t="str">
        <f t="shared" si="28"/>
        <v/>
      </c>
      <c r="S213" s="164" t="str">
        <f t="shared" si="29"/>
        <v/>
      </c>
      <c r="T213" s="164" t="str">
        <f t="shared" si="30"/>
        <v/>
      </c>
      <c r="U213" s="165" t="str">
        <f t="shared" si="31"/>
        <v/>
      </c>
      <c r="V213" s="166" t="str">
        <f t="shared" si="32"/>
        <v/>
      </c>
      <c r="W213" s="165" t="str">
        <f t="shared" si="33"/>
        <v/>
      </c>
      <c r="X213" s="165" t="str">
        <f t="shared" si="34"/>
        <v/>
      </c>
      <c r="Y213" s="164" t="str">
        <f>IF($O213="","",IF(LEN( Form!$P$11)=0,"",Form!$P$11))</f>
        <v/>
      </c>
      <c r="Z213" s="167" t="str">
        <f>IF($O213="","",IF(LEN( Form!$D$13)=0,"",Form!$D$13))</f>
        <v/>
      </c>
      <c r="AE213" s="205" t="str">
        <f>INDEX(Tracking!$B$6:$B$3001,ROW(A209),1)</f>
        <v/>
      </c>
      <c r="AF213" s="205">
        <f t="array" ref="AF213">SUMPRODUCT(MID(0&amp;AE213,LARGE(INDEX(ISNUMBER(--MID(AE213,ROW($A$1:$A$25),1))* ROW($A$1:$A$25),0),ROW($A$1:$A$25))+1,1)*10^ROW($A$1:$A$25)/10)</f>
        <v>0</v>
      </c>
    </row>
    <row r="214" spans="14:32" x14ac:dyDescent="0.25">
      <c r="N214" s="178">
        <f t="shared" si="35"/>
        <v>419</v>
      </c>
      <c r="O214" s="164" t="str">
        <f>IF(OR(LEN(Form!$E$8)=0,ROWS(ColumnItem)&lt;N214),"",IF(LEN(INDEX(ColumnItem,$N214))=0,"", Form!$E$8))</f>
        <v/>
      </c>
      <c r="P214" s="163" t="str">
        <f ca="1">IF(LEN( Form!PIdate)=0,"",IF(O214="","", Form!$E$9))</f>
        <v/>
      </c>
      <c r="Q214" s="164" t="str">
        <f t="shared" si="27"/>
        <v/>
      </c>
      <c r="R214" s="164" t="str">
        <f t="shared" si="28"/>
        <v/>
      </c>
      <c r="S214" s="164" t="str">
        <f t="shared" si="29"/>
        <v/>
      </c>
      <c r="T214" s="164" t="str">
        <f t="shared" si="30"/>
        <v/>
      </c>
      <c r="U214" s="165" t="str">
        <f t="shared" si="31"/>
        <v/>
      </c>
      <c r="V214" s="166" t="str">
        <f t="shared" si="32"/>
        <v/>
      </c>
      <c r="W214" s="165" t="str">
        <f t="shared" si="33"/>
        <v/>
      </c>
      <c r="X214" s="165" t="str">
        <f t="shared" si="34"/>
        <v/>
      </c>
      <c r="Y214" s="164" t="str">
        <f>IF($O214="","",IF(LEN( Form!$P$11)=0,"",Form!$P$11))</f>
        <v/>
      </c>
      <c r="Z214" s="167" t="str">
        <f>IF($O214="","",IF(LEN( Form!$D$13)=0,"",Form!$D$13))</f>
        <v/>
      </c>
      <c r="AE214" s="205" t="str">
        <f>INDEX(Tracking!$B$6:$B$3001,ROW(A210),1)</f>
        <v/>
      </c>
      <c r="AF214" s="205">
        <f t="array" ref="AF214">SUMPRODUCT(MID(0&amp;AE214,LARGE(INDEX(ISNUMBER(--MID(AE214,ROW($A$1:$A$25),1))* ROW($A$1:$A$25),0),ROW($A$1:$A$25))+1,1)*10^ROW($A$1:$A$25)/10)</f>
        <v>0</v>
      </c>
    </row>
    <row r="215" spans="14:32" x14ac:dyDescent="0.25">
      <c r="N215" s="178">
        <f t="shared" si="35"/>
        <v>421</v>
      </c>
      <c r="O215" s="164" t="str">
        <f>IF(OR(LEN(Form!$E$8)=0,ROWS(ColumnItem)&lt;N215),"",IF(LEN(INDEX(ColumnItem,$N215))=0,"", Form!$E$8))</f>
        <v/>
      </c>
      <c r="P215" s="163" t="str">
        <f ca="1">IF(LEN( Form!PIdate)=0,"",IF(O215="","", Form!$E$9))</f>
        <v/>
      </c>
      <c r="Q215" s="164" t="str">
        <f t="shared" si="27"/>
        <v/>
      </c>
      <c r="R215" s="164" t="str">
        <f t="shared" si="28"/>
        <v/>
      </c>
      <c r="S215" s="164" t="str">
        <f t="shared" si="29"/>
        <v/>
      </c>
      <c r="T215" s="164" t="str">
        <f t="shared" si="30"/>
        <v/>
      </c>
      <c r="U215" s="165" t="str">
        <f t="shared" si="31"/>
        <v/>
      </c>
      <c r="V215" s="166" t="str">
        <f t="shared" si="32"/>
        <v/>
      </c>
      <c r="W215" s="165" t="str">
        <f t="shared" si="33"/>
        <v/>
      </c>
      <c r="X215" s="165" t="str">
        <f t="shared" si="34"/>
        <v/>
      </c>
      <c r="Y215" s="164" t="str">
        <f>IF($O215="","",IF(LEN( Form!$P$11)=0,"",Form!$P$11))</f>
        <v/>
      </c>
      <c r="Z215" s="167" t="str">
        <f>IF($O215="","",IF(LEN( Form!$D$13)=0,"",Form!$D$13))</f>
        <v/>
      </c>
      <c r="AE215" s="205" t="str">
        <f>INDEX(Tracking!$B$6:$B$3001,ROW(A211),1)</f>
        <v/>
      </c>
      <c r="AF215" s="205">
        <f t="array" ref="AF215">SUMPRODUCT(MID(0&amp;AE215,LARGE(INDEX(ISNUMBER(--MID(AE215,ROW($A$1:$A$25),1))* ROW($A$1:$A$25),0),ROW($A$1:$A$25))+1,1)*10^ROW($A$1:$A$25)/10)</f>
        <v>0</v>
      </c>
    </row>
    <row r="216" spans="14:32" x14ac:dyDescent="0.25">
      <c r="N216" s="178">
        <f t="shared" si="35"/>
        <v>423</v>
      </c>
      <c r="O216" s="164" t="str">
        <f>IF(OR(LEN(Form!$E$8)=0,ROWS(ColumnItem)&lt;N216),"",IF(LEN(INDEX(ColumnItem,$N216))=0,"", Form!$E$8))</f>
        <v/>
      </c>
      <c r="P216" s="163" t="str">
        <f ca="1">IF(LEN( Form!PIdate)=0,"",IF(O216="","", Form!$E$9))</f>
        <v/>
      </c>
      <c r="Q216" s="164" t="str">
        <f t="shared" si="27"/>
        <v/>
      </c>
      <c r="R216" s="164" t="str">
        <f t="shared" si="28"/>
        <v/>
      </c>
      <c r="S216" s="164" t="str">
        <f t="shared" si="29"/>
        <v/>
      </c>
      <c r="T216" s="164" t="str">
        <f t="shared" si="30"/>
        <v/>
      </c>
      <c r="U216" s="165" t="str">
        <f t="shared" si="31"/>
        <v/>
      </c>
      <c r="V216" s="166" t="str">
        <f t="shared" si="32"/>
        <v/>
      </c>
      <c r="W216" s="165" t="str">
        <f t="shared" si="33"/>
        <v/>
      </c>
      <c r="X216" s="165" t="str">
        <f t="shared" si="34"/>
        <v/>
      </c>
      <c r="Y216" s="164" t="str">
        <f>IF($O216="","",IF(LEN( Form!$P$11)=0,"",Form!$P$11))</f>
        <v/>
      </c>
      <c r="Z216" s="167" t="str">
        <f>IF($O216="","",IF(LEN( Form!$D$13)=0,"",Form!$D$13))</f>
        <v/>
      </c>
      <c r="AE216" s="205" t="str">
        <f>INDEX(Tracking!$B$6:$B$3001,ROW(A212),1)</f>
        <v/>
      </c>
      <c r="AF216" s="205">
        <f t="array" ref="AF216">SUMPRODUCT(MID(0&amp;AE216,LARGE(INDEX(ISNUMBER(--MID(AE216,ROW($A$1:$A$25),1))* ROW($A$1:$A$25),0),ROW($A$1:$A$25))+1,1)*10^ROW($A$1:$A$25)/10)</f>
        <v>0</v>
      </c>
    </row>
    <row r="217" spans="14:32" x14ac:dyDescent="0.25">
      <c r="N217" s="178">
        <f t="shared" si="35"/>
        <v>425</v>
      </c>
      <c r="O217" s="164" t="str">
        <f>IF(OR(LEN(Form!$E$8)=0,ROWS(ColumnItem)&lt;N217),"",IF(LEN(INDEX(ColumnItem,$N217))=0,"", Form!$E$8))</f>
        <v/>
      </c>
      <c r="P217" s="163" t="str">
        <f ca="1">IF(LEN( Form!PIdate)=0,"",IF(O217="","", Form!$E$9))</f>
        <v/>
      </c>
      <c r="Q217" s="164" t="str">
        <f t="shared" si="27"/>
        <v/>
      </c>
      <c r="R217" s="164" t="str">
        <f t="shared" si="28"/>
        <v/>
      </c>
      <c r="S217" s="164" t="str">
        <f t="shared" si="29"/>
        <v/>
      </c>
      <c r="T217" s="164" t="str">
        <f t="shared" si="30"/>
        <v/>
      </c>
      <c r="U217" s="165" t="str">
        <f t="shared" si="31"/>
        <v/>
      </c>
      <c r="V217" s="166" t="str">
        <f t="shared" si="32"/>
        <v/>
      </c>
      <c r="W217" s="165" t="str">
        <f t="shared" si="33"/>
        <v/>
      </c>
      <c r="X217" s="165" t="str">
        <f t="shared" si="34"/>
        <v/>
      </c>
      <c r="Y217" s="164" t="str">
        <f>IF($O217="","",IF(LEN( Form!$P$11)=0,"",Form!$P$11))</f>
        <v/>
      </c>
      <c r="Z217" s="167" t="str">
        <f>IF($O217="","",IF(LEN( Form!$D$13)=0,"",Form!$D$13))</f>
        <v/>
      </c>
      <c r="AE217" s="205" t="str">
        <f>INDEX(Tracking!$B$6:$B$3001,ROW(A213),1)</f>
        <v/>
      </c>
      <c r="AF217" s="205">
        <f t="array" ref="AF217">SUMPRODUCT(MID(0&amp;AE217,LARGE(INDEX(ISNUMBER(--MID(AE217,ROW($A$1:$A$25),1))* ROW($A$1:$A$25),0),ROW($A$1:$A$25))+1,1)*10^ROW($A$1:$A$25)/10)</f>
        <v>0</v>
      </c>
    </row>
    <row r="218" spans="14:32" x14ac:dyDescent="0.25">
      <c r="N218" s="178">
        <f t="shared" si="35"/>
        <v>427</v>
      </c>
      <c r="O218" s="164" t="str">
        <f>IF(OR(LEN(Form!$E$8)=0,ROWS(ColumnItem)&lt;N218),"",IF(LEN(INDEX(ColumnItem,$N218))=0,"", Form!$E$8))</f>
        <v/>
      </c>
      <c r="P218" s="163" t="str">
        <f ca="1">IF(LEN( Form!PIdate)=0,"",IF(O218="","", Form!$E$9))</f>
        <v/>
      </c>
      <c r="Q218" s="164" t="str">
        <f t="shared" si="27"/>
        <v/>
      </c>
      <c r="R218" s="164" t="str">
        <f t="shared" si="28"/>
        <v/>
      </c>
      <c r="S218" s="164" t="str">
        <f t="shared" si="29"/>
        <v/>
      </c>
      <c r="T218" s="164" t="str">
        <f t="shared" si="30"/>
        <v/>
      </c>
      <c r="U218" s="165" t="str">
        <f t="shared" si="31"/>
        <v/>
      </c>
      <c r="V218" s="166" t="str">
        <f t="shared" si="32"/>
        <v/>
      </c>
      <c r="W218" s="165" t="str">
        <f t="shared" si="33"/>
        <v/>
      </c>
      <c r="X218" s="165" t="str">
        <f t="shared" si="34"/>
        <v/>
      </c>
      <c r="Y218" s="164" t="str">
        <f>IF($O218="","",IF(LEN( Form!$P$11)=0,"",Form!$P$11))</f>
        <v/>
      </c>
      <c r="Z218" s="167" t="str">
        <f>IF($O218="","",IF(LEN( Form!$D$13)=0,"",Form!$D$13))</f>
        <v/>
      </c>
      <c r="AE218" s="205" t="str">
        <f>INDEX(Tracking!$B$6:$B$3001,ROW(A214),1)</f>
        <v/>
      </c>
      <c r="AF218" s="205">
        <f t="array" ref="AF218">SUMPRODUCT(MID(0&amp;AE218,LARGE(INDEX(ISNUMBER(--MID(AE218,ROW($A$1:$A$25),1))* ROW($A$1:$A$25),0),ROW($A$1:$A$25))+1,1)*10^ROW($A$1:$A$25)/10)</f>
        <v>0</v>
      </c>
    </row>
    <row r="219" spans="14:32" x14ac:dyDescent="0.25">
      <c r="N219" s="178">
        <f t="shared" si="35"/>
        <v>429</v>
      </c>
      <c r="O219" s="164" t="str">
        <f>IF(OR(LEN(Form!$E$8)=0,ROWS(ColumnItem)&lt;N219),"",IF(LEN(INDEX(ColumnItem,$N219))=0,"", Form!$E$8))</f>
        <v/>
      </c>
      <c r="P219" s="163" t="str">
        <f ca="1">IF(LEN( Form!PIdate)=0,"",IF(O219="","", Form!$E$9))</f>
        <v/>
      </c>
      <c r="Q219" s="164" t="str">
        <f t="shared" si="27"/>
        <v/>
      </c>
      <c r="R219" s="164" t="str">
        <f t="shared" si="28"/>
        <v/>
      </c>
      <c r="S219" s="164" t="str">
        <f t="shared" si="29"/>
        <v/>
      </c>
      <c r="T219" s="164" t="str">
        <f t="shared" si="30"/>
        <v/>
      </c>
      <c r="U219" s="165" t="str">
        <f t="shared" si="31"/>
        <v/>
      </c>
      <c r="V219" s="166" t="str">
        <f t="shared" si="32"/>
        <v/>
      </c>
      <c r="W219" s="165" t="str">
        <f t="shared" si="33"/>
        <v/>
      </c>
      <c r="X219" s="165" t="str">
        <f t="shared" si="34"/>
        <v/>
      </c>
      <c r="Y219" s="164" t="str">
        <f>IF($O219="","",IF(LEN( Form!$P$11)=0,"",Form!$P$11))</f>
        <v/>
      </c>
      <c r="Z219" s="167" t="str">
        <f>IF($O219="","",IF(LEN( Form!$D$13)=0,"",Form!$D$13))</f>
        <v/>
      </c>
      <c r="AE219" s="205" t="str">
        <f>INDEX(Tracking!$B$6:$B$3001,ROW(A215),1)</f>
        <v/>
      </c>
      <c r="AF219" s="205">
        <f t="array" ref="AF219">SUMPRODUCT(MID(0&amp;AE219,LARGE(INDEX(ISNUMBER(--MID(AE219,ROW($A$1:$A$25),1))* ROW($A$1:$A$25),0),ROW($A$1:$A$25))+1,1)*10^ROW($A$1:$A$25)/10)</f>
        <v>0</v>
      </c>
    </row>
    <row r="220" spans="14:32" x14ac:dyDescent="0.25">
      <c r="N220" s="178">
        <f t="shared" si="35"/>
        <v>431</v>
      </c>
      <c r="O220" s="164" t="str">
        <f>IF(OR(LEN(Form!$E$8)=0,ROWS(ColumnItem)&lt;N220),"",IF(LEN(INDEX(ColumnItem,$N220))=0,"", Form!$E$8))</f>
        <v/>
      </c>
      <c r="P220" s="163" t="str">
        <f ca="1">IF(LEN( Form!PIdate)=0,"",IF(O220="","", Form!$E$9))</f>
        <v/>
      </c>
      <c r="Q220" s="164" t="str">
        <f t="shared" si="27"/>
        <v/>
      </c>
      <c r="R220" s="164" t="str">
        <f t="shared" si="28"/>
        <v/>
      </c>
      <c r="S220" s="164" t="str">
        <f t="shared" si="29"/>
        <v/>
      </c>
      <c r="T220" s="164" t="str">
        <f t="shared" si="30"/>
        <v/>
      </c>
      <c r="U220" s="165" t="str">
        <f t="shared" si="31"/>
        <v/>
      </c>
      <c r="V220" s="166" t="str">
        <f t="shared" si="32"/>
        <v/>
      </c>
      <c r="W220" s="165" t="str">
        <f t="shared" si="33"/>
        <v/>
      </c>
      <c r="X220" s="165" t="str">
        <f t="shared" si="34"/>
        <v/>
      </c>
      <c r="Y220" s="164" t="str">
        <f>IF($O220="","",IF(LEN( Form!$P$11)=0,"",Form!$P$11))</f>
        <v/>
      </c>
      <c r="Z220" s="167" t="str">
        <f>IF($O220="","",IF(LEN( Form!$D$13)=0,"",Form!$D$13))</f>
        <v/>
      </c>
      <c r="AE220" s="205" t="str">
        <f>INDEX(Tracking!$B$6:$B$3001,ROW(A216),1)</f>
        <v/>
      </c>
      <c r="AF220" s="205">
        <f t="array" ref="AF220">SUMPRODUCT(MID(0&amp;AE220,LARGE(INDEX(ISNUMBER(--MID(AE220,ROW($A$1:$A$25),1))* ROW($A$1:$A$25),0),ROW($A$1:$A$25))+1,1)*10^ROW($A$1:$A$25)/10)</f>
        <v>0</v>
      </c>
    </row>
    <row r="221" spans="14:32" x14ac:dyDescent="0.25">
      <c r="N221" s="178">
        <f t="shared" si="35"/>
        <v>433</v>
      </c>
      <c r="O221" s="164" t="str">
        <f>IF(OR(LEN(Form!$E$8)=0,ROWS(ColumnItem)&lt;N221),"",IF(LEN(INDEX(ColumnItem,$N221))=0,"", Form!$E$8))</f>
        <v/>
      </c>
      <c r="P221" s="163" t="str">
        <f ca="1">IF(LEN( Form!PIdate)=0,"",IF(O221="","", Form!$E$9))</f>
        <v/>
      </c>
      <c r="Q221" s="164" t="str">
        <f t="shared" si="27"/>
        <v/>
      </c>
      <c r="R221" s="164" t="str">
        <f t="shared" si="28"/>
        <v/>
      </c>
      <c r="S221" s="164" t="str">
        <f t="shared" si="29"/>
        <v/>
      </c>
      <c r="T221" s="164" t="str">
        <f t="shared" si="30"/>
        <v/>
      </c>
      <c r="U221" s="165" t="str">
        <f t="shared" si="31"/>
        <v/>
      </c>
      <c r="V221" s="166" t="str">
        <f t="shared" si="32"/>
        <v/>
      </c>
      <c r="W221" s="165" t="str">
        <f t="shared" si="33"/>
        <v/>
      </c>
      <c r="X221" s="165" t="str">
        <f t="shared" si="34"/>
        <v/>
      </c>
      <c r="Y221" s="164" t="str">
        <f>IF($O221="","",IF(LEN( Form!$P$11)=0,"",Form!$P$11))</f>
        <v/>
      </c>
      <c r="Z221" s="167" t="str">
        <f>IF($O221="","",IF(LEN( Form!$D$13)=0,"",Form!$D$13))</f>
        <v/>
      </c>
      <c r="AE221" s="205" t="str">
        <f>INDEX(Tracking!$B$6:$B$3001,ROW(A217),1)</f>
        <v/>
      </c>
      <c r="AF221" s="205">
        <f t="array" ref="AF221">SUMPRODUCT(MID(0&amp;AE221,LARGE(INDEX(ISNUMBER(--MID(AE221,ROW($A$1:$A$25),1))* ROW($A$1:$A$25),0),ROW($A$1:$A$25))+1,1)*10^ROW($A$1:$A$25)/10)</f>
        <v>0</v>
      </c>
    </row>
    <row r="222" spans="14:32" x14ac:dyDescent="0.25">
      <c r="N222" s="178">
        <f t="shared" si="35"/>
        <v>435</v>
      </c>
      <c r="O222" s="164" t="str">
        <f>IF(OR(LEN(Form!$E$8)=0,ROWS(ColumnItem)&lt;N222),"",IF(LEN(INDEX(ColumnItem,$N222))=0,"", Form!$E$8))</f>
        <v/>
      </c>
      <c r="P222" s="163" t="str">
        <f ca="1">IF(LEN( Form!PIdate)=0,"",IF(O222="","", Form!$E$9))</f>
        <v/>
      </c>
      <c r="Q222" s="164" t="str">
        <f t="shared" si="27"/>
        <v/>
      </c>
      <c r="R222" s="164" t="str">
        <f t="shared" si="28"/>
        <v/>
      </c>
      <c r="S222" s="164" t="str">
        <f t="shared" si="29"/>
        <v/>
      </c>
      <c r="T222" s="164" t="str">
        <f t="shared" si="30"/>
        <v/>
      </c>
      <c r="U222" s="165" t="str">
        <f t="shared" si="31"/>
        <v/>
      </c>
      <c r="V222" s="166" t="str">
        <f t="shared" si="32"/>
        <v/>
      </c>
      <c r="W222" s="165" t="str">
        <f t="shared" si="33"/>
        <v/>
      </c>
      <c r="X222" s="165" t="str">
        <f t="shared" si="34"/>
        <v/>
      </c>
      <c r="Y222" s="164" t="str">
        <f>IF($O222="","",IF(LEN( Form!$P$11)=0,"",Form!$P$11))</f>
        <v/>
      </c>
      <c r="Z222" s="167" t="str">
        <f>IF($O222="","",IF(LEN( Form!$D$13)=0,"",Form!$D$13))</f>
        <v/>
      </c>
      <c r="AE222" s="205" t="str">
        <f>INDEX(Tracking!$B$6:$B$3001,ROW(A218),1)</f>
        <v/>
      </c>
      <c r="AF222" s="205">
        <f t="array" ref="AF222">SUMPRODUCT(MID(0&amp;AE222,LARGE(INDEX(ISNUMBER(--MID(AE222,ROW($A$1:$A$25),1))* ROW($A$1:$A$25),0),ROW($A$1:$A$25))+1,1)*10^ROW($A$1:$A$25)/10)</f>
        <v>0</v>
      </c>
    </row>
    <row r="223" spans="14:32" x14ac:dyDescent="0.25">
      <c r="N223" s="178">
        <f t="shared" si="35"/>
        <v>437</v>
      </c>
      <c r="O223" s="164" t="str">
        <f>IF(OR(LEN(Form!$E$8)=0,ROWS(ColumnItem)&lt;N223),"",IF(LEN(INDEX(ColumnItem,$N223))=0,"", Form!$E$8))</f>
        <v/>
      </c>
      <c r="P223" s="163" t="str">
        <f ca="1">IF(LEN( Form!PIdate)=0,"",IF(O223="","", Form!$E$9))</f>
        <v/>
      </c>
      <c r="Q223" s="164" t="str">
        <f t="shared" si="27"/>
        <v/>
      </c>
      <c r="R223" s="164" t="str">
        <f t="shared" si="28"/>
        <v/>
      </c>
      <c r="S223" s="164" t="str">
        <f t="shared" si="29"/>
        <v/>
      </c>
      <c r="T223" s="164" t="str">
        <f t="shared" si="30"/>
        <v/>
      </c>
      <c r="U223" s="165" t="str">
        <f t="shared" si="31"/>
        <v/>
      </c>
      <c r="V223" s="166" t="str">
        <f t="shared" si="32"/>
        <v/>
      </c>
      <c r="W223" s="165" t="str">
        <f t="shared" si="33"/>
        <v/>
      </c>
      <c r="X223" s="165" t="str">
        <f t="shared" si="34"/>
        <v/>
      </c>
      <c r="Y223" s="164" t="str">
        <f>IF($O223="","",IF(LEN( Form!$P$11)=0,"",Form!$P$11))</f>
        <v/>
      </c>
      <c r="Z223" s="167" t="str">
        <f>IF($O223="","",IF(LEN( Form!$D$13)=0,"",Form!$D$13))</f>
        <v/>
      </c>
      <c r="AE223" s="205" t="str">
        <f>INDEX(Tracking!$B$6:$B$3001,ROW(A219),1)</f>
        <v/>
      </c>
      <c r="AF223" s="205">
        <f t="array" ref="AF223">SUMPRODUCT(MID(0&amp;AE223,LARGE(INDEX(ISNUMBER(--MID(AE223,ROW($A$1:$A$25),1))* ROW($A$1:$A$25),0),ROW($A$1:$A$25))+1,1)*10^ROW($A$1:$A$25)/10)</f>
        <v>0</v>
      </c>
    </row>
    <row r="224" spans="14:32" x14ac:dyDescent="0.25">
      <c r="N224" s="178">
        <f t="shared" si="35"/>
        <v>439</v>
      </c>
      <c r="O224" s="164" t="str">
        <f>IF(OR(LEN(Form!$E$8)=0,ROWS(ColumnItem)&lt;N224),"",IF(LEN(INDEX(ColumnItem,$N224))=0,"", Form!$E$8))</f>
        <v/>
      </c>
      <c r="P224" s="163" t="str">
        <f ca="1">IF(LEN( Form!PIdate)=0,"",IF(O224="","", Form!$E$9))</f>
        <v/>
      </c>
      <c r="Q224" s="164" t="str">
        <f t="shared" si="27"/>
        <v/>
      </c>
      <c r="R224" s="164" t="str">
        <f t="shared" si="28"/>
        <v/>
      </c>
      <c r="S224" s="164" t="str">
        <f t="shared" si="29"/>
        <v/>
      </c>
      <c r="T224" s="164" t="str">
        <f t="shared" si="30"/>
        <v/>
      </c>
      <c r="U224" s="165" t="str">
        <f t="shared" si="31"/>
        <v/>
      </c>
      <c r="V224" s="166" t="str">
        <f t="shared" si="32"/>
        <v/>
      </c>
      <c r="W224" s="165" t="str">
        <f t="shared" si="33"/>
        <v/>
      </c>
      <c r="X224" s="165" t="str">
        <f t="shared" si="34"/>
        <v/>
      </c>
      <c r="Y224" s="164" t="str">
        <f>IF($O224="","",IF(LEN( Form!$P$11)=0,"",Form!$P$11))</f>
        <v/>
      </c>
      <c r="Z224" s="167" t="str">
        <f>IF($O224="","",IF(LEN( Form!$D$13)=0,"",Form!$D$13))</f>
        <v/>
      </c>
      <c r="AE224" s="205" t="str">
        <f>INDEX(Tracking!$B$6:$B$3001,ROW(A220),1)</f>
        <v/>
      </c>
      <c r="AF224" s="205">
        <f t="array" ref="AF224">SUMPRODUCT(MID(0&amp;AE224,LARGE(INDEX(ISNUMBER(--MID(AE224,ROW($A$1:$A$25),1))* ROW($A$1:$A$25),0),ROW($A$1:$A$25))+1,1)*10^ROW($A$1:$A$25)/10)</f>
        <v>0</v>
      </c>
    </row>
    <row r="225" spans="14:32" x14ac:dyDescent="0.25">
      <c r="N225" s="178">
        <f t="shared" si="35"/>
        <v>441</v>
      </c>
      <c r="O225" s="164" t="str">
        <f>IF(OR(LEN(Form!$E$8)=0,ROWS(ColumnItem)&lt;N225),"",IF(LEN(INDEX(ColumnItem,$N225))=0,"", Form!$E$8))</f>
        <v/>
      </c>
      <c r="P225" s="163" t="str">
        <f ca="1">IF(LEN( Form!PIdate)=0,"",IF(O225="","", Form!$E$9))</f>
        <v/>
      </c>
      <c r="Q225" s="164" t="str">
        <f t="shared" si="27"/>
        <v/>
      </c>
      <c r="R225" s="164" t="str">
        <f t="shared" si="28"/>
        <v/>
      </c>
      <c r="S225" s="164" t="str">
        <f t="shared" si="29"/>
        <v/>
      </c>
      <c r="T225" s="164" t="str">
        <f t="shared" si="30"/>
        <v/>
      </c>
      <c r="U225" s="165" t="str">
        <f t="shared" si="31"/>
        <v/>
      </c>
      <c r="V225" s="166" t="str">
        <f t="shared" si="32"/>
        <v/>
      </c>
      <c r="W225" s="165" t="str">
        <f t="shared" si="33"/>
        <v/>
      </c>
      <c r="X225" s="165" t="str">
        <f t="shared" si="34"/>
        <v/>
      </c>
      <c r="Y225" s="164" t="str">
        <f>IF($O225="","",IF(LEN( Form!$P$11)=0,"",Form!$P$11))</f>
        <v/>
      </c>
      <c r="Z225" s="167" t="str">
        <f>IF($O225="","",IF(LEN( Form!$D$13)=0,"",Form!$D$13))</f>
        <v/>
      </c>
      <c r="AE225" s="205" t="str">
        <f>INDEX(Tracking!$B$6:$B$3001,ROW(A221),1)</f>
        <v/>
      </c>
      <c r="AF225" s="205">
        <f t="array" ref="AF225">SUMPRODUCT(MID(0&amp;AE225,LARGE(INDEX(ISNUMBER(--MID(AE225,ROW($A$1:$A$25),1))* ROW($A$1:$A$25),0),ROW($A$1:$A$25))+1,1)*10^ROW($A$1:$A$25)/10)</f>
        <v>0</v>
      </c>
    </row>
    <row r="226" spans="14:32" x14ac:dyDescent="0.25">
      <c r="N226" s="178">
        <f t="shared" si="35"/>
        <v>443</v>
      </c>
      <c r="O226" s="164" t="str">
        <f>IF(OR(LEN(Form!$E$8)=0,ROWS(ColumnItem)&lt;N226),"",IF(LEN(INDEX(ColumnItem,$N226))=0,"", Form!$E$8))</f>
        <v/>
      </c>
      <c r="P226" s="163" t="str">
        <f ca="1">IF(LEN( Form!PIdate)=0,"",IF(O226="","", Form!$E$9))</f>
        <v/>
      </c>
      <c r="Q226" s="164" t="str">
        <f t="shared" si="27"/>
        <v/>
      </c>
      <c r="R226" s="164" t="str">
        <f t="shared" si="28"/>
        <v/>
      </c>
      <c r="S226" s="164" t="str">
        <f t="shared" si="29"/>
        <v/>
      </c>
      <c r="T226" s="164" t="str">
        <f t="shared" si="30"/>
        <v/>
      </c>
      <c r="U226" s="165" t="str">
        <f t="shared" si="31"/>
        <v/>
      </c>
      <c r="V226" s="166" t="str">
        <f t="shared" si="32"/>
        <v/>
      </c>
      <c r="W226" s="165" t="str">
        <f t="shared" si="33"/>
        <v/>
      </c>
      <c r="X226" s="165" t="str">
        <f t="shared" si="34"/>
        <v/>
      </c>
      <c r="Y226" s="164" t="str">
        <f>IF($O226="","",IF(LEN( Form!$P$11)=0,"",Form!$P$11))</f>
        <v/>
      </c>
      <c r="Z226" s="167" t="str">
        <f>IF($O226="","",IF(LEN( Form!$D$13)=0,"",Form!$D$13))</f>
        <v/>
      </c>
      <c r="AE226" s="205" t="str">
        <f>INDEX(Tracking!$B$6:$B$3001,ROW(A222),1)</f>
        <v/>
      </c>
      <c r="AF226" s="205">
        <f t="array" ref="AF226">SUMPRODUCT(MID(0&amp;AE226,LARGE(INDEX(ISNUMBER(--MID(AE226,ROW($A$1:$A$25),1))* ROW($A$1:$A$25),0),ROW($A$1:$A$25))+1,1)*10^ROW($A$1:$A$25)/10)</f>
        <v>0</v>
      </c>
    </row>
    <row r="227" spans="14:32" x14ac:dyDescent="0.25">
      <c r="N227" s="178">
        <f t="shared" si="35"/>
        <v>445</v>
      </c>
      <c r="O227" s="164" t="str">
        <f>IF(OR(LEN(Form!$E$8)=0,ROWS(ColumnItem)&lt;N227),"",IF(LEN(INDEX(ColumnItem,$N227))=0,"", Form!$E$8))</f>
        <v/>
      </c>
      <c r="P227" s="163" t="str">
        <f ca="1">IF(LEN( Form!PIdate)=0,"",IF(O227="","", Form!$E$9))</f>
        <v/>
      </c>
      <c r="Q227" s="164" t="str">
        <f t="shared" si="27"/>
        <v/>
      </c>
      <c r="R227" s="164" t="str">
        <f t="shared" si="28"/>
        <v/>
      </c>
      <c r="S227" s="164" t="str">
        <f t="shared" si="29"/>
        <v/>
      </c>
      <c r="T227" s="164" t="str">
        <f t="shared" si="30"/>
        <v/>
      </c>
      <c r="U227" s="165" t="str">
        <f t="shared" si="31"/>
        <v/>
      </c>
      <c r="V227" s="166" t="str">
        <f t="shared" si="32"/>
        <v/>
      </c>
      <c r="W227" s="165" t="str">
        <f t="shared" si="33"/>
        <v/>
      </c>
      <c r="X227" s="165" t="str">
        <f t="shared" si="34"/>
        <v/>
      </c>
      <c r="Y227" s="164" t="str">
        <f>IF($O227="","",IF(LEN( Form!$P$11)=0,"",Form!$P$11))</f>
        <v/>
      </c>
      <c r="Z227" s="167" t="str">
        <f>IF($O227="","",IF(LEN( Form!$D$13)=0,"",Form!$D$13))</f>
        <v/>
      </c>
      <c r="AE227" s="205" t="str">
        <f>INDEX(Tracking!$B$6:$B$3001,ROW(A223),1)</f>
        <v/>
      </c>
      <c r="AF227" s="205">
        <f t="array" ref="AF227">SUMPRODUCT(MID(0&amp;AE227,LARGE(INDEX(ISNUMBER(--MID(AE227,ROW($A$1:$A$25),1))* ROW($A$1:$A$25),0),ROW($A$1:$A$25))+1,1)*10^ROW($A$1:$A$25)/10)</f>
        <v>0</v>
      </c>
    </row>
    <row r="228" spans="14:32" x14ac:dyDescent="0.25">
      <c r="N228" s="178">
        <f t="shared" si="35"/>
        <v>447</v>
      </c>
      <c r="O228" s="164" t="str">
        <f>IF(OR(LEN(Form!$E$8)=0,ROWS(ColumnItem)&lt;N228),"",IF(LEN(INDEX(ColumnItem,$N228))=0,"", Form!$E$8))</f>
        <v/>
      </c>
      <c r="P228" s="163" t="str">
        <f ca="1">IF(LEN( Form!PIdate)=0,"",IF(O228="","", Form!$E$9))</f>
        <v/>
      </c>
      <c r="Q228" s="164" t="str">
        <f t="shared" si="27"/>
        <v/>
      </c>
      <c r="R228" s="164" t="str">
        <f t="shared" si="28"/>
        <v/>
      </c>
      <c r="S228" s="164" t="str">
        <f t="shared" si="29"/>
        <v/>
      </c>
      <c r="T228" s="164" t="str">
        <f t="shared" si="30"/>
        <v/>
      </c>
      <c r="U228" s="165" t="str">
        <f t="shared" si="31"/>
        <v/>
      </c>
      <c r="V228" s="166" t="str">
        <f t="shared" si="32"/>
        <v/>
      </c>
      <c r="W228" s="165" t="str">
        <f t="shared" si="33"/>
        <v/>
      </c>
      <c r="X228" s="165" t="str">
        <f t="shared" si="34"/>
        <v/>
      </c>
      <c r="Y228" s="164" t="str">
        <f>IF($O228="","",IF(LEN( Form!$P$11)=0,"",Form!$P$11))</f>
        <v/>
      </c>
      <c r="Z228" s="167" t="str">
        <f>IF($O228="","",IF(LEN( Form!$D$13)=0,"",Form!$D$13))</f>
        <v/>
      </c>
      <c r="AE228" s="205" t="str">
        <f>INDEX(Tracking!$B$6:$B$3001,ROW(A224),1)</f>
        <v/>
      </c>
      <c r="AF228" s="205">
        <f t="array" ref="AF228">SUMPRODUCT(MID(0&amp;AE228,LARGE(INDEX(ISNUMBER(--MID(AE228,ROW($A$1:$A$25),1))* ROW($A$1:$A$25),0),ROW($A$1:$A$25))+1,1)*10^ROW($A$1:$A$25)/10)</f>
        <v>0</v>
      </c>
    </row>
    <row r="229" spans="14:32" x14ac:dyDescent="0.25">
      <c r="N229" s="178">
        <f t="shared" si="35"/>
        <v>449</v>
      </c>
      <c r="O229" s="164" t="str">
        <f>IF(OR(LEN(Form!$E$8)=0,ROWS(ColumnItem)&lt;N229),"",IF(LEN(INDEX(ColumnItem,$N229))=0,"", Form!$E$8))</f>
        <v/>
      </c>
      <c r="P229" s="163" t="str">
        <f ca="1">IF(LEN( Form!PIdate)=0,"",IF(O229="","", Form!$E$9))</f>
        <v/>
      </c>
      <c r="Q229" s="164" t="str">
        <f t="shared" si="27"/>
        <v/>
      </c>
      <c r="R229" s="164" t="str">
        <f t="shared" si="28"/>
        <v/>
      </c>
      <c r="S229" s="164" t="str">
        <f t="shared" si="29"/>
        <v/>
      </c>
      <c r="T229" s="164" t="str">
        <f t="shared" si="30"/>
        <v/>
      </c>
      <c r="U229" s="165" t="str">
        <f t="shared" si="31"/>
        <v/>
      </c>
      <c r="V229" s="166" t="str">
        <f t="shared" si="32"/>
        <v/>
      </c>
      <c r="W229" s="165" t="str">
        <f t="shared" si="33"/>
        <v/>
      </c>
      <c r="X229" s="165" t="str">
        <f t="shared" si="34"/>
        <v/>
      </c>
      <c r="Y229" s="164" t="str">
        <f>IF($O229="","",IF(LEN( Form!$P$11)=0,"",Form!$P$11))</f>
        <v/>
      </c>
      <c r="Z229" s="167" t="str">
        <f>IF($O229="","",IF(LEN( Form!$D$13)=0,"",Form!$D$13))</f>
        <v/>
      </c>
      <c r="AE229" s="205" t="str">
        <f>INDEX(Tracking!$B$6:$B$3001,ROW(A225),1)</f>
        <v/>
      </c>
      <c r="AF229" s="205">
        <f t="array" ref="AF229">SUMPRODUCT(MID(0&amp;AE229,LARGE(INDEX(ISNUMBER(--MID(AE229,ROW($A$1:$A$25),1))* ROW($A$1:$A$25),0),ROW($A$1:$A$25))+1,1)*10^ROW($A$1:$A$25)/10)</f>
        <v>0</v>
      </c>
    </row>
    <row r="230" spans="14:32" x14ac:dyDescent="0.25">
      <c r="N230" s="178">
        <f t="shared" si="35"/>
        <v>451</v>
      </c>
      <c r="O230" s="164" t="str">
        <f>IF(OR(LEN(Form!$E$8)=0,ROWS(ColumnItem)&lt;N230),"",IF(LEN(INDEX(ColumnItem,$N230))=0,"", Form!$E$8))</f>
        <v/>
      </c>
      <c r="P230" s="163" t="str">
        <f ca="1">IF(LEN( Form!PIdate)=0,"",IF(O230="","", Form!$E$9))</f>
        <v/>
      </c>
      <c r="Q230" s="164" t="str">
        <f t="shared" si="27"/>
        <v/>
      </c>
      <c r="R230" s="164" t="str">
        <f t="shared" si="28"/>
        <v/>
      </c>
      <c r="S230" s="164" t="str">
        <f t="shared" si="29"/>
        <v/>
      </c>
      <c r="T230" s="164" t="str">
        <f t="shared" si="30"/>
        <v/>
      </c>
      <c r="U230" s="165" t="str">
        <f t="shared" si="31"/>
        <v/>
      </c>
      <c r="V230" s="166" t="str">
        <f t="shared" si="32"/>
        <v/>
      </c>
      <c r="W230" s="165" t="str">
        <f t="shared" si="33"/>
        <v/>
      </c>
      <c r="X230" s="165" t="str">
        <f t="shared" si="34"/>
        <v/>
      </c>
      <c r="Y230" s="164" t="str">
        <f>IF($O230="","",IF(LEN( Form!$P$11)=0,"",Form!$P$11))</f>
        <v/>
      </c>
      <c r="Z230" s="167" t="str">
        <f>IF($O230="","",IF(LEN( Form!$D$13)=0,"",Form!$D$13))</f>
        <v/>
      </c>
      <c r="AE230" s="205" t="str">
        <f>INDEX(Tracking!$B$6:$B$3001,ROW(A226),1)</f>
        <v/>
      </c>
      <c r="AF230" s="205">
        <f t="array" ref="AF230">SUMPRODUCT(MID(0&amp;AE230,LARGE(INDEX(ISNUMBER(--MID(AE230,ROW($A$1:$A$25),1))* ROW($A$1:$A$25),0),ROW($A$1:$A$25))+1,1)*10^ROW($A$1:$A$25)/10)</f>
        <v>0</v>
      </c>
    </row>
    <row r="231" spans="14:32" x14ac:dyDescent="0.25">
      <c r="N231" s="178">
        <f t="shared" si="35"/>
        <v>453</v>
      </c>
      <c r="O231" s="164" t="str">
        <f>IF(OR(LEN(Form!$E$8)=0,ROWS(ColumnItem)&lt;N231),"",IF(LEN(INDEX(ColumnItem,$N231))=0,"", Form!$E$8))</f>
        <v/>
      </c>
      <c r="P231" s="163" t="str">
        <f ca="1">IF(LEN( Form!PIdate)=0,"",IF(O231="","", Form!$E$9))</f>
        <v/>
      </c>
      <c r="Q231" s="164" t="str">
        <f t="shared" si="27"/>
        <v/>
      </c>
      <c r="R231" s="164" t="str">
        <f t="shared" si="28"/>
        <v/>
      </c>
      <c r="S231" s="164" t="str">
        <f t="shared" si="29"/>
        <v/>
      </c>
      <c r="T231" s="164" t="str">
        <f t="shared" si="30"/>
        <v/>
      </c>
      <c r="U231" s="165" t="str">
        <f t="shared" si="31"/>
        <v/>
      </c>
      <c r="V231" s="166" t="str">
        <f t="shared" si="32"/>
        <v/>
      </c>
      <c r="W231" s="165" t="str">
        <f t="shared" si="33"/>
        <v/>
      </c>
      <c r="X231" s="165" t="str">
        <f t="shared" si="34"/>
        <v/>
      </c>
      <c r="Y231" s="164" t="str">
        <f>IF($O231="","",IF(LEN( Form!$P$11)=0,"",Form!$P$11))</f>
        <v/>
      </c>
      <c r="Z231" s="167" t="str">
        <f>IF($O231="","",IF(LEN( Form!$D$13)=0,"",Form!$D$13))</f>
        <v/>
      </c>
      <c r="AE231" s="205" t="str">
        <f>INDEX(Tracking!$B$6:$B$3001,ROW(A227),1)</f>
        <v/>
      </c>
      <c r="AF231" s="205">
        <f t="array" ref="AF231">SUMPRODUCT(MID(0&amp;AE231,LARGE(INDEX(ISNUMBER(--MID(AE231,ROW($A$1:$A$25),1))* ROW($A$1:$A$25),0),ROW($A$1:$A$25))+1,1)*10^ROW($A$1:$A$25)/10)</f>
        <v>0</v>
      </c>
    </row>
    <row r="232" spans="14:32" x14ac:dyDescent="0.25">
      <c r="N232" s="178">
        <f t="shared" si="35"/>
        <v>455</v>
      </c>
      <c r="O232" s="164" t="str">
        <f>IF(OR(LEN(Form!$E$8)=0,ROWS(ColumnItem)&lt;N232),"",IF(LEN(INDEX(ColumnItem,$N232))=0,"", Form!$E$8))</f>
        <v/>
      </c>
      <c r="P232" s="163" t="str">
        <f ca="1">IF(LEN( Form!PIdate)=0,"",IF(O232="","", Form!$E$9))</f>
        <v/>
      </c>
      <c r="Q232" s="164" t="str">
        <f t="shared" si="27"/>
        <v/>
      </c>
      <c r="R232" s="164" t="str">
        <f t="shared" si="28"/>
        <v/>
      </c>
      <c r="S232" s="164" t="str">
        <f t="shared" si="29"/>
        <v/>
      </c>
      <c r="T232" s="164" t="str">
        <f t="shared" si="30"/>
        <v/>
      </c>
      <c r="U232" s="165" t="str">
        <f t="shared" si="31"/>
        <v/>
      </c>
      <c r="V232" s="166" t="str">
        <f t="shared" si="32"/>
        <v/>
      </c>
      <c r="W232" s="165" t="str">
        <f t="shared" si="33"/>
        <v/>
      </c>
      <c r="X232" s="165" t="str">
        <f t="shared" si="34"/>
        <v/>
      </c>
      <c r="Y232" s="164" t="str">
        <f>IF($O232="","",IF(LEN( Form!$P$11)=0,"",Form!$P$11))</f>
        <v/>
      </c>
      <c r="Z232" s="167" t="str">
        <f>IF($O232="","",IF(LEN( Form!$D$13)=0,"",Form!$D$13))</f>
        <v/>
      </c>
      <c r="AE232" s="205" t="str">
        <f>INDEX(Tracking!$B$6:$B$3001,ROW(A228),1)</f>
        <v/>
      </c>
      <c r="AF232" s="205">
        <f t="array" ref="AF232">SUMPRODUCT(MID(0&amp;AE232,LARGE(INDEX(ISNUMBER(--MID(AE232,ROW($A$1:$A$25),1))* ROW($A$1:$A$25),0),ROW($A$1:$A$25))+1,1)*10^ROW($A$1:$A$25)/10)</f>
        <v>0</v>
      </c>
    </row>
    <row r="233" spans="14:32" x14ac:dyDescent="0.25">
      <c r="N233" s="178">
        <f t="shared" si="35"/>
        <v>457</v>
      </c>
      <c r="O233" s="164" t="str">
        <f>IF(OR(LEN(Form!$E$8)=0,ROWS(ColumnItem)&lt;N233),"",IF(LEN(INDEX(ColumnItem,$N233))=0,"", Form!$E$8))</f>
        <v/>
      </c>
      <c r="P233" s="163" t="str">
        <f ca="1">IF(LEN( Form!PIdate)=0,"",IF(O233="","", Form!$E$9))</f>
        <v/>
      </c>
      <c r="Q233" s="164" t="str">
        <f t="shared" si="27"/>
        <v/>
      </c>
      <c r="R233" s="164" t="str">
        <f t="shared" si="28"/>
        <v/>
      </c>
      <c r="S233" s="164" t="str">
        <f t="shared" si="29"/>
        <v/>
      </c>
      <c r="T233" s="164" t="str">
        <f t="shared" si="30"/>
        <v/>
      </c>
      <c r="U233" s="165" t="str">
        <f t="shared" si="31"/>
        <v/>
      </c>
      <c r="V233" s="166" t="str">
        <f t="shared" si="32"/>
        <v/>
      </c>
      <c r="W233" s="165" t="str">
        <f t="shared" si="33"/>
        <v/>
      </c>
      <c r="X233" s="165" t="str">
        <f t="shared" si="34"/>
        <v/>
      </c>
      <c r="Y233" s="164" t="str">
        <f>IF($O233="","",IF(LEN( Form!$P$11)=0,"",Form!$P$11))</f>
        <v/>
      </c>
      <c r="Z233" s="167" t="str">
        <f>IF($O233="","",IF(LEN( Form!$D$13)=0,"",Form!$D$13))</f>
        <v/>
      </c>
      <c r="AE233" s="205" t="str">
        <f>INDEX(Tracking!$B$6:$B$3001,ROW(A229),1)</f>
        <v/>
      </c>
      <c r="AF233" s="205">
        <f t="array" ref="AF233">SUMPRODUCT(MID(0&amp;AE233,LARGE(INDEX(ISNUMBER(--MID(AE233,ROW($A$1:$A$25),1))* ROW($A$1:$A$25),0),ROW($A$1:$A$25))+1,1)*10^ROW($A$1:$A$25)/10)</f>
        <v>0</v>
      </c>
    </row>
    <row r="234" spans="14:32" x14ac:dyDescent="0.25">
      <c r="N234" s="178">
        <f t="shared" si="35"/>
        <v>459</v>
      </c>
      <c r="O234" s="164" t="str">
        <f>IF(OR(LEN(Form!$E$8)=0,ROWS(ColumnItem)&lt;N234),"",IF(LEN(INDEX(ColumnItem,$N234))=0,"", Form!$E$8))</f>
        <v/>
      </c>
      <c r="P234" s="163" t="str">
        <f ca="1">IF(LEN( Form!PIdate)=0,"",IF(O234="","", Form!$E$9))</f>
        <v/>
      </c>
      <c r="Q234" s="164" t="str">
        <f t="shared" si="27"/>
        <v/>
      </c>
      <c r="R234" s="164" t="str">
        <f t="shared" si="28"/>
        <v/>
      </c>
      <c r="S234" s="164" t="str">
        <f t="shared" si="29"/>
        <v/>
      </c>
      <c r="T234" s="164" t="str">
        <f t="shared" si="30"/>
        <v/>
      </c>
      <c r="U234" s="165" t="str">
        <f t="shared" si="31"/>
        <v/>
      </c>
      <c r="V234" s="166" t="str">
        <f t="shared" si="32"/>
        <v/>
      </c>
      <c r="W234" s="165" t="str">
        <f t="shared" si="33"/>
        <v/>
      </c>
      <c r="X234" s="165" t="str">
        <f t="shared" si="34"/>
        <v/>
      </c>
      <c r="Y234" s="164" t="str">
        <f>IF($O234="","",IF(LEN( Form!$P$11)=0,"",Form!$P$11))</f>
        <v/>
      </c>
      <c r="Z234" s="167" t="str">
        <f>IF($O234="","",IF(LEN( Form!$D$13)=0,"",Form!$D$13))</f>
        <v/>
      </c>
      <c r="AE234" s="205" t="str">
        <f>INDEX(Tracking!$B$6:$B$3001,ROW(A230),1)</f>
        <v/>
      </c>
      <c r="AF234" s="205">
        <f t="array" ref="AF234">SUMPRODUCT(MID(0&amp;AE234,LARGE(INDEX(ISNUMBER(--MID(AE234,ROW($A$1:$A$25),1))* ROW($A$1:$A$25),0),ROW($A$1:$A$25))+1,1)*10^ROW($A$1:$A$25)/10)</f>
        <v>0</v>
      </c>
    </row>
    <row r="235" spans="14:32" x14ac:dyDescent="0.25">
      <c r="N235" s="178">
        <f t="shared" si="35"/>
        <v>461</v>
      </c>
      <c r="O235" s="164" t="str">
        <f>IF(OR(LEN(Form!$E$8)=0,ROWS(ColumnItem)&lt;N235),"",IF(LEN(INDEX(ColumnItem,$N235))=0,"", Form!$E$8))</f>
        <v/>
      </c>
      <c r="P235" s="163" t="str">
        <f ca="1">IF(LEN( Form!PIdate)=0,"",IF(O235="","", Form!$E$9))</f>
        <v/>
      </c>
      <c r="Q235" s="164" t="str">
        <f t="shared" si="27"/>
        <v/>
      </c>
      <c r="R235" s="164" t="str">
        <f t="shared" si="28"/>
        <v/>
      </c>
      <c r="S235" s="164" t="str">
        <f t="shared" si="29"/>
        <v/>
      </c>
      <c r="T235" s="164" t="str">
        <f t="shared" si="30"/>
        <v/>
      </c>
      <c r="U235" s="165" t="str">
        <f t="shared" si="31"/>
        <v/>
      </c>
      <c r="V235" s="166" t="str">
        <f t="shared" si="32"/>
        <v/>
      </c>
      <c r="W235" s="165" t="str">
        <f t="shared" si="33"/>
        <v/>
      </c>
      <c r="X235" s="165" t="str">
        <f t="shared" si="34"/>
        <v/>
      </c>
      <c r="Y235" s="164" t="str">
        <f>IF($O235="","",IF(LEN( Form!$P$11)=0,"",Form!$P$11))</f>
        <v/>
      </c>
      <c r="Z235" s="167" t="str">
        <f>IF($O235="","",IF(LEN( Form!$D$13)=0,"",Form!$D$13))</f>
        <v/>
      </c>
      <c r="AE235" s="205" t="str">
        <f>INDEX(Tracking!$B$6:$B$3001,ROW(A231),1)</f>
        <v/>
      </c>
      <c r="AF235" s="205">
        <f t="array" ref="AF235">SUMPRODUCT(MID(0&amp;AE235,LARGE(INDEX(ISNUMBER(--MID(AE235,ROW($A$1:$A$25),1))* ROW($A$1:$A$25),0),ROW($A$1:$A$25))+1,1)*10^ROW($A$1:$A$25)/10)</f>
        <v>0</v>
      </c>
    </row>
    <row r="236" spans="14:32" x14ac:dyDescent="0.25">
      <c r="N236" s="178">
        <f t="shared" si="35"/>
        <v>463</v>
      </c>
      <c r="O236" s="164" t="str">
        <f>IF(OR(LEN(Form!$E$8)=0,ROWS(ColumnItem)&lt;N236),"",IF(LEN(INDEX(ColumnItem,$N236))=0,"", Form!$E$8))</f>
        <v/>
      </c>
      <c r="P236" s="163" t="str">
        <f ca="1">IF(LEN( Form!PIdate)=0,"",IF(O236="","", Form!$E$9))</f>
        <v/>
      </c>
      <c r="Q236" s="164" t="str">
        <f t="shared" si="27"/>
        <v/>
      </c>
      <c r="R236" s="164" t="str">
        <f t="shared" si="28"/>
        <v/>
      </c>
      <c r="S236" s="164" t="str">
        <f t="shared" si="29"/>
        <v/>
      </c>
      <c r="T236" s="164" t="str">
        <f t="shared" si="30"/>
        <v/>
      </c>
      <c r="U236" s="165" t="str">
        <f t="shared" si="31"/>
        <v/>
      </c>
      <c r="V236" s="166" t="str">
        <f t="shared" si="32"/>
        <v/>
      </c>
      <c r="W236" s="165" t="str">
        <f t="shared" si="33"/>
        <v/>
      </c>
      <c r="X236" s="165" t="str">
        <f t="shared" si="34"/>
        <v/>
      </c>
      <c r="Y236" s="164" t="str">
        <f>IF($O236="","",IF(LEN( Form!$P$11)=0,"",Form!$P$11))</f>
        <v/>
      </c>
      <c r="Z236" s="167" t="str">
        <f>IF($O236="","",IF(LEN( Form!$D$13)=0,"",Form!$D$13))</f>
        <v/>
      </c>
      <c r="AE236" s="205" t="str">
        <f>INDEX(Tracking!$B$6:$B$3001,ROW(A232),1)</f>
        <v/>
      </c>
      <c r="AF236" s="205">
        <f t="array" ref="AF236">SUMPRODUCT(MID(0&amp;AE236,LARGE(INDEX(ISNUMBER(--MID(AE236,ROW($A$1:$A$25),1))* ROW($A$1:$A$25),0),ROW($A$1:$A$25))+1,1)*10^ROW($A$1:$A$25)/10)</f>
        <v>0</v>
      </c>
    </row>
    <row r="237" spans="14:32" x14ac:dyDescent="0.25">
      <c r="N237" s="178">
        <f t="shared" si="35"/>
        <v>465</v>
      </c>
      <c r="O237" s="164" t="str">
        <f>IF(OR(LEN(Form!$E$8)=0,ROWS(ColumnItem)&lt;N237),"",IF(LEN(INDEX(ColumnItem,$N237))=0,"", Form!$E$8))</f>
        <v/>
      </c>
      <c r="P237" s="163" t="str">
        <f ca="1">IF(LEN( Form!PIdate)=0,"",IF(O237="","", Form!$E$9))</f>
        <v/>
      </c>
      <c r="Q237" s="164" t="str">
        <f t="shared" si="27"/>
        <v/>
      </c>
      <c r="R237" s="164" t="str">
        <f t="shared" si="28"/>
        <v/>
      </c>
      <c r="S237" s="164" t="str">
        <f t="shared" si="29"/>
        <v/>
      </c>
      <c r="T237" s="164" t="str">
        <f t="shared" si="30"/>
        <v/>
      </c>
      <c r="U237" s="165" t="str">
        <f t="shared" si="31"/>
        <v/>
      </c>
      <c r="V237" s="166" t="str">
        <f t="shared" si="32"/>
        <v/>
      </c>
      <c r="W237" s="165" t="str">
        <f t="shared" si="33"/>
        <v/>
      </c>
      <c r="X237" s="165" t="str">
        <f t="shared" si="34"/>
        <v/>
      </c>
      <c r="Y237" s="164" t="str">
        <f>IF($O237="","",IF(LEN( Form!$P$11)=0,"",Form!$P$11))</f>
        <v/>
      </c>
      <c r="Z237" s="167" t="str">
        <f>IF($O237="","",IF(LEN( Form!$D$13)=0,"",Form!$D$13))</f>
        <v/>
      </c>
      <c r="AE237" s="205" t="str">
        <f>INDEX(Tracking!$B$6:$B$3001,ROW(A233),1)</f>
        <v/>
      </c>
      <c r="AF237" s="205">
        <f t="array" ref="AF237">SUMPRODUCT(MID(0&amp;AE237,LARGE(INDEX(ISNUMBER(--MID(AE237,ROW($A$1:$A$25),1))* ROW($A$1:$A$25),0),ROW($A$1:$A$25))+1,1)*10^ROW($A$1:$A$25)/10)</f>
        <v>0</v>
      </c>
    </row>
    <row r="238" spans="14:32" x14ac:dyDescent="0.25">
      <c r="N238" s="178">
        <f t="shared" si="35"/>
        <v>467</v>
      </c>
      <c r="O238" s="164" t="str">
        <f>IF(OR(LEN(Form!$E$8)=0,ROWS(ColumnItem)&lt;N238),"",IF(LEN(INDEX(ColumnItem,$N238))=0,"", Form!$E$8))</f>
        <v/>
      </c>
      <c r="P238" s="163" t="str">
        <f ca="1">IF(LEN( Form!PIdate)=0,"",IF(O238="","", Form!$E$9))</f>
        <v/>
      </c>
      <c r="Q238" s="164" t="str">
        <f t="shared" si="27"/>
        <v/>
      </c>
      <c r="R238" s="164" t="str">
        <f t="shared" si="28"/>
        <v/>
      </c>
      <c r="S238" s="164" t="str">
        <f t="shared" si="29"/>
        <v/>
      </c>
      <c r="T238" s="164" t="str">
        <f t="shared" si="30"/>
        <v/>
      </c>
      <c r="U238" s="165" t="str">
        <f t="shared" si="31"/>
        <v/>
      </c>
      <c r="V238" s="166" t="str">
        <f t="shared" si="32"/>
        <v/>
      </c>
      <c r="W238" s="165" t="str">
        <f t="shared" si="33"/>
        <v/>
      </c>
      <c r="X238" s="165" t="str">
        <f t="shared" si="34"/>
        <v/>
      </c>
      <c r="Y238" s="164" t="str">
        <f>IF($O238="","",IF(LEN( Form!$P$11)=0,"",Form!$P$11))</f>
        <v/>
      </c>
      <c r="Z238" s="167" t="str">
        <f>IF($O238="","",IF(LEN( Form!$D$13)=0,"",Form!$D$13))</f>
        <v/>
      </c>
      <c r="AE238" s="205" t="str">
        <f>INDEX(Tracking!$B$6:$B$3001,ROW(A234),1)</f>
        <v/>
      </c>
      <c r="AF238" s="205">
        <f t="array" ref="AF238">SUMPRODUCT(MID(0&amp;AE238,LARGE(INDEX(ISNUMBER(--MID(AE238,ROW($A$1:$A$25),1))* ROW($A$1:$A$25),0),ROW($A$1:$A$25))+1,1)*10^ROW($A$1:$A$25)/10)</f>
        <v>0</v>
      </c>
    </row>
    <row r="239" spans="14:32" x14ac:dyDescent="0.25">
      <c r="N239" s="178">
        <f t="shared" si="35"/>
        <v>469</v>
      </c>
      <c r="O239" s="164" t="str">
        <f>IF(OR(LEN(Form!$E$8)=0,ROWS(ColumnItem)&lt;N239),"",IF(LEN(INDEX(ColumnItem,$N239))=0,"", Form!$E$8))</f>
        <v/>
      </c>
      <c r="P239" s="163" t="str">
        <f ca="1">IF(LEN( Form!PIdate)=0,"",IF(O239="","", Form!$E$9))</f>
        <v/>
      </c>
      <c r="Q239" s="164" t="str">
        <f t="shared" si="27"/>
        <v/>
      </c>
      <c r="R239" s="164" t="str">
        <f t="shared" si="28"/>
        <v/>
      </c>
      <c r="S239" s="164" t="str">
        <f t="shared" si="29"/>
        <v/>
      </c>
      <c r="T239" s="164" t="str">
        <f t="shared" si="30"/>
        <v/>
      </c>
      <c r="U239" s="165" t="str">
        <f t="shared" si="31"/>
        <v/>
      </c>
      <c r="V239" s="166" t="str">
        <f t="shared" si="32"/>
        <v/>
      </c>
      <c r="W239" s="165" t="str">
        <f t="shared" si="33"/>
        <v/>
      </c>
      <c r="X239" s="165" t="str">
        <f t="shared" si="34"/>
        <v/>
      </c>
      <c r="Y239" s="164" t="str">
        <f>IF($O239="","",IF(LEN( Form!$P$11)=0,"",Form!$P$11))</f>
        <v/>
      </c>
      <c r="Z239" s="167" t="str">
        <f>IF($O239="","",IF(LEN( Form!$D$13)=0,"",Form!$D$13))</f>
        <v/>
      </c>
      <c r="AE239" s="205" t="str">
        <f>INDEX(Tracking!$B$6:$B$3001,ROW(A235),1)</f>
        <v/>
      </c>
      <c r="AF239" s="205">
        <f t="array" ref="AF239">SUMPRODUCT(MID(0&amp;AE239,LARGE(INDEX(ISNUMBER(--MID(AE239,ROW($A$1:$A$25),1))* ROW($A$1:$A$25),0),ROW($A$1:$A$25))+1,1)*10^ROW($A$1:$A$25)/10)</f>
        <v>0</v>
      </c>
    </row>
    <row r="240" spans="14:32" x14ac:dyDescent="0.25">
      <c r="N240" s="178">
        <f t="shared" si="35"/>
        <v>471</v>
      </c>
      <c r="O240" s="164" t="str">
        <f>IF(OR(LEN(Form!$E$8)=0,ROWS(ColumnItem)&lt;N240),"",IF(LEN(INDEX(ColumnItem,$N240))=0,"", Form!$E$8))</f>
        <v/>
      </c>
      <c r="P240" s="163" t="str">
        <f ca="1">IF(LEN( Form!PIdate)=0,"",IF(O240="","", Form!$E$9))</f>
        <v/>
      </c>
      <c r="Q240" s="164" t="str">
        <f t="shared" si="27"/>
        <v/>
      </c>
      <c r="R240" s="164" t="str">
        <f t="shared" si="28"/>
        <v/>
      </c>
      <c r="S240" s="164" t="str">
        <f t="shared" si="29"/>
        <v/>
      </c>
      <c r="T240" s="164" t="str">
        <f t="shared" si="30"/>
        <v/>
      </c>
      <c r="U240" s="165" t="str">
        <f t="shared" si="31"/>
        <v/>
      </c>
      <c r="V240" s="166" t="str">
        <f t="shared" si="32"/>
        <v/>
      </c>
      <c r="W240" s="165" t="str">
        <f t="shared" si="33"/>
        <v/>
      </c>
      <c r="X240" s="165" t="str">
        <f t="shared" si="34"/>
        <v/>
      </c>
      <c r="Y240" s="164" t="str">
        <f>IF($O240="","",IF(LEN( Form!$P$11)=0,"",Form!$P$11))</f>
        <v/>
      </c>
      <c r="Z240" s="167" t="str">
        <f>IF($O240="","",IF(LEN( Form!$D$13)=0,"",Form!$D$13))</f>
        <v/>
      </c>
      <c r="AE240" s="205" t="str">
        <f>INDEX(Tracking!$B$6:$B$3001,ROW(A236),1)</f>
        <v/>
      </c>
      <c r="AF240" s="205">
        <f t="array" ref="AF240">SUMPRODUCT(MID(0&amp;AE240,LARGE(INDEX(ISNUMBER(--MID(AE240,ROW($A$1:$A$25),1))* ROW($A$1:$A$25),0),ROW($A$1:$A$25))+1,1)*10^ROW($A$1:$A$25)/10)</f>
        <v>0</v>
      </c>
    </row>
    <row r="241" spans="14:32" x14ac:dyDescent="0.25">
      <c r="N241" s="178">
        <f t="shared" si="35"/>
        <v>473</v>
      </c>
      <c r="O241" s="164" t="str">
        <f>IF(OR(LEN(Form!$E$8)=0,ROWS(ColumnItem)&lt;N241),"",IF(LEN(INDEX(ColumnItem,$N241))=0,"", Form!$E$8))</f>
        <v/>
      </c>
      <c r="P241" s="163" t="str">
        <f ca="1">IF(LEN( Form!PIdate)=0,"",IF(O241="","", Form!$E$9))</f>
        <v/>
      </c>
      <c r="Q241" s="164" t="str">
        <f t="shared" si="27"/>
        <v/>
      </c>
      <c r="R241" s="164" t="str">
        <f t="shared" si="28"/>
        <v/>
      </c>
      <c r="S241" s="164" t="str">
        <f t="shared" si="29"/>
        <v/>
      </c>
      <c r="T241" s="164" t="str">
        <f t="shared" si="30"/>
        <v/>
      </c>
      <c r="U241" s="165" t="str">
        <f t="shared" si="31"/>
        <v/>
      </c>
      <c r="V241" s="166" t="str">
        <f t="shared" si="32"/>
        <v/>
      </c>
      <c r="W241" s="165" t="str">
        <f t="shared" si="33"/>
        <v/>
      </c>
      <c r="X241" s="165" t="str">
        <f t="shared" si="34"/>
        <v/>
      </c>
      <c r="Y241" s="164" t="str">
        <f>IF($O241="","",IF(LEN( Form!$P$11)=0,"",Form!$P$11))</f>
        <v/>
      </c>
      <c r="Z241" s="167" t="str">
        <f>IF($O241="","",IF(LEN( Form!$D$13)=0,"",Form!$D$13))</f>
        <v/>
      </c>
      <c r="AE241" s="205" t="str">
        <f>INDEX(Tracking!$B$6:$B$3001,ROW(A237),1)</f>
        <v/>
      </c>
      <c r="AF241" s="205">
        <f t="array" ref="AF241">SUMPRODUCT(MID(0&amp;AE241,LARGE(INDEX(ISNUMBER(--MID(AE241,ROW($A$1:$A$25),1))* ROW($A$1:$A$25),0),ROW($A$1:$A$25))+1,1)*10^ROW($A$1:$A$25)/10)</f>
        <v>0</v>
      </c>
    </row>
    <row r="242" spans="14:32" x14ac:dyDescent="0.25">
      <c r="N242" s="178">
        <f t="shared" si="35"/>
        <v>475</v>
      </c>
      <c r="O242" s="164" t="str">
        <f>IF(OR(LEN(Form!$E$8)=0,ROWS(ColumnItem)&lt;N242),"",IF(LEN(INDEX(ColumnItem,$N242))=0,"", Form!$E$8))</f>
        <v/>
      </c>
      <c r="P242" s="163" t="str">
        <f ca="1">IF(LEN( Form!PIdate)=0,"",IF(O242="","", Form!$E$9))</f>
        <v/>
      </c>
      <c r="Q242" s="164" t="str">
        <f t="shared" si="27"/>
        <v/>
      </c>
      <c r="R242" s="164" t="str">
        <f t="shared" si="28"/>
        <v/>
      </c>
      <c r="S242" s="164" t="str">
        <f t="shared" si="29"/>
        <v/>
      </c>
      <c r="T242" s="164" t="str">
        <f t="shared" si="30"/>
        <v/>
      </c>
      <c r="U242" s="165" t="str">
        <f t="shared" si="31"/>
        <v/>
      </c>
      <c r="V242" s="166" t="str">
        <f t="shared" si="32"/>
        <v/>
      </c>
      <c r="W242" s="165" t="str">
        <f t="shared" si="33"/>
        <v/>
      </c>
      <c r="X242" s="165" t="str">
        <f t="shared" si="34"/>
        <v/>
      </c>
      <c r="Y242" s="164" t="str">
        <f>IF($O242="","",IF(LEN( Form!$P$11)=0,"",Form!$P$11))</f>
        <v/>
      </c>
      <c r="Z242" s="167" t="str">
        <f>IF($O242="","",IF(LEN( Form!$D$13)=0,"",Form!$D$13))</f>
        <v/>
      </c>
      <c r="AE242" s="205" t="str">
        <f>INDEX(Tracking!$B$6:$B$3001,ROW(A238),1)</f>
        <v/>
      </c>
      <c r="AF242" s="205">
        <f t="array" ref="AF242">SUMPRODUCT(MID(0&amp;AE242,LARGE(INDEX(ISNUMBER(--MID(AE242,ROW($A$1:$A$25),1))* ROW($A$1:$A$25),0),ROW($A$1:$A$25))+1,1)*10^ROW($A$1:$A$25)/10)</f>
        <v>0</v>
      </c>
    </row>
    <row r="243" spans="14:32" x14ac:dyDescent="0.25">
      <c r="N243" s="178">
        <f t="shared" si="35"/>
        <v>477</v>
      </c>
      <c r="O243" s="164" t="str">
        <f>IF(OR(LEN(Form!$E$8)=0,ROWS(ColumnItem)&lt;N243),"",IF(LEN(INDEX(ColumnItem,$N243))=0,"", Form!$E$8))</f>
        <v/>
      </c>
      <c r="P243" s="163" t="str">
        <f ca="1">IF(LEN( Form!PIdate)=0,"",IF(O243="","", Form!$E$9))</f>
        <v/>
      </c>
      <c r="Q243" s="164" t="str">
        <f t="shared" si="27"/>
        <v/>
      </c>
      <c r="R243" s="164" t="str">
        <f t="shared" si="28"/>
        <v/>
      </c>
      <c r="S243" s="164" t="str">
        <f t="shared" si="29"/>
        <v/>
      </c>
      <c r="T243" s="164" t="str">
        <f t="shared" si="30"/>
        <v/>
      </c>
      <c r="U243" s="165" t="str">
        <f t="shared" si="31"/>
        <v/>
      </c>
      <c r="V243" s="166" t="str">
        <f t="shared" si="32"/>
        <v/>
      </c>
      <c r="W243" s="165" t="str">
        <f t="shared" si="33"/>
        <v/>
      </c>
      <c r="X243" s="165" t="str">
        <f t="shared" si="34"/>
        <v/>
      </c>
      <c r="Y243" s="164" t="str">
        <f>IF($O243="","",IF(LEN( Form!$P$11)=0,"",Form!$P$11))</f>
        <v/>
      </c>
      <c r="Z243" s="167" t="str">
        <f>IF($O243="","",IF(LEN( Form!$D$13)=0,"",Form!$D$13))</f>
        <v/>
      </c>
      <c r="AE243" s="205" t="str">
        <f>INDEX(Tracking!$B$6:$B$3001,ROW(A239),1)</f>
        <v/>
      </c>
      <c r="AF243" s="205">
        <f t="array" ref="AF243">SUMPRODUCT(MID(0&amp;AE243,LARGE(INDEX(ISNUMBER(--MID(AE243,ROW($A$1:$A$25),1))* ROW($A$1:$A$25),0),ROW($A$1:$A$25))+1,1)*10^ROW($A$1:$A$25)/10)</f>
        <v>0</v>
      </c>
    </row>
    <row r="244" spans="14:32" x14ac:dyDescent="0.25">
      <c r="N244" s="178">
        <f t="shared" si="35"/>
        <v>479</v>
      </c>
      <c r="O244" s="164" t="str">
        <f>IF(OR(LEN(Form!$E$8)=0,ROWS(ColumnItem)&lt;N244),"",IF(LEN(INDEX(ColumnItem,$N244))=0,"", Form!$E$8))</f>
        <v/>
      </c>
      <c r="P244" s="163" t="str">
        <f ca="1">IF(LEN( Form!PIdate)=0,"",IF(O244="","", Form!$E$9))</f>
        <v/>
      </c>
      <c r="Q244" s="164" t="str">
        <f t="shared" si="27"/>
        <v/>
      </c>
      <c r="R244" s="164" t="str">
        <f t="shared" si="28"/>
        <v/>
      </c>
      <c r="S244" s="164" t="str">
        <f t="shared" si="29"/>
        <v/>
      </c>
      <c r="T244" s="164" t="str">
        <f t="shared" si="30"/>
        <v/>
      </c>
      <c r="U244" s="165" t="str">
        <f t="shared" si="31"/>
        <v/>
      </c>
      <c r="V244" s="166" t="str">
        <f t="shared" si="32"/>
        <v/>
      </c>
      <c r="W244" s="165" t="str">
        <f t="shared" si="33"/>
        <v/>
      </c>
      <c r="X244" s="165" t="str">
        <f t="shared" si="34"/>
        <v/>
      </c>
      <c r="Y244" s="164" t="str">
        <f>IF($O244="","",IF(LEN( Form!$P$11)=0,"",Form!$P$11))</f>
        <v/>
      </c>
      <c r="Z244" s="167" t="str">
        <f>IF($O244="","",IF(LEN( Form!$D$13)=0,"",Form!$D$13))</f>
        <v/>
      </c>
      <c r="AE244" s="205" t="str">
        <f>INDEX(Tracking!$B$6:$B$3001,ROW(A240),1)</f>
        <v/>
      </c>
      <c r="AF244" s="205">
        <f t="array" ref="AF244">SUMPRODUCT(MID(0&amp;AE244,LARGE(INDEX(ISNUMBER(--MID(AE244,ROW($A$1:$A$25),1))* ROW($A$1:$A$25),0),ROW($A$1:$A$25))+1,1)*10^ROW($A$1:$A$25)/10)</f>
        <v>0</v>
      </c>
    </row>
    <row r="245" spans="14:32" x14ac:dyDescent="0.25">
      <c r="N245" s="178">
        <f t="shared" si="35"/>
        <v>481</v>
      </c>
      <c r="O245" s="164" t="str">
        <f>IF(OR(LEN(Form!$E$8)=0,ROWS(ColumnItem)&lt;N245),"",IF(LEN(INDEX(ColumnItem,$N245))=0,"", Form!$E$8))</f>
        <v/>
      </c>
      <c r="P245" s="163" t="str">
        <f ca="1">IF(LEN( Form!PIdate)=0,"",IF(O245="","", Form!$E$9))</f>
        <v/>
      </c>
      <c r="Q245" s="164" t="str">
        <f t="shared" si="27"/>
        <v/>
      </c>
      <c r="R245" s="164" t="str">
        <f t="shared" si="28"/>
        <v/>
      </c>
      <c r="S245" s="164" t="str">
        <f t="shared" si="29"/>
        <v/>
      </c>
      <c r="T245" s="164" t="str">
        <f t="shared" si="30"/>
        <v/>
      </c>
      <c r="U245" s="165" t="str">
        <f t="shared" si="31"/>
        <v/>
      </c>
      <c r="V245" s="166" t="str">
        <f t="shared" si="32"/>
        <v/>
      </c>
      <c r="W245" s="165" t="str">
        <f t="shared" si="33"/>
        <v/>
      </c>
      <c r="X245" s="165" t="str">
        <f t="shared" si="34"/>
        <v/>
      </c>
      <c r="Y245" s="164" t="str">
        <f>IF($O245="","",IF(LEN( Form!$P$11)=0,"",Form!$P$11))</f>
        <v/>
      </c>
      <c r="Z245" s="167" t="str">
        <f>IF($O245="","",IF(LEN( Form!$D$13)=0,"",Form!$D$13))</f>
        <v/>
      </c>
      <c r="AE245" s="205" t="str">
        <f>INDEX(Tracking!$B$6:$B$3001,ROW(A241),1)</f>
        <v/>
      </c>
      <c r="AF245" s="205">
        <f t="array" ref="AF245">SUMPRODUCT(MID(0&amp;AE245,LARGE(INDEX(ISNUMBER(--MID(AE245,ROW($A$1:$A$25),1))* ROW($A$1:$A$25),0),ROW($A$1:$A$25))+1,1)*10^ROW($A$1:$A$25)/10)</f>
        <v>0</v>
      </c>
    </row>
    <row r="246" spans="14:32" x14ac:dyDescent="0.25">
      <c r="N246" s="178">
        <f t="shared" si="35"/>
        <v>483</v>
      </c>
      <c r="O246" s="164" t="str">
        <f>IF(OR(LEN(Form!$E$8)=0,ROWS(ColumnItem)&lt;N246),"",IF(LEN(INDEX(ColumnItem,$N246))=0,"", Form!$E$8))</f>
        <v/>
      </c>
      <c r="P246" s="163" t="str">
        <f ca="1">IF(LEN( Form!PIdate)=0,"",IF(O246="","", Form!$E$9))</f>
        <v/>
      </c>
      <c r="Q246" s="164" t="str">
        <f t="shared" si="27"/>
        <v/>
      </c>
      <c r="R246" s="164" t="str">
        <f t="shared" si="28"/>
        <v/>
      </c>
      <c r="S246" s="164" t="str">
        <f t="shared" si="29"/>
        <v/>
      </c>
      <c r="T246" s="164" t="str">
        <f t="shared" si="30"/>
        <v/>
      </c>
      <c r="U246" s="165" t="str">
        <f t="shared" si="31"/>
        <v/>
      </c>
      <c r="V246" s="166" t="str">
        <f t="shared" si="32"/>
        <v/>
      </c>
      <c r="W246" s="165" t="str">
        <f t="shared" si="33"/>
        <v/>
      </c>
      <c r="X246" s="165" t="str">
        <f t="shared" si="34"/>
        <v/>
      </c>
      <c r="Y246" s="164" t="str">
        <f>IF($O246="","",IF(LEN( Form!$P$11)=0,"",Form!$P$11))</f>
        <v/>
      </c>
      <c r="Z246" s="167" t="str">
        <f>IF($O246="","",IF(LEN( Form!$D$13)=0,"",Form!$D$13))</f>
        <v/>
      </c>
      <c r="AE246" s="205" t="str">
        <f>INDEX(Tracking!$B$6:$B$3001,ROW(A242),1)</f>
        <v/>
      </c>
      <c r="AF246" s="205">
        <f t="array" ref="AF246">SUMPRODUCT(MID(0&amp;AE246,LARGE(INDEX(ISNUMBER(--MID(AE246,ROW($A$1:$A$25),1))* ROW($A$1:$A$25),0),ROW($A$1:$A$25))+1,1)*10^ROW($A$1:$A$25)/10)</f>
        <v>0</v>
      </c>
    </row>
    <row r="247" spans="14:32" x14ac:dyDescent="0.25">
      <c r="N247" s="178">
        <f t="shared" si="35"/>
        <v>485</v>
      </c>
      <c r="O247" s="164" t="str">
        <f>IF(OR(LEN(Form!$E$8)=0,ROWS(ColumnItem)&lt;N247),"",IF(LEN(INDEX(ColumnItem,$N247))=0,"", Form!$E$8))</f>
        <v/>
      </c>
      <c r="P247" s="163" t="str">
        <f ca="1">IF(LEN( Form!PIdate)=0,"",IF(O247="","", Form!$E$9))</f>
        <v/>
      </c>
      <c r="Q247" s="164" t="str">
        <f t="shared" si="27"/>
        <v/>
      </c>
      <c r="R247" s="164" t="str">
        <f t="shared" si="28"/>
        <v/>
      </c>
      <c r="S247" s="164" t="str">
        <f t="shared" si="29"/>
        <v/>
      </c>
      <c r="T247" s="164" t="str">
        <f t="shared" si="30"/>
        <v/>
      </c>
      <c r="U247" s="165" t="str">
        <f t="shared" si="31"/>
        <v/>
      </c>
      <c r="V247" s="166" t="str">
        <f t="shared" si="32"/>
        <v/>
      </c>
      <c r="W247" s="165" t="str">
        <f t="shared" si="33"/>
        <v/>
      </c>
      <c r="X247" s="165" t="str">
        <f t="shared" si="34"/>
        <v/>
      </c>
      <c r="Y247" s="164" t="str">
        <f>IF($O247="","",IF(LEN( Form!$P$11)=0,"",Form!$P$11))</f>
        <v/>
      </c>
      <c r="Z247" s="167" t="str">
        <f>IF($O247="","",IF(LEN( Form!$D$13)=0,"",Form!$D$13))</f>
        <v/>
      </c>
      <c r="AE247" s="205" t="str">
        <f>INDEX(Tracking!$B$6:$B$3001,ROW(A243),1)</f>
        <v/>
      </c>
      <c r="AF247" s="205">
        <f t="array" ref="AF247">SUMPRODUCT(MID(0&amp;AE247,LARGE(INDEX(ISNUMBER(--MID(AE247,ROW($A$1:$A$25),1))* ROW($A$1:$A$25),0),ROW($A$1:$A$25))+1,1)*10^ROW($A$1:$A$25)/10)</f>
        <v>0</v>
      </c>
    </row>
    <row r="248" spans="14:32" x14ac:dyDescent="0.25">
      <c r="N248" s="178">
        <f t="shared" si="35"/>
        <v>487</v>
      </c>
      <c r="O248" s="164" t="str">
        <f>IF(OR(LEN(Form!$E$8)=0,ROWS(ColumnItem)&lt;N248),"",IF(LEN(INDEX(ColumnItem,$N248))=0,"", Form!$E$8))</f>
        <v/>
      </c>
      <c r="P248" s="163" t="str">
        <f ca="1">IF(LEN( Form!PIdate)=0,"",IF(O248="","", Form!$E$9))</f>
        <v/>
      </c>
      <c r="Q248" s="164" t="str">
        <f t="shared" si="27"/>
        <v/>
      </c>
      <c r="R248" s="164" t="str">
        <f t="shared" si="28"/>
        <v/>
      </c>
      <c r="S248" s="164" t="str">
        <f t="shared" si="29"/>
        <v/>
      </c>
      <c r="T248" s="164" t="str">
        <f t="shared" si="30"/>
        <v/>
      </c>
      <c r="U248" s="165" t="str">
        <f t="shared" si="31"/>
        <v/>
      </c>
      <c r="V248" s="166" t="str">
        <f t="shared" si="32"/>
        <v/>
      </c>
      <c r="W248" s="165" t="str">
        <f t="shared" si="33"/>
        <v/>
      </c>
      <c r="X248" s="165" t="str">
        <f t="shared" si="34"/>
        <v/>
      </c>
      <c r="Y248" s="164" t="str">
        <f>IF($O248="","",IF(LEN( Form!$P$11)=0,"",Form!$P$11))</f>
        <v/>
      </c>
      <c r="Z248" s="167" t="str">
        <f>IF($O248="","",IF(LEN( Form!$D$13)=0,"",Form!$D$13))</f>
        <v/>
      </c>
      <c r="AE248" s="205" t="str">
        <f>INDEX(Tracking!$B$6:$B$3001,ROW(A244),1)</f>
        <v/>
      </c>
      <c r="AF248" s="205">
        <f t="array" ref="AF248">SUMPRODUCT(MID(0&amp;AE248,LARGE(INDEX(ISNUMBER(--MID(AE248,ROW($A$1:$A$25),1))* ROW($A$1:$A$25),0),ROW($A$1:$A$25))+1,1)*10^ROW($A$1:$A$25)/10)</f>
        <v>0</v>
      </c>
    </row>
    <row r="249" spans="14:32" x14ac:dyDescent="0.25">
      <c r="N249" s="178">
        <f t="shared" si="35"/>
        <v>489</v>
      </c>
      <c r="O249" s="164" t="str">
        <f>IF(OR(LEN(Form!$E$8)=0,ROWS(ColumnItem)&lt;N249),"",IF(LEN(INDEX(ColumnItem,$N249))=0,"", Form!$E$8))</f>
        <v/>
      </c>
      <c r="P249" s="163" t="str">
        <f ca="1">IF(LEN( Form!PIdate)=0,"",IF(O249="","", Form!$E$9))</f>
        <v/>
      </c>
      <c r="Q249" s="164" t="str">
        <f t="shared" si="27"/>
        <v/>
      </c>
      <c r="R249" s="164" t="str">
        <f t="shared" si="28"/>
        <v/>
      </c>
      <c r="S249" s="164" t="str">
        <f t="shared" si="29"/>
        <v/>
      </c>
      <c r="T249" s="164" t="str">
        <f t="shared" si="30"/>
        <v/>
      </c>
      <c r="U249" s="165" t="str">
        <f t="shared" si="31"/>
        <v/>
      </c>
      <c r="V249" s="166" t="str">
        <f t="shared" si="32"/>
        <v/>
      </c>
      <c r="W249" s="165" t="str">
        <f t="shared" si="33"/>
        <v/>
      </c>
      <c r="X249" s="165" t="str">
        <f t="shared" si="34"/>
        <v/>
      </c>
      <c r="Y249" s="164" t="str">
        <f>IF($O249="","",IF(LEN( Form!$P$11)=0,"",Form!$P$11))</f>
        <v/>
      </c>
      <c r="Z249" s="167" t="str">
        <f>IF($O249="","",IF(LEN( Form!$D$13)=0,"",Form!$D$13))</f>
        <v/>
      </c>
      <c r="AE249" s="205" t="str">
        <f>INDEX(Tracking!$B$6:$B$3001,ROW(A245),1)</f>
        <v/>
      </c>
      <c r="AF249" s="205">
        <f t="array" ref="AF249">SUMPRODUCT(MID(0&amp;AE249,LARGE(INDEX(ISNUMBER(--MID(AE249,ROW($A$1:$A$25),1))* ROW($A$1:$A$25),0),ROW($A$1:$A$25))+1,1)*10^ROW($A$1:$A$25)/10)</f>
        <v>0</v>
      </c>
    </row>
    <row r="250" spans="14:32" x14ac:dyDescent="0.25">
      <c r="N250" s="178">
        <f t="shared" si="35"/>
        <v>491</v>
      </c>
      <c r="O250" s="164" t="str">
        <f>IF(OR(LEN(Form!$E$8)=0,ROWS(ColumnItem)&lt;N250),"",IF(LEN(INDEX(ColumnItem,$N250))=0,"", Form!$E$8))</f>
        <v/>
      </c>
      <c r="P250" s="163" t="str">
        <f ca="1">IF(LEN( Form!PIdate)=0,"",IF(O250="","", Form!$E$9))</f>
        <v/>
      </c>
      <c r="Q250" s="164" t="str">
        <f t="shared" si="27"/>
        <v/>
      </c>
      <c r="R250" s="164" t="str">
        <f t="shared" si="28"/>
        <v/>
      </c>
      <c r="S250" s="164" t="str">
        <f t="shared" si="29"/>
        <v/>
      </c>
      <c r="T250" s="164" t="str">
        <f t="shared" si="30"/>
        <v/>
      </c>
      <c r="U250" s="165" t="str">
        <f t="shared" si="31"/>
        <v/>
      </c>
      <c r="V250" s="166" t="str">
        <f t="shared" si="32"/>
        <v/>
      </c>
      <c r="W250" s="165" t="str">
        <f t="shared" si="33"/>
        <v/>
      </c>
      <c r="X250" s="165" t="str">
        <f t="shared" si="34"/>
        <v/>
      </c>
      <c r="Y250" s="164" t="str">
        <f>IF($O250="","",IF(LEN( Form!$P$11)=0,"",Form!$P$11))</f>
        <v/>
      </c>
      <c r="Z250" s="167" t="str">
        <f>IF($O250="","",IF(LEN( Form!$D$13)=0,"",Form!$D$13))</f>
        <v/>
      </c>
      <c r="AE250" s="205" t="str">
        <f>INDEX(Tracking!$B$6:$B$3001,ROW(A246),1)</f>
        <v/>
      </c>
      <c r="AF250" s="205">
        <f t="array" ref="AF250">SUMPRODUCT(MID(0&amp;AE250,LARGE(INDEX(ISNUMBER(--MID(AE250,ROW($A$1:$A$25),1))* ROW($A$1:$A$25),0),ROW($A$1:$A$25))+1,1)*10^ROW($A$1:$A$25)/10)</f>
        <v>0</v>
      </c>
    </row>
    <row r="251" spans="14:32" x14ac:dyDescent="0.25">
      <c r="N251" s="178">
        <f t="shared" si="35"/>
        <v>493</v>
      </c>
      <c r="O251" s="164" t="str">
        <f>IF(OR(LEN(Form!$E$8)=0,ROWS(ColumnItem)&lt;N251),"",IF(LEN(INDEX(ColumnItem,$N251))=0,"", Form!$E$8))</f>
        <v/>
      </c>
      <c r="P251" s="163" t="str">
        <f ca="1">IF(LEN( Form!PIdate)=0,"",IF(O251="","", Form!$E$9))</f>
        <v/>
      </c>
      <c r="Q251" s="164" t="str">
        <f t="shared" si="27"/>
        <v/>
      </c>
      <c r="R251" s="164" t="str">
        <f t="shared" si="28"/>
        <v/>
      </c>
      <c r="S251" s="164" t="str">
        <f t="shared" si="29"/>
        <v/>
      </c>
      <c r="T251" s="164" t="str">
        <f t="shared" si="30"/>
        <v/>
      </c>
      <c r="U251" s="165" t="str">
        <f t="shared" si="31"/>
        <v/>
      </c>
      <c r="V251" s="166" t="str">
        <f t="shared" si="32"/>
        <v/>
      </c>
      <c r="W251" s="165" t="str">
        <f t="shared" si="33"/>
        <v/>
      </c>
      <c r="X251" s="165" t="str">
        <f t="shared" si="34"/>
        <v/>
      </c>
      <c r="Y251" s="164" t="str">
        <f>IF($O251="","",IF(LEN( Form!$P$11)=0,"",Form!$P$11))</f>
        <v/>
      </c>
      <c r="Z251" s="167" t="str">
        <f>IF($O251="","",IF(LEN( Form!$D$13)=0,"",Form!$D$13))</f>
        <v/>
      </c>
      <c r="AE251" s="205" t="str">
        <f>INDEX(Tracking!$B$6:$B$3001,ROW(A247),1)</f>
        <v/>
      </c>
      <c r="AF251" s="205">
        <f t="array" ref="AF251">SUMPRODUCT(MID(0&amp;AE251,LARGE(INDEX(ISNUMBER(--MID(AE251,ROW($A$1:$A$25),1))* ROW($A$1:$A$25),0),ROW($A$1:$A$25))+1,1)*10^ROW($A$1:$A$25)/10)</f>
        <v>0</v>
      </c>
    </row>
    <row r="252" spans="14:32" x14ac:dyDescent="0.25">
      <c r="N252" s="178">
        <f t="shared" si="35"/>
        <v>495</v>
      </c>
      <c r="O252" s="164" t="str">
        <f>IF(OR(LEN(Form!$E$8)=0,ROWS(ColumnItem)&lt;N252),"",IF(LEN(INDEX(ColumnItem,$N252))=0,"", Form!$E$8))</f>
        <v/>
      </c>
      <c r="P252" s="163" t="str">
        <f ca="1">IF(LEN( Form!PIdate)=0,"",IF(O252="","", Form!$E$9))</f>
        <v/>
      </c>
      <c r="Q252" s="164" t="str">
        <f t="shared" si="27"/>
        <v/>
      </c>
      <c r="R252" s="164" t="str">
        <f t="shared" si="28"/>
        <v/>
      </c>
      <c r="S252" s="164" t="str">
        <f t="shared" si="29"/>
        <v/>
      </c>
      <c r="T252" s="164" t="str">
        <f t="shared" si="30"/>
        <v/>
      </c>
      <c r="U252" s="165" t="str">
        <f t="shared" si="31"/>
        <v/>
      </c>
      <c r="V252" s="166" t="str">
        <f t="shared" si="32"/>
        <v/>
      </c>
      <c r="W252" s="165" t="str">
        <f t="shared" si="33"/>
        <v/>
      </c>
      <c r="X252" s="165" t="str">
        <f t="shared" si="34"/>
        <v/>
      </c>
      <c r="Y252" s="164" t="str">
        <f>IF($O252="","",IF(LEN( Form!$P$11)=0,"",Form!$P$11))</f>
        <v/>
      </c>
      <c r="Z252" s="167" t="str">
        <f>IF($O252="","",IF(LEN( Form!$D$13)=0,"",Form!$D$13))</f>
        <v/>
      </c>
      <c r="AE252" s="205" t="str">
        <f>INDEX(Tracking!$B$6:$B$3001,ROW(A248),1)</f>
        <v/>
      </c>
      <c r="AF252" s="205">
        <f t="array" ref="AF252">SUMPRODUCT(MID(0&amp;AE252,LARGE(INDEX(ISNUMBER(--MID(AE252,ROW($A$1:$A$25),1))* ROW($A$1:$A$25),0),ROW($A$1:$A$25))+1,1)*10^ROW($A$1:$A$25)/10)</f>
        <v>0</v>
      </c>
    </row>
    <row r="253" spans="14:32" x14ac:dyDescent="0.25">
      <c r="N253" s="178">
        <f t="shared" si="35"/>
        <v>497</v>
      </c>
      <c r="O253" s="164" t="str">
        <f>IF(OR(LEN(Form!$E$8)=0,ROWS(ColumnItem)&lt;N253),"",IF(LEN(INDEX(ColumnItem,$N253))=0,"", Form!$E$8))</f>
        <v/>
      </c>
      <c r="P253" s="163" t="str">
        <f ca="1">IF(LEN( Form!PIdate)=0,"",IF(O253="","", Form!$E$9))</f>
        <v/>
      </c>
      <c r="Q253" s="164" t="str">
        <f t="shared" si="27"/>
        <v/>
      </c>
      <c r="R253" s="164" t="str">
        <f t="shared" si="28"/>
        <v/>
      </c>
      <c r="S253" s="164" t="str">
        <f t="shared" si="29"/>
        <v/>
      </c>
      <c r="T253" s="164" t="str">
        <f t="shared" si="30"/>
        <v/>
      </c>
      <c r="U253" s="165" t="str">
        <f t="shared" si="31"/>
        <v/>
      </c>
      <c r="V253" s="166" t="str">
        <f t="shared" si="32"/>
        <v/>
      </c>
      <c r="W253" s="165" t="str">
        <f t="shared" si="33"/>
        <v/>
      </c>
      <c r="X253" s="165" t="str">
        <f t="shared" si="34"/>
        <v/>
      </c>
      <c r="Y253" s="164" t="str">
        <f>IF($O253="","",IF(LEN( Form!$P$11)=0,"",Form!$P$11))</f>
        <v/>
      </c>
      <c r="Z253" s="167" t="str">
        <f>IF($O253="","",IF(LEN( Form!$D$13)=0,"",Form!$D$13))</f>
        <v/>
      </c>
      <c r="AE253" s="205" t="str">
        <f>INDEX(Tracking!$B$6:$B$3001,ROW(A249),1)</f>
        <v/>
      </c>
      <c r="AF253" s="205">
        <f t="array" ref="AF253">SUMPRODUCT(MID(0&amp;AE253,LARGE(INDEX(ISNUMBER(--MID(AE253,ROW($A$1:$A$25),1))* ROW($A$1:$A$25),0),ROW($A$1:$A$25))+1,1)*10^ROW($A$1:$A$25)/10)</f>
        <v>0</v>
      </c>
    </row>
    <row r="254" spans="14:32" x14ac:dyDescent="0.25">
      <c r="N254" s="178">
        <f t="shared" si="35"/>
        <v>499</v>
      </c>
      <c r="O254" s="164" t="str">
        <f>IF(OR(LEN(Form!$E$8)=0,ROWS(ColumnItem)&lt;N254),"",IF(LEN(INDEX(ColumnItem,$N254))=0,"", Form!$E$8))</f>
        <v/>
      </c>
      <c r="P254" s="163" t="str">
        <f ca="1">IF(LEN( Form!PIdate)=0,"",IF(O254="","", Form!$E$9))</f>
        <v/>
      </c>
      <c r="Q254" s="164" t="str">
        <f t="shared" si="27"/>
        <v/>
      </c>
      <c r="R254" s="164" t="str">
        <f t="shared" si="28"/>
        <v/>
      </c>
      <c r="S254" s="164" t="str">
        <f t="shared" si="29"/>
        <v/>
      </c>
      <c r="T254" s="164" t="str">
        <f t="shared" si="30"/>
        <v/>
      </c>
      <c r="U254" s="165" t="str">
        <f t="shared" si="31"/>
        <v/>
      </c>
      <c r="V254" s="166" t="str">
        <f t="shared" si="32"/>
        <v/>
      </c>
      <c r="W254" s="165" t="str">
        <f t="shared" si="33"/>
        <v/>
      </c>
      <c r="X254" s="165" t="str">
        <f t="shared" si="34"/>
        <v/>
      </c>
      <c r="Y254" s="164" t="str">
        <f>IF($O254="","",IF(LEN( Form!$P$11)=0,"",Form!$P$11))</f>
        <v/>
      </c>
      <c r="Z254" s="167" t="str">
        <f>IF($O254="","",IF(LEN( Form!$D$13)=0,"",Form!$D$13))</f>
        <v/>
      </c>
      <c r="AE254" s="205" t="str">
        <f>INDEX(Tracking!$B$6:$B$3001,ROW(A250),1)</f>
        <v/>
      </c>
      <c r="AF254" s="205">
        <f t="array" ref="AF254">SUMPRODUCT(MID(0&amp;AE254,LARGE(INDEX(ISNUMBER(--MID(AE254,ROW($A$1:$A$25),1))* ROW($A$1:$A$25),0),ROW($A$1:$A$25))+1,1)*10^ROW($A$1:$A$25)/10)</f>
        <v>0</v>
      </c>
    </row>
    <row r="255" spans="14:32" x14ac:dyDescent="0.25">
      <c r="N255" s="179">
        <f t="shared" si="35"/>
        <v>501</v>
      </c>
      <c r="O255" s="169" t="str">
        <f>IF(OR(LEN(Form!$E$8)=0,ROWS(ColumnItem)&lt;N255),"",IF(LEN(INDEX(ColumnItem,$N255))=0,"", Form!$E$8))</f>
        <v/>
      </c>
      <c r="P255" s="168" t="str">
        <f ca="1">IF(LEN( Form!PIdate)=0,"",IF(O255="","", Form!$E$9))</f>
        <v/>
      </c>
      <c r="Q255" s="169" t="str">
        <f t="shared" si="27"/>
        <v/>
      </c>
      <c r="R255" s="169" t="str">
        <f t="shared" si="28"/>
        <v/>
      </c>
      <c r="S255" s="169" t="str">
        <f t="shared" si="29"/>
        <v/>
      </c>
      <c r="T255" s="169" t="str">
        <f t="shared" si="30"/>
        <v/>
      </c>
      <c r="U255" s="170" t="str">
        <f t="shared" si="31"/>
        <v/>
      </c>
      <c r="V255" s="171" t="str">
        <f t="shared" si="32"/>
        <v/>
      </c>
      <c r="W255" s="170" t="str">
        <f t="shared" si="33"/>
        <v/>
      </c>
      <c r="X255" s="170" t="str">
        <f t="shared" si="34"/>
        <v/>
      </c>
      <c r="Y255" s="169" t="str">
        <f>IF($O255="","",IF(LEN( Form!$P$11)=0,"",Form!$P$11))</f>
        <v/>
      </c>
      <c r="Z255" s="172" t="str">
        <f>IF($O255="","",IF(LEN( Form!$D$13)=0,"",Form!$D$13))</f>
        <v/>
      </c>
      <c r="AE255" s="205" t="str">
        <f>INDEX(Tracking!$B$6:$B$3001,ROW(A251),1)</f>
        <v/>
      </c>
      <c r="AF255" s="205">
        <f t="array" ref="AF255">SUMPRODUCT(MID(0&amp;AE255,LARGE(INDEX(ISNUMBER(--MID(AE255,ROW($A$1:$A$25),1))* ROW($A$1:$A$25),0),ROW($A$1:$A$25))+1,1)*10^ROW($A$1:$A$25)/10)</f>
        <v>0</v>
      </c>
    </row>
    <row r="256" spans="14:32" x14ac:dyDescent="0.25">
      <c r="AE256" s="205" t="str">
        <f>INDEX(Tracking!$B$6:$B$3001,ROW(A252),1)</f>
        <v/>
      </c>
      <c r="AF256" s="205">
        <f t="array" ref="AF256">SUMPRODUCT(MID(0&amp;AE256,LARGE(INDEX(ISNUMBER(--MID(AE256,ROW($A$1:$A$25),1))* ROW($A$1:$A$25),0),ROW($A$1:$A$25))+1,1)*10^ROW($A$1:$A$25)/10)</f>
        <v>0</v>
      </c>
    </row>
    <row r="257" spans="31:32" x14ac:dyDescent="0.25">
      <c r="AE257" s="205" t="str">
        <f>INDEX(Tracking!$B$6:$B$3001,ROW(A253),1)</f>
        <v/>
      </c>
      <c r="AF257" s="205">
        <f t="array" ref="AF257">SUMPRODUCT(MID(0&amp;AE257,LARGE(INDEX(ISNUMBER(--MID(AE257,ROW($A$1:$A$25),1))* ROW($A$1:$A$25),0),ROW($A$1:$A$25))+1,1)*10^ROW($A$1:$A$25)/10)</f>
        <v>0</v>
      </c>
    </row>
    <row r="258" spans="31:32" x14ac:dyDescent="0.25">
      <c r="AE258" s="205" t="str">
        <f>INDEX(Tracking!$B$6:$B$3001,ROW(A254),1)</f>
        <v/>
      </c>
      <c r="AF258" s="205">
        <f t="array" ref="AF258">SUMPRODUCT(MID(0&amp;AE258,LARGE(INDEX(ISNUMBER(--MID(AE258,ROW($A$1:$A$25),1))* ROW($A$1:$A$25),0),ROW($A$1:$A$25))+1,1)*10^ROW($A$1:$A$25)/10)</f>
        <v>0</v>
      </c>
    </row>
    <row r="259" spans="31:32" x14ac:dyDescent="0.25">
      <c r="AE259" s="205">
        <f>INDEX(Tracking!$B$6:$B$3001,ROW(A255),1)</f>
        <v>0</v>
      </c>
      <c r="AF259" s="205">
        <f t="array" ref="AF259">SUMPRODUCT(MID(0&amp;AE259,LARGE(INDEX(ISNUMBER(--MID(AE259,ROW($A$1:$A$25),1))* ROW($A$1:$A$25),0),ROW($A$1:$A$25))+1,1)*10^ROW($A$1:$A$25)/10)</f>
        <v>0</v>
      </c>
    </row>
    <row r="260" spans="31:32" x14ac:dyDescent="0.25">
      <c r="AE260" s="205">
        <f>INDEX(Tracking!$B$6:$B$3001,ROW(A256),1)</f>
        <v>0</v>
      </c>
      <c r="AF260" s="205">
        <f t="array" ref="AF260">SUMPRODUCT(MID(0&amp;AE260,LARGE(INDEX(ISNUMBER(--MID(AE260,ROW($A$1:$A$25),1))* ROW($A$1:$A$25),0),ROW($A$1:$A$25))+1,1)*10^ROW($A$1:$A$25)/10)</f>
        <v>0</v>
      </c>
    </row>
    <row r="261" spans="31:32" x14ac:dyDescent="0.25">
      <c r="AE261" s="205">
        <f>INDEX(Tracking!$B$6:$B$3001,ROW(A257),1)</f>
        <v>0</v>
      </c>
      <c r="AF261" s="205">
        <f t="array" ref="AF261">SUMPRODUCT(MID(0&amp;AE261,LARGE(INDEX(ISNUMBER(--MID(AE261,ROW($A$1:$A$25),1))* ROW($A$1:$A$25),0),ROW($A$1:$A$25))+1,1)*10^ROW($A$1:$A$25)/10)</f>
        <v>0</v>
      </c>
    </row>
    <row r="262" spans="31:32" x14ac:dyDescent="0.25">
      <c r="AE262" s="205">
        <f>INDEX(Tracking!$B$6:$B$3001,ROW(A258),1)</f>
        <v>0</v>
      </c>
      <c r="AF262" s="205">
        <f t="array" ref="AF262">SUMPRODUCT(MID(0&amp;AE262,LARGE(INDEX(ISNUMBER(--MID(AE262,ROW($A$1:$A$25),1))* ROW($A$1:$A$25),0),ROW($A$1:$A$25))+1,1)*10^ROW($A$1:$A$25)/10)</f>
        <v>0</v>
      </c>
    </row>
    <row r="263" spans="31:32" x14ac:dyDescent="0.25">
      <c r="AE263" s="205">
        <f>INDEX(Tracking!$B$6:$B$3001,ROW(A259),1)</f>
        <v>0</v>
      </c>
      <c r="AF263" s="205">
        <f t="array" ref="AF263">SUMPRODUCT(MID(0&amp;AE263,LARGE(INDEX(ISNUMBER(--MID(AE263,ROW($A$1:$A$25),1))* ROW($A$1:$A$25),0),ROW($A$1:$A$25))+1,1)*10^ROW($A$1:$A$25)/10)</f>
        <v>0</v>
      </c>
    </row>
    <row r="264" spans="31:32" x14ac:dyDescent="0.25">
      <c r="AE264" s="205">
        <f>INDEX(Tracking!$B$6:$B$3001,ROW(A260),1)</f>
        <v>0</v>
      </c>
      <c r="AF264" s="205">
        <f t="array" ref="AF264">SUMPRODUCT(MID(0&amp;AE264,LARGE(INDEX(ISNUMBER(--MID(AE264,ROW($A$1:$A$25),1))* ROW($A$1:$A$25),0),ROW($A$1:$A$25))+1,1)*10^ROW($A$1:$A$25)/10)</f>
        <v>0</v>
      </c>
    </row>
    <row r="265" spans="31:32" x14ac:dyDescent="0.25">
      <c r="AE265" s="205">
        <f>INDEX(Tracking!$B$6:$B$3001,ROW(A261),1)</f>
        <v>0</v>
      </c>
      <c r="AF265" s="205">
        <f t="array" ref="AF265">SUMPRODUCT(MID(0&amp;AE265,LARGE(INDEX(ISNUMBER(--MID(AE265,ROW($A$1:$A$25),1))* ROW($A$1:$A$25),0),ROW($A$1:$A$25))+1,1)*10^ROW($A$1:$A$25)/10)</f>
        <v>0</v>
      </c>
    </row>
    <row r="266" spans="31:32" x14ac:dyDescent="0.25">
      <c r="AE266" s="205">
        <f>INDEX(Tracking!$B$6:$B$3001,ROW(A262),1)</f>
        <v>0</v>
      </c>
      <c r="AF266" s="205">
        <f t="array" ref="AF266">SUMPRODUCT(MID(0&amp;AE266,LARGE(INDEX(ISNUMBER(--MID(AE266,ROW($A$1:$A$25),1))* ROW($A$1:$A$25),0),ROW($A$1:$A$25))+1,1)*10^ROW($A$1:$A$25)/10)</f>
        <v>0</v>
      </c>
    </row>
    <row r="267" spans="31:32" x14ac:dyDescent="0.25">
      <c r="AE267" s="205">
        <f>INDEX(Tracking!$B$6:$B$3001,ROW(A263),1)</f>
        <v>0</v>
      </c>
      <c r="AF267" s="205">
        <f t="array" ref="AF267">SUMPRODUCT(MID(0&amp;AE267,LARGE(INDEX(ISNUMBER(--MID(AE267,ROW($A$1:$A$25),1))* ROW($A$1:$A$25),0),ROW($A$1:$A$25))+1,1)*10^ROW($A$1:$A$25)/10)</f>
        <v>0</v>
      </c>
    </row>
    <row r="268" spans="31:32" x14ac:dyDescent="0.25">
      <c r="AE268" s="205">
        <f>INDEX(Tracking!$B$6:$B$3001,ROW(A264),1)</f>
        <v>0</v>
      </c>
      <c r="AF268" s="205">
        <f t="array" ref="AF268">SUMPRODUCT(MID(0&amp;AE268,LARGE(INDEX(ISNUMBER(--MID(AE268,ROW($A$1:$A$25),1))* ROW($A$1:$A$25),0),ROW($A$1:$A$25))+1,1)*10^ROW($A$1:$A$25)/10)</f>
        <v>0</v>
      </c>
    </row>
    <row r="269" spans="31:32" x14ac:dyDescent="0.25">
      <c r="AE269" s="205">
        <f>INDEX(Tracking!$B$6:$B$3001,ROW(A265),1)</f>
        <v>0</v>
      </c>
      <c r="AF269" s="205">
        <f t="array" ref="AF269">SUMPRODUCT(MID(0&amp;AE269,LARGE(INDEX(ISNUMBER(--MID(AE269,ROW($A$1:$A$25),1))* ROW($A$1:$A$25),0),ROW($A$1:$A$25))+1,1)*10^ROW($A$1:$A$25)/10)</f>
        <v>0</v>
      </c>
    </row>
    <row r="270" spans="31:32" x14ac:dyDescent="0.25">
      <c r="AE270" s="205">
        <f>INDEX(Tracking!$B$6:$B$3001,ROW(A266),1)</f>
        <v>0</v>
      </c>
      <c r="AF270" s="205">
        <f t="array" ref="AF270">SUMPRODUCT(MID(0&amp;AE270,LARGE(INDEX(ISNUMBER(--MID(AE270,ROW($A$1:$A$25),1))* ROW($A$1:$A$25),0),ROW($A$1:$A$25))+1,1)*10^ROW($A$1:$A$25)/10)</f>
        <v>0</v>
      </c>
    </row>
    <row r="271" spans="31:32" x14ac:dyDescent="0.25">
      <c r="AE271" s="205">
        <f>INDEX(Tracking!$B$6:$B$3001,ROW(A267),1)</f>
        <v>0</v>
      </c>
      <c r="AF271" s="205">
        <f t="array" ref="AF271">SUMPRODUCT(MID(0&amp;AE271,LARGE(INDEX(ISNUMBER(--MID(AE271,ROW($A$1:$A$25),1))* ROW($A$1:$A$25),0),ROW($A$1:$A$25))+1,1)*10^ROW($A$1:$A$25)/10)</f>
        <v>0</v>
      </c>
    </row>
    <row r="272" spans="31:32" x14ac:dyDescent="0.25">
      <c r="AE272" s="205">
        <f>INDEX(Tracking!$B$6:$B$3001,ROW(A268),1)</f>
        <v>0</v>
      </c>
      <c r="AF272" s="205">
        <f t="array" ref="AF272">SUMPRODUCT(MID(0&amp;AE272,LARGE(INDEX(ISNUMBER(--MID(AE272,ROW($A$1:$A$25),1))* ROW($A$1:$A$25),0),ROW($A$1:$A$25))+1,1)*10^ROW($A$1:$A$25)/10)</f>
        <v>0</v>
      </c>
    </row>
    <row r="273" spans="31:32" x14ac:dyDescent="0.25">
      <c r="AE273" s="205">
        <f>INDEX(Tracking!$B$6:$B$3001,ROW(A269),1)</f>
        <v>0</v>
      </c>
      <c r="AF273" s="205">
        <f t="array" ref="AF273">SUMPRODUCT(MID(0&amp;AE273,LARGE(INDEX(ISNUMBER(--MID(AE273,ROW($A$1:$A$25),1))* ROW($A$1:$A$25),0),ROW($A$1:$A$25))+1,1)*10^ROW($A$1:$A$25)/10)</f>
        <v>0</v>
      </c>
    </row>
    <row r="274" spans="31:32" x14ac:dyDescent="0.25">
      <c r="AE274" s="205">
        <f>INDEX(Tracking!$B$6:$B$3001,ROW(A270),1)</f>
        <v>0</v>
      </c>
      <c r="AF274" s="205">
        <f t="array" ref="AF274">SUMPRODUCT(MID(0&amp;AE274,LARGE(INDEX(ISNUMBER(--MID(AE274,ROW($A$1:$A$25),1))* ROW($A$1:$A$25),0),ROW($A$1:$A$25))+1,1)*10^ROW($A$1:$A$25)/10)</f>
        <v>0</v>
      </c>
    </row>
    <row r="275" spans="31:32" x14ac:dyDescent="0.25">
      <c r="AE275" s="205">
        <f>INDEX(Tracking!$B$6:$B$3001,ROW(A271),1)</f>
        <v>0</v>
      </c>
      <c r="AF275" s="205">
        <f t="array" ref="AF275">SUMPRODUCT(MID(0&amp;AE275,LARGE(INDEX(ISNUMBER(--MID(AE275,ROW($A$1:$A$25),1))* ROW($A$1:$A$25),0),ROW($A$1:$A$25))+1,1)*10^ROW($A$1:$A$25)/10)</f>
        <v>0</v>
      </c>
    </row>
    <row r="276" spans="31:32" x14ac:dyDescent="0.25">
      <c r="AE276" s="205">
        <f>INDEX(Tracking!$B$6:$B$3001,ROW(A272),1)</f>
        <v>0</v>
      </c>
      <c r="AF276" s="205">
        <f t="array" ref="AF276">SUMPRODUCT(MID(0&amp;AE276,LARGE(INDEX(ISNUMBER(--MID(AE276,ROW($A$1:$A$25),1))* ROW($A$1:$A$25),0),ROW($A$1:$A$25))+1,1)*10^ROW($A$1:$A$25)/10)</f>
        <v>0</v>
      </c>
    </row>
    <row r="277" spans="31:32" x14ac:dyDescent="0.25">
      <c r="AE277" s="205">
        <f>INDEX(Tracking!$B$6:$B$3001,ROW(A273),1)</f>
        <v>0</v>
      </c>
      <c r="AF277" s="205">
        <f t="array" ref="AF277">SUMPRODUCT(MID(0&amp;AE277,LARGE(INDEX(ISNUMBER(--MID(AE277,ROW($A$1:$A$25),1))* ROW($A$1:$A$25),0),ROW($A$1:$A$25))+1,1)*10^ROW($A$1:$A$25)/10)</f>
        <v>0</v>
      </c>
    </row>
    <row r="278" spans="31:32" x14ac:dyDescent="0.25">
      <c r="AE278" s="205">
        <f>INDEX(Tracking!$B$6:$B$3001,ROW(A274),1)</f>
        <v>0</v>
      </c>
      <c r="AF278" s="205">
        <f t="array" ref="AF278">SUMPRODUCT(MID(0&amp;AE278,LARGE(INDEX(ISNUMBER(--MID(AE278,ROW($A$1:$A$25),1))* ROW($A$1:$A$25),0),ROW($A$1:$A$25))+1,1)*10^ROW($A$1:$A$25)/10)</f>
        <v>0</v>
      </c>
    </row>
    <row r="279" spans="31:32" x14ac:dyDescent="0.25">
      <c r="AE279" s="205">
        <f>INDEX(Tracking!$B$6:$B$3001,ROW(A275),1)</f>
        <v>0</v>
      </c>
      <c r="AF279" s="205">
        <f t="array" ref="AF279">SUMPRODUCT(MID(0&amp;AE279,LARGE(INDEX(ISNUMBER(--MID(AE279,ROW($A$1:$A$25),1))* ROW($A$1:$A$25),0),ROW($A$1:$A$25))+1,1)*10^ROW($A$1:$A$25)/10)</f>
        <v>0</v>
      </c>
    </row>
    <row r="280" spans="31:32" x14ac:dyDescent="0.25">
      <c r="AE280" s="205">
        <f>INDEX(Tracking!$B$6:$B$3001,ROW(A276),1)</f>
        <v>0</v>
      </c>
      <c r="AF280" s="205">
        <f t="array" ref="AF280">SUMPRODUCT(MID(0&amp;AE280,LARGE(INDEX(ISNUMBER(--MID(AE280,ROW($A$1:$A$25),1))* ROW($A$1:$A$25),0),ROW($A$1:$A$25))+1,1)*10^ROW($A$1:$A$25)/10)</f>
        <v>0</v>
      </c>
    </row>
    <row r="281" spans="31:32" x14ac:dyDescent="0.25">
      <c r="AE281" s="205">
        <f>INDEX(Tracking!$B$6:$B$3001,ROW(A277),1)</f>
        <v>0</v>
      </c>
      <c r="AF281" s="205">
        <f t="array" ref="AF281">SUMPRODUCT(MID(0&amp;AE281,LARGE(INDEX(ISNUMBER(--MID(AE281,ROW($A$1:$A$25),1))* ROW($A$1:$A$25),0),ROW($A$1:$A$25))+1,1)*10^ROW($A$1:$A$25)/10)</f>
        <v>0</v>
      </c>
    </row>
    <row r="282" spans="31:32" x14ac:dyDescent="0.25">
      <c r="AE282" s="205">
        <f>INDEX(Tracking!$B$6:$B$3001,ROW(A278),1)</f>
        <v>0</v>
      </c>
      <c r="AF282" s="205">
        <f t="array" ref="AF282">SUMPRODUCT(MID(0&amp;AE282,LARGE(INDEX(ISNUMBER(--MID(AE282,ROW($A$1:$A$25),1))* ROW($A$1:$A$25),0),ROW($A$1:$A$25))+1,1)*10^ROW($A$1:$A$25)/10)</f>
        <v>0</v>
      </c>
    </row>
    <row r="283" spans="31:32" x14ac:dyDescent="0.25">
      <c r="AE283" s="205">
        <f>INDEX(Tracking!$B$6:$B$3001,ROW(A279),1)</f>
        <v>0</v>
      </c>
      <c r="AF283" s="205">
        <f t="array" ref="AF283">SUMPRODUCT(MID(0&amp;AE283,LARGE(INDEX(ISNUMBER(--MID(AE283,ROW($A$1:$A$25),1))* ROW($A$1:$A$25),0),ROW($A$1:$A$25))+1,1)*10^ROW($A$1:$A$25)/10)</f>
        <v>0</v>
      </c>
    </row>
    <row r="284" spans="31:32" x14ac:dyDescent="0.25">
      <c r="AE284" s="205">
        <f>INDEX(Tracking!$B$6:$B$3001,ROW(A280),1)</f>
        <v>0</v>
      </c>
      <c r="AF284" s="205">
        <f t="array" ref="AF284">SUMPRODUCT(MID(0&amp;AE284,LARGE(INDEX(ISNUMBER(--MID(AE284,ROW($A$1:$A$25),1))* ROW($A$1:$A$25),0),ROW($A$1:$A$25))+1,1)*10^ROW($A$1:$A$25)/10)</f>
        <v>0</v>
      </c>
    </row>
    <row r="285" spans="31:32" x14ac:dyDescent="0.25">
      <c r="AE285" s="205">
        <f>INDEX(Tracking!$B$6:$B$3001,ROW(A281),1)</f>
        <v>0</v>
      </c>
      <c r="AF285" s="205">
        <f t="array" ref="AF285">SUMPRODUCT(MID(0&amp;AE285,LARGE(INDEX(ISNUMBER(--MID(AE285,ROW($A$1:$A$25),1))* ROW($A$1:$A$25),0),ROW($A$1:$A$25))+1,1)*10^ROW($A$1:$A$25)/10)</f>
        <v>0</v>
      </c>
    </row>
    <row r="286" spans="31:32" x14ac:dyDescent="0.25">
      <c r="AE286" s="205">
        <f>INDEX(Tracking!$B$6:$B$3001,ROW(A282),1)</f>
        <v>0</v>
      </c>
      <c r="AF286" s="205">
        <f t="array" ref="AF286">SUMPRODUCT(MID(0&amp;AE286,LARGE(INDEX(ISNUMBER(--MID(AE286,ROW($A$1:$A$25),1))* ROW($A$1:$A$25),0),ROW($A$1:$A$25))+1,1)*10^ROW($A$1:$A$25)/10)</f>
        <v>0</v>
      </c>
    </row>
    <row r="287" spans="31:32" x14ac:dyDescent="0.25">
      <c r="AE287" s="205">
        <f>INDEX(Tracking!$B$6:$B$3001,ROW(A283),1)</f>
        <v>0</v>
      </c>
      <c r="AF287" s="205">
        <f t="array" ref="AF287">SUMPRODUCT(MID(0&amp;AE287,LARGE(INDEX(ISNUMBER(--MID(AE287,ROW($A$1:$A$25),1))* ROW($A$1:$A$25),0),ROW($A$1:$A$25))+1,1)*10^ROW($A$1:$A$25)/10)</f>
        <v>0</v>
      </c>
    </row>
    <row r="288" spans="31:32" x14ac:dyDescent="0.25">
      <c r="AE288" s="205">
        <f>INDEX(Tracking!$B$6:$B$3001,ROW(A284),1)</f>
        <v>0</v>
      </c>
      <c r="AF288" s="205">
        <f t="array" ref="AF288">SUMPRODUCT(MID(0&amp;AE288,LARGE(INDEX(ISNUMBER(--MID(AE288,ROW($A$1:$A$25),1))* ROW($A$1:$A$25),0),ROW($A$1:$A$25))+1,1)*10^ROW($A$1:$A$25)/10)</f>
        <v>0</v>
      </c>
    </row>
    <row r="289" spans="31:32" x14ac:dyDescent="0.25">
      <c r="AE289" s="205">
        <f>INDEX(Tracking!$B$6:$B$3001,ROW(A285),1)</f>
        <v>0</v>
      </c>
      <c r="AF289" s="205">
        <f t="array" ref="AF289">SUMPRODUCT(MID(0&amp;AE289,LARGE(INDEX(ISNUMBER(--MID(AE289,ROW($A$1:$A$25),1))* ROW($A$1:$A$25),0),ROW($A$1:$A$25))+1,1)*10^ROW($A$1:$A$25)/10)</f>
        <v>0</v>
      </c>
    </row>
    <row r="290" spans="31:32" x14ac:dyDescent="0.25">
      <c r="AE290" s="205">
        <f>INDEX(Tracking!$B$6:$B$3001,ROW(A286),1)</f>
        <v>0</v>
      </c>
      <c r="AF290" s="205">
        <f t="array" ref="AF290">SUMPRODUCT(MID(0&amp;AE290,LARGE(INDEX(ISNUMBER(--MID(AE290,ROW($A$1:$A$25),1))* ROW($A$1:$A$25),0),ROW($A$1:$A$25))+1,1)*10^ROW($A$1:$A$25)/10)</f>
        <v>0</v>
      </c>
    </row>
    <row r="291" spans="31:32" x14ac:dyDescent="0.25">
      <c r="AE291" s="205">
        <f>INDEX(Tracking!$B$6:$B$3001,ROW(A287),1)</f>
        <v>0</v>
      </c>
      <c r="AF291" s="205">
        <f t="array" ref="AF291">SUMPRODUCT(MID(0&amp;AE291,LARGE(INDEX(ISNUMBER(--MID(AE291,ROW($A$1:$A$25),1))* ROW($A$1:$A$25),0),ROW($A$1:$A$25))+1,1)*10^ROW($A$1:$A$25)/10)</f>
        <v>0</v>
      </c>
    </row>
    <row r="292" spans="31:32" x14ac:dyDescent="0.25">
      <c r="AE292" s="205">
        <f>INDEX(Tracking!$B$6:$B$3001,ROW(A288),1)</f>
        <v>0</v>
      </c>
      <c r="AF292" s="205">
        <f t="array" ref="AF292">SUMPRODUCT(MID(0&amp;AE292,LARGE(INDEX(ISNUMBER(--MID(AE292,ROW($A$1:$A$25),1))* ROW($A$1:$A$25),0),ROW($A$1:$A$25))+1,1)*10^ROW($A$1:$A$25)/10)</f>
        <v>0</v>
      </c>
    </row>
    <row r="293" spans="31:32" x14ac:dyDescent="0.25">
      <c r="AE293" s="205">
        <f>INDEX(Tracking!$B$6:$B$3001,ROW(A289),1)</f>
        <v>0</v>
      </c>
      <c r="AF293" s="205">
        <f t="array" ref="AF293">SUMPRODUCT(MID(0&amp;AE293,LARGE(INDEX(ISNUMBER(--MID(AE293,ROW($A$1:$A$25),1))* ROW($A$1:$A$25),0),ROW($A$1:$A$25))+1,1)*10^ROW($A$1:$A$25)/10)</f>
        <v>0</v>
      </c>
    </row>
    <row r="294" spans="31:32" x14ac:dyDescent="0.25">
      <c r="AE294" s="205">
        <f>INDEX(Tracking!$B$6:$B$3001,ROW(A290),1)</f>
        <v>0</v>
      </c>
      <c r="AF294" s="205">
        <f t="array" ref="AF294">SUMPRODUCT(MID(0&amp;AE294,LARGE(INDEX(ISNUMBER(--MID(AE294,ROW($A$1:$A$25),1))* ROW($A$1:$A$25),0),ROW($A$1:$A$25))+1,1)*10^ROW($A$1:$A$25)/10)</f>
        <v>0</v>
      </c>
    </row>
    <row r="295" spans="31:32" x14ac:dyDescent="0.25">
      <c r="AE295" s="205">
        <f>INDEX(Tracking!$B$6:$B$3001,ROW(A291),1)</f>
        <v>0</v>
      </c>
      <c r="AF295" s="205">
        <f t="array" ref="AF295">SUMPRODUCT(MID(0&amp;AE295,LARGE(INDEX(ISNUMBER(--MID(AE295,ROW($A$1:$A$25),1))* ROW($A$1:$A$25),0),ROW($A$1:$A$25))+1,1)*10^ROW($A$1:$A$25)/10)</f>
        <v>0</v>
      </c>
    </row>
    <row r="296" spans="31:32" x14ac:dyDescent="0.25">
      <c r="AE296" s="205">
        <f>INDEX(Tracking!$B$6:$B$3001,ROW(A292),1)</f>
        <v>0</v>
      </c>
      <c r="AF296" s="205">
        <f t="array" ref="AF296">SUMPRODUCT(MID(0&amp;AE296,LARGE(INDEX(ISNUMBER(--MID(AE296,ROW($A$1:$A$25),1))* ROW($A$1:$A$25),0),ROW($A$1:$A$25))+1,1)*10^ROW($A$1:$A$25)/10)</f>
        <v>0</v>
      </c>
    </row>
    <row r="297" spans="31:32" x14ac:dyDescent="0.25">
      <c r="AE297" s="205">
        <f>INDEX(Tracking!$B$6:$B$3001,ROW(A293),1)</f>
        <v>0</v>
      </c>
      <c r="AF297" s="205">
        <f t="array" ref="AF297">SUMPRODUCT(MID(0&amp;AE297,LARGE(INDEX(ISNUMBER(--MID(AE297,ROW($A$1:$A$25),1))* ROW($A$1:$A$25),0),ROW($A$1:$A$25))+1,1)*10^ROW($A$1:$A$25)/10)</f>
        <v>0</v>
      </c>
    </row>
    <row r="298" spans="31:32" x14ac:dyDescent="0.25">
      <c r="AE298" s="205">
        <f>INDEX(Tracking!$B$6:$B$3001,ROW(A294),1)</f>
        <v>0</v>
      </c>
      <c r="AF298" s="205">
        <f t="array" ref="AF298">SUMPRODUCT(MID(0&amp;AE298,LARGE(INDEX(ISNUMBER(--MID(AE298,ROW($A$1:$A$25),1))* ROW($A$1:$A$25),0),ROW($A$1:$A$25))+1,1)*10^ROW($A$1:$A$25)/10)</f>
        <v>0</v>
      </c>
    </row>
    <row r="299" spans="31:32" x14ac:dyDescent="0.25">
      <c r="AE299" s="205">
        <f>INDEX(Tracking!$B$6:$B$3001,ROW(A295),1)</f>
        <v>0</v>
      </c>
      <c r="AF299" s="205">
        <f t="array" ref="AF299">SUMPRODUCT(MID(0&amp;AE299,LARGE(INDEX(ISNUMBER(--MID(AE299,ROW($A$1:$A$25),1))* ROW($A$1:$A$25),0),ROW($A$1:$A$25))+1,1)*10^ROW($A$1:$A$25)/10)</f>
        <v>0</v>
      </c>
    </row>
    <row r="300" spans="31:32" x14ac:dyDescent="0.25">
      <c r="AE300" s="205">
        <f>INDEX(Tracking!$B$6:$B$3001,ROW(A296),1)</f>
        <v>0</v>
      </c>
      <c r="AF300" s="205">
        <f t="array" ref="AF300">SUMPRODUCT(MID(0&amp;AE300,LARGE(INDEX(ISNUMBER(--MID(AE300,ROW($A$1:$A$25),1))* ROW($A$1:$A$25),0),ROW($A$1:$A$25))+1,1)*10^ROW($A$1:$A$25)/10)</f>
        <v>0</v>
      </c>
    </row>
    <row r="301" spans="31:32" x14ac:dyDescent="0.25">
      <c r="AE301" s="205">
        <f>INDEX(Tracking!$B$6:$B$3001,ROW(A297),1)</f>
        <v>0</v>
      </c>
      <c r="AF301" s="205">
        <f t="array" ref="AF301">SUMPRODUCT(MID(0&amp;AE301,LARGE(INDEX(ISNUMBER(--MID(AE301,ROW($A$1:$A$25),1))* ROW($A$1:$A$25),0),ROW($A$1:$A$25))+1,1)*10^ROW($A$1:$A$25)/10)</f>
        <v>0</v>
      </c>
    </row>
    <row r="302" spans="31:32" x14ac:dyDescent="0.25">
      <c r="AE302" s="205">
        <f>INDEX(Tracking!$B$6:$B$3001,ROW(A298),1)</f>
        <v>0</v>
      </c>
      <c r="AF302" s="205">
        <f t="array" ref="AF302">SUMPRODUCT(MID(0&amp;AE302,LARGE(INDEX(ISNUMBER(--MID(AE302,ROW($A$1:$A$25),1))* ROW($A$1:$A$25),0),ROW($A$1:$A$25))+1,1)*10^ROW($A$1:$A$25)/10)</f>
        <v>0</v>
      </c>
    </row>
    <row r="303" spans="31:32" x14ac:dyDescent="0.25">
      <c r="AE303" s="205">
        <f>INDEX(Tracking!$B$6:$B$3001,ROW(A299),1)</f>
        <v>0</v>
      </c>
      <c r="AF303" s="205">
        <f t="array" ref="AF303">SUMPRODUCT(MID(0&amp;AE303,LARGE(INDEX(ISNUMBER(--MID(AE303,ROW($A$1:$A$25),1))* ROW($A$1:$A$25),0),ROW($A$1:$A$25))+1,1)*10^ROW($A$1:$A$25)/10)</f>
        <v>0</v>
      </c>
    </row>
    <row r="304" spans="31:32" x14ac:dyDescent="0.25">
      <c r="AE304" s="205">
        <f>INDEX(Tracking!$B$6:$B$3001,ROW(A300),1)</f>
        <v>0</v>
      </c>
      <c r="AF304" s="205">
        <f t="array" ref="AF304">SUMPRODUCT(MID(0&amp;AE304,LARGE(INDEX(ISNUMBER(--MID(AE304,ROW($A$1:$A$25),1))* ROW($A$1:$A$25),0),ROW($A$1:$A$25))+1,1)*10^ROW($A$1:$A$25)/10)</f>
        <v>0</v>
      </c>
    </row>
    <row r="305" spans="31:32" x14ac:dyDescent="0.25">
      <c r="AE305" s="205">
        <f>INDEX(Tracking!$B$6:$B$3001,ROW(A301),1)</f>
        <v>0</v>
      </c>
      <c r="AF305" s="205">
        <f t="array" ref="AF305">SUMPRODUCT(MID(0&amp;AE305,LARGE(INDEX(ISNUMBER(--MID(AE305,ROW($A$1:$A$25),1))* ROW($A$1:$A$25),0),ROW($A$1:$A$25))+1,1)*10^ROW($A$1:$A$25)/10)</f>
        <v>0</v>
      </c>
    </row>
    <row r="306" spans="31:32" x14ac:dyDescent="0.25">
      <c r="AE306" s="205">
        <f>INDEX(Tracking!$B$6:$B$3001,ROW(A302),1)</f>
        <v>0</v>
      </c>
      <c r="AF306" s="205">
        <f t="array" ref="AF306">SUMPRODUCT(MID(0&amp;AE306,LARGE(INDEX(ISNUMBER(--MID(AE306,ROW($A$1:$A$25),1))* ROW($A$1:$A$25),0),ROW($A$1:$A$25))+1,1)*10^ROW($A$1:$A$25)/10)</f>
        <v>0</v>
      </c>
    </row>
    <row r="307" spans="31:32" x14ac:dyDescent="0.25">
      <c r="AE307" s="205">
        <f>INDEX(Tracking!$B$6:$B$3001,ROW(A303),1)</f>
        <v>0</v>
      </c>
      <c r="AF307" s="205">
        <f t="array" ref="AF307">SUMPRODUCT(MID(0&amp;AE307,LARGE(INDEX(ISNUMBER(--MID(AE307,ROW($A$1:$A$25),1))* ROW($A$1:$A$25),0),ROW($A$1:$A$25))+1,1)*10^ROW($A$1:$A$25)/10)</f>
        <v>0</v>
      </c>
    </row>
    <row r="308" spans="31:32" x14ac:dyDescent="0.25">
      <c r="AE308" s="205">
        <f>INDEX(Tracking!$B$6:$B$3001,ROW(A304),1)</f>
        <v>0</v>
      </c>
      <c r="AF308" s="205">
        <f t="array" ref="AF308">SUMPRODUCT(MID(0&amp;AE308,LARGE(INDEX(ISNUMBER(--MID(AE308,ROW($A$1:$A$25),1))* ROW($A$1:$A$25),0),ROW($A$1:$A$25))+1,1)*10^ROW($A$1:$A$25)/10)</f>
        <v>0</v>
      </c>
    </row>
    <row r="309" spans="31:32" x14ac:dyDescent="0.25">
      <c r="AE309" s="205">
        <f>INDEX(Tracking!$B$6:$B$3001,ROW(A305),1)</f>
        <v>0</v>
      </c>
      <c r="AF309" s="205">
        <f t="array" ref="AF309">SUMPRODUCT(MID(0&amp;AE309,LARGE(INDEX(ISNUMBER(--MID(AE309,ROW($A$1:$A$25),1))* ROW($A$1:$A$25),0),ROW($A$1:$A$25))+1,1)*10^ROW($A$1:$A$25)/10)</f>
        <v>0</v>
      </c>
    </row>
    <row r="310" spans="31:32" x14ac:dyDescent="0.25">
      <c r="AE310" s="205">
        <f>INDEX(Tracking!$B$6:$B$3001,ROW(A306),1)</f>
        <v>0</v>
      </c>
      <c r="AF310" s="205">
        <f t="array" ref="AF310">SUMPRODUCT(MID(0&amp;AE310,LARGE(INDEX(ISNUMBER(--MID(AE310,ROW($A$1:$A$25),1))* ROW($A$1:$A$25),0),ROW($A$1:$A$25))+1,1)*10^ROW($A$1:$A$25)/10)</f>
        <v>0</v>
      </c>
    </row>
    <row r="311" spans="31:32" x14ac:dyDescent="0.25">
      <c r="AE311" s="205">
        <f>INDEX(Tracking!$B$6:$B$3001,ROW(A307),1)</f>
        <v>0</v>
      </c>
      <c r="AF311" s="205">
        <f t="array" ref="AF311">SUMPRODUCT(MID(0&amp;AE311,LARGE(INDEX(ISNUMBER(--MID(AE311,ROW($A$1:$A$25),1))* ROW($A$1:$A$25),0),ROW($A$1:$A$25))+1,1)*10^ROW($A$1:$A$25)/10)</f>
        <v>0</v>
      </c>
    </row>
    <row r="312" spans="31:32" x14ac:dyDescent="0.25">
      <c r="AE312" s="205">
        <f>INDEX(Tracking!$B$6:$B$3001,ROW(A308),1)</f>
        <v>0</v>
      </c>
      <c r="AF312" s="205">
        <f t="array" ref="AF312">SUMPRODUCT(MID(0&amp;AE312,LARGE(INDEX(ISNUMBER(--MID(AE312,ROW($A$1:$A$25),1))* ROW($A$1:$A$25),0),ROW($A$1:$A$25))+1,1)*10^ROW($A$1:$A$25)/10)</f>
        <v>0</v>
      </c>
    </row>
    <row r="313" spans="31:32" x14ac:dyDescent="0.25">
      <c r="AE313" s="205">
        <f>INDEX(Tracking!$B$6:$B$3001,ROW(A309),1)</f>
        <v>0</v>
      </c>
      <c r="AF313" s="205">
        <f t="array" ref="AF313">SUMPRODUCT(MID(0&amp;AE313,LARGE(INDEX(ISNUMBER(--MID(AE313,ROW($A$1:$A$25),1))* ROW($A$1:$A$25),0),ROW($A$1:$A$25))+1,1)*10^ROW($A$1:$A$25)/10)</f>
        <v>0</v>
      </c>
    </row>
    <row r="314" spans="31:32" x14ac:dyDescent="0.25">
      <c r="AE314" s="205">
        <f>INDEX(Tracking!$B$6:$B$3001,ROW(A310),1)</f>
        <v>0</v>
      </c>
      <c r="AF314" s="205">
        <f t="array" ref="AF314">SUMPRODUCT(MID(0&amp;AE314,LARGE(INDEX(ISNUMBER(--MID(AE314,ROW($A$1:$A$25),1))* ROW($A$1:$A$25),0),ROW($A$1:$A$25))+1,1)*10^ROW($A$1:$A$25)/10)</f>
        <v>0</v>
      </c>
    </row>
    <row r="315" spans="31:32" x14ac:dyDescent="0.25">
      <c r="AE315" s="205">
        <f>INDEX(Tracking!$B$6:$B$3001,ROW(A311),1)</f>
        <v>0</v>
      </c>
      <c r="AF315" s="205">
        <f t="array" ref="AF315">SUMPRODUCT(MID(0&amp;AE315,LARGE(INDEX(ISNUMBER(--MID(AE315,ROW($A$1:$A$25),1))* ROW($A$1:$A$25),0),ROW($A$1:$A$25))+1,1)*10^ROW($A$1:$A$25)/10)</f>
        <v>0</v>
      </c>
    </row>
    <row r="316" spans="31:32" x14ac:dyDescent="0.25">
      <c r="AE316" s="205">
        <f>INDEX(Tracking!$B$6:$B$3001,ROW(A312),1)</f>
        <v>0</v>
      </c>
      <c r="AF316" s="205">
        <f t="array" ref="AF316">SUMPRODUCT(MID(0&amp;AE316,LARGE(INDEX(ISNUMBER(--MID(AE316,ROW($A$1:$A$25),1))* ROW($A$1:$A$25),0),ROW($A$1:$A$25))+1,1)*10^ROW($A$1:$A$25)/10)</f>
        <v>0</v>
      </c>
    </row>
    <row r="317" spans="31:32" x14ac:dyDescent="0.25">
      <c r="AE317" s="205">
        <f>INDEX(Tracking!$B$6:$B$3001,ROW(A313),1)</f>
        <v>0</v>
      </c>
      <c r="AF317" s="205">
        <f t="array" ref="AF317">SUMPRODUCT(MID(0&amp;AE317,LARGE(INDEX(ISNUMBER(--MID(AE317,ROW($A$1:$A$25),1))* ROW($A$1:$A$25),0),ROW($A$1:$A$25))+1,1)*10^ROW($A$1:$A$25)/10)</f>
        <v>0</v>
      </c>
    </row>
    <row r="318" spans="31:32" x14ac:dyDescent="0.25">
      <c r="AE318" s="205">
        <f>INDEX(Tracking!$B$6:$B$3001,ROW(A314),1)</f>
        <v>0</v>
      </c>
      <c r="AF318" s="205">
        <f t="array" ref="AF318">SUMPRODUCT(MID(0&amp;AE318,LARGE(INDEX(ISNUMBER(--MID(AE318,ROW($A$1:$A$25),1))* ROW($A$1:$A$25),0),ROW($A$1:$A$25))+1,1)*10^ROW($A$1:$A$25)/10)</f>
        <v>0</v>
      </c>
    </row>
    <row r="319" spans="31:32" x14ac:dyDescent="0.25">
      <c r="AE319" s="205">
        <f>INDEX(Tracking!$B$6:$B$3001,ROW(A315),1)</f>
        <v>0</v>
      </c>
      <c r="AF319" s="205">
        <f t="array" ref="AF319">SUMPRODUCT(MID(0&amp;AE319,LARGE(INDEX(ISNUMBER(--MID(AE319,ROW($A$1:$A$25),1))* ROW($A$1:$A$25),0),ROW($A$1:$A$25))+1,1)*10^ROW($A$1:$A$25)/10)</f>
        <v>0</v>
      </c>
    </row>
    <row r="320" spans="31:32" x14ac:dyDescent="0.25">
      <c r="AE320" s="205">
        <f>INDEX(Tracking!$B$6:$B$3001,ROW(A316),1)</f>
        <v>0</v>
      </c>
      <c r="AF320" s="205">
        <f t="array" ref="AF320">SUMPRODUCT(MID(0&amp;AE320,LARGE(INDEX(ISNUMBER(--MID(AE320,ROW($A$1:$A$25),1))* ROW($A$1:$A$25),0),ROW($A$1:$A$25))+1,1)*10^ROW($A$1:$A$25)/10)</f>
        <v>0</v>
      </c>
    </row>
    <row r="321" spans="31:32" x14ac:dyDescent="0.25">
      <c r="AE321" s="205">
        <f>INDEX(Tracking!$B$6:$B$3001,ROW(A317),1)</f>
        <v>0</v>
      </c>
      <c r="AF321" s="205">
        <f t="array" ref="AF321">SUMPRODUCT(MID(0&amp;AE321,LARGE(INDEX(ISNUMBER(--MID(AE321,ROW($A$1:$A$25),1))* ROW($A$1:$A$25),0),ROW($A$1:$A$25))+1,1)*10^ROW($A$1:$A$25)/10)</f>
        <v>0</v>
      </c>
    </row>
    <row r="322" spans="31:32" x14ac:dyDescent="0.25">
      <c r="AE322" s="205">
        <f>INDEX(Tracking!$B$6:$B$3001,ROW(A318),1)</f>
        <v>0</v>
      </c>
      <c r="AF322" s="205">
        <f t="array" ref="AF322">SUMPRODUCT(MID(0&amp;AE322,LARGE(INDEX(ISNUMBER(--MID(AE322,ROW($A$1:$A$25),1))* ROW($A$1:$A$25),0),ROW($A$1:$A$25))+1,1)*10^ROW($A$1:$A$25)/10)</f>
        <v>0</v>
      </c>
    </row>
    <row r="323" spans="31:32" x14ac:dyDescent="0.25">
      <c r="AE323" s="205">
        <f>INDEX(Tracking!$B$6:$B$3001,ROW(A319),1)</f>
        <v>0</v>
      </c>
      <c r="AF323" s="205">
        <f t="array" ref="AF323">SUMPRODUCT(MID(0&amp;AE323,LARGE(INDEX(ISNUMBER(--MID(AE323,ROW($A$1:$A$25),1))* ROW($A$1:$A$25),0),ROW($A$1:$A$25))+1,1)*10^ROW($A$1:$A$25)/10)</f>
        <v>0</v>
      </c>
    </row>
    <row r="324" spans="31:32" x14ac:dyDescent="0.25">
      <c r="AE324" s="205">
        <f>INDEX(Tracking!$B$6:$B$3001,ROW(A320),1)</f>
        <v>0</v>
      </c>
      <c r="AF324" s="205">
        <f t="array" ref="AF324">SUMPRODUCT(MID(0&amp;AE324,LARGE(INDEX(ISNUMBER(--MID(AE324,ROW($A$1:$A$25),1))* ROW($A$1:$A$25),0),ROW($A$1:$A$25))+1,1)*10^ROW($A$1:$A$25)/10)</f>
        <v>0</v>
      </c>
    </row>
    <row r="325" spans="31:32" x14ac:dyDescent="0.25">
      <c r="AE325" s="205">
        <f>INDEX(Tracking!$B$6:$B$3001,ROW(A321),1)</f>
        <v>0</v>
      </c>
      <c r="AF325" s="205">
        <f t="array" ref="AF325">SUMPRODUCT(MID(0&amp;AE325,LARGE(INDEX(ISNUMBER(--MID(AE325,ROW($A$1:$A$25),1))* ROW($A$1:$A$25),0),ROW($A$1:$A$25))+1,1)*10^ROW($A$1:$A$25)/10)</f>
        <v>0</v>
      </c>
    </row>
    <row r="326" spans="31:32" x14ac:dyDescent="0.25">
      <c r="AE326" s="205">
        <f>INDEX(Tracking!$B$6:$B$3001,ROW(A322),1)</f>
        <v>0</v>
      </c>
      <c r="AF326" s="205">
        <f t="array" ref="AF326">SUMPRODUCT(MID(0&amp;AE326,LARGE(INDEX(ISNUMBER(--MID(AE326,ROW($A$1:$A$25),1))* ROW($A$1:$A$25),0),ROW($A$1:$A$25))+1,1)*10^ROW($A$1:$A$25)/10)</f>
        <v>0</v>
      </c>
    </row>
    <row r="327" spans="31:32" x14ac:dyDescent="0.25">
      <c r="AE327" s="205">
        <f>INDEX(Tracking!$B$6:$B$3001,ROW(A323),1)</f>
        <v>0</v>
      </c>
      <c r="AF327" s="205">
        <f t="array" ref="AF327">SUMPRODUCT(MID(0&amp;AE327,LARGE(INDEX(ISNUMBER(--MID(AE327,ROW($A$1:$A$25),1))* ROW($A$1:$A$25),0),ROW($A$1:$A$25))+1,1)*10^ROW($A$1:$A$25)/10)</f>
        <v>0</v>
      </c>
    </row>
    <row r="328" spans="31:32" x14ac:dyDescent="0.25">
      <c r="AE328" s="205">
        <f>INDEX(Tracking!$B$6:$B$3001,ROW(A324),1)</f>
        <v>0</v>
      </c>
      <c r="AF328" s="205">
        <f t="array" ref="AF328">SUMPRODUCT(MID(0&amp;AE328,LARGE(INDEX(ISNUMBER(--MID(AE328,ROW($A$1:$A$25),1))* ROW($A$1:$A$25),0),ROW($A$1:$A$25))+1,1)*10^ROW($A$1:$A$25)/10)</f>
        <v>0</v>
      </c>
    </row>
    <row r="329" spans="31:32" x14ac:dyDescent="0.25">
      <c r="AE329" s="205">
        <f>INDEX(Tracking!$B$6:$B$3001,ROW(A325),1)</f>
        <v>0</v>
      </c>
      <c r="AF329" s="205">
        <f t="array" ref="AF329">SUMPRODUCT(MID(0&amp;AE329,LARGE(INDEX(ISNUMBER(--MID(AE329,ROW($A$1:$A$25),1))* ROW($A$1:$A$25),0),ROW($A$1:$A$25))+1,1)*10^ROW($A$1:$A$25)/10)</f>
        <v>0</v>
      </c>
    </row>
    <row r="330" spans="31:32" x14ac:dyDescent="0.25">
      <c r="AE330" s="205">
        <f>INDEX(Tracking!$B$6:$B$3001,ROW(A326),1)</f>
        <v>0</v>
      </c>
      <c r="AF330" s="205">
        <f t="array" ref="AF330">SUMPRODUCT(MID(0&amp;AE330,LARGE(INDEX(ISNUMBER(--MID(AE330,ROW($A$1:$A$25),1))* ROW($A$1:$A$25),0),ROW($A$1:$A$25))+1,1)*10^ROW($A$1:$A$25)/10)</f>
        <v>0</v>
      </c>
    </row>
    <row r="331" spans="31:32" x14ac:dyDescent="0.25">
      <c r="AE331" s="205">
        <f>INDEX(Tracking!$B$6:$B$3001,ROW(A327),1)</f>
        <v>0</v>
      </c>
      <c r="AF331" s="205">
        <f t="array" ref="AF331">SUMPRODUCT(MID(0&amp;AE331,LARGE(INDEX(ISNUMBER(--MID(AE331,ROW($A$1:$A$25),1))* ROW($A$1:$A$25),0),ROW($A$1:$A$25))+1,1)*10^ROW($A$1:$A$25)/10)</f>
        <v>0</v>
      </c>
    </row>
    <row r="332" spans="31:32" x14ac:dyDescent="0.25">
      <c r="AE332" s="205">
        <f>INDEX(Tracking!$B$6:$B$3001,ROW(A328),1)</f>
        <v>0</v>
      </c>
      <c r="AF332" s="205">
        <f t="array" ref="AF332">SUMPRODUCT(MID(0&amp;AE332,LARGE(INDEX(ISNUMBER(--MID(AE332,ROW($A$1:$A$25),1))* ROW($A$1:$A$25),0),ROW($A$1:$A$25))+1,1)*10^ROW($A$1:$A$25)/10)</f>
        <v>0</v>
      </c>
    </row>
    <row r="333" spans="31:32" x14ac:dyDescent="0.25">
      <c r="AE333" s="205">
        <f>INDEX(Tracking!$B$6:$B$3001,ROW(A329),1)</f>
        <v>0</v>
      </c>
      <c r="AF333" s="205">
        <f t="array" ref="AF333">SUMPRODUCT(MID(0&amp;AE333,LARGE(INDEX(ISNUMBER(--MID(AE333,ROW($A$1:$A$25),1))* ROW($A$1:$A$25),0),ROW($A$1:$A$25))+1,1)*10^ROW($A$1:$A$25)/10)</f>
        <v>0</v>
      </c>
    </row>
    <row r="334" spans="31:32" x14ac:dyDescent="0.25">
      <c r="AE334" s="205">
        <f>INDEX(Tracking!$B$6:$B$3001,ROW(A330),1)</f>
        <v>0</v>
      </c>
      <c r="AF334" s="205">
        <f t="array" ref="AF334">SUMPRODUCT(MID(0&amp;AE334,LARGE(INDEX(ISNUMBER(--MID(AE334,ROW($A$1:$A$25),1))* ROW($A$1:$A$25),0),ROW($A$1:$A$25))+1,1)*10^ROW($A$1:$A$25)/10)</f>
        <v>0</v>
      </c>
    </row>
    <row r="335" spans="31:32" x14ac:dyDescent="0.25">
      <c r="AE335" s="205">
        <f>INDEX(Tracking!$B$6:$B$3001,ROW(A331),1)</f>
        <v>0</v>
      </c>
      <c r="AF335" s="205">
        <f t="array" ref="AF335">SUMPRODUCT(MID(0&amp;AE335,LARGE(INDEX(ISNUMBER(--MID(AE335,ROW($A$1:$A$25),1))* ROW($A$1:$A$25),0),ROW($A$1:$A$25))+1,1)*10^ROW($A$1:$A$25)/10)</f>
        <v>0</v>
      </c>
    </row>
    <row r="336" spans="31:32" x14ac:dyDescent="0.25">
      <c r="AE336" s="205">
        <f>INDEX(Tracking!$B$6:$B$3001,ROW(A332),1)</f>
        <v>0</v>
      </c>
      <c r="AF336" s="205">
        <f t="array" ref="AF336">SUMPRODUCT(MID(0&amp;AE336,LARGE(INDEX(ISNUMBER(--MID(AE336,ROW($A$1:$A$25),1))* ROW($A$1:$A$25),0),ROW($A$1:$A$25))+1,1)*10^ROW($A$1:$A$25)/10)</f>
        <v>0</v>
      </c>
    </row>
    <row r="337" spans="31:32" x14ac:dyDescent="0.25">
      <c r="AE337" s="205">
        <f>INDEX(Tracking!$B$6:$B$3001,ROW(A333),1)</f>
        <v>0</v>
      </c>
      <c r="AF337" s="205">
        <f t="array" ref="AF337">SUMPRODUCT(MID(0&amp;AE337,LARGE(INDEX(ISNUMBER(--MID(AE337,ROW($A$1:$A$25),1))* ROW($A$1:$A$25),0),ROW($A$1:$A$25))+1,1)*10^ROW($A$1:$A$25)/10)</f>
        <v>0</v>
      </c>
    </row>
    <row r="338" spans="31:32" x14ac:dyDescent="0.25">
      <c r="AE338" s="205">
        <f>INDEX(Tracking!$B$6:$B$3001,ROW(A334),1)</f>
        <v>0</v>
      </c>
      <c r="AF338" s="205">
        <f t="array" ref="AF338">SUMPRODUCT(MID(0&amp;AE338,LARGE(INDEX(ISNUMBER(--MID(AE338,ROW($A$1:$A$25),1))* ROW($A$1:$A$25),0),ROW($A$1:$A$25))+1,1)*10^ROW($A$1:$A$25)/10)</f>
        <v>0</v>
      </c>
    </row>
    <row r="339" spans="31:32" x14ac:dyDescent="0.25">
      <c r="AE339" s="205">
        <f>INDEX(Tracking!$B$6:$B$3001,ROW(A335),1)</f>
        <v>0</v>
      </c>
      <c r="AF339" s="205">
        <f t="array" ref="AF339">SUMPRODUCT(MID(0&amp;AE339,LARGE(INDEX(ISNUMBER(--MID(AE339,ROW($A$1:$A$25),1))* ROW($A$1:$A$25),0),ROW($A$1:$A$25))+1,1)*10^ROW($A$1:$A$25)/10)</f>
        <v>0</v>
      </c>
    </row>
    <row r="340" spans="31:32" x14ac:dyDescent="0.25">
      <c r="AE340" s="205">
        <f>INDEX(Tracking!$B$6:$B$3001,ROW(A336),1)</f>
        <v>0</v>
      </c>
      <c r="AF340" s="205">
        <f t="array" ref="AF340">SUMPRODUCT(MID(0&amp;AE340,LARGE(INDEX(ISNUMBER(--MID(AE340,ROW($A$1:$A$25),1))* ROW($A$1:$A$25),0),ROW($A$1:$A$25))+1,1)*10^ROW($A$1:$A$25)/10)</f>
        <v>0</v>
      </c>
    </row>
    <row r="341" spans="31:32" x14ac:dyDescent="0.25">
      <c r="AE341" s="205">
        <f>INDEX(Tracking!$B$6:$B$3001,ROW(A337),1)</f>
        <v>0</v>
      </c>
      <c r="AF341" s="205">
        <f t="array" ref="AF341">SUMPRODUCT(MID(0&amp;AE341,LARGE(INDEX(ISNUMBER(--MID(AE341,ROW($A$1:$A$25),1))* ROW($A$1:$A$25),0),ROW($A$1:$A$25))+1,1)*10^ROW($A$1:$A$25)/10)</f>
        <v>0</v>
      </c>
    </row>
    <row r="342" spans="31:32" x14ac:dyDescent="0.25">
      <c r="AE342" s="205">
        <f>INDEX(Tracking!$B$6:$B$3001,ROW(A338),1)</f>
        <v>0</v>
      </c>
      <c r="AF342" s="205">
        <f t="array" ref="AF342">SUMPRODUCT(MID(0&amp;AE342,LARGE(INDEX(ISNUMBER(--MID(AE342,ROW($A$1:$A$25),1))* ROW($A$1:$A$25),0),ROW($A$1:$A$25))+1,1)*10^ROW($A$1:$A$25)/10)</f>
        <v>0</v>
      </c>
    </row>
    <row r="343" spans="31:32" x14ac:dyDescent="0.25">
      <c r="AE343" s="205">
        <f>INDEX(Tracking!$B$6:$B$3001,ROW(A339),1)</f>
        <v>0</v>
      </c>
      <c r="AF343" s="205">
        <f t="array" ref="AF343">SUMPRODUCT(MID(0&amp;AE343,LARGE(INDEX(ISNUMBER(--MID(AE343,ROW($A$1:$A$25),1))* ROW($A$1:$A$25),0),ROW($A$1:$A$25))+1,1)*10^ROW($A$1:$A$25)/10)</f>
        <v>0</v>
      </c>
    </row>
    <row r="344" spans="31:32" x14ac:dyDescent="0.25">
      <c r="AE344" s="205">
        <f>INDEX(Tracking!$B$6:$B$3001,ROW(A340),1)</f>
        <v>0</v>
      </c>
      <c r="AF344" s="205">
        <f t="array" ref="AF344">SUMPRODUCT(MID(0&amp;AE344,LARGE(INDEX(ISNUMBER(--MID(AE344,ROW($A$1:$A$25),1))* ROW($A$1:$A$25),0),ROW($A$1:$A$25))+1,1)*10^ROW($A$1:$A$25)/10)</f>
        <v>0</v>
      </c>
    </row>
    <row r="345" spans="31:32" x14ac:dyDescent="0.25">
      <c r="AE345" s="205">
        <f>INDEX(Tracking!$B$6:$B$3001,ROW(A341),1)</f>
        <v>0</v>
      </c>
      <c r="AF345" s="205">
        <f t="array" ref="AF345">SUMPRODUCT(MID(0&amp;AE345,LARGE(INDEX(ISNUMBER(--MID(AE345,ROW($A$1:$A$25),1))* ROW($A$1:$A$25),0),ROW($A$1:$A$25))+1,1)*10^ROW($A$1:$A$25)/10)</f>
        <v>0</v>
      </c>
    </row>
    <row r="346" spans="31:32" x14ac:dyDescent="0.25">
      <c r="AE346" s="205">
        <f>INDEX(Tracking!$B$6:$B$3001,ROW(A342),1)</f>
        <v>0</v>
      </c>
      <c r="AF346" s="205">
        <f t="array" ref="AF346">SUMPRODUCT(MID(0&amp;AE346,LARGE(INDEX(ISNUMBER(--MID(AE346,ROW($A$1:$A$25),1))* ROW($A$1:$A$25),0),ROW($A$1:$A$25))+1,1)*10^ROW($A$1:$A$25)/10)</f>
        <v>0</v>
      </c>
    </row>
    <row r="347" spans="31:32" x14ac:dyDescent="0.25">
      <c r="AE347" s="205">
        <f>INDEX(Tracking!$B$6:$B$3001,ROW(A343),1)</f>
        <v>0</v>
      </c>
      <c r="AF347" s="205">
        <f t="array" ref="AF347">SUMPRODUCT(MID(0&amp;AE347,LARGE(INDEX(ISNUMBER(--MID(AE347,ROW($A$1:$A$25),1))* ROW($A$1:$A$25),0),ROW($A$1:$A$25))+1,1)*10^ROW($A$1:$A$25)/10)</f>
        <v>0</v>
      </c>
    </row>
    <row r="348" spans="31:32" x14ac:dyDescent="0.25">
      <c r="AE348" s="205">
        <f>INDEX(Tracking!$B$6:$B$3001,ROW(A344),1)</f>
        <v>0</v>
      </c>
      <c r="AF348" s="205">
        <f t="array" ref="AF348">SUMPRODUCT(MID(0&amp;AE348,LARGE(INDEX(ISNUMBER(--MID(AE348,ROW($A$1:$A$25),1))* ROW($A$1:$A$25),0),ROW($A$1:$A$25))+1,1)*10^ROW($A$1:$A$25)/10)</f>
        <v>0</v>
      </c>
    </row>
    <row r="349" spans="31:32" x14ac:dyDescent="0.25">
      <c r="AE349" s="205">
        <f>INDEX(Tracking!$B$6:$B$3001,ROW(A345),1)</f>
        <v>0</v>
      </c>
      <c r="AF349" s="205">
        <f t="array" ref="AF349">SUMPRODUCT(MID(0&amp;AE349,LARGE(INDEX(ISNUMBER(--MID(AE349,ROW($A$1:$A$25),1))* ROW($A$1:$A$25),0),ROW($A$1:$A$25))+1,1)*10^ROW($A$1:$A$25)/10)</f>
        <v>0</v>
      </c>
    </row>
    <row r="350" spans="31:32" x14ac:dyDescent="0.25">
      <c r="AE350" s="205">
        <f>INDEX(Tracking!$B$6:$B$3001,ROW(A346),1)</f>
        <v>0</v>
      </c>
      <c r="AF350" s="205">
        <f t="array" ref="AF350">SUMPRODUCT(MID(0&amp;AE350,LARGE(INDEX(ISNUMBER(--MID(AE350,ROW($A$1:$A$25),1))* ROW($A$1:$A$25),0),ROW($A$1:$A$25))+1,1)*10^ROW($A$1:$A$25)/10)</f>
        <v>0</v>
      </c>
    </row>
    <row r="351" spans="31:32" x14ac:dyDescent="0.25">
      <c r="AE351" s="205">
        <f>INDEX(Tracking!$B$6:$B$3001,ROW(A347),1)</f>
        <v>0</v>
      </c>
      <c r="AF351" s="205">
        <f t="array" ref="AF351">SUMPRODUCT(MID(0&amp;AE351,LARGE(INDEX(ISNUMBER(--MID(AE351,ROW($A$1:$A$25),1))* ROW($A$1:$A$25),0),ROW($A$1:$A$25))+1,1)*10^ROW($A$1:$A$25)/10)</f>
        <v>0</v>
      </c>
    </row>
    <row r="352" spans="31:32" x14ac:dyDescent="0.25">
      <c r="AE352" s="205">
        <f>INDEX(Tracking!$B$6:$B$3001,ROW(A348),1)</f>
        <v>0</v>
      </c>
      <c r="AF352" s="205">
        <f t="array" ref="AF352">SUMPRODUCT(MID(0&amp;AE352,LARGE(INDEX(ISNUMBER(--MID(AE352,ROW($A$1:$A$25),1))* ROW($A$1:$A$25),0),ROW($A$1:$A$25))+1,1)*10^ROW($A$1:$A$25)/10)</f>
        <v>0</v>
      </c>
    </row>
    <row r="353" spans="31:32" x14ac:dyDescent="0.25">
      <c r="AE353" s="205">
        <f>INDEX(Tracking!$B$6:$B$3001,ROW(A349),1)</f>
        <v>0</v>
      </c>
      <c r="AF353" s="205">
        <f t="array" ref="AF353">SUMPRODUCT(MID(0&amp;AE353,LARGE(INDEX(ISNUMBER(--MID(AE353,ROW($A$1:$A$25),1))* ROW($A$1:$A$25),0),ROW($A$1:$A$25))+1,1)*10^ROW($A$1:$A$25)/10)</f>
        <v>0</v>
      </c>
    </row>
    <row r="354" spans="31:32" x14ac:dyDescent="0.25">
      <c r="AE354" s="205">
        <f>INDEX(Tracking!$B$6:$B$3001,ROW(A350),1)</f>
        <v>0</v>
      </c>
      <c r="AF354" s="205">
        <f t="array" ref="AF354">SUMPRODUCT(MID(0&amp;AE354,LARGE(INDEX(ISNUMBER(--MID(AE354,ROW($A$1:$A$25),1))* ROW($A$1:$A$25),0),ROW($A$1:$A$25))+1,1)*10^ROW($A$1:$A$25)/10)</f>
        <v>0</v>
      </c>
    </row>
    <row r="355" spans="31:32" x14ac:dyDescent="0.25">
      <c r="AE355" s="205">
        <f>INDEX(Tracking!$B$6:$B$3001,ROW(A351),1)</f>
        <v>0</v>
      </c>
      <c r="AF355" s="205">
        <f t="array" ref="AF355">SUMPRODUCT(MID(0&amp;AE355,LARGE(INDEX(ISNUMBER(--MID(AE355,ROW($A$1:$A$25),1))* ROW($A$1:$A$25),0),ROW($A$1:$A$25))+1,1)*10^ROW($A$1:$A$25)/10)</f>
        <v>0</v>
      </c>
    </row>
    <row r="356" spans="31:32" x14ac:dyDescent="0.25">
      <c r="AE356" s="205">
        <f>INDEX(Tracking!$B$6:$B$3001,ROW(A352),1)</f>
        <v>0</v>
      </c>
      <c r="AF356" s="205">
        <f t="array" ref="AF356">SUMPRODUCT(MID(0&amp;AE356,LARGE(INDEX(ISNUMBER(--MID(AE356,ROW($A$1:$A$25),1))* ROW($A$1:$A$25),0),ROW($A$1:$A$25))+1,1)*10^ROW($A$1:$A$25)/10)</f>
        <v>0</v>
      </c>
    </row>
    <row r="357" spans="31:32" x14ac:dyDescent="0.25">
      <c r="AE357" s="205">
        <f>INDEX(Tracking!$B$6:$B$3001,ROW(A353),1)</f>
        <v>0</v>
      </c>
      <c r="AF357" s="205">
        <f t="array" ref="AF357">SUMPRODUCT(MID(0&amp;AE357,LARGE(INDEX(ISNUMBER(--MID(AE357,ROW($A$1:$A$25),1))* ROW($A$1:$A$25),0),ROW($A$1:$A$25))+1,1)*10^ROW($A$1:$A$25)/10)</f>
        <v>0</v>
      </c>
    </row>
    <row r="358" spans="31:32" x14ac:dyDescent="0.25">
      <c r="AE358" s="205">
        <f>INDEX(Tracking!$B$6:$B$3001,ROW(A354),1)</f>
        <v>0</v>
      </c>
      <c r="AF358" s="205">
        <f t="array" ref="AF358">SUMPRODUCT(MID(0&amp;AE358,LARGE(INDEX(ISNUMBER(--MID(AE358,ROW($A$1:$A$25),1))* ROW($A$1:$A$25),0),ROW($A$1:$A$25))+1,1)*10^ROW($A$1:$A$25)/10)</f>
        <v>0</v>
      </c>
    </row>
    <row r="359" spans="31:32" x14ac:dyDescent="0.25">
      <c r="AE359" s="205">
        <f>INDEX(Tracking!$B$6:$B$3001,ROW(A355),1)</f>
        <v>0</v>
      </c>
      <c r="AF359" s="205">
        <f t="array" ref="AF359">SUMPRODUCT(MID(0&amp;AE359,LARGE(INDEX(ISNUMBER(--MID(AE359,ROW($A$1:$A$25),1))* ROW($A$1:$A$25),0),ROW($A$1:$A$25))+1,1)*10^ROW($A$1:$A$25)/10)</f>
        <v>0</v>
      </c>
    </row>
    <row r="360" spans="31:32" x14ac:dyDescent="0.25">
      <c r="AE360" s="205">
        <f>INDEX(Tracking!$B$6:$B$3001,ROW(A356),1)</f>
        <v>0</v>
      </c>
      <c r="AF360" s="205">
        <f t="array" ref="AF360">SUMPRODUCT(MID(0&amp;AE360,LARGE(INDEX(ISNUMBER(--MID(AE360,ROW($A$1:$A$25),1))* ROW($A$1:$A$25),0),ROW($A$1:$A$25))+1,1)*10^ROW($A$1:$A$25)/10)</f>
        <v>0</v>
      </c>
    </row>
    <row r="361" spans="31:32" x14ac:dyDescent="0.25">
      <c r="AE361" s="205">
        <f>INDEX(Tracking!$B$6:$B$3001,ROW(A357),1)</f>
        <v>0</v>
      </c>
      <c r="AF361" s="205">
        <f t="array" ref="AF361">SUMPRODUCT(MID(0&amp;AE361,LARGE(INDEX(ISNUMBER(--MID(AE361,ROW($A$1:$A$25),1))* ROW($A$1:$A$25),0),ROW($A$1:$A$25))+1,1)*10^ROW($A$1:$A$25)/10)</f>
        <v>0</v>
      </c>
    </row>
    <row r="362" spans="31:32" x14ac:dyDescent="0.25">
      <c r="AE362" s="205">
        <f>INDEX(Tracking!$B$6:$B$3001,ROW(A358),1)</f>
        <v>0</v>
      </c>
      <c r="AF362" s="205">
        <f t="array" ref="AF362">SUMPRODUCT(MID(0&amp;AE362,LARGE(INDEX(ISNUMBER(--MID(AE362,ROW($A$1:$A$25),1))* ROW($A$1:$A$25),0),ROW($A$1:$A$25))+1,1)*10^ROW($A$1:$A$25)/10)</f>
        <v>0</v>
      </c>
    </row>
    <row r="363" spans="31:32" x14ac:dyDescent="0.25">
      <c r="AE363" s="205">
        <f>INDEX(Tracking!$B$6:$B$3001,ROW(A359),1)</f>
        <v>0</v>
      </c>
      <c r="AF363" s="205">
        <f t="array" ref="AF363">SUMPRODUCT(MID(0&amp;AE363,LARGE(INDEX(ISNUMBER(--MID(AE363,ROW($A$1:$A$25),1))* ROW($A$1:$A$25),0),ROW($A$1:$A$25))+1,1)*10^ROW($A$1:$A$25)/10)</f>
        <v>0</v>
      </c>
    </row>
    <row r="364" spans="31:32" x14ac:dyDescent="0.25">
      <c r="AE364" s="205">
        <f>INDEX(Tracking!$B$6:$B$3001,ROW(A360),1)</f>
        <v>0</v>
      </c>
      <c r="AF364" s="205">
        <f t="array" ref="AF364">SUMPRODUCT(MID(0&amp;AE364,LARGE(INDEX(ISNUMBER(--MID(AE364,ROW($A$1:$A$25),1))* ROW($A$1:$A$25),0),ROW($A$1:$A$25))+1,1)*10^ROW($A$1:$A$25)/10)</f>
        <v>0</v>
      </c>
    </row>
    <row r="365" spans="31:32" x14ac:dyDescent="0.25">
      <c r="AE365" s="205">
        <f>INDEX(Tracking!$B$6:$B$3001,ROW(A361),1)</f>
        <v>0</v>
      </c>
      <c r="AF365" s="205">
        <f t="array" ref="AF365">SUMPRODUCT(MID(0&amp;AE365,LARGE(INDEX(ISNUMBER(--MID(AE365,ROW($A$1:$A$25),1))* ROW($A$1:$A$25),0),ROW($A$1:$A$25))+1,1)*10^ROW($A$1:$A$25)/10)</f>
        <v>0</v>
      </c>
    </row>
    <row r="366" spans="31:32" x14ac:dyDescent="0.25">
      <c r="AE366" s="205">
        <f>INDEX(Tracking!$B$6:$B$3001,ROW(A362),1)</f>
        <v>0</v>
      </c>
      <c r="AF366" s="205">
        <f t="array" ref="AF366">SUMPRODUCT(MID(0&amp;AE366,LARGE(INDEX(ISNUMBER(--MID(AE366,ROW($A$1:$A$25),1))* ROW($A$1:$A$25),0),ROW($A$1:$A$25))+1,1)*10^ROW($A$1:$A$25)/10)</f>
        <v>0</v>
      </c>
    </row>
    <row r="367" spans="31:32" x14ac:dyDescent="0.25">
      <c r="AE367" s="205">
        <f>INDEX(Tracking!$B$6:$B$3001,ROW(A363),1)</f>
        <v>0</v>
      </c>
      <c r="AF367" s="205">
        <f t="array" ref="AF367">SUMPRODUCT(MID(0&amp;AE367,LARGE(INDEX(ISNUMBER(--MID(AE367,ROW($A$1:$A$25),1))* ROW($A$1:$A$25),0),ROW($A$1:$A$25))+1,1)*10^ROW($A$1:$A$25)/10)</f>
        <v>0</v>
      </c>
    </row>
    <row r="368" spans="31:32" x14ac:dyDescent="0.25">
      <c r="AE368" s="205">
        <f>INDEX(Tracking!$B$6:$B$3001,ROW(A364),1)</f>
        <v>0</v>
      </c>
      <c r="AF368" s="205">
        <f t="array" ref="AF368">SUMPRODUCT(MID(0&amp;AE368,LARGE(INDEX(ISNUMBER(--MID(AE368,ROW($A$1:$A$25),1))* ROW($A$1:$A$25),0),ROW($A$1:$A$25))+1,1)*10^ROW($A$1:$A$25)/10)</f>
        <v>0</v>
      </c>
    </row>
    <row r="369" spans="31:32" x14ac:dyDescent="0.25">
      <c r="AE369" s="205">
        <f>INDEX(Tracking!$B$6:$B$3001,ROW(A365),1)</f>
        <v>0</v>
      </c>
      <c r="AF369" s="205">
        <f t="array" ref="AF369">SUMPRODUCT(MID(0&amp;AE369,LARGE(INDEX(ISNUMBER(--MID(AE369,ROW($A$1:$A$25),1))* ROW($A$1:$A$25),0),ROW($A$1:$A$25))+1,1)*10^ROW($A$1:$A$25)/10)</f>
        <v>0</v>
      </c>
    </row>
    <row r="370" spans="31:32" x14ac:dyDescent="0.25">
      <c r="AE370" s="205">
        <f>INDEX(Tracking!$B$6:$B$3001,ROW(A366),1)</f>
        <v>0</v>
      </c>
      <c r="AF370" s="205">
        <f t="array" ref="AF370">SUMPRODUCT(MID(0&amp;AE370,LARGE(INDEX(ISNUMBER(--MID(AE370,ROW($A$1:$A$25),1))* ROW($A$1:$A$25),0),ROW($A$1:$A$25))+1,1)*10^ROW($A$1:$A$25)/10)</f>
        <v>0</v>
      </c>
    </row>
    <row r="371" spans="31:32" x14ac:dyDescent="0.25">
      <c r="AE371" s="205">
        <f>INDEX(Tracking!$B$6:$B$3001,ROW(A367),1)</f>
        <v>0</v>
      </c>
      <c r="AF371" s="205">
        <f t="array" ref="AF371">SUMPRODUCT(MID(0&amp;AE371,LARGE(INDEX(ISNUMBER(--MID(AE371,ROW($A$1:$A$25),1))* ROW($A$1:$A$25),0),ROW($A$1:$A$25))+1,1)*10^ROW($A$1:$A$25)/10)</f>
        <v>0</v>
      </c>
    </row>
    <row r="372" spans="31:32" x14ac:dyDescent="0.25">
      <c r="AE372" s="205">
        <f>INDEX(Tracking!$B$6:$B$3001,ROW(A368),1)</f>
        <v>0</v>
      </c>
      <c r="AF372" s="205">
        <f t="array" ref="AF372">SUMPRODUCT(MID(0&amp;AE372,LARGE(INDEX(ISNUMBER(--MID(AE372,ROW($A$1:$A$25),1))* ROW($A$1:$A$25),0),ROW($A$1:$A$25))+1,1)*10^ROW($A$1:$A$25)/10)</f>
        <v>0</v>
      </c>
    </row>
    <row r="373" spans="31:32" x14ac:dyDescent="0.25">
      <c r="AE373" s="205">
        <f>INDEX(Tracking!$B$6:$B$3001,ROW(A369),1)</f>
        <v>0</v>
      </c>
      <c r="AF373" s="205">
        <f t="array" ref="AF373">SUMPRODUCT(MID(0&amp;AE373,LARGE(INDEX(ISNUMBER(--MID(AE373,ROW($A$1:$A$25),1))* ROW($A$1:$A$25),0),ROW($A$1:$A$25))+1,1)*10^ROW($A$1:$A$25)/10)</f>
        <v>0</v>
      </c>
    </row>
    <row r="374" spans="31:32" x14ac:dyDescent="0.25">
      <c r="AE374" s="205">
        <f>INDEX(Tracking!$B$6:$B$3001,ROW(A370),1)</f>
        <v>0</v>
      </c>
      <c r="AF374" s="205">
        <f t="array" ref="AF374">SUMPRODUCT(MID(0&amp;AE374,LARGE(INDEX(ISNUMBER(--MID(AE374,ROW($A$1:$A$25),1))* ROW($A$1:$A$25),0),ROW($A$1:$A$25))+1,1)*10^ROW($A$1:$A$25)/10)</f>
        <v>0</v>
      </c>
    </row>
    <row r="375" spans="31:32" x14ac:dyDescent="0.25">
      <c r="AE375" s="205">
        <f>INDEX(Tracking!$B$6:$B$3001,ROW(A371),1)</f>
        <v>0</v>
      </c>
      <c r="AF375" s="205">
        <f t="array" ref="AF375">SUMPRODUCT(MID(0&amp;AE375,LARGE(INDEX(ISNUMBER(--MID(AE375,ROW($A$1:$A$25),1))* ROW($A$1:$A$25),0),ROW($A$1:$A$25))+1,1)*10^ROW($A$1:$A$25)/10)</f>
        <v>0</v>
      </c>
    </row>
    <row r="376" spans="31:32" x14ac:dyDescent="0.25">
      <c r="AE376" s="205">
        <f>INDEX(Tracking!$B$6:$B$3001,ROW(A372),1)</f>
        <v>0</v>
      </c>
      <c r="AF376" s="205">
        <f t="array" ref="AF376">SUMPRODUCT(MID(0&amp;AE376,LARGE(INDEX(ISNUMBER(--MID(AE376,ROW($A$1:$A$25),1))* ROW($A$1:$A$25),0),ROW($A$1:$A$25))+1,1)*10^ROW($A$1:$A$25)/10)</f>
        <v>0</v>
      </c>
    </row>
    <row r="377" spans="31:32" x14ac:dyDescent="0.25">
      <c r="AE377" s="205">
        <f>INDEX(Tracking!$B$6:$B$3001,ROW(A373),1)</f>
        <v>0</v>
      </c>
      <c r="AF377" s="205">
        <f t="array" ref="AF377">SUMPRODUCT(MID(0&amp;AE377,LARGE(INDEX(ISNUMBER(--MID(AE377,ROW($A$1:$A$25),1))* ROW($A$1:$A$25),0),ROW($A$1:$A$25))+1,1)*10^ROW($A$1:$A$25)/10)</f>
        <v>0</v>
      </c>
    </row>
    <row r="378" spans="31:32" x14ac:dyDescent="0.25">
      <c r="AE378" s="205">
        <f>INDEX(Tracking!$B$6:$B$3001,ROW(A374),1)</f>
        <v>0</v>
      </c>
      <c r="AF378" s="205">
        <f t="array" ref="AF378">SUMPRODUCT(MID(0&amp;AE378,LARGE(INDEX(ISNUMBER(--MID(AE378,ROW($A$1:$A$25),1))* ROW($A$1:$A$25),0),ROW($A$1:$A$25))+1,1)*10^ROW($A$1:$A$25)/10)</f>
        <v>0</v>
      </c>
    </row>
    <row r="379" spans="31:32" x14ac:dyDescent="0.25">
      <c r="AE379" s="205">
        <f>INDEX(Tracking!$B$6:$B$3001,ROW(A375),1)</f>
        <v>0</v>
      </c>
      <c r="AF379" s="205">
        <f t="array" ref="AF379">SUMPRODUCT(MID(0&amp;AE379,LARGE(INDEX(ISNUMBER(--MID(AE379,ROW($A$1:$A$25),1))* ROW($A$1:$A$25),0),ROW($A$1:$A$25))+1,1)*10^ROW($A$1:$A$25)/10)</f>
        <v>0</v>
      </c>
    </row>
    <row r="380" spans="31:32" x14ac:dyDescent="0.25">
      <c r="AE380" s="205">
        <f>INDEX(Tracking!$B$6:$B$3001,ROW(A376),1)</f>
        <v>0</v>
      </c>
      <c r="AF380" s="205">
        <f t="array" ref="AF380">SUMPRODUCT(MID(0&amp;AE380,LARGE(INDEX(ISNUMBER(--MID(AE380,ROW($A$1:$A$25),1))* ROW($A$1:$A$25),0),ROW($A$1:$A$25))+1,1)*10^ROW($A$1:$A$25)/10)</f>
        <v>0</v>
      </c>
    </row>
    <row r="381" spans="31:32" x14ac:dyDescent="0.25">
      <c r="AE381" s="205">
        <f>INDEX(Tracking!$B$6:$B$3001,ROW(A377),1)</f>
        <v>0</v>
      </c>
      <c r="AF381" s="205">
        <f t="array" ref="AF381">SUMPRODUCT(MID(0&amp;AE381,LARGE(INDEX(ISNUMBER(--MID(AE381,ROW($A$1:$A$25),1))* ROW($A$1:$A$25),0),ROW($A$1:$A$25))+1,1)*10^ROW($A$1:$A$25)/10)</f>
        <v>0</v>
      </c>
    </row>
    <row r="382" spans="31:32" x14ac:dyDescent="0.25">
      <c r="AE382" s="205">
        <f>INDEX(Tracking!$B$6:$B$3001,ROW(A378),1)</f>
        <v>0</v>
      </c>
      <c r="AF382" s="205">
        <f t="array" ref="AF382">SUMPRODUCT(MID(0&amp;AE382,LARGE(INDEX(ISNUMBER(--MID(AE382,ROW($A$1:$A$25),1))* ROW($A$1:$A$25),0),ROW($A$1:$A$25))+1,1)*10^ROW($A$1:$A$25)/10)</f>
        <v>0</v>
      </c>
    </row>
    <row r="383" spans="31:32" x14ac:dyDescent="0.25">
      <c r="AE383" s="205">
        <f>INDEX(Tracking!$B$6:$B$3001,ROW(A379),1)</f>
        <v>0</v>
      </c>
      <c r="AF383" s="205">
        <f t="array" ref="AF383">SUMPRODUCT(MID(0&amp;AE383,LARGE(INDEX(ISNUMBER(--MID(AE383,ROW($A$1:$A$25),1))* ROW($A$1:$A$25),0),ROW($A$1:$A$25))+1,1)*10^ROW($A$1:$A$25)/10)</f>
        <v>0</v>
      </c>
    </row>
    <row r="384" spans="31:32" x14ac:dyDescent="0.25">
      <c r="AE384" s="205">
        <f>INDEX(Tracking!$B$6:$B$3001,ROW(A380),1)</f>
        <v>0</v>
      </c>
      <c r="AF384" s="205">
        <f t="array" ref="AF384">SUMPRODUCT(MID(0&amp;AE384,LARGE(INDEX(ISNUMBER(--MID(AE384,ROW($A$1:$A$25),1))* ROW($A$1:$A$25),0),ROW($A$1:$A$25))+1,1)*10^ROW($A$1:$A$25)/10)</f>
        <v>0</v>
      </c>
    </row>
    <row r="385" spans="31:32" x14ac:dyDescent="0.25">
      <c r="AE385" s="205">
        <f>INDEX(Tracking!$B$6:$B$3001,ROW(A381),1)</f>
        <v>0</v>
      </c>
      <c r="AF385" s="205">
        <f t="array" ref="AF385">SUMPRODUCT(MID(0&amp;AE385,LARGE(INDEX(ISNUMBER(--MID(AE385,ROW($A$1:$A$25),1))* ROW($A$1:$A$25),0),ROW($A$1:$A$25))+1,1)*10^ROW($A$1:$A$25)/10)</f>
        <v>0</v>
      </c>
    </row>
    <row r="386" spans="31:32" x14ac:dyDescent="0.25">
      <c r="AE386" s="205">
        <f>INDEX(Tracking!$B$6:$B$3001,ROW(A382),1)</f>
        <v>0</v>
      </c>
      <c r="AF386" s="205">
        <f t="array" ref="AF386">SUMPRODUCT(MID(0&amp;AE386,LARGE(INDEX(ISNUMBER(--MID(AE386,ROW($A$1:$A$25),1))* ROW($A$1:$A$25),0),ROW($A$1:$A$25))+1,1)*10^ROW($A$1:$A$25)/10)</f>
        <v>0</v>
      </c>
    </row>
    <row r="387" spans="31:32" x14ac:dyDescent="0.25">
      <c r="AE387" s="205">
        <f>INDEX(Tracking!$B$6:$B$3001,ROW(A383),1)</f>
        <v>0</v>
      </c>
      <c r="AF387" s="205">
        <f t="array" ref="AF387">SUMPRODUCT(MID(0&amp;AE387,LARGE(INDEX(ISNUMBER(--MID(AE387,ROW($A$1:$A$25),1))* ROW($A$1:$A$25),0),ROW($A$1:$A$25))+1,1)*10^ROW($A$1:$A$25)/10)</f>
        <v>0</v>
      </c>
    </row>
    <row r="388" spans="31:32" x14ac:dyDescent="0.25">
      <c r="AE388" s="205">
        <f>INDEX(Tracking!$B$6:$B$3001,ROW(A384),1)</f>
        <v>0</v>
      </c>
      <c r="AF388" s="205">
        <f t="array" ref="AF388">SUMPRODUCT(MID(0&amp;AE388,LARGE(INDEX(ISNUMBER(--MID(AE388,ROW($A$1:$A$25),1))* ROW($A$1:$A$25),0),ROW($A$1:$A$25))+1,1)*10^ROW($A$1:$A$25)/10)</f>
        <v>0</v>
      </c>
    </row>
    <row r="389" spans="31:32" x14ac:dyDescent="0.25">
      <c r="AE389" s="205">
        <f>INDEX(Tracking!$B$6:$B$3001,ROW(A385),1)</f>
        <v>0</v>
      </c>
      <c r="AF389" s="205">
        <f t="array" ref="AF389">SUMPRODUCT(MID(0&amp;AE389,LARGE(INDEX(ISNUMBER(--MID(AE389,ROW($A$1:$A$25),1))* ROW($A$1:$A$25),0),ROW($A$1:$A$25))+1,1)*10^ROW($A$1:$A$25)/10)</f>
        <v>0</v>
      </c>
    </row>
    <row r="390" spans="31:32" x14ac:dyDescent="0.25">
      <c r="AE390" s="205">
        <f>INDEX(Tracking!$B$6:$B$3001,ROW(A386),1)</f>
        <v>0</v>
      </c>
      <c r="AF390" s="205">
        <f t="array" ref="AF390">SUMPRODUCT(MID(0&amp;AE390,LARGE(INDEX(ISNUMBER(--MID(AE390,ROW($A$1:$A$25),1))* ROW($A$1:$A$25),0),ROW($A$1:$A$25))+1,1)*10^ROW($A$1:$A$25)/10)</f>
        <v>0</v>
      </c>
    </row>
    <row r="391" spans="31:32" x14ac:dyDescent="0.25">
      <c r="AE391" s="205">
        <f>INDEX(Tracking!$B$6:$B$3001,ROW(A387),1)</f>
        <v>0</v>
      </c>
      <c r="AF391" s="205">
        <f t="array" ref="AF391">SUMPRODUCT(MID(0&amp;AE391,LARGE(INDEX(ISNUMBER(--MID(AE391,ROW($A$1:$A$25),1))* ROW($A$1:$A$25),0),ROW($A$1:$A$25))+1,1)*10^ROW($A$1:$A$25)/10)</f>
        <v>0</v>
      </c>
    </row>
    <row r="392" spans="31:32" x14ac:dyDescent="0.25">
      <c r="AE392" s="205">
        <f>INDEX(Tracking!$B$6:$B$3001,ROW(A388),1)</f>
        <v>0</v>
      </c>
      <c r="AF392" s="205">
        <f t="array" ref="AF392">SUMPRODUCT(MID(0&amp;AE392,LARGE(INDEX(ISNUMBER(--MID(AE392,ROW($A$1:$A$25),1))* ROW($A$1:$A$25),0),ROW($A$1:$A$25))+1,1)*10^ROW($A$1:$A$25)/10)</f>
        <v>0</v>
      </c>
    </row>
    <row r="393" spans="31:32" x14ac:dyDescent="0.25">
      <c r="AE393" s="205">
        <f>INDEX(Tracking!$B$6:$B$3001,ROW(A389),1)</f>
        <v>0</v>
      </c>
      <c r="AF393" s="205">
        <f t="array" ref="AF393">SUMPRODUCT(MID(0&amp;AE393,LARGE(INDEX(ISNUMBER(--MID(AE393,ROW($A$1:$A$25),1))* ROW($A$1:$A$25),0),ROW($A$1:$A$25))+1,1)*10^ROW($A$1:$A$25)/10)</f>
        <v>0</v>
      </c>
    </row>
    <row r="394" spans="31:32" x14ac:dyDescent="0.25">
      <c r="AE394" s="205">
        <f>INDEX(Tracking!$B$6:$B$3001,ROW(A390),1)</f>
        <v>0</v>
      </c>
      <c r="AF394" s="205">
        <f t="array" ref="AF394">SUMPRODUCT(MID(0&amp;AE394,LARGE(INDEX(ISNUMBER(--MID(AE394,ROW($A$1:$A$25),1))* ROW($A$1:$A$25),0),ROW($A$1:$A$25))+1,1)*10^ROW($A$1:$A$25)/10)</f>
        <v>0</v>
      </c>
    </row>
    <row r="395" spans="31:32" x14ac:dyDescent="0.25">
      <c r="AE395" s="205">
        <f>INDEX(Tracking!$B$6:$B$3001,ROW(A391),1)</f>
        <v>0</v>
      </c>
      <c r="AF395" s="205">
        <f t="array" ref="AF395">SUMPRODUCT(MID(0&amp;AE395,LARGE(INDEX(ISNUMBER(--MID(AE395,ROW($A$1:$A$25),1))* ROW($A$1:$A$25),0),ROW($A$1:$A$25))+1,1)*10^ROW($A$1:$A$25)/10)</f>
        <v>0</v>
      </c>
    </row>
    <row r="396" spans="31:32" x14ac:dyDescent="0.25">
      <c r="AE396" s="205">
        <f>INDEX(Tracking!$B$6:$B$3001,ROW(A392),1)</f>
        <v>0</v>
      </c>
      <c r="AF396" s="205">
        <f t="array" ref="AF396">SUMPRODUCT(MID(0&amp;AE396,LARGE(INDEX(ISNUMBER(--MID(AE396,ROW($A$1:$A$25),1))* ROW($A$1:$A$25),0),ROW($A$1:$A$25))+1,1)*10^ROW($A$1:$A$25)/10)</f>
        <v>0</v>
      </c>
    </row>
    <row r="397" spans="31:32" x14ac:dyDescent="0.25">
      <c r="AE397" s="205">
        <f>INDEX(Tracking!$B$6:$B$3001,ROW(A393),1)</f>
        <v>0</v>
      </c>
      <c r="AF397" s="205">
        <f t="array" ref="AF397">SUMPRODUCT(MID(0&amp;AE397,LARGE(INDEX(ISNUMBER(--MID(AE397,ROW($A$1:$A$25),1))* ROW($A$1:$A$25),0),ROW($A$1:$A$25))+1,1)*10^ROW($A$1:$A$25)/10)</f>
        <v>0</v>
      </c>
    </row>
    <row r="398" spans="31:32" x14ac:dyDescent="0.25">
      <c r="AE398" s="205">
        <f>INDEX(Tracking!$B$6:$B$3001,ROW(A394),1)</f>
        <v>0</v>
      </c>
      <c r="AF398" s="205">
        <f t="array" ref="AF398">SUMPRODUCT(MID(0&amp;AE398,LARGE(INDEX(ISNUMBER(--MID(AE398,ROW($A$1:$A$25),1))* ROW($A$1:$A$25),0),ROW($A$1:$A$25))+1,1)*10^ROW($A$1:$A$25)/10)</f>
        <v>0</v>
      </c>
    </row>
    <row r="399" spans="31:32" x14ac:dyDescent="0.25">
      <c r="AE399" s="205">
        <f>INDEX(Tracking!$B$6:$B$3001,ROW(A395),1)</f>
        <v>0</v>
      </c>
      <c r="AF399" s="205">
        <f t="array" ref="AF399">SUMPRODUCT(MID(0&amp;AE399,LARGE(INDEX(ISNUMBER(--MID(AE399,ROW($A$1:$A$25),1))* ROW($A$1:$A$25),0),ROW($A$1:$A$25))+1,1)*10^ROW($A$1:$A$25)/10)</f>
        <v>0</v>
      </c>
    </row>
    <row r="400" spans="31:32" x14ac:dyDescent="0.25">
      <c r="AE400" s="205">
        <f>INDEX(Tracking!$B$6:$B$3001,ROW(A396),1)</f>
        <v>0</v>
      </c>
      <c r="AF400" s="205">
        <f t="array" ref="AF400">SUMPRODUCT(MID(0&amp;AE400,LARGE(INDEX(ISNUMBER(--MID(AE400,ROW($A$1:$A$25),1))* ROW($A$1:$A$25),0),ROW($A$1:$A$25))+1,1)*10^ROW($A$1:$A$25)/10)</f>
        <v>0</v>
      </c>
    </row>
    <row r="401" spans="31:32" x14ac:dyDescent="0.25">
      <c r="AE401" s="205">
        <f>INDEX(Tracking!$B$6:$B$3001,ROW(A397),1)</f>
        <v>0</v>
      </c>
      <c r="AF401" s="205">
        <f t="array" ref="AF401">SUMPRODUCT(MID(0&amp;AE401,LARGE(INDEX(ISNUMBER(--MID(AE401,ROW($A$1:$A$25),1))* ROW($A$1:$A$25),0),ROW($A$1:$A$25))+1,1)*10^ROW($A$1:$A$25)/10)</f>
        <v>0</v>
      </c>
    </row>
    <row r="402" spans="31:32" x14ac:dyDescent="0.25">
      <c r="AE402" s="205">
        <f>INDEX(Tracking!$B$6:$B$3001,ROW(A398),1)</f>
        <v>0</v>
      </c>
      <c r="AF402" s="205">
        <f t="array" ref="AF402">SUMPRODUCT(MID(0&amp;AE402,LARGE(INDEX(ISNUMBER(--MID(AE402,ROW($A$1:$A$25),1))* ROW($A$1:$A$25),0),ROW($A$1:$A$25))+1,1)*10^ROW($A$1:$A$25)/10)</f>
        <v>0</v>
      </c>
    </row>
    <row r="403" spans="31:32" x14ac:dyDescent="0.25">
      <c r="AE403" s="205">
        <f>INDEX(Tracking!$B$6:$B$3001,ROW(A399),1)</f>
        <v>0</v>
      </c>
      <c r="AF403" s="205">
        <f t="array" ref="AF403">SUMPRODUCT(MID(0&amp;AE403,LARGE(INDEX(ISNUMBER(--MID(AE403,ROW($A$1:$A$25),1))* ROW($A$1:$A$25),0),ROW($A$1:$A$25))+1,1)*10^ROW($A$1:$A$25)/10)</f>
        <v>0</v>
      </c>
    </row>
    <row r="404" spans="31:32" x14ac:dyDescent="0.25">
      <c r="AE404" s="205">
        <f>INDEX(Tracking!$B$6:$B$3001,ROW(A400),1)</f>
        <v>0</v>
      </c>
      <c r="AF404" s="205">
        <f t="array" ref="AF404">SUMPRODUCT(MID(0&amp;AE404,LARGE(INDEX(ISNUMBER(--MID(AE404,ROW($A$1:$A$25),1))* ROW($A$1:$A$25),0),ROW($A$1:$A$25))+1,1)*10^ROW($A$1:$A$25)/10)</f>
        <v>0</v>
      </c>
    </row>
    <row r="405" spans="31:32" x14ac:dyDescent="0.25">
      <c r="AE405" s="205">
        <f>INDEX(Tracking!$B$6:$B$3001,ROW(A401),1)</f>
        <v>0</v>
      </c>
      <c r="AF405" s="205">
        <f t="array" ref="AF405">SUMPRODUCT(MID(0&amp;AE405,LARGE(INDEX(ISNUMBER(--MID(AE405,ROW($A$1:$A$25),1))* ROW($A$1:$A$25),0),ROW($A$1:$A$25))+1,1)*10^ROW($A$1:$A$25)/10)</f>
        <v>0</v>
      </c>
    </row>
    <row r="406" spans="31:32" x14ac:dyDescent="0.25">
      <c r="AE406" s="205">
        <f>INDEX(Tracking!$B$6:$B$3001,ROW(A402),1)</f>
        <v>0</v>
      </c>
      <c r="AF406" s="205">
        <f t="array" ref="AF406">SUMPRODUCT(MID(0&amp;AE406,LARGE(INDEX(ISNUMBER(--MID(AE406,ROW($A$1:$A$25),1))* ROW($A$1:$A$25),0),ROW($A$1:$A$25))+1,1)*10^ROW($A$1:$A$25)/10)</f>
        <v>0</v>
      </c>
    </row>
    <row r="407" spans="31:32" x14ac:dyDescent="0.25">
      <c r="AE407" s="205">
        <f>INDEX(Tracking!$B$6:$B$3001,ROW(A403),1)</f>
        <v>0</v>
      </c>
      <c r="AF407" s="205">
        <f t="array" ref="AF407">SUMPRODUCT(MID(0&amp;AE407,LARGE(INDEX(ISNUMBER(--MID(AE407,ROW($A$1:$A$25),1))* ROW($A$1:$A$25),0),ROW($A$1:$A$25))+1,1)*10^ROW($A$1:$A$25)/10)</f>
        <v>0</v>
      </c>
    </row>
    <row r="408" spans="31:32" x14ac:dyDescent="0.25">
      <c r="AE408" s="205">
        <f>INDEX(Tracking!$B$6:$B$3001,ROW(A404),1)</f>
        <v>0</v>
      </c>
      <c r="AF408" s="205">
        <f t="array" ref="AF408">SUMPRODUCT(MID(0&amp;AE408,LARGE(INDEX(ISNUMBER(--MID(AE408,ROW($A$1:$A$25),1))* ROW($A$1:$A$25),0),ROW($A$1:$A$25))+1,1)*10^ROW($A$1:$A$25)/10)</f>
        <v>0</v>
      </c>
    </row>
    <row r="409" spans="31:32" x14ac:dyDescent="0.25">
      <c r="AE409" s="205">
        <f>INDEX(Tracking!$B$6:$B$3001,ROW(A405),1)</f>
        <v>0</v>
      </c>
      <c r="AF409" s="205">
        <f t="array" ref="AF409">SUMPRODUCT(MID(0&amp;AE409,LARGE(INDEX(ISNUMBER(--MID(AE409,ROW($A$1:$A$25),1))* ROW($A$1:$A$25),0),ROW($A$1:$A$25))+1,1)*10^ROW($A$1:$A$25)/10)</f>
        <v>0</v>
      </c>
    </row>
    <row r="410" spans="31:32" x14ac:dyDescent="0.25">
      <c r="AE410" s="205">
        <f>INDEX(Tracking!$B$6:$B$3001,ROW(A406),1)</f>
        <v>0</v>
      </c>
      <c r="AF410" s="205">
        <f t="array" ref="AF410">SUMPRODUCT(MID(0&amp;AE410,LARGE(INDEX(ISNUMBER(--MID(AE410,ROW($A$1:$A$25),1))* ROW($A$1:$A$25),0),ROW($A$1:$A$25))+1,1)*10^ROW($A$1:$A$25)/10)</f>
        <v>0</v>
      </c>
    </row>
    <row r="411" spans="31:32" x14ac:dyDescent="0.25">
      <c r="AE411" s="205">
        <f>INDEX(Tracking!$B$6:$B$3001,ROW(A407),1)</f>
        <v>0</v>
      </c>
      <c r="AF411" s="205">
        <f t="array" ref="AF411">SUMPRODUCT(MID(0&amp;AE411,LARGE(INDEX(ISNUMBER(--MID(AE411,ROW($A$1:$A$25),1))* ROW($A$1:$A$25),0),ROW($A$1:$A$25))+1,1)*10^ROW($A$1:$A$25)/10)</f>
        <v>0</v>
      </c>
    </row>
    <row r="412" spans="31:32" x14ac:dyDescent="0.25">
      <c r="AE412" s="205">
        <f>INDEX(Tracking!$B$6:$B$3001,ROW(A408),1)</f>
        <v>0</v>
      </c>
      <c r="AF412" s="205">
        <f t="array" ref="AF412">SUMPRODUCT(MID(0&amp;AE412,LARGE(INDEX(ISNUMBER(--MID(AE412,ROW($A$1:$A$25),1))* ROW($A$1:$A$25),0),ROW($A$1:$A$25))+1,1)*10^ROW($A$1:$A$25)/10)</f>
        <v>0</v>
      </c>
    </row>
    <row r="413" spans="31:32" x14ac:dyDescent="0.25">
      <c r="AE413" s="205">
        <f>INDEX(Tracking!$B$6:$B$3001,ROW(A409),1)</f>
        <v>0</v>
      </c>
      <c r="AF413" s="205">
        <f t="array" ref="AF413">SUMPRODUCT(MID(0&amp;AE413,LARGE(INDEX(ISNUMBER(--MID(AE413,ROW($A$1:$A$25),1))* ROW($A$1:$A$25),0),ROW($A$1:$A$25))+1,1)*10^ROW($A$1:$A$25)/10)</f>
        <v>0</v>
      </c>
    </row>
    <row r="414" spans="31:32" x14ac:dyDescent="0.25">
      <c r="AE414" s="205">
        <f>INDEX(Tracking!$B$6:$B$3001,ROW(A410),1)</f>
        <v>0</v>
      </c>
      <c r="AF414" s="205">
        <f t="array" ref="AF414">SUMPRODUCT(MID(0&amp;AE414,LARGE(INDEX(ISNUMBER(--MID(AE414,ROW($A$1:$A$25),1))* ROW($A$1:$A$25),0),ROW($A$1:$A$25))+1,1)*10^ROW($A$1:$A$25)/10)</f>
        <v>0</v>
      </c>
    </row>
    <row r="415" spans="31:32" x14ac:dyDescent="0.25">
      <c r="AE415" s="205">
        <f>INDEX(Tracking!$B$6:$B$3001,ROW(A411),1)</f>
        <v>0</v>
      </c>
      <c r="AF415" s="205">
        <f t="array" ref="AF415">SUMPRODUCT(MID(0&amp;AE415,LARGE(INDEX(ISNUMBER(--MID(AE415,ROW($A$1:$A$25),1))* ROW($A$1:$A$25),0),ROW($A$1:$A$25))+1,1)*10^ROW($A$1:$A$25)/10)</f>
        <v>0</v>
      </c>
    </row>
    <row r="416" spans="31:32" x14ac:dyDescent="0.25">
      <c r="AE416" s="205">
        <f>INDEX(Tracking!$B$6:$B$3001,ROW(A412),1)</f>
        <v>0</v>
      </c>
      <c r="AF416" s="205">
        <f t="array" ref="AF416">SUMPRODUCT(MID(0&amp;AE416,LARGE(INDEX(ISNUMBER(--MID(AE416,ROW($A$1:$A$25),1))* ROW($A$1:$A$25),0),ROW($A$1:$A$25))+1,1)*10^ROW($A$1:$A$25)/10)</f>
        <v>0</v>
      </c>
    </row>
    <row r="417" spans="31:32" x14ac:dyDescent="0.25">
      <c r="AE417" s="205">
        <f>INDEX(Tracking!$B$6:$B$3001,ROW(A413),1)</f>
        <v>0</v>
      </c>
      <c r="AF417" s="205">
        <f t="array" ref="AF417">SUMPRODUCT(MID(0&amp;AE417,LARGE(INDEX(ISNUMBER(--MID(AE417,ROW($A$1:$A$25),1))* ROW($A$1:$A$25),0),ROW($A$1:$A$25))+1,1)*10^ROW($A$1:$A$25)/10)</f>
        <v>0</v>
      </c>
    </row>
    <row r="418" spans="31:32" x14ac:dyDescent="0.25">
      <c r="AE418" s="205">
        <f>INDEX(Tracking!$B$6:$B$3001,ROW(A414),1)</f>
        <v>0</v>
      </c>
      <c r="AF418" s="205">
        <f t="array" ref="AF418">SUMPRODUCT(MID(0&amp;AE418,LARGE(INDEX(ISNUMBER(--MID(AE418,ROW($A$1:$A$25),1))* ROW($A$1:$A$25),0),ROW($A$1:$A$25))+1,1)*10^ROW($A$1:$A$25)/10)</f>
        <v>0</v>
      </c>
    </row>
    <row r="419" spans="31:32" x14ac:dyDescent="0.25">
      <c r="AE419" s="205">
        <f>INDEX(Tracking!$B$6:$B$3001,ROW(A415),1)</f>
        <v>0</v>
      </c>
      <c r="AF419" s="205">
        <f t="array" ref="AF419">SUMPRODUCT(MID(0&amp;AE419,LARGE(INDEX(ISNUMBER(--MID(AE419,ROW($A$1:$A$25),1))* ROW($A$1:$A$25),0),ROW($A$1:$A$25))+1,1)*10^ROW($A$1:$A$25)/10)</f>
        <v>0</v>
      </c>
    </row>
    <row r="420" spans="31:32" x14ac:dyDescent="0.25">
      <c r="AE420" s="205">
        <f>INDEX(Tracking!$B$6:$B$3001,ROW(A416),1)</f>
        <v>0</v>
      </c>
      <c r="AF420" s="205">
        <f t="array" ref="AF420">SUMPRODUCT(MID(0&amp;AE420,LARGE(INDEX(ISNUMBER(--MID(AE420,ROW($A$1:$A$25),1))* ROW($A$1:$A$25),0),ROW($A$1:$A$25))+1,1)*10^ROW($A$1:$A$25)/10)</f>
        <v>0</v>
      </c>
    </row>
    <row r="421" spans="31:32" x14ac:dyDescent="0.25">
      <c r="AE421" s="205">
        <f>INDEX(Tracking!$B$6:$B$3001,ROW(A417),1)</f>
        <v>0</v>
      </c>
      <c r="AF421" s="205">
        <f t="array" ref="AF421">SUMPRODUCT(MID(0&amp;AE421,LARGE(INDEX(ISNUMBER(--MID(AE421,ROW($A$1:$A$25),1))* ROW($A$1:$A$25),0),ROW($A$1:$A$25))+1,1)*10^ROW($A$1:$A$25)/10)</f>
        <v>0</v>
      </c>
    </row>
    <row r="422" spans="31:32" x14ac:dyDescent="0.25">
      <c r="AE422" s="205">
        <f>INDEX(Tracking!$B$6:$B$3001,ROW(A418),1)</f>
        <v>0</v>
      </c>
      <c r="AF422" s="205">
        <f t="array" ref="AF422">SUMPRODUCT(MID(0&amp;AE422,LARGE(INDEX(ISNUMBER(--MID(AE422,ROW($A$1:$A$25),1))* ROW($A$1:$A$25),0),ROW($A$1:$A$25))+1,1)*10^ROW($A$1:$A$25)/10)</f>
        <v>0</v>
      </c>
    </row>
    <row r="423" spans="31:32" x14ac:dyDescent="0.25">
      <c r="AE423" s="205">
        <f>INDEX(Tracking!$B$6:$B$3001,ROW(A419),1)</f>
        <v>0</v>
      </c>
      <c r="AF423" s="205">
        <f t="array" ref="AF423">SUMPRODUCT(MID(0&amp;AE423,LARGE(INDEX(ISNUMBER(--MID(AE423,ROW($A$1:$A$25),1))* ROW($A$1:$A$25),0),ROW($A$1:$A$25))+1,1)*10^ROW($A$1:$A$25)/10)</f>
        <v>0</v>
      </c>
    </row>
    <row r="424" spans="31:32" x14ac:dyDescent="0.25">
      <c r="AE424" s="205">
        <f>INDEX(Tracking!$B$6:$B$3001,ROW(A420),1)</f>
        <v>0</v>
      </c>
      <c r="AF424" s="205">
        <f t="array" ref="AF424">SUMPRODUCT(MID(0&amp;AE424,LARGE(INDEX(ISNUMBER(--MID(AE424,ROW($A$1:$A$25),1))* ROW($A$1:$A$25),0),ROW($A$1:$A$25))+1,1)*10^ROW($A$1:$A$25)/10)</f>
        <v>0</v>
      </c>
    </row>
    <row r="425" spans="31:32" x14ac:dyDescent="0.25">
      <c r="AE425" s="205">
        <f>INDEX(Tracking!$B$6:$B$3001,ROW(A421),1)</f>
        <v>0</v>
      </c>
      <c r="AF425" s="205">
        <f t="array" ref="AF425">SUMPRODUCT(MID(0&amp;AE425,LARGE(INDEX(ISNUMBER(--MID(AE425,ROW($A$1:$A$25),1))* ROW($A$1:$A$25),0),ROW($A$1:$A$25))+1,1)*10^ROW($A$1:$A$25)/10)</f>
        <v>0</v>
      </c>
    </row>
    <row r="426" spans="31:32" x14ac:dyDescent="0.25">
      <c r="AE426" s="205">
        <f>INDEX(Tracking!$B$6:$B$3001,ROW(A422),1)</f>
        <v>0</v>
      </c>
      <c r="AF426" s="205">
        <f t="array" ref="AF426">SUMPRODUCT(MID(0&amp;AE426,LARGE(INDEX(ISNUMBER(--MID(AE426,ROW($A$1:$A$25),1))* ROW($A$1:$A$25),0),ROW($A$1:$A$25))+1,1)*10^ROW($A$1:$A$25)/10)</f>
        <v>0</v>
      </c>
    </row>
    <row r="427" spans="31:32" x14ac:dyDescent="0.25">
      <c r="AE427" s="205">
        <f>INDEX(Tracking!$B$6:$B$3001,ROW(A423),1)</f>
        <v>0</v>
      </c>
      <c r="AF427" s="205">
        <f t="array" ref="AF427">SUMPRODUCT(MID(0&amp;AE427,LARGE(INDEX(ISNUMBER(--MID(AE427,ROW($A$1:$A$25),1))* ROW($A$1:$A$25),0),ROW($A$1:$A$25))+1,1)*10^ROW($A$1:$A$25)/10)</f>
        <v>0</v>
      </c>
    </row>
    <row r="428" spans="31:32" x14ac:dyDescent="0.25">
      <c r="AE428" s="205">
        <f>INDEX(Tracking!$B$6:$B$3001,ROW(A424),1)</f>
        <v>0</v>
      </c>
      <c r="AF428" s="205">
        <f t="array" ref="AF428">SUMPRODUCT(MID(0&amp;AE428,LARGE(INDEX(ISNUMBER(--MID(AE428,ROW($A$1:$A$25),1))* ROW($A$1:$A$25),0),ROW($A$1:$A$25))+1,1)*10^ROW($A$1:$A$25)/10)</f>
        <v>0</v>
      </c>
    </row>
    <row r="429" spans="31:32" x14ac:dyDescent="0.25">
      <c r="AE429" s="205">
        <f>INDEX(Tracking!$B$6:$B$3001,ROW(A425),1)</f>
        <v>0</v>
      </c>
      <c r="AF429" s="205">
        <f t="array" ref="AF429">SUMPRODUCT(MID(0&amp;AE429,LARGE(INDEX(ISNUMBER(--MID(AE429,ROW($A$1:$A$25),1))* ROW($A$1:$A$25),0),ROW($A$1:$A$25))+1,1)*10^ROW($A$1:$A$25)/10)</f>
        <v>0</v>
      </c>
    </row>
    <row r="430" spans="31:32" x14ac:dyDescent="0.25">
      <c r="AE430" s="205">
        <f>INDEX(Tracking!$B$6:$B$3001,ROW(A426),1)</f>
        <v>0</v>
      </c>
      <c r="AF430" s="205">
        <f t="array" ref="AF430">SUMPRODUCT(MID(0&amp;AE430,LARGE(INDEX(ISNUMBER(--MID(AE430,ROW($A$1:$A$25),1))* ROW($A$1:$A$25),0),ROW($A$1:$A$25))+1,1)*10^ROW($A$1:$A$25)/10)</f>
        <v>0</v>
      </c>
    </row>
    <row r="431" spans="31:32" x14ac:dyDescent="0.25">
      <c r="AE431" s="205">
        <f>INDEX(Tracking!$B$6:$B$3001,ROW(A427),1)</f>
        <v>0</v>
      </c>
      <c r="AF431" s="205">
        <f t="array" ref="AF431">SUMPRODUCT(MID(0&amp;AE431,LARGE(INDEX(ISNUMBER(--MID(AE431,ROW($A$1:$A$25),1))* ROW($A$1:$A$25),0),ROW($A$1:$A$25))+1,1)*10^ROW($A$1:$A$25)/10)</f>
        <v>0</v>
      </c>
    </row>
    <row r="432" spans="31:32" x14ac:dyDescent="0.25">
      <c r="AE432" s="205">
        <f>INDEX(Tracking!$B$6:$B$3001,ROW(A428),1)</f>
        <v>0</v>
      </c>
      <c r="AF432" s="205">
        <f t="array" ref="AF432">SUMPRODUCT(MID(0&amp;AE432,LARGE(INDEX(ISNUMBER(--MID(AE432,ROW($A$1:$A$25),1))* ROW($A$1:$A$25),0),ROW($A$1:$A$25))+1,1)*10^ROW($A$1:$A$25)/10)</f>
        <v>0</v>
      </c>
    </row>
    <row r="433" spans="31:32" x14ac:dyDescent="0.25">
      <c r="AE433" s="205">
        <f>INDEX(Tracking!$B$6:$B$3001,ROW(A429),1)</f>
        <v>0</v>
      </c>
      <c r="AF433" s="205">
        <f t="array" ref="AF433">SUMPRODUCT(MID(0&amp;AE433,LARGE(INDEX(ISNUMBER(--MID(AE433,ROW($A$1:$A$25),1))* ROW($A$1:$A$25),0),ROW($A$1:$A$25))+1,1)*10^ROW($A$1:$A$25)/10)</f>
        <v>0</v>
      </c>
    </row>
    <row r="434" spans="31:32" x14ac:dyDescent="0.25">
      <c r="AE434" s="205">
        <f>INDEX(Tracking!$B$6:$B$3001,ROW(A430),1)</f>
        <v>0</v>
      </c>
      <c r="AF434" s="205">
        <f t="array" ref="AF434">SUMPRODUCT(MID(0&amp;AE434,LARGE(INDEX(ISNUMBER(--MID(AE434,ROW($A$1:$A$25),1))* ROW($A$1:$A$25),0),ROW($A$1:$A$25))+1,1)*10^ROW($A$1:$A$25)/10)</f>
        <v>0</v>
      </c>
    </row>
    <row r="435" spans="31:32" x14ac:dyDescent="0.25">
      <c r="AE435" s="205">
        <f>INDEX(Tracking!$B$6:$B$3001,ROW(A431),1)</f>
        <v>0</v>
      </c>
      <c r="AF435" s="205">
        <f t="array" ref="AF435">SUMPRODUCT(MID(0&amp;AE435,LARGE(INDEX(ISNUMBER(--MID(AE435,ROW($A$1:$A$25),1))* ROW($A$1:$A$25),0),ROW($A$1:$A$25))+1,1)*10^ROW($A$1:$A$25)/10)</f>
        <v>0</v>
      </c>
    </row>
    <row r="436" spans="31:32" x14ac:dyDescent="0.25">
      <c r="AE436" s="205">
        <f>INDEX(Tracking!$B$6:$B$3001,ROW(A432),1)</f>
        <v>0</v>
      </c>
      <c r="AF436" s="205">
        <f t="array" ref="AF436">SUMPRODUCT(MID(0&amp;AE436,LARGE(INDEX(ISNUMBER(--MID(AE436,ROW($A$1:$A$25),1))* ROW($A$1:$A$25),0),ROW($A$1:$A$25))+1,1)*10^ROW($A$1:$A$25)/10)</f>
        <v>0</v>
      </c>
    </row>
    <row r="437" spans="31:32" x14ac:dyDescent="0.25">
      <c r="AE437" s="205">
        <f>INDEX(Tracking!$B$6:$B$3001,ROW(A433),1)</f>
        <v>0</v>
      </c>
      <c r="AF437" s="205">
        <f t="array" ref="AF437">SUMPRODUCT(MID(0&amp;AE437,LARGE(INDEX(ISNUMBER(--MID(AE437,ROW($A$1:$A$25),1))* ROW($A$1:$A$25),0),ROW($A$1:$A$25))+1,1)*10^ROW($A$1:$A$25)/10)</f>
        <v>0</v>
      </c>
    </row>
    <row r="438" spans="31:32" x14ac:dyDescent="0.25">
      <c r="AE438" s="205">
        <f>INDEX(Tracking!$B$6:$B$3001,ROW(A434),1)</f>
        <v>0</v>
      </c>
      <c r="AF438" s="205">
        <f t="array" ref="AF438">SUMPRODUCT(MID(0&amp;AE438,LARGE(INDEX(ISNUMBER(--MID(AE438,ROW($A$1:$A$25),1))* ROW($A$1:$A$25),0),ROW($A$1:$A$25))+1,1)*10^ROW($A$1:$A$25)/10)</f>
        <v>0</v>
      </c>
    </row>
    <row r="439" spans="31:32" x14ac:dyDescent="0.25">
      <c r="AE439" s="205">
        <f>INDEX(Tracking!$B$6:$B$3001,ROW(A435),1)</f>
        <v>0</v>
      </c>
      <c r="AF439" s="205">
        <f t="array" ref="AF439">SUMPRODUCT(MID(0&amp;AE439,LARGE(INDEX(ISNUMBER(--MID(AE439,ROW($A$1:$A$25),1))* ROW($A$1:$A$25),0),ROW($A$1:$A$25))+1,1)*10^ROW($A$1:$A$25)/10)</f>
        <v>0</v>
      </c>
    </row>
    <row r="440" spans="31:32" x14ac:dyDescent="0.25">
      <c r="AE440" s="205">
        <f>INDEX(Tracking!$B$6:$B$3001,ROW(A436),1)</f>
        <v>0</v>
      </c>
      <c r="AF440" s="205">
        <f t="array" ref="AF440">SUMPRODUCT(MID(0&amp;AE440,LARGE(INDEX(ISNUMBER(--MID(AE440,ROW($A$1:$A$25),1))* ROW($A$1:$A$25),0),ROW($A$1:$A$25))+1,1)*10^ROW($A$1:$A$25)/10)</f>
        <v>0</v>
      </c>
    </row>
    <row r="441" spans="31:32" x14ac:dyDescent="0.25">
      <c r="AE441" s="205">
        <f>INDEX(Tracking!$B$6:$B$3001,ROW(A437),1)</f>
        <v>0</v>
      </c>
      <c r="AF441" s="205">
        <f t="array" ref="AF441">SUMPRODUCT(MID(0&amp;AE441,LARGE(INDEX(ISNUMBER(--MID(AE441,ROW($A$1:$A$25),1))* ROW($A$1:$A$25),0),ROW($A$1:$A$25))+1,1)*10^ROW($A$1:$A$25)/10)</f>
        <v>0</v>
      </c>
    </row>
    <row r="442" spans="31:32" x14ac:dyDescent="0.25">
      <c r="AE442" s="205">
        <f>INDEX(Tracking!$B$6:$B$3001,ROW(A438),1)</f>
        <v>0</v>
      </c>
      <c r="AF442" s="205">
        <f t="array" ref="AF442">SUMPRODUCT(MID(0&amp;AE442,LARGE(INDEX(ISNUMBER(--MID(AE442,ROW($A$1:$A$25),1))* ROW($A$1:$A$25),0),ROW($A$1:$A$25))+1,1)*10^ROW($A$1:$A$25)/10)</f>
        <v>0</v>
      </c>
    </row>
    <row r="443" spans="31:32" x14ac:dyDescent="0.25">
      <c r="AE443" s="205">
        <f>INDEX(Tracking!$B$6:$B$3001,ROW(A439),1)</f>
        <v>0</v>
      </c>
      <c r="AF443" s="205">
        <f t="array" ref="AF443">SUMPRODUCT(MID(0&amp;AE443,LARGE(INDEX(ISNUMBER(--MID(AE443,ROW($A$1:$A$25),1))* ROW($A$1:$A$25),0),ROW($A$1:$A$25))+1,1)*10^ROW($A$1:$A$25)/10)</f>
        <v>0</v>
      </c>
    </row>
    <row r="444" spans="31:32" x14ac:dyDescent="0.25">
      <c r="AE444" s="205">
        <f>INDEX(Tracking!$B$6:$B$3001,ROW(A440),1)</f>
        <v>0</v>
      </c>
      <c r="AF444" s="205">
        <f t="array" ref="AF444">SUMPRODUCT(MID(0&amp;AE444,LARGE(INDEX(ISNUMBER(--MID(AE444,ROW($A$1:$A$25),1))* ROW($A$1:$A$25),0),ROW($A$1:$A$25))+1,1)*10^ROW($A$1:$A$25)/10)</f>
        <v>0</v>
      </c>
    </row>
    <row r="445" spans="31:32" x14ac:dyDescent="0.25">
      <c r="AE445" s="205">
        <f>INDEX(Tracking!$B$6:$B$3001,ROW(A441),1)</f>
        <v>0</v>
      </c>
      <c r="AF445" s="205">
        <f t="array" ref="AF445">SUMPRODUCT(MID(0&amp;AE445,LARGE(INDEX(ISNUMBER(--MID(AE445,ROW($A$1:$A$25),1))* ROW($A$1:$A$25),0),ROW($A$1:$A$25))+1,1)*10^ROW($A$1:$A$25)/10)</f>
        <v>0</v>
      </c>
    </row>
    <row r="446" spans="31:32" x14ac:dyDescent="0.25">
      <c r="AE446" s="205">
        <f>INDEX(Tracking!$B$6:$B$3001,ROW(A442),1)</f>
        <v>0</v>
      </c>
      <c r="AF446" s="205">
        <f t="array" ref="AF446">SUMPRODUCT(MID(0&amp;AE446,LARGE(INDEX(ISNUMBER(--MID(AE446,ROW($A$1:$A$25),1))* ROW($A$1:$A$25),0),ROW($A$1:$A$25))+1,1)*10^ROW($A$1:$A$25)/10)</f>
        <v>0</v>
      </c>
    </row>
    <row r="447" spans="31:32" x14ac:dyDescent="0.25">
      <c r="AE447" s="205">
        <f>INDEX(Tracking!$B$6:$B$3001,ROW(A443),1)</f>
        <v>0</v>
      </c>
      <c r="AF447" s="205">
        <f t="array" ref="AF447">SUMPRODUCT(MID(0&amp;AE447,LARGE(INDEX(ISNUMBER(--MID(AE447,ROW($A$1:$A$25),1))* ROW($A$1:$A$25),0),ROW($A$1:$A$25))+1,1)*10^ROW($A$1:$A$25)/10)</f>
        <v>0</v>
      </c>
    </row>
    <row r="448" spans="31:32" x14ac:dyDescent="0.25">
      <c r="AE448" s="205">
        <f>INDEX(Tracking!$B$6:$B$3001,ROW(A444),1)</f>
        <v>0</v>
      </c>
      <c r="AF448" s="205">
        <f t="array" ref="AF448">SUMPRODUCT(MID(0&amp;AE448,LARGE(INDEX(ISNUMBER(--MID(AE448,ROW($A$1:$A$25),1))* ROW($A$1:$A$25),0),ROW($A$1:$A$25))+1,1)*10^ROW($A$1:$A$25)/10)</f>
        <v>0</v>
      </c>
    </row>
    <row r="449" spans="31:32" x14ac:dyDescent="0.25">
      <c r="AE449" s="205">
        <f>INDEX(Tracking!$B$6:$B$3001,ROW(A445),1)</f>
        <v>0</v>
      </c>
      <c r="AF449" s="205">
        <f t="array" ref="AF449">SUMPRODUCT(MID(0&amp;AE449,LARGE(INDEX(ISNUMBER(--MID(AE449,ROW($A$1:$A$25),1))* ROW($A$1:$A$25),0),ROW($A$1:$A$25))+1,1)*10^ROW($A$1:$A$25)/10)</f>
        <v>0</v>
      </c>
    </row>
    <row r="450" spans="31:32" x14ac:dyDescent="0.25">
      <c r="AE450" s="205">
        <f>INDEX(Tracking!$B$6:$B$3001,ROW(A446),1)</f>
        <v>0</v>
      </c>
      <c r="AF450" s="205">
        <f t="array" ref="AF450">SUMPRODUCT(MID(0&amp;AE450,LARGE(INDEX(ISNUMBER(--MID(AE450,ROW($A$1:$A$25),1))* ROW($A$1:$A$25),0),ROW($A$1:$A$25))+1,1)*10^ROW($A$1:$A$25)/10)</f>
        <v>0</v>
      </c>
    </row>
    <row r="451" spans="31:32" x14ac:dyDescent="0.25">
      <c r="AE451" s="205">
        <f>INDEX(Tracking!$B$6:$B$3001,ROW(A447),1)</f>
        <v>0</v>
      </c>
      <c r="AF451" s="205">
        <f t="array" ref="AF451">SUMPRODUCT(MID(0&amp;AE451,LARGE(INDEX(ISNUMBER(--MID(AE451,ROW($A$1:$A$25),1))* ROW($A$1:$A$25),0),ROW($A$1:$A$25))+1,1)*10^ROW($A$1:$A$25)/10)</f>
        <v>0</v>
      </c>
    </row>
    <row r="452" spans="31:32" x14ac:dyDescent="0.25">
      <c r="AE452" s="205">
        <f>INDEX(Tracking!$B$6:$B$3001,ROW(A448),1)</f>
        <v>0</v>
      </c>
      <c r="AF452" s="205">
        <f t="array" ref="AF452">SUMPRODUCT(MID(0&amp;AE452,LARGE(INDEX(ISNUMBER(--MID(AE452,ROW($A$1:$A$25),1))* ROW($A$1:$A$25),0),ROW($A$1:$A$25))+1,1)*10^ROW($A$1:$A$25)/10)</f>
        <v>0</v>
      </c>
    </row>
    <row r="453" spans="31:32" x14ac:dyDescent="0.25">
      <c r="AE453" s="205">
        <f>INDEX(Tracking!$B$6:$B$3001,ROW(A449),1)</f>
        <v>0</v>
      </c>
      <c r="AF453" s="205">
        <f t="array" ref="AF453">SUMPRODUCT(MID(0&amp;AE453,LARGE(INDEX(ISNUMBER(--MID(AE453,ROW($A$1:$A$25),1))* ROW($A$1:$A$25),0),ROW($A$1:$A$25))+1,1)*10^ROW($A$1:$A$25)/10)</f>
        <v>0</v>
      </c>
    </row>
    <row r="454" spans="31:32" x14ac:dyDescent="0.25">
      <c r="AE454" s="205">
        <f>INDEX(Tracking!$B$6:$B$3001,ROW(A450),1)</f>
        <v>0</v>
      </c>
      <c r="AF454" s="205">
        <f t="array" ref="AF454">SUMPRODUCT(MID(0&amp;AE454,LARGE(INDEX(ISNUMBER(--MID(AE454,ROW($A$1:$A$25),1))* ROW($A$1:$A$25),0),ROW($A$1:$A$25))+1,1)*10^ROW($A$1:$A$25)/10)</f>
        <v>0</v>
      </c>
    </row>
    <row r="455" spans="31:32" x14ac:dyDescent="0.25">
      <c r="AE455" s="205">
        <f>INDEX(Tracking!$B$6:$B$3001,ROW(A451),1)</f>
        <v>0</v>
      </c>
      <c r="AF455" s="205">
        <f t="array" ref="AF455">SUMPRODUCT(MID(0&amp;AE455,LARGE(INDEX(ISNUMBER(--MID(AE455,ROW($A$1:$A$25),1))* ROW($A$1:$A$25),0),ROW($A$1:$A$25))+1,1)*10^ROW($A$1:$A$25)/10)</f>
        <v>0</v>
      </c>
    </row>
    <row r="456" spans="31:32" x14ac:dyDescent="0.25">
      <c r="AE456" s="205">
        <f>INDEX(Tracking!$B$6:$B$3001,ROW(A452),1)</f>
        <v>0</v>
      </c>
      <c r="AF456" s="205">
        <f t="array" ref="AF456">SUMPRODUCT(MID(0&amp;AE456,LARGE(INDEX(ISNUMBER(--MID(AE456,ROW($A$1:$A$25),1))* ROW($A$1:$A$25),0),ROW($A$1:$A$25))+1,1)*10^ROW($A$1:$A$25)/10)</f>
        <v>0</v>
      </c>
    </row>
    <row r="457" spans="31:32" x14ac:dyDescent="0.25">
      <c r="AE457" s="205">
        <f>INDEX(Tracking!$B$6:$B$3001,ROW(A453),1)</f>
        <v>0</v>
      </c>
      <c r="AF457" s="205">
        <f t="array" ref="AF457">SUMPRODUCT(MID(0&amp;AE457,LARGE(INDEX(ISNUMBER(--MID(AE457,ROW($A$1:$A$25),1))* ROW($A$1:$A$25),0),ROW($A$1:$A$25))+1,1)*10^ROW($A$1:$A$25)/10)</f>
        <v>0</v>
      </c>
    </row>
    <row r="458" spans="31:32" x14ac:dyDescent="0.25">
      <c r="AE458" s="205">
        <f>INDEX(Tracking!$B$6:$B$3001,ROW(A454),1)</f>
        <v>0</v>
      </c>
      <c r="AF458" s="205">
        <f t="array" ref="AF458">SUMPRODUCT(MID(0&amp;AE458,LARGE(INDEX(ISNUMBER(--MID(AE458,ROW($A$1:$A$25),1))* ROW($A$1:$A$25),0),ROW($A$1:$A$25))+1,1)*10^ROW($A$1:$A$25)/10)</f>
        <v>0</v>
      </c>
    </row>
    <row r="459" spans="31:32" x14ac:dyDescent="0.25">
      <c r="AE459" s="205">
        <f>INDEX(Tracking!$B$6:$B$3001,ROW(A455),1)</f>
        <v>0</v>
      </c>
      <c r="AF459" s="205">
        <f t="array" ref="AF459">SUMPRODUCT(MID(0&amp;AE459,LARGE(INDEX(ISNUMBER(--MID(AE459,ROW($A$1:$A$25),1))* ROW($A$1:$A$25),0),ROW($A$1:$A$25))+1,1)*10^ROW($A$1:$A$25)/10)</f>
        <v>0</v>
      </c>
    </row>
    <row r="460" spans="31:32" x14ac:dyDescent="0.25">
      <c r="AE460" s="205">
        <f>INDEX(Tracking!$B$6:$B$3001,ROW(A456),1)</f>
        <v>0</v>
      </c>
      <c r="AF460" s="205">
        <f t="array" ref="AF460">SUMPRODUCT(MID(0&amp;AE460,LARGE(INDEX(ISNUMBER(--MID(AE460,ROW($A$1:$A$25),1))* ROW($A$1:$A$25),0),ROW($A$1:$A$25))+1,1)*10^ROW($A$1:$A$25)/10)</f>
        <v>0</v>
      </c>
    </row>
    <row r="461" spans="31:32" x14ac:dyDescent="0.25">
      <c r="AE461" s="205">
        <f>INDEX(Tracking!$B$6:$B$3001,ROW(A457),1)</f>
        <v>0</v>
      </c>
      <c r="AF461" s="205">
        <f t="array" ref="AF461">SUMPRODUCT(MID(0&amp;AE461,LARGE(INDEX(ISNUMBER(--MID(AE461,ROW($A$1:$A$25),1))* ROW($A$1:$A$25),0),ROW($A$1:$A$25))+1,1)*10^ROW($A$1:$A$25)/10)</f>
        <v>0</v>
      </c>
    </row>
    <row r="462" spans="31:32" x14ac:dyDescent="0.25">
      <c r="AE462" s="205">
        <f>INDEX(Tracking!$B$6:$B$3001,ROW(A458),1)</f>
        <v>0</v>
      </c>
      <c r="AF462" s="205">
        <f t="array" ref="AF462">SUMPRODUCT(MID(0&amp;AE462,LARGE(INDEX(ISNUMBER(--MID(AE462,ROW($A$1:$A$25),1))* ROW($A$1:$A$25),0),ROW($A$1:$A$25))+1,1)*10^ROW($A$1:$A$25)/10)</f>
        <v>0</v>
      </c>
    </row>
    <row r="463" spans="31:32" x14ac:dyDescent="0.25">
      <c r="AE463" s="205">
        <f>INDEX(Tracking!$B$6:$B$3001,ROW(A459),1)</f>
        <v>0</v>
      </c>
      <c r="AF463" s="205">
        <f t="array" ref="AF463">SUMPRODUCT(MID(0&amp;AE463,LARGE(INDEX(ISNUMBER(--MID(AE463,ROW($A$1:$A$25),1))* ROW($A$1:$A$25),0),ROW($A$1:$A$25))+1,1)*10^ROW($A$1:$A$25)/10)</f>
        <v>0</v>
      </c>
    </row>
    <row r="464" spans="31:32" x14ac:dyDescent="0.25">
      <c r="AE464" s="205">
        <f>INDEX(Tracking!$B$6:$B$3001,ROW(A460),1)</f>
        <v>0</v>
      </c>
      <c r="AF464" s="205">
        <f t="array" ref="AF464">SUMPRODUCT(MID(0&amp;AE464,LARGE(INDEX(ISNUMBER(--MID(AE464,ROW($A$1:$A$25),1))* ROW($A$1:$A$25),0),ROW($A$1:$A$25))+1,1)*10^ROW($A$1:$A$25)/10)</f>
        <v>0</v>
      </c>
    </row>
    <row r="465" spans="31:32" x14ac:dyDescent="0.25">
      <c r="AE465" s="205">
        <f>INDEX(Tracking!$B$6:$B$3001,ROW(A461),1)</f>
        <v>0</v>
      </c>
      <c r="AF465" s="205">
        <f t="array" ref="AF465">SUMPRODUCT(MID(0&amp;AE465,LARGE(INDEX(ISNUMBER(--MID(AE465,ROW($A$1:$A$25),1))* ROW($A$1:$A$25),0),ROW($A$1:$A$25))+1,1)*10^ROW($A$1:$A$25)/10)</f>
        <v>0</v>
      </c>
    </row>
    <row r="466" spans="31:32" x14ac:dyDescent="0.25">
      <c r="AE466" s="205">
        <f>INDEX(Tracking!$B$6:$B$3001,ROW(A462),1)</f>
        <v>0</v>
      </c>
      <c r="AF466" s="205">
        <f t="array" ref="AF466">SUMPRODUCT(MID(0&amp;AE466,LARGE(INDEX(ISNUMBER(--MID(AE466,ROW($A$1:$A$25),1))* ROW($A$1:$A$25),0),ROW($A$1:$A$25))+1,1)*10^ROW($A$1:$A$25)/10)</f>
        <v>0</v>
      </c>
    </row>
    <row r="467" spans="31:32" x14ac:dyDescent="0.25">
      <c r="AE467" s="205">
        <f>INDEX(Tracking!$B$6:$B$3001,ROW(A463),1)</f>
        <v>0</v>
      </c>
      <c r="AF467" s="205">
        <f t="array" ref="AF467">SUMPRODUCT(MID(0&amp;AE467,LARGE(INDEX(ISNUMBER(--MID(AE467,ROW($A$1:$A$25),1))* ROW($A$1:$A$25),0),ROW($A$1:$A$25))+1,1)*10^ROW($A$1:$A$25)/10)</f>
        <v>0</v>
      </c>
    </row>
    <row r="468" spans="31:32" x14ac:dyDescent="0.25">
      <c r="AE468" s="205">
        <f>INDEX(Tracking!$B$6:$B$3001,ROW(A464),1)</f>
        <v>0</v>
      </c>
      <c r="AF468" s="205">
        <f t="array" ref="AF468">SUMPRODUCT(MID(0&amp;AE468,LARGE(INDEX(ISNUMBER(--MID(AE468,ROW($A$1:$A$25),1))* ROW($A$1:$A$25),0),ROW($A$1:$A$25))+1,1)*10^ROW($A$1:$A$25)/10)</f>
        <v>0</v>
      </c>
    </row>
    <row r="469" spans="31:32" x14ac:dyDescent="0.25">
      <c r="AE469" s="205">
        <f>INDEX(Tracking!$B$6:$B$3001,ROW(A465),1)</f>
        <v>0</v>
      </c>
      <c r="AF469" s="205">
        <f t="array" ref="AF469">SUMPRODUCT(MID(0&amp;AE469,LARGE(INDEX(ISNUMBER(--MID(AE469,ROW($A$1:$A$25),1))* ROW($A$1:$A$25),0),ROW($A$1:$A$25))+1,1)*10^ROW($A$1:$A$25)/10)</f>
        <v>0</v>
      </c>
    </row>
    <row r="470" spans="31:32" x14ac:dyDescent="0.25">
      <c r="AE470" s="205">
        <f>INDEX(Tracking!$B$6:$B$3001,ROW(A466),1)</f>
        <v>0</v>
      </c>
      <c r="AF470" s="205">
        <f t="array" ref="AF470">SUMPRODUCT(MID(0&amp;AE470,LARGE(INDEX(ISNUMBER(--MID(AE470,ROW($A$1:$A$25),1))* ROW($A$1:$A$25),0),ROW($A$1:$A$25))+1,1)*10^ROW($A$1:$A$25)/10)</f>
        <v>0</v>
      </c>
    </row>
    <row r="471" spans="31:32" x14ac:dyDescent="0.25">
      <c r="AE471" s="205">
        <f>INDEX(Tracking!$B$6:$B$3001,ROW(A467),1)</f>
        <v>0</v>
      </c>
      <c r="AF471" s="205">
        <f t="array" ref="AF471">SUMPRODUCT(MID(0&amp;AE471,LARGE(INDEX(ISNUMBER(--MID(AE471,ROW($A$1:$A$25),1))* ROW($A$1:$A$25),0),ROW($A$1:$A$25))+1,1)*10^ROW($A$1:$A$25)/10)</f>
        <v>0</v>
      </c>
    </row>
    <row r="472" spans="31:32" x14ac:dyDescent="0.25">
      <c r="AE472" s="205">
        <f>INDEX(Tracking!$B$6:$B$3001,ROW(A468),1)</f>
        <v>0</v>
      </c>
      <c r="AF472" s="205">
        <f t="array" ref="AF472">SUMPRODUCT(MID(0&amp;AE472,LARGE(INDEX(ISNUMBER(--MID(AE472,ROW($A$1:$A$25),1))* ROW($A$1:$A$25),0),ROW($A$1:$A$25))+1,1)*10^ROW($A$1:$A$25)/10)</f>
        <v>0</v>
      </c>
    </row>
    <row r="473" spans="31:32" x14ac:dyDescent="0.25">
      <c r="AE473" s="205">
        <f>INDEX(Tracking!$B$6:$B$3001,ROW(A469),1)</f>
        <v>0</v>
      </c>
      <c r="AF473" s="205">
        <f t="array" ref="AF473">SUMPRODUCT(MID(0&amp;AE473,LARGE(INDEX(ISNUMBER(--MID(AE473,ROW($A$1:$A$25),1))* ROW($A$1:$A$25),0),ROW($A$1:$A$25))+1,1)*10^ROW($A$1:$A$25)/10)</f>
        <v>0</v>
      </c>
    </row>
    <row r="474" spans="31:32" x14ac:dyDescent="0.25">
      <c r="AE474" s="205">
        <f>INDEX(Tracking!$B$6:$B$3001,ROW(A470),1)</f>
        <v>0</v>
      </c>
      <c r="AF474" s="205">
        <f t="array" ref="AF474">SUMPRODUCT(MID(0&amp;AE474,LARGE(INDEX(ISNUMBER(--MID(AE474,ROW($A$1:$A$25),1))* ROW($A$1:$A$25),0),ROW($A$1:$A$25))+1,1)*10^ROW($A$1:$A$25)/10)</f>
        <v>0</v>
      </c>
    </row>
    <row r="475" spans="31:32" x14ac:dyDescent="0.25">
      <c r="AE475" s="205">
        <f>INDEX(Tracking!$B$6:$B$3001,ROW(A471),1)</f>
        <v>0</v>
      </c>
      <c r="AF475" s="205">
        <f t="array" ref="AF475">SUMPRODUCT(MID(0&amp;AE475,LARGE(INDEX(ISNUMBER(--MID(AE475,ROW($A$1:$A$25),1))* ROW($A$1:$A$25),0),ROW($A$1:$A$25))+1,1)*10^ROW($A$1:$A$25)/10)</f>
        <v>0</v>
      </c>
    </row>
    <row r="476" spans="31:32" x14ac:dyDescent="0.25">
      <c r="AE476" s="205">
        <f>INDEX(Tracking!$B$6:$B$3001,ROW(A472),1)</f>
        <v>0</v>
      </c>
      <c r="AF476" s="205">
        <f t="array" ref="AF476">SUMPRODUCT(MID(0&amp;AE476,LARGE(INDEX(ISNUMBER(--MID(AE476,ROW($A$1:$A$25),1))* ROW($A$1:$A$25),0),ROW($A$1:$A$25))+1,1)*10^ROW($A$1:$A$25)/10)</f>
        <v>0</v>
      </c>
    </row>
    <row r="477" spans="31:32" x14ac:dyDescent="0.25">
      <c r="AE477" s="205">
        <f>INDEX(Tracking!$B$6:$B$3001,ROW(A473),1)</f>
        <v>0</v>
      </c>
      <c r="AF477" s="205">
        <f t="array" ref="AF477">SUMPRODUCT(MID(0&amp;AE477,LARGE(INDEX(ISNUMBER(--MID(AE477,ROW($A$1:$A$25),1))* ROW($A$1:$A$25),0),ROW($A$1:$A$25))+1,1)*10^ROW($A$1:$A$25)/10)</f>
        <v>0</v>
      </c>
    </row>
    <row r="478" spans="31:32" x14ac:dyDescent="0.25">
      <c r="AE478" s="205">
        <f>INDEX(Tracking!$B$6:$B$3001,ROW(A474),1)</f>
        <v>0</v>
      </c>
      <c r="AF478" s="205">
        <f t="array" ref="AF478">SUMPRODUCT(MID(0&amp;AE478,LARGE(INDEX(ISNUMBER(--MID(AE478,ROW($A$1:$A$25),1))* ROW($A$1:$A$25),0),ROW($A$1:$A$25))+1,1)*10^ROW($A$1:$A$25)/10)</f>
        <v>0</v>
      </c>
    </row>
    <row r="479" spans="31:32" x14ac:dyDescent="0.25">
      <c r="AE479" s="205">
        <f>INDEX(Tracking!$B$6:$B$3001,ROW(A475),1)</f>
        <v>0</v>
      </c>
      <c r="AF479" s="205">
        <f t="array" ref="AF479">SUMPRODUCT(MID(0&amp;AE479,LARGE(INDEX(ISNUMBER(--MID(AE479,ROW($A$1:$A$25),1))* ROW($A$1:$A$25),0),ROW($A$1:$A$25))+1,1)*10^ROW($A$1:$A$25)/10)</f>
        <v>0</v>
      </c>
    </row>
    <row r="480" spans="31:32" x14ac:dyDescent="0.25">
      <c r="AE480" s="205">
        <f>INDEX(Tracking!$B$6:$B$3001,ROW(A476),1)</f>
        <v>0</v>
      </c>
      <c r="AF480" s="205">
        <f t="array" ref="AF480">SUMPRODUCT(MID(0&amp;AE480,LARGE(INDEX(ISNUMBER(--MID(AE480,ROW($A$1:$A$25),1))* ROW($A$1:$A$25),0),ROW($A$1:$A$25))+1,1)*10^ROW($A$1:$A$25)/10)</f>
        <v>0</v>
      </c>
    </row>
    <row r="481" spans="31:32" x14ac:dyDescent="0.25">
      <c r="AE481" s="205">
        <f>INDEX(Tracking!$B$6:$B$3001,ROW(A477),1)</f>
        <v>0</v>
      </c>
      <c r="AF481" s="205">
        <f t="array" ref="AF481">SUMPRODUCT(MID(0&amp;AE481,LARGE(INDEX(ISNUMBER(--MID(AE481,ROW($A$1:$A$25),1))* ROW($A$1:$A$25),0),ROW($A$1:$A$25))+1,1)*10^ROW($A$1:$A$25)/10)</f>
        <v>0</v>
      </c>
    </row>
    <row r="482" spans="31:32" x14ac:dyDescent="0.25">
      <c r="AE482" s="205">
        <f>INDEX(Tracking!$B$6:$B$3001,ROW(A478),1)</f>
        <v>0</v>
      </c>
      <c r="AF482" s="205">
        <f t="array" ref="AF482">SUMPRODUCT(MID(0&amp;AE482,LARGE(INDEX(ISNUMBER(--MID(AE482,ROW($A$1:$A$25),1))* ROW($A$1:$A$25),0),ROW($A$1:$A$25))+1,1)*10^ROW($A$1:$A$25)/10)</f>
        <v>0</v>
      </c>
    </row>
    <row r="483" spans="31:32" x14ac:dyDescent="0.25">
      <c r="AE483" s="205">
        <f>INDEX(Tracking!$B$6:$B$3001,ROW(A479),1)</f>
        <v>0</v>
      </c>
      <c r="AF483" s="205">
        <f t="array" ref="AF483">SUMPRODUCT(MID(0&amp;AE483,LARGE(INDEX(ISNUMBER(--MID(AE483,ROW($A$1:$A$25),1))* ROW($A$1:$A$25),0),ROW($A$1:$A$25))+1,1)*10^ROW($A$1:$A$25)/10)</f>
        <v>0</v>
      </c>
    </row>
    <row r="484" spans="31:32" x14ac:dyDescent="0.25">
      <c r="AE484" s="205">
        <f>INDEX(Tracking!$B$6:$B$3001,ROW(A480),1)</f>
        <v>0</v>
      </c>
      <c r="AF484" s="205">
        <f t="array" ref="AF484">SUMPRODUCT(MID(0&amp;AE484,LARGE(INDEX(ISNUMBER(--MID(AE484,ROW($A$1:$A$25),1))* ROW($A$1:$A$25),0),ROW($A$1:$A$25))+1,1)*10^ROW($A$1:$A$25)/10)</f>
        <v>0</v>
      </c>
    </row>
    <row r="485" spans="31:32" x14ac:dyDescent="0.25">
      <c r="AE485" s="205">
        <f>INDEX(Tracking!$B$6:$B$3001,ROW(A481),1)</f>
        <v>0</v>
      </c>
      <c r="AF485" s="205">
        <f t="array" ref="AF485">SUMPRODUCT(MID(0&amp;AE485,LARGE(INDEX(ISNUMBER(--MID(AE485,ROW($A$1:$A$25),1))* ROW($A$1:$A$25),0),ROW($A$1:$A$25))+1,1)*10^ROW($A$1:$A$25)/10)</f>
        <v>0</v>
      </c>
    </row>
    <row r="486" spans="31:32" x14ac:dyDescent="0.25">
      <c r="AE486" s="205">
        <f>INDEX(Tracking!$B$6:$B$3001,ROW(A482),1)</f>
        <v>0</v>
      </c>
      <c r="AF486" s="205">
        <f t="array" ref="AF486">SUMPRODUCT(MID(0&amp;AE486,LARGE(INDEX(ISNUMBER(--MID(AE486,ROW($A$1:$A$25),1))* ROW($A$1:$A$25),0),ROW($A$1:$A$25))+1,1)*10^ROW($A$1:$A$25)/10)</f>
        <v>0</v>
      </c>
    </row>
    <row r="487" spans="31:32" x14ac:dyDescent="0.25">
      <c r="AE487" s="205">
        <f>INDEX(Tracking!$B$6:$B$3001,ROW(A483),1)</f>
        <v>0</v>
      </c>
      <c r="AF487" s="205">
        <f t="array" ref="AF487">SUMPRODUCT(MID(0&amp;AE487,LARGE(INDEX(ISNUMBER(--MID(AE487,ROW($A$1:$A$25),1))* ROW($A$1:$A$25),0),ROW($A$1:$A$25))+1,1)*10^ROW($A$1:$A$25)/10)</f>
        <v>0</v>
      </c>
    </row>
    <row r="488" spans="31:32" x14ac:dyDescent="0.25">
      <c r="AE488" s="205">
        <f>INDEX(Tracking!$B$6:$B$3001,ROW(A484),1)</f>
        <v>0</v>
      </c>
      <c r="AF488" s="205">
        <f t="array" ref="AF488">SUMPRODUCT(MID(0&amp;AE488,LARGE(INDEX(ISNUMBER(--MID(AE488,ROW($A$1:$A$25),1))* ROW($A$1:$A$25),0),ROW($A$1:$A$25))+1,1)*10^ROW($A$1:$A$25)/10)</f>
        <v>0</v>
      </c>
    </row>
    <row r="489" spans="31:32" x14ac:dyDescent="0.25">
      <c r="AE489" s="205">
        <f>INDEX(Tracking!$B$6:$B$3001,ROW(A485),1)</f>
        <v>0</v>
      </c>
      <c r="AF489" s="205">
        <f t="array" ref="AF489">SUMPRODUCT(MID(0&amp;AE489,LARGE(INDEX(ISNUMBER(--MID(AE489,ROW($A$1:$A$25),1))* ROW($A$1:$A$25),0),ROW($A$1:$A$25))+1,1)*10^ROW($A$1:$A$25)/10)</f>
        <v>0</v>
      </c>
    </row>
    <row r="490" spans="31:32" x14ac:dyDescent="0.25">
      <c r="AE490" s="205">
        <f>INDEX(Tracking!$B$6:$B$3001,ROW(A486),1)</f>
        <v>0</v>
      </c>
      <c r="AF490" s="205">
        <f t="array" ref="AF490">SUMPRODUCT(MID(0&amp;AE490,LARGE(INDEX(ISNUMBER(--MID(AE490,ROW($A$1:$A$25),1))* ROW($A$1:$A$25),0),ROW($A$1:$A$25))+1,1)*10^ROW($A$1:$A$25)/10)</f>
        <v>0</v>
      </c>
    </row>
    <row r="491" spans="31:32" x14ac:dyDescent="0.25">
      <c r="AE491" s="205">
        <f>INDEX(Tracking!$B$6:$B$3001,ROW(A487),1)</f>
        <v>0</v>
      </c>
      <c r="AF491" s="205">
        <f t="array" ref="AF491">SUMPRODUCT(MID(0&amp;AE491,LARGE(INDEX(ISNUMBER(--MID(AE491,ROW($A$1:$A$25),1))* ROW($A$1:$A$25),0),ROW($A$1:$A$25))+1,1)*10^ROW($A$1:$A$25)/10)</f>
        <v>0</v>
      </c>
    </row>
    <row r="492" spans="31:32" x14ac:dyDescent="0.25">
      <c r="AE492" s="205">
        <f>INDEX(Tracking!$B$6:$B$3001,ROW(A488),1)</f>
        <v>0</v>
      </c>
      <c r="AF492" s="205">
        <f t="array" ref="AF492">SUMPRODUCT(MID(0&amp;AE492,LARGE(INDEX(ISNUMBER(--MID(AE492,ROW($A$1:$A$25),1))* ROW($A$1:$A$25),0),ROW($A$1:$A$25))+1,1)*10^ROW($A$1:$A$25)/10)</f>
        <v>0</v>
      </c>
    </row>
    <row r="493" spans="31:32" x14ac:dyDescent="0.25">
      <c r="AE493" s="205">
        <f>INDEX(Tracking!$B$6:$B$3001,ROW(A489),1)</f>
        <v>0</v>
      </c>
      <c r="AF493" s="205">
        <f t="array" ref="AF493">SUMPRODUCT(MID(0&amp;AE493,LARGE(INDEX(ISNUMBER(--MID(AE493,ROW($A$1:$A$25),1))* ROW($A$1:$A$25),0),ROW($A$1:$A$25))+1,1)*10^ROW($A$1:$A$25)/10)</f>
        <v>0</v>
      </c>
    </row>
    <row r="494" spans="31:32" x14ac:dyDescent="0.25">
      <c r="AE494" s="205">
        <f>INDEX(Tracking!$B$6:$B$3001,ROW(A490),1)</f>
        <v>0</v>
      </c>
      <c r="AF494" s="205">
        <f t="array" ref="AF494">SUMPRODUCT(MID(0&amp;AE494,LARGE(INDEX(ISNUMBER(--MID(AE494,ROW($A$1:$A$25),1))* ROW($A$1:$A$25),0),ROW($A$1:$A$25))+1,1)*10^ROW($A$1:$A$25)/10)</f>
        <v>0</v>
      </c>
    </row>
    <row r="495" spans="31:32" x14ac:dyDescent="0.25">
      <c r="AE495" s="205">
        <f>INDEX(Tracking!$B$6:$B$3001,ROW(A491),1)</f>
        <v>0</v>
      </c>
      <c r="AF495" s="205">
        <f t="array" ref="AF495">SUMPRODUCT(MID(0&amp;AE495,LARGE(INDEX(ISNUMBER(--MID(AE495,ROW($A$1:$A$25),1))* ROW($A$1:$A$25),0),ROW($A$1:$A$25))+1,1)*10^ROW($A$1:$A$25)/10)</f>
        <v>0</v>
      </c>
    </row>
    <row r="496" spans="31:32" x14ac:dyDescent="0.25">
      <c r="AE496" s="205">
        <f>INDEX(Tracking!$B$6:$B$3001,ROW(A492),1)</f>
        <v>0</v>
      </c>
      <c r="AF496" s="205">
        <f t="array" ref="AF496">SUMPRODUCT(MID(0&amp;AE496,LARGE(INDEX(ISNUMBER(--MID(AE496,ROW($A$1:$A$25),1))* ROW($A$1:$A$25),0),ROW($A$1:$A$25))+1,1)*10^ROW($A$1:$A$25)/10)</f>
        <v>0</v>
      </c>
    </row>
    <row r="497" spans="31:32" x14ac:dyDescent="0.25">
      <c r="AE497" s="205">
        <f>INDEX(Tracking!$B$6:$B$3001,ROW(A493),1)</f>
        <v>0</v>
      </c>
      <c r="AF497" s="205">
        <f t="array" ref="AF497">SUMPRODUCT(MID(0&amp;AE497,LARGE(INDEX(ISNUMBER(--MID(AE497,ROW($A$1:$A$25),1))* ROW($A$1:$A$25),0),ROW($A$1:$A$25))+1,1)*10^ROW($A$1:$A$25)/10)</f>
        <v>0</v>
      </c>
    </row>
    <row r="498" spans="31:32" x14ac:dyDescent="0.25">
      <c r="AE498" s="205">
        <f>INDEX(Tracking!$B$6:$B$3001,ROW(A494),1)</f>
        <v>0</v>
      </c>
      <c r="AF498" s="205">
        <f t="array" ref="AF498">SUMPRODUCT(MID(0&amp;AE498,LARGE(INDEX(ISNUMBER(--MID(AE498,ROW($A$1:$A$25),1))* ROW($A$1:$A$25),0),ROW($A$1:$A$25))+1,1)*10^ROW($A$1:$A$25)/10)</f>
        <v>0</v>
      </c>
    </row>
    <row r="499" spans="31:32" x14ac:dyDescent="0.25">
      <c r="AE499" s="205">
        <f>INDEX(Tracking!$B$6:$B$3001,ROW(A495),1)</f>
        <v>0</v>
      </c>
      <c r="AF499" s="205">
        <f t="array" ref="AF499">SUMPRODUCT(MID(0&amp;AE499,LARGE(INDEX(ISNUMBER(--MID(AE499,ROW($A$1:$A$25),1))* ROW($A$1:$A$25),0),ROW($A$1:$A$25))+1,1)*10^ROW($A$1:$A$25)/10)</f>
        <v>0</v>
      </c>
    </row>
    <row r="500" spans="31:32" x14ac:dyDescent="0.25">
      <c r="AE500" s="205">
        <f>INDEX(Tracking!$B$6:$B$3001,ROW(A496),1)</f>
        <v>0</v>
      </c>
      <c r="AF500" s="205">
        <f t="array" ref="AF500">SUMPRODUCT(MID(0&amp;AE500,LARGE(INDEX(ISNUMBER(--MID(AE500,ROW($A$1:$A$25),1))* ROW($A$1:$A$25),0),ROW($A$1:$A$25))+1,1)*10^ROW($A$1:$A$25)/10)</f>
        <v>0</v>
      </c>
    </row>
    <row r="501" spans="31:32" x14ac:dyDescent="0.25">
      <c r="AE501" s="205">
        <f>INDEX(Tracking!$B$6:$B$3001,ROW(A497),1)</f>
        <v>0</v>
      </c>
      <c r="AF501" s="205">
        <f t="array" ref="AF501">SUMPRODUCT(MID(0&amp;AE501,LARGE(INDEX(ISNUMBER(--MID(AE501,ROW($A$1:$A$25),1))* ROW($A$1:$A$25),0),ROW($A$1:$A$25))+1,1)*10^ROW($A$1:$A$25)/10)</f>
        <v>0</v>
      </c>
    </row>
    <row r="502" spans="31:32" x14ac:dyDescent="0.25">
      <c r="AE502" s="205">
        <f>INDEX(Tracking!$B$6:$B$3001,ROW(A498),1)</f>
        <v>0</v>
      </c>
      <c r="AF502" s="205">
        <f t="array" ref="AF502">SUMPRODUCT(MID(0&amp;AE502,LARGE(INDEX(ISNUMBER(--MID(AE502,ROW($A$1:$A$25),1))* ROW($A$1:$A$25),0),ROW($A$1:$A$25))+1,1)*10^ROW($A$1:$A$25)/10)</f>
        <v>0</v>
      </c>
    </row>
    <row r="503" spans="31:32" x14ac:dyDescent="0.25">
      <c r="AE503" s="205">
        <f>INDEX(Tracking!$B$6:$B$3001,ROW(A499),1)</f>
        <v>0</v>
      </c>
      <c r="AF503" s="205">
        <f t="array" ref="AF503">SUMPRODUCT(MID(0&amp;AE503,LARGE(INDEX(ISNUMBER(--MID(AE503,ROW($A$1:$A$25),1))* ROW($A$1:$A$25),0),ROW($A$1:$A$25))+1,1)*10^ROW($A$1:$A$25)/10)</f>
        <v>0</v>
      </c>
    </row>
    <row r="504" spans="31:32" x14ac:dyDescent="0.25">
      <c r="AE504" s="205">
        <f>INDEX(Tracking!$B$6:$B$3001,ROW(A500),1)</f>
        <v>0</v>
      </c>
      <c r="AF504" s="205">
        <f t="array" ref="AF504">SUMPRODUCT(MID(0&amp;AE504,LARGE(INDEX(ISNUMBER(--MID(AE504,ROW($A$1:$A$25),1))* ROW($A$1:$A$25),0),ROW($A$1:$A$25))+1,1)*10^ROW($A$1:$A$25)/10)</f>
        <v>0</v>
      </c>
    </row>
    <row r="505" spans="31:32" x14ac:dyDescent="0.25">
      <c r="AE505" s="205">
        <f>INDEX(Tracking!$B$6:$B$3001,ROW(A501),1)</f>
        <v>0</v>
      </c>
      <c r="AF505" s="205">
        <f t="array" ref="AF505">SUMPRODUCT(MID(0&amp;AE505,LARGE(INDEX(ISNUMBER(--MID(AE505,ROW($A$1:$A$25),1))* ROW($A$1:$A$25),0),ROW($A$1:$A$25))+1,1)*10^ROW($A$1:$A$25)/10)</f>
        <v>0</v>
      </c>
    </row>
    <row r="506" spans="31:32" x14ac:dyDescent="0.25">
      <c r="AE506" s="205">
        <f>INDEX(Tracking!$B$6:$B$3001,ROW(A502),1)</f>
        <v>0</v>
      </c>
      <c r="AF506" s="205">
        <f t="array" ref="AF506">SUMPRODUCT(MID(0&amp;AE506,LARGE(INDEX(ISNUMBER(--MID(AE506,ROW($A$1:$A$25),1))* ROW($A$1:$A$25),0),ROW($A$1:$A$25))+1,1)*10^ROW($A$1:$A$25)/10)</f>
        <v>0</v>
      </c>
    </row>
    <row r="507" spans="31:32" x14ac:dyDescent="0.25">
      <c r="AE507" s="205">
        <f>INDEX(Tracking!$B$6:$B$3001,ROW(A503),1)</f>
        <v>0</v>
      </c>
      <c r="AF507" s="205">
        <f t="array" ref="AF507">SUMPRODUCT(MID(0&amp;AE507,LARGE(INDEX(ISNUMBER(--MID(AE507,ROW($A$1:$A$25),1))* ROW($A$1:$A$25),0),ROW($A$1:$A$25))+1,1)*10^ROW($A$1:$A$25)/10)</f>
        <v>0</v>
      </c>
    </row>
    <row r="508" spans="31:32" x14ac:dyDescent="0.25">
      <c r="AE508" s="205">
        <f>INDEX(Tracking!$B$6:$B$3001,ROW(A504),1)</f>
        <v>0</v>
      </c>
      <c r="AF508" s="205">
        <f t="array" ref="AF508">SUMPRODUCT(MID(0&amp;AE508,LARGE(INDEX(ISNUMBER(--MID(AE508,ROW($A$1:$A$25),1))* ROW($A$1:$A$25),0),ROW($A$1:$A$25))+1,1)*10^ROW($A$1:$A$25)/10)</f>
        <v>0</v>
      </c>
    </row>
    <row r="509" spans="31:32" x14ac:dyDescent="0.25">
      <c r="AE509" s="205">
        <f>INDEX(Tracking!$B$6:$B$3001,ROW(A505),1)</f>
        <v>0</v>
      </c>
      <c r="AF509" s="205">
        <f t="array" ref="AF509">SUMPRODUCT(MID(0&amp;AE509,LARGE(INDEX(ISNUMBER(--MID(AE509,ROW($A$1:$A$25),1))* ROW($A$1:$A$25),0),ROW($A$1:$A$25))+1,1)*10^ROW($A$1:$A$25)/10)</f>
        <v>0</v>
      </c>
    </row>
    <row r="510" spans="31:32" x14ac:dyDescent="0.25">
      <c r="AE510" s="205">
        <f>INDEX(Tracking!$B$6:$B$3001,ROW(A506),1)</f>
        <v>0</v>
      </c>
      <c r="AF510" s="205">
        <f t="array" ref="AF510">SUMPRODUCT(MID(0&amp;AE510,LARGE(INDEX(ISNUMBER(--MID(AE510,ROW($A$1:$A$25),1))* ROW($A$1:$A$25),0),ROW($A$1:$A$25))+1,1)*10^ROW($A$1:$A$25)/10)</f>
        <v>0</v>
      </c>
    </row>
    <row r="511" spans="31:32" x14ac:dyDescent="0.25">
      <c r="AE511" s="205">
        <f>INDEX(Tracking!$B$6:$B$3001,ROW(A507),1)</f>
        <v>0</v>
      </c>
      <c r="AF511" s="205">
        <f t="array" ref="AF511">SUMPRODUCT(MID(0&amp;AE511,LARGE(INDEX(ISNUMBER(--MID(AE511,ROW($A$1:$A$25),1))* ROW($A$1:$A$25),0),ROW($A$1:$A$25))+1,1)*10^ROW($A$1:$A$25)/10)</f>
        <v>0</v>
      </c>
    </row>
    <row r="512" spans="31:32" x14ac:dyDescent="0.25">
      <c r="AE512" s="205">
        <f>INDEX(Tracking!$B$6:$B$3001,ROW(A508),1)</f>
        <v>0</v>
      </c>
      <c r="AF512" s="205">
        <f t="array" ref="AF512">SUMPRODUCT(MID(0&amp;AE512,LARGE(INDEX(ISNUMBER(--MID(AE512,ROW($A$1:$A$25),1))* ROW($A$1:$A$25),0),ROW($A$1:$A$25))+1,1)*10^ROW($A$1:$A$25)/10)</f>
        <v>0</v>
      </c>
    </row>
    <row r="513" spans="31:32" x14ac:dyDescent="0.25">
      <c r="AE513" s="205">
        <f>INDEX(Tracking!$B$6:$B$3001,ROW(A509),1)</f>
        <v>0</v>
      </c>
      <c r="AF513" s="205">
        <f t="array" ref="AF513">SUMPRODUCT(MID(0&amp;AE513,LARGE(INDEX(ISNUMBER(--MID(AE513,ROW($A$1:$A$25),1))* ROW($A$1:$A$25),0),ROW($A$1:$A$25))+1,1)*10^ROW($A$1:$A$25)/10)</f>
        <v>0</v>
      </c>
    </row>
    <row r="514" spans="31:32" x14ac:dyDescent="0.25">
      <c r="AE514" s="205">
        <f>INDEX(Tracking!$B$6:$B$3001,ROW(A510),1)</f>
        <v>0</v>
      </c>
      <c r="AF514" s="205">
        <f t="array" ref="AF514">SUMPRODUCT(MID(0&amp;AE514,LARGE(INDEX(ISNUMBER(--MID(AE514,ROW($A$1:$A$25),1))* ROW($A$1:$A$25),0),ROW($A$1:$A$25))+1,1)*10^ROW($A$1:$A$25)/10)</f>
        <v>0</v>
      </c>
    </row>
    <row r="515" spans="31:32" x14ac:dyDescent="0.25">
      <c r="AE515" s="205">
        <f>INDEX(Tracking!$B$6:$B$3001,ROW(A511),1)</f>
        <v>0</v>
      </c>
      <c r="AF515" s="205">
        <f t="array" ref="AF515">SUMPRODUCT(MID(0&amp;AE515,LARGE(INDEX(ISNUMBER(--MID(AE515,ROW($A$1:$A$25),1))* ROW($A$1:$A$25),0),ROW($A$1:$A$25))+1,1)*10^ROW($A$1:$A$25)/10)</f>
        <v>0</v>
      </c>
    </row>
    <row r="516" spans="31:32" x14ac:dyDescent="0.25">
      <c r="AE516" s="205">
        <f>INDEX(Tracking!$B$6:$B$3001,ROW(A512),1)</f>
        <v>0</v>
      </c>
      <c r="AF516" s="205">
        <f t="array" ref="AF516">SUMPRODUCT(MID(0&amp;AE516,LARGE(INDEX(ISNUMBER(--MID(AE516,ROW($A$1:$A$25),1))* ROW($A$1:$A$25),0),ROW($A$1:$A$25))+1,1)*10^ROW($A$1:$A$25)/10)</f>
        <v>0</v>
      </c>
    </row>
    <row r="517" spans="31:32" x14ac:dyDescent="0.25">
      <c r="AE517" s="205">
        <f>INDEX(Tracking!$B$6:$B$3001,ROW(A513),1)</f>
        <v>0</v>
      </c>
      <c r="AF517" s="205">
        <f t="array" ref="AF517">SUMPRODUCT(MID(0&amp;AE517,LARGE(INDEX(ISNUMBER(--MID(AE517,ROW($A$1:$A$25),1))* ROW($A$1:$A$25),0),ROW($A$1:$A$25))+1,1)*10^ROW($A$1:$A$25)/10)</f>
        <v>0</v>
      </c>
    </row>
    <row r="518" spans="31:32" x14ac:dyDescent="0.25">
      <c r="AE518" s="205">
        <f>INDEX(Tracking!$B$6:$B$3001,ROW(A514),1)</f>
        <v>0</v>
      </c>
      <c r="AF518" s="205">
        <f t="array" ref="AF518">SUMPRODUCT(MID(0&amp;AE518,LARGE(INDEX(ISNUMBER(--MID(AE518,ROW($A$1:$A$25),1))* ROW($A$1:$A$25),0),ROW($A$1:$A$25))+1,1)*10^ROW($A$1:$A$25)/10)</f>
        <v>0</v>
      </c>
    </row>
    <row r="519" spans="31:32" x14ac:dyDescent="0.25">
      <c r="AE519" s="205">
        <f>INDEX(Tracking!$B$6:$B$3001,ROW(A515),1)</f>
        <v>0</v>
      </c>
      <c r="AF519" s="205">
        <f t="array" ref="AF519">SUMPRODUCT(MID(0&amp;AE519,LARGE(INDEX(ISNUMBER(--MID(AE519,ROW($A$1:$A$25),1))* ROW($A$1:$A$25),0),ROW($A$1:$A$25))+1,1)*10^ROW($A$1:$A$25)/10)</f>
        <v>0</v>
      </c>
    </row>
    <row r="520" spans="31:32" x14ac:dyDescent="0.25">
      <c r="AE520" s="205">
        <f>INDEX(Tracking!$B$6:$B$3001,ROW(A516),1)</f>
        <v>0</v>
      </c>
      <c r="AF520" s="205">
        <f t="array" ref="AF520">SUMPRODUCT(MID(0&amp;AE520,LARGE(INDEX(ISNUMBER(--MID(AE520,ROW($A$1:$A$25),1))* ROW($A$1:$A$25),0),ROW($A$1:$A$25))+1,1)*10^ROW($A$1:$A$25)/10)</f>
        <v>0</v>
      </c>
    </row>
    <row r="521" spans="31:32" x14ac:dyDescent="0.25">
      <c r="AE521" s="205">
        <f>INDEX(Tracking!$B$6:$B$3001,ROW(A517),1)</f>
        <v>0</v>
      </c>
      <c r="AF521" s="205">
        <f t="array" ref="AF521">SUMPRODUCT(MID(0&amp;AE521,LARGE(INDEX(ISNUMBER(--MID(AE521,ROW($A$1:$A$25),1))* ROW($A$1:$A$25),0),ROW($A$1:$A$25))+1,1)*10^ROW($A$1:$A$25)/10)</f>
        <v>0</v>
      </c>
    </row>
    <row r="522" spans="31:32" x14ac:dyDescent="0.25">
      <c r="AE522" s="205">
        <f>INDEX(Tracking!$B$6:$B$3001,ROW(A518),1)</f>
        <v>0</v>
      </c>
      <c r="AF522" s="205">
        <f t="array" ref="AF522">SUMPRODUCT(MID(0&amp;AE522,LARGE(INDEX(ISNUMBER(--MID(AE522,ROW($A$1:$A$25),1))* ROW($A$1:$A$25),0),ROW($A$1:$A$25))+1,1)*10^ROW($A$1:$A$25)/10)</f>
        <v>0</v>
      </c>
    </row>
    <row r="523" spans="31:32" x14ac:dyDescent="0.25">
      <c r="AE523" s="205">
        <f>INDEX(Tracking!$B$6:$B$3001,ROW(A519),1)</f>
        <v>0</v>
      </c>
      <c r="AF523" s="205">
        <f t="array" ref="AF523">SUMPRODUCT(MID(0&amp;AE523,LARGE(INDEX(ISNUMBER(--MID(AE523,ROW($A$1:$A$25),1))* ROW($A$1:$A$25),0),ROW($A$1:$A$25))+1,1)*10^ROW($A$1:$A$25)/10)</f>
        <v>0</v>
      </c>
    </row>
    <row r="524" spans="31:32" x14ac:dyDescent="0.25">
      <c r="AE524" s="205">
        <f>INDEX(Tracking!$B$6:$B$3001,ROW(A520),1)</f>
        <v>0</v>
      </c>
      <c r="AF524" s="205">
        <f t="array" ref="AF524">SUMPRODUCT(MID(0&amp;AE524,LARGE(INDEX(ISNUMBER(--MID(AE524,ROW($A$1:$A$25),1))* ROW($A$1:$A$25),0),ROW($A$1:$A$25))+1,1)*10^ROW($A$1:$A$25)/10)</f>
        <v>0</v>
      </c>
    </row>
    <row r="525" spans="31:32" x14ac:dyDescent="0.25">
      <c r="AE525" s="205">
        <f>INDEX(Tracking!$B$6:$B$3001,ROW(A521),1)</f>
        <v>0</v>
      </c>
      <c r="AF525" s="205">
        <f t="array" ref="AF525">SUMPRODUCT(MID(0&amp;AE525,LARGE(INDEX(ISNUMBER(--MID(AE525,ROW($A$1:$A$25),1))* ROW($A$1:$A$25),0),ROW($A$1:$A$25))+1,1)*10^ROW($A$1:$A$25)/10)</f>
        <v>0</v>
      </c>
    </row>
    <row r="526" spans="31:32" x14ac:dyDescent="0.25">
      <c r="AE526" s="205">
        <f>INDEX(Tracking!$B$6:$B$3001,ROW(A522),1)</f>
        <v>0</v>
      </c>
      <c r="AF526" s="205">
        <f t="array" ref="AF526">SUMPRODUCT(MID(0&amp;AE526,LARGE(INDEX(ISNUMBER(--MID(AE526,ROW($A$1:$A$25),1))* ROW($A$1:$A$25),0),ROW($A$1:$A$25))+1,1)*10^ROW($A$1:$A$25)/10)</f>
        <v>0</v>
      </c>
    </row>
    <row r="527" spans="31:32" x14ac:dyDescent="0.25">
      <c r="AE527" s="205">
        <f>INDEX(Tracking!$B$6:$B$3001,ROW(A523),1)</f>
        <v>0</v>
      </c>
      <c r="AF527" s="205">
        <f t="array" ref="AF527">SUMPRODUCT(MID(0&amp;AE527,LARGE(INDEX(ISNUMBER(--MID(AE527,ROW($A$1:$A$25),1))* ROW($A$1:$A$25),0),ROW($A$1:$A$25))+1,1)*10^ROW($A$1:$A$25)/10)</f>
        <v>0</v>
      </c>
    </row>
    <row r="528" spans="31:32" x14ac:dyDescent="0.25">
      <c r="AE528" s="205">
        <f>INDEX(Tracking!$B$6:$B$3001,ROW(A524),1)</f>
        <v>0</v>
      </c>
      <c r="AF528" s="205">
        <f t="array" ref="AF528">SUMPRODUCT(MID(0&amp;AE528,LARGE(INDEX(ISNUMBER(--MID(AE528,ROW($A$1:$A$25),1))* ROW($A$1:$A$25),0),ROW($A$1:$A$25))+1,1)*10^ROW($A$1:$A$25)/10)</f>
        <v>0</v>
      </c>
    </row>
    <row r="529" spans="31:32" x14ac:dyDescent="0.25">
      <c r="AE529" s="205">
        <f>INDEX(Tracking!$B$6:$B$3001,ROW(A525),1)</f>
        <v>0</v>
      </c>
      <c r="AF529" s="205">
        <f t="array" ref="AF529">SUMPRODUCT(MID(0&amp;AE529,LARGE(INDEX(ISNUMBER(--MID(AE529,ROW($A$1:$A$25),1))* ROW($A$1:$A$25),0),ROW($A$1:$A$25))+1,1)*10^ROW($A$1:$A$25)/10)</f>
        <v>0</v>
      </c>
    </row>
    <row r="530" spans="31:32" x14ac:dyDescent="0.25">
      <c r="AE530" s="205">
        <f>INDEX(Tracking!$B$6:$B$3001,ROW(A526),1)</f>
        <v>0</v>
      </c>
      <c r="AF530" s="205">
        <f t="array" ref="AF530">SUMPRODUCT(MID(0&amp;AE530,LARGE(INDEX(ISNUMBER(--MID(AE530,ROW($A$1:$A$25),1))* ROW($A$1:$A$25),0),ROW($A$1:$A$25))+1,1)*10^ROW($A$1:$A$25)/10)</f>
        <v>0</v>
      </c>
    </row>
    <row r="531" spans="31:32" x14ac:dyDescent="0.25">
      <c r="AE531" s="205">
        <f>INDEX(Tracking!$B$6:$B$3001,ROW(A527),1)</f>
        <v>0</v>
      </c>
      <c r="AF531" s="205">
        <f t="array" ref="AF531">SUMPRODUCT(MID(0&amp;AE531,LARGE(INDEX(ISNUMBER(--MID(AE531,ROW($A$1:$A$25),1))* ROW($A$1:$A$25),0),ROW($A$1:$A$25))+1,1)*10^ROW($A$1:$A$25)/10)</f>
        <v>0</v>
      </c>
    </row>
    <row r="532" spans="31:32" x14ac:dyDescent="0.25">
      <c r="AE532" s="205">
        <f>INDEX(Tracking!$B$6:$B$3001,ROW(A528),1)</f>
        <v>0</v>
      </c>
      <c r="AF532" s="205">
        <f t="array" ref="AF532">SUMPRODUCT(MID(0&amp;AE532,LARGE(INDEX(ISNUMBER(--MID(AE532,ROW($A$1:$A$25),1))* ROW($A$1:$A$25),0),ROW($A$1:$A$25))+1,1)*10^ROW($A$1:$A$25)/10)</f>
        <v>0</v>
      </c>
    </row>
    <row r="533" spans="31:32" x14ac:dyDescent="0.25">
      <c r="AE533" s="205">
        <f>INDEX(Tracking!$B$6:$B$3001,ROW(A529),1)</f>
        <v>0</v>
      </c>
      <c r="AF533" s="205">
        <f t="array" ref="AF533">SUMPRODUCT(MID(0&amp;AE533,LARGE(INDEX(ISNUMBER(--MID(AE533,ROW($A$1:$A$25),1))* ROW($A$1:$A$25),0),ROW($A$1:$A$25))+1,1)*10^ROW($A$1:$A$25)/10)</f>
        <v>0</v>
      </c>
    </row>
    <row r="534" spans="31:32" x14ac:dyDescent="0.25">
      <c r="AE534" s="205">
        <f>INDEX(Tracking!$B$6:$B$3001,ROW(A530),1)</f>
        <v>0</v>
      </c>
      <c r="AF534" s="205">
        <f t="array" ref="AF534">SUMPRODUCT(MID(0&amp;AE534,LARGE(INDEX(ISNUMBER(--MID(AE534,ROW($A$1:$A$25),1))* ROW($A$1:$A$25),0),ROW($A$1:$A$25))+1,1)*10^ROW($A$1:$A$25)/10)</f>
        <v>0</v>
      </c>
    </row>
    <row r="535" spans="31:32" x14ac:dyDescent="0.25">
      <c r="AE535" s="205">
        <f>INDEX(Tracking!$B$6:$B$3001,ROW(A531),1)</f>
        <v>0</v>
      </c>
      <c r="AF535" s="205">
        <f t="array" ref="AF535">SUMPRODUCT(MID(0&amp;AE535,LARGE(INDEX(ISNUMBER(--MID(AE535,ROW($A$1:$A$25),1))* ROW($A$1:$A$25),0),ROW($A$1:$A$25))+1,1)*10^ROW($A$1:$A$25)/10)</f>
        <v>0</v>
      </c>
    </row>
    <row r="536" spans="31:32" x14ac:dyDescent="0.25">
      <c r="AE536" s="205">
        <f>INDEX(Tracking!$B$6:$B$3001,ROW(A532),1)</f>
        <v>0</v>
      </c>
      <c r="AF536" s="205">
        <f t="array" ref="AF536">SUMPRODUCT(MID(0&amp;AE536,LARGE(INDEX(ISNUMBER(--MID(AE536,ROW($A$1:$A$25),1))* ROW($A$1:$A$25),0),ROW($A$1:$A$25))+1,1)*10^ROW($A$1:$A$25)/10)</f>
        <v>0</v>
      </c>
    </row>
    <row r="537" spans="31:32" x14ac:dyDescent="0.25">
      <c r="AE537" s="205">
        <f>INDEX(Tracking!$B$6:$B$3001,ROW(A533),1)</f>
        <v>0</v>
      </c>
      <c r="AF537" s="205">
        <f t="array" ref="AF537">SUMPRODUCT(MID(0&amp;AE537,LARGE(INDEX(ISNUMBER(--MID(AE537,ROW($A$1:$A$25),1))* ROW($A$1:$A$25),0),ROW($A$1:$A$25))+1,1)*10^ROW($A$1:$A$25)/10)</f>
        <v>0</v>
      </c>
    </row>
    <row r="538" spans="31:32" x14ac:dyDescent="0.25">
      <c r="AE538" s="205">
        <f>INDEX(Tracking!$B$6:$B$3001,ROW(A534),1)</f>
        <v>0</v>
      </c>
      <c r="AF538" s="205">
        <f t="array" ref="AF538">SUMPRODUCT(MID(0&amp;AE538,LARGE(INDEX(ISNUMBER(--MID(AE538,ROW($A$1:$A$25),1))* ROW($A$1:$A$25),0),ROW($A$1:$A$25))+1,1)*10^ROW($A$1:$A$25)/10)</f>
        <v>0</v>
      </c>
    </row>
    <row r="539" spans="31:32" x14ac:dyDescent="0.25">
      <c r="AE539" s="205">
        <f>INDEX(Tracking!$B$6:$B$3001,ROW(A535),1)</f>
        <v>0</v>
      </c>
      <c r="AF539" s="205">
        <f t="array" ref="AF539">SUMPRODUCT(MID(0&amp;AE539,LARGE(INDEX(ISNUMBER(--MID(AE539,ROW($A$1:$A$25),1))* ROW($A$1:$A$25),0),ROW($A$1:$A$25))+1,1)*10^ROW($A$1:$A$25)/10)</f>
        <v>0</v>
      </c>
    </row>
    <row r="540" spans="31:32" x14ac:dyDescent="0.25">
      <c r="AE540" s="205">
        <f>INDEX(Tracking!$B$6:$B$3001,ROW(A536),1)</f>
        <v>0</v>
      </c>
      <c r="AF540" s="205">
        <f t="array" ref="AF540">SUMPRODUCT(MID(0&amp;AE540,LARGE(INDEX(ISNUMBER(--MID(AE540,ROW($A$1:$A$25),1))* ROW($A$1:$A$25),0),ROW($A$1:$A$25))+1,1)*10^ROW($A$1:$A$25)/10)</f>
        <v>0</v>
      </c>
    </row>
    <row r="541" spans="31:32" x14ac:dyDescent="0.25">
      <c r="AE541" s="205">
        <f>INDEX(Tracking!$B$6:$B$3001,ROW(A537),1)</f>
        <v>0</v>
      </c>
      <c r="AF541" s="205">
        <f t="array" ref="AF541">SUMPRODUCT(MID(0&amp;AE541,LARGE(INDEX(ISNUMBER(--MID(AE541,ROW($A$1:$A$25),1))* ROW($A$1:$A$25),0),ROW($A$1:$A$25))+1,1)*10^ROW($A$1:$A$25)/10)</f>
        <v>0</v>
      </c>
    </row>
    <row r="542" spans="31:32" x14ac:dyDescent="0.25">
      <c r="AE542" s="205">
        <f>INDEX(Tracking!$B$6:$B$3001,ROW(A538),1)</f>
        <v>0</v>
      </c>
      <c r="AF542" s="205">
        <f t="array" ref="AF542">SUMPRODUCT(MID(0&amp;AE542,LARGE(INDEX(ISNUMBER(--MID(AE542,ROW($A$1:$A$25),1))* ROW($A$1:$A$25),0),ROW($A$1:$A$25))+1,1)*10^ROW($A$1:$A$25)/10)</f>
        <v>0</v>
      </c>
    </row>
    <row r="543" spans="31:32" x14ac:dyDescent="0.25">
      <c r="AE543" s="205">
        <f>INDEX(Tracking!$B$6:$B$3001,ROW(A539),1)</f>
        <v>0</v>
      </c>
      <c r="AF543" s="205">
        <f t="array" ref="AF543">SUMPRODUCT(MID(0&amp;AE543,LARGE(INDEX(ISNUMBER(--MID(AE543,ROW($A$1:$A$25),1))* ROW($A$1:$A$25),0),ROW($A$1:$A$25))+1,1)*10^ROW($A$1:$A$25)/10)</f>
        <v>0</v>
      </c>
    </row>
    <row r="544" spans="31:32" x14ac:dyDescent="0.25">
      <c r="AE544" s="205">
        <f>INDEX(Tracking!$B$6:$B$3001,ROW(A540),1)</f>
        <v>0</v>
      </c>
      <c r="AF544" s="205">
        <f t="array" ref="AF544">SUMPRODUCT(MID(0&amp;AE544,LARGE(INDEX(ISNUMBER(--MID(AE544,ROW($A$1:$A$25),1))* ROW($A$1:$A$25),0),ROW($A$1:$A$25))+1,1)*10^ROW($A$1:$A$25)/10)</f>
        <v>0</v>
      </c>
    </row>
    <row r="545" spans="31:32" x14ac:dyDescent="0.25">
      <c r="AE545" s="205">
        <f>INDEX(Tracking!$B$6:$B$3001,ROW(A541),1)</f>
        <v>0</v>
      </c>
      <c r="AF545" s="205">
        <f t="array" ref="AF545">SUMPRODUCT(MID(0&amp;AE545,LARGE(INDEX(ISNUMBER(--MID(AE545,ROW($A$1:$A$25),1))* ROW($A$1:$A$25),0),ROW($A$1:$A$25))+1,1)*10^ROW($A$1:$A$25)/10)</f>
        <v>0</v>
      </c>
    </row>
    <row r="546" spans="31:32" x14ac:dyDescent="0.25">
      <c r="AE546" s="205">
        <f>INDEX(Tracking!$B$6:$B$3001,ROW(A542),1)</f>
        <v>0</v>
      </c>
      <c r="AF546" s="205">
        <f t="array" ref="AF546">SUMPRODUCT(MID(0&amp;AE546,LARGE(INDEX(ISNUMBER(--MID(AE546,ROW($A$1:$A$25),1))* ROW($A$1:$A$25),0),ROW($A$1:$A$25))+1,1)*10^ROW($A$1:$A$25)/10)</f>
        <v>0</v>
      </c>
    </row>
    <row r="547" spans="31:32" x14ac:dyDescent="0.25">
      <c r="AE547" s="205">
        <f>INDEX(Tracking!$B$6:$B$3001,ROW(A543),1)</f>
        <v>0</v>
      </c>
      <c r="AF547" s="205">
        <f t="array" ref="AF547">SUMPRODUCT(MID(0&amp;AE547,LARGE(INDEX(ISNUMBER(--MID(AE547,ROW($A$1:$A$25),1))* ROW($A$1:$A$25),0),ROW($A$1:$A$25))+1,1)*10^ROW($A$1:$A$25)/10)</f>
        <v>0</v>
      </c>
    </row>
    <row r="548" spans="31:32" x14ac:dyDescent="0.25">
      <c r="AE548" s="205">
        <f>INDEX(Tracking!$B$6:$B$3001,ROW(A544),1)</f>
        <v>0</v>
      </c>
      <c r="AF548" s="205">
        <f t="array" ref="AF548">SUMPRODUCT(MID(0&amp;AE548,LARGE(INDEX(ISNUMBER(--MID(AE548,ROW($A$1:$A$25),1))* ROW($A$1:$A$25),0),ROW($A$1:$A$25))+1,1)*10^ROW($A$1:$A$25)/10)</f>
        <v>0</v>
      </c>
    </row>
    <row r="549" spans="31:32" x14ac:dyDescent="0.25">
      <c r="AE549" s="205">
        <f>INDEX(Tracking!$B$6:$B$3001,ROW(A545),1)</f>
        <v>0</v>
      </c>
      <c r="AF549" s="205">
        <f t="array" ref="AF549">SUMPRODUCT(MID(0&amp;AE549,LARGE(INDEX(ISNUMBER(--MID(AE549,ROW($A$1:$A$25),1))* ROW($A$1:$A$25),0),ROW($A$1:$A$25))+1,1)*10^ROW($A$1:$A$25)/10)</f>
        <v>0</v>
      </c>
    </row>
    <row r="550" spans="31:32" x14ac:dyDescent="0.25">
      <c r="AE550" s="205">
        <f>INDEX(Tracking!$B$6:$B$3001,ROW(A546),1)</f>
        <v>0</v>
      </c>
      <c r="AF550" s="205">
        <f t="array" ref="AF550">SUMPRODUCT(MID(0&amp;AE550,LARGE(INDEX(ISNUMBER(--MID(AE550,ROW($A$1:$A$25),1))* ROW($A$1:$A$25),0),ROW($A$1:$A$25))+1,1)*10^ROW($A$1:$A$25)/10)</f>
        <v>0</v>
      </c>
    </row>
    <row r="551" spans="31:32" x14ac:dyDescent="0.25">
      <c r="AE551" s="205">
        <f>INDEX(Tracking!$B$6:$B$3001,ROW(A547),1)</f>
        <v>0</v>
      </c>
      <c r="AF551" s="205">
        <f t="array" ref="AF551">SUMPRODUCT(MID(0&amp;AE551,LARGE(INDEX(ISNUMBER(--MID(AE551,ROW($A$1:$A$25),1))* ROW($A$1:$A$25),0),ROW($A$1:$A$25))+1,1)*10^ROW($A$1:$A$25)/10)</f>
        <v>0</v>
      </c>
    </row>
    <row r="552" spans="31:32" x14ac:dyDescent="0.25">
      <c r="AE552" s="205">
        <f>INDEX(Tracking!$B$6:$B$3001,ROW(A548),1)</f>
        <v>0</v>
      </c>
      <c r="AF552" s="205">
        <f t="array" ref="AF552">SUMPRODUCT(MID(0&amp;AE552,LARGE(INDEX(ISNUMBER(--MID(AE552,ROW($A$1:$A$25),1))* ROW($A$1:$A$25),0),ROW($A$1:$A$25))+1,1)*10^ROW($A$1:$A$25)/10)</f>
        <v>0</v>
      </c>
    </row>
    <row r="553" spans="31:32" x14ac:dyDescent="0.25">
      <c r="AE553" s="205">
        <f>INDEX(Tracking!$B$6:$B$3001,ROW(A549),1)</f>
        <v>0</v>
      </c>
      <c r="AF553" s="205">
        <f t="array" ref="AF553">SUMPRODUCT(MID(0&amp;AE553,LARGE(INDEX(ISNUMBER(--MID(AE553,ROW($A$1:$A$25),1))* ROW($A$1:$A$25),0),ROW($A$1:$A$25))+1,1)*10^ROW($A$1:$A$25)/10)</f>
        <v>0</v>
      </c>
    </row>
    <row r="554" spans="31:32" x14ac:dyDescent="0.25">
      <c r="AE554" s="205">
        <f>INDEX(Tracking!$B$6:$B$3001,ROW(A550),1)</f>
        <v>0</v>
      </c>
      <c r="AF554" s="205">
        <f t="array" ref="AF554">SUMPRODUCT(MID(0&amp;AE554,LARGE(INDEX(ISNUMBER(--MID(AE554,ROW($A$1:$A$25),1))* ROW($A$1:$A$25),0),ROW($A$1:$A$25))+1,1)*10^ROW($A$1:$A$25)/10)</f>
        <v>0</v>
      </c>
    </row>
    <row r="555" spans="31:32" x14ac:dyDescent="0.25">
      <c r="AE555" s="205">
        <f>INDEX(Tracking!$B$6:$B$3001,ROW(A551),1)</f>
        <v>0</v>
      </c>
      <c r="AF555" s="205">
        <f t="array" ref="AF555">SUMPRODUCT(MID(0&amp;AE555,LARGE(INDEX(ISNUMBER(--MID(AE555,ROW($A$1:$A$25),1))* ROW($A$1:$A$25),0),ROW($A$1:$A$25))+1,1)*10^ROW($A$1:$A$25)/10)</f>
        <v>0</v>
      </c>
    </row>
    <row r="556" spans="31:32" x14ac:dyDescent="0.25">
      <c r="AE556" s="205">
        <f>INDEX(Tracking!$B$6:$B$3001,ROW(A552),1)</f>
        <v>0</v>
      </c>
      <c r="AF556" s="205">
        <f t="array" ref="AF556">SUMPRODUCT(MID(0&amp;AE556,LARGE(INDEX(ISNUMBER(--MID(AE556,ROW($A$1:$A$25),1))* ROW($A$1:$A$25),0),ROW($A$1:$A$25))+1,1)*10^ROW($A$1:$A$25)/10)</f>
        <v>0</v>
      </c>
    </row>
    <row r="557" spans="31:32" x14ac:dyDescent="0.25">
      <c r="AE557" s="205">
        <f>INDEX(Tracking!$B$6:$B$3001,ROW(A553),1)</f>
        <v>0</v>
      </c>
      <c r="AF557" s="205">
        <f t="array" ref="AF557">SUMPRODUCT(MID(0&amp;AE557,LARGE(INDEX(ISNUMBER(--MID(AE557,ROW($A$1:$A$25),1))* ROW($A$1:$A$25),0),ROW($A$1:$A$25))+1,1)*10^ROW($A$1:$A$25)/10)</f>
        <v>0</v>
      </c>
    </row>
    <row r="558" spans="31:32" x14ac:dyDescent="0.25">
      <c r="AE558" s="205">
        <f>INDEX(Tracking!$B$6:$B$3001,ROW(A554),1)</f>
        <v>0</v>
      </c>
      <c r="AF558" s="205">
        <f t="array" ref="AF558">SUMPRODUCT(MID(0&amp;AE558,LARGE(INDEX(ISNUMBER(--MID(AE558,ROW($A$1:$A$25),1))* ROW($A$1:$A$25),0),ROW($A$1:$A$25))+1,1)*10^ROW($A$1:$A$25)/10)</f>
        <v>0</v>
      </c>
    </row>
    <row r="559" spans="31:32" x14ac:dyDescent="0.25">
      <c r="AE559" s="205">
        <f>INDEX(Tracking!$B$6:$B$3001,ROW(A555),1)</f>
        <v>0</v>
      </c>
      <c r="AF559" s="205">
        <f t="array" ref="AF559">SUMPRODUCT(MID(0&amp;AE559,LARGE(INDEX(ISNUMBER(--MID(AE559,ROW($A$1:$A$25),1))* ROW($A$1:$A$25),0),ROW($A$1:$A$25))+1,1)*10^ROW($A$1:$A$25)/10)</f>
        <v>0</v>
      </c>
    </row>
    <row r="560" spans="31:32" x14ac:dyDescent="0.25">
      <c r="AE560" s="205">
        <f>INDEX(Tracking!$B$6:$B$3001,ROW(A556),1)</f>
        <v>0</v>
      </c>
      <c r="AF560" s="205">
        <f t="array" ref="AF560">SUMPRODUCT(MID(0&amp;AE560,LARGE(INDEX(ISNUMBER(--MID(AE560,ROW($A$1:$A$25),1))* ROW($A$1:$A$25),0),ROW($A$1:$A$25))+1,1)*10^ROW($A$1:$A$25)/10)</f>
        <v>0</v>
      </c>
    </row>
    <row r="561" spans="31:32" x14ac:dyDescent="0.25">
      <c r="AE561" s="205">
        <f>INDEX(Tracking!$B$6:$B$3001,ROW(A557),1)</f>
        <v>0</v>
      </c>
      <c r="AF561" s="205">
        <f t="array" ref="AF561">SUMPRODUCT(MID(0&amp;AE561,LARGE(INDEX(ISNUMBER(--MID(AE561,ROW($A$1:$A$25),1))* ROW($A$1:$A$25),0),ROW($A$1:$A$25))+1,1)*10^ROW($A$1:$A$25)/10)</f>
        <v>0</v>
      </c>
    </row>
    <row r="562" spans="31:32" x14ac:dyDescent="0.25">
      <c r="AE562" s="205">
        <f>INDEX(Tracking!$B$6:$B$3001,ROW(A558),1)</f>
        <v>0</v>
      </c>
      <c r="AF562" s="205">
        <f t="array" ref="AF562">SUMPRODUCT(MID(0&amp;AE562,LARGE(INDEX(ISNUMBER(--MID(AE562,ROW($A$1:$A$25),1))* ROW($A$1:$A$25),0),ROW($A$1:$A$25))+1,1)*10^ROW($A$1:$A$25)/10)</f>
        <v>0</v>
      </c>
    </row>
    <row r="563" spans="31:32" x14ac:dyDescent="0.25">
      <c r="AE563" s="205">
        <f>INDEX(Tracking!$B$6:$B$3001,ROW(A559),1)</f>
        <v>0</v>
      </c>
      <c r="AF563" s="205">
        <f t="array" ref="AF563">SUMPRODUCT(MID(0&amp;AE563,LARGE(INDEX(ISNUMBER(--MID(AE563,ROW($A$1:$A$25),1))* ROW($A$1:$A$25),0),ROW($A$1:$A$25))+1,1)*10^ROW($A$1:$A$25)/10)</f>
        <v>0</v>
      </c>
    </row>
    <row r="564" spans="31:32" x14ac:dyDescent="0.25">
      <c r="AE564" s="205">
        <f>INDEX(Tracking!$B$6:$B$3001,ROW(A560),1)</f>
        <v>0</v>
      </c>
      <c r="AF564" s="205">
        <f t="array" ref="AF564">SUMPRODUCT(MID(0&amp;AE564,LARGE(INDEX(ISNUMBER(--MID(AE564,ROW($A$1:$A$25),1))* ROW($A$1:$A$25),0),ROW($A$1:$A$25))+1,1)*10^ROW($A$1:$A$25)/10)</f>
        <v>0</v>
      </c>
    </row>
    <row r="565" spans="31:32" x14ac:dyDescent="0.25">
      <c r="AE565" s="205">
        <f>INDEX(Tracking!$B$6:$B$3001,ROW(A561),1)</f>
        <v>0</v>
      </c>
      <c r="AF565" s="205">
        <f t="array" ref="AF565">SUMPRODUCT(MID(0&amp;AE565,LARGE(INDEX(ISNUMBER(--MID(AE565,ROW($A$1:$A$25),1))* ROW($A$1:$A$25),0),ROW($A$1:$A$25))+1,1)*10^ROW($A$1:$A$25)/10)</f>
        <v>0</v>
      </c>
    </row>
    <row r="566" spans="31:32" x14ac:dyDescent="0.25">
      <c r="AE566" s="205">
        <f>INDEX(Tracking!$B$6:$B$3001,ROW(A562),1)</f>
        <v>0</v>
      </c>
      <c r="AF566" s="205">
        <f t="array" ref="AF566">SUMPRODUCT(MID(0&amp;AE566,LARGE(INDEX(ISNUMBER(--MID(AE566,ROW($A$1:$A$25),1))* ROW($A$1:$A$25),0),ROW($A$1:$A$25))+1,1)*10^ROW($A$1:$A$25)/10)</f>
        <v>0</v>
      </c>
    </row>
    <row r="567" spans="31:32" x14ac:dyDescent="0.25">
      <c r="AE567" s="205">
        <f>INDEX(Tracking!$B$6:$B$3001,ROW(A563),1)</f>
        <v>0</v>
      </c>
      <c r="AF567" s="205">
        <f t="array" ref="AF567">SUMPRODUCT(MID(0&amp;AE567,LARGE(INDEX(ISNUMBER(--MID(AE567,ROW($A$1:$A$25),1))* ROW($A$1:$A$25),0),ROW($A$1:$A$25))+1,1)*10^ROW($A$1:$A$25)/10)</f>
        <v>0</v>
      </c>
    </row>
    <row r="568" spans="31:32" x14ac:dyDescent="0.25">
      <c r="AE568" s="205">
        <f>INDEX(Tracking!$B$6:$B$3001,ROW(A564),1)</f>
        <v>0</v>
      </c>
      <c r="AF568" s="205">
        <f t="array" ref="AF568">SUMPRODUCT(MID(0&amp;AE568,LARGE(INDEX(ISNUMBER(--MID(AE568,ROW($A$1:$A$25),1))* ROW($A$1:$A$25),0),ROW($A$1:$A$25))+1,1)*10^ROW($A$1:$A$25)/10)</f>
        <v>0</v>
      </c>
    </row>
    <row r="569" spans="31:32" x14ac:dyDescent="0.25">
      <c r="AE569" s="205">
        <f>INDEX(Tracking!$B$6:$B$3001,ROW(A565),1)</f>
        <v>0</v>
      </c>
      <c r="AF569" s="205">
        <f t="array" ref="AF569">SUMPRODUCT(MID(0&amp;AE569,LARGE(INDEX(ISNUMBER(--MID(AE569,ROW($A$1:$A$25),1))* ROW($A$1:$A$25),0),ROW($A$1:$A$25))+1,1)*10^ROW($A$1:$A$25)/10)</f>
        <v>0</v>
      </c>
    </row>
    <row r="570" spans="31:32" x14ac:dyDescent="0.25">
      <c r="AE570" s="205">
        <f>INDEX(Tracking!$B$6:$B$3001,ROW(A566),1)</f>
        <v>0</v>
      </c>
      <c r="AF570" s="205">
        <f t="array" ref="AF570">SUMPRODUCT(MID(0&amp;AE570,LARGE(INDEX(ISNUMBER(--MID(AE570,ROW($A$1:$A$25),1))* ROW($A$1:$A$25),0),ROW($A$1:$A$25))+1,1)*10^ROW($A$1:$A$25)/10)</f>
        <v>0</v>
      </c>
    </row>
    <row r="571" spans="31:32" x14ac:dyDescent="0.25">
      <c r="AE571" s="205">
        <f>INDEX(Tracking!$B$6:$B$3001,ROW(A567),1)</f>
        <v>0</v>
      </c>
      <c r="AF571" s="205">
        <f t="array" ref="AF571">SUMPRODUCT(MID(0&amp;AE571,LARGE(INDEX(ISNUMBER(--MID(AE571,ROW($A$1:$A$25),1))* ROW($A$1:$A$25),0),ROW($A$1:$A$25))+1,1)*10^ROW($A$1:$A$25)/10)</f>
        <v>0</v>
      </c>
    </row>
    <row r="572" spans="31:32" x14ac:dyDescent="0.25">
      <c r="AE572" s="205">
        <f>INDEX(Tracking!$B$6:$B$3001,ROW(A568),1)</f>
        <v>0</v>
      </c>
      <c r="AF572" s="205">
        <f t="array" ref="AF572">SUMPRODUCT(MID(0&amp;AE572,LARGE(INDEX(ISNUMBER(--MID(AE572,ROW($A$1:$A$25),1))* ROW($A$1:$A$25),0),ROW($A$1:$A$25))+1,1)*10^ROW($A$1:$A$25)/10)</f>
        <v>0</v>
      </c>
    </row>
    <row r="573" spans="31:32" x14ac:dyDescent="0.25">
      <c r="AE573" s="205">
        <f>INDEX(Tracking!$B$6:$B$3001,ROW(A569),1)</f>
        <v>0</v>
      </c>
      <c r="AF573" s="205">
        <f t="array" ref="AF573">SUMPRODUCT(MID(0&amp;AE573,LARGE(INDEX(ISNUMBER(--MID(AE573,ROW($A$1:$A$25),1))* ROW($A$1:$A$25),0),ROW($A$1:$A$25))+1,1)*10^ROW($A$1:$A$25)/10)</f>
        <v>0</v>
      </c>
    </row>
    <row r="574" spans="31:32" x14ac:dyDescent="0.25">
      <c r="AE574" s="205">
        <f>INDEX(Tracking!$B$6:$B$3001,ROW(A570),1)</f>
        <v>0</v>
      </c>
      <c r="AF574" s="205">
        <f t="array" ref="AF574">SUMPRODUCT(MID(0&amp;AE574,LARGE(INDEX(ISNUMBER(--MID(AE574,ROW($A$1:$A$25),1))* ROW($A$1:$A$25),0),ROW($A$1:$A$25))+1,1)*10^ROW($A$1:$A$25)/10)</f>
        <v>0</v>
      </c>
    </row>
    <row r="575" spans="31:32" x14ac:dyDescent="0.25">
      <c r="AE575" s="205">
        <f>INDEX(Tracking!$B$6:$B$3001,ROW(A571),1)</f>
        <v>0</v>
      </c>
      <c r="AF575" s="205">
        <f t="array" ref="AF575">SUMPRODUCT(MID(0&amp;AE575,LARGE(INDEX(ISNUMBER(--MID(AE575,ROW($A$1:$A$25),1))* ROW($A$1:$A$25),0),ROW($A$1:$A$25))+1,1)*10^ROW($A$1:$A$25)/10)</f>
        <v>0</v>
      </c>
    </row>
    <row r="576" spans="31:32" x14ac:dyDescent="0.25">
      <c r="AE576" s="205">
        <f>INDEX(Tracking!$B$6:$B$3001,ROW(A572),1)</f>
        <v>0</v>
      </c>
      <c r="AF576" s="205">
        <f t="array" ref="AF576">SUMPRODUCT(MID(0&amp;AE576,LARGE(INDEX(ISNUMBER(--MID(AE576,ROW($A$1:$A$25),1))* ROW($A$1:$A$25),0),ROW($A$1:$A$25))+1,1)*10^ROW($A$1:$A$25)/10)</f>
        <v>0</v>
      </c>
    </row>
    <row r="577" spans="31:32" x14ac:dyDescent="0.25">
      <c r="AE577" s="205">
        <f>INDEX(Tracking!$B$6:$B$3001,ROW(A573),1)</f>
        <v>0</v>
      </c>
      <c r="AF577" s="205">
        <f t="array" ref="AF577">SUMPRODUCT(MID(0&amp;AE577,LARGE(INDEX(ISNUMBER(--MID(AE577,ROW($A$1:$A$25),1))* ROW($A$1:$A$25),0),ROW($A$1:$A$25))+1,1)*10^ROW($A$1:$A$25)/10)</f>
        <v>0</v>
      </c>
    </row>
    <row r="578" spans="31:32" x14ac:dyDescent="0.25">
      <c r="AE578" s="205">
        <f>INDEX(Tracking!$B$6:$B$3001,ROW(A574),1)</f>
        <v>0</v>
      </c>
      <c r="AF578" s="205">
        <f t="array" ref="AF578">SUMPRODUCT(MID(0&amp;AE578,LARGE(INDEX(ISNUMBER(--MID(AE578,ROW($A$1:$A$25),1))* ROW($A$1:$A$25),0),ROW($A$1:$A$25))+1,1)*10^ROW($A$1:$A$25)/10)</f>
        <v>0</v>
      </c>
    </row>
    <row r="579" spans="31:32" x14ac:dyDescent="0.25">
      <c r="AE579" s="205">
        <f>INDEX(Tracking!$B$6:$B$3001,ROW(A575),1)</f>
        <v>0</v>
      </c>
      <c r="AF579" s="205">
        <f t="array" ref="AF579">SUMPRODUCT(MID(0&amp;AE579,LARGE(INDEX(ISNUMBER(--MID(AE579,ROW($A$1:$A$25),1))* ROW($A$1:$A$25),0),ROW($A$1:$A$25))+1,1)*10^ROW($A$1:$A$25)/10)</f>
        <v>0</v>
      </c>
    </row>
    <row r="580" spans="31:32" x14ac:dyDescent="0.25">
      <c r="AE580" s="205">
        <f>INDEX(Tracking!$B$6:$B$3001,ROW(A576),1)</f>
        <v>0</v>
      </c>
      <c r="AF580" s="205">
        <f t="array" ref="AF580">SUMPRODUCT(MID(0&amp;AE580,LARGE(INDEX(ISNUMBER(--MID(AE580,ROW($A$1:$A$25),1))* ROW($A$1:$A$25),0),ROW($A$1:$A$25))+1,1)*10^ROW($A$1:$A$25)/10)</f>
        <v>0</v>
      </c>
    </row>
    <row r="581" spans="31:32" x14ac:dyDescent="0.25">
      <c r="AE581" s="205">
        <f>INDEX(Tracking!$B$6:$B$3001,ROW(A577),1)</f>
        <v>0</v>
      </c>
      <c r="AF581" s="205">
        <f t="array" ref="AF581">SUMPRODUCT(MID(0&amp;AE581,LARGE(INDEX(ISNUMBER(--MID(AE581,ROW($A$1:$A$25),1))* ROW($A$1:$A$25),0),ROW($A$1:$A$25))+1,1)*10^ROW($A$1:$A$25)/10)</f>
        <v>0</v>
      </c>
    </row>
    <row r="582" spans="31:32" x14ac:dyDescent="0.25">
      <c r="AE582" s="205">
        <f>INDEX(Tracking!$B$6:$B$3001,ROW(A578),1)</f>
        <v>0</v>
      </c>
      <c r="AF582" s="205">
        <f t="array" ref="AF582">SUMPRODUCT(MID(0&amp;AE582,LARGE(INDEX(ISNUMBER(--MID(AE582,ROW($A$1:$A$25),1))* ROW($A$1:$A$25),0),ROW($A$1:$A$25))+1,1)*10^ROW($A$1:$A$25)/10)</f>
        <v>0</v>
      </c>
    </row>
    <row r="583" spans="31:32" x14ac:dyDescent="0.25">
      <c r="AE583" s="205">
        <f>INDEX(Tracking!$B$6:$B$3001,ROW(A579),1)</f>
        <v>0</v>
      </c>
      <c r="AF583" s="205">
        <f t="array" ref="AF583">SUMPRODUCT(MID(0&amp;AE583,LARGE(INDEX(ISNUMBER(--MID(AE583,ROW($A$1:$A$25),1))* ROW($A$1:$A$25),0),ROW($A$1:$A$25))+1,1)*10^ROW($A$1:$A$25)/10)</f>
        <v>0</v>
      </c>
    </row>
    <row r="584" spans="31:32" x14ac:dyDescent="0.25">
      <c r="AE584" s="205">
        <f>INDEX(Tracking!$B$6:$B$3001,ROW(A580),1)</f>
        <v>0</v>
      </c>
      <c r="AF584" s="205">
        <f t="array" ref="AF584">SUMPRODUCT(MID(0&amp;AE584,LARGE(INDEX(ISNUMBER(--MID(AE584,ROW($A$1:$A$25),1))* ROW($A$1:$A$25),0),ROW($A$1:$A$25))+1,1)*10^ROW($A$1:$A$25)/10)</f>
        <v>0</v>
      </c>
    </row>
    <row r="585" spans="31:32" x14ac:dyDescent="0.25">
      <c r="AE585" s="205">
        <f>INDEX(Tracking!$B$6:$B$3001,ROW(A581),1)</f>
        <v>0</v>
      </c>
      <c r="AF585" s="205">
        <f t="array" ref="AF585">SUMPRODUCT(MID(0&amp;AE585,LARGE(INDEX(ISNUMBER(--MID(AE585,ROW($A$1:$A$25),1))* ROW($A$1:$A$25),0),ROW($A$1:$A$25))+1,1)*10^ROW($A$1:$A$25)/10)</f>
        <v>0</v>
      </c>
    </row>
    <row r="586" spans="31:32" x14ac:dyDescent="0.25">
      <c r="AE586" s="205">
        <f>INDEX(Tracking!$B$6:$B$3001,ROW(A582),1)</f>
        <v>0</v>
      </c>
      <c r="AF586" s="205">
        <f t="array" ref="AF586">SUMPRODUCT(MID(0&amp;AE586,LARGE(INDEX(ISNUMBER(--MID(AE586,ROW($A$1:$A$25),1))* ROW($A$1:$A$25),0),ROW($A$1:$A$25))+1,1)*10^ROW($A$1:$A$25)/10)</f>
        <v>0</v>
      </c>
    </row>
    <row r="587" spans="31:32" x14ac:dyDescent="0.25">
      <c r="AE587" s="205">
        <f>INDEX(Tracking!$B$6:$B$3001,ROW(A583),1)</f>
        <v>0</v>
      </c>
      <c r="AF587" s="205">
        <f t="array" ref="AF587">SUMPRODUCT(MID(0&amp;AE587,LARGE(INDEX(ISNUMBER(--MID(AE587,ROW($A$1:$A$25),1))* ROW($A$1:$A$25),0),ROW($A$1:$A$25))+1,1)*10^ROW($A$1:$A$25)/10)</f>
        <v>0</v>
      </c>
    </row>
    <row r="588" spans="31:32" x14ac:dyDescent="0.25">
      <c r="AE588" s="205">
        <f>INDEX(Tracking!$B$6:$B$3001,ROW(A584),1)</f>
        <v>0</v>
      </c>
      <c r="AF588" s="205">
        <f t="array" ref="AF588">SUMPRODUCT(MID(0&amp;AE588,LARGE(INDEX(ISNUMBER(--MID(AE588,ROW($A$1:$A$25),1))* ROW($A$1:$A$25),0),ROW($A$1:$A$25))+1,1)*10^ROW($A$1:$A$25)/10)</f>
        <v>0</v>
      </c>
    </row>
    <row r="589" spans="31:32" x14ac:dyDescent="0.25">
      <c r="AE589" s="205">
        <f>INDEX(Tracking!$B$6:$B$3001,ROW(A585),1)</f>
        <v>0</v>
      </c>
      <c r="AF589" s="205">
        <f t="array" ref="AF589">SUMPRODUCT(MID(0&amp;AE589,LARGE(INDEX(ISNUMBER(--MID(AE589,ROW($A$1:$A$25),1))* ROW($A$1:$A$25),0),ROW($A$1:$A$25))+1,1)*10^ROW($A$1:$A$25)/10)</f>
        <v>0</v>
      </c>
    </row>
    <row r="590" spans="31:32" x14ac:dyDescent="0.25">
      <c r="AE590" s="205">
        <f>INDEX(Tracking!$B$6:$B$3001,ROW(A586),1)</f>
        <v>0</v>
      </c>
      <c r="AF590" s="205">
        <f t="array" ref="AF590">SUMPRODUCT(MID(0&amp;AE590,LARGE(INDEX(ISNUMBER(--MID(AE590,ROW($A$1:$A$25),1))* ROW($A$1:$A$25),0),ROW($A$1:$A$25))+1,1)*10^ROW($A$1:$A$25)/10)</f>
        <v>0</v>
      </c>
    </row>
    <row r="591" spans="31:32" x14ac:dyDescent="0.25">
      <c r="AE591" s="205">
        <f>INDEX(Tracking!$B$6:$B$3001,ROW(A587),1)</f>
        <v>0</v>
      </c>
      <c r="AF591" s="205">
        <f t="array" ref="AF591">SUMPRODUCT(MID(0&amp;AE591,LARGE(INDEX(ISNUMBER(--MID(AE591,ROW($A$1:$A$25),1))* ROW($A$1:$A$25),0),ROW($A$1:$A$25))+1,1)*10^ROW($A$1:$A$25)/10)</f>
        <v>0</v>
      </c>
    </row>
    <row r="592" spans="31:32" x14ac:dyDescent="0.25">
      <c r="AE592" s="205">
        <f>INDEX(Tracking!$B$6:$B$3001,ROW(A588),1)</f>
        <v>0</v>
      </c>
      <c r="AF592" s="205">
        <f t="array" ref="AF592">SUMPRODUCT(MID(0&amp;AE592,LARGE(INDEX(ISNUMBER(--MID(AE592,ROW($A$1:$A$25),1))* ROW($A$1:$A$25),0),ROW($A$1:$A$25))+1,1)*10^ROW($A$1:$A$25)/10)</f>
        <v>0</v>
      </c>
    </row>
    <row r="593" spans="31:32" x14ac:dyDescent="0.25">
      <c r="AE593" s="205">
        <f>INDEX(Tracking!$B$6:$B$3001,ROW(A589),1)</f>
        <v>0</v>
      </c>
      <c r="AF593" s="205">
        <f t="array" ref="AF593">SUMPRODUCT(MID(0&amp;AE593,LARGE(INDEX(ISNUMBER(--MID(AE593,ROW($A$1:$A$25),1))* ROW($A$1:$A$25),0),ROW($A$1:$A$25))+1,1)*10^ROW($A$1:$A$25)/10)</f>
        <v>0</v>
      </c>
    </row>
    <row r="594" spans="31:32" x14ac:dyDescent="0.25">
      <c r="AE594" s="205">
        <f>INDEX(Tracking!$B$6:$B$3001,ROW(A590),1)</f>
        <v>0</v>
      </c>
      <c r="AF594" s="205">
        <f t="array" ref="AF594">SUMPRODUCT(MID(0&amp;AE594,LARGE(INDEX(ISNUMBER(--MID(AE594,ROW($A$1:$A$25),1))* ROW($A$1:$A$25),0),ROW($A$1:$A$25))+1,1)*10^ROW($A$1:$A$25)/10)</f>
        <v>0</v>
      </c>
    </row>
    <row r="595" spans="31:32" x14ac:dyDescent="0.25">
      <c r="AE595" s="205">
        <f>INDEX(Tracking!$B$6:$B$3001,ROW(A591),1)</f>
        <v>0</v>
      </c>
      <c r="AF595" s="205">
        <f t="array" ref="AF595">SUMPRODUCT(MID(0&amp;AE595,LARGE(INDEX(ISNUMBER(--MID(AE595,ROW($A$1:$A$25),1))* ROW($A$1:$A$25),0),ROW($A$1:$A$25))+1,1)*10^ROW($A$1:$A$25)/10)</f>
        <v>0</v>
      </c>
    </row>
    <row r="596" spans="31:32" x14ac:dyDescent="0.25">
      <c r="AE596" s="205">
        <f>INDEX(Tracking!$B$6:$B$3001,ROW(A592),1)</f>
        <v>0</v>
      </c>
      <c r="AF596" s="205">
        <f t="array" ref="AF596">SUMPRODUCT(MID(0&amp;AE596,LARGE(INDEX(ISNUMBER(--MID(AE596,ROW($A$1:$A$25),1))* ROW($A$1:$A$25),0),ROW($A$1:$A$25))+1,1)*10^ROW($A$1:$A$25)/10)</f>
        <v>0</v>
      </c>
    </row>
    <row r="597" spans="31:32" x14ac:dyDescent="0.25">
      <c r="AE597" s="205">
        <f>INDEX(Tracking!$B$6:$B$3001,ROW(A593),1)</f>
        <v>0</v>
      </c>
      <c r="AF597" s="205">
        <f t="array" ref="AF597">SUMPRODUCT(MID(0&amp;AE597,LARGE(INDEX(ISNUMBER(--MID(AE597,ROW($A$1:$A$25),1))* ROW($A$1:$A$25),0),ROW($A$1:$A$25))+1,1)*10^ROW($A$1:$A$25)/10)</f>
        <v>0</v>
      </c>
    </row>
    <row r="598" spans="31:32" x14ac:dyDescent="0.25">
      <c r="AE598" s="205">
        <f>INDEX(Tracking!$B$6:$B$3001,ROW(A594),1)</f>
        <v>0</v>
      </c>
      <c r="AF598" s="205">
        <f t="array" ref="AF598">SUMPRODUCT(MID(0&amp;AE598,LARGE(INDEX(ISNUMBER(--MID(AE598,ROW($A$1:$A$25),1))* ROW($A$1:$A$25),0),ROW($A$1:$A$25))+1,1)*10^ROW($A$1:$A$25)/10)</f>
        <v>0</v>
      </c>
    </row>
    <row r="599" spans="31:32" x14ac:dyDescent="0.25">
      <c r="AE599" s="205">
        <f>INDEX(Tracking!$B$6:$B$3001,ROW(A595),1)</f>
        <v>0</v>
      </c>
      <c r="AF599" s="205">
        <f t="array" ref="AF599">SUMPRODUCT(MID(0&amp;AE599,LARGE(INDEX(ISNUMBER(--MID(AE599,ROW($A$1:$A$25),1))* ROW($A$1:$A$25),0),ROW($A$1:$A$25))+1,1)*10^ROW($A$1:$A$25)/10)</f>
        <v>0</v>
      </c>
    </row>
    <row r="600" spans="31:32" x14ac:dyDescent="0.25">
      <c r="AE600" s="205">
        <f>INDEX(Tracking!$B$6:$B$3001,ROW(A596),1)</f>
        <v>0</v>
      </c>
      <c r="AF600" s="205">
        <f t="array" ref="AF600">SUMPRODUCT(MID(0&amp;AE600,LARGE(INDEX(ISNUMBER(--MID(AE600,ROW($A$1:$A$25),1))* ROW($A$1:$A$25),0),ROW($A$1:$A$25))+1,1)*10^ROW($A$1:$A$25)/10)</f>
        <v>0</v>
      </c>
    </row>
    <row r="601" spans="31:32" x14ac:dyDescent="0.25">
      <c r="AE601" s="205">
        <f>INDEX(Tracking!$B$6:$B$3001,ROW(A597),1)</f>
        <v>0</v>
      </c>
      <c r="AF601" s="205">
        <f t="array" ref="AF601">SUMPRODUCT(MID(0&amp;AE601,LARGE(INDEX(ISNUMBER(--MID(AE601,ROW($A$1:$A$25),1))* ROW($A$1:$A$25),0),ROW($A$1:$A$25))+1,1)*10^ROW($A$1:$A$25)/10)</f>
        <v>0</v>
      </c>
    </row>
    <row r="602" spans="31:32" x14ac:dyDescent="0.25">
      <c r="AE602" s="205">
        <f>INDEX(Tracking!$B$6:$B$3001,ROW(A598),1)</f>
        <v>0</v>
      </c>
      <c r="AF602" s="205">
        <f t="array" ref="AF602">SUMPRODUCT(MID(0&amp;AE602,LARGE(INDEX(ISNUMBER(--MID(AE602,ROW($A$1:$A$25),1))* ROW($A$1:$A$25),0),ROW($A$1:$A$25))+1,1)*10^ROW($A$1:$A$25)/10)</f>
        <v>0</v>
      </c>
    </row>
    <row r="603" spans="31:32" x14ac:dyDescent="0.25">
      <c r="AE603" s="205">
        <f>INDEX(Tracking!$B$6:$B$3001,ROW(A599),1)</f>
        <v>0</v>
      </c>
      <c r="AF603" s="205">
        <f t="array" ref="AF603">SUMPRODUCT(MID(0&amp;AE603,LARGE(INDEX(ISNUMBER(--MID(AE603,ROW($A$1:$A$25),1))* ROW($A$1:$A$25),0),ROW($A$1:$A$25))+1,1)*10^ROW($A$1:$A$25)/10)</f>
        <v>0</v>
      </c>
    </row>
    <row r="604" spans="31:32" x14ac:dyDescent="0.25">
      <c r="AE604" s="205">
        <f>INDEX(Tracking!$B$6:$B$3001,ROW(A600),1)</f>
        <v>0</v>
      </c>
      <c r="AF604" s="205">
        <f t="array" ref="AF604">SUMPRODUCT(MID(0&amp;AE604,LARGE(INDEX(ISNUMBER(--MID(AE604,ROW($A$1:$A$25),1))* ROW($A$1:$A$25),0),ROW($A$1:$A$25))+1,1)*10^ROW($A$1:$A$25)/10)</f>
        <v>0</v>
      </c>
    </row>
    <row r="605" spans="31:32" x14ac:dyDescent="0.25">
      <c r="AE605" s="205">
        <f>INDEX(Tracking!$B$6:$B$3001,ROW(A601),1)</f>
        <v>0</v>
      </c>
      <c r="AF605" s="205">
        <f t="array" ref="AF605">SUMPRODUCT(MID(0&amp;AE605,LARGE(INDEX(ISNUMBER(--MID(AE605,ROW($A$1:$A$25),1))* ROW($A$1:$A$25),0),ROW($A$1:$A$25))+1,1)*10^ROW($A$1:$A$25)/10)</f>
        <v>0</v>
      </c>
    </row>
    <row r="606" spans="31:32" x14ac:dyDescent="0.25">
      <c r="AE606" s="205">
        <f>INDEX(Tracking!$B$6:$B$3001,ROW(A602),1)</f>
        <v>0</v>
      </c>
      <c r="AF606" s="205">
        <f t="array" ref="AF606">SUMPRODUCT(MID(0&amp;AE606,LARGE(INDEX(ISNUMBER(--MID(AE606,ROW($A$1:$A$25),1))* ROW($A$1:$A$25),0),ROW($A$1:$A$25))+1,1)*10^ROW($A$1:$A$25)/10)</f>
        <v>0</v>
      </c>
    </row>
    <row r="607" spans="31:32" x14ac:dyDescent="0.25">
      <c r="AE607" s="205">
        <f>INDEX(Tracking!$B$6:$B$3001,ROW(A603),1)</f>
        <v>0</v>
      </c>
      <c r="AF607" s="205">
        <f t="array" ref="AF607">SUMPRODUCT(MID(0&amp;AE607,LARGE(INDEX(ISNUMBER(--MID(AE607,ROW($A$1:$A$25),1))* ROW($A$1:$A$25),0),ROW($A$1:$A$25))+1,1)*10^ROW($A$1:$A$25)/10)</f>
        <v>0</v>
      </c>
    </row>
    <row r="608" spans="31:32" x14ac:dyDescent="0.25">
      <c r="AE608" s="205">
        <f>INDEX(Tracking!$B$6:$B$3001,ROW(A604),1)</f>
        <v>0</v>
      </c>
      <c r="AF608" s="205">
        <f t="array" ref="AF608">SUMPRODUCT(MID(0&amp;AE608,LARGE(INDEX(ISNUMBER(--MID(AE608,ROW($A$1:$A$25),1))* ROW($A$1:$A$25),0),ROW($A$1:$A$25))+1,1)*10^ROW($A$1:$A$25)/10)</f>
        <v>0</v>
      </c>
    </row>
    <row r="609" spans="31:32" x14ac:dyDescent="0.25">
      <c r="AE609" s="205">
        <f>INDEX(Tracking!$B$6:$B$3001,ROW(A605),1)</f>
        <v>0</v>
      </c>
      <c r="AF609" s="205">
        <f t="array" ref="AF609">SUMPRODUCT(MID(0&amp;AE609,LARGE(INDEX(ISNUMBER(--MID(AE609,ROW($A$1:$A$25),1))* ROW($A$1:$A$25),0),ROW($A$1:$A$25))+1,1)*10^ROW($A$1:$A$25)/10)</f>
        <v>0</v>
      </c>
    </row>
    <row r="610" spans="31:32" x14ac:dyDescent="0.25">
      <c r="AE610" s="205">
        <f>INDEX(Tracking!$B$6:$B$3001,ROW(A606),1)</f>
        <v>0</v>
      </c>
      <c r="AF610" s="205">
        <f t="array" ref="AF610">SUMPRODUCT(MID(0&amp;AE610,LARGE(INDEX(ISNUMBER(--MID(AE610,ROW($A$1:$A$25),1))* ROW($A$1:$A$25),0),ROW($A$1:$A$25))+1,1)*10^ROW($A$1:$A$25)/10)</f>
        <v>0</v>
      </c>
    </row>
    <row r="611" spans="31:32" x14ac:dyDescent="0.25">
      <c r="AE611" s="205">
        <f>INDEX(Tracking!$B$6:$B$3001,ROW(A607),1)</f>
        <v>0</v>
      </c>
      <c r="AF611" s="205">
        <f t="array" ref="AF611">SUMPRODUCT(MID(0&amp;AE611,LARGE(INDEX(ISNUMBER(--MID(AE611,ROW($A$1:$A$25),1))* ROW($A$1:$A$25),0),ROW($A$1:$A$25))+1,1)*10^ROW($A$1:$A$25)/10)</f>
        <v>0</v>
      </c>
    </row>
    <row r="612" spans="31:32" x14ac:dyDescent="0.25">
      <c r="AE612" s="205">
        <f>INDEX(Tracking!$B$6:$B$3001,ROW(A608),1)</f>
        <v>0</v>
      </c>
      <c r="AF612" s="205">
        <f t="array" ref="AF612">SUMPRODUCT(MID(0&amp;AE612,LARGE(INDEX(ISNUMBER(--MID(AE612,ROW($A$1:$A$25),1))* ROW($A$1:$A$25),0),ROW($A$1:$A$25))+1,1)*10^ROW($A$1:$A$25)/10)</f>
        <v>0</v>
      </c>
    </row>
    <row r="613" spans="31:32" x14ac:dyDescent="0.25">
      <c r="AE613" s="205">
        <f>INDEX(Tracking!$B$6:$B$3001,ROW(A609),1)</f>
        <v>0</v>
      </c>
      <c r="AF613" s="205">
        <f t="array" ref="AF613">SUMPRODUCT(MID(0&amp;AE613,LARGE(INDEX(ISNUMBER(--MID(AE613,ROW($A$1:$A$25),1))* ROW($A$1:$A$25),0),ROW($A$1:$A$25))+1,1)*10^ROW($A$1:$A$25)/10)</f>
        <v>0</v>
      </c>
    </row>
    <row r="614" spans="31:32" x14ac:dyDescent="0.25">
      <c r="AE614" s="205">
        <f>INDEX(Tracking!$B$6:$B$3001,ROW(A610),1)</f>
        <v>0</v>
      </c>
      <c r="AF614" s="205">
        <f t="array" ref="AF614">SUMPRODUCT(MID(0&amp;AE614,LARGE(INDEX(ISNUMBER(--MID(AE614,ROW($A$1:$A$25),1))* ROW($A$1:$A$25),0),ROW($A$1:$A$25))+1,1)*10^ROW($A$1:$A$25)/10)</f>
        <v>0</v>
      </c>
    </row>
    <row r="615" spans="31:32" x14ac:dyDescent="0.25">
      <c r="AE615" s="205">
        <f>INDEX(Tracking!$B$6:$B$3001,ROW(A611),1)</f>
        <v>0</v>
      </c>
      <c r="AF615" s="205">
        <f t="array" ref="AF615">SUMPRODUCT(MID(0&amp;AE615,LARGE(INDEX(ISNUMBER(--MID(AE615,ROW($A$1:$A$25),1))* ROW($A$1:$A$25),0),ROW($A$1:$A$25))+1,1)*10^ROW($A$1:$A$25)/10)</f>
        <v>0</v>
      </c>
    </row>
    <row r="616" spans="31:32" x14ac:dyDescent="0.25">
      <c r="AE616" s="205">
        <f>INDEX(Tracking!$B$6:$B$3001,ROW(A612),1)</f>
        <v>0</v>
      </c>
      <c r="AF616" s="205">
        <f t="array" ref="AF616">SUMPRODUCT(MID(0&amp;AE616,LARGE(INDEX(ISNUMBER(--MID(AE616,ROW($A$1:$A$25),1))* ROW($A$1:$A$25),0),ROW($A$1:$A$25))+1,1)*10^ROW($A$1:$A$25)/10)</f>
        <v>0</v>
      </c>
    </row>
    <row r="617" spans="31:32" x14ac:dyDescent="0.25">
      <c r="AE617" s="205">
        <f>INDEX(Tracking!$B$6:$B$3001,ROW(A613),1)</f>
        <v>0</v>
      </c>
      <c r="AF617" s="205">
        <f t="array" ref="AF617">SUMPRODUCT(MID(0&amp;AE617,LARGE(INDEX(ISNUMBER(--MID(AE617,ROW($A$1:$A$25),1))* ROW($A$1:$A$25),0),ROW($A$1:$A$25))+1,1)*10^ROW($A$1:$A$25)/10)</f>
        <v>0</v>
      </c>
    </row>
    <row r="618" spans="31:32" x14ac:dyDescent="0.25">
      <c r="AE618" s="205">
        <f>INDEX(Tracking!$B$6:$B$3001,ROW(A614),1)</f>
        <v>0</v>
      </c>
      <c r="AF618" s="205">
        <f t="array" ref="AF618">SUMPRODUCT(MID(0&amp;AE618,LARGE(INDEX(ISNUMBER(--MID(AE618,ROW($A$1:$A$25),1))* ROW($A$1:$A$25),0),ROW($A$1:$A$25))+1,1)*10^ROW($A$1:$A$25)/10)</f>
        <v>0</v>
      </c>
    </row>
    <row r="619" spans="31:32" x14ac:dyDescent="0.25">
      <c r="AE619" s="205">
        <f>INDEX(Tracking!$B$6:$B$3001,ROW(A615),1)</f>
        <v>0</v>
      </c>
      <c r="AF619" s="205">
        <f t="array" ref="AF619">SUMPRODUCT(MID(0&amp;AE619,LARGE(INDEX(ISNUMBER(--MID(AE619,ROW($A$1:$A$25),1))* ROW($A$1:$A$25),0),ROW($A$1:$A$25))+1,1)*10^ROW($A$1:$A$25)/10)</f>
        <v>0</v>
      </c>
    </row>
    <row r="620" spans="31:32" x14ac:dyDescent="0.25">
      <c r="AE620" s="205">
        <f>INDEX(Tracking!$B$6:$B$3001,ROW(A616),1)</f>
        <v>0</v>
      </c>
      <c r="AF620" s="205">
        <f t="array" ref="AF620">SUMPRODUCT(MID(0&amp;AE620,LARGE(INDEX(ISNUMBER(--MID(AE620,ROW($A$1:$A$25),1))* ROW($A$1:$A$25),0),ROW($A$1:$A$25))+1,1)*10^ROW($A$1:$A$25)/10)</f>
        <v>0</v>
      </c>
    </row>
    <row r="621" spans="31:32" x14ac:dyDescent="0.25">
      <c r="AE621" s="205">
        <f>INDEX(Tracking!$B$6:$B$3001,ROW(A617),1)</f>
        <v>0</v>
      </c>
      <c r="AF621" s="205">
        <f t="array" ref="AF621">SUMPRODUCT(MID(0&amp;AE621,LARGE(INDEX(ISNUMBER(--MID(AE621,ROW($A$1:$A$25),1))* ROW($A$1:$A$25),0),ROW($A$1:$A$25))+1,1)*10^ROW($A$1:$A$25)/10)</f>
        <v>0</v>
      </c>
    </row>
    <row r="622" spans="31:32" x14ac:dyDescent="0.25">
      <c r="AE622" s="205">
        <f>INDEX(Tracking!$B$6:$B$3001,ROW(A618),1)</f>
        <v>0</v>
      </c>
      <c r="AF622" s="205">
        <f t="array" ref="AF622">SUMPRODUCT(MID(0&amp;AE622,LARGE(INDEX(ISNUMBER(--MID(AE622,ROW($A$1:$A$25),1))* ROW($A$1:$A$25),0),ROW($A$1:$A$25))+1,1)*10^ROW($A$1:$A$25)/10)</f>
        <v>0</v>
      </c>
    </row>
    <row r="623" spans="31:32" x14ac:dyDescent="0.25">
      <c r="AE623" s="205">
        <f>INDEX(Tracking!$B$6:$B$3001,ROW(A619),1)</f>
        <v>0</v>
      </c>
      <c r="AF623" s="205">
        <f t="array" ref="AF623">SUMPRODUCT(MID(0&amp;AE623,LARGE(INDEX(ISNUMBER(--MID(AE623,ROW($A$1:$A$25),1))* ROW($A$1:$A$25),0),ROW($A$1:$A$25))+1,1)*10^ROW($A$1:$A$25)/10)</f>
        <v>0</v>
      </c>
    </row>
    <row r="624" spans="31:32" x14ac:dyDescent="0.25">
      <c r="AE624" s="205">
        <f>INDEX(Tracking!$B$6:$B$3001,ROW(A620),1)</f>
        <v>0</v>
      </c>
      <c r="AF624" s="205">
        <f t="array" ref="AF624">SUMPRODUCT(MID(0&amp;AE624,LARGE(INDEX(ISNUMBER(--MID(AE624,ROW($A$1:$A$25),1))* ROW($A$1:$A$25),0),ROW($A$1:$A$25))+1,1)*10^ROW($A$1:$A$25)/10)</f>
        <v>0</v>
      </c>
    </row>
    <row r="625" spans="31:32" x14ac:dyDescent="0.25">
      <c r="AE625" s="205">
        <f>INDEX(Tracking!$B$6:$B$3001,ROW(A621),1)</f>
        <v>0</v>
      </c>
      <c r="AF625" s="205">
        <f t="array" ref="AF625">SUMPRODUCT(MID(0&amp;AE625,LARGE(INDEX(ISNUMBER(--MID(AE625,ROW($A$1:$A$25),1))* ROW($A$1:$A$25),0),ROW($A$1:$A$25))+1,1)*10^ROW($A$1:$A$25)/10)</f>
        <v>0</v>
      </c>
    </row>
    <row r="626" spans="31:32" x14ac:dyDescent="0.25">
      <c r="AE626" s="205">
        <f>INDEX(Tracking!$B$6:$B$3001,ROW(A622),1)</f>
        <v>0</v>
      </c>
      <c r="AF626" s="205">
        <f t="array" ref="AF626">SUMPRODUCT(MID(0&amp;AE626,LARGE(INDEX(ISNUMBER(--MID(AE626,ROW($A$1:$A$25),1))* ROW($A$1:$A$25),0),ROW($A$1:$A$25))+1,1)*10^ROW($A$1:$A$25)/10)</f>
        <v>0</v>
      </c>
    </row>
    <row r="627" spans="31:32" x14ac:dyDescent="0.25">
      <c r="AE627" s="205">
        <f>INDEX(Tracking!$B$6:$B$3001,ROW(A623),1)</f>
        <v>0</v>
      </c>
      <c r="AF627" s="205">
        <f t="array" ref="AF627">SUMPRODUCT(MID(0&amp;AE627,LARGE(INDEX(ISNUMBER(--MID(AE627,ROW($A$1:$A$25),1))* ROW($A$1:$A$25),0),ROW($A$1:$A$25))+1,1)*10^ROW($A$1:$A$25)/10)</f>
        <v>0</v>
      </c>
    </row>
    <row r="628" spans="31:32" x14ac:dyDescent="0.25">
      <c r="AE628" s="205">
        <f>INDEX(Tracking!$B$6:$B$3001,ROW(A624),1)</f>
        <v>0</v>
      </c>
      <c r="AF628" s="205">
        <f t="array" ref="AF628">SUMPRODUCT(MID(0&amp;AE628,LARGE(INDEX(ISNUMBER(--MID(AE628,ROW($A$1:$A$25),1))* ROW($A$1:$A$25),0),ROW($A$1:$A$25))+1,1)*10^ROW($A$1:$A$25)/10)</f>
        <v>0</v>
      </c>
    </row>
    <row r="629" spans="31:32" x14ac:dyDescent="0.25">
      <c r="AE629" s="205">
        <f>INDEX(Tracking!$B$6:$B$3001,ROW(A625),1)</f>
        <v>0</v>
      </c>
      <c r="AF629" s="205">
        <f t="array" ref="AF629">SUMPRODUCT(MID(0&amp;AE629,LARGE(INDEX(ISNUMBER(--MID(AE629,ROW($A$1:$A$25),1))* ROW($A$1:$A$25),0),ROW($A$1:$A$25))+1,1)*10^ROW($A$1:$A$25)/10)</f>
        <v>0</v>
      </c>
    </row>
    <row r="630" spans="31:32" x14ac:dyDescent="0.25">
      <c r="AE630" s="205">
        <f>INDEX(Tracking!$B$6:$B$3001,ROW(A626),1)</f>
        <v>0</v>
      </c>
      <c r="AF630" s="205">
        <f t="array" ref="AF630">SUMPRODUCT(MID(0&amp;AE630,LARGE(INDEX(ISNUMBER(--MID(AE630,ROW($A$1:$A$25),1))* ROW($A$1:$A$25),0),ROW($A$1:$A$25))+1,1)*10^ROW($A$1:$A$25)/10)</f>
        <v>0</v>
      </c>
    </row>
    <row r="631" spans="31:32" x14ac:dyDescent="0.25">
      <c r="AE631" s="205">
        <f>INDEX(Tracking!$B$6:$B$3001,ROW(A627),1)</f>
        <v>0</v>
      </c>
      <c r="AF631" s="205">
        <f t="array" ref="AF631">SUMPRODUCT(MID(0&amp;AE631,LARGE(INDEX(ISNUMBER(--MID(AE631,ROW($A$1:$A$25),1))* ROW($A$1:$A$25),0),ROW($A$1:$A$25))+1,1)*10^ROW($A$1:$A$25)/10)</f>
        <v>0</v>
      </c>
    </row>
    <row r="632" spans="31:32" x14ac:dyDescent="0.25">
      <c r="AE632" s="205">
        <f>INDEX(Tracking!$B$6:$B$3001,ROW(A628),1)</f>
        <v>0</v>
      </c>
      <c r="AF632" s="205">
        <f t="array" ref="AF632">SUMPRODUCT(MID(0&amp;AE632,LARGE(INDEX(ISNUMBER(--MID(AE632,ROW($A$1:$A$25),1))* ROW($A$1:$A$25),0),ROW($A$1:$A$25))+1,1)*10^ROW($A$1:$A$25)/10)</f>
        <v>0</v>
      </c>
    </row>
    <row r="633" spans="31:32" x14ac:dyDescent="0.25">
      <c r="AE633" s="205">
        <f>INDEX(Tracking!$B$6:$B$3001,ROW(A629),1)</f>
        <v>0</v>
      </c>
      <c r="AF633" s="205">
        <f t="array" ref="AF633">SUMPRODUCT(MID(0&amp;AE633,LARGE(INDEX(ISNUMBER(--MID(AE633,ROW($A$1:$A$25),1))* ROW($A$1:$A$25),0),ROW($A$1:$A$25))+1,1)*10^ROW($A$1:$A$25)/10)</f>
        <v>0</v>
      </c>
    </row>
    <row r="634" spans="31:32" x14ac:dyDescent="0.25">
      <c r="AE634" s="205">
        <f>INDEX(Tracking!$B$6:$B$3001,ROW(A630),1)</f>
        <v>0</v>
      </c>
      <c r="AF634" s="205">
        <f t="array" ref="AF634">SUMPRODUCT(MID(0&amp;AE634,LARGE(INDEX(ISNUMBER(--MID(AE634,ROW($A$1:$A$25),1))* ROW($A$1:$A$25),0),ROW($A$1:$A$25))+1,1)*10^ROW($A$1:$A$25)/10)</f>
        <v>0</v>
      </c>
    </row>
    <row r="635" spans="31:32" x14ac:dyDescent="0.25">
      <c r="AE635" s="205">
        <f>INDEX(Tracking!$B$6:$B$3001,ROW(A631),1)</f>
        <v>0</v>
      </c>
      <c r="AF635" s="205">
        <f t="array" ref="AF635">SUMPRODUCT(MID(0&amp;AE635,LARGE(INDEX(ISNUMBER(--MID(AE635,ROW($A$1:$A$25),1))* ROW($A$1:$A$25),0),ROW($A$1:$A$25))+1,1)*10^ROW($A$1:$A$25)/10)</f>
        <v>0</v>
      </c>
    </row>
    <row r="636" spans="31:32" x14ac:dyDescent="0.25">
      <c r="AE636" s="205">
        <f>INDEX(Tracking!$B$6:$B$3001,ROW(A632),1)</f>
        <v>0</v>
      </c>
      <c r="AF636" s="205">
        <f t="array" ref="AF636">SUMPRODUCT(MID(0&amp;AE636,LARGE(INDEX(ISNUMBER(--MID(AE636,ROW($A$1:$A$25),1))* ROW($A$1:$A$25),0),ROW($A$1:$A$25))+1,1)*10^ROW($A$1:$A$25)/10)</f>
        <v>0</v>
      </c>
    </row>
    <row r="637" spans="31:32" x14ac:dyDescent="0.25">
      <c r="AE637" s="205">
        <f>INDEX(Tracking!$B$6:$B$3001,ROW(A633),1)</f>
        <v>0</v>
      </c>
      <c r="AF637" s="205">
        <f t="array" ref="AF637">SUMPRODUCT(MID(0&amp;AE637,LARGE(INDEX(ISNUMBER(--MID(AE637,ROW($A$1:$A$25),1))* ROW($A$1:$A$25),0),ROW($A$1:$A$25))+1,1)*10^ROW($A$1:$A$25)/10)</f>
        <v>0</v>
      </c>
    </row>
    <row r="638" spans="31:32" x14ac:dyDescent="0.25">
      <c r="AE638" s="205">
        <f>INDEX(Tracking!$B$6:$B$3001,ROW(A634),1)</f>
        <v>0</v>
      </c>
      <c r="AF638" s="205">
        <f t="array" ref="AF638">SUMPRODUCT(MID(0&amp;AE638,LARGE(INDEX(ISNUMBER(--MID(AE638,ROW($A$1:$A$25),1))* ROW($A$1:$A$25),0),ROW($A$1:$A$25))+1,1)*10^ROW($A$1:$A$25)/10)</f>
        <v>0</v>
      </c>
    </row>
    <row r="639" spans="31:32" x14ac:dyDescent="0.25">
      <c r="AE639" s="205">
        <f>INDEX(Tracking!$B$6:$B$3001,ROW(A635),1)</f>
        <v>0</v>
      </c>
      <c r="AF639" s="205">
        <f t="array" ref="AF639">SUMPRODUCT(MID(0&amp;AE639,LARGE(INDEX(ISNUMBER(--MID(AE639,ROW($A$1:$A$25),1))* ROW($A$1:$A$25),0),ROW($A$1:$A$25))+1,1)*10^ROW($A$1:$A$25)/10)</f>
        <v>0</v>
      </c>
    </row>
    <row r="640" spans="31:32" x14ac:dyDescent="0.25">
      <c r="AE640" s="205">
        <f>INDEX(Tracking!$B$6:$B$3001,ROW(A636),1)</f>
        <v>0</v>
      </c>
      <c r="AF640" s="205">
        <f t="array" ref="AF640">SUMPRODUCT(MID(0&amp;AE640,LARGE(INDEX(ISNUMBER(--MID(AE640,ROW($A$1:$A$25),1))* ROW($A$1:$A$25),0),ROW($A$1:$A$25))+1,1)*10^ROW($A$1:$A$25)/10)</f>
        <v>0</v>
      </c>
    </row>
    <row r="641" spans="31:32" x14ac:dyDescent="0.25">
      <c r="AE641" s="205">
        <f>INDEX(Tracking!$B$6:$B$3001,ROW(A637),1)</f>
        <v>0</v>
      </c>
      <c r="AF641" s="205">
        <f t="array" ref="AF641">SUMPRODUCT(MID(0&amp;AE641,LARGE(INDEX(ISNUMBER(--MID(AE641,ROW($A$1:$A$25),1))* ROW($A$1:$A$25),0),ROW($A$1:$A$25))+1,1)*10^ROW($A$1:$A$25)/10)</f>
        <v>0</v>
      </c>
    </row>
    <row r="642" spans="31:32" x14ac:dyDescent="0.25">
      <c r="AE642" s="205">
        <f>INDEX(Tracking!$B$6:$B$3001,ROW(A638),1)</f>
        <v>0</v>
      </c>
      <c r="AF642" s="205">
        <f t="array" ref="AF642">SUMPRODUCT(MID(0&amp;AE642,LARGE(INDEX(ISNUMBER(--MID(AE642,ROW($A$1:$A$25),1))* ROW($A$1:$A$25),0),ROW($A$1:$A$25))+1,1)*10^ROW($A$1:$A$25)/10)</f>
        <v>0</v>
      </c>
    </row>
    <row r="643" spans="31:32" x14ac:dyDescent="0.25">
      <c r="AE643" s="205">
        <f>INDEX(Tracking!$B$6:$B$3001,ROW(A639),1)</f>
        <v>0</v>
      </c>
      <c r="AF643" s="205">
        <f t="array" ref="AF643">SUMPRODUCT(MID(0&amp;AE643,LARGE(INDEX(ISNUMBER(--MID(AE643,ROW($A$1:$A$25),1))* ROW($A$1:$A$25),0),ROW($A$1:$A$25))+1,1)*10^ROW($A$1:$A$25)/10)</f>
        <v>0</v>
      </c>
    </row>
    <row r="644" spans="31:32" x14ac:dyDescent="0.25">
      <c r="AE644" s="205">
        <f>INDEX(Tracking!$B$6:$B$3001,ROW(A640),1)</f>
        <v>0</v>
      </c>
      <c r="AF644" s="205">
        <f t="array" ref="AF644">SUMPRODUCT(MID(0&amp;AE644,LARGE(INDEX(ISNUMBER(--MID(AE644,ROW($A$1:$A$25),1))* ROW($A$1:$A$25),0),ROW($A$1:$A$25))+1,1)*10^ROW($A$1:$A$25)/10)</f>
        <v>0</v>
      </c>
    </row>
    <row r="645" spans="31:32" x14ac:dyDescent="0.25">
      <c r="AE645" s="205">
        <f>INDEX(Tracking!$B$6:$B$3001,ROW(A641),1)</f>
        <v>0</v>
      </c>
      <c r="AF645" s="205">
        <f t="array" ref="AF645">SUMPRODUCT(MID(0&amp;AE645,LARGE(INDEX(ISNUMBER(--MID(AE645,ROW($A$1:$A$25),1))* ROW($A$1:$A$25),0),ROW($A$1:$A$25))+1,1)*10^ROW($A$1:$A$25)/10)</f>
        <v>0</v>
      </c>
    </row>
    <row r="646" spans="31:32" x14ac:dyDescent="0.25">
      <c r="AE646" s="205">
        <f>INDEX(Tracking!$B$6:$B$3001,ROW(A642),1)</f>
        <v>0</v>
      </c>
      <c r="AF646" s="205">
        <f t="array" ref="AF646">SUMPRODUCT(MID(0&amp;AE646,LARGE(INDEX(ISNUMBER(--MID(AE646,ROW($A$1:$A$25),1))* ROW($A$1:$A$25),0),ROW($A$1:$A$25))+1,1)*10^ROW($A$1:$A$25)/10)</f>
        <v>0</v>
      </c>
    </row>
    <row r="647" spans="31:32" x14ac:dyDescent="0.25">
      <c r="AE647" s="205">
        <f>INDEX(Tracking!$B$6:$B$3001,ROW(A643),1)</f>
        <v>0</v>
      </c>
      <c r="AF647" s="205">
        <f t="array" ref="AF647">SUMPRODUCT(MID(0&amp;AE647,LARGE(INDEX(ISNUMBER(--MID(AE647,ROW($A$1:$A$25),1))* ROW($A$1:$A$25),0),ROW($A$1:$A$25))+1,1)*10^ROW($A$1:$A$25)/10)</f>
        <v>0</v>
      </c>
    </row>
    <row r="648" spans="31:32" x14ac:dyDescent="0.25">
      <c r="AE648" s="205">
        <f>INDEX(Tracking!$B$6:$B$3001,ROW(A644),1)</f>
        <v>0</v>
      </c>
      <c r="AF648" s="205">
        <f t="array" ref="AF648">SUMPRODUCT(MID(0&amp;AE648,LARGE(INDEX(ISNUMBER(--MID(AE648,ROW($A$1:$A$25),1))* ROW($A$1:$A$25),0),ROW($A$1:$A$25))+1,1)*10^ROW($A$1:$A$25)/10)</f>
        <v>0</v>
      </c>
    </row>
    <row r="649" spans="31:32" x14ac:dyDescent="0.25">
      <c r="AE649" s="205">
        <f>INDEX(Tracking!$B$6:$B$3001,ROW(A645),1)</f>
        <v>0</v>
      </c>
      <c r="AF649" s="205">
        <f t="array" ref="AF649">SUMPRODUCT(MID(0&amp;AE649,LARGE(INDEX(ISNUMBER(--MID(AE649,ROW($A$1:$A$25),1))* ROW($A$1:$A$25),0),ROW($A$1:$A$25))+1,1)*10^ROW($A$1:$A$25)/10)</f>
        <v>0</v>
      </c>
    </row>
    <row r="650" spans="31:32" x14ac:dyDescent="0.25">
      <c r="AE650" s="205">
        <f>INDEX(Tracking!$B$6:$B$3001,ROW(A646),1)</f>
        <v>0</v>
      </c>
      <c r="AF650" s="205">
        <f t="array" ref="AF650">SUMPRODUCT(MID(0&amp;AE650,LARGE(INDEX(ISNUMBER(--MID(AE650,ROW($A$1:$A$25),1))* ROW($A$1:$A$25),0),ROW($A$1:$A$25))+1,1)*10^ROW($A$1:$A$25)/10)</f>
        <v>0</v>
      </c>
    </row>
    <row r="651" spans="31:32" x14ac:dyDescent="0.25">
      <c r="AE651" s="205">
        <f>INDEX(Tracking!$B$6:$B$3001,ROW(A647),1)</f>
        <v>0</v>
      </c>
      <c r="AF651" s="205">
        <f t="array" ref="AF651">SUMPRODUCT(MID(0&amp;AE651,LARGE(INDEX(ISNUMBER(--MID(AE651,ROW($A$1:$A$25),1))* ROW($A$1:$A$25),0),ROW($A$1:$A$25))+1,1)*10^ROW($A$1:$A$25)/10)</f>
        <v>0</v>
      </c>
    </row>
    <row r="652" spans="31:32" x14ac:dyDescent="0.25">
      <c r="AE652" s="205">
        <f>INDEX(Tracking!$B$6:$B$3001,ROW(A648),1)</f>
        <v>0</v>
      </c>
      <c r="AF652" s="205">
        <f t="array" ref="AF652">SUMPRODUCT(MID(0&amp;AE652,LARGE(INDEX(ISNUMBER(--MID(AE652,ROW($A$1:$A$25),1))* ROW($A$1:$A$25),0),ROW($A$1:$A$25))+1,1)*10^ROW($A$1:$A$25)/10)</f>
        <v>0</v>
      </c>
    </row>
    <row r="653" spans="31:32" x14ac:dyDescent="0.25">
      <c r="AE653" s="205">
        <f>INDEX(Tracking!$B$6:$B$3001,ROW(A649),1)</f>
        <v>0</v>
      </c>
      <c r="AF653" s="205">
        <f t="array" ref="AF653">SUMPRODUCT(MID(0&amp;AE653,LARGE(INDEX(ISNUMBER(--MID(AE653,ROW($A$1:$A$25),1))* ROW($A$1:$A$25),0),ROW($A$1:$A$25))+1,1)*10^ROW($A$1:$A$25)/10)</f>
        <v>0</v>
      </c>
    </row>
    <row r="654" spans="31:32" x14ac:dyDescent="0.25">
      <c r="AE654" s="205">
        <f>INDEX(Tracking!$B$6:$B$3001,ROW(A650),1)</f>
        <v>0</v>
      </c>
      <c r="AF654" s="205">
        <f t="array" ref="AF654">SUMPRODUCT(MID(0&amp;AE654,LARGE(INDEX(ISNUMBER(--MID(AE654,ROW($A$1:$A$25),1))* ROW($A$1:$A$25),0),ROW($A$1:$A$25))+1,1)*10^ROW($A$1:$A$25)/10)</f>
        <v>0</v>
      </c>
    </row>
    <row r="655" spans="31:32" x14ac:dyDescent="0.25">
      <c r="AE655" s="205">
        <f>INDEX(Tracking!$B$6:$B$3001,ROW(A651),1)</f>
        <v>0</v>
      </c>
      <c r="AF655" s="205">
        <f t="array" ref="AF655">SUMPRODUCT(MID(0&amp;AE655,LARGE(INDEX(ISNUMBER(--MID(AE655,ROW($A$1:$A$25),1))* ROW($A$1:$A$25),0),ROW($A$1:$A$25))+1,1)*10^ROW($A$1:$A$25)/10)</f>
        <v>0</v>
      </c>
    </row>
    <row r="656" spans="31:32" x14ac:dyDescent="0.25">
      <c r="AE656" s="205">
        <f>INDEX(Tracking!$B$6:$B$3001,ROW(A652),1)</f>
        <v>0</v>
      </c>
      <c r="AF656" s="205">
        <f t="array" ref="AF656">SUMPRODUCT(MID(0&amp;AE656,LARGE(INDEX(ISNUMBER(--MID(AE656,ROW($A$1:$A$25),1))* ROW($A$1:$A$25),0),ROW($A$1:$A$25))+1,1)*10^ROW($A$1:$A$25)/10)</f>
        <v>0</v>
      </c>
    </row>
    <row r="657" spans="31:32" x14ac:dyDescent="0.25">
      <c r="AE657" s="205">
        <f>INDEX(Tracking!$B$6:$B$3001,ROW(A653),1)</f>
        <v>0</v>
      </c>
      <c r="AF657" s="205">
        <f t="array" ref="AF657">SUMPRODUCT(MID(0&amp;AE657,LARGE(INDEX(ISNUMBER(--MID(AE657,ROW($A$1:$A$25),1))* ROW($A$1:$A$25),0),ROW($A$1:$A$25))+1,1)*10^ROW($A$1:$A$25)/10)</f>
        <v>0</v>
      </c>
    </row>
    <row r="658" spans="31:32" x14ac:dyDescent="0.25">
      <c r="AE658" s="205">
        <f>INDEX(Tracking!$B$6:$B$3001,ROW(A654),1)</f>
        <v>0</v>
      </c>
      <c r="AF658" s="205">
        <f t="array" ref="AF658">SUMPRODUCT(MID(0&amp;AE658,LARGE(INDEX(ISNUMBER(--MID(AE658,ROW($A$1:$A$25),1))* ROW($A$1:$A$25),0),ROW($A$1:$A$25))+1,1)*10^ROW($A$1:$A$25)/10)</f>
        <v>0</v>
      </c>
    </row>
    <row r="659" spans="31:32" x14ac:dyDescent="0.25">
      <c r="AE659" s="205">
        <f>INDEX(Tracking!$B$6:$B$3001,ROW(A655),1)</f>
        <v>0</v>
      </c>
      <c r="AF659" s="205">
        <f t="array" ref="AF659">SUMPRODUCT(MID(0&amp;AE659,LARGE(INDEX(ISNUMBER(--MID(AE659,ROW($A$1:$A$25),1))* ROW($A$1:$A$25),0),ROW($A$1:$A$25))+1,1)*10^ROW($A$1:$A$25)/10)</f>
        <v>0</v>
      </c>
    </row>
    <row r="660" spans="31:32" x14ac:dyDescent="0.25">
      <c r="AE660" s="205">
        <f>INDEX(Tracking!$B$6:$B$3001,ROW(A656),1)</f>
        <v>0</v>
      </c>
      <c r="AF660" s="205">
        <f t="array" ref="AF660">SUMPRODUCT(MID(0&amp;AE660,LARGE(INDEX(ISNUMBER(--MID(AE660,ROW($A$1:$A$25),1))* ROW($A$1:$A$25),0),ROW($A$1:$A$25))+1,1)*10^ROW($A$1:$A$25)/10)</f>
        <v>0</v>
      </c>
    </row>
    <row r="661" spans="31:32" x14ac:dyDescent="0.25">
      <c r="AE661" s="205">
        <f>INDEX(Tracking!$B$6:$B$3001,ROW(A657),1)</f>
        <v>0</v>
      </c>
      <c r="AF661" s="205">
        <f t="array" ref="AF661">SUMPRODUCT(MID(0&amp;AE661,LARGE(INDEX(ISNUMBER(--MID(AE661,ROW($A$1:$A$25),1))* ROW($A$1:$A$25),0),ROW($A$1:$A$25))+1,1)*10^ROW($A$1:$A$25)/10)</f>
        <v>0</v>
      </c>
    </row>
    <row r="662" spans="31:32" x14ac:dyDescent="0.25">
      <c r="AE662" s="205">
        <f>INDEX(Tracking!$B$6:$B$3001,ROW(A658),1)</f>
        <v>0</v>
      </c>
      <c r="AF662" s="205">
        <f t="array" ref="AF662">SUMPRODUCT(MID(0&amp;AE662,LARGE(INDEX(ISNUMBER(--MID(AE662,ROW($A$1:$A$25),1))* ROW($A$1:$A$25),0),ROW($A$1:$A$25))+1,1)*10^ROW($A$1:$A$25)/10)</f>
        <v>0</v>
      </c>
    </row>
    <row r="663" spans="31:32" x14ac:dyDescent="0.25">
      <c r="AE663" s="205">
        <f>INDEX(Tracking!$B$6:$B$3001,ROW(A659),1)</f>
        <v>0</v>
      </c>
      <c r="AF663" s="205">
        <f t="array" ref="AF663">SUMPRODUCT(MID(0&amp;AE663,LARGE(INDEX(ISNUMBER(--MID(AE663,ROW($A$1:$A$25),1))* ROW($A$1:$A$25),0),ROW($A$1:$A$25))+1,1)*10^ROW($A$1:$A$25)/10)</f>
        <v>0</v>
      </c>
    </row>
    <row r="664" spans="31:32" x14ac:dyDescent="0.25">
      <c r="AE664" s="205">
        <f>INDEX(Tracking!$B$6:$B$3001,ROW(A660),1)</f>
        <v>0</v>
      </c>
      <c r="AF664" s="205">
        <f t="array" ref="AF664">SUMPRODUCT(MID(0&amp;AE664,LARGE(INDEX(ISNUMBER(--MID(AE664,ROW($A$1:$A$25),1))* ROW($A$1:$A$25),0),ROW($A$1:$A$25))+1,1)*10^ROW($A$1:$A$25)/10)</f>
        <v>0</v>
      </c>
    </row>
    <row r="665" spans="31:32" x14ac:dyDescent="0.25">
      <c r="AE665" s="205">
        <f>INDEX(Tracking!$B$6:$B$3001,ROW(A661),1)</f>
        <v>0</v>
      </c>
      <c r="AF665" s="205">
        <f t="array" ref="AF665">SUMPRODUCT(MID(0&amp;AE665,LARGE(INDEX(ISNUMBER(--MID(AE665,ROW($A$1:$A$25),1))* ROW($A$1:$A$25),0),ROW($A$1:$A$25))+1,1)*10^ROW($A$1:$A$25)/10)</f>
        <v>0</v>
      </c>
    </row>
    <row r="666" spans="31:32" x14ac:dyDescent="0.25">
      <c r="AE666" s="205">
        <f>INDEX(Tracking!$B$6:$B$3001,ROW(A662),1)</f>
        <v>0</v>
      </c>
      <c r="AF666" s="205">
        <f t="array" ref="AF666">SUMPRODUCT(MID(0&amp;AE666,LARGE(INDEX(ISNUMBER(--MID(AE666,ROW($A$1:$A$25),1))* ROW($A$1:$A$25),0),ROW($A$1:$A$25))+1,1)*10^ROW($A$1:$A$25)/10)</f>
        <v>0</v>
      </c>
    </row>
    <row r="667" spans="31:32" x14ac:dyDescent="0.25">
      <c r="AE667" s="205">
        <f>INDEX(Tracking!$B$6:$B$3001,ROW(A663),1)</f>
        <v>0</v>
      </c>
      <c r="AF667" s="205">
        <f t="array" ref="AF667">SUMPRODUCT(MID(0&amp;AE667,LARGE(INDEX(ISNUMBER(--MID(AE667,ROW($A$1:$A$25),1))* ROW($A$1:$A$25),0),ROW($A$1:$A$25))+1,1)*10^ROW($A$1:$A$25)/10)</f>
        <v>0</v>
      </c>
    </row>
    <row r="668" spans="31:32" x14ac:dyDescent="0.25">
      <c r="AE668" s="205">
        <f>INDEX(Tracking!$B$6:$B$3001,ROW(A664),1)</f>
        <v>0</v>
      </c>
      <c r="AF668" s="205">
        <f t="array" ref="AF668">SUMPRODUCT(MID(0&amp;AE668,LARGE(INDEX(ISNUMBER(--MID(AE668,ROW($A$1:$A$25),1))* ROW($A$1:$A$25),0),ROW($A$1:$A$25))+1,1)*10^ROW($A$1:$A$25)/10)</f>
        <v>0</v>
      </c>
    </row>
    <row r="669" spans="31:32" x14ac:dyDescent="0.25">
      <c r="AE669" s="205">
        <f>INDEX(Tracking!$B$6:$B$3001,ROW(A665),1)</f>
        <v>0</v>
      </c>
      <c r="AF669" s="205">
        <f t="array" ref="AF669">SUMPRODUCT(MID(0&amp;AE669,LARGE(INDEX(ISNUMBER(--MID(AE669,ROW($A$1:$A$25),1))* ROW($A$1:$A$25),0),ROW($A$1:$A$25))+1,1)*10^ROW($A$1:$A$25)/10)</f>
        <v>0</v>
      </c>
    </row>
    <row r="670" spans="31:32" x14ac:dyDescent="0.25">
      <c r="AE670" s="205">
        <f>INDEX(Tracking!$B$6:$B$3001,ROW(A666),1)</f>
        <v>0</v>
      </c>
      <c r="AF670" s="205">
        <f t="array" ref="AF670">SUMPRODUCT(MID(0&amp;AE670,LARGE(INDEX(ISNUMBER(--MID(AE670,ROW($A$1:$A$25),1))* ROW($A$1:$A$25),0),ROW($A$1:$A$25))+1,1)*10^ROW($A$1:$A$25)/10)</f>
        <v>0</v>
      </c>
    </row>
    <row r="671" spans="31:32" x14ac:dyDescent="0.25">
      <c r="AE671" s="205">
        <f>INDEX(Tracking!$B$6:$B$3001,ROW(A667),1)</f>
        <v>0</v>
      </c>
      <c r="AF671" s="205">
        <f t="array" ref="AF671">SUMPRODUCT(MID(0&amp;AE671,LARGE(INDEX(ISNUMBER(--MID(AE671,ROW($A$1:$A$25),1))* ROW($A$1:$A$25),0),ROW($A$1:$A$25))+1,1)*10^ROW($A$1:$A$25)/10)</f>
        <v>0</v>
      </c>
    </row>
    <row r="672" spans="31:32" x14ac:dyDescent="0.25">
      <c r="AE672" s="205">
        <f>INDEX(Tracking!$B$6:$B$3001,ROW(A668),1)</f>
        <v>0</v>
      </c>
      <c r="AF672" s="205">
        <f t="array" ref="AF672">SUMPRODUCT(MID(0&amp;AE672,LARGE(INDEX(ISNUMBER(--MID(AE672,ROW($A$1:$A$25),1))* ROW($A$1:$A$25),0),ROW($A$1:$A$25))+1,1)*10^ROW($A$1:$A$25)/10)</f>
        <v>0</v>
      </c>
    </row>
    <row r="673" spans="31:32" x14ac:dyDescent="0.25">
      <c r="AE673" s="205">
        <f>INDEX(Tracking!$B$6:$B$3001,ROW(A669),1)</f>
        <v>0</v>
      </c>
      <c r="AF673" s="205">
        <f t="array" ref="AF673">SUMPRODUCT(MID(0&amp;AE673,LARGE(INDEX(ISNUMBER(--MID(AE673,ROW($A$1:$A$25),1))* ROW($A$1:$A$25),0),ROW($A$1:$A$25))+1,1)*10^ROW($A$1:$A$25)/10)</f>
        <v>0</v>
      </c>
    </row>
    <row r="674" spans="31:32" x14ac:dyDescent="0.25">
      <c r="AE674" s="205">
        <f>INDEX(Tracking!$B$6:$B$3001,ROW(A670),1)</f>
        <v>0</v>
      </c>
      <c r="AF674" s="205">
        <f t="array" ref="AF674">SUMPRODUCT(MID(0&amp;AE674,LARGE(INDEX(ISNUMBER(--MID(AE674,ROW($A$1:$A$25),1))* ROW($A$1:$A$25),0),ROW($A$1:$A$25))+1,1)*10^ROW($A$1:$A$25)/10)</f>
        <v>0</v>
      </c>
    </row>
    <row r="675" spans="31:32" x14ac:dyDescent="0.25">
      <c r="AE675" s="205">
        <f>INDEX(Tracking!$B$6:$B$3001,ROW(A671),1)</f>
        <v>0</v>
      </c>
      <c r="AF675" s="205">
        <f t="array" ref="AF675">SUMPRODUCT(MID(0&amp;AE675,LARGE(INDEX(ISNUMBER(--MID(AE675,ROW($A$1:$A$25),1))* ROW($A$1:$A$25),0),ROW($A$1:$A$25))+1,1)*10^ROW($A$1:$A$25)/10)</f>
        <v>0</v>
      </c>
    </row>
    <row r="676" spans="31:32" x14ac:dyDescent="0.25">
      <c r="AE676" s="205">
        <f>INDEX(Tracking!$B$6:$B$3001,ROW(A672),1)</f>
        <v>0</v>
      </c>
      <c r="AF676" s="205">
        <f t="array" ref="AF676">SUMPRODUCT(MID(0&amp;AE676,LARGE(INDEX(ISNUMBER(--MID(AE676,ROW($A$1:$A$25),1))* ROW($A$1:$A$25),0),ROW($A$1:$A$25))+1,1)*10^ROW($A$1:$A$25)/10)</f>
        <v>0</v>
      </c>
    </row>
    <row r="677" spans="31:32" x14ac:dyDescent="0.25">
      <c r="AE677" s="205">
        <f>INDEX(Tracking!$B$6:$B$3001,ROW(A673),1)</f>
        <v>0</v>
      </c>
      <c r="AF677" s="205">
        <f t="array" ref="AF677">SUMPRODUCT(MID(0&amp;AE677,LARGE(INDEX(ISNUMBER(--MID(AE677,ROW($A$1:$A$25),1))* ROW($A$1:$A$25),0),ROW($A$1:$A$25))+1,1)*10^ROW($A$1:$A$25)/10)</f>
        <v>0</v>
      </c>
    </row>
    <row r="678" spans="31:32" x14ac:dyDescent="0.25">
      <c r="AE678" s="205">
        <f>INDEX(Tracking!$B$6:$B$3001,ROW(A674),1)</f>
        <v>0</v>
      </c>
      <c r="AF678" s="205">
        <f t="array" ref="AF678">SUMPRODUCT(MID(0&amp;AE678,LARGE(INDEX(ISNUMBER(--MID(AE678,ROW($A$1:$A$25),1))* ROW($A$1:$A$25),0),ROW($A$1:$A$25))+1,1)*10^ROW($A$1:$A$25)/10)</f>
        <v>0</v>
      </c>
    </row>
    <row r="679" spans="31:32" x14ac:dyDescent="0.25">
      <c r="AE679" s="205">
        <f>INDEX(Tracking!$B$6:$B$3001,ROW(A675),1)</f>
        <v>0</v>
      </c>
      <c r="AF679" s="205">
        <f t="array" ref="AF679">SUMPRODUCT(MID(0&amp;AE679,LARGE(INDEX(ISNUMBER(--MID(AE679,ROW($A$1:$A$25),1))* ROW($A$1:$A$25),0),ROW($A$1:$A$25))+1,1)*10^ROW($A$1:$A$25)/10)</f>
        <v>0</v>
      </c>
    </row>
    <row r="680" spans="31:32" x14ac:dyDescent="0.25">
      <c r="AE680" s="205">
        <f>INDEX(Tracking!$B$6:$B$3001,ROW(A676),1)</f>
        <v>0</v>
      </c>
      <c r="AF680" s="205">
        <f t="array" ref="AF680">SUMPRODUCT(MID(0&amp;AE680,LARGE(INDEX(ISNUMBER(--MID(AE680,ROW($A$1:$A$25),1))* ROW($A$1:$A$25),0),ROW($A$1:$A$25))+1,1)*10^ROW($A$1:$A$25)/10)</f>
        <v>0</v>
      </c>
    </row>
    <row r="681" spans="31:32" x14ac:dyDescent="0.25">
      <c r="AE681" s="205">
        <f>INDEX(Tracking!$B$6:$B$3001,ROW(A677),1)</f>
        <v>0</v>
      </c>
      <c r="AF681" s="205">
        <f t="array" ref="AF681">SUMPRODUCT(MID(0&amp;AE681,LARGE(INDEX(ISNUMBER(--MID(AE681,ROW($A$1:$A$25),1))* ROW($A$1:$A$25),0),ROW($A$1:$A$25))+1,1)*10^ROW($A$1:$A$25)/10)</f>
        <v>0</v>
      </c>
    </row>
    <row r="682" spans="31:32" x14ac:dyDescent="0.25">
      <c r="AE682" s="205">
        <f>INDEX(Tracking!$B$6:$B$3001,ROW(A678),1)</f>
        <v>0</v>
      </c>
      <c r="AF682" s="205">
        <f t="array" ref="AF682">SUMPRODUCT(MID(0&amp;AE682,LARGE(INDEX(ISNUMBER(--MID(AE682,ROW($A$1:$A$25),1))* ROW($A$1:$A$25),0),ROW($A$1:$A$25))+1,1)*10^ROW($A$1:$A$25)/10)</f>
        <v>0</v>
      </c>
    </row>
    <row r="683" spans="31:32" x14ac:dyDescent="0.25">
      <c r="AE683" s="205">
        <f>INDEX(Tracking!$B$6:$B$3001,ROW(A679),1)</f>
        <v>0</v>
      </c>
      <c r="AF683" s="205">
        <f t="array" ref="AF683">SUMPRODUCT(MID(0&amp;AE683,LARGE(INDEX(ISNUMBER(--MID(AE683,ROW($A$1:$A$25),1))* ROW($A$1:$A$25),0),ROW($A$1:$A$25))+1,1)*10^ROW($A$1:$A$25)/10)</f>
        <v>0</v>
      </c>
    </row>
    <row r="684" spans="31:32" x14ac:dyDescent="0.25">
      <c r="AE684" s="205">
        <f>INDEX(Tracking!$B$6:$B$3001,ROW(A680),1)</f>
        <v>0</v>
      </c>
      <c r="AF684" s="205">
        <f t="array" ref="AF684">SUMPRODUCT(MID(0&amp;AE684,LARGE(INDEX(ISNUMBER(--MID(AE684,ROW($A$1:$A$25),1))* ROW($A$1:$A$25),0),ROW($A$1:$A$25))+1,1)*10^ROW($A$1:$A$25)/10)</f>
        <v>0</v>
      </c>
    </row>
    <row r="685" spans="31:32" x14ac:dyDescent="0.25">
      <c r="AE685" s="205">
        <f>INDEX(Tracking!$B$6:$B$3001,ROW(A681),1)</f>
        <v>0</v>
      </c>
      <c r="AF685" s="205">
        <f t="array" ref="AF685">SUMPRODUCT(MID(0&amp;AE685,LARGE(INDEX(ISNUMBER(--MID(AE685,ROW($A$1:$A$25),1))* ROW($A$1:$A$25),0),ROW($A$1:$A$25))+1,1)*10^ROW($A$1:$A$25)/10)</f>
        <v>0</v>
      </c>
    </row>
    <row r="686" spans="31:32" x14ac:dyDescent="0.25">
      <c r="AE686" s="205">
        <f>INDEX(Tracking!$B$6:$B$3001,ROW(A682),1)</f>
        <v>0</v>
      </c>
      <c r="AF686" s="205">
        <f t="array" ref="AF686">SUMPRODUCT(MID(0&amp;AE686,LARGE(INDEX(ISNUMBER(--MID(AE686,ROW($A$1:$A$25),1))* ROW($A$1:$A$25),0),ROW($A$1:$A$25))+1,1)*10^ROW($A$1:$A$25)/10)</f>
        <v>0</v>
      </c>
    </row>
    <row r="687" spans="31:32" x14ac:dyDescent="0.25">
      <c r="AE687" s="205">
        <f>INDEX(Tracking!$B$6:$B$3001,ROW(A683),1)</f>
        <v>0</v>
      </c>
      <c r="AF687" s="205">
        <f t="array" ref="AF687">SUMPRODUCT(MID(0&amp;AE687,LARGE(INDEX(ISNUMBER(--MID(AE687,ROW($A$1:$A$25),1))* ROW($A$1:$A$25),0),ROW($A$1:$A$25))+1,1)*10^ROW($A$1:$A$25)/10)</f>
        <v>0</v>
      </c>
    </row>
    <row r="688" spans="31:32" x14ac:dyDescent="0.25">
      <c r="AE688" s="205">
        <f>INDEX(Tracking!$B$6:$B$3001,ROW(A684),1)</f>
        <v>0</v>
      </c>
      <c r="AF688" s="205">
        <f t="array" ref="AF688">SUMPRODUCT(MID(0&amp;AE688,LARGE(INDEX(ISNUMBER(--MID(AE688,ROW($A$1:$A$25),1))* ROW($A$1:$A$25),0),ROW($A$1:$A$25))+1,1)*10^ROW($A$1:$A$25)/10)</f>
        <v>0</v>
      </c>
    </row>
    <row r="689" spans="31:32" x14ac:dyDescent="0.25">
      <c r="AE689" s="205">
        <f>INDEX(Tracking!$B$6:$B$3001,ROW(A685),1)</f>
        <v>0</v>
      </c>
      <c r="AF689" s="205">
        <f t="array" ref="AF689">SUMPRODUCT(MID(0&amp;AE689,LARGE(INDEX(ISNUMBER(--MID(AE689,ROW($A$1:$A$25),1))* ROW($A$1:$A$25),0),ROW($A$1:$A$25))+1,1)*10^ROW($A$1:$A$25)/10)</f>
        <v>0</v>
      </c>
    </row>
    <row r="690" spans="31:32" x14ac:dyDescent="0.25">
      <c r="AE690" s="205">
        <f>INDEX(Tracking!$B$6:$B$3001,ROW(A686),1)</f>
        <v>0</v>
      </c>
      <c r="AF690" s="205">
        <f t="array" ref="AF690">SUMPRODUCT(MID(0&amp;AE690,LARGE(INDEX(ISNUMBER(--MID(AE690,ROW($A$1:$A$25),1))* ROW($A$1:$A$25),0),ROW($A$1:$A$25))+1,1)*10^ROW($A$1:$A$25)/10)</f>
        <v>0</v>
      </c>
    </row>
    <row r="691" spans="31:32" x14ac:dyDescent="0.25">
      <c r="AE691" s="205">
        <f>INDEX(Tracking!$B$6:$B$3001,ROW(A687),1)</f>
        <v>0</v>
      </c>
      <c r="AF691" s="205">
        <f t="array" ref="AF691">SUMPRODUCT(MID(0&amp;AE691,LARGE(INDEX(ISNUMBER(--MID(AE691,ROW($A$1:$A$25),1))* ROW($A$1:$A$25),0),ROW($A$1:$A$25))+1,1)*10^ROW($A$1:$A$25)/10)</f>
        <v>0</v>
      </c>
    </row>
    <row r="692" spans="31:32" x14ac:dyDescent="0.25">
      <c r="AE692" s="205">
        <f>INDEX(Tracking!$B$6:$B$3001,ROW(A688),1)</f>
        <v>0</v>
      </c>
      <c r="AF692" s="205">
        <f t="array" ref="AF692">SUMPRODUCT(MID(0&amp;AE692,LARGE(INDEX(ISNUMBER(--MID(AE692,ROW($A$1:$A$25),1))* ROW($A$1:$A$25),0),ROW($A$1:$A$25))+1,1)*10^ROW($A$1:$A$25)/10)</f>
        <v>0</v>
      </c>
    </row>
    <row r="693" spans="31:32" x14ac:dyDescent="0.25">
      <c r="AE693" s="205">
        <f>INDEX(Tracking!$B$6:$B$3001,ROW(A689),1)</f>
        <v>0</v>
      </c>
      <c r="AF693" s="205">
        <f t="array" ref="AF693">SUMPRODUCT(MID(0&amp;AE693,LARGE(INDEX(ISNUMBER(--MID(AE693,ROW($A$1:$A$25),1))* ROW($A$1:$A$25),0),ROW($A$1:$A$25))+1,1)*10^ROW($A$1:$A$25)/10)</f>
        <v>0</v>
      </c>
    </row>
    <row r="694" spans="31:32" x14ac:dyDescent="0.25">
      <c r="AE694" s="205">
        <f>INDEX(Tracking!$B$6:$B$3001,ROW(A690),1)</f>
        <v>0</v>
      </c>
      <c r="AF694" s="205">
        <f t="array" ref="AF694">SUMPRODUCT(MID(0&amp;AE694,LARGE(INDEX(ISNUMBER(--MID(AE694,ROW($A$1:$A$25),1))* ROW($A$1:$A$25),0),ROW($A$1:$A$25))+1,1)*10^ROW($A$1:$A$25)/10)</f>
        <v>0</v>
      </c>
    </row>
    <row r="695" spans="31:32" x14ac:dyDescent="0.25">
      <c r="AE695" s="205">
        <f>INDEX(Tracking!$B$6:$B$3001,ROW(A691),1)</f>
        <v>0</v>
      </c>
      <c r="AF695" s="205">
        <f t="array" ref="AF695">SUMPRODUCT(MID(0&amp;AE695,LARGE(INDEX(ISNUMBER(--MID(AE695,ROW($A$1:$A$25),1))* ROW($A$1:$A$25),0),ROW($A$1:$A$25))+1,1)*10^ROW($A$1:$A$25)/10)</f>
        <v>0</v>
      </c>
    </row>
    <row r="696" spans="31:32" x14ac:dyDescent="0.25">
      <c r="AE696" s="205">
        <f>INDEX(Tracking!$B$6:$B$3001,ROW(A692),1)</f>
        <v>0</v>
      </c>
      <c r="AF696" s="205">
        <f t="array" ref="AF696">SUMPRODUCT(MID(0&amp;AE696,LARGE(INDEX(ISNUMBER(--MID(AE696,ROW($A$1:$A$25),1))* ROW($A$1:$A$25),0),ROW($A$1:$A$25))+1,1)*10^ROW($A$1:$A$25)/10)</f>
        <v>0</v>
      </c>
    </row>
    <row r="697" spans="31:32" x14ac:dyDescent="0.25">
      <c r="AE697" s="205">
        <f>INDEX(Tracking!$B$6:$B$3001,ROW(A693),1)</f>
        <v>0</v>
      </c>
      <c r="AF697" s="205">
        <f t="array" ref="AF697">SUMPRODUCT(MID(0&amp;AE697,LARGE(INDEX(ISNUMBER(--MID(AE697,ROW($A$1:$A$25),1))* ROW($A$1:$A$25),0),ROW($A$1:$A$25))+1,1)*10^ROW($A$1:$A$25)/10)</f>
        <v>0</v>
      </c>
    </row>
    <row r="698" spans="31:32" x14ac:dyDescent="0.25">
      <c r="AE698" s="205">
        <f>INDEX(Tracking!$B$6:$B$3001,ROW(A694),1)</f>
        <v>0</v>
      </c>
      <c r="AF698" s="205">
        <f t="array" ref="AF698">SUMPRODUCT(MID(0&amp;AE698,LARGE(INDEX(ISNUMBER(--MID(AE698,ROW($A$1:$A$25),1))* ROW($A$1:$A$25),0),ROW($A$1:$A$25))+1,1)*10^ROW($A$1:$A$25)/10)</f>
        <v>0</v>
      </c>
    </row>
    <row r="699" spans="31:32" x14ac:dyDescent="0.25">
      <c r="AE699" s="205">
        <f>INDEX(Tracking!$B$6:$B$3001,ROW(A695),1)</f>
        <v>0</v>
      </c>
      <c r="AF699" s="205">
        <f t="array" ref="AF699">SUMPRODUCT(MID(0&amp;AE699,LARGE(INDEX(ISNUMBER(--MID(AE699,ROW($A$1:$A$25),1))* ROW($A$1:$A$25),0),ROW($A$1:$A$25))+1,1)*10^ROW($A$1:$A$25)/10)</f>
        <v>0</v>
      </c>
    </row>
    <row r="700" spans="31:32" x14ac:dyDescent="0.25">
      <c r="AE700" s="205">
        <f>INDEX(Tracking!$B$6:$B$3001,ROW(A696),1)</f>
        <v>0</v>
      </c>
      <c r="AF700" s="205">
        <f t="array" ref="AF700">SUMPRODUCT(MID(0&amp;AE700,LARGE(INDEX(ISNUMBER(--MID(AE700,ROW($A$1:$A$25),1))* ROW($A$1:$A$25),0),ROW($A$1:$A$25))+1,1)*10^ROW($A$1:$A$25)/10)</f>
        <v>0</v>
      </c>
    </row>
    <row r="701" spans="31:32" x14ac:dyDescent="0.25">
      <c r="AE701" s="205">
        <f>INDEX(Tracking!$B$6:$B$3001,ROW(A697),1)</f>
        <v>0</v>
      </c>
      <c r="AF701" s="205">
        <f t="array" ref="AF701">SUMPRODUCT(MID(0&amp;AE701,LARGE(INDEX(ISNUMBER(--MID(AE701,ROW($A$1:$A$25),1))* ROW($A$1:$A$25),0),ROW($A$1:$A$25))+1,1)*10^ROW($A$1:$A$25)/10)</f>
        <v>0</v>
      </c>
    </row>
    <row r="702" spans="31:32" x14ac:dyDescent="0.25">
      <c r="AE702" s="205">
        <f>INDEX(Tracking!$B$6:$B$3001,ROW(A698),1)</f>
        <v>0</v>
      </c>
      <c r="AF702" s="205">
        <f t="array" ref="AF702">SUMPRODUCT(MID(0&amp;AE702,LARGE(INDEX(ISNUMBER(--MID(AE702,ROW($A$1:$A$25),1))* ROW($A$1:$A$25),0),ROW($A$1:$A$25))+1,1)*10^ROW($A$1:$A$25)/10)</f>
        <v>0</v>
      </c>
    </row>
    <row r="703" spans="31:32" x14ac:dyDescent="0.25">
      <c r="AE703" s="205">
        <f>INDEX(Tracking!$B$6:$B$3001,ROW(A699),1)</f>
        <v>0</v>
      </c>
      <c r="AF703" s="205">
        <f t="array" ref="AF703">SUMPRODUCT(MID(0&amp;AE703,LARGE(INDEX(ISNUMBER(--MID(AE703,ROW($A$1:$A$25),1))* ROW($A$1:$A$25),0),ROW($A$1:$A$25))+1,1)*10^ROW($A$1:$A$25)/10)</f>
        <v>0</v>
      </c>
    </row>
    <row r="704" spans="31:32" x14ac:dyDescent="0.25">
      <c r="AE704" s="205">
        <f>INDEX(Tracking!$B$6:$B$3001,ROW(A700),1)</f>
        <v>0</v>
      </c>
      <c r="AF704" s="205">
        <f t="array" ref="AF704">SUMPRODUCT(MID(0&amp;AE704,LARGE(INDEX(ISNUMBER(--MID(AE704,ROW($A$1:$A$25),1))* ROW($A$1:$A$25),0),ROW($A$1:$A$25))+1,1)*10^ROW($A$1:$A$25)/10)</f>
        <v>0</v>
      </c>
    </row>
    <row r="705" spans="31:32" x14ac:dyDescent="0.25">
      <c r="AE705" s="205">
        <f>INDEX(Tracking!$B$6:$B$3001,ROW(A701),1)</f>
        <v>0</v>
      </c>
      <c r="AF705" s="205">
        <f t="array" ref="AF705">SUMPRODUCT(MID(0&amp;AE705,LARGE(INDEX(ISNUMBER(--MID(AE705,ROW($A$1:$A$25),1))* ROW($A$1:$A$25),0),ROW($A$1:$A$25))+1,1)*10^ROW($A$1:$A$25)/10)</f>
        <v>0</v>
      </c>
    </row>
    <row r="706" spans="31:32" x14ac:dyDescent="0.25">
      <c r="AE706" s="205">
        <f>INDEX(Tracking!$B$6:$B$3001,ROW(A702),1)</f>
        <v>0</v>
      </c>
      <c r="AF706" s="205">
        <f t="array" ref="AF706">SUMPRODUCT(MID(0&amp;AE706,LARGE(INDEX(ISNUMBER(--MID(AE706,ROW($A$1:$A$25),1))* ROW($A$1:$A$25),0),ROW($A$1:$A$25))+1,1)*10^ROW($A$1:$A$25)/10)</f>
        <v>0</v>
      </c>
    </row>
    <row r="707" spans="31:32" x14ac:dyDescent="0.25">
      <c r="AE707" s="205">
        <f>INDEX(Tracking!$B$6:$B$3001,ROW(A703),1)</f>
        <v>0</v>
      </c>
      <c r="AF707" s="205">
        <f t="array" ref="AF707">SUMPRODUCT(MID(0&amp;AE707,LARGE(INDEX(ISNUMBER(--MID(AE707,ROW($A$1:$A$25),1))* ROW($A$1:$A$25),0),ROW($A$1:$A$25))+1,1)*10^ROW($A$1:$A$25)/10)</f>
        <v>0</v>
      </c>
    </row>
    <row r="708" spans="31:32" x14ac:dyDescent="0.25">
      <c r="AE708" s="205">
        <f>INDEX(Tracking!$B$6:$B$3001,ROW(A704),1)</f>
        <v>0</v>
      </c>
      <c r="AF708" s="205">
        <f t="array" ref="AF708">SUMPRODUCT(MID(0&amp;AE708,LARGE(INDEX(ISNUMBER(--MID(AE708,ROW($A$1:$A$25),1))* ROW($A$1:$A$25),0),ROW($A$1:$A$25))+1,1)*10^ROW($A$1:$A$25)/10)</f>
        <v>0</v>
      </c>
    </row>
    <row r="709" spans="31:32" x14ac:dyDescent="0.25">
      <c r="AE709" s="205">
        <f>INDEX(Tracking!$B$6:$B$3001,ROW(A705),1)</f>
        <v>0</v>
      </c>
      <c r="AF709" s="205">
        <f t="array" ref="AF709">SUMPRODUCT(MID(0&amp;AE709,LARGE(INDEX(ISNUMBER(--MID(AE709,ROW($A$1:$A$25),1))* ROW($A$1:$A$25),0),ROW($A$1:$A$25))+1,1)*10^ROW($A$1:$A$25)/10)</f>
        <v>0</v>
      </c>
    </row>
    <row r="710" spans="31:32" x14ac:dyDescent="0.25">
      <c r="AE710" s="205">
        <f>INDEX(Tracking!$B$6:$B$3001,ROW(A706),1)</f>
        <v>0</v>
      </c>
      <c r="AF710" s="205">
        <f t="array" ref="AF710">SUMPRODUCT(MID(0&amp;AE710,LARGE(INDEX(ISNUMBER(--MID(AE710,ROW($A$1:$A$25),1))* ROW($A$1:$A$25),0),ROW($A$1:$A$25))+1,1)*10^ROW($A$1:$A$25)/10)</f>
        <v>0</v>
      </c>
    </row>
    <row r="711" spans="31:32" x14ac:dyDescent="0.25">
      <c r="AE711" s="205">
        <f>INDEX(Tracking!$B$6:$B$3001,ROW(A707),1)</f>
        <v>0</v>
      </c>
      <c r="AF711" s="205">
        <f t="array" ref="AF711">SUMPRODUCT(MID(0&amp;AE711,LARGE(INDEX(ISNUMBER(--MID(AE711,ROW($A$1:$A$25),1))* ROW($A$1:$A$25),0),ROW($A$1:$A$25))+1,1)*10^ROW($A$1:$A$25)/10)</f>
        <v>0</v>
      </c>
    </row>
    <row r="712" spans="31:32" x14ac:dyDescent="0.25">
      <c r="AE712" s="205">
        <f>INDEX(Tracking!$B$6:$B$3001,ROW(A708),1)</f>
        <v>0</v>
      </c>
      <c r="AF712" s="205">
        <f t="array" ref="AF712">SUMPRODUCT(MID(0&amp;AE712,LARGE(INDEX(ISNUMBER(--MID(AE712,ROW($A$1:$A$25),1))* ROW($A$1:$A$25),0),ROW($A$1:$A$25))+1,1)*10^ROW($A$1:$A$25)/10)</f>
        <v>0</v>
      </c>
    </row>
    <row r="713" spans="31:32" x14ac:dyDescent="0.25">
      <c r="AE713" s="205">
        <f>INDEX(Tracking!$B$6:$B$3001,ROW(A709),1)</f>
        <v>0</v>
      </c>
      <c r="AF713" s="205">
        <f t="array" ref="AF713">SUMPRODUCT(MID(0&amp;AE713,LARGE(INDEX(ISNUMBER(--MID(AE713,ROW($A$1:$A$25),1))* ROW($A$1:$A$25),0),ROW($A$1:$A$25))+1,1)*10^ROW($A$1:$A$25)/10)</f>
        <v>0</v>
      </c>
    </row>
    <row r="714" spans="31:32" x14ac:dyDescent="0.25">
      <c r="AE714" s="205">
        <f>INDEX(Tracking!$B$6:$B$3001,ROW(A710),1)</f>
        <v>0</v>
      </c>
      <c r="AF714" s="205">
        <f t="array" ref="AF714">SUMPRODUCT(MID(0&amp;AE714,LARGE(INDEX(ISNUMBER(--MID(AE714,ROW($A$1:$A$25),1))* ROW($A$1:$A$25),0),ROW($A$1:$A$25))+1,1)*10^ROW($A$1:$A$25)/10)</f>
        <v>0</v>
      </c>
    </row>
    <row r="715" spans="31:32" x14ac:dyDescent="0.25">
      <c r="AE715" s="205">
        <f>INDEX(Tracking!$B$6:$B$3001,ROW(A711),1)</f>
        <v>0</v>
      </c>
      <c r="AF715" s="205">
        <f t="array" ref="AF715">SUMPRODUCT(MID(0&amp;AE715,LARGE(INDEX(ISNUMBER(--MID(AE715,ROW($A$1:$A$25),1))* ROW($A$1:$A$25),0),ROW($A$1:$A$25))+1,1)*10^ROW($A$1:$A$25)/10)</f>
        <v>0</v>
      </c>
    </row>
    <row r="716" spans="31:32" x14ac:dyDescent="0.25">
      <c r="AE716" s="205">
        <f>INDEX(Tracking!$B$6:$B$3001,ROW(A712),1)</f>
        <v>0</v>
      </c>
      <c r="AF716" s="205">
        <f t="array" ref="AF716">SUMPRODUCT(MID(0&amp;AE716,LARGE(INDEX(ISNUMBER(--MID(AE716,ROW($A$1:$A$25),1))* ROW($A$1:$A$25),0),ROW($A$1:$A$25))+1,1)*10^ROW($A$1:$A$25)/10)</f>
        <v>0</v>
      </c>
    </row>
    <row r="717" spans="31:32" x14ac:dyDescent="0.25">
      <c r="AE717" s="205">
        <f>INDEX(Tracking!$B$6:$B$3001,ROW(A713),1)</f>
        <v>0</v>
      </c>
      <c r="AF717" s="205">
        <f t="array" ref="AF717">SUMPRODUCT(MID(0&amp;AE717,LARGE(INDEX(ISNUMBER(--MID(AE717,ROW($A$1:$A$25),1))* ROW($A$1:$A$25),0),ROW($A$1:$A$25))+1,1)*10^ROW($A$1:$A$25)/10)</f>
        <v>0</v>
      </c>
    </row>
    <row r="718" spans="31:32" x14ac:dyDescent="0.25">
      <c r="AE718" s="205">
        <f>INDEX(Tracking!$B$6:$B$3001,ROW(A714),1)</f>
        <v>0</v>
      </c>
      <c r="AF718" s="205">
        <f t="array" ref="AF718">SUMPRODUCT(MID(0&amp;AE718,LARGE(INDEX(ISNUMBER(--MID(AE718,ROW($A$1:$A$25),1))* ROW($A$1:$A$25),0),ROW($A$1:$A$25))+1,1)*10^ROW($A$1:$A$25)/10)</f>
        <v>0</v>
      </c>
    </row>
    <row r="719" spans="31:32" x14ac:dyDescent="0.25">
      <c r="AE719" s="205">
        <f>INDEX(Tracking!$B$6:$B$3001,ROW(A715),1)</f>
        <v>0</v>
      </c>
      <c r="AF719" s="205">
        <f t="array" ref="AF719">SUMPRODUCT(MID(0&amp;AE719,LARGE(INDEX(ISNUMBER(--MID(AE719,ROW($A$1:$A$25),1))* ROW($A$1:$A$25),0),ROW($A$1:$A$25))+1,1)*10^ROW($A$1:$A$25)/10)</f>
        <v>0</v>
      </c>
    </row>
    <row r="720" spans="31:32" x14ac:dyDescent="0.25">
      <c r="AE720" s="205">
        <f>INDEX(Tracking!$B$6:$B$3001,ROW(A716),1)</f>
        <v>0</v>
      </c>
      <c r="AF720" s="205">
        <f t="array" ref="AF720">SUMPRODUCT(MID(0&amp;AE720,LARGE(INDEX(ISNUMBER(--MID(AE720,ROW($A$1:$A$25),1))* ROW($A$1:$A$25),0),ROW($A$1:$A$25))+1,1)*10^ROW($A$1:$A$25)/10)</f>
        <v>0</v>
      </c>
    </row>
    <row r="721" spans="31:32" x14ac:dyDescent="0.25">
      <c r="AE721" s="205">
        <f>INDEX(Tracking!$B$6:$B$3001,ROW(A717),1)</f>
        <v>0</v>
      </c>
      <c r="AF721" s="205">
        <f t="array" ref="AF721">SUMPRODUCT(MID(0&amp;AE721,LARGE(INDEX(ISNUMBER(--MID(AE721,ROW($A$1:$A$25),1))* ROW($A$1:$A$25),0),ROW($A$1:$A$25))+1,1)*10^ROW($A$1:$A$25)/10)</f>
        <v>0</v>
      </c>
    </row>
    <row r="722" spans="31:32" x14ac:dyDescent="0.25">
      <c r="AE722" s="205">
        <f>INDEX(Tracking!$B$6:$B$3001,ROW(A718),1)</f>
        <v>0</v>
      </c>
      <c r="AF722" s="205">
        <f t="array" ref="AF722">SUMPRODUCT(MID(0&amp;AE722,LARGE(INDEX(ISNUMBER(--MID(AE722,ROW($A$1:$A$25),1))* ROW($A$1:$A$25),0),ROW($A$1:$A$25))+1,1)*10^ROW($A$1:$A$25)/10)</f>
        <v>0</v>
      </c>
    </row>
    <row r="723" spans="31:32" x14ac:dyDescent="0.25">
      <c r="AE723" s="205">
        <f>INDEX(Tracking!$B$6:$B$3001,ROW(A719),1)</f>
        <v>0</v>
      </c>
      <c r="AF723" s="205">
        <f t="array" ref="AF723">SUMPRODUCT(MID(0&amp;AE723,LARGE(INDEX(ISNUMBER(--MID(AE723,ROW($A$1:$A$25),1))* ROW($A$1:$A$25),0),ROW($A$1:$A$25))+1,1)*10^ROW($A$1:$A$25)/10)</f>
        <v>0</v>
      </c>
    </row>
    <row r="724" spans="31:32" x14ac:dyDescent="0.25">
      <c r="AE724" s="205">
        <f>INDEX(Tracking!$B$6:$B$3001,ROW(A720),1)</f>
        <v>0</v>
      </c>
      <c r="AF724" s="205">
        <f t="array" ref="AF724">SUMPRODUCT(MID(0&amp;AE724,LARGE(INDEX(ISNUMBER(--MID(AE724,ROW($A$1:$A$25),1))* ROW($A$1:$A$25),0),ROW($A$1:$A$25))+1,1)*10^ROW($A$1:$A$25)/10)</f>
        <v>0</v>
      </c>
    </row>
    <row r="725" spans="31:32" x14ac:dyDescent="0.25">
      <c r="AE725" s="205">
        <f>INDEX(Tracking!$B$6:$B$3001,ROW(A721),1)</f>
        <v>0</v>
      </c>
      <c r="AF725" s="205">
        <f t="array" ref="AF725">SUMPRODUCT(MID(0&amp;AE725,LARGE(INDEX(ISNUMBER(--MID(AE725,ROW($A$1:$A$25),1))* ROW($A$1:$A$25),0),ROW($A$1:$A$25))+1,1)*10^ROW($A$1:$A$25)/10)</f>
        <v>0</v>
      </c>
    </row>
    <row r="726" spans="31:32" x14ac:dyDescent="0.25">
      <c r="AE726" s="205">
        <f>INDEX(Tracking!$B$6:$B$3001,ROW(A722),1)</f>
        <v>0</v>
      </c>
      <c r="AF726" s="205">
        <f t="array" ref="AF726">SUMPRODUCT(MID(0&amp;AE726,LARGE(INDEX(ISNUMBER(--MID(AE726,ROW($A$1:$A$25),1))* ROW($A$1:$A$25),0),ROW($A$1:$A$25))+1,1)*10^ROW($A$1:$A$25)/10)</f>
        <v>0</v>
      </c>
    </row>
    <row r="727" spans="31:32" x14ac:dyDescent="0.25">
      <c r="AE727" s="205">
        <f>INDEX(Tracking!$B$6:$B$3001,ROW(A723),1)</f>
        <v>0</v>
      </c>
      <c r="AF727" s="205">
        <f t="array" ref="AF727">SUMPRODUCT(MID(0&amp;AE727,LARGE(INDEX(ISNUMBER(--MID(AE727,ROW($A$1:$A$25),1))* ROW($A$1:$A$25),0),ROW($A$1:$A$25))+1,1)*10^ROW($A$1:$A$25)/10)</f>
        <v>0</v>
      </c>
    </row>
    <row r="728" spans="31:32" x14ac:dyDescent="0.25">
      <c r="AE728" s="205">
        <f>INDEX(Tracking!$B$6:$B$3001,ROW(A724),1)</f>
        <v>0</v>
      </c>
      <c r="AF728" s="205">
        <f t="array" ref="AF728">SUMPRODUCT(MID(0&amp;AE728,LARGE(INDEX(ISNUMBER(--MID(AE728,ROW($A$1:$A$25),1))* ROW($A$1:$A$25),0),ROW($A$1:$A$25))+1,1)*10^ROW($A$1:$A$25)/10)</f>
        <v>0</v>
      </c>
    </row>
    <row r="729" spans="31:32" x14ac:dyDescent="0.25">
      <c r="AE729" s="205">
        <f>INDEX(Tracking!$B$6:$B$3001,ROW(A725),1)</f>
        <v>0</v>
      </c>
      <c r="AF729" s="205">
        <f t="array" ref="AF729">SUMPRODUCT(MID(0&amp;AE729,LARGE(INDEX(ISNUMBER(--MID(AE729,ROW($A$1:$A$25),1))* ROW($A$1:$A$25),0),ROW($A$1:$A$25))+1,1)*10^ROW($A$1:$A$25)/10)</f>
        <v>0</v>
      </c>
    </row>
    <row r="730" spans="31:32" x14ac:dyDescent="0.25">
      <c r="AE730" s="205">
        <f>INDEX(Tracking!$B$6:$B$3001,ROW(A726),1)</f>
        <v>0</v>
      </c>
      <c r="AF730" s="205">
        <f t="array" ref="AF730">SUMPRODUCT(MID(0&amp;AE730,LARGE(INDEX(ISNUMBER(--MID(AE730,ROW($A$1:$A$25),1))* ROW($A$1:$A$25),0),ROW($A$1:$A$25))+1,1)*10^ROW($A$1:$A$25)/10)</f>
        <v>0</v>
      </c>
    </row>
    <row r="731" spans="31:32" x14ac:dyDescent="0.25">
      <c r="AE731" s="205">
        <f>INDEX(Tracking!$B$6:$B$3001,ROW(A727),1)</f>
        <v>0</v>
      </c>
      <c r="AF731" s="205">
        <f t="array" ref="AF731">SUMPRODUCT(MID(0&amp;AE731,LARGE(INDEX(ISNUMBER(--MID(AE731,ROW($A$1:$A$25),1))* ROW($A$1:$A$25),0),ROW($A$1:$A$25))+1,1)*10^ROW($A$1:$A$25)/10)</f>
        <v>0</v>
      </c>
    </row>
    <row r="732" spans="31:32" x14ac:dyDescent="0.25">
      <c r="AE732" s="205">
        <f>INDEX(Tracking!$B$6:$B$3001,ROW(A728),1)</f>
        <v>0</v>
      </c>
      <c r="AF732" s="205">
        <f t="array" ref="AF732">SUMPRODUCT(MID(0&amp;AE732,LARGE(INDEX(ISNUMBER(--MID(AE732,ROW($A$1:$A$25),1))* ROW($A$1:$A$25),0),ROW($A$1:$A$25))+1,1)*10^ROW($A$1:$A$25)/10)</f>
        <v>0</v>
      </c>
    </row>
    <row r="733" spans="31:32" x14ac:dyDescent="0.25">
      <c r="AE733" s="205">
        <f>INDEX(Tracking!$B$6:$B$3001,ROW(A729),1)</f>
        <v>0</v>
      </c>
      <c r="AF733" s="205">
        <f t="array" ref="AF733">SUMPRODUCT(MID(0&amp;AE733,LARGE(INDEX(ISNUMBER(--MID(AE733,ROW($A$1:$A$25),1))* ROW($A$1:$A$25),0),ROW($A$1:$A$25))+1,1)*10^ROW($A$1:$A$25)/10)</f>
        <v>0</v>
      </c>
    </row>
    <row r="734" spans="31:32" x14ac:dyDescent="0.25">
      <c r="AE734" s="205">
        <f>INDEX(Tracking!$B$6:$B$3001,ROW(A730),1)</f>
        <v>0</v>
      </c>
      <c r="AF734" s="205">
        <f t="array" ref="AF734">SUMPRODUCT(MID(0&amp;AE734,LARGE(INDEX(ISNUMBER(--MID(AE734,ROW($A$1:$A$25),1))* ROW($A$1:$A$25),0),ROW($A$1:$A$25))+1,1)*10^ROW($A$1:$A$25)/10)</f>
        <v>0</v>
      </c>
    </row>
    <row r="735" spans="31:32" x14ac:dyDescent="0.25">
      <c r="AE735" s="205">
        <f>INDEX(Tracking!$B$6:$B$3001,ROW(A731),1)</f>
        <v>0</v>
      </c>
      <c r="AF735" s="205">
        <f t="array" ref="AF735">SUMPRODUCT(MID(0&amp;AE735,LARGE(INDEX(ISNUMBER(--MID(AE735,ROW($A$1:$A$25),1))* ROW($A$1:$A$25),0),ROW($A$1:$A$25))+1,1)*10^ROW($A$1:$A$25)/10)</f>
        <v>0</v>
      </c>
    </row>
    <row r="736" spans="31:32" x14ac:dyDescent="0.25">
      <c r="AE736" s="205">
        <f>INDEX(Tracking!$B$6:$B$3001,ROW(A732),1)</f>
        <v>0</v>
      </c>
      <c r="AF736" s="205">
        <f t="array" ref="AF736">SUMPRODUCT(MID(0&amp;AE736,LARGE(INDEX(ISNUMBER(--MID(AE736,ROW($A$1:$A$25),1))* ROW($A$1:$A$25),0),ROW($A$1:$A$25))+1,1)*10^ROW($A$1:$A$25)/10)</f>
        <v>0</v>
      </c>
    </row>
    <row r="737" spans="31:32" x14ac:dyDescent="0.25">
      <c r="AE737" s="205">
        <f>INDEX(Tracking!$B$6:$B$3001,ROW(A733),1)</f>
        <v>0</v>
      </c>
      <c r="AF737" s="205">
        <f t="array" ref="AF737">SUMPRODUCT(MID(0&amp;AE737,LARGE(INDEX(ISNUMBER(--MID(AE737,ROW($A$1:$A$25),1))* ROW($A$1:$A$25),0),ROW($A$1:$A$25))+1,1)*10^ROW($A$1:$A$25)/10)</f>
        <v>0</v>
      </c>
    </row>
    <row r="738" spans="31:32" x14ac:dyDescent="0.25">
      <c r="AE738" s="205">
        <f>INDEX(Tracking!$B$6:$B$3001,ROW(A734),1)</f>
        <v>0</v>
      </c>
      <c r="AF738" s="205">
        <f t="array" ref="AF738">SUMPRODUCT(MID(0&amp;AE738,LARGE(INDEX(ISNUMBER(--MID(AE738,ROW($A$1:$A$25),1))* ROW($A$1:$A$25),0),ROW($A$1:$A$25))+1,1)*10^ROW($A$1:$A$25)/10)</f>
        <v>0</v>
      </c>
    </row>
    <row r="739" spans="31:32" x14ac:dyDescent="0.25">
      <c r="AE739" s="205">
        <f>INDEX(Tracking!$B$6:$B$3001,ROW(A735),1)</f>
        <v>0</v>
      </c>
      <c r="AF739" s="205">
        <f t="array" ref="AF739">SUMPRODUCT(MID(0&amp;AE739,LARGE(INDEX(ISNUMBER(--MID(AE739,ROW($A$1:$A$25),1))* ROW($A$1:$A$25),0),ROW($A$1:$A$25))+1,1)*10^ROW($A$1:$A$25)/10)</f>
        <v>0</v>
      </c>
    </row>
    <row r="740" spans="31:32" x14ac:dyDescent="0.25">
      <c r="AE740" s="205">
        <f>INDEX(Tracking!$B$6:$B$3001,ROW(A736),1)</f>
        <v>0</v>
      </c>
      <c r="AF740" s="205">
        <f t="array" ref="AF740">SUMPRODUCT(MID(0&amp;AE740,LARGE(INDEX(ISNUMBER(--MID(AE740,ROW($A$1:$A$25),1))* ROW($A$1:$A$25),0),ROW($A$1:$A$25))+1,1)*10^ROW($A$1:$A$25)/10)</f>
        <v>0</v>
      </c>
    </row>
    <row r="741" spans="31:32" x14ac:dyDescent="0.25">
      <c r="AE741" s="205">
        <f>INDEX(Tracking!$B$6:$B$3001,ROW(A737),1)</f>
        <v>0</v>
      </c>
      <c r="AF741" s="205">
        <f t="array" ref="AF741">SUMPRODUCT(MID(0&amp;AE741,LARGE(INDEX(ISNUMBER(--MID(AE741,ROW($A$1:$A$25),1))* ROW($A$1:$A$25),0),ROW($A$1:$A$25))+1,1)*10^ROW($A$1:$A$25)/10)</f>
        <v>0</v>
      </c>
    </row>
    <row r="742" spans="31:32" x14ac:dyDescent="0.25">
      <c r="AE742" s="205">
        <f>INDEX(Tracking!$B$6:$B$3001,ROW(A738),1)</f>
        <v>0</v>
      </c>
      <c r="AF742" s="205">
        <f t="array" ref="AF742">SUMPRODUCT(MID(0&amp;AE742,LARGE(INDEX(ISNUMBER(--MID(AE742,ROW($A$1:$A$25),1))* ROW($A$1:$A$25),0),ROW($A$1:$A$25))+1,1)*10^ROW($A$1:$A$25)/10)</f>
        <v>0</v>
      </c>
    </row>
    <row r="743" spans="31:32" x14ac:dyDescent="0.25">
      <c r="AE743" s="205">
        <f>INDEX(Tracking!$B$6:$B$3001,ROW(A739),1)</f>
        <v>0</v>
      </c>
      <c r="AF743" s="205">
        <f t="array" ref="AF743">SUMPRODUCT(MID(0&amp;AE743,LARGE(INDEX(ISNUMBER(--MID(AE743,ROW($A$1:$A$25),1))* ROW($A$1:$A$25),0),ROW($A$1:$A$25))+1,1)*10^ROW($A$1:$A$25)/10)</f>
        <v>0</v>
      </c>
    </row>
    <row r="744" spans="31:32" x14ac:dyDescent="0.25">
      <c r="AE744" s="205">
        <f>INDEX(Tracking!$B$6:$B$3001,ROW(A740),1)</f>
        <v>0</v>
      </c>
      <c r="AF744" s="205">
        <f t="array" ref="AF744">SUMPRODUCT(MID(0&amp;AE744,LARGE(INDEX(ISNUMBER(--MID(AE744,ROW($A$1:$A$25),1))* ROW($A$1:$A$25),0),ROW($A$1:$A$25))+1,1)*10^ROW($A$1:$A$25)/10)</f>
        <v>0</v>
      </c>
    </row>
    <row r="745" spans="31:32" x14ac:dyDescent="0.25">
      <c r="AE745" s="205">
        <f>INDEX(Tracking!$B$6:$B$3001,ROW(A741),1)</f>
        <v>0</v>
      </c>
      <c r="AF745" s="205">
        <f t="array" ref="AF745">SUMPRODUCT(MID(0&amp;AE745,LARGE(INDEX(ISNUMBER(--MID(AE745,ROW($A$1:$A$25),1))* ROW($A$1:$A$25),0),ROW($A$1:$A$25))+1,1)*10^ROW($A$1:$A$25)/10)</f>
        <v>0</v>
      </c>
    </row>
    <row r="746" spans="31:32" x14ac:dyDescent="0.25">
      <c r="AE746" s="205">
        <f>INDEX(Tracking!$B$6:$B$3001,ROW(A742),1)</f>
        <v>0</v>
      </c>
      <c r="AF746" s="205">
        <f t="array" ref="AF746">SUMPRODUCT(MID(0&amp;AE746,LARGE(INDEX(ISNUMBER(--MID(AE746,ROW($A$1:$A$25),1))* ROW($A$1:$A$25),0),ROW($A$1:$A$25))+1,1)*10^ROW($A$1:$A$25)/10)</f>
        <v>0</v>
      </c>
    </row>
    <row r="747" spans="31:32" x14ac:dyDescent="0.25">
      <c r="AE747" s="205">
        <f>INDEX(Tracking!$B$6:$B$3001,ROW(A743),1)</f>
        <v>0</v>
      </c>
      <c r="AF747" s="205">
        <f t="array" ref="AF747">SUMPRODUCT(MID(0&amp;AE747,LARGE(INDEX(ISNUMBER(--MID(AE747,ROW($A$1:$A$25),1))* ROW($A$1:$A$25),0),ROW($A$1:$A$25))+1,1)*10^ROW($A$1:$A$25)/10)</f>
        <v>0</v>
      </c>
    </row>
    <row r="748" spans="31:32" x14ac:dyDescent="0.25">
      <c r="AE748" s="205">
        <f>INDEX(Tracking!$B$6:$B$3001,ROW(A744),1)</f>
        <v>0</v>
      </c>
      <c r="AF748" s="205">
        <f t="array" ref="AF748">SUMPRODUCT(MID(0&amp;AE748,LARGE(INDEX(ISNUMBER(--MID(AE748,ROW($A$1:$A$25),1))* ROW($A$1:$A$25),0),ROW($A$1:$A$25))+1,1)*10^ROW($A$1:$A$25)/10)</f>
        <v>0</v>
      </c>
    </row>
    <row r="749" spans="31:32" x14ac:dyDescent="0.25">
      <c r="AE749" s="205">
        <f>INDEX(Tracking!$B$6:$B$3001,ROW(A745),1)</f>
        <v>0</v>
      </c>
      <c r="AF749" s="205">
        <f t="array" ref="AF749">SUMPRODUCT(MID(0&amp;AE749,LARGE(INDEX(ISNUMBER(--MID(AE749,ROW($A$1:$A$25),1))* ROW($A$1:$A$25),0),ROW($A$1:$A$25))+1,1)*10^ROW($A$1:$A$25)/10)</f>
        <v>0</v>
      </c>
    </row>
    <row r="750" spans="31:32" x14ac:dyDescent="0.25">
      <c r="AE750" s="205">
        <f>INDEX(Tracking!$B$6:$B$3001,ROW(A746),1)</f>
        <v>0</v>
      </c>
      <c r="AF750" s="205">
        <f t="array" ref="AF750">SUMPRODUCT(MID(0&amp;AE750,LARGE(INDEX(ISNUMBER(--MID(AE750,ROW($A$1:$A$25),1))* ROW($A$1:$A$25),0),ROW($A$1:$A$25))+1,1)*10^ROW($A$1:$A$25)/10)</f>
        <v>0</v>
      </c>
    </row>
    <row r="751" spans="31:32" x14ac:dyDescent="0.25">
      <c r="AE751" s="205">
        <f>INDEX(Tracking!$B$6:$B$3001,ROW(A747),1)</f>
        <v>0</v>
      </c>
      <c r="AF751" s="205">
        <f t="array" ref="AF751">SUMPRODUCT(MID(0&amp;AE751,LARGE(INDEX(ISNUMBER(--MID(AE751,ROW($A$1:$A$25),1))* ROW($A$1:$A$25),0),ROW($A$1:$A$25))+1,1)*10^ROW($A$1:$A$25)/10)</f>
        <v>0</v>
      </c>
    </row>
    <row r="752" spans="31:32" x14ac:dyDescent="0.25">
      <c r="AE752" s="205">
        <f>INDEX(Tracking!$B$6:$B$3001,ROW(A748),1)</f>
        <v>0</v>
      </c>
      <c r="AF752" s="205">
        <f t="array" ref="AF752">SUMPRODUCT(MID(0&amp;AE752,LARGE(INDEX(ISNUMBER(--MID(AE752,ROW($A$1:$A$25),1))* ROW($A$1:$A$25),0),ROW($A$1:$A$25))+1,1)*10^ROW($A$1:$A$25)/10)</f>
        <v>0</v>
      </c>
    </row>
    <row r="753" spans="31:32" x14ac:dyDescent="0.25">
      <c r="AE753" s="205">
        <f>INDEX(Tracking!$B$6:$B$3001,ROW(A749),1)</f>
        <v>0</v>
      </c>
      <c r="AF753" s="205">
        <f t="array" ref="AF753">SUMPRODUCT(MID(0&amp;AE753,LARGE(INDEX(ISNUMBER(--MID(AE753,ROW($A$1:$A$25),1))* ROW($A$1:$A$25),0),ROW($A$1:$A$25))+1,1)*10^ROW($A$1:$A$25)/10)</f>
        <v>0</v>
      </c>
    </row>
    <row r="754" spans="31:32" x14ac:dyDescent="0.25">
      <c r="AE754" s="205">
        <f>INDEX(Tracking!$B$6:$B$3001,ROW(A750),1)</f>
        <v>0</v>
      </c>
      <c r="AF754" s="205">
        <f t="array" ref="AF754">SUMPRODUCT(MID(0&amp;AE754,LARGE(INDEX(ISNUMBER(--MID(AE754,ROW($A$1:$A$25),1))* ROW($A$1:$A$25),0),ROW($A$1:$A$25))+1,1)*10^ROW($A$1:$A$25)/10)</f>
        <v>0</v>
      </c>
    </row>
    <row r="755" spans="31:32" x14ac:dyDescent="0.25">
      <c r="AE755" s="205">
        <f>INDEX(Tracking!$B$6:$B$3001,ROW(A751),1)</f>
        <v>0</v>
      </c>
      <c r="AF755" s="205">
        <f t="array" ref="AF755">SUMPRODUCT(MID(0&amp;AE755,LARGE(INDEX(ISNUMBER(--MID(AE755,ROW($A$1:$A$25),1))* ROW($A$1:$A$25),0),ROW($A$1:$A$25))+1,1)*10^ROW($A$1:$A$25)/10)</f>
        <v>0</v>
      </c>
    </row>
    <row r="756" spans="31:32" x14ac:dyDescent="0.25">
      <c r="AE756" s="205">
        <f>INDEX(Tracking!$B$6:$B$3001,ROW(A752),1)</f>
        <v>0</v>
      </c>
      <c r="AF756" s="205">
        <f t="array" ref="AF756">SUMPRODUCT(MID(0&amp;AE756,LARGE(INDEX(ISNUMBER(--MID(AE756,ROW($A$1:$A$25),1))* ROW($A$1:$A$25),0),ROW($A$1:$A$25))+1,1)*10^ROW($A$1:$A$25)/10)</f>
        <v>0</v>
      </c>
    </row>
    <row r="757" spans="31:32" x14ac:dyDescent="0.25">
      <c r="AE757" s="205">
        <f>INDEX(Tracking!$B$6:$B$3001,ROW(A753),1)</f>
        <v>0</v>
      </c>
      <c r="AF757" s="205">
        <f t="array" ref="AF757">SUMPRODUCT(MID(0&amp;AE757,LARGE(INDEX(ISNUMBER(--MID(AE757,ROW($A$1:$A$25),1))* ROW($A$1:$A$25),0),ROW($A$1:$A$25))+1,1)*10^ROW($A$1:$A$25)/10)</f>
        <v>0</v>
      </c>
    </row>
    <row r="758" spans="31:32" x14ac:dyDescent="0.25">
      <c r="AE758" s="205">
        <f>INDEX(Tracking!$B$6:$B$3001,ROW(A754),1)</f>
        <v>0</v>
      </c>
      <c r="AF758" s="205">
        <f t="array" ref="AF758">SUMPRODUCT(MID(0&amp;AE758,LARGE(INDEX(ISNUMBER(--MID(AE758,ROW($A$1:$A$25),1))* ROW($A$1:$A$25),0),ROW($A$1:$A$25))+1,1)*10^ROW($A$1:$A$25)/10)</f>
        <v>0</v>
      </c>
    </row>
    <row r="759" spans="31:32" x14ac:dyDescent="0.25">
      <c r="AE759" s="205">
        <f>INDEX(Tracking!$B$6:$B$3001,ROW(A755),1)</f>
        <v>0</v>
      </c>
      <c r="AF759" s="205">
        <f t="array" ref="AF759">SUMPRODUCT(MID(0&amp;AE759,LARGE(INDEX(ISNUMBER(--MID(AE759,ROW($A$1:$A$25),1))* ROW($A$1:$A$25),0),ROW($A$1:$A$25))+1,1)*10^ROW($A$1:$A$25)/10)</f>
        <v>0</v>
      </c>
    </row>
    <row r="760" spans="31:32" x14ac:dyDescent="0.25">
      <c r="AE760" s="205">
        <f>INDEX(Tracking!$B$6:$B$3001,ROW(A756),1)</f>
        <v>0</v>
      </c>
      <c r="AF760" s="205">
        <f t="array" ref="AF760">SUMPRODUCT(MID(0&amp;AE760,LARGE(INDEX(ISNUMBER(--MID(AE760,ROW($A$1:$A$25),1))* ROW($A$1:$A$25),0),ROW($A$1:$A$25))+1,1)*10^ROW($A$1:$A$25)/10)</f>
        <v>0</v>
      </c>
    </row>
    <row r="761" spans="31:32" x14ac:dyDescent="0.25">
      <c r="AE761" s="205">
        <f>INDEX(Tracking!$B$6:$B$3001,ROW(A757),1)</f>
        <v>0</v>
      </c>
      <c r="AF761" s="205">
        <f t="array" ref="AF761">SUMPRODUCT(MID(0&amp;AE761,LARGE(INDEX(ISNUMBER(--MID(AE761,ROW($A$1:$A$25),1))* ROW($A$1:$A$25),0),ROW($A$1:$A$25))+1,1)*10^ROW($A$1:$A$25)/10)</f>
        <v>0</v>
      </c>
    </row>
    <row r="762" spans="31:32" x14ac:dyDescent="0.25">
      <c r="AE762" s="205">
        <f>INDEX(Tracking!$B$6:$B$3001,ROW(A758),1)</f>
        <v>0</v>
      </c>
      <c r="AF762" s="205">
        <f t="array" ref="AF762">SUMPRODUCT(MID(0&amp;AE762,LARGE(INDEX(ISNUMBER(--MID(AE762,ROW($A$1:$A$25),1))* ROW($A$1:$A$25),0),ROW($A$1:$A$25))+1,1)*10^ROW($A$1:$A$25)/10)</f>
        <v>0</v>
      </c>
    </row>
    <row r="763" spans="31:32" x14ac:dyDescent="0.25">
      <c r="AE763" s="205">
        <f>INDEX(Tracking!$B$6:$B$3001,ROW(A759),1)</f>
        <v>0</v>
      </c>
      <c r="AF763" s="205">
        <f t="array" ref="AF763">SUMPRODUCT(MID(0&amp;AE763,LARGE(INDEX(ISNUMBER(--MID(AE763,ROW($A$1:$A$25),1))* ROW($A$1:$A$25),0),ROW($A$1:$A$25))+1,1)*10^ROW($A$1:$A$25)/10)</f>
        <v>0</v>
      </c>
    </row>
    <row r="764" spans="31:32" x14ac:dyDescent="0.25">
      <c r="AE764" s="205">
        <f>INDEX(Tracking!$B$6:$B$3001,ROW(A760),1)</f>
        <v>0</v>
      </c>
      <c r="AF764" s="205">
        <f t="array" ref="AF764">SUMPRODUCT(MID(0&amp;AE764,LARGE(INDEX(ISNUMBER(--MID(AE764,ROW($A$1:$A$25),1))* ROW($A$1:$A$25),0),ROW($A$1:$A$25))+1,1)*10^ROW($A$1:$A$25)/10)</f>
        <v>0</v>
      </c>
    </row>
    <row r="765" spans="31:32" x14ac:dyDescent="0.25">
      <c r="AE765" s="205">
        <f>INDEX(Tracking!$B$6:$B$3001,ROW(A761),1)</f>
        <v>0</v>
      </c>
      <c r="AF765" s="205">
        <f t="array" ref="AF765">SUMPRODUCT(MID(0&amp;AE765,LARGE(INDEX(ISNUMBER(--MID(AE765,ROW($A$1:$A$25),1))* ROW($A$1:$A$25),0),ROW($A$1:$A$25))+1,1)*10^ROW($A$1:$A$25)/10)</f>
        <v>0</v>
      </c>
    </row>
    <row r="766" spans="31:32" x14ac:dyDescent="0.25">
      <c r="AE766" s="205">
        <f>INDEX(Tracking!$B$6:$B$3001,ROW(A762),1)</f>
        <v>0</v>
      </c>
      <c r="AF766" s="205">
        <f t="array" ref="AF766">SUMPRODUCT(MID(0&amp;AE766,LARGE(INDEX(ISNUMBER(--MID(AE766,ROW($A$1:$A$25),1))* ROW($A$1:$A$25),0),ROW($A$1:$A$25))+1,1)*10^ROW($A$1:$A$25)/10)</f>
        <v>0</v>
      </c>
    </row>
    <row r="767" spans="31:32" x14ac:dyDescent="0.25">
      <c r="AE767" s="205">
        <f>INDEX(Tracking!$B$6:$B$3001,ROW(A763),1)</f>
        <v>0</v>
      </c>
      <c r="AF767" s="205">
        <f t="array" ref="AF767">SUMPRODUCT(MID(0&amp;AE767,LARGE(INDEX(ISNUMBER(--MID(AE767,ROW($A$1:$A$25),1))* ROW($A$1:$A$25),0),ROW($A$1:$A$25))+1,1)*10^ROW($A$1:$A$25)/10)</f>
        <v>0</v>
      </c>
    </row>
    <row r="768" spans="31:32" x14ac:dyDescent="0.25">
      <c r="AE768" s="205">
        <f>INDEX(Tracking!$B$6:$B$3001,ROW(A764),1)</f>
        <v>0</v>
      </c>
      <c r="AF768" s="205">
        <f t="array" ref="AF768">SUMPRODUCT(MID(0&amp;AE768,LARGE(INDEX(ISNUMBER(--MID(AE768,ROW($A$1:$A$25),1))* ROW($A$1:$A$25),0),ROW($A$1:$A$25))+1,1)*10^ROW($A$1:$A$25)/10)</f>
        <v>0</v>
      </c>
    </row>
    <row r="769" spans="31:32" x14ac:dyDescent="0.25">
      <c r="AE769" s="205">
        <f>INDEX(Tracking!$B$6:$B$3001,ROW(A765),1)</f>
        <v>0</v>
      </c>
      <c r="AF769" s="205">
        <f t="array" ref="AF769">SUMPRODUCT(MID(0&amp;AE769,LARGE(INDEX(ISNUMBER(--MID(AE769,ROW($A$1:$A$25),1))* ROW($A$1:$A$25),0),ROW($A$1:$A$25))+1,1)*10^ROW($A$1:$A$25)/10)</f>
        <v>0</v>
      </c>
    </row>
    <row r="770" spans="31:32" x14ac:dyDescent="0.25">
      <c r="AE770" s="205">
        <f>INDEX(Tracking!$B$6:$B$3001,ROW(A766),1)</f>
        <v>0</v>
      </c>
      <c r="AF770" s="205">
        <f t="array" ref="AF770">SUMPRODUCT(MID(0&amp;AE770,LARGE(INDEX(ISNUMBER(--MID(AE770,ROW($A$1:$A$25),1))* ROW($A$1:$A$25),0),ROW($A$1:$A$25))+1,1)*10^ROW($A$1:$A$25)/10)</f>
        <v>0</v>
      </c>
    </row>
    <row r="771" spans="31:32" x14ac:dyDescent="0.25">
      <c r="AE771" s="205">
        <f>INDEX(Tracking!$B$6:$B$3001,ROW(A767),1)</f>
        <v>0</v>
      </c>
      <c r="AF771" s="205">
        <f t="array" ref="AF771">SUMPRODUCT(MID(0&amp;AE771,LARGE(INDEX(ISNUMBER(--MID(AE771,ROW($A$1:$A$25),1))* ROW($A$1:$A$25),0),ROW($A$1:$A$25))+1,1)*10^ROW($A$1:$A$25)/10)</f>
        <v>0</v>
      </c>
    </row>
    <row r="772" spans="31:32" x14ac:dyDescent="0.25">
      <c r="AE772" s="205">
        <f>INDEX(Tracking!$B$6:$B$3001,ROW(A768),1)</f>
        <v>0</v>
      </c>
      <c r="AF772" s="205">
        <f t="array" ref="AF772">SUMPRODUCT(MID(0&amp;AE772,LARGE(INDEX(ISNUMBER(--MID(AE772,ROW($A$1:$A$25),1))* ROW($A$1:$A$25),0),ROW($A$1:$A$25))+1,1)*10^ROW($A$1:$A$25)/10)</f>
        <v>0</v>
      </c>
    </row>
    <row r="773" spans="31:32" x14ac:dyDescent="0.25">
      <c r="AE773" s="205">
        <f>INDEX(Tracking!$B$6:$B$3001,ROW(A769),1)</f>
        <v>0</v>
      </c>
      <c r="AF773" s="205">
        <f t="array" ref="AF773">SUMPRODUCT(MID(0&amp;AE773,LARGE(INDEX(ISNUMBER(--MID(AE773,ROW($A$1:$A$25),1))* ROW($A$1:$A$25),0),ROW($A$1:$A$25))+1,1)*10^ROW($A$1:$A$25)/10)</f>
        <v>0</v>
      </c>
    </row>
    <row r="774" spans="31:32" x14ac:dyDescent="0.25">
      <c r="AE774" s="205">
        <f>INDEX(Tracking!$B$6:$B$3001,ROW(A770),1)</f>
        <v>0</v>
      </c>
      <c r="AF774" s="205">
        <f t="array" ref="AF774">SUMPRODUCT(MID(0&amp;AE774,LARGE(INDEX(ISNUMBER(--MID(AE774,ROW($A$1:$A$25),1))* ROW($A$1:$A$25),0),ROW($A$1:$A$25))+1,1)*10^ROW($A$1:$A$25)/10)</f>
        <v>0</v>
      </c>
    </row>
    <row r="775" spans="31:32" x14ac:dyDescent="0.25">
      <c r="AE775" s="205">
        <f>INDEX(Tracking!$B$6:$B$3001,ROW(A771),1)</f>
        <v>0</v>
      </c>
      <c r="AF775" s="205">
        <f t="array" ref="AF775">SUMPRODUCT(MID(0&amp;AE775,LARGE(INDEX(ISNUMBER(--MID(AE775,ROW($A$1:$A$25),1))* ROW($A$1:$A$25),0),ROW($A$1:$A$25))+1,1)*10^ROW($A$1:$A$25)/10)</f>
        <v>0</v>
      </c>
    </row>
    <row r="776" spans="31:32" x14ac:dyDescent="0.25">
      <c r="AE776" s="205">
        <f>INDEX(Tracking!$B$6:$B$3001,ROW(A772),1)</f>
        <v>0</v>
      </c>
      <c r="AF776" s="205">
        <f t="array" ref="AF776">SUMPRODUCT(MID(0&amp;AE776,LARGE(INDEX(ISNUMBER(--MID(AE776,ROW($A$1:$A$25),1))* ROW($A$1:$A$25),0),ROW($A$1:$A$25))+1,1)*10^ROW($A$1:$A$25)/10)</f>
        <v>0</v>
      </c>
    </row>
    <row r="777" spans="31:32" x14ac:dyDescent="0.25">
      <c r="AE777" s="205">
        <f>INDEX(Tracking!$B$6:$B$3001,ROW(A773),1)</f>
        <v>0</v>
      </c>
      <c r="AF777" s="205">
        <f t="array" ref="AF777">SUMPRODUCT(MID(0&amp;AE777,LARGE(INDEX(ISNUMBER(--MID(AE777,ROW($A$1:$A$25),1))* ROW($A$1:$A$25),0),ROW($A$1:$A$25))+1,1)*10^ROW($A$1:$A$25)/10)</f>
        <v>0</v>
      </c>
    </row>
    <row r="778" spans="31:32" x14ac:dyDescent="0.25">
      <c r="AE778" s="205">
        <f>INDEX(Tracking!$B$6:$B$3001,ROW(A774),1)</f>
        <v>0</v>
      </c>
      <c r="AF778" s="205">
        <f t="array" ref="AF778">SUMPRODUCT(MID(0&amp;AE778,LARGE(INDEX(ISNUMBER(--MID(AE778,ROW($A$1:$A$25),1))* ROW($A$1:$A$25),0),ROW($A$1:$A$25))+1,1)*10^ROW($A$1:$A$25)/10)</f>
        <v>0</v>
      </c>
    </row>
    <row r="779" spans="31:32" x14ac:dyDescent="0.25">
      <c r="AE779" s="205">
        <f>INDEX(Tracking!$B$6:$B$3001,ROW(A775),1)</f>
        <v>0</v>
      </c>
      <c r="AF779" s="205">
        <f t="array" ref="AF779">SUMPRODUCT(MID(0&amp;AE779,LARGE(INDEX(ISNUMBER(--MID(AE779,ROW($A$1:$A$25),1))* ROW($A$1:$A$25),0),ROW($A$1:$A$25))+1,1)*10^ROW($A$1:$A$25)/10)</f>
        <v>0</v>
      </c>
    </row>
    <row r="780" spans="31:32" x14ac:dyDescent="0.25">
      <c r="AE780" s="205">
        <f>INDEX(Tracking!$B$6:$B$3001,ROW(A776),1)</f>
        <v>0</v>
      </c>
      <c r="AF780" s="205">
        <f t="array" ref="AF780">SUMPRODUCT(MID(0&amp;AE780,LARGE(INDEX(ISNUMBER(--MID(AE780,ROW($A$1:$A$25),1))* ROW($A$1:$A$25),0),ROW($A$1:$A$25))+1,1)*10^ROW($A$1:$A$25)/10)</f>
        <v>0</v>
      </c>
    </row>
    <row r="781" spans="31:32" x14ac:dyDescent="0.25">
      <c r="AE781" s="205">
        <f>INDEX(Tracking!$B$6:$B$3001,ROW(A777),1)</f>
        <v>0</v>
      </c>
      <c r="AF781" s="205">
        <f t="array" ref="AF781">SUMPRODUCT(MID(0&amp;AE781,LARGE(INDEX(ISNUMBER(--MID(AE781,ROW($A$1:$A$25),1))* ROW($A$1:$A$25),0),ROW($A$1:$A$25))+1,1)*10^ROW($A$1:$A$25)/10)</f>
        <v>0</v>
      </c>
    </row>
    <row r="782" spans="31:32" x14ac:dyDescent="0.25">
      <c r="AE782" s="205">
        <f>INDEX(Tracking!$B$6:$B$3001,ROW(A778),1)</f>
        <v>0</v>
      </c>
      <c r="AF782" s="205">
        <f t="array" ref="AF782">SUMPRODUCT(MID(0&amp;AE782,LARGE(INDEX(ISNUMBER(--MID(AE782,ROW($A$1:$A$25),1))* ROW($A$1:$A$25),0),ROW($A$1:$A$25))+1,1)*10^ROW($A$1:$A$25)/10)</f>
        <v>0</v>
      </c>
    </row>
    <row r="783" spans="31:32" x14ac:dyDescent="0.25">
      <c r="AE783" s="205">
        <f>INDEX(Tracking!$B$6:$B$3001,ROW(A779),1)</f>
        <v>0</v>
      </c>
      <c r="AF783" s="205">
        <f t="array" ref="AF783">SUMPRODUCT(MID(0&amp;AE783,LARGE(INDEX(ISNUMBER(--MID(AE783,ROW($A$1:$A$25),1))* ROW($A$1:$A$25),0),ROW($A$1:$A$25))+1,1)*10^ROW($A$1:$A$25)/10)</f>
        <v>0</v>
      </c>
    </row>
    <row r="784" spans="31:32" x14ac:dyDescent="0.25">
      <c r="AE784" s="205">
        <f>INDEX(Tracking!$B$6:$B$3001,ROW(A780),1)</f>
        <v>0</v>
      </c>
      <c r="AF784" s="205">
        <f t="array" ref="AF784">SUMPRODUCT(MID(0&amp;AE784,LARGE(INDEX(ISNUMBER(--MID(AE784,ROW($A$1:$A$25),1))* ROW($A$1:$A$25),0),ROW($A$1:$A$25))+1,1)*10^ROW($A$1:$A$25)/10)</f>
        <v>0</v>
      </c>
    </row>
    <row r="785" spans="31:32" x14ac:dyDescent="0.25">
      <c r="AE785" s="205">
        <f>INDEX(Tracking!$B$6:$B$3001,ROW(A781),1)</f>
        <v>0</v>
      </c>
      <c r="AF785" s="205">
        <f t="array" ref="AF785">SUMPRODUCT(MID(0&amp;AE785,LARGE(INDEX(ISNUMBER(--MID(AE785,ROW($A$1:$A$25),1))* ROW($A$1:$A$25),0),ROW($A$1:$A$25))+1,1)*10^ROW($A$1:$A$25)/10)</f>
        <v>0</v>
      </c>
    </row>
    <row r="786" spans="31:32" x14ac:dyDescent="0.25">
      <c r="AE786" s="205">
        <f>INDEX(Tracking!$B$6:$B$3001,ROW(A782),1)</f>
        <v>0</v>
      </c>
      <c r="AF786" s="205">
        <f t="array" ref="AF786">SUMPRODUCT(MID(0&amp;AE786,LARGE(INDEX(ISNUMBER(--MID(AE786,ROW($A$1:$A$25),1))* ROW($A$1:$A$25),0),ROW($A$1:$A$25))+1,1)*10^ROW($A$1:$A$25)/10)</f>
        <v>0</v>
      </c>
    </row>
    <row r="787" spans="31:32" x14ac:dyDescent="0.25">
      <c r="AE787" s="205">
        <f>INDEX(Tracking!$B$6:$B$3001,ROW(A783),1)</f>
        <v>0</v>
      </c>
      <c r="AF787" s="205">
        <f t="array" ref="AF787">SUMPRODUCT(MID(0&amp;AE787,LARGE(INDEX(ISNUMBER(--MID(AE787,ROW($A$1:$A$25),1))* ROW($A$1:$A$25),0),ROW($A$1:$A$25))+1,1)*10^ROW($A$1:$A$25)/10)</f>
        <v>0</v>
      </c>
    </row>
    <row r="788" spans="31:32" x14ac:dyDescent="0.25">
      <c r="AE788" s="205">
        <f>INDEX(Tracking!$B$6:$B$3001,ROW(A784),1)</f>
        <v>0</v>
      </c>
      <c r="AF788" s="205">
        <f t="array" ref="AF788">SUMPRODUCT(MID(0&amp;AE788,LARGE(INDEX(ISNUMBER(--MID(AE788,ROW($A$1:$A$25),1))* ROW($A$1:$A$25),0),ROW($A$1:$A$25))+1,1)*10^ROW($A$1:$A$25)/10)</f>
        <v>0</v>
      </c>
    </row>
    <row r="789" spans="31:32" x14ac:dyDescent="0.25">
      <c r="AE789" s="205">
        <f>INDEX(Tracking!$B$6:$B$3001,ROW(A785),1)</f>
        <v>0</v>
      </c>
      <c r="AF789" s="205">
        <f t="array" ref="AF789">SUMPRODUCT(MID(0&amp;AE789,LARGE(INDEX(ISNUMBER(--MID(AE789,ROW($A$1:$A$25),1))* ROW($A$1:$A$25),0),ROW($A$1:$A$25))+1,1)*10^ROW($A$1:$A$25)/10)</f>
        <v>0</v>
      </c>
    </row>
    <row r="790" spans="31:32" x14ac:dyDescent="0.25">
      <c r="AE790" s="205">
        <f>INDEX(Tracking!$B$6:$B$3001,ROW(A786),1)</f>
        <v>0</v>
      </c>
      <c r="AF790" s="205">
        <f t="array" ref="AF790">SUMPRODUCT(MID(0&amp;AE790,LARGE(INDEX(ISNUMBER(--MID(AE790,ROW($A$1:$A$25),1))* ROW($A$1:$A$25),0),ROW($A$1:$A$25))+1,1)*10^ROW($A$1:$A$25)/10)</f>
        <v>0</v>
      </c>
    </row>
    <row r="791" spans="31:32" x14ac:dyDescent="0.25">
      <c r="AE791" s="205">
        <f>INDEX(Tracking!$B$6:$B$3001,ROW(A787),1)</f>
        <v>0</v>
      </c>
      <c r="AF791" s="205">
        <f t="array" ref="AF791">SUMPRODUCT(MID(0&amp;AE791,LARGE(INDEX(ISNUMBER(--MID(AE791,ROW($A$1:$A$25),1))* ROW($A$1:$A$25),0),ROW($A$1:$A$25))+1,1)*10^ROW($A$1:$A$25)/10)</f>
        <v>0</v>
      </c>
    </row>
    <row r="792" spans="31:32" x14ac:dyDescent="0.25">
      <c r="AE792" s="205">
        <f>INDEX(Tracking!$B$6:$B$3001,ROW(A788),1)</f>
        <v>0</v>
      </c>
      <c r="AF792" s="205">
        <f t="array" ref="AF792">SUMPRODUCT(MID(0&amp;AE792,LARGE(INDEX(ISNUMBER(--MID(AE792,ROW($A$1:$A$25),1))* ROW($A$1:$A$25),0),ROW($A$1:$A$25))+1,1)*10^ROW($A$1:$A$25)/10)</f>
        <v>0</v>
      </c>
    </row>
    <row r="793" spans="31:32" x14ac:dyDescent="0.25">
      <c r="AE793" s="205">
        <f>INDEX(Tracking!$B$6:$B$3001,ROW(A789),1)</f>
        <v>0</v>
      </c>
      <c r="AF793" s="205">
        <f t="array" ref="AF793">SUMPRODUCT(MID(0&amp;AE793,LARGE(INDEX(ISNUMBER(--MID(AE793,ROW($A$1:$A$25),1))* ROW($A$1:$A$25),0),ROW($A$1:$A$25))+1,1)*10^ROW($A$1:$A$25)/10)</f>
        <v>0</v>
      </c>
    </row>
    <row r="794" spans="31:32" x14ac:dyDescent="0.25">
      <c r="AE794" s="205">
        <f>INDEX(Tracking!$B$6:$B$3001,ROW(A790),1)</f>
        <v>0</v>
      </c>
      <c r="AF794" s="205">
        <f t="array" ref="AF794">SUMPRODUCT(MID(0&amp;AE794,LARGE(INDEX(ISNUMBER(--MID(AE794,ROW($A$1:$A$25),1))* ROW($A$1:$A$25),0),ROW($A$1:$A$25))+1,1)*10^ROW($A$1:$A$25)/10)</f>
        <v>0</v>
      </c>
    </row>
    <row r="795" spans="31:32" x14ac:dyDescent="0.25">
      <c r="AE795" s="205">
        <f>INDEX(Tracking!$B$6:$B$3001,ROW(A791),1)</f>
        <v>0</v>
      </c>
      <c r="AF795" s="205">
        <f t="array" ref="AF795">SUMPRODUCT(MID(0&amp;AE795,LARGE(INDEX(ISNUMBER(--MID(AE795,ROW($A$1:$A$25),1))* ROW($A$1:$A$25),0),ROW($A$1:$A$25))+1,1)*10^ROW($A$1:$A$25)/10)</f>
        <v>0</v>
      </c>
    </row>
    <row r="796" spans="31:32" x14ac:dyDescent="0.25">
      <c r="AE796" s="205">
        <f>INDEX(Tracking!$B$6:$B$3001,ROW(A792),1)</f>
        <v>0</v>
      </c>
      <c r="AF796" s="205">
        <f t="array" ref="AF796">SUMPRODUCT(MID(0&amp;AE796,LARGE(INDEX(ISNUMBER(--MID(AE796,ROW($A$1:$A$25),1))* ROW($A$1:$A$25),0),ROW($A$1:$A$25))+1,1)*10^ROW($A$1:$A$25)/10)</f>
        <v>0</v>
      </c>
    </row>
    <row r="797" spans="31:32" x14ac:dyDescent="0.25">
      <c r="AE797" s="205">
        <f>INDEX(Tracking!$B$6:$B$3001,ROW(A793),1)</f>
        <v>0</v>
      </c>
      <c r="AF797" s="205">
        <f t="array" ref="AF797">SUMPRODUCT(MID(0&amp;AE797,LARGE(INDEX(ISNUMBER(--MID(AE797,ROW($A$1:$A$25),1))* ROW($A$1:$A$25),0),ROW($A$1:$A$25))+1,1)*10^ROW($A$1:$A$25)/10)</f>
        <v>0</v>
      </c>
    </row>
    <row r="798" spans="31:32" x14ac:dyDescent="0.25">
      <c r="AE798" s="205">
        <f>INDEX(Tracking!$B$6:$B$3001,ROW(A794),1)</f>
        <v>0</v>
      </c>
      <c r="AF798" s="205">
        <f t="array" ref="AF798">SUMPRODUCT(MID(0&amp;AE798,LARGE(INDEX(ISNUMBER(--MID(AE798,ROW($A$1:$A$25),1))* ROW($A$1:$A$25),0),ROW($A$1:$A$25))+1,1)*10^ROW($A$1:$A$25)/10)</f>
        <v>0</v>
      </c>
    </row>
    <row r="799" spans="31:32" x14ac:dyDescent="0.25">
      <c r="AE799" s="205">
        <f>INDEX(Tracking!$B$6:$B$3001,ROW(A795),1)</f>
        <v>0</v>
      </c>
      <c r="AF799" s="205">
        <f t="array" ref="AF799">SUMPRODUCT(MID(0&amp;AE799,LARGE(INDEX(ISNUMBER(--MID(AE799,ROW($A$1:$A$25),1))* ROW($A$1:$A$25),0),ROW($A$1:$A$25))+1,1)*10^ROW($A$1:$A$25)/10)</f>
        <v>0</v>
      </c>
    </row>
    <row r="800" spans="31:32" x14ac:dyDescent="0.25">
      <c r="AE800" s="205">
        <f>INDEX(Tracking!$B$6:$B$3001,ROW(A796),1)</f>
        <v>0</v>
      </c>
      <c r="AF800" s="205">
        <f t="array" ref="AF800">SUMPRODUCT(MID(0&amp;AE800,LARGE(INDEX(ISNUMBER(--MID(AE800,ROW($A$1:$A$25),1))* ROW($A$1:$A$25),0),ROW($A$1:$A$25))+1,1)*10^ROW($A$1:$A$25)/10)</f>
        <v>0</v>
      </c>
    </row>
    <row r="801" spans="31:32" x14ac:dyDescent="0.25">
      <c r="AE801" s="205">
        <f>INDEX(Tracking!$B$6:$B$3001,ROW(A797),1)</f>
        <v>0</v>
      </c>
      <c r="AF801" s="205">
        <f t="array" ref="AF801">SUMPRODUCT(MID(0&amp;AE801,LARGE(INDEX(ISNUMBER(--MID(AE801,ROW($A$1:$A$25),1))* ROW($A$1:$A$25),0),ROW($A$1:$A$25))+1,1)*10^ROW($A$1:$A$25)/10)</f>
        <v>0</v>
      </c>
    </row>
    <row r="802" spans="31:32" x14ac:dyDescent="0.25">
      <c r="AE802" s="205">
        <f>INDEX(Tracking!$B$6:$B$3001,ROW(A798),1)</f>
        <v>0</v>
      </c>
      <c r="AF802" s="205">
        <f t="array" ref="AF802">SUMPRODUCT(MID(0&amp;AE802,LARGE(INDEX(ISNUMBER(--MID(AE802,ROW($A$1:$A$25),1))* ROW($A$1:$A$25),0),ROW($A$1:$A$25))+1,1)*10^ROW($A$1:$A$25)/10)</f>
        <v>0</v>
      </c>
    </row>
    <row r="803" spans="31:32" x14ac:dyDescent="0.25">
      <c r="AE803" s="205">
        <f>INDEX(Tracking!$B$6:$B$3001,ROW(A799),1)</f>
        <v>0</v>
      </c>
      <c r="AF803" s="205">
        <f t="array" ref="AF803">SUMPRODUCT(MID(0&amp;AE803,LARGE(INDEX(ISNUMBER(--MID(AE803,ROW($A$1:$A$25),1))* ROW($A$1:$A$25),0),ROW($A$1:$A$25))+1,1)*10^ROW($A$1:$A$25)/10)</f>
        <v>0</v>
      </c>
    </row>
    <row r="804" spans="31:32" x14ac:dyDescent="0.25">
      <c r="AE804" s="205">
        <f>INDEX(Tracking!$B$6:$B$3001,ROW(A800),1)</f>
        <v>0</v>
      </c>
      <c r="AF804" s="205">
        <f t="array" ref="AF804">SUMPRODUCT(MID(0&amp;AE804,LARGE(INDEX(ISNUMBER(--MID(AE804,ROW($A$1:$A$25),1))* ROW($A$1:$A$25),0),ROW($A$1:$A$25))+1,1)*10^ROW($A$1:$A$25)/10)</f>
        <v>0</v>
      </c>
    </row>
    <row r="805" spans="31:32" x14ac:dyDescent="0.25">
      <c r="AE805" s="205">
        <f>INDEX(Tracking!$B$6:$B$3001,ROW(A801),1)</f>
        <v>0</v>
      </c>
      <c r="AF805" s="205">
        <f t="array" ref="AF805">SUMPRODUCT(MID(0&amp;AE805,LARGE(INDEX(ISNUMBER(--MID(AE805,ROW($A$1:$A$25),1))* ROW($A$1:$A$25),0),ROW($A$1:$A$25))+1,1)*10^ROW($A$1:$A$25)/10)</f>
        <v>0</v>
      </c>
    </row>
    <row r="806" spans="31:32" x14ac:dyDescent="0.25">
      <c r="AE806" s="205">
        <f>INDEX(Tracking!$B$6:$B$3001,ROW(A802),1)</f>
        <v>0</v>
      </c>
      <c r="AF806" s="205">
        <f t="array" ref="AF806">SUMPRODUCT(MID(0&amp;AE806,LARGE(INDEX(ISNUMBER(--MID(AE806,ROW($A$1:$A$25),1))* ROW($A$1:$A$25),0),ROW($A$1:$A$25))+1,1)*10^ROW($A$1:$A$25)/10)</f>
        <v>0</v>
      </c>
    </row>
    <row r="807" spans="31:32" x14ac:dyDescent="0.25">
      <c r="AE807" s="205">
        <f>INDEX(Tracking!$B$6:$B$3001,ROW(A803),1)</f>
        <v>0</v>
      </c>
      <c r="AF807" s="205">
        <f t="array" ref="AF807">SUMPRODUCT(MID(0&amp;AE807,LARGE(INDEX(ISNUMBER(--MID(AE807,ROW($A$1:$A$25),1))* ROW($A$1:$A$25),0),ROW($A$1:$A$25))+1,1)*10^ROW($A$1:$A$25)/10)</f>
        <v>0</v>
      </c>
    </row>
    <row r="808" spans="31:32" x14ac:dyDescent="0.25">
      <c r="AE808" s="205">
        <f>INDEX(Tracking!$B$6:$B$3001,ROW(A804),1)</f>
        <v>0</v>
      </c>
      <c r="AF808" s="205">
        <f t="array" ref="AF808">SUMPRODUCT(MID(0&amp;AE808,LARGE(INDEX(ISNUMBER(--MID(AE808,ROW($A$1:$A$25),1))* ROW($A$1:$A$25),0),ROW($A$1:$A$25))+1,1)*10^ROW($A$1:$A$25)/10)</f>
        <v>0</v>
      </c>
    </row>
    <row r="809" spans="31:32" x14ac:dyDescent="0.25">
      <c r="AE809" s="205">
        <f>INDEX(Tracking!$B$6:$B$3001,ROW(A805),1)</f>
        <v>0</v>
      </c>
      <c r="AF809" s="205">
        <f t="array" ref="AF809">SUMPRODUCT(MID(0&amp;AE809,LARGE(INDEX(ISNUMBER(--MID(AE809,ROW($A$1:$A$25),1))* ROW($A$1:$A$25),0),ROW($A$1:$A$25))+1,1)*10^ROW($A$1:$A$25)/10)</f>
        <v>0</v>
      </c>
    </row>
    <row r="810" spans="31:32" x14ac:dyDescent="0.25">
      <c r="AE810" s="205">
        <f>INDEX(Tracking!$B$6:$B$3001,ROW(A806),1)</f>
        <v>0</v>
      </c>
      <c r="AF810" s="205">
        <f t="array" ref="AF810">SUMPRODUCT(MID(0&amp;AE810,LARGE(INDEX(ISNUMBER(--MID(AE810,ROW($A$1:$A$25),1))* ROW($A$1:$A$25),0),ROW($A$1:$A$25))+1,1)*10^ROW($A$1:$A$25)/10)</f>
        <v>0</v>
      </c>
    </row>
    <row r="811" spans="31:32" x14ac:dyDescent="0.25">
      <c r="AE811" s="205">
        <f>INDEX(Tracking!$B$6:$B$3001,ROW(A807),1)</f>
        <v>0</v>
      </c>
      <c r="AF811" s="205">
        <f t="array" ref="AF811">SUMPRODUCT(MID(0&amp;AE811,LARGE(INDEX(ISNUMBER(--MID(AE811,ROW($A$1:$A$25),1))* ROW($A$1:$A$25),0),ROW($A$1:$A$25))+1,1)*10^ROW($A$1:$A$25)/10)</f>
        <v>0</v>
      </c>
    </row>
    <row r="812" spans="31:32" x14ac:dyDescent="0.25">
      <c r="AE812" s="205">
        <f>INDEX(Tracking!$B$6:$B$3001,ROW(A808),1)</f>
        <v>0</v>
      </c>
      <c r="AF812" s="205">
        <f t="array" ref="AF812">SUMPRODUCT(MID(0&amp;AE812,LARGE(INDEX(ISNUMBER(--MID(AE812,ROW($A$1:$A$25),1))* ROW($A$1:$A$25),0),ROW($A$1:$A$25))+1,1)*10^ROW($A$1:$A$25)/10)</f>
        <v>0</v>
      </c>
    </row>
    <row r="813" spans="31:32" x14ac:dyDescent="0.25">
      <c r="AE813" s="205">
        <f>INDEX(Tracking!$B$6:$B$3001,ROW(A809),1)</f>
        <v>0</v>
      </c>
      <c r="AF813" s="205">
        <f t="array" ref="AF813">SUMPRODUCT(MID(0&amp;AE813,LARGE(INDEX(ISNUMBER(--MID(AE813,ROW($A$1:$A$25),1))* ROW($A$1:$A$25),0),ROW($A$1:$A$25))+1,1)*10^ROW($A$1:$A$25)/10)</f>
        <v>0</v>
      </c>
    </row>
    <row r="814" spans="31:32" x14ac:dyDescent="0.25">
      <c r="AE814" s="205">
        <f>INDEX(Tracking!$B$6:$B$3001,ROW(A810),1)</f>
        <v>0</v>
      </c>
      <c r="AF814" s="205">
        <f t="array" ref="AF814">SUMPRODUCT(MID(0&amp;AE814,LARGE(INDEX(ISNUMBER(--MID(AE814,ROW($A$1:$A$25),1))* ROW($A$1:$A$25),0),ROW($A$1:$A$25))+1,1)*10^ROW($A$1:$A$25)/10)</f>
        <v>0</v>
      </c>
    </row>
    <row r="815" spans="31:32" x14ac:dyDescent="0.25">
      <c r="AE815" s="205">
        <f>INDEX(Tracking!$B$6:$B$3001,ROW(A811),1)</f>
        <v>0</v>
      </c>
      <c r="AF815" s="205">
        <f t="array" ref="AF815">SUMPRODUCT(MID(0&amp;AE815,LARGE(INDEX(ISNUMBER(--MID(AE815,ROW($A$1:$A$25),1))* ROW($A$1:$A$25),0),ROW($A$1:$A$25))+1,1)*10^ROW($A$1:$A$25)/10)</f>
        <v>0</v>
      </c>
    </row>
    <row r="816" spans="31:32" x14ac:dyDescent="0.25">
      <c r="AE816" s="205">
        <f>INDEX(Tracking!$B$6:$B$3001,ROW(A812),1)</f>
        <v>0</v>
      </c>
      <c r="AF816" s="205">
        <f t="array" ref="AF816">SUMPRODUCT(MID(0&amp;AE816,LARGE(INDEX(ISNUMBER(--MID(AE816,ROW($A$1:$A$25),1))* ROW($A$1:$A$25),0),ROW($A$1:$A$25))+1,1)*10^ROW($A$1:$A$25)/10)</f>
        <v>0</v>
      </c>
    </row>
    <row r="817" spans="31:32" x14ac:dyDescent="0.25">
      <c r="AE817" s="205">
        <f>INDEX(Tracking!$B$6:$B$3001,ROW(A813),1)</f>
        <v>0</v>
      </c>
      <c r="AF817" s="205">
        <f t="array" ref="AF817">SUMPRODUCT(MID(0&amp;AE817,LARGE(INDEX(ISNUMBER(--MID(AE817,ROW($A$1:$A$25),1))* ROW($A$1:$A$25),0),ROW($A$1:$A$25))+1,1)*10^ROW($A$1:$A$25)/10)</f>
        <v>0</v>
      </c>
    </row>
    <row r="818" spans="31:32" x14ac:dyDescent="0.25">
      <c r="AE818" s="205">
        <f>INDEX(Tracking!$B$6:$B$3001,ROW(A814),1)</f>
        <v>0</v>
      </c>
      <c r="AF818" s="205">
        <f t="array" ref="AF818">SUMPRODUCT(MID(0&amp;AE818,LARGE(INDEX(ISNUMBER(--MID(AE818,ROW($A$1:$A$25),1))* ROW($A$1:$A$25),0),ROW($A$1:$A$25))+1,1)*10^ROW($A$1:$A$25)/10)</f>
        <v>0</v>
      </c>
    </row>
    <row r="819" spans="31:32" x14ac:dyDescent="0.25">
      <c r="AE819" s="205">
        <f>INDEX(Tracking!$B$6:$B$3001,ROW(A815),1)</f>
        <v>0</v>
      </c>
      <c r="AF819" s="205">
        <f t="array" ref="AF819">SUMPRODUCT(MID(0&amp;AE819,LARGE(INDEX(ISNUMBER(--MID(AE819,ROW($A$1:$A$25),1))* ROW($A$1:$A$25),0),ROW($A$1:$A$25))+1,1)*10^ROW($A$1:$A$25)/10)</f>
        <v>0</v>
      </c>
    </row>
    <row r="820" spans="31:32" x14ac:dyDescent="0.25">
      <c r="AE820" s="205">
        <f>INDEX(Tracking!$B$6:$B$3001,ROW(A816),1)</f>
        <v>0</v>
      </c>
      <c r="AF820" s="205">
        <f t="array" ref="AF820">SUMPRODUCT(MID(0&amp;AE820,LARGE(INDEX(ISNUMBER(--MID(AE820,ROW($A$1:$A$25),1))* ROW($A$1:$A$25),0),ROW($A$1:$A$25))+1,1)*10^ROW($A$1:$A$25)/10)</f>
        <v>0</v>
      </c>
    </row>
    <row r="821" spans="31:32" x14ac:dyDescent="0.25">
      <c r="AE821" s="205">
        <f>INDEX(Tracking!$B$6:$B$3001,ROW(A817),1)</f>
        <v>0</v>
      </c>
      <c r="AF821" s="205">
        <f t="array" ref="AF821">SUMPRODUCT(MID(0&amp;AE821,LARGE(INDEX(ISNUMBER(--MID(AE821,ROW($A$1:$A$25),1))* ROW($A$1:$A$25),0),ROW($A$1:$A$25))+1,1)*10^ROW($A$1:$A$25)/10)</f>
        <v>0</v>
      </c>
    </row>
    <row r="822" spans="31:32" x14ac:dyDescent="0.25">
      <c r="AE822" s="205">
        <f>INDEX(Tracking!$B$6:$B$3001,ROW(A818),1)</f>
        <v>0</v>
      </c>
      <c r="AF822" s="205">
        <f t="array" ref="AF822">SUMPRODUCT(MID(0&amp;AE822,LARGE(INDEX(ISNUMBER(--MID(AE822,ROW($A$1:$A$25),1))* ROW($A$1:$A$25),0),ROW($A$1:$A$25))+1,1)*10^ROW($A$1:$A$25)/10)</f>
        <v>0</v>
      </c>
    </row>
    <row r="823" spans="31:32" x14ac:dyDescent="0.25">
      <c r="AE823" s="205">
        <f>INDEX(Tracking!$B$6:$B$3001,ROW(A819),1)</f>
        <v>0</v>
      </c>
      <c r="AF823" s="205">
        <f t="array" ref="AF823">SUMPRODUCT(MID(0&amp;AE823,LARGE(INDEX(ISNUMBER(--MID(AE823,ROW($A$1:$A$25),1))* ROW($A$1:$A$25),0),ROW($A$1:$A$25))+1,1)*10^ROW($A$1:$A$25)/10)</f>
        <v>0</v>
      </c>
    </row>
    <row r="824" spans="31:32" x14ac:dyDescent="0.25">
      <c r="AE824" s="205">
        <f>INDEX(Tracking!$B$6:$B$3001,ROW(A820),1)</f>
        <v>0</v>
      </c>
      <c r="AF824" s="205">
        <f t="array" ref="AF824">SUMPRODUCT(MID(0&amp;AE824,LARGE(INDEX(ISNUMBER(--MID(AE824,ROW($A$1:$A$25),1))* ROW($A$1:$A$25),0),ROW($A$1:$A$25))+1,1)*10^ROW($A$1:$A$25)/10)</f>
        <v>0</v>
      </c>
    </row>
    <row r="825" spans="31:32" x14ac:dyDescent="0.25">
      <c r="AE825" s="205">
        <f>INDEX(Tracking!$B$6:$B$3001,ROW(A821),1)</f>
        <v>0</v>
      </c>
      <c r="AF825" s="205">
        <f t="array" ref="AF825">SUMPRODUCT(MID(0&amp;AE825,LARGE(INDEX(ISNUMBER(--MID(AE825,ROW($A$1:$A$25),1))* ROW($A$1:$A$25),0),ROW($A$1:$A$25))+1,1)*10^ROW($A$1:$A$25)/10)</f>
        <v>0</v>
      </c>
    </row>
    <row r="826" spans="31:32" x14ac:dyDescent="0.25">
      <c r="AE826" s="205">
        <f>INDEX(Tracking!$B$6:$B$3001,ROW(A822),1)</f>
        <v>0</v>
      </c>
      <c r="AF826" s="205">
        <f t="array" ref="AF826">SUMPRODUCT(MID(0&amp;AE826,LARGE(INDEX(ISNUMBER(--MID(AE826,ROW($A$1:$A$25),1))* ROW($A$1:$A$25),0),ROW($A$1:$A$25))+1,1)*10^ROW($A$1:$A$25)/10)</f>
        <v>0</v>
      </c>
    </row>
    <row r="827" spans="31:32" x14ac:dyDescent="0.25">
      <c r="AE827" s="205">
        <f>INDEX(Tracking!$B$6:$B$3001,ROW(A823),1)</f>
        <v>0</v>
      </c>
      <c r="AF827" s="205">
        <f t="array" ref="AF827">SUMPRODUCT(MID(0&amp;AE827,LARGE(INDEX(ISNUMBER(--MID(AE827,ROW($A$1:$A$25),1))* ROW($A$1:$A$25),0),ROW($A$1:$A$25))+1,1)*10^ROW($A$1:$A$25)/10)</f>
        <v>0</v>
      </c>
    </row>
    <row r="828" spans="31:32" x14ac:dyDescent="0.25">
      <c r="AE828" s="205">
        <f>INDEX(Tracking!$B$6:$B$3001,ROW(A824),1)</f>
        <v>0</v>
      </c>
      <c r="AF828" s="205">
        <f t="array" ref="AF828">SUMPRODUCT(MID(0&amp;AE828,LARGE(INDEX(ISNUMBER(--MID(AE828,ROW($A$1:$A$25),1))* ROW($A$1:$A$25),0),ROW($A$1:$A$25))+1,1)*10^ROW($A$1:$A$25)/10)</f>
        <v>0</v>
      </c>
    </row>
    <row r="829" spans="31:32" x14ac:dyDescent="0.25">
      <c r="AE829" s="205">
        <f>INDEX(Tracking!$B$6:$B$3001,ROW(A825),1)</f>
        <v>0</v>
      </c>
      <c r="AF829" s="205">
        <f t="array" ref="AF829">SUMPRODUCT(MID(0&amp;AE829,LARGE(INDEX(ISNUMBER(--MID(AE829,ROW($A$1:$A$25),1))* ROW($A$1:$A$25),0),ROW($A$1:$A$25))+1,1)*10^ROW($A$1:$A$25)/10)</f>
        <v>0</v>
      </c>
    </row>
    <row r="830" spans="31:32" x14ac:dyDescent="0.25">
      <c r="AE830" s="205">
        <f>INDEX(Tracking!$B$6:$B$3001,ROW(A826),1)</f>
        <v>0</v>
      </c>
      <c r="AF830" s="205">
        <f t="array" ref="AF830">SUMPRODUCT(MID(0&amp;AE830,LARGE(INDEX(ISNUMBER(--MID(AE830,ROW($A$1:$A$25),1))* ROW($A$1:$A$25),0),ROW($A$1:$A$25))+1,1)*10^ROW($A$1:$A$25)/10)</f>
        <v>0</v>
      </c>
    </row>
    <row r="831" spans="31:32" x14ac:dyDescent="0.25">
      <c r="AE831" s="205">
        <f>INDEX(Tracking!$B$6:$B$3001,ROW(A827),1)</f>
        <v>0</v>
      </c>
      <c r="AF831" s="205">
        <f t="array" ref="AF831">SUMPRODUCT(MID(0&amp;AE831,LARGE(INDEX(ISNUMBER(--MID(AE831,ROW($A$1:$A$25),1))* ROW($A$1:$A$25),0),ROW($A$1:$A$25))+1,1)*10^ROW($A$1:$A$25)/10)</f>
        <v>0</v>
      </c>
    </row>
    <row r="832" spans="31:32" x14ac:dyDescent="0.25">
      <c r="AE832" s="205">
        <f>INDEX(Tracking!$B$6:$B$3001,ROW(A828),1)</f>
        <v>0</v>
      </c>
      <c r="AF832" s="205">
        <f t="array" ref="AF832">SUMPRODUCT(MID(0&amp;AE832,LARGE(INDEX(ISNUMBER(--MID(AE832,ROW($A$1:$A$25),1))* ROW($A$1:$A$25),0),ROW($A$1:$A$25))+1,1)*10^ROW($A$1:$A$25)/10)</f>
        <v>0</v>
      </c>
    </row>
    <row r="833" spans="31:32" x14ac:dyDescent="0.25">
      <c r="AE833" s="205">
        <f>INDEX(Tracking!$B$6:$B$3001,ROW(A829),1)</f>
        <v>0</v>
      </c>
      <c r="AF833" s="205">
        <f t="array" ref="AF833">SUMPRODUCT(MID(0&amp;AE833,LARGE(INDEX(ISNUMBER(--MID(AE833,ROW($A$1:$A$25),1))* ROW($A$1:$A$25),0),ROW($A$1:$A$25))+1,1)*10^ROW($A$1:$A$25)/10)</f>
        <v>0</v>
      </c>
    </row>
    <row r="834" spans="31:32" x14ac:dyDescent="0.25">
      <c r="AE834" s="205">
        <f>INDEX(Tracking!$B$6:$B$3001,ROW(A830),1)</f>
        <v>0</v>
      </c>
      <c r="AF834" s="205">
        <f t="array" ref="AF834">SUMPRODUCT(MID(0&amp;AE834,LARGE(INDEX(ISNUMBER(--MID(AE834,ROW($A$1:$A$25),1))* ROW($A$1:$A$25),0),ROW($A$1:$A$25))+1,1)*10^ROW($A$1:$A$25)/10)</f>
        <v>0</v>
      </c>
    </row>
    <row r="835" spans="31:32" x14ac:dyDescent="0.25">
      <c r="AE835" s="205">
        <f>INDEX(Tracking!$B$6:$B$3001,ROW(A831),1)</f>
        <v>0</v>
      </c>
      <c r="AF835" s="205">
        <f t="array" ref="AF835">SUMPRODUCT(MID(0&amp;AE835,LARGE(INDEX(ISNUMBER(--MID(AE835,ROW($A$1:$A$25),1))* ROW($A$1:$A$25),0),ROW($A$1:$A$25))+1,1)*10^ROW($A$1:$A$25)/10)</f>
        <v>0</v>
      </c>
    </row>
    <row r="836" spans="31:32" x14ac:dyDescent="0.25">
      <c r="AE836" s="205">
        <f>INDEX(Tracking!$B$6:$B$3001,ROW(A832),1)</f>
        <v>0</v>
      </c>
      <c r="AF836" s="205">
        <f t="array" ref="AF836">SUMPRODUCT(MID(0&amp;AE836,LARGE(INDEX(ISNUMBER(--MID(AE836,ROW($A$1:$A$25),1))* ROW($A$1:$A$25),0),ROW($A$1:$A$25))+1,1)*10^ROW($A$1:$A$25)/10)</f>
        <v>0</v>
      </c>
    </row>
    <row r="837" spans="31:32" x14ac:dyDescent="0.25">
      <c r="AE837" s="205">
        <f>INDEX(Tracking!$B$6:$B$3001,ROW(A833),1)</f>
        <v>0</v>
      </c>
      <c r="AF837" s="205">
        <f t="array" ref="AF837">SUMPRODUCT(MID(0&amp;AE837,LARGE(INDEX(ISNUMBER(--MID(AE837,ROW($A$1:$A$25),1))* ROW($A$1:$A$25),0),ROW($A$1:$A$25))+1,1)*10^ROW($A$1:$A$25)/10)</f>
        <v>0</v>
      </c>
    </row>
    <row r="838" spans="31:32" x14ac:dyDescent="0.25">
      <c r="AE838" s="205">
        <f>INDEX(Tracking!$B$6:$B$3001,ROW(A834),1)</f>
        <v>0</v>
      </c>
      <c r="AF838" s="205">
        <f t="array" ref="AF838">SUMPRODUCT(MID(0&amp;AE838,LARGE(INDEX(ISNUMBER(--MID(AE838,ROW($A$1:$A$25),1))* ROW($A$1:$A$25),0),ROW($A$1:$A$25))+1,1)*10^ROW($A$1:$A$25)/10)</f>
        <v>0</v>
      </c>
    </row>
    <row r="839" spans="31:32" x14ac:dyDescent="0.25">
      <c r="AE839" s="205">
        <f>INDEX(Tracking!$B$6:$B$3001,ROW(A835),1)</f>
        <v>0</v>
      </c>
      <c r="AF839" s="205">
        <f t="array" ref="AF839">SUMPRODUCT(MID(0&amp;AE839,LARGE(INDEX(ISNUMBER(--MID(AE839,ROW($A$1:$A$25),1))* ROW($A$1:$A$25),0),ROW($A$1:$A$25))+1,1)*10^ROW($A$1:$A$25)/10)</f>
        <v>0</v>
      </c>
    </row>
    <row r="840" spans="31:32" x14ac:dyDescent="0.25">
      <c r="AE840" s="205">
        <f>INDEX(Tracking!$B$6:$B$3001,ROW(A836),1)</f>
        <v>0</v>
      </c>
      <c r="AF840" s="205">
        <f t="array" ref="AF840">SUMPRODUCT(MID(0&amp;AE840,LARGE(INDEX(ISNUMBER(--MID(AE840,ROW($A$1:$A$25),1))* ROW($A$1:$A$25),0),ROW($A$1:$A$25))+1,1)*10^ROW($A$1:$A$25)/10)</f>
        <v>0</v>
      </c>
    </row>
    <row r="841" spans="31:32" x14ac:dyDescent="0.25">
      <c r="AE841" s="205">
        <f>INDEX(Tracking!$B$6:$B$3001,ROW(A837),1)</f>
        <v>0</v>
      </c>
      <c r="AF841" s="205">
        <f t="array" ref="AF841">SUMPRODUCT(MID(0&amp;AE841,LARGE(INDEX(ISNUMBER(--MID(AE841,ROW($A$1:$A$25),1))* ROW($A$1:$A$25),0),ROW($A$1:$A$25))+1,1)*10^ROW($A$1:$A$25)/10)</f>
        <v>0</v>
      </c>
    </row>
    <row r="842" spans="31:32" x14ac:dyDescent="0.25">
      <c r="AE842" s="205">
        <f>INDEX(Tracking!$B$6:$B$3001,ROW(A838),1)</f>
        <v>0</v>
      </c>
      <c r="AF842" s="205">
        <f t="array" ref="AF842">SUMPRODUCT(MID(0&amp;AE842,LARGE(INDEX(ISNUMBER(--MID(AE842,ROW($A$1:$A$25),1))* ROW($A$1:$A$25),0),ROW($A$1:$A$25))+1,1)*10^ROW($A$1:$A$25)/10)</f>
        <v>0</v>
      </c>
    </row>
    <row r="843" spans="31:32" x14ac:dyDescent="0.25">
      <c r="AE843" s="205">
        <f>INDEX(Tracking!$B$6:$B$3001,ROW(A839),1)</f>
        <v>0</v>
      </c>
      <c r="AF843" s="205">
        <f t="array" ref="AF843">SUMPRODUCT(MID(0&amp;AE843,LARGE(INDEX(ISNUMBER(--MID(AE843,ROW($A$1:$A$25),1))* ROW($A$1:$A$25),0),ROW($A$1:$A$25))+1,1)*10^ROW($A$1:$A$25)/10)</f>
        <v>0</v>
      </c>
    </row>
    <row r="844" spans="31:32" x14ac:dyDescent="0.25">
      <c r="AE844" s="205">
        <f>INDEX(Tracking!$B$6:$B$3001,ROW(A840),1)</f>
        <v>0</v>
      </c>
      <c r="AF844" s="205">
        <f t="array" ref="AF844">SUMPRODUCT(MID(0&amp;AE844,LARGE(INDEX(ISNUMBER(--MID(AE844,ROW($A$1:$A$25),1))* ROW($A$1:$A$25),0),ROW($A$1:$A$25))+1,1)*10^ROW($A$1:$A$25)/10)</f>
        <v>0</v>
      </c>
    </row>
    <row r="845" spans="31:32" x14ac:dyDescent="0.25">
      <c r="AE845" s="205">
        <f>INDEX(Tracking!$B$6:$B$3001,ROW(A841),1)</f>
        <v>0</v>
      </c>
      <c r="AF845" s="205">
        <f t="array" ref="AF845">SUMPRODUCT(MID(0&amp;AE845,LARGE(INDEX(ISNUMBER(--MID(AE845,ROW($A$1:$A$25),1))* ROW($A$1:$A$25),0),ROW($A$1:$A$25))+1,1)*10^ROW($A$1:$A$25)/10)</f>
        <v>0</v>
      </c>
    </row>
    <row r="846" spans="31:32" x14ac:dyDescent="0.25">
      <c r="AE846" s="205">
        <f>INDEX(Tracking!$B$6:$B$3001,ROW(A842),1)</f>
        <v>0</v>
      </c>
      <c r="AF846" s="205">
        <f t="array" ref="AF846">SUMPRODUCT(MID(0&amp;AE846,LARGE(INDEX(ISNUMBER(--MID(AE846,ROW($A$1:$A$25),1))* ROW($A$1:$A$25),0),ROW($A$1:$A$25))+1,1)*10^ROW($A$1:$A$25)/10)</f>
        <v>0</v>
      </c>
    </row>
    <row r="847" spans="31:32" x14ac:dyDescent="0.25">
      <c r="AE847" s="205">
        <f>INDEX(Tracking!$B$6:$B$3001,ROW(A843),1)</f>
        <v>0</v>
      </c>
      <c r="AF847" s="205">
        <f t="array" ref="AF847">SUMPRODUCT(MID(0&amp;AE847,LARGE(INDEX(ISNUMBER(--MID(AE847,ROW($A$1:$A$25),1))* ROW($A$1:$A$25),0),ROW($A$1:$A$25))+1,1)*10^ROW($A$1:$A$25)/10)</f>
        <v>0</v>
      </c>
    </row>
    <row r="848" spans="31:32" x14ac:dyDescent="0.25">
      <c r="AE848" s="205">
        <f>INDEX(Tracking!$B$6:$B$3001,ROW(A844),1)</f>
        <v>0</v>
      </c>
      <c r="AF848" s="205">
        <f t="array" ref="AF848">SUMPRODUCT(MID(0&amp;AE848,LARGE(INDEX(ISNUMBER(--MID(AE848,ROW($A$1:$A$25),1))* ROW($A$1:$A$25),0),ROW($A$1:$A$25))+1,1)*10^ROW($A$1:$A$25)/10)</f>
        <v>0</v>
      </c>
    </row>
    <row r="849" spans="31:32" x14ac:dyDescent="0.25">
      <c r="AE849" s="205">
        <f>INDEX(Tracking!$B$6:$B$3001,ROW(A845),1)</f>
        <v>0</v>
      </c>
      <c r="AF849" s="205">
        <f t="array" ref="AF849">SUMPRODUCT(MID(0&amp;AE849,LARGE(INDEX(ISNUMBER(--MID(AE849,ROW($A$1:$A$25),1))* ROW($A$1:$A$25),0),ROW($A$1:$A$25))+1,1)*10^ROW($A$1:$A$25)/10)</f>
        <v>0</v>
      </c>
    </row>
    <row r="850" spans="31:32" x14ac:dyDescent="0.25">
      <c r="AE850" s="205">
        <f>INDEX(Tracking!$B$6:$B$3001,ROW(A846),1)</f>
        <v>0</v>
      </c>
      <c r="AF850" s="205">
        <f t="array" ref="AF850">SUMPRODUCT(MID(0&amp;AE850,LARGE(INDEX(ISNUMBER(--MID(AE850,ROW($A$1:$A$25),1))* ROW($A$1:$A$25),0),ROW($A$1:$A$25))+1,1)*10^ROW($A$1:$A$25)/10)</f>
        <v>0</v>
      </c>
    </row>
    <row r="851" spans="31:32" x14ac:dyDescent="0.25">
      <c r="AE851" s="205">
        <f>INDEX(Tracking!$B$6:$B$3001,ROW(A847),1)</f>
        <v>0</v>
      </c>
      <c r="AF851" s="205">
        <f t="array" ref="AF851">SUMPRODUCT(MID(0&amp;AE851,LARGE(INDEX(ISNUMBER(--MID(AE851,ROW($A$1:$A$25),1))* ROW($A$1:$A$25),0),ROW($A$1:$A$25))+1,1)*10^ROW($A$1:$A$25)/10)</f>
        <v>0</v>
      </c>
    </row>
    <row r="852" spans="31:32" x14ac:dyDescent="0.25">
      <c r="AE852" s="205">
        <f>INDEX(Tracking!$B$6:$B$3001,ROW(A848),1)</f>
        <v>0</v>
      </c>
      <c r="AF852" s="205">
        <f t="array" ref="AF852">SUMPRODUCT(MID(0&amp;AE852,LARGE(INDEX(ISNUMBER(--MID(AE852,ROW($A$1:$A$25),1))* ROW($A$1:$A$25),0),ROW($A$1:$A$25))+1,1)*10^ROW($A$1:$A$25)/10)</f>
        <v>0</v>
      </c>
    </row>
    <row r="853" spans="31:32" x14ac:dyDescent="0.25">
      <c r="AE853" s="205">
        <f>INDEX(Tracking!$B$6:$B$3001,ROW(A849),1)</f>
        <v>0</v>
      </c>
      <c r="AF853" s="205">
        <f t="array" ref="AF853">SUMPRODUCT(MID(0&amp;AE853,LARGE(INDEX(ISNUMBER(--MID(AE853,ROW($A$1:$A$25),1))* ROW($A$1:$A$25),0),ROW($A$1:$A$25))+1,1)*10^ROW($A$1:$A$25)/10)</f>
        <v>0</v>
      </c>
    </row>
    <row r="854" spans="31:32" x14ac:dyDescent="0.25">
      <c r="AE854" s="205">
        <f>INDEX(Tracking!$B$6:$B$3001,ROW(A850),1)</f>
        <v>0</v>
      </c>
      <c r="AF854" s="205">
        <f t="array" ref="AF854">SUMPRODUCT(MID(0&amp;AE854,LARGE(INDEX(ISNUMBER(--MID(AE854,ROW($A$1:$A$25),1))* ROW($A$1:$A$25),0),ROW($A$1:$A$25))+1,1)*10^ROW($A$1:$A$25)/10)</f>
        <v>0</v>
      </c>
    </row>
    <row r="855" spans="31:32" x14ac:dyDescent="0.25">
      <c r="AE855" s="205">
        <f>INDEX(Tracking!$B$6:$B$3001,ROW(A851),1)</f>
        <v>0</v>
      </c>
      <c r="AF855" s="205">
        <f t="array" ref="AF855">SUMPRODUCT(MID(0&amp;AE855,LARGE(INDEX(ISNUMBER(--MID(AE855,ROW($A$1:$A$25),1))* ROW($A$1:$A$25),0),ROW($A$1:$A$25))+1,1)*10^ROW($A$1:$A$25)/10)</f>
        <v>0</v>
      </c>
    </row>
    <row r="856" spans="31:32" x14ac:dyDescent="0.25">
      <c r="AE856" s="205">
        <f>INDEX(Tracking!$B$6:$B$3001,ROW(A852),1)</f>
        <v>0</v>
      </c>
      <c r="AF856" s="205">
        <f t="array" ref="AF856">SUMPRODUCT(MID(0&amp;AE856,LARGE(INDEX(ISNUMBER(--MID(AE856,ROW($A$1:$A$25),1))* ROW($A$1:$A$25),0),ROW($A$1:$A$25))+1,1)*10^ROW($A$1:$A$25)/10)</f>
        <v>0</v>
      </c>
    </row>
    <row r="857" spans="31:32" x14ac:dyDescent="0.25">
      <c r="AE857" s="205">
        <f>INDEX(Tracking!$B$6:$B$3001,ROW(A853),1)</f>
        <v>0</v>
      </c>
      <c r="AF857" s="205">
        <f t="array" ref="AF857">SUMPRODUCT(MID(0&amp;AE857,LARGE(INDEX(ISNUMBER(--MID(AE857,ROW($A$1:$A$25),1))* ROW($A$1:$A$25),0),ROW($A$1:$A$25))+1,1)*10^ROW($A$1:$A$25)/10)</f>
        <v>0</v>
      </c>
    </row>
    <row r="858" spans="31:32" x14ac:dyDescent="0.25">
      <c r="AE858" s="205">
        <f>INDEX(Tracking!$B$6:$B$3001,ROW(A854),1)</f>
        <v>0</v>
      </c>
      <c r="AF858" s="205">
        <f t="array" ref="AF858">SUMPRODUCT(MID(0&amp;AE858,LARGE(INDEX(ISNUMBER(--MID(AE858,ROW($A$1:$A$25),1))* ROW($A$1:$A$25),0),ROW($A$1:$A$25))+1,1)*10^ROW($A$1:$A$25)/10)</f>
        <v>0</v>
      </c>
    </row>
    <row r="859" spans="31:32" x14ac:dyDescent="0.25">
      <c r="AE859" s="205">
        <f>INDEX(Tracking!$B$6:$B$3001,ROW(A855),1)</f>
        <v>0</v>
      </c>
      <c r="AF859" s="205">
        <f t="array" ref="AF859">SUMPRODUCT(MID(0&amp;AE859,LARGE(INDEX(ISNUMBER(--MID(AE859,ROW($A$1:$A$25),1))* ROW($A$1:$A$25),0),ROW($A$1:$A$25))+1,1)*10^ROW($A$1:$A$25)/10)</f>
        <v>0</v>
      </c>
    </row>
    <row r="860" spans="31:32" x14ac:dyDescent="0.25">
      <c r="AE860" s="205">
        <f>INDEX(Tracking!$B$6:$B$3001,ROW(A856),1)</f>
        <v>0</v>
      </c>
      <c r="AF860" s="205">
        <f t="array" ref="AF860">SUMPRODUCT(MID(0&amp;AE860,LARGE(INDEX(ISNUMBER(--MID(AE860,ROW($A$1:$A$25),1))* ROW($A$1:$A$25),0),ROW($A$1:$A$25))+1,1)*10^ROW($A$1:$A$25)/10)</f>
        <v>0</v>
      </c>
    </row>
    <row r="861" spans="31:32" x14ac:dyDescent="0.25">
      <c r="AE861" s="205">
        <f>INDEX(Tracking!$B$6:$B$3001,ROW(A857),1)</f>
        <v>0</v>
      </c>
      <c r="AF861" s="205">
        <f t="array" ref="AF861">SUMPRODUCT(MID(0&amp;AE861,LARGE(INDEX(ISNUMBER(--MID(AE861,ROW($A$1:$A$25),1))* ROW($A$1:$A$25),0),ROW($A$1:$A$25))+1,1)*10^ROW($A$1:$A$25)/10)</f>
        <v>0</v>
      </c>
    </row>
    <row r="862" spans="31:32" x14ac:dyDescent="0.25">
      <c r="AE862" s="205">
        <f>INDEX(Tracking!$B$6:$B$3001,ROW(A858),1)</f>
        <v>0</v>
      </c>
      <c r="AF862" s="205">
        <f t="array" ref="AF862">SUMPRODUCT(MID(0&amp;AE862,LARGE(INDEX(ISNUMBER(--MID(AE862,ROW($A$1:$A$25),1))* ROW($A$1:$A$25),0),ROW($A$1:$A$25))+1,1)*10^ROW($A$1:$A$25)/10)</f>
        <v>0</v>
      </c>
    </row>
    <row r="863" spans="31:32" x14ac:dyDescent="0.25">
      <c r="AE863" s="205">
        <f>INDEX(Tracking!$B$6:$B$3001,ROW(A859),1)</f>
        <v>0</v>
      </c>
      <c r="AF863" s="205">
        <f t="array" ref="AF863">SUMPRODUCT(MID(0&amp;AE863,LARGE(INDEX(ISNUMBER(--MID(AE863,ROW($A$1:$A$25),1))* ROW($A$1:$A$25),0),ROW($A$1:$A$25))+1,1)*10^ROW($A$1:$A$25)/10)</f>
        <v>0</v>
      </c>
    </row>
    <row r="864" spans="31:32" x14ac:dyDescent="0.25">
      <c r="AE864" s="205">
        <f>INDEX(Tracking!$B$6:$B$3001,ROW(A860),1)</f>
        <v>0</v>
      </c>
      <c r="AF864" s="205">
        <f t="array" ref="AF864">SUMPRODUCT(MID(0&amp;AE864,LARGE(INDEX(ISNUMBER(--MID(AE864,ROW($A$1:$A$25),1))* ROW($A$1:$A$25),0),ROW($A$1:$A$25))+1,1)*10^ROW($A$1:$A$25)/10)</f>
        <v>0</v>
      </c>
    </row>
    <row r="865" spans="31:32" x14ac:dyDescent="0.25">
      <c r="AE865" s="205">
        <f>INDEX(Tracking!$B$6:$B$3001,ROW(A861),1)</f>
        <v>0</v>
      </c>
      <c r="AF865" s="205">
        <f t="array" ref="AF865">SUMPRODUCT(MID(0&amp;AE865,LARGE(INDEX(ISNUMBER(--MID(AE865,ROW($A$1:$A$25),1))* ROW($A$1:$A$25),0),ROW($A$1:$A$25))+1,1)*10^ROW($A$1:$A$25)/10)</f>
        <v>0</v>
      </c>
    </row>
    <row r="866" spans="31:32" x14ac:dyDescent="0.25">
      <c r="AE866" s="205">
        <f>INDEX(Tracking!$B$6:$B$3001,ROW(A862),1)</f>
        <v>0</v>
      </c>
      <c r="AF866" s="205">
        <f t="array" ref="AF866">SUMPRODUCT(MID(0&amp;AE866,LARGE(INDEX(ISNUMBER(--MID(AE866,ROW($A$1:$A$25),1))* ROW($A$1:$A$25),0),ROW($A$1:$A$25))+1,1)*10^ROW($A$1:$A$25)/10)</f>
        <v>0</v>
      </c>
    </row>
    <row r="867" spans="31:32" x14ac:dyDescent="0.25">
      <c r="AE867" s="205">
        <f>INDEX(Tracking!$B$6:$B$3001,ROW(A863),1)</f>
        <v>0</v>
      </c>
      <c r="AF867" s="205">
        <f t="array" ref="AF867">SUMPRODUCT(MID(0&amp;AE867,LARGE(INDEX(ISNUMBER(--MID(AE867,ROW($A$1:$A$25),1))* ROW($A$1:$A$25),0),ROW($A$1:$A$25))+1,1)*10^ROW($A$1:$A$25)/10)</f>
        <v>0</v>
      </c>
    </row>
    <row r="868" spans="31:32" x14ac:dyDescent="0.25">
      <c r="AE868" s="205">
        <f>INDEX(Tracking!$B$6:$B$3001,ROW(A864),1)</f>
        <v>0</v>
      </c>
      <c r="AF868" s="205">
        <f t="array" ref="AF868">SUMPRODUCT(MID(0&amp;AE868,LARGE(INDEX(ISNUMBER(--MID(AE868,ROW($A$1:$A$25),1))* ROW($A$1:$A$25),0),ROW($A$1:$A$25))+1,1)*10^ROW($A$1:$A$25)/10)</f>
        <v>0</v>
      </c>
    </row>
    <row r="869" spans="31:32" x14ac:dyDescent="0.25">
      <c r="AE869" s="205">
        <f>INDEX(Tracking!$B$6:$B$3001,ROW(A865),1)</f>
        <v>0</v>
      </c>
      <c r="AF869" s="205">
        <f t="array" ref="AF869">SUMPRODUCT(MID(0&amp;AE869,LARGE(INDEX(ISNUMBER(--MID(AE869,ROW($A$1:$A$25),1))* ROW($A$1:$A$25),0),ROW($A$1:$A$25))+1,1)*10^ROW($A$1:$A$25)/10)</f>
        <v>0</v>
      </c>
    </row>
    <row r="870" spans="31:32" x14ac:dyDescent="0.25">
      <c r="AE870" s="205">
        <f>INDEX(Tracking!$B$6:$B$3001,ROW(A866),1)</f>
        <v>0</v>
      </c>
      <c r="AF870" s="205">
        <f t="array" ref="AF870">SUMPRODUCT(MID(0&amp;AE870,LARGE(INDEX(ISNUMBER(--MID(AE870,ROW($A$1:$A$25),1))* ROW($A$1:$A$25),0),ROW($A$1:$A$25))+1,1)*10^ROW($A$1:$A$25)/10)</f>
        <v>0</v>
      </c>
    </row>
    <row r="871" spans="31:32" x14ac:dyDescent="0.25">
      <c r="AE871" s="205">
        <f>INDEX(Tracking!$B$6:$B$3001,ROW(A867),1)</f>
        <v>0</v>
      </c>
      <c r="AF871" s="205">
        <f t="array" ref="AF871">SUMPRODUCT(MID(0&amp;AE871,LARGE(INDEX(ISNUMBER(--MID(AE871,ROW($A$1:$A$25),1))* ROW($A$1:$A$25),0),ROW($A$1:$A$25))+1,1)*10^ROW($A$1:$A$25)/10)</f>
        <v>0</v>
      </c>
    </row>
    <row r="872" spans="31:32" x14ac:dyDescent="0.25">
      <c r="AE872" s="205">
        <f>INDEX(Tracking!$B$6:$B$3001,ROW(A868),1)</f>
        <v>0</v>
      </c>
      <c r="AF872" s="205">
        <f t="array" ref="AF872">SUMPRODUCT(MID(0&amp;AE872,LARGE(INDEX(ISNUMBER(--MID(AE872,ROW($A$1:$A$25),1))* ROW($A$1:$A$25),0),ROW($A$1:$A$25))+1,1)*10^ROW($A$1:$A$25)/10)</f>
        <v>0</v>
      </c>
    </row>
    <row r="873" spans="31:32" x14ac:dyDescent="0.25">
      <c r="AE873" s="205">
        <f>INDEX(Tracking!$B$6:$B$3001,ROW(A869),1)</f>
        <v>0</v>
      </c>
      <c r="AF873" s="205">
        <f t="array" ref="AF873">SUMPRODUCT(MID(0&amp;AE873,LARGE(INDEX(ISNUMBER(--MID(AE873,ROW($A$1:$A$25),1))* ROW($A$1:$A$25),0),ROW($A$1:$A$25))+1,1)*10^ROW($A$1:$A$25)/10)</f>
        <v>0</v>
      </c>
    </row>
    <row r="874" spans="31:32" x14ac:dyDescent="0.25">
      <c r="AE874" s="205">
        <f>INDEX(Tracking!$B$6:$B$3001,ROW(A870),1)</f>
        <v>0</v>
      </c>
      <c r="AF874" s="205">
        <f t="array" ref="AF874">SUMPRODUCT(MID(0&amp;AE874,LARGE(INDEX(ISNUMBER(--MID(AE874,ROW($A$1:$A$25),1))* ROW($A$1:$A$25),0),ROW($A$1:$A$25))+1,1)*10^ROW($A$1:$A$25)/10)</f>
        <v>0</v>
      </c>
    </row>
    <row r="875" spans="31:32" x14ac:dyDescent="0.25">
      <c r="AE875" s="205">
        <f>INDEX(Tracking!$B$6:$B$3001,ROW(A871),1)</f>
        <v>0</v>
      </c>
      <c r="AF875" s="205">
        <f t="array" ref="AF875">SUMPRODUCT(MID(0&amp;AE875,LARGE(INDEX(ISNUMBER(--MID(AE875,ROW($A$1:$A$25),1))* ROW($A$1:$A$25),0),ROW($A$1:$A$25))+1,1)*10^ROW($A$1:$A$25)/10)</f>
        <v>0</v>
      </c>
    </row>
    <row r="876" spans="31:32" x14ac:dyDescent="0.25">
      <c r="AE876" s="205">
        <f>INDEX(Tracking!$B$6:$B$3001,ROW(A872),1)</f>
        <v>0</v>
      </c>
      <c r="AF876" s="205">
        <f t="array" ref="AF876">SUMPRODUCT(MID(0&amp;AE876,LARGE(INDEX(ISNUMBER(--MID(AE876,ROW($A$1:$A$25),1))* ROW($A$1:$A$25),0),ROW($A$1:$A$25))+1,1)*10^ROW($A$1:$A$25)/10)</f>
        <v>0</v>
      </c>
    </row>
    <row r="877" spans="31:32" x14ac:dyDescent="0.25">
      <c r="AE877" s="205">
        <f>INDEX(Tracking!$B$6:$B$3001,ROW(A873),1)</f>
        <v>0</v>
      </c>
      <c r="AF877" s="205">
        <f t="array" ref="AF877">SUMPRODUCT(MID(0&amp;AE877,LARGE(INDEX(ISNUMBER(--MID(AE877,ROW($A$1:$A$25),1))* ROW($A$1:$A$25),0),ROW($A$1:$A$25))+1,1)*10^ROW($A$1:$A$25)/10)</f>
        <v>0</v>
      </c>
    </row>
    <row r="878" spans="31:32" x14ac:dyDescent="0.25">
      <c r="AE878" s="205">
        <f>INDEX(Tracking!$B$6:$B$3001,ROW(A874),1)</f>
        <v>0</v>
      </c>
      <c r="AF878" s="205">
        <f t="array" ref="AF878">SUMPRODUCT(MID(0&amp;AE878,LARGE(INDEX(ISNUMBER(--MID(AE878,ROW($A$1:$A$25),1))* ROW($A$1:$A$25),0),ROW($A$1:$A$25))+1,1)*10^ROW($A$1:$A$25)/10)</f>
        <v>0</v>
      </c>
    </row>
    <row r="879" spans="31:32" x14ac:dyDescent="0.25">
      <c r="AE879" s="205">
        <f>INDEX(Tracking!$B$6:$B$3001,ROW(A875),1)</f>
        <v>0</v>
      </c>
      <c r="AF879" s="205">
        <f t="array" ref="AF879">SUMPRODUCT(MID(0&amp;AE879,LARGE(INDEX(ISNUMBER(--MID(AE879,ROW($A$1:$A$25),1))* ROW($A$1:$A$25),0),ROW($A$1:$A$25))+1,1)*10^ROW($A$1:$A$25)/10)</f>
        <v>0</v>
      </c>
    </row>
    <row r="880" spans="31:32" x14ac:dyDescent="0.25">
      <c r="AE880" s="205">
        <f>INDEX(Tracking!$B$6:$B$3001,ROW(A876),1)</f>
        <v>0</v>
      </c>
      <c r="AF880" s="205">
        <f t="array" ref="AF880">SUMPRODUCT(MID(0&amp;AE880,LARGE(INDEX(ISNUMBER(--MID(AE880,ROW($A$1:$A$25),1))* ROW($A$1:$A$25),0),ROW($A$1:$A$25))+1,1)*10^ROW($A$1:$A$25)/10)</f>
        <v>0</v>
      </c>
    </row>
    <row r="881" spans="31:32" x14ac:dyDescent="0.25">
      <c r="AE881" s="205">
        <f>INDEX(Tracking!$B$6:$B$3001,ROW(A877),1)</f>
        <v>0</v>
      </c>
      <c r="AF881" s="205">
        <f t="array" ref="AF881">SUMPRODUCT(MID(0&amp;AE881,LARGE(INDEX(ISNUMBER(--MID(AE881,ROW($A$1:$A$25),1))* ROW($A$1:$A$25),0),ROW($A$1:$A$25))+1,1)*10^ROW($A$1:$A$25)/10)</f>
        <v>0</v>
      </c>
    </row>
    <row r="882" spans="31:32" x14ac:dyDescent="0.25">
      <c r="AE882" s="205">
        <f>INDEX(Tracking!$B$6:$B$3001,ROW(A878),1)</f>
        <v>0</v>
      </c>
      <c r="AF882" s="205">
        <f t="array" ref="AF882">SUMPRODUCT(MID(0&amp;AE882,LARGE(INDEX(ISNUMBER(--MID(AE882,ROW($A$1:$A$25),1))* ROW($A$1:$A$25),0),ROW($A$1:$A$25))+1,1)*10^ROW($A$1:$A$25)/10)</f>
        <v>0</v>
      </c>
    </row>
    <row r="883" spans="31:32" x14ac:dyDescent="0.25">
      <c r="AE883" s="205">
        <f>INDEX(Tracking!$B$6:$B$3001,ROW(A879),1)</f>
        <v>0</v>
      </c>
      <c r="AF883" s="205">
        <f t="array" ref="AF883">SUMPRODUCT(MID(0&amp;AE883,LARGE(INDEX(ISNUMBER(--MID(AE883,ROW($A$1:$A$25),1))* ROW($A$1:$A$25),0),ROW($A$1:$A$25))+1,1)*10^ROW($A$1:$A$25)/10)</f>
        <v>0</v>
      </c>
    </row>
    <row r="884" spans="31:32" x14ac:dyDescent="0.25">
      <c r="AE884" s="205">
        <f>INDEX(Tracking!$B$6:$B$3001,ROW(A880),1)</f>
        <v>0</v>
      </c>
      <c r="AF884" s="205">
        <f t="array" ref="AF884">SUMPRODUCT(MID(0&amp;AE884,LARGE(INDEX(ISNUMBER(--MID(AE884,ROW($A$1:$A$25),1))* ROW($A$1:$A$25),0),ROW($A$1:$A$25))+1,1)*10^ROW($A$1:$A$25)/10)</f>
        <v>0</v>
      </c>
    </row>
    <row r="885" spans="31:32" x14ac:dyDescent="0.25">
      <c r="AE885" s="205">
        <f>INDEX(Tracking!$B$6:$B$3001,ROW(A881),1)</f>
        <v>0</v>
      </c>
      <c r="AF885" s="205">
        <f t="array" ref="AF885">SUMPRODUCT(MID(0&amp;AE885,LARGE(INDEX(ISNUMBER(--MID(AE885,ROW($A$1:$A$25),1))* ROW($A$1:$A$25),0),ROW($A$1:$A$25))+1,1)*10^ROW($A$1:$A$25)/10)</f>
        <v>0</v>
      </c>
    </row>
    <row r="886" spans="31:32" x14ac:dyDescent="0.25">
      <c r="AE886" s="205">
        <f>INDEX(Tracking!$B$6:$B$3001,ROW(A882),1)</f>
        <v>0</v>
      </c>
      <c r="AF886" s="205">
        <f t="array" ref="AF886">SUMPRODUCT(MID(0&amp;AE886,LARGE(INDEX(ISNUMBER(--MID(AE886,ROW($A$1:$A$25),1))* ROW($A$1:$A$25),0),ROW($A$1:$A$25))+1,1)*10^ROW($A$1:$A$25)/10)</f>
        <v>0</v>
      </c>
    </row>
    <row r="887" spans="31:32" x14ac:dyDescent="0.25">
      <c r="AE887" s="205">
        <f>INDEX(Tracking!$B$6:$B$3001,ROW(A883),1)</f>
        <v>0</v>
      </c>
      <c r="AF887" s="205">
        <f t="array" ref="AF887">SUMPRODUCT(MID(0&amp;AE887,LARGE(INDEX(ISNUMBER(--MID(AE887,ROW($A$1:$A$25),1))* ROW($A$1:$A$25),0),ROW($A$1:$A$25))+1,1)*10^ROW($A$1:$A$25)/10)</f>
        <v>0</v>
      </c>
    </row>
    <row r="888" spans="31:32" x14ac:dyDescent="0.25">
      <c r="AE888" s="205">
        <f>INDEX(Tracking!$B$6:$B$3001,ROW(A884),1)</f>
        <v>0</v>
      </c>
      <c r="AF888" s="205">
        <f t="array" ref="AF888">SUMPRODUCT(MID(0&amp;AE888,LARGE(INDEX(ISNUMBER(--MID(AE888,ROW($A$1:$A$25),1))* ROW($A$1:$A$25),0),ROW($A$1:$A$25))+1,1)*10^ROW($A$1:$A$25)/10)</f>
        <v>0</v>
      </c>
    </row>
    <row r="889" spans="31:32" x14ac:dyDescent="0.25">
      <c r="AE889" s="205">
        <f>INDEX(Tracking!$B$6:$B$3001,ROW(A885),1)</f>
        <v>0</v>
      </c>
      <c r="AF889" s="205">
        <f t="array" ref="AF889">SUMPRODUCT(MID(0&amp;AE889,LARGE(INDEX(ISNUMBER(--MID(AE889,ROW($A$1:$A$25),1))* ROW($A$1:$A$25),0),ROW($A$1:$A$25))+1,1)*10^ROW($A$1:$A$25)/10)</f>
        <v>0</v>
      </c>
    </row>
    <row r="890" spans="31:32" x14ac:dyDescent="0.25">
      <c r="AE890" s="205">
        <f>INDEX(Tracking!$B$6:$B$3001,ROW(A886),1)</f>
        <v>0</v>
      </c>
      <c r="AF890" s="205">
        <f t="array" ref="AF890">SUMPRODUCT(MID(0&amp;AE890,LARGE(INDEX(ISNUMBER(--MID(AE890,ROW($A$1:$A$25),1))* ROW($A$1:$A$25),0),ROW($A$1:$A$25))+1,1)*10^ROW($A$1:$A$25)/10)</f>
        <v>0</v>
      </c>
    </row>
    <row r="891" spans="31:32" x14ac:dyDescent="0.25">
      <c r="AE891" s="205">
        <f>INDEX(Tracking!$B$6:$B$3001,ROW(A887),1)</f>
        <v>0</v>
      </c>
      <c r="AF891" s="205">
        <f t="array" ref="AF891">SUMPRODUCT(MID(0&amp;AE891,LARGE(INDEX(ISNUMBER(--MID(AE891,ROW($A$1:$A$25),1))* ROW($A$1:$A$25),0),ROW($A$1:$A$25))+1,1)*10^ROW($A$1:$A$25)/10)</f>
        <v>0</v>
      </c>
    </row>
    <row r="892" spans="31:32" x14ac:dyDescent="0.25">
      <c r="AE892" s="205">
        <f>INDEX(Tracking!$B$6:$B$3001,ROW(A888),1)</f>
        <v>0</v>
      </c>
      <c r="AF892" s="205">
        <f t="array" ref="AF892">SUMPRODUCT(MID(0&amp;AE892,LARGE(INDEX(ISNUMBER(--MID(AE892,ROW($A$1:$A$25),1))* ROW($A$1:$A$25),0),ROW($A$1:$A$25))+1,1)*10^ROW($A$1:$A$25)/10)</f>
        <v>0</v>
      </c>
    </row>
    <row r="893" spans="31:32" x14ac:dyDescent="0.25">
      <c r="AE893" s="205">
        <f>INDEX(Tracking!$B$6:$B$3001,ROW(A889),1)</f>
        <v>0</v>
      </c>
      <c r="AF893" s="205">
        <f t="array" ref="AF893">SUMPRODUCT(MID(0&amp;AE893,LARGE(INDEX(ISNUMBER(--MID(AE893,ROW($A$1:$A$25),1))* ROW($A$1:$A$25),0),ROW($A$1:$A$25))+1,1)*10^ROW($A$1:$A$25)/10)</f>
        <v>0</v>
      </c>
    </row>
    <row r="894" spans="31:32" x14ac:dyDescent="0.25">
      <c r="AE894" s="205">
        <f>INDEX(Tracking!$B$6:$B$3001,ROW(A890),1)</f>
        <v>0</v>
      </c>
      <c r="AF894" s="205">
        <f t="array" ref="AF894">SUMPRODUCT(MID(0&amp;AE894,LARGE(INDEX(ISNUMBER(--MID(AE894,ROW($A$1:$A$25),1))* ROW($A$1:$A$25),0),ROW($A$1:$A$25))+1,1)*10^ROW($A$1:$A$25)/10)</f>
        <v>0</v>
      </c>
    </row>
    <row r="895" spans="31:32" x14ac:dyDescent="0.25">
      <c r="AE895" s="205">
        <f>INDEX(Tracking!$B$6:$B$3001,ROW(A891),1)</f>
        <v>0</v>
      </c>
      <c r="AF895" s="205">
        <f t="array" ref="AF895">SUMPRODUCT(MID(0&amp;AE895,LARGE(INDEX(ISNUMBER(--MID(AE895,ROW($A$1:$A$25),1))* ROW($A$1:$A$25),0),ROW($A$1:$A$25))+1,1)*10^ROW($A$1:$A$25)/10)</f>
        <v>0</v>
      </c>
    </row>
    <row r="896" spans="31:32" x14ac:dyDescent="0.25">
      <c r="AE896" s="205">
        <f>INDEX(Tracking!$B$6:$B$3001,ROW(A892),1)</f>
        <v>0</v>
      </c>
      <c r="AF896" s="205">
        <f t="array" ref="AF896">SUMPRODUCT(MID(0&amp;AE896,LARGE(INDEX(ISNUMBER(--MID(AE896,ROW($A$1:$A$25),1))* ROW($A$1:$A$25),0),ROW($A$1:$A$25))+1,1)*10^ROW($A$1:$A$25)/10)</f>
        <v>0</v>
      </c>
    </row>
    <row r="897" spans="31:32" x14ac:dyDescent="0.25">
      <c r="AE897" s="205">
        <f>INDEX(Tracking!$B$6:$B$3001,ROW(A893),1)</f>
        <v>0</v>
      </c>
      <c r="AF897" s="205">
        <f t="array" ref="AF897">SUMPRODUCT(MID(0&amp;AE897,LARGE(INDEX(ISNUMBER(--MID(AE897,ROW($A$1:$A$25),1))* ROW($A$1:$A$25),0),ROW($A$1:$A$25))+1,1)*10^ROW($A$1:$A$25)/10)</f>
        <v>0</v>
      </c>
    </row>
    <row r="898" spans="31:32" x14ac:dyDescent="0.25">
      <c r="AE898" s="205">
        <f>INDEX(Tracking!$B$6:$B$3001,ROW(A894),1)</f>
        <v>0</v>
      </c>
      <c r="AF898" s="205">
        <f t="array" ref="AF898">SUMPRODUCT(MID(0&amp;AE898,LARGE(INDEX(ISNUMBER(--MID(AE898,ROW($A$1:$A$25),1))* ROW($A$1:$A$25),0),ROW($A$1:$A$25))+1,1)*10^ROW($A$1:$A$25)/10)</f>
        <v>0</v>
      </c>
    </row>
    <row r="899" spans="31:32" x14ac:dyDescent="0.25">
      <c r="AE899" s="205">
        <f>INDEX(Tracking!$B$6:$B$3001,ROW(A895),1)</f>
        <v>0</v>
      </c>
      <c r="AF899" s="205">
        <f t="array" ref="AF899">SUMPRODUCT(MID(0&amp;AE899,LARGE(INDEX(ISNUMBER(--MID(AE899,ROW($A$1:$A$25),1))* ROW($A$1:$A$25),0),ROW($A$1:$A$25))+1,1)*10^ROW($A$1:$A$25)/10)</f>
        <v>0</v>
      </c>
    </row>
    <row r="900" spans="31:32" x14ac:dyDescent="0.25">
      <c r="AE900" s="205">
        <f>INDEX(Tracking!$B$6:$B$3001,ROW(A896),1)</f>
        <v>0</v>
      </c>
      <c r="AF900" s="205">
        <f t="array" ref="AF900">SUMPRODUCT(MID(0&amp;AE900,LARGE(INDEX(ISNUMBER(--MID(AE900,ROW($A$1:$A$25),1))* ROW($A$1:$A$25),0),ROW($A$1:$A$25))+1,1)*10^ROW($A$1:$A$25)/10)</f>
        <v>0</v>
      </c>
    </row>
    <row r="901" spans="31:32" x14ac:dyDescent="0.25">
      <c r="AE901" s="205">
        <f>INDEX(Tracking!$B$6:$B$3001,ROW(A897),1)</f>
        <v>0</v>
      </c>
      <c r="AF901" s="205">
        <f t="array" ref="AF901">SUMPRODUCT(MID(0&amp;AE901,LARGE(INDEX(ISNUMBER(--MID(AE901,ROW($A$1:$A$25),1))* ROW($A$1:$A$25),0),ROW($A$1:$A$25))+1,1)*10^ROW($A$1:$A$25)/10)</f>
        <v>0</v>
      </c>
    </row>
    <row r="902" spans="31:32" x14ac:dyDescent="0.25">
      <c r="AE902" s="205">
        <f>INDEX(Tracking!$B$6:$B$3001,ROW(A898),1)</f>
        <v>0</v>
      </c>
      <c r="AF902" s="205">
        <f t="array" ref="AF902">SUMPRODUCT(MID(0&amp;AE902,LARGE(INDEX(ISNUMBER(--MID(AE902,ROW($A$1:$A$25),1))* ROW($A$1:$A$25),0),ROW($A$1:$A$25))+1,1)*10^ROW($A$1:$A$25)/10)</f>
        <v>0</v>
      </c>
    </row>
    <row r="903" spans="31:32" x14ac:dyDescent="0.25">
      <c r="AE903" s="205">
        <f>INDEX(Tracking!$B$6:$B$3001,ROW(A899),1)</f>
        <v>0</v>
      </c>
      <c r="AF903" s="205">
        <f t="array" ref="AF903">SUMPRODUCT(MID(0&amp;AE903,LARGE(INDEX(ISNUMBER(--MID(AE903,ROW($A$1:$A$25),1))* ROW($A$1:$A$25),0),ROW($A$1:$A$25))+1,1)*10^ROW($A$1:$A$25)/10)</f>
        <v>0</v>
      </c>
    </row>
    <row r="904" spans="31:32" x14ac:dyDescent="0.25">
      <c r="AE904" s="205">
        <f>INDEX(Tracking!$B$6:$B$3001,ROW(A900),1)</f>
        <v>0</v>
      </c>
      <c r="AF904" s="205">
        <f t="array" ref="AF904">SUMPRODUCT(MID(0&amp;AE904,LARGE(INDEX(ISNUMBER(--MID(AE904,ROW($A$1:$A$25),1))* ROW($A$1:$A$25),0),ROW($A$1:$A$25))+1,1)*10^ROW($A$1:$A$25)/10)</f>
        <v>0</v>
      </c>
    </row>
    <row r="905" spans="31:32" x14ac:dyDescent="0.25">
      <c r="AE905" s="205">
        <f>INDEX(Tracking!$B$6:$B$3001,ROW(A901),1)</f>
        <v>0</v>
      </c>
      <c r="AF905" s="205">
        <f t="array" ref="AF905">SUMPRODUCT(MID(0&amp;AE905,LARGE(INDEX(ISNUMBER(--MID(AE905,ROW($A$1:$A$25),1))* ROW($A$1:$A$25),0),ROW($A$1:$A$25))+1,1)*10^ROW($A$1:$A$25)/10)</f>
        <v>0</v>
      </c>
    </row>
    <row r="906" spans="31:32" x14ac:dyDescent="0.25">
      <c r="AE906" s="205">
        <f>INDEX(Tracking!$B$6:$B$3001,ROW(A902),1)</f>
        <v>0</v>
      </c>
      <c r="AF906" s="205">
        <f t="array" ref="AF906">SUMPRODUCT(MID(0&amp;AE906,LARGE(INDEX(ISNUMBER(--MID(AE906,ROW($A$1:$A$25),1))* ROW($A$1:$A$25),0),ROW($A$1:$A$25))+1,1)*10^ROW($A$1:$A$25)/10)</f>
        <v>0</v>
      </c>
    </row>
    <row r="907" spans="31:32" x14ac:dyDescent="0.25">
      <c r="AE907" s="205">
        <f>INDEX(Tracking!$B$6:$B$3001,ROW(A903),1)</f>
        <v>0</v>
      </c>
      <c r="AF907" s="205">
        <f t="array" ref="AF907">SUMPRODUCT(MID(0&amp;AE907,LARGE(INDEX(ISNUMBER(--MID(AE907,ROW($A$1:$A$25),1))* ROW($A$1:$A$25),0),ROW($A$1:$A$25))+1,1)*10^ROW($A$1:$A$25)/10)</f>
        <v>0</v>
      </c>
    </row>
    <row r="908" spans="31:32" x14ac:dyDescent="0.25">
      <c r="AE908" s="205">
        <f>INDEX(Tracking!$B$6:$B$3001,ROW(A904),1)</f>
        <v>0</v>
      </c>
      <c r="AF908" s="205">
        <f t="array" ref="AF908">SUMPRODUCT(MID(0&amp;AE908,LARGE(INDEX(ISNUMBER(--MID(AE908,ROW($A$1:$A$25),1))* ROW($A$1:$A$25),0),ROW($A$1:$A$25))+1,1)*10^ROW($A$1:$A$25)/10)</f>
        <v>0</v>
      </c>
    </row>
    <row r="909" spans="31:32" x14ac:dyDescent="0.25">
      <c r="AE909" s="205">
        <f>INDEX(Tracking!$B$6:$B$3001,ROW(A905),1)</f>
        <v>0</v>
      </c>
      <c r="AF909" s="205">
        <f t="array" ref="AF909">SUMPRODUCT(MID(0&amp;AE909,LARGE(INDEX(ISNUMBER(--MID(AE909,ROW($A$1:$A$25),1))* ROW($A$1:$A$25),0),ROW($A$1:$A$25))+1,1)*10^ROW($A$1:$A$25)/10)</f>
        <v>0</v>
      </c>
    </row>
    <row r="910" spans="31:32" x14ac:dyDescent="0.25">
      <c r="AE910" s="205">
        <f>INDEX(Tracking!$B$6:$B$3001,ROW(A906),1)</f>
        <v>0</v>
      </c>
      <c r="AF910" s="205">
        <f t="array" ref="AF910">SUMPRODUCT(MID(0&amp;AE910,LARGE(INDEX(ISNUMBER(--MID(AE910,ROW($A$1:$A$25),1))* ROW($A$1:$A$25),0),ROW($A$1:$A$25))+1,1)*10^ROW($A$1:$A$25)/10)</f>
        <v>0</v>
      </c>
    </row>
    <row r="911" spans="31:32" x14ac:dyDescent="0.25">
      <c r="AE911" s="205">
        <f>INDEX(Tracking!$B$6:$B$3001,ROW(A907),1)</f>
        <v>0</v>
      </c>
      <c r="AF911" s="205">
        <f t="array" ref="AF911">SUMPRODUCT(MID(0&amp;AE911,LARGE(INDEX(ISNUMBER(--MID(AE911,ROW($A$1:$A$25),1))* ROW($A$1:$A$25),0),ROW($A$1:$A$25))+1,1)*10^ROW($A$1:$A$25)/10)</f>
        <v>0</v>
      </c>
    </row>
    <row r="912" spans="31:32" x14ac:dyDescent="0.25">
      <c r="AE912" s="205">
        <f>INDEX(Tracking!$B$6:$B$3001,ROW(A908),1)</f>
        <v>0</v>
      </c>
      <c r="AF912" s="205">
        <f t="array" ref="AF912">SUMPRODUCT(MID(0&amp;AE912,LARGE(INDEX(ISNUMBER(--MID(AE912,ROW($A$1:$A$25),1))* ROW($A$1:$A$25),0),ROW($A$1:$A$25))+1,1)*10^ROW($A$1:$A$25)/10)</f>
        <v>0</v>
      </c>
    </row>
    <row r="913" spans="31:32" x14ac:dyDescent="0.25">
      <c r="AE913" s="205">
        <f>INDEX(Tracking!$B$6:$B$3001,ROW(A909),1)</f>
        <v>0</v>
      </c>
      <c r="AF913" s="205">
        <f t="array" ref="AF913">SUMPRODUCT(MID(0&amp;AE913,LARGE(INDEX(ISNUMBER(--MID(AE913,ROW($A$1:$A$25),1))* ROW($A$1:$A$25),0),ROW($A$1:$A$25))+1,1)*10^ROW($A$1:$A$25)/10)</f>
        <v>0</v>
      </c>
    </row>
    <row r="914" spans="31:32" x14ac:dyDescent="0.25">
      <c r="AE914" s="205">
        <f>INDEX(Tracking!$B$6:$B$3001,ROW(A910),1)</f>
        <v>0</v>
      </c>
      <c r="AF914" s="205">
        <f t="array" ref="AF914">SUMPRODUCT(MID(0&amp;AE914,LARGE(INDEX(ISNUMBER(--MID(AE914,ROW($A$1:$A$25),1))* ROW($A$1:$A$25),0),ROW($A$1:$A$25))+1,1)*10^ROW($A$1:$A$25)/10)</f>
        <v>0</v>
      </c>
    </row>
    <row r="915" spans="31:32" x14ac:dyDescent="0.25">
      <c r="AE915" s="205">
        <f>INDEX(Tracking!$B$6:$B$3001,ROW(A911),1)</f>
        <v>0</v>
      </c>
      <c r="AF915" s="205">
        <f t="array" ref="AF915">SUMPRODUCT(MID(0&amp;AE915,LARGE(INDEX(ISNUMBER(--MID(AE915,ROW($A$1:$A$25),1))* ROW($A$1:$A$25),0),ROW($A$1:$A$25))+1,1)*10^ROW($A$1:$A$25)/10)</f>
        <v>0</v>
      </c>
    </row>
    <row r="916" spans="31:32" x14ac:dyDescent="0.25">
      <c r="AE916" s="205">
        <f>INDEX(Tracking!$B$6:$B$3001,ROW(A912),1)</f>
        <v>0</v>
      </c>
      <c r="AF916" s="205">
        <f t="array" ref="AF916">SUMPRODUCT(MID(0&amp;AE916,LARGE(INDEX(ISNUMBER(--MID(AE916,ROW($A$1:$A$25),1))* ROW($A$1:$A$25),0),ROW($A$1:$A$25))+1,1)*10^ROW($A$1:$A$25)/10)</f>
        <v>0</v>
      </c>
    </row>
    <row r="917" spans="31:32" x14ac:dyDescent="0.25">
      <c r="AE917" s="205">
        <f>INDEX(Tracking!$B$6:$B$3001,ROW(A913),1)</f>
        <v>0</v>
      </c>
      <c r="AF917" s="205">
        <f t="array" ref="AF917">SUMPRODUCT(MID(0&amp;AE917,LARGE(INDEX(ISNUMBER(--MID(AE917,ROW($A$1:$A$25),1))* ROW($A$1:$A$25),0),ROW($A$1:$A$25))+1,1)*10^ROW($A$1:$A$25)/10)</f>
        <v>0</v>
      </c>
    </row>
    <row r="918" spans="31:32" x14ac:dyDescent="0.25">
      <c r="AE918" s="205">
        <f>INDEX(Tracking!$B$6:$B$3001,ROW(A914),1)</f>
        <v>0</v>
      </c>
      <c r="AF918" s="205">
        <f t="array" ref="AF918">SUMPRODUCT(MID(0&amp;AE918,LARGE(INDEX(ISNUMBER(--MID(AE918,ROW($A$1:$A$25),1))* ROW($A$1:$A$25),0),ROW($A$1:$A$25))+1,1)*10^ROW($A$1:$A$25)/10)</f>
        <v>0</v>
      </c>
    </row>
    <row r="919" spans="31:32" x14ac:dyDescent="0.25">
      <c r="AE919" s="205">
        <f>INDEX(Tracking!$B$6:$B$3001,ROW(A915),1)</f>
        <v>0</v>
      </c>
      <c r="AF919" s="205">
        <f t="array" ref="AF919">SUMPRODUCT(MID(0&amp;AE919,LARGE(INDEX(ISNUMBER(--MID(AE919,ROW($A$1:$A$25),1))* ROW($A$1:$A$25),0),ROW($A$1:$A$25))+1,1)*10^ROW($A$1:$A$25)/10)</f>
        <v>0</v>
      </c>
    </row>
    <row r="920" spans="31:32" x14ac:dyDescent="0.25">
      <c r="AE920" s="205">
        <f>INDEX(Tracking!$B$6:$B$3001,ROW(A916),1)</f>
        <v>0</v>
      </c>
      <c r="AF920" s="205">
        <f t="array" ref="AF920">SUMPRODUCT(MID(0&amp;AE920,LARGE(INDEX(ISNUMBER(--MID(AE920,ROW($A$1:$A$25),1))* ROW($A$1:$A$25),0),ROW($A$1:$A$25))+1,1)*10^ROW($A$1:$A$25)/10)</f>
        <v>0</v>
      </c>
    </row>
    <row r="921" spans="31:32" x14ac:dyDescent="0.25">
      <c r="AE921" s="205">
        <f>INDEX(Tracking!$B$6:$B$3001,ROW(A917),1)</f>
        <v>0</v>
      </c>
      <c r="AF921" s="205">
        <f t="array" ref="AF921">SUMPRODUCT(MID(0&amp;AE921,LARGE(INDEX(ISNUMBER(--MID(AE921,ROW($A$1:$A$25),1))* ROW($A$1:$A$25),0),ROW($A$1:$A$25))+1,1)*10^ROW($A$1:$A$25)/10)</f>
        <v>0</v>
      </c>
    </row>
    <row r="922" spans="31:32" x14ac:dyDescent="0.25">
      <c r="AE922" s="205">
        <f>INDEX(Tracking!$B$6:$B$3001,ROW(A918),1)</f>
        <v>0</v>
      </c>
      <c r="AF922" s="205">
        <f t="array" ref="AF922">SUMPRODUCT(MID(0&amp;AE922,LARGE(INDEX(ISNUMBER(--MID(AE922,ROW($A$1:$A$25),1))* ROW($A$1:$A$25),0),ROW($A$1:$A$25))+1,1)*10^ROW($A$1:$A$25)/10)</f>
        <v>0</v>
      </c>
    </row>
    <row r="923" spans="31:32" x14ac:dyDescent="0.25">
      <c r="AE923" s="205">
        <f>INDEX(Tracking!$B$6:$B$3001,ROW(A919),1)</f>
        <v>0</v>
      </c>
      <c r="AF923" s="205">
        <f t="array" ref="AF923">SUMPRODUCT(MID(0&amp;AE923,LARGE(INDEX(ISNUMBER(--MID(AE923,ROW($A$1:$A$25),1))* ROW($A$1:$A$25),0),ROW($A$1:$A$25))+1,1)*10^ROW($A$1:$A$25)/10)</f>
        <v>0</v>
      </c>
    </row>
    <row r="924" spans="31:32" x14ac:dyDescent="0.25">
      <c r="AE924" s="205">
        <f>INDEX(Tracking!$B$6:$B$3001,ROW(A920),1)</f>
        <v>0</v>
      </c>
      <c r="AF924" s="205">
        <f t="array" ref="AF924">SUMPRODUCT(MID(0&amp;AE924,LARGE(INDEX(ISNUMBER(--MID(AE924,ROW($A$1:$A$25),1))* ROW($A$1:$A$25),0),ROW($A$1:$A$25))+1,1)*10^ROW($A$1:$A$25)/10)</f>
        <v>0</v>
      </c>
    </row>
    <row r="925" spans="31:32" x14ac:dyDescent="0.25">
      <c r="AE925" s="205">
        <f>INDEX(Tracking!$B$6:$B$3001,ROW(A921),1)</f>
        <v>0</v>
      </c>
      <c r="AF925" s="205">
        <f t="array" ref="AF925">SUMPRODUCT(MID(0&amp;AE925,LARGE(INDEX(ISNUMBER(--MID(AE925,ROW($A$1:$A$25),1))* ROW($A$1:$A$25),0),ROW($A$1:$A$25))+1,1)*10^ROW($A$1:$A$25)/10)</f>
        <v>0</v>
      </c>
    </row>
    <row r="926" spans="31:32" x14ac:dyDescent="0.25">
      <c r="AE926" s="205">
        <f>INDEX(Tracking!$B$6:$B$3001,ROW(A922),1)</f>
        <v>0</v>
      </c>
      <c r="AF926" s="205">
        <f t="array" ref="AF926">SUMPRODUCT(MID(0&amp;AE926,LARGE(INDEX(ISNUMBER(--MID(AE926,ROW($A$1:$A$25),1))* ROW($A$1:$A$25),0),ROW($A$1:$A$25))+1,1)*10^ROW($A$1:$A$25)/10)</f>
        <v>0</v>
      </c>
    </row>
    <row r="927" spans="31:32" x14ac:dyDescent="0.25">
      <c r="AE927" s="205">
        <f>INDEX(Tracking!$B$6:$B$3001,ROW(A923),1)</f>
        <v>0</v>
      </c>
      <c r="AF927" s="205">
        <f t="array" ref="AF927">SUMPRODUCT(MID(0&amp;AE927,LARGE(INDEX(ISNUMBER(--MID(AE927,ROW($A$1:$A$25),1))* ROW($A$1:$A$25),0),ROW($A$1:$A$25))+1,1)*10^ROW($A$1:$A$25)/10)</f>
        <v>0</v>
      </c>
    </row>
    <row r="928" spans="31:32" x14ac:dyDescent="0.25">
      <c r="AE928" s="205">
        <f>INDEX(Tracking!$B$6:$B$3001,ROW(A924),1)</f>
        <v>0</v>
      </c>
      <c r="AF928" s="205">
        <f t="array" ref="AF928">SUMPRODUCT(MID(0&amp;AE928,LARGE(INDEX(ISNUMBER(--MID(AE928,ROW($A$1:$A$25),1))* ROW($A$1:$A$25),0),ROW($A$1:$A$25))+1,1)*10^ROW($A$1:$A$25)/10)</f>
        <v>0</v>
      </c>
    </row>
    <row r="929" spans="31:32" x14ac:dyDescent="0.25">
      <c r="AE929" s="205">
        <f>INDEX(Tracking!$B$6:$B$3001,ROW(A925),1)</f>
        <v>0</v>
      </c>
      <c r="AF929" s="205">
        <f t="array" ref="AF929">SUMPRODUCT(MID(0&amp;AE929,LARGE(INDEX(ISNUMBER(--MID(AE929,ROW($A$1:$A$25),1))* ROW($A$1:$A$25),0),ROW($A$1:$A$25))+1,1)*10^ROW($A$1:$A$25)/10)</f>
        <v>0</v>
      </c>
    </row>
    <row r="930" spans="31:32" x14ac:dyDescent="0.25">
      <c r="AE930" s="205">
        <f>INDEX(Tracking!$B$6:$B$3001,ROW(A926),1)</f>
        <v>0</v>
      </c>
      <c r="AF930" s="205">
        <f t="array" ref="AF930">SUMPRODUCT(MID(0&amp;AE930,LARGE(INDEX(ISNUMBER(--MID(AE930,ROW($A$1:$A$25),1))* ROW($A$1:$A$25),0),ROW($A$1:$A$25))+1,1)*10^ROW($A$1:$A$25)/10)</f>
        <v>0</v>
      </c>
    </row>
    <row r="931" spans="31:32" x14ac:dyDescent="0.25">
      <c r="AE931" s="205">
        <f>INDEX(Tracking!$B$6:$B$3001,ROW(A927),1)</f>
        <v>0</v>
      </c>
      <c r="AF931" s="205">
        <f t="array" ref="AF931">SUMPRODUCT(MID(0&amp;AE931,LARGE(INDEX(ISNUMBER(--MID(AE931,ROW($A$1:$A$25),1))* ROW($A$1:$A$25),0),ROW($A$1:$A$25))+1,1)*10^ROW($A$1:$A$25)/10)</f>
        <v>0</v>
      </c>
    </row>
    <row r="932" spans="31:32" x14ac:dyDescent="0.25">
      <c r="AE932" s="205">
        <f>INDEX(Tracking!$B$6:$B$3001,ROW(A928),1)</f>
        <v>0</v>
      </c>
      <c r="AF932" s="205">
        <f t="array" ref="AF932">SUMPRODUCT(MID(0&amp;AE932,LARGE(INDEX(ISNUMBER(--MID(AE932,ROW($A$1:$A$25),1))* ROW($A$1:$A$25),0),ROW($A$1:$A$25))+1,1)*10^ROW($A$1:$A$25)/10)</f>
        <v>0</v>
      </c>
    </row>
    <row r="933" spans="31:32" x14ac:dyDescent="0.25">
      <c r="AE933" s="205">
        <f>INDEX(Tracking!$B$6:$B$3001,ROW(A929),1)</f>
        <v>0</v>
      </c>
      <c r="AF933" s="205">
        <f t="array" ref="AF933">SUMPRODUCT(MID(0&amp;AE933,LARGE(INDEX(ISNUMBER(--MID(AE933,ROW($A$1:$A$25),1))* ROW($A$1:$A$25),0),ROW($A$1:$A$25))+1,1)*10^ROW($A$1:$A$25)/10)</f>
        <v>0</v>
      </c>
    </row>
    <row r="934" spans="31:32" x14ac:dyDescent="0.25">
      <c r="AE934" s="205">
        <f>INDEX(Tracking!$B$6:$B$3001,ROW(A930),1)</f>
        <v>0</v>
      </c>
      <c r="AF934" s="205">
        <f t="array" ref="AF934">SUMPRODUCT(MID(0&amp;AE934,LARGE(INDEX(ISNUMBER(--MID(AE934,ROW($A$1:$A$25),1))* ROW($A$1:$A$25),0),ROW($A$1:$A$25))+1,1)*10^ROW($A$1:$A$25)/10)</f>
        <v>0</v>
      </c>
    </row>
    <row r="935" spans="31:32" x14ac:dyDescent="0.25">
      <c r="AE935" s="205">
        <f>INDEX(Tracking!$B$6:$B$3001,ROW(A931),1)</f>
        <v>0</v>
      </c>
      <c r="AF935" s="205">
        <f t="array" ref="AF935">SUMPRODUCT(MID(0&amp;AE935,LARGE(INDEX(ISNUMBER(--MID(AE935,ROW($A$1:$A$25),1))* ROW($A$1:$A$25),0),ROW($A$1:$A$25))+1,1)*10^ROW($A$1:$A$25)/10)</f>
        <v>0</v>
      </c>
    </row>
    <row r="936" spans="31:32" x14ac:dyDescent="0.25">
      <c r="AE936" s="205">
        <f>INDEX(Tracking!$B$6:$B$3001,ROW(A932),1)</f>
        <v>0</v>
      </c>
      <c r="AF936" s="205">
        <f t="array" ref="AF936">SUMPRODUCT(MID(0&amp;AE936,LARGE(INDEX(ISNUMBER(--MID(AE936,ROW($A$1:$A$25),1))* ROW($A$1:$A$25),0),ROW($A$1:$A$25))+1,1)*10^ROW($A$1:$A$25)/10)</f>
        <v>0</v>
      </c>
    </row>
    <row r="937" spans="31:32" x14ac:dyDescent="0.25">
      <c r="AE937" s="205">
        <f>INDEX(Tracking!$B$6:$B$3001,ROW(A933),1)</f>
        <v>0</v>
      </c>
      <c r="AF937" s="205">
        <f t="array" ref="AF937">SUMPRODUCT(MID(0&amp;AE937,LARGE(INDEX(ISNUMBER(--MID(AE937,ROW($A$1:$A$25),1))* ROW($A$1:$A$25),0),ROW($A$1:$A$25))+1,1)*10^ROW($A$1:$A$25)/10)</f>
        <v>0</v>
      </c>
    </row>
    <row r="938" spans="31:32" x14ac:dyDescent="0.25">
      <c r="AE938" s="205">
        <f>INDEX(Tracking!$B$6:$B$3001,ROW(A934),1)</f>
        <v>0</v>
      </c>
      <c r="AF938" s="205">
        <f t="array" ref="AF938">SUMPRODUCT(MID(0&amp;AE938,LARGE(INDEX(ISNUMBER(--MID(AE938,ROW($A$1:$A$25),1))* ROW($A$1:$A$25),0),ROW($A$1:$A$25))+1,1)*10^ROW($A$1:$A$25)/10)</f>
        <v>0</v>
      </c>
    </row>
    <row r="939" spans="31:32" x14ac:dyDescent="0.25">
      <c r="AE939" s="205">
        <f>INDEX(Tracking!$B$6:$B$3001,ROW(A935),1)</f>
        <v>0</v>
      </c>
      <c r="AF939" s="205">
        <f t="array" ref="AF939">SUMPRODUCT(MID(0&amp;AE939,LARGE(INDEX(ISNUMBER(--MID(AE939,ROW($A$1:$A$25),1))* ROW($A$1:$A$25),0),ROW($A$1:$A$25))+1,1)*10^ROW($A$1:$A$25)/10)</f>
        <v>0</v>
      </c>
    </row>
    <row r="940" spans="31:32" x14ac:dyDescent="0.25">
      <c r="AE940" s="205">
        <f>INDEX(Tracking!$B$6:$B$3001,ROW(A936),1)</f>
        <v>0</v>
      </c>
      <c r="AF940" s="205">
        <f t="array" ref="AF940">SUMPRODUCT(MID(0&amp;AE940,LARGE(INDEX(ISNUMBER(--MID(AE940,ROW($A$1:$A$25),1))* ROW($A$1:$A$25),0),ROW($A$1:$A$25))+1,1)*10^ROW($A$1:$A$25)/10)</f>
        <v>0</v>
      </c>
    </row>
    <row r="941" spans="31:32" x14ac:dyDescent="0.25">
      <c r="AE941" s="205">
        <f>INDEX(Tracking!$B$6:$B$3001,ROW(A937),1)</f>
        <v>0</v>
      </c>
      <c r="AF941" s="205">
        <f t="array" ref="AF941">SUMPRODUCT(MID(0&amp;AE941,LARGE(INDEX(ISNUMBER(--MID(AE941,ROW($A$1:$A$25),1))* ROW($A$1:$A$25),0),ROW($A$1:$A$25))+1,1)*10^ROW($A$1:$A$25)/10)</f>
        <v>0</v>
      </c>
    </row>
    <row r="942" spans="31:32" x14ac:dyDescent="0.25">
      <c r="AE942" s="205">
        <f>INDEX(Tracking!$B$6:$B$3001,ROW(A938),1)</f>
        <v>0</v>
      </c>
      <c r="AF942" s="205">
        <f t="array" ref="AF942">SUMPRODUCT(MID(0&amp;AE942,LARGE(INDEX(ISNUMBER(--MID(AE942,ROW($A$1:$A$25),1))* ROW($A$1:$A$25),0),ROW($A$1:$A$25))+1,1)*10^ROW($A$1:$A$25)/10)</f>
        <v>0</v>
      </c>
    </row>
    <row r="943" spans="31:32" x14ac:dyDescent="0.25">
      <c r="AE943" s="205">
        <f>INDEX(Tracking!$B$6:$B$3001,ROW(A939),1)</f>
        <v>0</v>
      </c>
      <c r="AF943" s="205">
        <f t="array" ref="AF943">SUMPRODUCT(MID(0&amp;AE943,LARGE(INDEX(ISNUMBER(--MID(AE943,ROW($A$1:$A$25),1))* ROW($A$1:$A$25),0),ROW($A$1:$A$25))+1,1)*10^ROW($A$1:$A$25)/10)</f>
        <v>0</v>
      </c>
    </row>
    <row r="944" spans="31:32" x14ac:dyDescent="0.25">
      <c r="AE944" s="205">
        <f>INDEX(Tracking!$B$6:$B$3001,ROW(A940),1)</f>
        <v>0</v>
      </c>
      <c r="AF944" s="205">
        <f t="array" ref="AF944">SUMPRODUCT(MID(0&amp;AE944,LARGE(INDEX(ISNUMBER(--MID(AE944,ROW($A$1:$A$25),1))* ROW($A$1:$A$25),0),ROW($A$1:$A$25))+1,1)*10^ROW($A$1:$A$25)/10)</f>
        <v>0</v>
      </c>
    </row>
    <row r="945" spans="31:32" x14ac:dyDescent="0.25">
      <c r="AE945" s="205">
        <f>INDEX(Tracking!$B$6:$B$3001,ROW(A941),1)</f>
        <v>0</v>
      </c>
      <c r="AF945" s="205">
        <f t="array" ref="AF945">SUMPRODUCT(MID(0&amp;AE945,LARGE(INDEX(ISNUMBER(--MID(AE945,ROW($A$1:$A$25),1))* ROW($A$1:$A$25),0),ROW($A$1:$A$25))+1,1)*10^ROW($A$1:$A$25)/10)</f>
        <v>0</v>
      </c>
    </row>
    <row r="946" spans="31:32" x14ac:dyDescent="0.25">
      <c r="AE946" s="205">
        <f>INDEX(Tracking!$B$6:$B$3001,ROW(A942),1)</f>
        <v>0</v>
      </c>
      <c r="AF946" s="205">
        <f t="array" ref="AF946">SUMPRODUCT(MID(0&amp;AE946,LARGE(INDEX(ISNUMBER(--MID(AE946,ROW($A$1:$A$25),1))* ROW($A$1:$A$25),0),ROW($A$1:$A$25))+1,1)*10^ROW($A$1:$A$25)/10)</f>
        <v>0</v>
      </c>
    </row>
    <row r="947" spans="31:32" x14ac:dyDescent="0.25">
      <c r="AE947" s="205">
        <f>INDEX(Tracking!$B$6:$B$3001,ROW(A943),1)</f>
        <v>0</v>
      </c>
      <c r="AF947" s="205">
        <f t="array" ref="AF947">SUMPRODUCT(MID(0&amp;AE947,LARGE(INDEX(ISNUMBER(--MID(AE947,ROW($A$1:$A$25),1))* ROW($A$1:$A$25),0),ROW($A$1:$A$25))+1,1)*10^ROW($A$1:$A$25)/10)</f>
        <v>0</v>
      </c>
    </row>
    <row r="948" spans="31:32" x14ac:dyDescent="0.25">
      <c r="AE948" s="205">
        <f>INDEX(Tracking!$B$6:$B$3001,ROW(A944),1)</f>
        <v>0</v>
      </c>
      <c r="AF948" s="205">
        <f t="array" ref="AF948">SUMPRODUCT(MID(0&amp;AE948,LARGE(INDEX(ISNUMBER(--MID(AE948,ROW($A$1:$A$25),1))* ROW($A$1:$A$25),0),ROW($A$1:$A$25))+1,1)*10^ROW($A$1:$A$25)/10)</f>
        <v>0</v>
      </c>
    </row>
    <row r="949" spans="31:32" x14ac:dyDescent="0.25">
      <c r="AE949" s="205">
        <f>INDEX(Tracking!$B$6:$B$3001,ROW(A945),1)</f>
        <v>0</v>
      </c>
      <c r="AF949" s="205">
        <f t="array" ref="AF949">SUMPRODUCT(MID(0&amp;AE949,LARGE(INDEX(ISNUMBER(--MID(AE949,ROW($A$1:$A$25),1))* ROW($A$1:$A$25),0),ROW($A$1:$A$25))+1,1)*10^ROW($A$1:$A$25)/10)</f>
        <v>0</v>
      </c>
    </row>
    <row r="950" spans="31:32" x14ac:dyDescent="0.25">
      <c r="AE950" s="205">
        <f>INDEX(Tracking!$B$6:$B$3001,ROW(A946),1)</f>
        <v>0</v>
      </c>
      <c r="AF950" s="205">
        <f t="array" ref="AF950">SUMPRODUCT(MID(0&amp;AE950,LARGE(INDEX(ISNUMBER(--MID(AE950,ROW($A$1:$A$25),1))* ROW($A$1:$A$25),0),ROW($A$1:$A$25))+1,1)*10^ROW($A$1:$A$25)/10)</f>
        <v>0</v>
      </c>
    </row>
    <row r="951" spans="31:32" x14ac:dyDescent="0.25">
      <c r="AE951" s="205">
        <f>INDEX(Tracking!$B$6:$B$3001,ROW(A947),1)</f>
        <v>0</v>
      </c>
      <c r="AF951" s="205">
        <f t="array" ref="AF951">SUMPRODUCT(MID(0&amp;AE951,LARGE(INDEX(ISNUMBER(--MID(AE951,ROW($A$1:$A$25),1))* ROW($A$1:$A$25),0),ROW($A$1:$A$25))+1,1)*10^ROW($A$1:$A$25)/10)</f>
        <v>0</v>
      </c>
    </row>
    <row r="952" spans="31:32" x14ac:dyDescent="0.25">
      <c r="AE952" s="205">
        <f>INDEX(Tracking!$B$6:$B$3001,ROW(A948),1)</f>
        <v>0</v>
      </c>
      <c r="AF952" s="205">
        <f t="array" ref="AF952">SUMPRODUCT(MID(0&amp;AE952,LARGE(INDEX(ISNUMBER(--MID(AE952,ROW($A$1:$A$25),1))* ROW($A$1:$A$25),0),ROW($A$1:$A$25))+1,1)*10^ROW($A$1:$A$25)/10)</f>
        <v>0</v>
      </c>
    </row>
    <row r="953" spans="31:32" x14ac:dyDescent="0.25">
      <c r="AE953" s="205">
        <f>INDEX(Tracking!$B$6:$B$3001,ROW(A949),1)</f>
        <v>0</v>
      </c>
      <c r="AF953" s="205">
        <f t="array" ref="AF953">SUMPRODUCT(MID(0&amp;AE953,LARGE(INDEX(ISNUMBER(--MID(AE953,ROW($A$1:$A$25),1))* ROW($A$1:$A$25),0),ROW($A$1:$A$25))+1,1)*10^ROW($A$1:$A$25)/10)</f>
        <v>0</v>
      </c>
    </row>
    <row r="954" spans="31:32" x14ac:dyDescent="0.25">
      <c r="AE954" s="205">
        <f>INDEX(Tracking!$B$6:$B$3001,ROW(A950),1)</f>
        <v>0</v>
      </c>
      <c r="AF954" s="205">
        <f t="array" ref="AF954">SUMPRODUCT(MID(0&amp;AE954,LARGE(INDEX(ISNUMBER(--MID(AE954,ROW($A$1:$A$25),1))* ROW($A$1:$A$25),0),ROW($A$1:$A$25))+1,1)*10^ROW($A$1:$A$25)/10)</f>
        <v>0</v>
      </c>
    </row>
    <row r="955" spans="31:32" x14ac:dyDescent="0.25">
      <c r="AE955" s="205">
        <f>INDEX(Tracking!$B$6:$B$3001,ROW(A951),1)</f>
        <v>0</v>
      </c>
      <c r="AF955" s="205">
        <f t="array" ref="AF955">SUMPRODUCT(MID(0&amp;AE955,LARGE(INDEX(ISNUMBER(--MID(AE955,ROW($A$1:$A$25),1))* ROW($A$1:$A$25),0),ROW($A$1:$A$25))+1,1)*10^ROW($A$1:$A$25)/10)</f>
        <v>0</v>
      </c>
    </row>
    <row r="956" spans="31:32" x14ac:dyDescent="0.25">
      <c r="AE956" s="205">
        <f>INDEX(Tracking!$B$6:$B$3001,ROW(A952),1)</f>
        <v>0</v>
      </c>
      <c r="AF956" s="205">
        <f t="array" ref="AF956">SUMPRODUCT(MID(0&amp;AE956,LARGE(INDEX(ISNUMBER(--MID(AE956,ROW($A$1:$A$25),1))* ROW($A$1:$A$25),0),ROW($A$1:$A$25))+1,1)*10^ROW($A$1:$A$25)/10)</f>
        <v>0</v>
      </c>
    </row>
    <row r="957" spans="31:32" x14ac:dyDescent="0.25">
      <c r="AE957" s="205">
        <f>INDEX(Tracking!$B$6:$B$3001,ROW(A953),1)</f>
        <v>0</v>
      </c>
      <c r="AF957" s="205">
        <f t="array" ref="AF957">SUMPRODUCT(MID(0&amp;AE957,LARGE(INDEX(ISNUMBER(--MID(AE957,ROW($A$1:$A$25),1))* ROW($A$1:$A$25),0),ROW($A$1:$A$25))+1,1)*10^ROW($A$1:$A$25)/10)</f>
        <v>0</v>
      </c>
    </row>
    <row r="958" spans="31:32" x14ac:dyDescent="0.25">
      <c r="AE958" s="205">
        <f>INDEX(Tracking!$B$6:$B$3001,ROW(A954),1)</f>
        <v>0</v>
      </c>
      <c r="AF958" s="205">
        <f t="array" ref="AF958">SUMPRODUCT(MID(0&amp;AE958,LARGE(INDEX(ISNUMBER(--MID(AE958,ROW($A$1:$A$25),1))* ROW($A$1:$A$25),0),ROW($A$1:$A$25))+1,1)*10^ROW($A$1:$A$25)/10)</f>
        <v>0</v>
      </c>
    </row>
    <row r="959" spans="31:32" x14ac:dyDescent="0.25">
      <c r="AE959" s="205">
        <f>INDEX(Tracking!$B$6:$B$3001,ROW(A955),1)</f>
        <v>0</v>
      </c>
      <c r="AF959" s="205">
        <f t="array" ref="AF959">SUMPRODUCT(MID(0&amp;AE959,LARGE(INDEX(ISNUMBER(--MID(AE959,ROW($A$1:$A$25),1))* ROW($A$1:$A$25),0),ROW($A$1:$A$25))+1,1)*10^ROW($A$1:$A$25)/10)</f>
        <v>0</v>
      </c>
    </row>
    <row r="960" spans="31:32" x14ac:dyDescent="0.25">
      <c r="AE960" s="205">
        <f>INDEX(Tracking!$B$6:$B$3001,ROW(A956),1)</f>
        <v>0</v>
      </c>
      <c r="AF960" s="205">
        <f t="array" ref="AF960">SUMPRODUCT(MID(0&amp;AE960,LARGE(INDEX(ISNUMBER(--MID(AE960,ROW($A$1:$A$25),1))* ROW($A$1:$A$25),0),ROW($A$1:$A$25))+1,1)*10^ROW($A$1:$A$25)/10)</f>
        <v>0</v>
      </c>
    </row>
    <row r="961" spans="31:32" x14ac:dyDescent="0.25">
      <c r="AE961" s="205">
        <f>INDEX(Tracking!$B$6:$B$3001,ROW(A957),1)</f>
        <v>0</v>
      </c>
      <c r="AF961" s="205">
        <f t="array" ref="AF961">SUMPRODUCT(MID(0&amp;AE961,LARGE(INDEX(ISNUMBER(--MID(AE961,ROW($A$1:$A$25),1))* ROW($A$1:$A$25),0),ROW($A$1:$A$25))+1,1)*10^ROW($A$1:$A$25)/10)</f>
        <v>0</v>
      </c>
    </row>
    <row r="962" spans="31:32" x14ac:dyDescent="0.25">
      <c r="AE962" s="205">
        <f>INDEX(Tracking!$B$6:$B$3001,ROW(A958),1)</f>
        <v>0</v>
      </c>
      <c r="AF962" s="205">
        <f t="array" ref="AF962">SUMPRODUCT(MID(0&amp;AE962,LARGE(INDEX(ISNUMBER(--MID(AE962,ROW($A$1:$A$25),1))* ROW($A$1:$A$25),0),ROW($A$1:$A$25))+1,1)*10^ROW($A$1:$A$25)/10)</f>
        <v>0</v>
      </c>
    </row>
    <row r="963" spans="31:32" x14ac:dyDescent="0.25">
      <c r="AE963" s="205">
        <f>INDEX(Tracking!$B$6:$B$3001,ROW(A959),1)</f>
        <v>0</v>
      </c>
      <c r="AF963" s="205">
        <f t="array" ref="AF963">SUMPRODUCT(MID(0&amp;AE963,LARGE(INDEX(ISNUMBER(--MID(AE963,ROW($A$1:$A$25),1))* ROW($A$1:$A$25),0),ROW($A$1:$A$25))+1,1)*10^ROW($A$1:$A$25)/10)</f>
        <v>0</v>
      </c>
    </row>
    <row r="964" spans="31:32" x14ac:dyDescent="0.25">
      <c r="AE964" s="205">
        <f>INDEX(Tracking!$B$6:$B$3001,ROW(A960),1)</f>
        <v>0</v>
      </c>
      <c r="AF964" s="205">
        <f t="array" ref="AF964">SUMPRODUCT(MID(0&amp;AE964,LARGE(INDEX(ISNUMBER(--MID(AE964,ROW($A$1:$A$25),1))* ROW($A$1:$A$25),0),ROW($A$1:$A$25))+1,1)*10^ROW($A$1:$A$25)/10)</f>
        <v>0</v>
      </c>
    </row>
    <row r="965" spans="31:32" x14ac:dyDescent="0.25">
      <c r="AE965" s="205">
        <f>INDEX(Tracking!$B$6:$B$3001,ROW(A961),1)</f>
        <v>0</v>
      </c>
      <c r="AF965" s="205">
        <f t="array" ref="AF965">SUMPRODUCT(MID(0&amp;AE965,LARGE(INDEX(ISNUMBER(--MID(AE965,ROW($A$1:$A$25),1))* ROW($A$1:$A$25),0),ROW($A$1:$A$25))+1,1)*10^ROW($A$1:$A$25)/10)</f>
        <v>0</v>
      </c>
    </row>
    <row r="966" spans="31:32" x14ac:dyDescent="0.25">
      <c r="AE966" s="205">
        <f>INDEX(Tracking!$B$6:$B$3001,ROW(A962),1)</f>
        <v>0</v>
      </c>
      <c r="AF966" s="205">
        <f t="array" ref="AF966">SUMPRODUCT(MID(0&amp;AE966,LARGE(INDEX(ISNUMBER(--MID(AE966,ROW($A$1:$A$25),1))* ROW($A$1:$A$25),0),ROW($A$1:$A$25))+1,1)*10^ROW($A$1:$A$25)/10)</f>
        <v>0</v>
      </c>
    </row>
    <row r="967" spans="31:32" x14ac:dyDescent="0.25">
      <c r="AE967" s="205">
        <f>INDEX(Tracking!$B$6:$B$3001,ROW(A963),1)</f>
        <v>0</v>
      </c>
      <c r="AF967" s="205">
        <f t="array" ref="AF967">SUMPRODUCT(MID(0&amp;AE967,LARGE(INDEX(ISNUMBER(--MID(AE967,ROW($A$1:$A$25),1))* ROW($A$1:$A$25),0),ROW($A$1:$A$25))+1,1)*10^ROW($A$1:$A$25)/10)</f>
        <v>0</v>
      </c>
    </row>
    <row r="968" spans="31:32" x14ac:dyDescent="0.25">
      <c r="AE968" s="205">
        <f>INDEX(Tracking!$B$6:$B$3001,ROW(A964),1)</f>
        <v>0</v>
      </c>
      <c r="AF968" s="205">
        <f t="array" ref="AF968">SUMPRODUCT(MID(0&amp;AE968,LARGE(INDEX(ISNUMBER(--MID(AE968,ROW($A$1:$A$25),1))* ROW($A$1:$A$25),0),ROW($A$1:$A$25))+1,1)*10^ROW($A$1:$A$25)/10)</f>
        <v>0</v>
      </c>
    </row>
    <row r="969" spans="31:32" x14ac:dyDescent="0.25">
      <c r="AE969" s="205">
        <f>INDEX(Tracking!$B$6:$B$3001,ROW(A965),1)</f>
        <v>0</v>
      </c>
      <c r="AF969" s="205">
        <f t="array" ref="AF969">SUMPRODUCT(MID(0&amp;AE969,LARGE(INDEX(ISNUMBER(--MID(AE969,ROW($A$1:$A$25),1))* ROW($A$1:$A$25),0),ROW($A$1:$A$25))+1,1)*10^ROW($A$1:$A$25)/10)</f>
        <v>0</v>
      </c>
    </row>
    <row r="970" spans="31:32" x14ac:dyDescent="0.25">
      <c r="AE970" s="205">
        <f>INDEX(Tracking!$B$6:$B$3001,ROW(A966),1)</f>
        <v>0</v>
      </c>
      <c r="AF970" s="205">
        <f t="array" ref="AF970">SUMPRODUCT(MID(0&amp;AE970,LARGE(INDEX(ISNUMBER(--MID(AE970,ROW($A$1:$A$25),1))* ROW($A$1:$A$25),0),ROW($A$1:$A$25))+1,1)*10^ROW($A$1:$A$25)/10)</f>
        <v>0</v>
      </c>
    </row>
    <row r="971" spans="31:32" x14ac:dyDescent="0.25">
      <c r="AE971" s="205">
        <f>INDEX(Tracking!$B$6:$B$3001,ROW(A967),1)</f>
        <v>0</v>
      </c>
      <c r="AF971" s="205">
        <f t="array" ref="AF971">SUMPRODUCT(MID(0&amp;AE971,LARGE(INDEX(ISNUMBER(--MID(AE971,ROW($A$1:$A$25),1))* ROW($A$1:$A$25),0),ROW($A$1:$A$25))+1,1)*10^ROW($A$1:$A$25)/10)</f>
        <v>0</v>
      </c>
    </row>
    <row r="972" spans="31:32" x14ac:dyDescent="0.25">
      <c r="AE972" s="205">
        <f>INDEX(Tracking!$B$6:$B$3001,ROW(A968),1)</f>
        <v>0</v>
      </c>
      <c r="AF972" s="205">
        <f t="array" ref="AF972">SUMPRODUCT(MID(0&amp;AE972,LARGE(INDEX(ISNUMBER(--MID(AE972,ROW($A$1:$A$25),1))* ROW($A$1:$A$25),0),ROW($A$1:$A$25))+1,1)*10^ROW($A$1:$A$25)/10)</f>
        <v>0</v>
      </c>
    </row>
    <row r="973" spans="31:32" x14ac:dyDescent="0.25">
      <c r="AE973" s="205">
        <f>INDEX(Tracking!$B$6:$B$3001,ROW(A969),1)</f>
        <v>0</v>
      </c>
      <c r="AF973" s="205">
        <f t="array" ref="AF973">SUMPRODUCT(MID(0&amp;AE973,LARGE(INDEX(ISNUMBER(--MID(AE973,ROW($A$1:$A$25),1))* ROW($A$1:$A$25),0),ROW($A$1:$A$25))+1,1)*10^ROW($A$1:$A$25)/10)</f>
        <v>0</v>
      </c>
    </row>
    <row r="974" spans="31:32" x14ac:dyDescent="0.25">
      <c r="AE974" s="205">
        <f>INDEX(Tracking!$B$6:$B$3001,ROW(A970),1)</f>
        <v>0</v>
      </c>
      <c r="AF974" s="205">
        <f t="array" ref="AF974">SUMPRODUCT(MID(0&amp;AE974,LARGE(INDEX(ISNUMBER(--MID(AE974,ROW($A$1:$A$25),1))* ROW($A$1:$A$25),0),ROW($A$1:$A$25))+1,1)*10^ROW($A$1:$A$25)/10)</f>
        <v>0</v>
      </c>
    </row>
    <row r="975" spans="31:32" x14ac:dyDescent="0.25">
      <c r="AE975" s="205">
        <f>INDEX(Tracking!$B$6:$B$3001,ROW(A971),1)</f>
        <v>0</v>
      </c>
      <c r="AF975" s="205">
        <f t="array" ref="AF975">SUMPRODUCT(MID(0&amp;AE975,LARGE(INDEX(ISNUMBER(--MID(AE975,ROW($A$1:$A$25),1))* ROW($A$1:$A$25),0),ROW($A$1:$A$25))+1,1)*10^ROW($A$1:$A$25)/10)</f>
        <v>0</v>
      </c>
    </row>
    <row r="976" spans="31:32" x14ac:dyDescent="0.25">
      <c r="AE976" s="205">
        <f>INDEX(Tracking!$B$6:$B$3001,ROW(A972),1)</f>
        <v>0</v>
      </c>
      <c r="AF976" s="205">
        <f t="array" ref="AF976">SUMPRODUCT(MID(0&amp;AE976,LARGE(INDEX(ISNUMBER(--MID(AE976,ROW($A$1:$A$25),1))* ROW($A$1:$A$25),0),ROW($A$1:$A$25))+1,1)*10^ROW($A$1:$A$25)/10)</f>
        <v>0</v>
      </c>
    </row>
    <row r="977" spans="31:32" x14ac:dyDescent="0.25">
      <c r="AE977" s="205">
        <f>INDEX(Tracking!$B$6:$B$3001,ROW(A973),1)</f>
        <v>0</v>
      </c>
      <c r="AF977" s="205">
        <f t="array" ref="AF977">SUMPRODUCT(MID(0&amp;AE977,LARGE(INDEX(ISNUMBER(--MID(AE977,ROW($A$1:$A$25),1))* ROW($A$1:$A$25),0),ROW($A$1:$A$25))+1,1)*10^ROW($A$1:$A$25)/10)</f>
        <v>0</v>
      </c>
    </row>
    <row r="978" spans="31:32" x14ac:dyDescent="0.25">
      <c r="AE978" s="205">
        <f>INDEX(Tracking!$B$6:$B$3001,ROW(A974),1)</f>
        <v>0</v>
      </c>
      <c r="AF978" s="205">
        <f t="array" ref="AF978">SUMPRODUCT(MID(0&amp;AE978,LARGE(INDEX(ISNUMBER(--MID(AE978,ROW($A$1:$A$25),1))* ROW($A$1:$A$25),0),ROW($A$1:$A$25))+1,1)*10^ROW($A$1:$A$25)/10)</f>
        <v>0</v>
      </c>
    </row>
    <row r="979" spans="31:32" x14ac:dyDescent="0.25">
      <c r="AE979" s="205">
        <f>INDEX(Tracking!$B$6:$B$3001,ROW(A975),1)</f>
        <v>0</v>
      </c>
      <c r="AF979" s="205">
        <f t="array" ref="AF979">SUMPRODUCT(MID(0&amp;AE979,LARGE(INDEX(ISNUMBER(--MID(AE979,ROW($A$1:$A$25),1))* ROW($A$1:$A$25),0),ROW($A$1:$A$25))+1,1)*10^ROW($A$1:$A$25)/10)</f>
        <v>0</v>
      </c>
    </row>
    <row r="980" spans="31:32" x14ac:dyDescent="0.25">
      <c r="AE980" s="205">
        <f>INDEX(Tracking!$B$6:$B$3001,ROW(A976),1)</f>
        <v>0</v>
      </c>
      <c r="AF980" s="205">
        <f t="array" ref="AF980">SUMPRODUCT(MID(0&amp;AE980,LARGE(INDEX(ISNUMBER(--MID(AE980,ROW($A$1:$A$25),1))* ROW($A$1:$A$25),0),ROW($A$1:$A$25))+1,1)*10^ROW($A$1:$A$25)/10)</f>
        <v>0</v>
      </c>
    </row>
    <row r="981" spans="31:32" x14ac:dyDescent="0.25">
      <c r="AE981" s="205">
        <f>INDEX(Tracking!$B$6:$B$3001,ROW(A977),1)</f>
        <v>0</v>
      </c>
      <c r="AF981" s="205">
        <f t="array" ref="AF981">SUMPRODUCT(MID(0&amp;AE981,LARGE(INDEX(ISNUMBER(--MID(AE981,ROW($A$1:$A$25),1))* ROW($A$1:$A$25),0),ROW($A$1:$A$25))+1,1)*10^ROW($A$1:$A$25)/10)</f>
        <v>0</v>
      </c>
    </row>
    <row r="982" spans="31:32" x14ac:dyDescent="0.25">
      <c r="AE982" s="205">
        <f>INDEX(Tracking!$B$6:$B$3001,ROW(A978),1)</f>
        <v>0</v>
      </c>
      <c r="AF982" s="205">
        <f t="array" ref="AF982">SUMPRODUCT(MID(0&amp;AE982,LARGE(INDEX(ISNUMBER(--MID(AE982,ROW($A$1:$A$25),1))* ROW($A$1:$A$25),0),ROW($A$1:$A$25))+1,1)*10^ROW($A$1:$A$25)/10)</f>
        <v>0</v>
      </c>
    </row>
    <row r="983" spans="31:32" x14ac:dyDescent="0.25">
      <c r="AE983" s="205">
        <f>INDEX(Tracking!$B$6:$B$3001,ROW(A979),1)</f>
        <v>0</v>
      </c>
      <c r="AF983" s="205">
        <f t="array" ref="AF983">SUMPRODUCT(MID(0&amp;AE983,LARGE(INDEX(ISNUMBER(--MID(AE983,ROW($A$1:$A$25),1))* ROW($A$1:$A$25),0),ROW($A$1:$A$25))+1,1)*10^ROW($A$1:$A$25)/10)</f>
        <v>0</v>
      </c>
    </row>
    <row r="984" spans="31:32" x14ac:dyDescent="0.25">
      <c r="AE984" s="205">
        <f>INDEX(Tracking!$B$6:$B$3001,ROW(A980),1)</f>
        <v>0</v>
      </c>
      <c r="AF984" s="205">
        <f t="array" ref="AF984">SUMPRODUCT(MID(0&amp;AE984,LARGE(INDEX(ISNUMBER(--MID(AE984,ROW($A$1:$A$25),1))* ROW($A$1:$A$25),0),ROW($A$1:$A$25))+1,1)*10^ROW($A$1:$A$25)/10)</f>
        <v>0</v>
      </c>
    </row>
    <row r="985" spans="31:32" x14ac:dyDescent="0.25">
      <c r="AE985" s="205">
        <f>INDEX(Tracking!$B$6:$B$3001,ROW(A981),1)</f>
        <v>0</v>
      </c>
      <c r="AF985" s="205">
        <f t="array" ref="AF985">SUMPRODUCT(MID(0&amp;AE985,LARGE(INDEX(ISNUMBER(--MID(AE985,ROW($A$1:$A$25),1))* ROW($A$1:$A$25),0),ROW($A$1:$A$25))+1,1)*10^ROW($A$1:$A$25)/10)</f>
        <v>0</v>
      </c>
    </row>
    <row r="986" spans="31:32" x14ac:dyDescent="0.25">
      <c r="AE986" s="205">
        <f>INDEX(Tracking!$B$6:$B$3001,ROW(A982),1)</f>
        <v>0</v>
      </c>
      <c r="AF986" s="205">
        <f t="array" ref="AF986">SUMPRODUCT(MID(0&amp;AE986,LARGE(INDEX(ISNUMBER(--MID(AE986,ROW($A$1:$A$25),1))* ROW($A$1:$A$25),0),ROW($A$1:$A$25))+1,1)*10^ROW($A$1:$A$25)/10)</f>
        <v>0</v>
      </c>
    </row>
    <row r="987" spans="31:32" x14ac:dyDescent="0.25">
      <c r="AE987" s="205">
        <f>INDEX(Tracking!$B$6:$B$3001,ROW(A983),1)</f>
        <v>0</v>
      </c>
      <c r="AF987" s="205">
        <f t="array" ref="AF987">SUMPRODUCT(MID(0&amp;AE987,LARGE(INDEX(ISNUMBER(--MID(AE987,ROW($A$1:$A$25),1))* ROW($A$1:$A$25),0),ROW($A$1:$A$25))+1,1)*10^ROW($A$1:$A$25)/10)</f>
        <v>0</v>
      </c>
    </row>
    <row r="988" spans="31:32" x14ac:dyDescent="0.25">
      <c r="AE988" s="205">
        <f>INDEX(Tracking!$B$6:$B$3001,ROW(A984),1)</f>
        <v>0</v>
      </c>
      <c r="AF988" s="205">
        <f t="array" ref="AF988">SUMPRODUCT(MID(0&amp;AE988,LARGE(INDEX(ISNUMBER(--MID(AE988,ROW($A$1:$A$25),1))* ROW($A$1:$A$25),0),ROW($A$1:$A$25))+1,1)*10^ROW($A$1:$A$25)/10)</f>
        <v>0</v>
      </c>
    </row>
    <row r="989" spans="31:32" x14ac:dyDescent="0.25">
      <c r="AE989" s="205">
        <f>INDEX(Tracking!$B$6:$B$3001,ROW(A985),1)</f>
        <v>0</v>
      </c>
      <c r="AF989" s="205">
        <f t="array" ref="AF989">SUMPRODUCT(MID(0&amp;AE989,LARGE(INDEX(ISNUMBER(--MID(AE989,ROW($A$1:$A$25),1))* ROW($A$1:$A$25),0),ROW($A$1:$A$25))+1,1)*10^ROW($A$1:$A$25)/10)</f>
        <v>0</v>
      </c>
    </row>
    <row r="990" spans="31:32" x14ac:dyDescent="0.25">
      <c r="AE990" s="205">
        <f>INDEX(Tracking!$B$6:$B$3001,ROW(A986),1)</f>
        <v>0</v>
      </c>
      <c r="AF990" s="205">
        <f t="array" ref="AF990">SUMPRODUCT(MID(0&amp;AE990,LARGE(INDEX(ISNUMBER(--MID(AE990,ROW($A$1:$A$25),1))* ROW($A$1:$A$25),0),ROW($A$1:$A$25))+1,1)*10^ROW($A$1:$A$25)/10)</f>
        <v>0</v>
      </c>
    </row>
    <row r="991" spans="31:32" x14ac:dyDescent="0.25">
      <c r="AE991" s="205">
        <f>INDEX(Tracking!$B$6:$B$3001,ROW(A987),1)</f>
        <v>0</v>
      </c>
      <c r="AF991" s="205">
        <f t="array" ref="AF991">SUMPRODUCT(MID(0&amp;AE991,LARGE(INDEX(ISNUMBER(--MID(AE991,ROW($A$1:$A$25),1))* ROW($A$1:$A$25),0),ROW($A$1:$A$25))+1,1)*10^ROW($A$1:$A$25)/10)</f>
        <v>0</v>
      </c>
    </row>
    <row r="992" spans="31:32" x14ac:dyDescent="0.25">
      <c r="AE992" s="205">
        <f>INDEX(Tracking!$B$6:$B$3001,ROW(A988),1)</f>
        <v>0</v>
      </c>
      <c r="AF992" s="205">
        <f t="array" ref="AF992">SUMPRODUCT(MID(0&amp;AE992,LARGE(INDEX(ISNUMBER(--MID(AE992,ROW($A$1:$A$25),1))* ROW($A$1:$A$25),0),ROW($A$1:$A$25))+1,1)*10^ROW($A$1:$A$25)/10)</f>
        <v>0</v>
      </c>
    </row>
    <row r="993" spans="31:32" x14ac:dyDescent="0.25">
      <c r="AE993" s="205">
        <f>INDEX(Tracking!$B$6:$B$3001,ROW(A989),1)</f>
        <v>0</v>
      </c>
      <c r="AF993" s="205">
        <f t="array" ref="AF993">SUMPRODUCT(MID(0&amp;AE993,LARGE(INDEX(ISNUMBER(--MID(AE993,ROW($A$1:$A$25),1))* ROW($A$1:$A$25),0),ROW($A$1:$A$25))+1,1)*10^ROW($A$1:$A$25)/10)</f>
        <v>0</v>
      </c>
    </row>
    <row r="994" spans="31:32" x14ac:dyDescent="0.25">
      <c r="AE994" s="205">
        <f>INDEX(Tracking!$B$6:$B$3001,ROW(A990),1)</f>
        <v>0</v>
      </c>
      <c r="AF994" s="205">
        <f t="array" ref="AF994">SUMPRODUCT(MID(0&amp;AE994,LARGE(INDEX(ISNUMBER(--MID(AE994,ROW($A$1:$A$25),1))* ROW($A$1:$A$25),0),ROW($A$1:$A$25))+1,1)*10^ROW($A$1:$A$25)/10)</f>
        <v>0</v>
      </c>
    </row>
    <row r="995" spans="31:32" x14ac:dyDescent="0.25">
      <c r="AE995" s="205">
        <f>INDEX(Tracking!$B$6:$B$3001,ROW(A991),1)</f>
        <v>0</v>
      </c>
      <c r="AF995" s="205">
        <f t="array" ref="AF995">SUMPRODUCT(MID(0&amp;AE995,LARGE(INDEX(ISNUMBER(--MID(AE995,ROW($A$1:$A$25),1))* ROW($A$1:$A$25),0),ROW($A$1:$A$25))+1,1)*10^ROW($A$1:$A$25)/10)</f>
        <v>0</v>
      </c>
    </row>
    <row r="996" spans="31:32" x14ac:dyDescent="0.25">
      <c r="AE996" s="205">
        <f>INDEX(Tracking!$B$6:$B$3001,ROW(A992),1)</f>
        <v>0</v>
      </c>
      <c r="AF996" s="205">
        <f t="array" ref="AF996">SUMPRODUCT(MID(0&amp;AE996,LARGE(INDEX(ISNUMBER(--MID(AE996,ROW($A$1:$A$25),1))* ROW($A$1:$A$25),0),ROW($A$1:$A$25))+1,1)*10^ROW($A$1:$A$25)/10)</f>
        <v>0</v>
      </c>
    </row>
    <row r="997" spans="31:32" x14ac:dyDescent="0.25">
      <c r="AE997" s="205">
        <f>INDEX(Tracking!$B$6:$B$3001,ROW(A993),1)</f>
        <v>0</v>
      </c>
      <c r="AF997" s="205">
        <f t="array" ref="AF997">SUMPRODUCT(MID(0&amp;AE997,LARGE(INDEX(ISNUMBER(--MID(AE997,ROW($A$1:$A$25),1))* ROW($A$1:$A$25),0),ROW($A$1:$A$25))+1,1)*10^ROW($A$1:$A$25)/10)</f>
        <v>0</v>
      </c>
    </row>
    <row r="998" spans="31:32" x14ac:dyDescent="0.25">
      <c r="AE998" s="205">
        <f>INDEX(Tracking!$B$6:$B$3001,ROW(A994),1)</f>
        <v>0</v>
      </c>
      <c r="AF998" s="205">
        <f t="array" ref="AF998">SUMPRODUCT(MID(0&amp;AE998,LARGE(INDEX(ISNUMBER(--MID(AE998,ROW($A$1:$A$25),1))* ROW($A$1:$A$25),0),ROW($A$1:$A$25))+1,1)*10^ROW($A$1:$A$25)/10)</f>
        <v>0</v>
      </c>
    </row>
    <row r="999" spans="31:32" x14ac:dyDescent="0.25">
      <c r="AE999" s="205">
        <f>INDEX(Tracking!$B$6:$B$3001,ROW(A995),1)</f>
        <v>0</v>
      </c>
      <c r="AF999" s="205">
        <f t="array" ref="AF999">SUMPRODUCT(MID(0&amp;AE999,LARGE(INDEX(ISNUMBER(--MID(AE999,ROW($A$1:$A$25),1))* ROW($A$1:$A$25),0),ROW($A$1:$A$25))+1,1)*10^ROW($A$1:$A$25)/10)</f>
        <v>0</v>
      </c>
    </row>
    <row r="1000" spans="31:32" x14ac:dyDescent="0.25">
      <c r="AE1000" s="205">
        <f>INDEX(Tracking!$B$6:$B$3001,ROW(A996),1)</f>
        <v>0</v>
      </c>
      <c r="AF1000" s="205">
        <f t="array" ref="AF1000">SUMPRODUCT(MID(0&amp;AE1000,LARGE(INDEX(ISNUMBER(--MID(AE1000,ROW($A$1:$A$25),1))* ROW($A$1:$A$25),0),ROW($A$1:$A$25))+1,1)*10^ROW($A$1:$A$25)/10)</f>
        <v>0</v>
      </c>
    </row>
    <row r="1001" spans="31:32" x14ac:dyDescent="0.25">
      <c r="AE1001" s="205">
        <f>INDEX(Tracking!$B$6:$B$3001,ROW(A997),1)</f>
        <v>0</v>
      </c>
      <c r="AF1001" s="205">
        <f t="array" ref="AF1001">SUMPRODUCT(MID(0&amp;AE1001,LARGE(INDEX(ISNUMBER(--MID(AE1001,ROW($A$1:$A$25),1))* ROW($A$1:$A$25),0),ROW($A$1:$A$25))+1,1)*10^ROW($A$1:$A$25)/10)</f>
        <v>0</v>
      </c>
    </row>
    <row r="1002" spans="31:32" x14ac:dyDescent="0.25">
      <c r="AE1002" s="205">
        <f>INDEX(Tracking!$B$6:$B$3001,ROW(A998),1)</f>
        <v>0</v>
      </c>
      <c r="AF1002" s="205">
        <f t="array" ref="AF1002">SUMPRODUCT(MID(0&amp;AE1002,LARGE(INDEX(ISNUMBER(--MID(AE1002,ROW($A$1:$A$25),1))* ROW($A$1:$A$25),0),ROW($A$1:$A$25))+1,1)*10^ROW($A$1:$A$25)/10)</f>
        <v>0</v>
      </c>
    </row>
    <row r="1003" spans="31:32" x14ac:dyDescent="0.25">
      <c r="AE1003" s="205">
        <f>INDEX(Tracking!$B$6:$B$3001,ROW(A999),1)</f>
        <v>0</v>
      </c>
      <c r="AF1003" s="205">
        <f t="array" ref="AF1003">SUMPRODUCT(MID(0&amp;AE1003,LARGE(INDEX(ISNUMBER(--MID(AE1003,ROW($A$1:$A$25),1))* ROW($A$1:$A$25),0),ROW($A$1:$A$25))+1,1)*10^ROW($A$1:$A$25)/10)</f>
        <v>0</v>
      </c>
    </row>
    <row r="1004" spans="31:32" x14ac:dyDescent="0.25">
      <c r="AE1004" s="205">
        <f>INDEX(Tracking!$B$6:$B$3001,ROW(A1000),1)</f>
        <v>0</v>
      </c>
      <c r="AF1004" s="205">
        <f t="array" ref="AF1004">SUMPRODUCT(MID(0&amp;AE1004,LARGE(INDEX(ISNUMBER(--MID(AE1004,ROW($A$1:$A$25),1))* ROW($A$1:$A$25),0),ROW($A$1:$A$25))+1,1)*10^ROW($A$1:$A$25)/10)</f>
        <v>0</v>
      </c>
    </row>
    <row r="1005" spans="31:32" x14ac:dyDescent="0.25">
      <c r="AE1005" s="205">
        <f>INDEX(Tracking!$B$6:$B$3001,ROW(A1001),1)</f>
        <v>0</v>
      </c>
      <c r="AF1005" s="205">
        <f t="array" ref="AF1005">SUMPRODUCT(MID(0&amp;AE1005,LARGE(INDEX(ISNUMBER(--MID(AE1005,ROW($A$1:$A$25),1))* ROW($A$1:$A$25),0),ROW($A$1:$A$25))+1,1)*10^ROW($A$1:$A$25)/10)</f>
        <v>0</v>
      </c>
    </row>
    <row r="1006" spans="31:32" x14ac:dyDescent="0.25">
      <c r="AE1006" s="205">
        <f>INDEX(Tracking!$B$6:$B$3001,ROW(A1002),1)</f>
        <v>0</v>
      </c>
      <c r="AF1006" s="205">
        <f t="array" ref="AF1006">SUMPRODUCT(MID(0&amp;AE1006,LARGE(INDEX(ISNUMBER(--MID(AE1006,ROW($A$1:$A$25),1))* ROW($A$1:$A$25),0),ROW($A$1:$A$25))+1,1)*10^ROW($A$1:$A$25)/10)</f>
        <v>0</v>
      </c>
    </row>
    <row r="1007" spans="31:32" x14ac:dyDescent="0.25">
      <c r="AE1007" s="205">
        <f>INDEX(Tracking!$B$6:$B$3001,ROW(A1003),1)</f>
        <v>0</v>
      </c>
      <c r="AF1007" s="205">
        <f t="array" ref="AF1007">SUMPRODUCT(MID(0&amp;AE1007,LARGE(INDEX(ISNUMBER(--MID(AE1007,ROW($A$1:$A$25),1))* ROW($A$1:$A$25),0),ROW($A$1:$A$25))+1,1)*10^ROW($A$1:$A$25)/10)</f>
        <v>0</v>
      </c>
    </row>
    <row r="1008" spans="31:32" x14ac:dyDescent="0.25">
      <c r="AE1008" s="205">
        <f>INDEX(Tracking!$B$6:$B$3001,ROW(A1004),1)</f>
        <v>0</v>
      </c>
      <c r="AF1008" s="205">
        <f t="array" ref="AF1008">SUMPRODUCT(MID(0&amp;AE1008,LARGE(INDEX(ISNUMBER(--MID(AE1008,ROW($A$1:$A$25),1))* ROW($A$1:$A$25),0),ROW($A$1:$A$25))+1,1)*10^ROW($A$1:$A$25)/10)</f>
        <v>0</v>
      </c>
    </row>
    <row r="1009" spans="31:32" x14ac:dyDescent="0.25">
      <c r="AE1009" s="205">
        <f>INDEX(Tracking!$B$6:$B$3001,ROW(A1005),1)</f>
        <v>0</v>
      </c>
      <c r="AF1009" s="205">
        <f t="array" ref="AF1009">SUMPRODUCT(MID(0&amp;AE1009,LARGE(INDEX(ISNUMBER(--MID(AE1009,ROW($A$1:$A$25),1))* ROW($A$1:$A$25),0),ROW($A$1:$A$25))+1,1)*10^ROW($A$1:$A$25)/10)</f>
        <v>0</v>
      </c>
    </row>
    <row r="1010" spans="31:32" x14ac:dyDescent="0.25">
      <c r="AE1010" s="205">
        <f>INDEX(Tracking!$B$6:$B$3001,ROW(A1006),1)</f>
        <v>0</v>
      </c>
      <c r="AF1010" s="205">
        <f t="array" ref="AF1010">SUMPRODUCT(MID(0&amp;AE1010,LARGE(INDEX(ISNUMBER(--MID(AE1010,ROW($A$1:$A$25),1))* ROW($A$1:$A$25),0),ROW($A$1:$A$25))+1,1)*10^ROW($A$1:$A$25)/10)</f>
        <v>0</v>
      </c>
    </row>
    <row r="1011" spans="31:32" x14ac:dyDescent="0.25">
      <c r="AE1011" s="205">
        <f>INDEX(Tracking!$B$6:$B$3001,ROW(A1007),1)</f>
        <v>0</v>
      </c>
      <c r="AF1011" s="205">
        <f t="array" ref="AF1011">SUMPRODUCT(MID(0&amp;AE1011,LARGE(INDEX(ISNUMBER(--MID(AE1011,ROW($A$1:$A$25),1))* ROW($A$1:$A$25),0),ROW($A$1:$A$25))+1,1)*10^ROW($A$1:$A$25)/10)</f>
        <v>0</v>
      </c>
    </row>
    <row r="1012" spans="31:32" x14ac:dyDescent="0.25">
      <c r="AE1012" s="205">
        <f>INDEX(Tracking!$B$6:$B$3001,ROW(A1008),1)</f>
        <v>0</v>
      </c>
      <c r="AF1012" s="205">
        <f t="array" ref="AF1012">SUMPRODUCT(MID(0&amp;AE1012,LARGE(INDEX(ISNUMBER(--MID(AE1012,ROW($A$1:$A$25),1))* ROW($A$1:$A$25),0),ROW($A$1:$A$25))+1,1)*10^ROW($A$1:$A$25)/10)</f>
        <v>0</v>
      </c>
    </row>
    <row r="1013" spans="31:32" x14ac:dyDescent="0.25">
      <c r="AE1013" s="205">
        <f>INDEX(Tracking!$B$6:$B$3001,ROW(A1009),1)</f>
        <v>0</v>
      </c>
      <c r="AF1013" s="205">
        <f t="array" ref="AF1013">SUMPRODUCT(MID(0&amp;AE1013,LARGE(INDEX(ISNUMBER(--MID(AE1013,ROW($A$1:$A$25),1))* ROW($A$1:$A$25),0),ROW($A$1:$A$25))+1,1)*10^ROW($A$1:$A$25)/10)</f>
        <v>0</v>
      </c>
    </row>
    <row r="1014" spans="31:32" x14ac:dyDescent="0.25">
      <c r="AE1014" s="205">
        <f>INDEX(Tracking!$B$6:$B$3001,ROW(A1010),1)</f>
        <v>0</v>
      </c>
      <c r="AF1014" s="205">
        <f t="array" ref="AF1014">SUMPRODUCT(MID(0&amp;AE1014,LARGE(INDEX(ISNUMBER(--MID(AE1014,ROW($A$1:$A$25),1))* ROW($A$1:$A$25),0),ROW($A$1:$A$25))+1,1)*10^ROW($A$1:$A$25)/10)</f>
        <v>0</v>
      </c>
    </row>
    <row r="1015" spans="31:32" x14ac:dyDescent="0.25">
      <c r="AE1015" s="205">
        <f>INDEX(Tracking!$B$6:$B$3001,ROW(A1011),1)</f>
        <v>0</v>
      </c>
      <c r="AF1015" s="205">
        <f t="array" ref="AF1015">SUMPRODUCT(MID(0&amp;AE1015,LARGE(INDEX(ISNUMBER(--MID(AE1015,ROW($A$1:$A$25),1))* ROW($A$1:$A$25),0),ROW($A$1:$A$25))+1,1)*10^ROW($A$1:$A$25)/10)</f>
        <v>0</v>
      </c>
    </row>
    <row r="1016" spans="31:32" x14ac:dyDescent="0.25">
      <c r="AE1016" s="205">
        <f>INDEX(Tracking!$B$6:$B$3001,ROW(A1012),1)</f>
        <v>0</v>
      </c>
      <c r="AF1016" s="205">
        <f t="array" ref="AF1016">SUMPRODUCT(MID(0&amp;AE1016,LARGE(INDEX(ISNUMBER(--MID(AE1016,ROW($A$1:$A$25),1))* ROW($A$1:$A$25),0),ROW($A$1:$A$25))+1,1)*10^ROW($A$1:$A$25)/10)</f>
        <v>0</v>
      </c>
    </row>
    <row r="1017" spans="31:32" x14ac:dyDescent="0.25">
      <c r="AE1017" s="205">
        <f>INDEX(Tracking!$B$6:$B$3001,ROW(A1013),1)</f>
        <v>0</v>
      </c>
      <c r="AF1017" s="205">
        <f t="array" ref="AF1017">SUMPRODUCT(MID(0&amp;AE1017,LARGE(INDEX(ISNUMBER(--MID(AE1017,ROW($A$1:$A$25),1))* ROW($A$1:$A$25),0),ROW($A$1:$A$25))+1,1)*10^ROW($A$1:$A$25)/10)</f>
        <v>0</v>
      </c>
    </row>
    <row r="1018" spans="31:32" x14ac:dyDescent="0.25">
      <c r="AE1018" s="205">
        <f>INDEX(Tracking!$B$6:$B$3001,ROW(A1014),1)</f>
        <v>0</v>
      </c>
      <c r="AF1018" s="205">
        <f t="array" ref="AF1018">SUMPRODUCT(MID(0&amp;AE1018,LARGE(INDEX(ISNUMBER(--MID(AE1018,ROW($A$1:$A$25),1))* ROW($A$1:$A$25),0),ROW($A$1:$A$25))+1,1)*10^ROW($A$1:$A$25)/10)</f>
        <v>0</v>
      </c>
    </row>
    <row r="1019" spans="31:32" x14ac:dyDescent="0.25">
      <c r="AE1019" s="205">
        <f>INDEX(Tracking!$B$6:$B$3001,ROW(A1015),1)</f>
        <v>0</v>
      </c>
      <c r="AF1019" s="205">
        <f t="array" ref="AF1019">SUMPRODUCT(MID(0&amp;AE1019,LARGE(INDEX(ISNUMBER(--MID(AE1019,ROW($A$1:$A$25),1))* ROW($A$1:$A$25),0),ROW($A$1:$A$25))+1,1)*10^ROW($A$1:$A$25)/10)</f>
        <v>0</v>
      </c>
    </row>
    <row r="1020" spans="31:32" x14ac:dyDescent="0.25">
      <c r="AE1020" s="205">
        <f>INDEX(Tracking!$B$6:$B$3001,ROW(A1016),1)</f>
        <v>0</v>
      </c>
      <c r="AF1020" s="205">
        <f t="array" ref="AF1020">SUMPRODUCT(MID(0&amp;AE1020,LARGE(INDEX(ISNUMBER(--MID(AE1020,ROW($A$1:$A$25),1))* ROW($A$1:$A$25),0),ROW($A$1:$A$25))+1,1)*10^ROW($A$1:$A$25)/10)</f>
        <v>0</v>
      </c>
    </row>
    <row r="1021" spans="31:32" x14ac:dyDescent="0.25">
      <c r="AE1021" s="205">
        <f>INDEX(Tracking!$B$6:$B$3001,ROW(A1017),1)</f>
        <v>0</v>
      </c>
      <c r="AF1021" s="205">
        <f t="array" ref="AF1021">SUMPRODUCT(MID(0&amp;AE1021,LARGE(INDEX(ISNUMBER(--MID(AE1021,ROW($A$1:$A$25),1))* ROW($A$1:$A$25),0),ROW($A$1:$A$25))+1,1)*10^ROW($A$1:$A$25)/10)</f>
        <v>0</v>
      </c>
    </row>
    <row r="1022" spans="31:32" x14ac:dyDescent="0.25">
      <c r="AE1022" s="205">
        <f>INDEX(Tracking!$B$6:$B$3001,ROW(A1018),1)</f>
        <v>0</v>
      </c>
      <c r="AF1022" s="205">
        <f t="array" ref="AF1022">SUMPRODUCT(MID(0&amp;AE1022,LARGE(INDEX(ISNUMBER(--MID(AE1022,ROW($A$1:$A$25),1))* ROW($A$1:$A$25),0),ROW($A$1:$A$25))+1,1)*10^ROW($A$1:$A$25)/10)</f>
        <v>0</v>
      </c>
    </row>
    <row r="1023" spans="31:32" x14ac:dyDescent="0.25">
      <c r="AE1023" s="205">
        <f>INDEX(Tracking!$B$6:$B$3001,ROW(A1019),1)</f>
        <v>0</v>
      </c>
      <c r="AF1023" s="205">
        <f t="array" ref="AF1023">SUMPRODUCT(MID(0&amp;AE1023,LARGE(INDEX(ISNUMBER(--MID(AE1023,ROW($A$1:$A$25),1))* ROW($A$1:$A$25),0),ROW($A$1:$A$25))+1,1)*10^ROW($A$1:$A$25)/10)</f>
        <v>0</v>
      </c>
    </row>
    <row r="1024" spans="31:32" x14ac:dyDescent="0.25">
      <c r="AE1024" s="205">
        <f>INDEX(Tracking!$B$6:$B$3001,ROW(A1020),1)</f>
        <v>0</v>
      </c>
      <c r="AF1024" s="205">
        <f t="array" ref="AF1024">SUMPRODUCT(MID(0&amp;AE1024,LARGE(INDEX(ISNUMBER(--MID(AE1024,ROW($A$1:$A$25),1))* ROW($A$1:$A$25),0),ROW($A$1:$A$25))+1,1)*10^ROW($A$1:$A$25)/10)</f>
        <v>0</v>
      </c>
    </row>
    <row r="1025" spans="31:32" x14ac:dyDescent="0.25">
      <c r="AE1025" s="205">
        <f>INDEX(Tracking!$B$6:$B$3001,ROW(A1021),1)</f>
        <v>0</v>
      </c>
      <c r="AF1025" s="205">
        <f t="array" ref="AF1025">SUMPRODUCT(MID(0&amp;AE1025,LARGE(INDEX(ISNUMBER(--MID(AE1025,ROW($A$1:$A$25),1))* ROW($A$1:$A$25),0),ROW($A$1:$A$25))+1,1)*10^ROW($A$1:$A$25)/10)</f>
        <v>0</v>
      </c>
    </row>
    <row r="1026" spans="31:32" x14ac:dyDescent="0.25">
      <c r="AE1026" s="205">
        <f>INDEX(Tracking!$B$6:$B$3001,ROW(A1022),1)</f>
        <v>0</v>
      </c>
      <c r="AF1026" s="205">
        <f t="array" ref="AF1026">SUMPRODUCT(MID(0&amp;AE1026,LARGE(INDEX(ISNUMBER(--MID(AE1026,ROW($A$1:$A$25),1))* ROW($A$1:$A$25),0),ROW($A$1:$A$25))+1,1)*10^ROW($A$1:$A$25)/10)</f>
        <v>0</v>
      </c>
    </row>
    <row r="1027" spans="31:32" x14ac:dyDescent="0.25">
      <c r="AE1027" s="205">
        <f>INDEX(Tracking!$B$6:$B$3001,ROW(A1023),1)</f>
        <v>0</v>
      </c>
      <c r="AF1027" s="205">
        <f t="array" ref="AF1027">SUMPRODUCT(MID(0&amp;AE1027,LARGE(INDEX(ISNUMBER(--MID(AE1027,ROW($A$1:$A$25),1))* ROW($A$1:$A$25),0),ROW($A$1:$A$25))+1,1)*10^ROW($A$1:$A$25)/10)</f>
        <v>0</v>
      </c>
    </row>
    <row r="1028" spans="31:32" x14ac:dyDescent="0.25">
      <c r="AE1028" s="205">
        <f>INDEX(Tracking!$B$6:$B$3001,ROW(A1024),1)</f>
        <v>0</v>
      </c>
      <c r="AF1028" s="205">
        <f t="array" ref="AF1028">SUMPRODUCT(MID(0&amp;AE1028,LARGE(INDEX(ISNUMBER(--MID(AE1028,ROW($A$1:$A$25),1))* ROW($A$1:$A$25),0),ROW($A$1:$A$25))+1,1)*10^ROW($A$1:$A$25)/10)</f>
        <v>0</v>
      </c>
    </row>
    <row r="1029" spans="31:32" x14ac:dyDescent="0.25">
      <c r="AE1029" s="205">
        <f>INDEX(Tracking!$B$6:$B$3001,ROW(A1025),1)</f>
        <v>0</v>
      </c>
      <c r="AF1029" s="205">
        <f t="array" ref="AF1029">SUMPRODUCT(MID(0&amp;AE1029,LARGE(INDEX(ISNUMBER(--MID(AE1029,ROW($A$1:$A$25),1))* ROW($A$1:$A$25),0),ROW($A$1:$A$25))+1,1)*10^ROW($A$1:$A$25)/10)</f>
        <v>0</v>
      </c>
    </row>
    <row r="1030" spans="31:32" x14ac:dyDescent="0.25">
      <c r="AE1030" s="205">
        <f>INDEX(Tracking!$B$6:$B$3001,ROW(A1026),1)</f>
        <v>0</v>
      </c>
      <c r="AF1030" s="205">
        <f t="array" ref="AF1030">SUMPRODUCT(MID(0&amp;AE1030,LARGE(INDEX(ISNUMBER(--MID(AE1030,ROW($A$1:$A$25),1))* ROW($A$1:$A$25),0),ROW($A$1:$A$25))+1,1)*10^ROW($A$1:$A$25)/10)</f>
        <v>0</v>
      </c>
    </row>
    <row r="1031" spans="31:32" x14ac:dyDescent="0.25">
      <c r="AE1031" s="205">
        <f>INDEX(Tracking!$B$6:$B$3001,ROW(A1027),1)</f>
        <v>0</v>
      </c>
      <c r="AF1031" s="205">
        <f t="array" ref="AF1031">SUMPRODUCT(MID(0&amp;AE1031,LARGE(INDEX(ISNUMBER(--MID(AE1031,ROW($A$1:$A$25),1))* ROW($A$1:$A$25),0),ROW($A$1:$A$25))+1,1)*10^ROW($A$1:$A$25)/10)</f>
        <v>0</v>
      </c>
    </row>
    <row r="1032" spans="31:32" x14ac:dyDescent="0.25">
      <c r="AE1032" s="205">
        <f>INDEX(Tracking!$B$6:$B$3001,ROW(A1028),1)</f>
        <v>0</v>
      </c>
      <c r="AF1032" s="205">
        <f t="array" ref="AF1032">SUMPRODUCT(MID(0&amp;AE1032,LARGE(INDEX(ISNUMBER(--MID(AE1032,ROW($A$1:$A$25),1))* ROW($A$1:$A$25),0),ROW($A$1:$A$25))+1,1)*10^ROW($A$1:$A$25)/10)</f>
        <v>0</v>
      </c>
    </row>
    <row r="1033" spans="31:32" x14ac:dyDescent="0.25">
      <c r="AE1033" s="205">
        <f>INDEX(Tracking!$B$6:$B$3001,ROW(A1029),1)</f>
        <v>0</v>
      </c>
      <c r="AF1033" s="205">
        <f t="array" ref="AF1033">SUMPRODUCT(MID(0&amp;AE1033,LARGE(INDEX(ISNUMBER(--MID(AE1033,ROW($A$1:$A$25),1))* ROW($A$1:$A$25),0),ROW($A$1:$A$25))+1,1)*10^ROW($A$1:$A$25)/10)</f>
        <v>0</v>
      </c>
    </row>
    <row r="1034" spans="31:32" x14ac:dyDescent="0.25">
      <c r="AE1034" s="205">
        <f>INDEX(Tracking!$B$6:$B$3001,ROW(A1030),1)</f>
        <v>0</v>
      </c>
      <c r="AF1034" s="205">
        <f t="array" ref="AF1034">SUMPRODUCT(MID(0&amp;AE1034,LARGE(INDEX(ISNUMBER(--MID(AE1034,ROW($A$1:$A$25),1))* ROW($A$1:$A$25),0),ROW($A$1:$A$25))+1,1)*10^ROW($A$1:$A$25)/10)</f>
        <v>0</v>
      </c>
    </row>
    <row r="1035" spans="31:32" x14ac:dyDescent="0.25">
      <c r="AE1035" s="205">
        <f>INDEX(Tracking!$B$6:$B$3001,ROW(A1031),1)</f>
        <v>0</v>
      </c>
      <c r="AF1035" s="205">
        <f t="array" ref="AF1035">SUMPRODUCT(MID(0&amp;AE1035,LARGE(INDEX(ISNUMBER(--MID(AE1035,ROW($A$1:$A$25),1))* ROW($A$1:$A$25),0),ROW($A$1:$A$25))+1,1)*10^ROW($A$1:$A$25)/10)</f>
        <v>0</v>
      </c>
    </row>
    <row r="1036" spans="31:32" x14ac:dyDescent="0.25">
      <c r="AE1036" s="205">
        <f>INDEX(Tracking!$B$6:$B$3001,ROW(A1032),1)</f>
        <v>0</v>
      </c>
      <c r="AF1036" s="205">
        <f t="array" ref="AF1036">SUMPRODUCT(MID(0&amp;AE1036,LARGE(INDEX(ISNUMBER(--MID(AE1036,ROW($A$1:$A$25),1))* ROW($A$1:$A$25),0),ROW($A$1:$A$25))+1,1)*10^ROW($A$1:$A$25)/10)</f>
        <v>0</v>
      </c>
    </row>
    <row r="1037" spans="31:32" x14ac:dyDescent="0.25">
      <c r="AE1037" s="205">
        <f>INDEX(Tracking!$B$6:$B$3001,ROW(A1033),1)</f>
        <v>0</v>
      </c>
      <c r="AF1037" s="205">
        <f t="array" ref="AF1037">SUMPRODUCT(MID(0&amp;AE1037,LARGE(INDEX(ISNUMBER(--MID(AE1037,ROW($A$1:$A$25),1))* ROW($A$1:$A$25),0),ROW($A$1:$A$25))+1,1)*10^ROW($A$1:$A$25)/10)</f>
        <v>0</v>
      </c>
    </row>
    <row r="1038" spans="31:32" x14ac:dyDescent="0.25">
      <c r="AE1038" s="205">
        <f>INDEX(Tracking!$B$6:$B$3001,ROW(A1034),1)</f>
        <v>0</v>
      </c>
      <c r="AF1038" s="205">
        <f t="array" ref="AF1038">SUMPRODUCT(MID(0&amp;AE1038,LARGE(INDEX(ISNUMBER(--MID(AE1038,ROW($A$1:$A$25),1))* ROW($A$1:$A$25),0),ROW($A$1:$A$25))+1,1)*10^ROW($A$1:$A$25)/10)</f>
        <v>0</v>
      </c>
    </row>
    <row r="1039" spans="31:32" x14ac:dyDescent="0.25">
      <c r="AE1039" s="205">
        <f>INDEX(Tracking!$B$6:$B$3001,ROW(A1035),1)</f>
        <v>0</v>
      </c>
      <c r="AF1039" s="205">
        <f t="array" ref="AF1039">SUMPRODUCT(MID(0&amp;AE1039,LARGE(INDEX(ISNUMBER(--MID(AE1039,ROW($A$1:$A$25),1))* ROW($A$1:$A$25),0),ROW($A$1:$A$25))+1,1)*10^ROW($A$1:$A$25)/10)</f>
        <v>0</v>
      </c>
    </row>
    <row r="1040" spans="31:32" x14ac:dyDescent="0.25">
      <c r="AE1040" s="205">
        <f>INDEX(Tracking!$B$6:$B$3001,ROW(A1036),1)</f>
        <v>0</v>
      </c>
      <c r="AF1040" s="205">
        <f t="array" ref="AF1040">SUMPRODUCT(MID(0&amp;AE1040,LARGE(INDEX(ISNUMBER(--MID(AE1040,ROW($A$1:$A$25),1))* ROW($A$1:$A$25),0),ROW($A$1:$A$25))+1,1)*10^ROW($A$1:$A$25)/10)</f>
        <v>0</v>
      </c>
    </row>
    <row r="1041" spans="31:32" x14ac:dyDescent="0.25">
      <c r="AE1041" s="205">
        <f>INDEX(Tracking!$B$6:$B$3001,ROW(A1037),1)</f>
        <v>0</v>
      </c>
      <c r="AF1041" s="205">
        <f t="array" ref="AF1041">SUMPRODUCT(MID(0&amp;AE1041,LARGE(INDEX(ISNUMBER(--MID(AE1041,ROW($A$1:$A$25),1))* ROW($A$1:$A$25),0),ROW($A$1:$A$25))+1,1)*10^ROW($A$1:$A$25)/10)</f>
        <v>0</v>
      </c>
    </row>
    <row r="1042" spans="31:32" x14ac:dyDescent="0.25">
      <c r="AE1042" s="205">
        <f>INDEX(Tracking!$B$6:$B$3001,ROW(A1038),1)</f>
        <v>0</v>
      </c>
      <c r="AF1042" s="205">
        <f t="array" ref="AF1042">SUMPRODUCT(MID(0&amp;AE1042,LARGE(INDEX(ISNUMBER(--MID(AE1042,ROW($A$1:$A$25),1))* ROW($A$1:$A$25),0),ROW($A$1:$A$25))+1,1)*10^ROW($A$1:$A$25)/10)</f>
        <v>0</v>
      </c>
    </row>
    <row r="1043" spans="31:32" x14ac:dyDescent="0.25">
      <c r="AE1043" s="205">
        <f>INDEX(Tracking!$B$6:$B$3001,ROW(A1039),1)</f>
        <v>0</v>
      </c>
      <c r="AF1043" s="205">
        <f t="array" ref="AF1043">SUMPRODUCT(MID(0&amp;AE1043,LARGE(INDEX(ISNUMBER(--MID(AE1043,ROW($A$1:$A$25),1))* ROW($A$1:$A$25),0),ROW($A$1:$A$25))+1,1)*10^ROW($A$1:$A$25)/10)</f>
        <v>0</v>
      </c>
    </row>
    <row r="1044" spans="31:32" x14ac:dyDescent="0.25">
      <c r="AE1044" s="205">
        <f>INDEX(Tracking!$B$6:$B$3001,ROW(A1040),1)</f>
        <v>0</v>
      </c>
      <c r="AF1044" s="205">
        <f t="array" ref="AF1044">SUMPRODUCT(MID(0&amp;AE1044,LARGE(INDEX(ISNUMBER(--MID(AE1044,ROW($A$1:$A$25),1))* ROW($A$1:$A$25),0),ROW($A$1:$A$25))+1,1)*10^ROW($A$1:$A$25)/10)</f>
        <v>0</v>
      </c>
    </row>
    <row r="1045" spans="31:32" x14ac:dyDescent="0.25">
      <c r="AE1045" s="205">
        <f>INDEX(Tracking!$B$6:$B$3001,ROW(A1041),1)</f>
        <v>0</v>
      </c>
      <c r="AF1045" s="205">
        <f t="array" ref="AF1045">SUMPRODUCT(MID(0&amp;AE1045,LARGE(INDEX(ISNUMBER(--MID(AE1045,ROW($A$1:$A$25),1))* ROW($A$1:$A$25),0),ROW($A$1:$A$25))+1,1)*10^ROW($A$1:$A$25)/10)</f>
        <v>0</v>
      </c>
    </row>
    <row r="1046" spans="31:32" x14ac:dyDescent="0.25">
      <c r="AE1046" s="205">
        <f>INDEX(Tracking!$B$6:$B$3001,ROW(A1042),1)</f>
        <v>0</v>
      </c>
      <c r="AF1046" s="205">
        <f t="array" ref="AF1046">SUMPRODUCT(MID(0&amp;AE1046,LARGE(INDEX(ISNUMBER(--MID(AE1046,ROW($A$1:$A$25),1))* ROW($A$1:$A$25),0),ROW($A$1:$A$25))+1,1)*10^ROW($A$1:$A$25)/10)</f>
        <v>0</v>
      </c>
    </row>
    <row r="1047" spans="31:32" x14ac:dyDescent="0.25">
      <c r="AE1047" s="205">
        <f>INDEX(Tracking!$B$6:$B$3001,ROW(A1043),1)</f>
        <v>0</v>
      </c>
      <c r="AF1047" s="205">
        <f t="array" ref="AF1047">SUMPRODUCT(MID(0&amp;AE1047,LARGE(INDEX(ISNUMBER(--MID(AE1047,ROW($A$1:$A$25),1))* ROW($A$1:$A$25),0),ROW($A$1:$A$25))+1,1)*10^ROW($A$1:$A$25)/10)</f>
        <v>0</v>
      </c>
    </row>
    <row r="1048" spans="31:32" x14ac:dyDescent="0.25">
      <c r="AE1048" s="205">
        <f>INDEX(Tracking!$B$6:$B$3001,ROW(A1044),1)</f>
        <v>0</v>
      </c>
      <c r="AF1048" s="205">
        <f t="array" ref="AF1048">SUMPRODUCT(MID(0&amp;AE1048,LARGE(INDEX(ISNUMBER(--MID(AE1048,ROW($A$1:$A$25),1))* ROW($A$1:$A$25),0),ROW($A$1:$A$25))+1,1)*10^ROW($A$1:$A$25)/10)</f>
        <v>0</v>
      </c>
    </row>
    <row r="1049" spans="31:32" x14ac:dyDescent="0.25">
      <c r="AE1049" s="205">
        <f>INDEX(Tracking!$B$6:$B$3001,ROW(A1045),1)</f>
        <v>0</v>
      </c>
      <c r="AF1049" s="205">
        <f t="array" ref="AF1049">SUMPRODUCT(MID(0&amp;AE1049,LARGE(INDEX(ISNUMBER(--MID(AE1049,ROW($A$1:$A$25),1))* ROW($A$1:$A$25),0),ROW($A$1:$A$25))+1,1)*10^ROW($A$1:$A$25)/10)</f>
        <v>0</v>
      </c>
    </row>
    <row r="1050" spans="31:32" x14ac:dyDescent="0.25">
      <c r="AE1050" s="205">
        <f>INDEX(Tracking!$B$6:$B$3001,ROW(A1046),1)</f>
        <v>0</v>
      </c>
      <c r="AF1050" s="205">
        <f t="array" ref="AF1050">SUMPRODUCT(MID(0&amp;AE1050,LARGE(INDEX(ISNUMBER(--MID(AE1050,ROW($A$1:$A$25),1))* ROW($A$1:$A$25),0),ROW($A$1:$A$25))+1,1)*10^ROW($A$1:$A$25)/10)</f>
        <v>0</v>
      </c>
    </row>
    <row r="1051" spans="31:32" x14ac:dyDescent="0.25">
      <c r="AE1051" s="205">
        <f>INDEX(Tracking!$B$6:$B$3001,ROW(A1047),1)</f>
        <v>0</v>
      </c>
      <c r="AF1051" s="205">
        <f t="array" ref="AF1051">SUMPRODUCT(MID(0&amp;AE1051,LARGE(INDEX(ISNUMBER(--MID(AE1051,ROW($A$1:$A$25),1))* ROW($A$1:$A$25),0),ROW($A$1:$A$25))+1,1)*10^ROW($A$1:$A$25)/10)</f>
        <v>0</v>
      </c>
    </row>
    <row r="1052" spans="31:32" x14ac:dyDescent="0.25">
      <c r="AE1052" s="205">
        <f>INDEX(Tracking!$B$6:$B$3001,ROW(A1048),1)</f>
        <v>0</v>
      </c>
      <c r="AF1052" s="205">
        <f t="array" ref="AF1052">SUMPRODUCT(MID(0&amp;AE1052,LARGE(INDEX(ISNUMBER(--MID(AE1052,ROW($A$1:$A$25),1))* ROW($A$1:$A$25),0),ROW($A$1:$A$25))+1,1)*10^ROW($A$1:$A$25)/10)</f>
        <v>0</v>
      </c>
    </row>
    <row r="1053" spans="31:32" x14ac:dyDescent="0.25">
      <c r="AE1053" s="205">
        <f>INDEX(Tracking!$B$6:$B$3001,ROW(A1049),1)</f>
        <v>0</v>
      </c>
      <c r="AF1053" s="205">
        <f t="array" ref="AF1053">SUMPRODUCT(MID(0&amp;AE1053,LARGE(INDEX(ISNUMBER(--MID(AE1053,ROW($A$1:$A$25),1))* ROW($A$1:$A$25),0),ROW($A$1:$A$25))+1,1)*10^ROW($A$1:$A$25)/10)</f>
        <v>0</v>
      </c>
    </row>
    <row r="1054" spans="31:32" x14ac:dyDescent="0.25">
      <c r="AE1054" s="205">
        <f>INDEX(Tracking!$B$6:$B$3001,ROW(A1050),1)</f>
        <v>0</v>
      </c>
      <c r="AF1054" s="205">
        <f t="array" ref="AF1054">SUMPRODUCT(MID(0&amp;AE1054,LARGE(INDEX(ISNUMBER(--MID(AE1054,ROW($A$1:$A$25),1))* ROW($A$1:$A$25),0),ROW($A$1:$A$25))+1,1)*10^ROW($A$1:$A$25)/10)</f>
        <v>0</v>
      </c>
    </row>
    <row r="1055" spans="31:32" x14ac:dyDescent="0.25">
      <c r="AE1055" s="205">
        <f>INDEX(Tracking!$B$6:$B$3001,ROW(A1051),1)</f>
        <v>0</v>
      </c>
      <c r="AF1055" s="205">
        <f t="array" ref="AF1055">SUMPRODUCT(MID(0&amp;AE1055,LARGE(INDEX(ISNUMBER(--MID(AE1055,ROW($A$1:$A$25),1))* ROW($A$1:$A$25),0),ROW($A$1:$A$25))+1,1)*10^ROW($A$1:$A$25)/10)</f>
        <v>0</v>
      </c>
    </row>
    <row r="1056" spans="31:32" x14ac:dyDescent="0.25">
      <c r="AE1056" s="205">
        <f>INDEX(Tracking!$B$6:$B$3001,ROW(A1052),1)</f>
        <v>0</v>
      </c>
      <c r="AF1056" s="205">
        <f t="array" ref="AF1056">SUMPRODUCT(MID(0&amp;AE1056,LARGE(INDEX(ISNUMBER(--MID(AE1056,ROW($A$1:$A$25),1))* ROW($A$1:$A$25),0),ROW($A$1:$A$25))+1,1)*10^ROW($A$1:$A$25)/10)</f>
        <v>0</v>
      </c>
    </row>
    <row r="1057" spans="31:32" x14ac:dyDescent="0.25">
      <c r="AE1057" s="205">
        <f>INDEX(Tracking!$B$6:$B$3001,ROW(A1053),1)</f>
        <v>0</v>
      </c>
      <c r="AF1057" s="205">
        <f t="array" ref="AF1057">SUMPRODUCT(MID(0&amp;AE1057,LARGE(INDEX(ISNUMBER(--MID(AE1057,ROW($A$1:$A$25),1))* ROW($A$1:$A$25),0),ROW($A$1:$A$25))+1,1)*10^ROW($A$1:$A$25)/10)</f>
        <v>0</v>
      </c>
    </row>
    <row r="1058" spans="31:32" x14ac:dyDescent="0.25">
      <c r="AE1058" s="205">
        <f>INDEX(Tracking!$B$6:$B$3001,ROW(A1054),1)</f>
        <v>0</v>
      </c>
      <c r="AF1058" s="205">
        <f t="array" ref="AF1058">SUMPRODUCT(MID(0&amp;AE1058,LARGE(INDEX(ISNUMBER(--MID(AE1058,ROW($A$1:$A$25),1))* ROW($A$1:$A$25),0),ROW($A$1:$A$25))+1,1)*10^ROW($A$1:$A$25)/10)</f>
        <v>0</v>
      </c>
    </row>
    <row r="1059" spans="31:32" x14ac:dyDescent="0.25">
      <c r="AE1059" s="205">
        <f>INDEX(Tracking!$B$6:$B$3001,ROW(A1055),1)</f>
        <v>0</v>
      </c>
      <c r="AF1059" s="205">
        <f t="array" ref="AF1059">SUMPRODUCT(MID(0&amp;AE1059,LARGE(INDEX(ISNUMBER(--MID(AE1059,ROW($A$1:$A$25),1))* ROW($A$1:$A$25),0),ROW($A$1:$A$25))+1,1)*10^ROW($A$1:$A$25)/10)</f>
        <v>0</v>
      </c>
    </row>
    <row r="1060" spans="31:32" x14ac:dyDescent="0.25">
      <c r="AE1060" s="205">
        <f>INDEX(Tracking!$B$6:$B$3001,ROW(A1056),1)</f>
        <v>0</v>
      </c>
      <c r="AF1060" s="205">
        <f t="array" ref="AF1060">SUMPRODUCT(MID(0&amp;AE1060,LARGE(INDEX(ISNUMBER(--MID(AE1060,ROW($A$1:$A$25),1))* ROW($A$1:$A$25),0),ROW($A$1:$A$25))+1,1)*10^ROW($A$1:$A$25)/10)</f>
        <v>0</v>
      </c>
    </row>
    <row r="1061" spans="31:32" x14ac:dyDescent="0.25">
      <c r="AE1061" s="205">
        <f>INDEX(Tracking!$B$6:$B$3001,ROW(A1057),1)</f>
        <v>0</v>
      </c>
      <c r="AF1061" s="205">
        <f t="array" ref="AF1061">SUMPRODUCT(MID(0&amp;AE1061,LARGE(INDEX(ISNUMBER(--MID(AE1061,ROW($A$1:$A$25),1))* ROW($A$1:$A$25),0),ROW($A$1:$A$25))+1,1)*10^ROW($A$1:$A$25)/10)</f>
        <v>0</v>
      </c>
    </row>
    <row r="1062" spans="31:32" x14ac:dyDescent="0.25">
      <c r="AE1062" s="205">
        <f>INDEX(Tracking!$B$6:$B$3001,ROW(A1058),1)</f>
        <v>0</v>
      </c>
      <c r="AF1062" s="205">
        <f t="array" ref="AF1062">SUMPRODUCT(MID(0&amp;AE1062,LARGE(INDEX(ISNUMBER(--MID(AE1062,ROW($A$1:$A$25),1))* ROW($A$1:$A$25),0),ROW($A$1:$A$25))+1,1)*10^ROW($A$1:$A$25)/10)</f>
        <v>0</v>
      </c>
    </row>
    <row r="1063" spans="31:32" x14ac:dyDescent="0.25">
      <c r="AE1063" s="205">
        <f>INDEX(Tracking!$B$6:$B$3001,ROW(A1059),1)</f>
        <v>0</v>
      </c>
      <c r="AF1063" s="205">
        <f t="array" ref="AF1063">SUMPRODUCT(MID(0&amp;AE1063,LARGE(INDEX(ISNUMBER(--MID(AE1063,ROW($A$1:$A$25),1))* ROW($A$1:$A$25),0),ROW($A$1:$A$25))+1,1)*10^ROW($A$1:$A$25)/10)</f>
        <v>0</v>
      </c>
    </row>
    <row r="1064" spans="31:32" x14ac:dyDescent="0.25">
      <c r="AE1064" s="205">
        <f>INDEX(Tracking!$B$6:$B$3001,ROW(A1060),1)</f>
        <v>0</v>
      </c>
      <c r="AF1064" s="205">
        <f t="array" ref="AF1064">SUMPRODUCT(MID(0&amp;AE1064,LARGE(INDEX(ISNUMBER(--MID(AE1064,ROW($A$1:$A$25),1))* ROW($A$1:$A$25),0),ROW($A$1:$A$25))+1,1)*10^ROW($A$1:$A$25)/10)</f>
        <v>0</v>
      </c>
    </row>
    <row r="1065" spans="31:32" x14ac:dyDescent="0.25">
      <c r="AE1065" s="205">
        <f>INDEX(Tracking!$B$6:$B$3001,ROW(A1061),1)</f>
        <v>0</v>
      </c>
      <c r="AF1065" s="205">
        <f t="array" ref="AF1065">SUMPRODUCT(MID(0&amp;AE1065,LARGE(INDEX(ISNUMBER(--MID(AE1065,ROW($A$1:$A$25),1))* ROW($A$1:$A$25),0),ROW($A$1:$A$25))+1,1)*10^ROW($A$1:$A$25)/10)</f>
        <v>0</v>
      </c>
    </row>
    <row r="1066" spans="31:32" x14ac:dyDescent="0.25">
      <c r="AE1066" s="205">
        <f>INDEX(Tracking!$B$6:$B$3001,ROW(A1062),1)</f>
        <v>0</v>
      </c>
      <c r="AF1066" s="205">
        <f t="array" ref="AF1066">SUMPRODUCT(MID(0&amp;AE1066,LARGE(INDEX(ISNUMBER(--MID(AE1066,ROW($A$1:$A$25),1))* ROW($A$1:$A$25),0),ROW($A$1:$A$25))+1,1)*10^ROW($A$1:$A$25)/10)</f>
        <v>0</v>
      </c>
    </row>
    <row r="1067" spans="31:32" x14ac:dyDescent="0.25">
      <c r="AE1067" s="205">
        <f>INDEX(Tracking!$B$6:$B$3001,ROW(A1063),1)</f>
        <v>0</v>
      </c>
      <c r="AF1067" s="205">
        <f t="array" ref="AF1067">SUMPRODUCT(MID(0&amp;AE1067,LARGE(INDEX(ISNUMBER(--MID(AE1067,ROW($A$1:$A$25),1))* ROW($A$1:$A$25),0),ROW($A$1:$A$25))+1,1)*10^ROW($A$1:$A$25)/10)</f>
        <v>0</v>
      </c>
    </row>
    <row r="1068" spans="31:32" x14ac:dyDescent="0.25">
      <c r="AE1068" s="205">
        <f>INDEX(Tracking!$B$6:$B$3001,ROW(A1064),1)</f>
        <v>0</v>
      </c>
      <c r="AF1068" s="205">
        <f t="array" ref="AF1068">SUMPRODUCT(MID(0&amp;AE1068,LARGE(INDEX(ISNUMBER(--MID(AE1068,ROW($A$1:$A$25),1))* ROW($A$1:$A$25),0),ROW($A$1:$A$25))+1,1)*10^ROW($A$1:$A$25)/10)</f>
        <v>0</v>
      </c>
    </row>
    <row r="1069" spans="31:32" x14ac:dyDescent="0.25">
      <c r="AE1069" s="205">
        <f>INDEX(Tracking!$B$6:$B$3001,ROW(A1065),1)</f>
        <v>0</v>
      </c>
      <c r="AF1069" s="205">
        <f t="array" ref="AF1069">SUMPRODUCT(MID(0&amp;AE1069,LARGE(INDEX(ISNUMBER(--MID(AE1069,ROW($A$1:$A$25),1))* ROW($A$1:$A$25),0),ROW($A$1:$A$25))+1,1)*10^ROW($A$1:$A$25)/10)</f>
        <v>0</v>
      </c>
    </row>
    <row r="1070" spans="31:32" x14ac:dyDescent="0.25">
      <c r="AE1070" s="205">
        <f>INDEX(Tracking!$B$6:$B$3001,ROW(A1066),1)</f>
        <v>0</v>
      </c>
      <c r="AF1070" s="205">
        <f t="array" ref="AF1070">SUMPRODUCT(MID(0&amp;AE1070,LARGE(INDEX(ISNUMBER(--MID(AE1070,ROW($A$1:$A$25),1))* ROW($A$1:$A$25),0),ROW($A$1:$A$25))+1,1)*10^ROW($A$1:$A$25)/10)</f>
        <v>0</v>
      </c>
    </row>
    <row r="1071" spans="31:32" x14ac:dyDescent="0.25">
      <c r="AE1071" s="205">
        <f>INDEX(Tracking!$B$6:$B$3001,ROW(A1067),1)</f>
        <v>0</v>
      </c>
      <c r="AF1071" s="205">
        <f t="array" ref="AF1071">SUMPRODUCT(MID(0&amp;AE1071,LARGE(INDEX(ISNUMBER(--MID(AE1071,ROW($A$1:$A$25),1))* ROW($A$1:$A$25),0),ROW($A$1:$A$25))+1,1)*10^ROW($A$1:$A$25)/10)</f>
        <v>0</v>
      </c>
    </row>
    <row r="1072" spans="31:32" x14ac:dyDescent="0.25">
      <c r="AE1072" s="205">
        <f>INDEX(Tracking!$B$6:$B$3001,ROW(A1068),1)</f>
        <v>0</v>
      </c>
      <c r="AF1072" s="205">
        <f t="array" ref="AF1072">SUMPRODUCT(MID(0&amp;AE1072,LARGE(INDEX(ISNUMBER(--MID(AE1072,ROW($A$1:$A$25),1))* ROW($A$1:$A$25),0),ROW($A$1:$A$25))+1,1)*10^ROW($A$1:$A$25)/10)</f>
        <v>0</v>
      </c>
    </row>
    <row r="1073" spans="31:32" x14ac:dyDescent="0.25">
      <c r="AE1073" s="205">
        <f>INDEX(Tracking!$B$6:$B$3001,ROW(A1069),1)</f>
        <v>0</v>
      </c>
      <c r="AF1073" s="205">
        <f t="array" ref="AF1073">SUMPRODUCT(MID(0&amp;AE1073,LARGE(INDEX(ISNUMBER(--MID(AE1073,ROW($A$1:$A$25),1))* ROW($A$1:$A$25),0),ROW($A$1:$A$25))+1,1)*10^ROW($A$1:$A$25)/10)</f>
        <v>0</v>
      </c>
    </row>
    <row r="1074" spans="31:32" x14ac:dyDescent="0.25">
      <c r="AE1074" s="205">
        <f>INDEX(Tracking!$B$6:$B$3001,ROW(A1070),1)</f>
        <v>0</v>
      </c>
      <c r="AF1074" s="205">
        <f t="array" ref="AF1074">SUMPRODUCT(MID(0&amp;AE1074,LARGE(INDEX(ISNUMBER(--MID(AE1074,ROW($A$1:$A$25),1))* ROW($A$1:$A$25),0),ROW($A$1:$A$25))+1,1)*10^ROW($A$1:$A$25)/10)</f>
        <v>0</v>
      </c>
    </row>
    <row r="1075" spans="31:32" x14ac:dyDescent="0.25">
      <c r="AE1075" s="205">
        <f>INDEX(Tracking!$B$6:$B$3001,ROW(A1071),1)</f>
        <v>0</v>
      </c>
      <c r="AF1075" s="205">
        <f t="array" ref="AF1075">SUMPRODUCT(MID(0&amp;AE1075,LARGE(INDEX(ISNUMBER(--MID(AE1075,ROW($A$1:$A$25),1))* ROW($A$1:$A$25),0),ROW($A$1:$A$25))+1,1)*10^ROW($A$1:$A$25)/10)</f>
        <v>0</v>
      </c>
    </row>
    <row r="1076" spans="31:32" x14ac:dyDescent="0.25">
      <c r="AE1076" s="205">
        <f>INDEX(Tracking!$B$6:$B$3001,ROW(A1072),1)</f>
        <v>0</v>
      </c>
      <c r="AF1076" s="205">
        <f t="array" ref="AF1076">SUMPRODUCT(MID(0&amp;AE1076,LARGE(INDEX(ISNUMBER(--MID(AE1076,ROW($A$1:$A$25),1))* ROW($A$1:$A$25),0),ROW($A$1:$A$25))+1,1)*10^ROW($A$1:$A$25)/10)</f>
        <v>0</v>
      </c>
    </row>
    <row r="1077" spans="31:32" x14ac:dyDescent="0.25">
      <c r="AE1077" s="205">
        <f>INDEX(Tracking!$B$6:$B$3001,ROW(A1073),1)</f>
        <v>0</v>
      </c>
      <c r="AF1077" s="205">
        <f t="array" ref="AF1077">SUMPRODUCT(MID(0&amp;AE1077,LARGE(INDEX(ISNUMBER(--MID(AE1077,ROW($A$1:$A$25),1))* ROW($A$1:$A$25),0),ROW($A$1:$A$25))+1,1)*10^ROW($A$1:$A$25)/10)</f>
        <v>0</v>
      </c>
    </row>
    <row r="1078" spans="31:32" x14ac:dyDescent="0.25">
      <c r="AE1078" s="205">
        <f>INDEX(Tracking!$B$6:$B$3001,ROW(A1074),1)</f>
        <v>0</v>
      </c>
      <c r="AF1078" s="205">
        <f t="array" ref="AF1078">SUMPRODUCT(MID(0&amp;AE1078,LARGE(INDEX(ISNUMBER(--MID(AE1078,ROW($A$1:$A$25),1))* ROW($A$1:$A$25),0),ROW($A$1:$A$25))+1,1)*10^ROW($A$1:$A$25)/10)</f>
        <v>0</v>
      </c>
    </row>
    <row r="1079" spans="31:32" x14ac:dyDescent="0.25">
      <c r="AE1079" s="205">
        <f>INDEX(Tracking!$B$6:$B$3001,ROW(A1075),1)</f>
        <v>0</v>
      </c>
      <c r="AF1079" s="205">
        <f t="array" ref="AF1079">SUMPRODUCT(MID(0&amp;AE1079,LARGE(INDEX(ISNUMBER(--MID(AE1079,ROW($A$1:$A$25),1))* ROW($A$1:$A$25),0),ROW($A$1:$A$25))+1,1)*10^ROW($A$1:$A$25)/10)</f>
        <v>0</v>
      </c>
    </row>
    <row r="1080" spans="31:32" x14ac:dyDescent="0.25">
      <c r="AE1080" s="205">
        <f>INDEX(Tracking!$B$6:$B$3001,ROW(A1076),1)</f>
        <v>0</v>
      </c>
      <c r="AF1080" s="205">
        <f t="array" ref="AF1080">SUMPRODUCT(MID(0&amp;AE1080,LARGE(INDEX(ISNUMBER(--MID(AE1080,ROW($A$1:$A$25),1))* ROW($A$1:$A$25),0),ROW($A$1:$A$25))+1,1)*10^ROW($A$1:$A$25)/10)</f>
        <v>0</v>
      </c>
    </row>
    <row r="1081" spans="31:32" x14ac:dyDescent="0.25">
      <c r="AE1081" s="205">
        <f>INDEX(Tracking!$B$6:$B$3001,ROW(A1077),1)</f>
        <v>0</v>
      </c>
      <c r="AF1081" s="205">
        <f t="array" ref="AF1081">SUMPRODUCT(MID(0&amp;AE1081,LARGE(INDEX(ISNUMBER(--MID(AE1081,ROW($A$1:$A$25),1))* ROW($A$1:$A$25),0),ROW($A$1:$A$25))+1,1)*10^ROW($A$1:$A$25)/10)</f>
        <v>0</v>
      </c>
    </row>
    <row r="1082" spans="31:32" x14ac:dyDescent="0.25">
      <c r="AE1082" s="205">
        <f>INDEX(Tracking!$B$6:$B$3001,ROW(A1078),1)</f>
        <v>0</v>
      </c>
      <c r="AF1082" s="205">
        <f t="array" ref="AF1082">SUMPRODUCT(MID(0&amp;AE1082,LARGE(INDEX(ISNUMBER(--MID(AE1082,ROW($A$1:$A$25),1))* ROW($A$1:$A$25),0),ROW($A$1:$A$25))+1,1)*10^ROW($A$1:$A$25)/10)</f>
        <v>0</v>
      </c>
    </row>
    <row r="1083" spans="31:32" x14ac:dyDescent="0.25">
      <c r="AE1083" s="205">
        <f>INDEX(Tracking!$B$6:$B$3001,ROW(A1079),1)</f>
        <v>0</v>
      </c>
      <c r="AF1083" s="205">
        <f t="array" ref="AF1083">SUMPRODUCT(MID(0&amp;AE1083,LARGE(INDEX(ISNUMBER(--MID(AE1083,ROW($A$1:$A$25),1))* ROW($A$1:$A$25),0),ROW($A$1:$A$25))+1,1)*10^ROW($A$1:$A$25)/10)</f>
        <v>0</v>
      </c>
    </row>
    <row r="1084" spans="31:32" x14ac:dyDescent="0.25">
      <c r="AE1084" s="205">
        <f>INDEX(Tracking!$B$6:$B$3001,ROW(A1080),1)</f>
        <v>0</v>
      </c>
      <c r="AF1084" s="205">
        <f t="array" ref="AF1084">SUMPRODUCT(MID(0&amp;AE1084,LARGE(INDEX(ISNUMBER(--MID(AE1084,ROW($A$1:$A$25),1))* ROW($A$1:$A$25),0),ROW($A$1:$A$25))+1,1)*10^ROW($A$1:$A$25)/10)</f>
        <v>0</v>
      </c>
    </row>
    <row r="1085" spans="31:32" x14ac:dyDescent="0.25">
      <c r="AE1085" s="205">
        <f>INDEX(Tracking!$B$6:$B$3001,ROW(A1081),1)</f>
        <v>0</v>
      </c>
      <c r="AF1085" s="205">
        <f t="array" ref="AF1085">SUMPRODUCT(MID(0&amp;AE1085,LARGE(INDEX(ISNUMBER(--MID(AE1085,ROW($A$1:$A$25),1))* ROW($A$1:$A$25),0),ROW($A$1:$A$25))+1,1)*10^ROW($A$1:$A$25)/10)</f>
        <v>0</v>
      </c>
    </row>
    <row r="1086" spans="31:32" x14ac:dyDescent="0.25">
      <c r="AE1086" s="205">
        <f>INDEX(Tracking!$B$6:$B$3001,ROW(A1082),1)</f>
        <v>0</v>
      </c>
      <c r="AF1086" s="205">
        <f t="array" ref="AF1086">SUMPRODUCT(MID(0&amp;AE1086,LARGE(INDEX(ISNUMBER(--MID(AE1086,ROW($A$1:$A$25),1))* ROW($A$1:$A$25),0),ROW($A$1:$A$25))+1,1)*10^ROW($A$1:$A$25)/10)</f>
        <v>0</v>
      </c>
    </row>
    <row r="1087" spans="31:32" x14ac:dyDescent="0.25">
      <c r="AE1087" s="205">
        <f>INDEX(Tracking!$B$6:$B$3001,ROW(A1083),1)</f>
        <v>0</v>
      </c>
      <c r="AF1087" s="205">
        <f t="array" ref="AF1087">SUMPRODUCT(MID(0&amp;AE1087,LARGE(INDEX(ISNUMBER(--MID(AE1087,ROW($A$1:$A$25),1))* ROW($A$1:$A$25),0),ROW($A$1:$A$25))+1,1)*10^ROW($A$1:$A$25)/10)</f>
        <v>0</v>
      </c>
    </row>
    <row r="1088" spans="31:32" x14ac:dyDescent="0.25">
      <c r="AE1088" s="205">
        <f>INDEX(Tracking!$B$6:$B$3001,ROW(A1084),1)</f>
        <v>0</v>
      </c>
      <c r="AF1088" s="205">
        <f t="array" ref="AF1088">SUMPRODUCT(MID(0&amp;AE1088,LARGE(INDEX(ISNUMBER(--MID(AE1088,ROW($A$1:$A$25),1))* ROW($A$1:$A$25),0),ROW($A$1:$A$25))+1,1)*10^ROW($A$1:$A$25)/10)</f>
        <v>0</v>
      </c>
    </row>
    <row r="1089" spans="31:32" x14ac:dyDescent="0.25">
      <c r="AE1089" s="205">
        <f>INDEX(Tracking!$B$6:$B$3001,ROW(A1085),1)</f>
        <v>0</v>
      </c>
      <c r="AF1089" s="205">
        <f t="array" ref="AF1089">SUMPRODUCT(MID(0&amp;AE1089,LARGE(INDEX(ISNUMBER(--MID(AE1089,ROW($A$1:$A$25),1))* ROW($A$1:$A$25),0),ROW($A$1:$A$25))+1,1)*10^ROW($A$1:$A$25)/10)</f>
        <v>0</v>
      </c>
    </row>
    <row r="1090" spans="31:32" x14ac:dyDescent="0.25">
      <c r="AE1090" s="205">
        <f>INDEX(Tracking!$B$6:$B$3001,ROW(A1086),1)</f>
        <v>0</v>
      </c>
      <c r="AF1090" s="205">
        <f t="array" ref="AF1090">SUMPRODUCT(MID(0&amp;AE1090,LARGE(INDEX(ISNUMBER(--MID(AE1090,ROW($A$1:$A$25),1))* ROW($A$1:$A$25),0),ROW($A$1:$A$25))+1,1)*10^ROW($A$1:$A$25)/10)</f>
        <v>0</v>
      </c>
    </row>
    <row r="1091" spans="31:32" x14ac:dyDescent="0.25">
      <c r="AE1091" s="205">
        <f>INDEX(Tracking!$B$6:$B$3001,ROW(A1087),1)</f>
        <v>0</v>
      </c>
      <c r="AF1091" s="205">
        <f t="array" ref="AF1091">SUMPRODUCT(MID(0&amp;AE1091,LARGE(INDEX(ISNUMBER(--MID(AE1091,ROW($A$1:$A$25),1))* ROW($A$1:$A$25),0),ROW($A$1:$A$25))+1,1)*10^ROW($A$1:$A$25)/10)</f>
        <v>0</v>
      </c>
    </row>
    <row r="1092" spans="31:32" x14ac:dyDescent="0.25">
      <c r="AE1092" s="205">
        <f>INDEX(Tracking!$B$6:$B$3001,ROW(A1088),1)</f>
        <v>0</v>
      </c>
      <c r="AF1092" s="205">
        <f t="array" ref="AF1092">SUMPRODUCT(MID(0&amp;AE1092,LARGE(INDEX(ISNUMBER(--MID(AE1092,ROW($A$1:$A$25),1))* ROW($A$1:$A$25),0),ROW($A$1:$A$25))+1,1)*10^ROW($A$1:$A$25)/10)</f>
        <v>0</v>
      </c>
    </row>
    <row r="1093" spans="31:32" x14ac:dyDescent="0.25">
      <c r="AE1093" s="205">
        <f>INDEX(Tracking!$B$6:$B$3001,ROW(A1089),1)</f>
        <v>0</v>
      </c>
      <c r="AF1093" s="205">
        <f t="array" ref="AF1093">SUMPRODUCT(MID(0&amp;AE1093,LARGE(INDEX(ISNUMBER(--MID(AE1093,ROW($A$1:$A$25),1))* ROW($A$1:$A$25),0),ROW($A$1:$A$25))+1,1)*10^ROW($A$1:$A$25)/10)</f>
        <v>0</v>
      </c>
    </row>
    <row r="1094" spans="31:32" x14ac:dyDescent="0.25">
      <c r="AE1094" s="205">
        <f>INDEX(Tracking!$B$6:$B$3001,ROW(A1090),1)</f>
        <v>0</v>
      </c>
      <c r="AF1094" s="205">
        <f t="array" ref="AF1094">SUMPRODUCT(MID(0&amp;AE1094,LARGE(INDEX(ISNUMBER(--MID(AE1094,ROW($A$1:$A$25),1))* ROW($A$1:$A$25),0),ROW($A$1:$A$25))+1,1)*10^ROW($A$1:$A$25)/10)</f>
        <v>0</v>
      </c>
    </row>
    <row r="1095" spans="31:32" x14ac:dyDescent="0.25">
      <c r="AE1095" s="205">
        <f>INDEX(Tracking!$B$6:$B$3001,ROW(A1091),1)</f>
        <v>0</v>
      </c>
      <c r="AF1095" s="205">
        <f t="array" ref="AF1095">SUMPRODUCT(MID(0&amp;AE1095,LARGE(INDEX(ISNUMBER(--MID(AE1095,ROW($A$1:$A$25),1))* ROW($A$1:$A$25),0),ROW($A$1:$A$25))+1,1)*10^ROW($A$1:$A$25)/10)</f>
        <v>0</v>
      </c>
    </row>
    <row r="1096" spans="31:32" x14ac:dyDescent="0.25">
      <c r="AE1096" s="205">
        <f>INDEX(Tracking!$B$6:$B$3001,ROW(A1092),1)</f>
        <v>0</v>
      </c>
      <c r="AF1096" s="205">
        <f t="array" ref="AF1096">SUMPRODUCT(MID(0&amp;AE1096,LARGE(INDEX(ISNUMBER(--MID(AE1096,ROW($A$1:$A$25),1))* ROW($A$1:$A$25),0),ROW($A$1:$A$25))+1,1)*10^ROW($A$1:$A$25)/10)</f>
        <v>0</v>
      </c>
    </row>
    <row r="1097" spans="31:32" x14ac:dyDescent="0.25">
      <c r="AE1097" s="205">
        <f>INDEX(Tracking!$B$6:$B$3001,ROW(A1093),1)</f>
        <v>0</v>
      </c>
      <c r="AF1097" s="205">
        <f t="array" ref="AF1097">SUMPRODUCT(MID(0&amp;AE1097,LARGE(INDEX(ISNUMBER(--MID(AE1097,ROW($A$1:$A$25),1))* ROW($A$1:$A$25),0),ROW($A$1:$A$25))+1,1)*10^ROW($A$1:$A$25)/10)</f>
        <v>0</v>
      </c>
    </row>
    <row r="1098" spans="31:32" x14ac:dyDescent="0.25">
      <c r="AE1098" s="205">
        <f>INDEX(Tracking!$B$6:$B$3001,ROW(A1094),1)</f>
        <v>0</v>
      </c>
      <c r="AF1098" s="205">
        <f t="array" ref="AF1098">SUMPRODUCT(MID(0&amp;AE1098,LARGE(INDEX(ISNUMBER(--MID(AE1098,ROW($A$1:$A$25),1))* ROW($A$1:$A$25),0),ROW($A$1:$A$25))+1,1)*10^ROW($A$1:$A$25)/10)</f>
        <v>0</v>
      </c>
    </row>
    <row r="1099" spans="31:32" x14ac:dyDescent="0.25">
      <c r="AE1099" s="205">
        <f>INDEX(Tracking!$B$6:$B$3001,ROW(A1095),1)</f>
        <v>0</v>
      </c>
      <c r="AF1099" s="205">
        <f t="array" ref="AF1099">SUMPRODUCT(MID(0&amp;AE1099,LARGE(INDEX(ISNUMBER(--MID(AE1099,ROW($A$1:$A$25),1))* ROW($A$1:$A$25),0),ROW($A$1:$A$25))+1,1)*10^ROW($A$1:$A$25)/10)</f>
        <v>0</v>
      </c>
    </row>
    <row r="1100" spans="31:32" x14ac:dyDescent="0.25">
      <c r="AE1100" s="205">
        <f>INDEX(Tracking!$B$6:$B$3001,ROW(A1096),1)</f>
        <v>0</v>
      </c>
      <c r="AF1100" s="205">
        <f t="array" ref="AF1100">SUMPRODUCT(MID(0&amp;AE1100,LARGE(INDEX(ISNUMBER(--MID(AE1100,ROW($A$1:$A$25),1))* ROW($A$1:$A$25),0),ROW($A$1:$A$25))+1,1)*10^ROW($A$1:$A$25)/10)</f>
        <v>0</v>
      </c>
    </row>
    <row r="1101" spans="31:32" x14ac:dyDescent="0.25">
      <c r="AE1101" s="205">
        <f>INDEX(Tracking!$B$6:$B$3001,ROW(A1097),1)</f>
        <v>0</v>
      </c>
      <c r="AF1101" s="205">
        <f t="array" ref="AF1101">SUMPRODUCT(MID(0&amp;AE1101,LARGE(INDEX(ISNUMBER(--MID(AE1101,ROW($A$1:$A$25),1))* ROW($A$1:$A$25),0),ROW($A$1:$A$25))+1,1)*10^ROW($A$1:$A$25)/10)</f>
        <v>0</v>
      </c>
    </row>
    <row r="1102" spans="31:32" x14ac:dyDescent="0.25">
      <c r="AE1102" s="205">
        <f>INDEX(Tracking!$B$6:$B$3001,ROW(A1098),1)</f>
        <v>0</v>
      </c>
      <c r="AF1102" s="205">
        <f t="array" ref="AF1102">SUMPRODUCT(MID(0&amp;AE1102,LARGE(INDEX(ISNUMBER(--MID(AE1102,ROW($A$1:$A$25),1))* ROW($A$1:$A$25),0),ROW($A$1:$A$25))+1,1)*10^ROW($A$1:$A$25)/10)</f>
        <v>0</v>
      </c>
    </row>
    <row r="1103" spans="31:32" x14ac:dyDescent="0.25">
      <c r="AE1103" s="205">
        <f>INDEX(Tracking!$B$6:$B$3001,ROW(A1099),1)</f>
        <v>0</v>
      </c>
      <c r="AF1103" s="205">
        <f t="array" ref="AF1103">SUMPRODUCT(MID(0&amp;AE1103,LARGE(INDEX(ISNUMBER(--MID(AE1103,ROW($A$1:$A$25),1))* ROW($A$1:$A$25),0),ROW($A$1:$A$25))+1,1)*10^ROW($A$1:$A$25)/10)</f>
        <v>0</v>
      </c>
    </row>
    <row r="1104" spans="31:32" x14ac:dyDescent="0.25">
      <c r="AE1104" s="205">
        <f>INDEX(Tracking!$B$6:$B$3001,ROW(A1100),1)</f>
        <v>0</v>
      </c>
      <c r="AF1104" s="205">
        <f t="array" ref="AF1104">SUMPRODUCT(MID(0&amp;AE1104,LARGE(INDEX(ISNUMBER(--MID(AE1104,ROW($A$1:$A$25),1))* ROW($A$1:$A$25),0),ROW($A$1:$A$25))+1,1)*10^ROW($A$1:$A$25)/10)</f>
        <v>0</v>
      </c>
    </row>
    <row r="1105" spans="31:32" x14ac:dyDescent="0.25">
      <c r="AE1105" s="205">
        <f>INDEX(Tracking!$B$6:$B$3001,ROW(A1101),1)</f>
        <v>0</v>
      </c>
      <c r="AF1105" s="205">
        <f t="array" ref="AF1105">SUMPRODUCT(MID(0&amp;AE1105,LARGE(INDEX(ISNUMBER(--MID(AE1105,ROW($A$1:$A$25),1))* ROW($A$1:$A$25),0),ROW($A$1:$A$25))+1,1)*10^ROW($A$1:$A$25)/10)</f>
        <v>0</v>
      </c>
    </row>
    <row r="1106" spans="31:32" x14ac:dyDescent="0.25">
      <c r="AE1106" s="205">
        <f>INDEX(Tracking!$B$6:$B$3001,ROW(A1102),1)</f>
        <v>0</v>
      </c>
      <c r="AF1106" s="205">
        <f t="array" ref="AF1106">SUMPRODUCT(MID(0&amp;AE1106,LARGE(INDEX(ISNUMBER(--MID(AE1106,ROW($A$1:$A$25),1))* ROW($A$1:$A$25),0),ROW($A$1:$A$25))+1,1)*10^ROW($A$1:$A$25)/10)</f>
        <v>0</v>
      </c>
    </row>
    <row r="1107" spans="31:32" x14ac:dyDescent="0.25">
      <c r="AE1107" s="205">
        <f>INDEX(Tracking!$B$6:$B$3001,ROW(A1103),1)</f>
        <v>0</v>
      </c>
      <c r="AF1107" s="205">
        <f t="array" ref="AF1107">SUMPRODUCT(MID(0&amp;AE1107,LARGE(INDEX(ISNUMBER(--MID(AE1107,ROW($A$1:$A$25),1))* ROW($A$1:$A$25),0),ROW($A$1:$A$25))+1,1)*10^ROW($A$1:$A$25)/10)</f>
        <v>0</v>
      </c>
    </row>
    <row r="1108" spans="31:32" x14ac:dyDescent="0.25">
      <c r="AE1108" s="205">
        <f>INDEX(Tracking!$B$6:$B$3001,ROW(A1104),1)</f>
        <v>0</v>
      </c>
      <c r="AF1108" s="205">
        <f t="array" ref="AF1108">SUMPRODUCT(MID(0&amp;AE1108,LARGE(INDEX(ISNUMBER(--MID(AE1108,ROW($A$1:$A$25),1))* ROW($A$1:$A$25),0),ROW($A$1:$A$25))+1,1)*10^ROW($A$1:$A$25)/10)</f>
        <v>0</v>
      </c>
    </row>
    <row r="1109" spans="31:32" x14ac:dyDescent="0.25">
      <c r="AE1109" s="205">
        <f>INDEX(Tracking!$B$6:$B$3001,ROW(A1105),1)</f>
        <v>0</v>
      </c>
      <c r="AF1109" s="205">
        <f t="array" ref="AF1109">SUMPRODUCT(MID(0&amp;AE1109,LARGE(INDEX(ISNUMBER(--MID(AE1109,ROW($A$1:$A$25),1))* ROW($A$1:$A$25),0),ROW($A$1:$A$25))+1,1)*10^ROW($A$1:$A$25)/10)</f>
        <v>0</v>
      </c>
    </row>
    <row r="1110" spans="31:32" x14ac:dyDescent="0.25">
      <c r="AE1110" s="205">
        <f>INDEX(Tracking!$B$6:$B$3001,ROW(A1106),1)</f>
        <v>0</v>
      </c>
      <c r="AF1110" s="205">
        <f t="array" ref="AF1110">SUMPRODUCT(MID(0&amp;AE1110,LARGE(INDEX(ISNUMBER(--MID(AE1110,ROW($A$1:$A$25),1))* ROW($A$1:$A$25),0),ROW($A$1:$A$25))+1,1)*10^ROW($A$1:$A$25)/10)</f>
        <v>0</v>
      </c>
    </row>
    <row r="1111" spans="31:32" x14ac:dyDescent="0.25">
      <c r="AE1111" s="205">
        <f>INDEX(Tracking!$B$6:$B$3001,ROW(A1107),1)</f>
        <v>0</v>
      </c>
      <c r="AF1111" s="205">
        <f t="array" ref="AF1111">SUMPRODUCT(MID(0&amp;AE1111,LARGE(INDEX(ISNUMBER(--MID(AE1111,ROW($A$1:$A$25),1))* ROW($A$1:$A$25),0),ROW($A$1:$A$25))+1,1)*10^ROW($A$1:$A$25)/10)</f>
        <v>0</v>
      </c>
    </row>
    <row r="1112" spans="31:32" x14ac:dyDescent="0.25">
      <c r="AE1112" s="205">
        <f>INDEX(Tracking!$B$6:$B$3001,ROW(A1108),1)</f>
        <v>0</v>
      </c>
      <c r="AF1112" s="205">
        <f t="array" ref="AF1112">SUMPRODUCT(MID(0&amp;AE1112,LARGE(INDEX(ISNUMBER(--MID(AE1112,ROW($A$1:$A$25),1))* ROW($A$1:$A$25),0),ROW($A$1:$A$25))+1,1)*10^ROW($A$1:$A$25)/10)</f>
        <v>0</v>
      </c>
    </row>
    <row r="1113" spans="31:32" x14ac:dyDescent="0.25">
      <c r="AE1113" s="205">
        <f>INDEX(Tracking!$B$6:$B$3001,ROW(A1109),1)</f>
        <v>0</v>
      </c>
      <c r="AF1113" s="205">
        <f t="array" ref="AF1113">SUMPRODUCT(MID(0&amp;AE1113,LARGE(INDEX(ISNUMBER(--MID(AE1113,ROW($A$1:$A$25),1))* ROW($A$1:$A$25),0),ROW($A$1:$A$25))+1,1)*10^ROW($A$1:$A$25)/10)</f>
        <v>0</v>
      </c>
    </row>
    <row r="1114" spans="31:32" x14ac:dyDescent="0.25">
      <c r="AE1114" s="205">
        <f>INDEX(Tracking!$B$6:$B$3001,ROW(A1110),1)</f>
        <v>0</v>
      </c>
      <c r="AF1114" s="205">
        <f t="array" ref="AF1114">SUMPRODUCT(MID(0&amp;AE1114,LARGE(INDEX(ISNUMBER(--MID(AE1114,ROW($A$1:$A$25),1))* ROW($A$1:$A$25),0),ROW($A$1:$A$25))+1,1)*10^ROW($A$1:$A$25)/10)</f>
        <v>0</v>
      </c>
    </row>
    <row r="1115" spans="31:32" x14ac:dyDescent="0.25">
      <c r="AE1115" s="205">
        <f>INDEX(Tracking!$B$6:$B$3001,ROW(A1111),1)</f>
        <v>0</v>
      </c>
      <c r="AF1115" s="205">
        <f t="array" ref="AF1115">SUMPRODUCT(MID(0&amp;AE1115,LARGE(INDEX(ISNUMBER(--MID(AE1115,ROW($A$1:$A$25),1))* ROW($A$1:$A$25),0),ROW($A$1:$A$25))+1,1)*10^ROW($A$1:$A$25)/10)</f>
        <v>0</v>
      </c>
    </row>
    <row r="1116" spans="31:32" x14ac:dyDescent="0.25">
      <c r="AE1116" s="205">
        <f>INDEX(Tracking!$B$6:$B$3001,ROW(A1112),1)</f>
        <v>0</v>
      </c>
      <c r="AF1116" s="205">
        <f t="array" ref="AF1116">SUMPRODUCT(MID(0&amp;AE1116,LARGE(INDEX(ISNUMBER(--MID(AE1116,ROW($A$1:$A$25),1))* ROW($A$1:$A$25),0),ROW($A$1:$A$25))+1,1)*10^ROW($A$1:$A$25)/10)</f>
        <v>0</v>
      </c>
    </row>
    <row r="1117" spans="31:32" x14ac:dyDescent="0.25">
      <c r="AE1117" s="205">
        <f>INDEX(Tracking!$B$6:$B$3001,ROW(A1113),1)</f>
        <v>0</v>
      </c>
      <c r="AF1117" s="205">
        <f t="array" ref="AF1117">SUMPRODUCT(MID(0&amp;AE1117,LARGE(INDEX(ISNUMBER(--MID(AE1117,ROW($A$1:$A$25),1))* ROW($A$1:$A$25),0),ROW($A$1:$A$25))+1,1)*10^ROW($A$1:$A$25)/10)</f>
        <v>0</v>
      </c>
    </row>
    <row r="1118" spans="31:32" x14ac:dyDescent="0.25">
      <c r="AE1118" s="205">
        <f>INDEX(Tracking!$B$6:$B$3001,ROW(A1114),1)</f>
        <v>0</v>
      </c>
      <c r="AF1118" s="205">
        <f t="array" ref="AF1118">SUMPRODUCT(MID(0&amp;AE1118,LARGE(INDEX(ISNUMBER(--MID(AE1118,ROW($A$1:$A$25),1))* ROW($A$1:$A$25),0),ROW($A$1:$A$25))+1,1)*10^ROW($A$1:$A$25)/10)</f>
        <v>0</v>
      </c>
    </row>
    <row r="1119" spans="31:32" x14ac:dyDescent="0.25">
      <c r="AE1119" s="205">
        <f>INDEX(Tracking!$B$6:$B$3001,ROW(A1115),1)</f>
        <v>0</v>
      </c>
      <c r="AF1119" s="205">
        <f t="array" ref="AF1119">SUMPRODUCT(MID(0&amp;AE1119,LARGE(INDEX(ISNUMBER(--MID(AE1119,ROW($A$1:$A$25),1))* ROW($A$1:$A$25),0),ROW($A$1:$A$25))+1,1)*10^ROW($A$1:$A$25)/10)</f>
        <v>0</v>
      </c>
    </row>
    <row r="1120" spans="31:32" x14ac:dyDescent="0.25">
      <c r="AE1120" s="205">
        <f>INDEX(Tracking!$B$6:$B$3001,ROW(A1116),1)</f>
        <v>0</v>
      </c>
      <c r="AF1120" s="205">
        <f t="array" ref="AF1120">SUMPRODUCT(MID(0&amp;AE1120,LARGE(INDEX(ISNUMBER(--MID(AE1120,ROW($A$1:$A$25),1))* ROW($A$1:$A$25),0),ROW($A$1:$A$25))+1,1)*10^ROW($A$1:$A$25)/10)</f>
        <v>0</v>
      </c>
    </row>
    <row r="1121" spans="31:32" x14ac:dyDescent="0.25">
      <c r="AE1121" s="205">
        <f>INDEX(Tracking!$B$6:$B$3001,ROW(A1117),1)</f>
        <v>0</v>
      </c>
      <c r="AF1121" s="205">
        <f t="array" ref="AF1121">SUMPRODUCT(MID(0&amp;AE1121,LARGE(INDEX(ISNUMBER(--MID(AE1121,ROW($A$1:$A$25),1))* ROW($A$1:$A$25),0),ROW($A$1:$A$25))+1,1)*10^ROW($A$1:$A$25)/10)</f>
        <v>0</v>
      </c>
    </row>
    <row r="1122" spans="31:32" x14ac:dyDescent="0.25">
      <c r="AE1122" s="205">
        <f>INDEX(Tracking!$B$6:$B$3001,ROW(A1118),1)</f>
        <v>0</v>
      </c>
      <c r="AF1122" s="205">
        <f t="array" ref="AF1122">SUMPRODUCT(MID(0&amp;AE1122,LARGE(INDEX(ISNUMBER(--MID(AE1122,ROW($A$1:$A$25),1))* ROW($A$1:$A$25),0),ROW($A$1:$A$25))+1,1)*10^ROW($A$1:$A$25)/10)</f>
        <v>0</v>
      </c>
    </row>
    <row r="1123" spans="31:32" x14ac:dyDescent="0.25">
      <c r="AE1123" s="205">
        <f>INDEX(Tracking!$B$6:$B$3001,ROW(A1119),1)</f>
        <v>0</v>
      </c>
      <c r="AF1123" s="205">
        <f t="array" ref="AF1123">SUMPRODUCT(MID(0&amp;AE1123,LARGE(INDEX(ISNUMBER(--MID(AE1123,ROW($A$1:$A$25),1))* ROW($A$1:$A$25),0),ROW($A$1:$A$25))+1,1)*10^ROW($A$1:$A$25)/10)</f>
        <v>0</v>
      </c>
    </row>
    <row r="1124" spans="31:32" x14ac:dyDescent="0.25">
      <c r="AE1124" s="205">
        <f>INDEX(Tracking!$B$6:$B$3001,ROW(A1120),1)</f>
        <v>0</v>
      </c>
      <c r="AF1124" s="205">
        <f t="array" ref="AF1124">SUMPRODUCT(MID(0&amp;AE1124,LARGE(INDEX(ISNUMBER(--MID(AE1124,ROW($A$1:$A$25),1))* ROW($A$1:$A$25),0),ROW($A$1:$A$25))+1,1)*10^ROW($A$1:$A$25)/10)</f>
        <v>0</v>
      </c>
    </row>
    <row r="1125" spans="31:32" x14ac:dyDescent="0.25">
      <c r="AE1125" s="205">
        <f>INDEX(Tracking!$B$6:$B$3001,ROW(A1121),1)</f>
        <v>0</v>
      </c>
      <c r="AF1125" s="205">
        <f t="array" ref="AF1125">SUMPRODUCT(MID(0&amp;AE1125,LARGE(INDEX(ISNUMBER(--MID(AE1125,ROW($A$1:$A$25),1))* ROW($A$1:$A$25),0),ROW($A$1:$A$25))+1,1)*10^ROW($A$1:$A$25)/10)</f>
        <v>0</v>
      </c>
    </row>
    <row r="1126" spans="31:32" x14ac:dyDescent="0.25">
      <c r="AE1126" s="205">
        <f>INDEX(Tracking!$B$6:$B$3001,ROW(A1122),1)</f>
        <v>0</v>
      </c>
      <c r="AF1126" s="205">
        <f t="array" ref="AF1126">SUMPRODUCT(MID(0&amp;AE1126,LARGE(INDEX(ISNUMBER(--MID(AE1126,ROW($A$1:$A$25),1))* ROW($A$1:$A$25),0),ROW($A$1:$A$25))+1,1)*10^ROW($A$1:$A$25)/10)</f>
        <v>0</v>
      </c>
    </row>
    <row r="1127" spans="31:32" x14ac:dyDescent="0.25">
      <c r="AE1127" s="205">
        <f>INDEX(Tracking!$B$6:$B$3001,ROW(A1123),1)</f>
        <v>0</v>
      </c>
      <c r="AF1127" s="205">
        <f t="array" ref="AF1127">SUMPRODUCT(MID(0&amp;AE1127,LARGE(INDEX(ISNUMBER(--MID(AE1127,ROW($A$1:$A$25),1))* ROW($A$1:$A$25),0),ROW($A$1:$A$25))+1,1)*10^ROW($A$1:$A$25)/10)</f>
        <v>0</v>
      </c>
    </row>
    <row r="1128" spans="31:32" x14ac:dyDescent="0.25">
      <c r="AE1128" s="205">
        <f>INDEX(Tracking!$B$6:$B$3001,ROW(A1124),1)</f>
        <v>0</v>
      </c>
      <c r="AF1128" s="205">
        <f t="array" ref="AF1128">SUMPRODUCT(MID(0&amp;AE1128,LARGE(INDEX(ISNUMBER(--MID(AE1128,ROW($A$1:$A$25),1))* ROW($A$1:$A$25),0),ROW($A$1:$A$25))+1,1)*10^ROW($A$1:$A$25)/10)</f>
        <v>0</v>
      </c>
    </row>
    <row r="1129" spans="31:32" x14ac:dyDescent="0.25">
      <c r="AE1129" s="205">
        <f>INDEX(Tracking!$B$6:$B$3001,ROW(A1125),1)</f>
        <v>0</v>
      </c>
      <c r="AF1129" s="205">
        <f t="array" ref="AF1129">SUMPRODUCT(MID(0&amp;AE1129,LARGE(INDEX(ISNUMBER(--MID(AE1129,ROW($A$1:$A$25),1))* ROW($A$1:$A$25),0),ROW($A$1:$A$25))+1,1)*10^ROW($A$1:$A$25)/10)</f>
        <v>0</v>
      </c>
    </row>
    <row r="1130" spans="31:32" x14ac:dyDescent="0.25">
      <c r="AE1130" s="205">
        <f>INDEX(Tracking!$B$6:$B$3001,ROW(A1126),1)</f>
        <v>0</v>
      </c>
      <c r="AF1130" s="205">
        <f t="array" ref="AF1130">SUMPRODUCT(MID(0&amp;AE1130,LARGE(INDEX(ISNUMBER(--MID(AE1130,ROW($A$1:$A$25),1))* ROW($A$1:$A$25),0),ROW($A$1:$A$25))+1,1)*10^ROW($A$1:$A$25)/10)</f>
        <v>0</v>
      </c>
    </row>
    <row r="1131" spans="31:32" x14ac:dyDescent="0.25">
      <c r="AE1131" s="205">
        <f>INDEX(Tracking!$B$6:$B$3001,ROW(A1127),1)</f>
        <v>0</v>
      </c>
      <c r="AF1131" s="205">
        <f t="array" ref="AF1131">SUMPRODUCT(MID(0&amp;AE1131,LARGE(INDEX(ISNUMBER(--MID(AE1131,ROW($A$1:$A$25),1))* ROW($A$1:$A$25),0),ROW($A$1:$A$25))+1,1)*10^ROW($A$1:$A$25)/10)</f>
        <v>0</v>
      </c>
    </row>
    <row r="1132" spans="31:32" x14ac:dyDescent="0.25">
      <c r="AE1132" s="205">
        <f>INDEX(Tracking!$B$6:$B$3001,ROW(A1128),1)</f>
        <v>0</v>
      </c>
      <c r="AF1132" s="205">
        <f t="array" ref="AF1132">SUMPRODUCT(MID(0&amp;AE1132,LARGE(INDEX(ISNUMBER(--MID(AE1132,ROW($A$1:$A$25),1))* ROW($A$1:$A$25),0),ROW($A$1:$A$25))+1,1)*10^ROW($A$1:$A$25)/10)</f>
        <v>0</v>
      </c>
    </row>
    <row r="1133" spans="31:32" x14ac:dyDescent="0.25">
      <c r="AE1133" s="205">
        <f>INDEX(Tracking!$B$6:$B$3001,ROW(A1129),1)</f>
        <v>0</v>
      </c>
      <c r="AF1133" s="205">
        <f t="array" ref="AF1133">SUMPRODUCT(MID(0&amp;AE1133,LARGE(INDEX(ISNUMBER(--MID(AE1133,ROW($A$1:$A$25),1))* ROW($A$1:$A$25),0),ROW($A$1:$A$25))+1,1)*10^ROW($A$1:$A$25)/10)</f>
        <v>0</v>
      </c>
    </row>
    <row r="1134" spans="31:32" x14ac:dyDescent="0.25">
      <c r="AE1134" s="205">
        <f>INDEX(Tracking!$B$6:$B$3001,ROW(A1130),1)</f>
        <v>0</v>
      </c>
      <c r="AF1134" s="205">
        <f t="array" ref="AF1134">SUMPRODUCT(MID(0&amp;AE1134,LARGE(INDEX(ISNUMBER(--MID(AE1134,ROW($A$1:$A$25),1))* ROW($A$1:$A$25),0),ROW($A$1:$A$25))+1,1)*10^ROW($A$1:$A$25)/10)</f>
        <v>0</v>
      </c>
    </row>
    <row r="1135" spans="31:32" x14ac:dyDescent="0.25">
      <c r="AE1135" s="205">
        <f>INDEX(Tracking!$B$6:$B$3001,ROW(A1131),1)</f>
        <v>0</v>
      </c>
      <c r="AF1135" s="205">
        <f t="array" ref="AF1135">SUMPRODUCT(MID(0&amp;AE1135,LARGE(INDEX(ISNUMBER(--MID(AE1135,ROW($A$1:$A$25),1))* ROW($A$1:$A$25),0),ROW($A$1:$A$25))+1,1)*10^ROW($A$1:$A$25)/10)</f>
        <v>0</v>
      </c>
    </row>
    <row r="1136" spans="31:32" x14ac:dyDescent="0.25">
      <c r="AE1136" s="205">
        <f>INDEX(Tracking!$B$6:$B$3001,ROW(A1132),1)</f>
        <v>0</v>
      </c>
      <c r="AF1136" s="205">
        <f t="array" ref="AF1136">SUMPRODUCT(MID(0&amp;AE1136,LARGE(INDEX(ISNUMBER(--MID(AE1136,ROW($A$1:$A$25),1))* ROW($A$1:$A$25),0),ROW($A$1:$A$25))+1,1)*10^ROW($A$1:$A$25)/10)</f>
        <v>0</v>
      </c>
    </row>
    <row r="1137" spans="31:32" x14ac:dyDescent="0.25">
      <c r="AE1137" s="205">
        <f>INDEX(Tracking!$B$6:$B$3001,ROW(A1133),1)</f>
        <v>0</v>
      </c>
      <c r="AF1137" s="205">
        <f t="array" ref="AF1137">SUMPRODUCT(MID(0&amp;AE1137,LARGE(INDEX(ISNUMBER(--MID(AE1137,ROW($A$1:$A$25),1))* ROW($A$1:$A$25),0),ROW($A$1:$A$25))+1,1)*10^ROW($A$1:$A$25)/10)</f>
        <v>0</v>
      </c>
    </row>
    <row r="1138" spans="31:32" x14ac:dyDescent="0.25">
      <c r="AE1138" s="205">
        <f>INDEX(Tracking!$B$6:$B$3001,ROW(A1134),1)</f>
        <v>0</v>
      </c>
      <c r="AF1138" s="205">
        <f t="array" ref="AF1138">SUMPRODUCT(MID(0&amp;AE1138,LARGE(INDEX(ISNUMBER(--MID(AE1138,ROW($A$1:$A$25),1))* ROW($A$1:$A$25),0),ROW($A$1:$A$25))+1,1)*10^ROW($A$1:$A$25)/10)</f>
        <v>0</v>
      </c>
    </row>
    <row r="1139" spans="31:32" x14ac:dyDescent="0.25">
      <c r="AE1139" s="205">
        <f>INDEX(Tracking!$B$6:$B$3001,ROW(A1135),1)</f>
        <v>0</v>
      </c>
      <c r="AF1139" s="205">
        <f t="array" ref="AF1139">SUMPRODUCT(MID(0&amp;AE1139,LARGE(INDEX(ISNUMBER(--MID(AE1139,ROW($A$1:$A$25),1))* ROW($A$1:$A$25),0),ROW($A$1:$A$25))+1,1)*10^ROW($A$1:$A$25)/10)</f>
        <v>0</v>
      </c>
    </row>
    <row r="1140" spans="31:32" x14ac:dyDescent="0.25">
      <c r="AE1140" s="205">
        <f>INDEX(Tracking!$B$6:$B$3001,ROW(A1136),1)</f>
        <v>0</v>
      </c>
      <c r="AF1140" s="205">
        <f t="array" ref="AF1140">SUMPRODUCT(MID(0&amp;AE1140,LARGE(INDEX(ISNUMBER(--MID(AE1140,ROW($A$1:$A$25),1))* ROW($A$1:$A$25),0),ROW($A$1:$A$25))+1,1)*10^ROW($A$1:$A$25)/10)</f>
        <v>0</v>
      </c>
    </row>
    <row r="1141" spans="31:32" x14ac:dyDescent="0.25">
      <c r="AE1141" s="205">
        <f>INDEX(Tracking!$B$6:$B$3001,ROW(A1137),1)</f>
        <v>0</v>
      </c>
      <c r="AF1141" s="205">
        <f t="array" ref="AF1141">SUMPRODUCT(MID(0&amp;AE1141,LARGE(INDEX(ISNUMBER(--MID(AE1141,ROW($A$1:$A$25),1))* ROW($A$1:$A$25),0),ROW($A$1:$A$25))+1,1)*10^ROW($A$1:$A$25)/10)</f>
        <v>0</v>
      </c>
    </row>
    <row r="1142" spans="31:32" x14ac:dyDescent="0.25">
      <c r="AE1142" s="205">
        <f>INDEX(Tracking!$B$6:$B$3001,ROW(A1138),1)</f>
        <v>0</v>
      </c>
      <c r="AF1142" s="205">
        <f t="array" ref="AF1142">SUMPRODUCT(MID(0&amp;AE1142,LARGE(INDEX(ISNUMBER(--MID(AE1142,ROW($A$1:$A$25),1))* ROW($A$1:$A$25),0),ROW($A$1:$A$25))+1,1)*10^ROW($A$1:$A$25)/10)</f>
        <v>0</v>
      </c>
    </row>
    <row r="1143" spans="31:32" x14ac:dyDescent="0.25">
      <c r="AE1143" s="205">
        <f>INDEX(Tracking!$B$6:$B$3001,ROW(A1139),1)</f>
        <v>0</v>
      </c>
      <c r="AF1143" s="205">
        <f t="array" ref="AF1143">SUMPRODUCT(MID(0&amp;AE1143,LARGE(INDEX(ISNUMBER(--MID(AE1143,ROW($A$1:$A$25),1))* ROW($A$1:$A$25),0),ROW($A$1:$A$25))+1,1)*10^ROW($A$1:$A$25)/10)</f>
        <v>0</v>
      </c>
    </row>
    <row r="1144" spans="31:32" x14ac:dyDescent="0.25">
      <c r="AE1144" s="205">
        <f>INDEX(Tracking!$B$6:$B$3001,ROW(A1140),1)</f>
        <v>0</v>
      </c>
      <c r="AF1144" s="205">
        <f t="array" ref="AF1144">SUMPRODUCT(MID(0&amp;AE1144,LARGE(INDEX(ISNUMBER(--MID(AE1144,ROW($A$1:$A$25),1))* ROW($A$1:$A$25),0),ROW($A$1:$A$25))+1,1)*10^ROW($A$1:$A$25)/10)</f>
        <v>0</v>
      </c>
    </row>
    <row r="1145" spans="31:32" x14ac:dyDescent="0.25">
      <c r="AE1145" s="205">
        <f>INDEX(Tracking!$B$6:$B$3001,ROW(A1141),1)</f>
        <v>0</v>
      </c>
      <c r="AF1145" s="205">
        <f t="array" ref="AF1145">SUMPRODUCT(MID(0&amp;AE1145,LARGE(INDEX(ISNUMBER(--MID(AE1145,ROW($A$1:$A$25),1))* ROW($A$1:$A$25),0),ROW($A$1:$A$25))+1,1)*10^ROW($A$1:$A$25)/10)</f>
        <v>0</v>
      </c>
    </row>
    <row r="1146" spans="31:32" x14ac:dyDescent="0.25">
      <c r="AE1146" s="205">
        <f>INDEX(Tracking!$B$6:$B$3001,ROW(A1142),1)</f>
        <v>0</v>
      </c>
      <c r="AF1146" s="205">
        <f t="array" ref="AF1146">SUMPRODUCT(MID(0&amp;AE1146,LARGE(INDEX(ISNUMBER(--MID(AE1146,ROW($A$1:$A$25),1))* ROW($A$1:$A$25),0),ROW($A$1:$A$25))+1,1)*10^ROW($A$1:$A$25)/10)</f>
        <v>0</v>
      </c>
    </row>
    <row r="1147" spans="31:32" x14ac:dyDescent="0.25">
      <c r="AE1147" s="205">
        <f>INDEX(Tracking!$B$6:$B$3001,ROW(A1143),1)</f>
        <v>0</v>
      </c>
      <c r="AF1147" s="205">
        <f t="array" ref="AF1147">SUMPRODUCT(MID(0&amp;AE1147,LARGE(INDEX(ISNUMBER(--MID(AE1147,ROW($A$1:$A$25),1))* ROW($A$1:$A$25),0),ROW($A$1:$A$25))+1,1)*10^ROW($A$1:$A$25)/10)</f>
        <v>0</v>
      </c>
    </row>
    <row r="1148" spans="31:32" x14ac:dyDescent="0.25">
      <c r="AE1148" s="205">
        <f>INDEX(Tracking!$B$6:$B$3001,ROW(A1144),1)</f>
        <v>0</v>
      </c>
      <c r="AF1148" s="205">
        <f t="array" ref="AF1148">SUMPRODUCT(MID(0&amp;AE1148,LARGE(INDEX(ISNUMBER(--MID(AE1148,ROW($A$1:$A$25),1))* ROW($A$1:$A$25),0),ROW($A$1:$A$25))+1,1)*10^ROW($A$1:$A$25)/10)</f>
        <v>0</v>
      </c>
    </row>
    <row r="1149" spans="31:32" x14ac:dyDescent="0.25">
      <c r="AE1149" s="205">
        <f>INDEX(Tracking!$B$6:$B$3001,ROW(A1145),1)</f>
        <v>0</v>
      </c>
      <c r="AF1149" s="205">
        <f t="array" ref="AF1149">SUMPRODUCT(MID(0&amp;AE1149,LARGE(INDEX(ISNUMBER(--MID(AE1149,ROW($A$1:$A$25),1))* ROW($A$1:$A$25),0),ROW($A$1:$A$25))+1,1)*10^ROW($A$1:$A$25)/10)</f>
        <v>0</v>
      </c>
    </row>
    <row r="1150" spans="31:32" x14ac:dyDescent="0.25">
      <c r="AE1150" s="205">
        <f>INDEX(Tracking!$B$6:$B$3001,ROW(A1146),1)</f>
        <v>0</v>
      </c>
      <c r="AF1150" s="205">
        <f t="array" ref="AF1150">SUMPRODUCT(MID(0&amp;AE1150,LARGE(INDEX(ISNUMBER(--MID(AE1150,ROW($A$1:$A$25),1))* ROW($A$1:$A$25),0),ROW($A$1:$A$25))+1,1)*10^ROW($A$1:$A$25)/10)</f>
        <v>0</v>
      </c>
    </row>
    <row r="1151" spans="31:32" x14ac:dyDescent="0.25">
      <c r="AE1151" s="205">
        <f>INDEX(Tracking!$B$6:$B$3001,ROW(A1147),1)</f>
        <v>0</v>
      </c>
      <c r="AF1151" s="205">
        <f t="array" ref="AF1151">SUMPRODUCT(MID(0&amp;AE1151,LARGE(INDEX(ISNUMBER(--MID(AE1151,ROW($A$1:$A$25),1))* ROW($A$1:$A$25),0),ROW($A$1:$A$25))+1,1)*10^ROW($A$1:$A$25)/10)</f>
        <v>0</v>
      </c>
    </row>
    <row r="1152" spans="31:32" x14ac:dyDescent="0.25">
      <c r="AE1152" s="205">
        <f>INDEX(Tracking!$B$6:$B$3001,ROW(A1148),1)</f>
        <v>0</v>
      </c>
      <c r="AF1152" s="205">
        <f t="array" ref="AF1152">SUMPRODUCT(MID(0&amp;AE1152,LARGE(INDEX(ISNUMBER(--MID(AE1152,ROW($A$1:$A$25),1))* ROW($A$1:$A$25),0),ROW($A$1:$A$25))+1,1)*10^ROW($A$1:$A$25)/10)</f>
        <v>0</v>
      </c>
    </row>
    <row r="1153" spans="31:32" x14ac:dyDescent="0.25">
      <c r="AE1153" s="205">
        <f>INDEX(Tracking!$B$6:$B$3001,ROW(A1149),1)</f>
        <v>0</v>
      </c>
      <c r="AF1153" s="205">
        <f t="array" ref="AF1153">SUMPRODUCT(MID(0&amp;AE1153,LARGE(INDEX(ISNUMBER(--MID(AE1153,ROW($A$1:$A$25),1))* ROW($A$1:$A$25),0),ROW($A$1:$A$25))+1,1)*10^ROW($A$1:$A$25)/10)</f>
        <v>0</v>
      </c>
    </row>
    <row r="1154" spans="31:32" x14ac:dyDescent="0.25">
      <c r="AE1154" s="205">
        <f>INDEX(Tracking!$B$6:$B$3001,ROW(A1150),1)</f>
        <v>0</v>
      </c>
      <c r="AF1154" s="205">
        <f t="array" ref="AF1154">SUMPRODUCT(MID(0&amp;AE1154,LARGE(INDEX(ISNUMBER(--MID(AE1154,ROW($A$1:$A$25),1))* ROW($A$1:$A$25),0),ROW($A$1:$A$25))+1,1)*10^ROW($A$1:$A$25)/10)</f>
        <v>0</v>
      </c>
    </row>
    <row r="1155" spans="31:32" x14ac:dyDescent="0.25">
      <c r="AE1155" s="205">
        <f>INDEX(Tracking!$B$6:$B$3001,ROW(A1151),1)</f>
        <v>0</v>
      </c>
      <c r="AF1155" s="205">
        <f t="array" ref="AF1155">SUMPRODUCT(MID(0&amp;AE1155,LARGE(INDEX(ISNUMBER(--MID(AE1155,ROW($A$1:$A$25),1))* ROW($A$1:$A$25),0),ROW($A$1:$A$25))+1,1)*10^ROW($A$1:$A$25)/10)</f>
        <v>0</v>
      </c>
    </row>
    <row r="1156" spans="31:32" x14ac:dyDescent="0.25">
      <c r="AE1156" s="205">
        <f>INDEX(Tracking!$B$6:$B$3001,ROW(A1152),1)</f>
        <v>0</v>
      </c>
      <c r="AF1156" s="205">
        <f t="array" ref="AF1156">SUMPRODUCT(MID(0&amp;AE1156,LARGE(INDEX(ISNUMBER(--MID(AE1156,ROW($A$1:$A$25),1))* ROW($A$1:$A$25),0),ROW($A$1:$A$25))+1,1)*10^ROW($A$1:$A$25)/10)</f>
        <v>0</v>
      </c>
    </row>
    <row r="1157" spans="31:32" x14ac:dyDescent="0.25">
      <c r="AE1157" s="205">
        <f>INDEX(Tracking!$B$6:$B$3001,ROW(A1153),1)</f>
        <v>0</v>
      </c>
      <c r="AF1157" s="205">
        <f t="array" ref="AF1157">SUMPRODUCT(MID(0&amp;AE1157,LARGE(INDEX(ISNUMBER(--MID(AE1157,ROW($A$1:$A$25),1))* ROW($A$1:$A$25),0),ROW($A$1:$A$25))+1,1)*10^ROW($A$1:$A$25)/10)</f>
        <v>0</v>
      </c>
    </row>
    <row r="1158" spans="31:32" x14ac:dyDescent="0.25">
      <c r="AE1158" s="205">
        <f>INDEX(Tracking!$B$6:$B$3001,ROW(A1154),1)</f>
        <v>0</v>
      </c>
      <c r="AF1158" s="205">
        <f t="array" ref="AF1158">SUMPRODUCT(MID(0&amp;AE1158,LARGE(INDEX(ISNUMBER(--MID(AE1158,ROW($A$1:$A$25),1))* ROW($A$1:$A$25),0),ROW($A$1:$A$25))+1,1)*10^ROW($A$1:$A$25)/10)</f>
        <v>0</v>
      </c>
    </row>
    <row r="1159" spans="31:32" x14ac:dyDescent="0.25">
      <c r="AE1159" s="205">
        <f>INDEX(Tracking!$B$6:$B$3001,ROW(A1155),1)</f>
        <v>0</v>
      </c>
      <c r="AF1159" s="205">
        <f t="array" ref="AF1159">SUMPRODUCT(MID(0&amp;AE1159,LARGE(INDEX(ISNUMBER(--MID(AE1159,ROW($A$1:$A$25),1))* ROW($A$1:$A$25),0),ROW($A$1:$A$25))+1,1)*10^ROW($A$1:$A$25)/10)</f>
        <v>0</v>
      </c>
    </row>
    <row r="1160" spans="31:32" x14ac:dyDescent="0.25">
      <c r="AE1160" s="205">
        <f>INDEX(Tracking!$B$6:$B$3001,ROW(A1156),1)</f>
        <v>0</v>
      </c>
      <c r="AF1160" s="205">
        <f t="array" ref="AF1160">SUMPRODUCT(MID(0&amp;AE1160,LARGE(INDEX(ISNUMBER(--MID(AE1160,ROW($A$1:$A$25),1))* ROW($A$1:$A$25),0),ROW($A$1:$A$25))+1,1)*10^ROW($A$1:$A$25)/10)</f>
        <v>0</v>
      </c>
    </row>
    <row r="1161" spans="31:32" x14ac:dyDescent="0.25">
      <c r="AE1161" s="205">
        <f>INDEX(Tracking!$B$6:$B$3001,ROW(A1157),1)</f>
        <v>0</v>
      </c>
      <c r="AF1161" s="205">
        <f t="array" ref="AF1161">SUMPRODUCT(MID(0&amp;AE1161,LARGE(INDEX(ISNUMBER(--MID(AE1161,ROW($A$1:$A$25),1))* ROW($A$1:$A$25),0),ROW($A$1:$A$25))+1,1)*10^ROW($A$1:$A$25)/10)</f>
        <v>0</v>
      </c>
    </row>
    <row r="1162" spans="31:32" x14ac:dyDescent="0.25">
      <c r="AE1162" s="205">
        <f>INDEX(Tracking!$B$6:$B$3001,ROW(A1158),1)</f>
        <v>0</v>
      </c>
      <c r="AF1162" s="205">
        <f t="array" ref="AF1162">SUMPRODUCT(MID(0&amp;AE1162,LARGE(INDEX(ISNUMBER(--MID(AE1162,ROW($A$1:$A$25),1))* ROW($A$1:$A$25),0),ROW($A$1:$A$25))+1,1)*10^ROW($A$1:$A$25)/10)</f>
        <v>0</v>
      </c>
    </row>
    <row r="1163" spans="31:32" x14ac:dyDescent="0.25">
      <c r="AE1163" s="205">
        <f>INDEX(Tracking!$B$6:$B$3001,ROW(A1159),1)</f>
        <v>0</v>
      </c>
      <c r="AF1163" s="205">
        <f t="array" ref="AF1163">SUMPRODUCT(MID(0&amp;AE1163,LARGE(INDEX(ISNUMBER(--MID(AE1163,ROW($A$1:$A$25),1))* ROW($A$1:$A$25),0),ROW($A$1:$A$25))+1,1)*10^ROW($A$1:$A$25)/10)</f>
        <v>0</v>
      </c>
    </row>
    <row r="1164" spans="31:32" x14ac:dyDescent="0.25">
      <c r="AE1164" s="205">
        <f>INDEX(Tracking!$B$6:$B$3001,ROW(A1160),1)</f>
        <v>0</v>
      </c>
      <c r="AF1164" s="205">
        <f t="array" ref="AF1164">SUMPRODUCT(MID(0&amp;AE1164,LARGE(INDEX(ISNUMBER(--MID(AE1164,ROW($A$1:$A$25),1))* ROW($A$1:$A$25),0),ROW($A$1:$A$25))+1,1)*10^ROW($A$1:$A$25)/10)</f>
        <v>0</v>
      </c>
    </row>
    <row r="1165" spans="31:32" x14ac:dyDescent="0.25">
      <c r="AE1165" s="205">
        <f>INDEX(Tracking!$B$6:$B$3001,ROW(A1161),1)</f>
        <v>0</v>
      </c>
      <c r="AF1165" s="205">
        <f t="array" ref="AF1165">SUMPRODUCT(MID(0&amp;AE1165,LARGE(INDEX(ISNUMBER(--MID(AE1165,ROW($A$1:$A$25),1))* ROW($A$1:$A$25),0),ROW($A$1:$A$25))+1,1)*10^ROW($A$1:$A$25)/10)</f>
        <v>0</v>
      </c>
    </row>
    <row r="1166" spans="31:32" x14ac:dyDescent="0.25">
      <c r="AE1166" s="205">
        <f>INDEX(Tracking!$B$6:$B$3001,ROW(A1162),1)</f>
        <v>0</v>
      </c>
      <c r="AF1166" s="205">
        <f t="array" ref="AF1166">SUMPRODUCT(MID(0&amp;AE1166,LARGE(INDEX(ISNUMBER(--MID(AE1166,ROW($A$1:$A$25),1))* ROW($A$1:$A$25),0),ROW($A$1:$A$25))+1,1)*10^ROW($A$1:$A$25)/10)</f>
        <v>0</v>
      </c>
    </row>
    <row r="1167" spans="31:32" x14ac:dyDescent="0.25">
      <c r="AE1167" s="205">
        <f>INDEX(Tracking!$B$6:$B$3001,ROW(A1163),1)</f>
        <v>0</v>
      </c>
      <c r="AF1167" s="205">
        <f t="array" ref="AF1167">SUMPRODUCT(MID(0&amp;AE1167,LARGE(INDEX(ISNUMBER(--MID(AE1167,ROW($A$1:$A$25),1))* ROW($A$1:$A$25),0),ROW($A$1:$A$25))+1,1)*10^ROW($A$1:$A$25)/10)</f>
        <v>0</v>
      </c>
    </row>
    <row r="1168" spans="31:32" x14ac:dyDescent="0.25">
      <c r="AE1168" s="205">
        <f>INDEX(Tracking!$B$6:$B$3001,ROW(A1164),1)</f>
        <v>0</v>
      </c>
      <c r="AF1168" s="205">
        <f t="array" ref="AF1168">SUMPRODUCT(MID(0&amp;AE1168,LARGE(INDEX(ISNUMBER(--MID(AE1168,ROW($A$1:$A$25),1))* ROW($A$1:$A$25),0),ROW($A$1:$A$25))+1,1)*10^ROW($A$1:$A$25)/10)</f>
        <v>0</v>
      </c>
    </row>
    <row r="1169" spans="31:32" x14ac:dyDescent="0.25">
      <c r="AE1169" s="205">
        <f>INDEX(Tracking!$B$6:$B$3001,ROW(A1165),1)</f>
        <v>0</v>
      </c>
      <c r="AF1169" s="205">
        <f t="array" ref="AF1169">SUMPRODUCT(MID(0&amp;AE1169,LARGE(INDEX(ISNUMBER(--MID(AE1169,ROW($A$1:$A$25),1))* ROW($A$1:$A$25),0),ROW($A$1:$A$25))+1,1)*10^ROW($A$1:$A$25)/10)</f>
        <v>0</v>
      </c>
    </row>
    <row r="1170" spans="31:32" x14ac:dyDescent="0.25">
      <c r="AE1170" s="205">
        <f>INDEX(Tracking!$B$6:$B$3001,ROW(A1166),1)</f>
        <v>0</v>
      </c>
      <c r="AF1170" s="205">
        <f t="array" ref="AF1170">SUMPRODUCT(MID(0&amp;AE1170,LARGE(INDEX(ISNUMBER(--MID(AE1170,ROW($A$1:$A$25),1))* ROW($A$1:$A$25),0),ROW($A$1:$A$25))+1,1)*10^ROW($A$1:$A$25)/10)</f>
        <v>0</v>
      </c>
    </row>
    <row r="1171" spans="31:32" x14ac:dyDescent="0.25">
      <c r="AE1171" s="205">
        <f>INDEX(Tracking!$B$6:$B$3001,ROW(A1167),1)</f>
        <v>0</v>
      </c>
      <c r="AF1171" s="205">
        <f t="array" ref="AF1171">SUMPRODUCT(MID(0&amp;AE1171,LARGE(INDEX(ISNUMBER(--MID(AE1171,ROW($A$1:$A$25),1))* ROW($A$1:$A$25),0),ROW($A$1:$A$25))+1,1)*10^ROW($A$1:$A$25)/10)</f>
        <v>0</v>
      </c>
    </row>
    <row r="1172" spans="31:32" x14ac:dyDescent="0.25">
      <c r="AE1172" s="205">
        <f>INDEX(Tracking!$B$6:$B$3001,ROW(A1168),1)</f>
        <v>0</v>
      </c>
      <c r="AF1172" s="205">
        <f t="array" ref="AF1172">SUMPRODUCT(MID(0&amp;AE1172,LARGE(INDEX(ISNUMBER(--MID(AE1172,ROW($A$1:$A$25),1))* ROW($A$1:$A$25),0),ROW($A$1:$A$25))+1,1)*10^ROW($A$1:$A$25)/10)</f>
        <v>0</v>
      </c>
    </row>
    <row r="1173" spans="31:32" x14ac:dyDescent="0.25">
      <c r="AE1173" s="205">
        <f>INDEX(Tracking!$B$6:$B$3001,ROW(A1169),1)</f>
        <v>0</v>
      </c>
      <c r="AF1173" s="205">
        <f t="array" ref="AF1173">SUMPRODUCT(MID(0&amp;AE1173,LARGE(INDEX(ISNUMBER(--MID(AE1173,ROW($A$1:$A$25),1))* ROW($A$1:$A$25),0),ROW($A$1:$A$25))+1,1)*10^ROW($A$1:$A$25)/10)</f>
        <v>0</v>
      </c>
    </row>
    <row r="1174" spans="31:32" x14ac:dyDescent="0.25">
      <c r="AE1174" s="205">
        <f>INDEX(Tracking!$B$6:$B$3001,ROW(A1170),1)</f>
        <v>0</v>
      </c>
      <c r="AF1174" s="205">
        <f t="array" ref="AF1174">SUMPRODUCT(MID(0&amp;AE1174,LARGE(INDEX(ISNUMBER(--MID(AE1174,ROW($A$1:$A$25),1))* ROW($A$1:$A$25),0),ROW($A$1:$A$25))+1,1)*10^ROW($A$1:$A$25)/10)</f>
        <v>0</v>
      </c>
    </row>
    <row r="1175" spans="31:32" x14ac:dyDescent="0.25">
      <c r="AE1175" s="205">
        <f>INDEX(Tracking!$B$6:$B$3001,ROW(A1171),1)</f>
        <v>0</v>
      </c>
      <c r="AF1175" s="205">
        <f t="array" ref="AF1175">SUMPRODUCT(MID(0&amp;AE1175,LARGE(INDEX(ISNUMBER(--MID(AE1175,ROW($A$1:$A$25),1))* ROW($A$1:$A$25),0),ROW($A$1:$A$25))+1,1)*10^ROW($A$1:$A$25)/10)</f>
        <v>0</v>
      </c>
    </row>
    <row r="1176" spans="31:32" x14ac:dyDescent="0.25">
      <c r="AE1176" s="205">
        <f>INDEX(Tracking!$B$6:$B$3001,ROW(A1172),1)</f>
        <v>0</v>
      </c>
      <c r="AF1176" s="205">
        <f t="array" ref="AF1176">SUMPRODUCT(MID(0&amp;AE1176,LARGE(INDEX(ISNUMBER(--MID(AE1176,ROW($A$1:$A$25),1))* ROW($A$1:$A$25),0),ROW($A$1:$A$25))+1,1)*10^ROW($A$1:$A$25)/10)</f>
        <v>0</v>
      </c>
    </row>
    <row r="1177" spans="31:32" x14ac:dyDescent="0.25">
      <c r="AE1177" s="205">
        <f>INDEX(Tracking!$B$6:$B$3001,ROW(A1173),1)</f>
        <v>0</v>
      </c>
      <c r="AF1177" s="205">
        <f t="array" ref="AF1177">SUMPRODUCT(MID(0&amp;AE1177,LARGE(INDEX(ISNUMBER(--MID(AE1177,ROW($A$1:$A$25),1))* ROW($A$1:$A$25),0),ROW($A$1:$A$25))+1,1)*10^ROW($A$1:$A$25)/10)</f>
        <v>0</v>
      </c>
    </row>
    <row r="1178" spans="31:32" x14ac:dyDescent="0.25">
      <c r="AE1178" s="205">
        <f>INDEX(Tracking!$B$6:$B$3001,ROW(A1174),1)</f>
        <v>0</v>
      </c>
      <c r="AF1178" s="205">
        <f t="array" ref="AF1178">SUMPRODUCT(MID(0&amp;AE1178,LARGE(INDEX(ISNUMBER(--MID(AE1178,ROW($A$1:$A$25),1))* ROW($A$1:$A$25),0),ROW($A$1:$A$25))+1,1)*10^ROW($A$1:$A$25)/10)</f>
        <v>0</v>
      </c>
    </row>
    <row r="1179" spans="31:32" x14ac:dyDescent="0.25">
      <c r="AE1179" s="205">
        <f>INDEX(Tracking!$B$6:$B$3001,ROW(A1175),1)</f>
        <v>0</v>
      </c>
      <c r="AF1179" s="205">
        <f t="array" ref="AF1179">SUMPRODUCT(MID(0&amp;AE1179,LARGE(INDEX(ISNUMBER(--MID(AE1179,ROW($A$1:$A$25),1))* ROW($A$1:$A$25),0),ROW($A$1:$A$25))+1,1)*10^ROW($A$1:$A$25)/10)</f>
        <v>0</v>
      </c>
    </row>
    <row r="1180" spans="31:32" x14ac:dyDescent="0.25">
      <c r="AE1180" s="205">
        <f>INDEX(Tracking!$B$6:$B$3001,ROW(A1176),1)</f>
        <v>0</v>
      </c>
      <c r="AF1180" s="205">
        <f t="array" ref="AF1180">SUMPRODUCT(MID(0&amp;AE1180,LARGE(INDEX(ISNUMBER(--MID(AE1180,ROW($A$1:$A$25),1))* ROW($A$1:$A$25),0),ROW($A$1:$A$25))+1,1)*10^ROW($A$1:$A$25)/10)</f>
        <v>0</v>
      </c>
    </row>
    <row r="1181" spans="31:32" x14ac:dyDescent="0.25">
      <c r="AE1181" s="205">
        <f>INDEX(Tracking!$B$6:$B$3001,ROW(A1177),1)</f>
        <v>0</v>
      </c>
      <c r="AF1181" s="205">
        <f t="array" ref="AF1181">SUMPRODUCT(MID(0&amp;AE1181,LARGE(INDEX(ISNUMBER(--MID(AE1181,ROW($A$1:$A$25),1))* ROW($A$1:$A$25),0),ROW($A$1:$A$25))+1,1)*10^ROW($A$1:$A$25)/10)</f>
        <v>0</v>
      </c>
    </row>
    <row r="1182" spans="31:32" x14ac:dyDescent="0.25">
      <c r="AE1182" s="205">
        <f>INDEX(Tracking!$B$6:$B$3001,ROW(A1178),1)</f>
        <v>0</v>
      </c>
      <c r="AF1182" s="205">
        <f t="array" ref="AF1182">SUMPRODUCT(MID(0&amp;AE1182,LARGE(INDEX(ISNUMBER(--MID(AE1182,ROW($A$1:$A$25),1))* ROW($A$1:$A$25),0),ROW($A$1:$A$25))+1,1)*10^ROW($A$1:$A$25)/10)</f>
        <v>0</v>
      </c>
    </row>
    <row r="1183" spans="31:32" x14ac:dyDescent="0.25">
      <c r="AE1183" s="205">
        <f>INDEX(Tracking!$B$6:$B$3001,ROW(A1179),1)</f>
        <v>0</v>
      </c>
      <c r="AF1183" s="205">
        <f t="array" ref="AF1183">SUMPRODUCT(MID(0&amp;AE1183,LARGE(INDEX(ISNUMBER(--MID(AE1183,ROW($A$1:$A$25),1))* ROW($A$1:$A$25),0),ROW($A$1:$A$25))+1,1)*10^ROW($A$1:$A$25)/10)</f>
        <v>0</v>
      </c>
    </row>
    <row r="1184" spans="31:32" x14ac:dyDescent="0.25">
      <c r="AE1184" s="205">
        <f>INDEX(Tracking!$B$6:$B$3001,ROW(A1180),1)</f>
        <v>0</v>
      </c>
      <c r="AF1184" s="205">
        <f t="array" ref="AF1184">SUMPRODUCT(MID(0&amp;AE1184,LARGE(INDEX(ISNUMBER(--MID(AE1184,ROW($A$1:$A$25),1))* ROW($A$1:$A$25),0),ROW($A$1:$A$25))+1,1)*10^ROW($A$1:$A$25)/10)</f>
        <v>0</v>
      </c>
    </row>
    <row r="1185" spans="31:32" x14ac:dyDescent="0.25">
      <c r="AE1185" s="205">
        <f>INDEX(Tracking!$B$6:$B$3001,ROW(A1181),1)</f>
        <v>0</v>
      </c>
      <c r="AF1185" s="205">
        <f t="array" ref="AF1185">SUMPRODUCT(MID(0&amp;AE1185,LARGE(INDEX(ISNUMBER(--MID(AE1185,ROW($A$1:$A$25),1))* ROW($A$1:$A$25),0),ROW($A$1:$A$25))+1,1)*10^ROW($A$1:$A$25)/10)</f>
        <v>0</v>
      </c>
    </row>
    <row r="1186" spans="31:32" x14ac:dyDescent="0.25">
      <c r="AE1186" s="205">
        <f>INDEX(Tracking!$B$6:$B$3001,ROW(A1182),1)</f>
        <v>0</v>
      </c>
      <c r="AF1186" s="205">
        <f t="array" ref="AF1186">SUMPRODUCT(MID(0&amp;AE1186,LARGE(INDEX(ISNUMBER(--MID(AE1186,ROW($A$1:$A$25),1))* ROW($A$1:$A$25),0),ROW($A$1:$A$25))+1,1)*10^ROW($A$1:$A$25)/10)</f>
        <v>0</v>
      </c>
    </row>
    <row r="1187" spans="31:32" x14ac:dyDescent="0.25">
      <c r="AE1187" s="205">
        <f>INDEX(Tracking!$B$6:$B$3001,ROW(A1183),1)</f>
        <v>0</v>
      </c>
      <c r="AF1187" s="205">
        <f t="array" ref="AF1187">SUMPRODUCT(MID(0&amp;AE1187,LARGE(INDEX(ISNUMBER(--MID(AE1187,ROW($A$1:$A$25),1))* ROW($A$1:$A$25),0),ROW($A$1:$A$25))+1,1)*10^ROW($A$1:$A$25)/10)</f>
        <v>0</v>
      </c>
    </row>
    <row r="1188" spans="31:32" x14ac:dyDescent="0.25">
      <c r="AE1188" s="205">
        <f>INDEX(Tracking!$B$6:$B$3001,ROW(A1184),1)</f>
        <v>0</v>
      </c>
      <c r="AF1188" s="205">
        <f t="array" ref="AF1188">SUMPRODUCT(MID(0&amp;AE1188,LARGE(INDEX(ISNUMBER(--MID(AE1188,ROW($A$1:$A$25),1))* ROW($A$1:$A$25),0),ROW($A$1:$A$25))+1,1)*10^ROW($A$1:$A$25)/10)</f>
        <v>0</v>
      </c>
    </row>
    <row r="1189" spans="31:32" x14ac:dyDescent="0.25">
      <c r="AE1189" s="205">
        <f>INDEX(Tracking!$B$6:$B$3001,ROW(A1185),1)</f>
        <v>0</v>
      </c>
      <c r="AF1189" s="205">
        <f t="array" ref="AF1189">SUMPRODUCT(MID(0&amp;AE1189,LARGE(INDEX(ISNUMBER(--MID(AE1189,ROW($A$1:$A$25),1))* ROW($A$1:$A$25),0),ROW($A$1:$A$25))+1,1)*10^ROW($A$1:$A$25)/10)</f>
        <v>0</v>
      </c>
    </row>
    <row r="1190" spans="31:32" x14ac:dyDescent="0.25">
      <c r="AE1190" s="205">
        <f>INDEX(Tracking!$B$6:$B$3001,ROW(A1186),1)</f>
        <v>0</v>
      </c>
      <c r="AF1190" s="205">
        <f t="array" ref="AF1190">SUMPRODUCT(MID(0&amp;AE1190,LARGE(INDEX(ISNUMBER(--MID(AE1190,ROW($A$1:$A$25),1))* ROW($A$1:$A$25),0),ROW($A$1:$A$25))+1,1)*10^ROW($A$1:$A$25)/10)</f>
        <v>0</v>
      </c>
    </row>
    <row r="1191" spans="31:32" x14ac:dyDescent="0.25">
      <c r="AE1191" s="205">
        <f>INDEX(Tracking!$B$6:$B$3001,ROW(A1187),1)</f>
        <v>0</v>
      </c>
      <c r="AF1191" s="205">
        <f t="array" ref="AF1191">SUMPRODUCT(MID(0&amp;AE1191,LARGE(INDEX(ISNUMBER(--MID(AE1191,ROW($A$1:$A$25),1))* ROW($A$1:$A$25),0),ROW($A$1:$A$25))+1,1)*10^ROW($A$1:$A$25)/10)</f>
        <v>0</v>
      </c>
    </row>
    <row r="1192" spans="31:32" x14ac:dyDescent="0.25">
      <c r="AE1192" s="205">
        <f>INDEX(Tracking!$B$6:$B$3001,ROW(A1188),1)</f>
        <v>0</v>
      </c>
      <c r="AF1192" s="205">
        <f t="array" ref="AF1192">SUMPRODUCT(MID(0&amp;AE1192,LARGE(INDEX(ISNUMBER(--MID(AE1192,ROW($A$1:$A$25),1))* ROW($A$1:$A$25),0),ROW($A$1:$A$25))+1,1)*10^ROW($A$1:$A$25)/10)</f>
        <v>0</v>
      </c>
    </row>
    <row r="1193" spans="31:32" x14ac:dyDescent="0.25">
      <c r="AE1193" s="205">
        <f>INDEX(Tracking!$B$6:$B$3001,ROW(A1189),1)</f>
        <v>0</v>
      </c>
      <c r="AF1193" s="205">
        <f t="array" ref="AF1193">SUMPRODUCT(MID(0&amp;AE1193,LARGE(INDEX(ISNUMBER(--MID(AE1193,ROW($A$1:$A$25),1))* ROW($A$1:$A$25),0),ROW($A$1:$A$25))+1,1)*10^ROW($A$1:$A$25)/10)</f>
        <v>0</v>
      </c>
    </row>
    <row r="1194" spans="31:32" x14ac:dyDescent="0.25">
      <c r="AE1194" s="205">
        <f>INDEX(Tracking!$B$6:$B$3001,ROW(A1190),1)</f>
        <v>0</v>
      </c>
      <c r="AF1194" s="205">
        <f t="array" ref="AF1194">SUMPRODUCT(MID(0&amp;AE1194,LARGE(INDEX(ISNUMBER(--MID(AE1194,ROW($A$1:$A$25),1))* ROW($A$1:$A$25),0),ROW($A$1:$A$25))+1,1)*10^ROW($A$1:$A$25)/10)</f>
        <v>0</v>
      </c>
    </row>
    <row r="1195" spans="31:32" x14ac:dyDescent="0.25">
      <c r="AE1195" s="205">
        <f>INDEX(Tracking!$B$6:$B$3001,ROW(A1191),1)</f>
        <v>0</v>
      </c>
      <c r="AF1195" s="205">
        <f t="array" ref="AF1195">SUMPRODUCT(MID(0&amp;AE1195,LARGE(INDEX(ISNUMBER(--MID(AE1195,ROW($A$1:$A$25),1))* ROW($A$1:$A$25),0),ROW($A$1:$A$25))+1,1)*10^ROW($A$1:$A$25)/10)</f>
        <v>0</v>
      </c>
    </row>
    <row r="1196" spans="31:32" x14ac:dyDescent="0.25">
      <c r="AE1196" s="205">
        <f>INDEX(Tracking!$B$6:$B$3001,ROW(A1192),1)</f>
        <v>0</v>
      </c>
      <c r="AF1196" s="205">
        <f t="array" ref="AF1196">SUMPRODUCT(MID(0&amp;AE1196,LARGE(INDEX(ISNUMBER(--MID(AE1196,ROW($A$1:$A$25),1))* ROW($A$1:$A$25),0),ROW($A$1:$A$25))+1,1)*10^ROW($A$1:$A$25)/10)</f>
        <v>0</v>
      </c>
    </row>
    <row r="1197" spans="31:32" x14ac:dyDescent="0.25">
      <c r="AE1197" s="205">
        <f>INDEX(Tracking!$B$6:$B$3001,ROW(A1193),1)</f>
        <v>0</v>
      </c>
      <c r="AF1197" s="205">
        <f t="array" ref="AF1197">SUMPRODUCT(MID(0&amp;AE1197,LARGE(INDEX(ISNUMBER(--MID(AE1197,ROW($A$1:$A$25),1))* ROW($A$1:$A$25),0),ROW($A$1:$A$25))+1,1)*10^ROW($A$1:$A$25)/10)</f>
        <v>0</v>
      </c>
    </row>
    <row r="1198" spans="31:32" x14ac:dyDescent="0.25">
      <c r="AE1198" s="205">
        <f>INDEX(Tracking!$B$6:$B$3001,ROW(A1194),1)</f>
        <v>0</v>
      </c>
      <c r="AF1198" s="205">
        <f t="array" ref="AF1198">SUMPRODUCT(MID(0&amp;AE1198,LARGE(INDEX(ISNUMBER(--MID(AE1198,ROW($A$1:$A$25),1))* ROW($A$1:$A$25),0),ROW($A$1:$A$25))+1,1)*10^ROW($A$1:$A$25)/10)</f>
        <v>0</v>
      </c>
    </row>
    <row r="1199" spans="31:32" x14ac:dyDescent="0.25">
      <c r="AE1199" s="205">
        <f>INDEX(Tracking!$B$6:$B$3001,ROW(A1195),1)</f>
        <v>0</v>
      </c>
      <c r="AF1199" s="205">
        <f t="array" ref="AF1199">SUMPRODUCT(MID(0&amp;AE1199,LARGE(INDEX(ISNUMBER(--MID(AE1199,ROW($A$1:$A$25),1))* ROW($A$1:$A$25),0),ROW($A$1:$A$25))+1,1)*10^ROW($A$1:$A$25)/10)</f>
        <v>0</v>
      </c>
    </row>
    <row r="1200" spans="31:32" x14ac:dyDescent="0.25">
      <c r="AE1200" s="205">
        <f>INDEX(Tracking!$B$6:$B$3001,ROW(A1196),1)</f>
        <v>0</v>
      </c>
      <c r="AF1200" s="205">
        <f t="array" ref="AF1200">SUMPRODUCT(MID(0&amp;AE1200,LARGE(INDEX(ISNUMBER(--MID(AE1200,ROW($A$1:$A$25),1))* ROW($A$1:$A$25),0),ROW($A$1:$A$25))+1,1)*10^ROW($A$1:$A$25)/10)</f>
        <v>0</v>
      </c>
    </row>
    <row r="1201" spans="31:32" x14ac:dyDescent="0.25">
      <c r="AE1201" s="205">
        <f>INDEX(Tracking!$B$6:$B$3001,ROW(A1197),1)</f>
        <v>0</v>
      </c>
      <c r="AF1201" s="205">
        <f t="array" ref="AF1201">SUMPRODUCT(MID(0&amp;AE1201,LARGE(INDEX(ISNUMBER(--MID(AE1201,ROW($A$1:$A$25),1))* ROW($A$1:$A$25),0),ROW($A$1:$A$25))+1,1)*10^ROW($A$1:$A$25)/10)</f>
        <v>0</v>
      </c>
    </row>
    <row r="1202" spans="31:32" x14ac:dyDescent="0.25">
      <c r="AE1202" s="205">
        <f>INDEX(Tracking!$B$6:$B$3001,ROW(A1198),1)</f>
        <v>0</v>
      </c>
      <c r="AF1202" s="205">
        <f t="array" ref="AF1202">SUMPRODUCT(MID(0&amp;AE1202,LARGE(INDEX(ISNUMBER(--MID(AE1202,ROW($A$1:$A$25),1))* ROW($A$1:$A$25),0),ROW($A$1:$A$25))+1,1)*10^ROW($A$1:$A$25)/10)</f>
        <v>0</v>
      </c>
    </row>
    <row r="1203" spans="31:32" x14ac:dyDescent="0.25">
      <c r="AE1203" s="205">
        <f>INDEX(Tracking!$B$6:$B$3001,ROW(A1199),1)</f>
        <v>0</v>
      </c>
      <c r="AF1203" s="205">
        <f t="array" ref="AF1203">SUMPRODUCT(MID(0&amp;AE1203,LARGE(INDEX(ISNUMBER(--MID(AE1203,ROW($A$1:$A$25),1))* ROW($A$1:$A$25),0),ROW($A$1:$A$25))+1,1)*10^ROW($A$1:$A$25)/10)</f>
        <v>0</v>
      </c>
    </row>
    <row r="1204" spans="31:32" x14ac:dyDescent="0.25">
      <c r="AE1204" s="205">
        <f>INDEX(Tracking!$B$6:$B$3001,ROW(A1200),1)</f>
        <v>0</v>
      </c>
      <c r="AF1204" s="205">
        <f t="array" ref="AF1204">SUMPRODUCT(MID(0&amp;AE1204,LARGE(INDEX(ISNUMBER(--MID(AE1204,ROW($A$1:$A$25),1))* ROW($A$1:$A$25),0),ROW($A$1:$A$25))+1,1)*10^ROW($A$1:$A$25)/10)</f>
        <v>0</v>
      </c>
    </row>
    <row r="1205" spans="31:32" x14ac:dyDescent="0.25">
      <c r="AE1205" s="205">
        <f>INDEX(Tracking!$B$6:$B$3001,ROW(A1201),1)</f>
        <v>0</v>
      </c>
      <c r="AF1205" s="205">
        <f t="array" ref="AF1205">SUMPRODUCT(MID(0&amp;AE1205,LARGE(INDEX(ISNUMBER(--MID(AE1205,ROW($A$1:$A$25),1))* ROW($A$1:$A$25),0),ROW($A$1:$A$25))+1,1)*10^ROW($A$1:$A$25)/10)</f>
        <v>0</v>
      </c>
    </row>
    <row r="1206" spans="31:32" x14ac:dyDescent="0.25">
      <c r="AE1206" s="205">
        <f>INDEX(Tracking!$B$6:$B$3001,ROW(A1202),1)</f>
        <v>0</v>
      </c>
      <c r="AF1206" s="205">
        <f t="array" ref="AF1206">SUMPRODUCT(MID(0&amp;AE1206,LARGE(INDEX(ISNUMBER(--MID(AE1206,ROW($A$1:$A$25),1))* ROW($A$1:$A$25),0),ROW($A$1:$A$25))+1,1)*10^ROW($A$1:$A$25)/10)</f>
        <v>0</v>
      </c>
    </row>
    <row r="1207" spans="31:32" x14ac:dyDescent="0.25">
      <c r="AE1207" s="205">
        <f>INDEX(Tracking!$B$6:$B$3001,ROW(A1203),1)</f>
        <v>0</v>
      </c>
      <c r="AF1207" s="205">
        <f t="array" ref="AF1207">SUMPRODUCT(MID(0&amp;AE1207,LARGE(INDEX(ISNUMBER(--MID(AE1207,ROW($A$1:$A$25),1))* ROW($A$1:$A$25),0),ROW($A$1:$A$25))+1,1)*10^ROW($A$1:$A$25)/10)</f>
        <v>0</v>
      </c>
    </row>
    <row r="1208" spans="31:32" x14ac:dyDescent="0.25">
      <c r="AE1208" s="205">
        <f>INDEX(Tracking!$B$6:$B$3001,ROW(A1204),1)</f>
        <v>0</v>
      </c>
      <c r="AF1208" s="205">
        <f t="array" ref="AF1208">SUMPRODUCT(MID(0&amp;AE1208,LARGE(INDEX(ISNUMBER(--MID(AE1208,ROW($A$1:$A$25),1))* ROW($A$1:$A$25),0),ROW($A$1:$A$25))+1,1)*10^ROW($A$1:$A$25)/10)</f>
        <v>0</v>
      </c>
    </row>
    <row r="1209" spans="31:32" x14ac:dyDescent="0.25">
      <c r="AE1209" s="205">
        <f>INDEX(Tracking!$B$6:$B$3001,ROW(A1205),1)</f>
        <v>0</v>
      </c>
      <c r="AF1209" s="205">
        <f t="array" ref="AF1209">SUMPRODUCT(MID(0&amp;AE1209,LARGE(INDEX(ISNUMBER(--MID(AE1209,ROW($A$1:$A$25),1))* ROW($A$1:$A$25),0),ROW($A$1:$A$25))+1,1)*10^ROW($A$1:$A$25)/10)</f>
        <v>0</v>
      </c>
    </row>
    <row r="1210" spans="31:32" x14ac:dyDescent="0.25">
      <c r="AE1210" s="205">
        <f>INDEX(Tracking!$B$6:$B$3001,ROW(A1206),1)</f>
        <v>0</v>
      </c>
      <c r="AF1210" s="205">
        <f t="array" ref="AF1210">SUMPRODUCT(MID(0&amp;AE1210,LARGE(INDEX(ISNUMBER(--MID(AE1210,ROW($A$1:$A$25),1))* ROW($A$1:$A$25),0),ROW($A$1:$A$25))+1,1)*10^ROW($A$1:$A$25)/10)</f>
        <v>0</v>
      </c>
    </row>
    <row r="1211" spans="31:32" x14ac:dyDescent="0.25">
      <c r="AE1211" s="205">
        <f>INDEX(Tracking!$B$6:$B$3001,ROW(A1207),1)</f>
        <v>0</v>
      </c>
      <c r="AF1211" s="205">
        <f t="array" ref="AF1211">SUMPRODUCT(MID(0&amp;AE1211,LARGE(INDEX(ISNUMBER(--MID(AE1211,ROW($A$1:$A$25),1))* ROW($A$1:$A$25),0),ROW($A$1:$A$25))+1,1)*10^ROW($A$1:$A$25)/10)</f>
        <v>0</v>
      </c>
    </row>
    <row r="1212" spans="31:32" x14ac:dyDescent="0.25">
      <c r="AE1212" s="205">
        <f>INDEX(Tracking!$B$6:$B$3001,ROW(A1208),1)</f>
        <v>0</v>
      </c>
      <c r="AF1212" s="205">
        <f t="array" ref="AF1212">SUMPRODUCT(MID(0&amp;AE1212,LARGE(INDEX(ISNUMBER(--MID(AE1212,ROW($A$1:$A$25),1))* ROW($A$1:$A$25),0),ROW($A$1:$A$25))+1,1)*10^ROW($A$1:$A$25)/10)</f>
        <v>0</v>
      </c>
    </row>
    <row r="1213" spans="31:32" x14ac:dyDescent="0.25">
      <c r="AE1213" s="205">
        <f>INDEX(Tracking!$B$6:$B$3001,ROW(A1209),1)</f>
        <v>0</v>
      </c>
      <c r="AF1213" s="205">
        <f t="array" ref="AF1213">SUMPRODUCT(MID(0&amp;AE1213,LARGE(INDEX(ISNUMBER(--MID(AE1213,ROW($A$1:$A$25),1))* ROW($A$1:$A$25),0),ROW($A$1:$A$25))+1,1)*10^ROW($A$1:$A$25)/10)</f>
        <v>0</v>
      </c>
    </row>
    <row r="1214" spans="31:32" x14ac:dyDescent="0.25">
      <c r="AE1214" s="205">
        <f>INDEX(Tracking!$B$6:$B$3001,ROW(A1210),1)</f>
        <v>0</v>
      </c>
      <c r="AF1214" s="205">
        <f t="array" ref="AF1214">SUMPRODUCT(MID(0&amp;AE1214,LARGE(INDEX(ISNUMBER(--MID(AE1214,ROW($A$1:$A$25),1))* ROW($A$1:$A$25),0),ROW($A$1:$A$25))+1,1)*10^ROW($A$1:$A$25)/10)</f>
        <v>0</v>
      </c>
    </row>
    <row r="1215" spans="31:32" x14ac:dyDescent="0.25">
      <c r="AE1215" s="205">
        <f>INDEX(Tracking!$B$6:$B$3001,ROW(A1211),1)</f>
        <v>0</v>
      </c>
      <c r="AF1215" s="205">
        <f t="array" ref="AF1215">SUMPRODUCT(MID(0&amp;AE1215,LARGE(INDEX(ISNUMBER(--MID(AE1215,ROW($A$1:$A$25),1))* ROW($A$1:$A$25),0),ROW($A$1:$A$25))+1,1)*10^ROW($A$1:$A$25)/10)</f>
        <v>0</v>
      </c>
    </row>
    <row r="1216" spans="31:32" x14ac:dyDescent="0.25">
      <c r="AE1216" s="205">
        <f>INDEX(Tracking!$B$6:$B$3001,ROW(A1212),1)</f>
        <v>0</v>
      </c>
      <c r="AF1216" s="205">
        <f t="array" ref="AF1216">SUMPRODUCT(MID(0&amp;AE1216,LARGE(INDEX(ISNUMBER(--MID(AE1216,ROW($A$1:$A$25),1))* ROW($A$1:$A$25),0),ROW($A$1:$A$25))+1,1)*10^ROW($A$1:$A$25)/10)</f>
        <v>0</v>
      </c>
    </row>
    <row r="1217" spans="31:32" x14ac:dyDescent="0.25">
      <c r="AE1217" s="205">
        <f>INDEX(Tracking!$B$6:$B$3001,ROW(A1213),1)</f>
        <v>0</v>
      </c>
      <c r="AF1217" s="205">
        <f t="array" ref="AF1217">SUMPRODUCT(MID(0&amp;AE1217,LARGE(INDEX(ISNUMBER(--MID(AE1217,ROW($A$1:$A$25),1))* ROW($A$1:$A$25),0),ROW($A$1:$A$25))+1,1)*10^ROW($A$1:$A$25)/10)</f>
        <v>0</v>
      </c>
    </row>
    <row r="1218" spans="31:32" x14ac:dyDescent="0.25">
      <c r="AE1218" s="205">
        <f>INDEX(Tracking!$B$6:$B$3001,ROW(A1214),1)</f>
        <v>0</v>
      </c>
      <c r="AF1218" s="205">
        <f t="array" ref="AF1218">SUMPRODUCT(MID(0&amp;AE1218,LARGE(INDEX(ISNUMBER(--MID(AE1218,ROW($A$1:$A$25),1))* ROW($A$1:$A$25),0),ROW($A$1:$A$25))+1,1)*10^ROW($A$1:$A$25)/10)</f>
        <v>0</v>
      </c>
    </row>
    <row r="1219" spans="31:32" x14ac:dyDescent="0.25">
      <c r="AE1219" s="205">
        <f>INDEX(Tracking!$B$6:$B$3001,ROW(A1215),1)</f>
        <v>0</v>
      </c>
      <c r="AF1219" s="205">
        <f t="array" ref="AF1219">SUMPRODUCT(MID(0&amp;AE1219,LARGE(INDEX(ISNUMBER(--MID(AE1219,ROW($A$1:$A$25),1))* ROW($A$1:$A$25),0),ROW($A$1:$A$25))+1,1)*10^ROW($A$1:$A$25)/10)</f>
        <v>0</v>
      </c>
    </row>
    <row r="1220" spans="31:32" x14ac:dyDescent="0.25">
      <c r="AE1220" s="205">
        <f>INDEX(Tracking!$B$6:$B$3001,ROW(A1216),1)</f>
        <v>0</v>
      </c>
      <c r="AF1220" s="205">
        <f t="array" ref="AF1220">SUMPRODUCT(MID(0&amp;AE1220,LARGE(INDEX(ISNUMBER(--MID(AE1220,ROW($A$1:$A$25),1))* ROW($A$1:$A$25),0),ROW($A$1:$A$25))+1,1)*10^ROW($A$1:$A$25)/10)</f>
        <v>0</v>
      </c>
    </row>
    <row r="1221" spans="31:32" x14ac:dyDescent="0.25">
      <c r="AE1221" s="205">
        <f>INDEX(Tracking!$B$6:$B$3001,ROW(A1217),1)</f>
        <v>0</v>
      </c>
      <c r="AF1221" s="205">
        <f t="array" ref="AF1221">SUMPRODUCT(MID(0&amp;AE1221,LARGE(INDEX(ISNUMBER(--MID(AE1221,ROW($A$1:$A$25),1))* ROW($A$1:$A$25),0),ROW($A$1:$A$25))+1,1)*10^ROW($A$1:$A$25)/10)</f>
        <v>0</v>
      </c>
    </row>
    <row r="1222" spans="31:32" x14ac:dyDescent="0.25">
      <c r="AE1222" s="205">
        <f>INDEX(Tracking!$B$6:$B$3001,ROW(A1218),1)</f>
        <v>0</v>
      </c>
      <c r="AF1222" s="205">
        <f t="array" ref="AF1222">SUMPRODUCT(MID(0&amp;AE1222,LARGE(INDEX(ISNUMBER(--MID(AE1222,ROW($A$1:$A$25),1))* ROW($A$1:$A$25),0),ROW($A$1:$A$25))+1,1)*10^ROW($A$1:$A$25)/10)</f>
        <v>0</v>
      </c>
    </row>
    <row r="1223" spans="31:32" x14ac:dyDescent="0.25">
      <c r="AE1223" s="205">
        <f>INDEX(Tracking!$B$6:$B$3001,ROW(A1219),1)</f>
        <v>0</v>
      </c>
      <c r="AF1223" s="205">
        <f t="array" ref="AF1223">SUMPRODUCT(MID(0&amp;AE1223,LARGE(INDEX(ISNUMBER(--MID(AE1223,ROW($A$1:$A$25),1))* ROW($A$1:$A$25),0),ROW($A$1:$A$25))+1,1)*10^ROW($A$1:$A$25)/10)</f>
        <v>0</v>
      </c>
    </row>
    <row r="1224" spans="31:32" x14ac:dyDescent="0.25">
      <c r="AE1224" s="205">
        <f>INDEX(Tracking!$B$6:$B$3001,ROW(A1220),1)</f>
        <v>0</v>
      </c>
      <c r="AF1224" s="205">
        <f t="array" ref="AF1224">SUMPRODUCT(MID(0&amp;AE1224,LARGE(INDEX(ISNUMBER(--MID(AE1224,ROW($A$1:$A$25),1))* ROW($A$1:$A$25),0),ROW($A$1:$A$25))+1,1)*10^ROW($A$1:$A$25)/10)</f>
        <v>0</v>
      </c>
    </row>
    <row r="1225" spans="31:32" x14ac:dyDescent="0.25">
      <c r="AE1225" s="205">
        <f>INDEX(Tracking!$B$6:$B$3001,ROW(A1221),1)</f>
        <v>0</v>
      </c>
      <c r="AF1225" s="205">
        <f t="array" ref="AF1225">SUMPRODUCT(MID(0&amp;AE1225,LARGE(INDEX(ISNUMBER(--MID(AE1225,ROW($A$1:$A$25),1))* ROW($A$1:$A$25),0),ROW($A$1:$A$25))+1,1)*10^ROW($A$1:$A$25)/10)</f>
        <v>0</v>
      </c>
    </row>
    <row r="1226" spans="31:32" x14ac:dyDescent="0.25">
      <c r="AE1226" s="205">
        <f>INDEX(Tracking!$B$6:$B$3001,ROW(A1222),1)</f>
        <v>0</v>
      </c>
      <c r="AF1226" s="205">
        <f t="array" ref="AF1226">SUMPRODUCT(MID(0&amp;AE1226,LARGE(INDEX(ISNUMBER(--MID(AE1226,ROW($A$1:$A$25),1))* ROW($A$1:$A$25),0),ROW($A$1:$A$25))+1,1)*10^ROW($A$1:$A$25)/10)</f>
        <v>0</v>
      </c>
    </row>
    <row r="1227" spans="31:32" x14ac:dyDescent="0.25">
      <c r="AE1227" s="205">
        <f>INDEX(Tracking!$B$6:$B$3001,ROW(A1223),1)</f>
        <v>0</v>
      </c>
      <c r="AF1227" s="205">
        <f t="array" ref="AF1227">SUMPRODUCT(MID(0&amp;AE1227,LARGE(INDEX(ISNUMBER(--MID(AE1227,ROW($A$1:$A$25),1))* ROW($A$1:$A$25),0),ROW($A$1:$A$25))+1,1)*10^ROW($A$1:$A$25)/10)</f>
        <v>0</v>
      </c>
    </row>
    <row r="1228" spans="31:32" x14ac:dyDescent="0.25">
      <c r="AE1228" s="205">
        <f>INDEX(Tracking!$B$6:$B$3001,ROW(A1224),1)</f>
        <v>0</v>
      </c>
      <c r="AF1228" s="205">
        <f t="array" ref="AF1228">SUMPRODUCT(MID(0&amp;AE1228,LARGE(INDEX(ISNUMBER(--MID(AE1228,ROW($A$1:$A$25),1))* ROW($A$1:$A$25),0),ROW($A$1:$A$25))+1,1)*10^ROW($A$1:$A$25)/10)</f>
        <v>0</v>
      </c>
    </row>
    <row r="1229" spans="31:32" x14ac:dyDescent="0.25">
      <c r="AE1229" s="205">
        <f>INDEX(Tracking!$B$6:$B$3001,ROW(A1225),1)</f>
        <v>0</v>
      </c>
      <c r="AF1229" s="205">
        <f t="array" ref="AF1229">SUMPRODUCT(MID(0&amp;AE1229,LARGE(INDEX(ISNUMBER(--MID(AE1229,ROW($A$1:$A$25),1))* ROW($A$1:$A$25),0),ROW($A$1:$A$25))+1,1)*10^ROW($A$1:$A$25)/10)</f>
        <v>0</v>
      </c>
    </row>
    <row r="1230" spans="31:32" x14ac:dyDescent="0.25">
      <c r="AE1230" s="205">
        <f>INDEX(Tracking!$B$6:$B$3001,ROW(A1226),1)</f>
        <v>0</v>
      </c>
      <c r="AF1230" s="205">
        <f t="array" ref="AF1230">SUMPRODUCT(MID(0&amp;AE1230,LARGE(INDEX(ISNUMBER(--MID(AE1230,ROW($A$1:$A$25),1))* ROW($A$1:$A$25),0),ROW($A$1:$A$25))+1,1)*10^ROW($A$1:$A$25)/10)</f>
        <v>0</v>
      </c>
    </row>
    <row r="1231" spans="31:32" x14ac:dyDescent="0.25">
      <c r="AE1231" s="205">
        <f>INDEX(Tracking!$B$6:$B$3001,ROW(A1227),1)</f>
        <v>0</v>
      </c>
      <c r="AF1231" s="205">
        <f t="array" ref="AF1231">SUMPRODUCT(MID(0&amp;AE1231,LARGE(INDEX(ISNUMBER(--MID(AE1231,ROW($A$1:$A$25),1))* ROW($A$1:$A$25),0),ROW($A$1:$A$25))+1,1)*10^ROW($A$1:$A$25)/10)</f>
        <v>0</v>
      </c>
    </row>
    <row r="1232" spans="31:32" x14ac:dyDescent="0.25">
      <c r="AE1232" s="205">
        <f>INDEX(Tracking!$B$6:$B$3001,ROW(A1228),1)</f>
        <v>0</v>
      </c>
      <c r="AF1232" s="205">
        <f t="array" ref="AF1232">SUMPRODUCT(MID(0&amp;AE1232,LARGE(INDEX(ISNUMBER(--MID(AE1232,ROW($A$1:$A$25),1))* ROW($A$1:$A$25),0),ROW($A$1:$A$25))+1,1)*10^ROW($A$1:$A$25)/10)</f>
        <v>0</v>
      </c>
    </row>
    <row r="1233" spans="31:32" x14ac:dyDescent="0.25">
      <c r="AE1233" s="205">
        <f>INDEX(Tracking!$B$6:$B$3001,ROW(A1229),1)</f>
        <v>0</v>
      </c>
      <c r="AF1233" s="205">
        <f t="array" ref="AF1233">SUMPRODUCT(MID(0&amp;AE1233,LARGE(INDEX(ISNUMBER(--MID(AE1233,ROW($A$1:$A$25),1))* ROW($A$1:$A$25),0),ROW($A$1:$A$25))+1,1)*10^ROW($A$1:$A$25)/10)</f>
        <v>0</v>
      </c>
    </row>
    <row r="1234" spans="31:32" x14ac:dyDescent="0.25">
      <c r="AE1234" s="205">
        <f>INDEX(Tracking!$B$6:$B$3001,ROW(A1230),1)</f>
        <v>0</v>
      </c>
      <c r="AF1234" s="205">
        <f t="array" ref="AF1234">SUMPRODUCT(MID(0&amp;AE1234,LARGE(INDEX(ISNUMBER(--MID(AE1234,ROW($A$1:$A$25),1))* ROW($A$1:$A$25),0),ROW($A$1:$A$25))+1,1)*10^ROW($A$1:$A$25)/10)</f>
        <v>0</v>
      </c>
    </row>
    <row r="1235" spans="31:32" x14ac:dyDescent="0.25">
      <c r="AE1235" s="205">
        <f>INDEX(Tracking!$B$6:$B$3001,ROW(A1231),1)</f>
        <v>0</v>
      </c>
      <c r="AF1235" s="205">
        <f t="array" ref="AF1235">SUMPRODUCT(MID(0&amp;AE1235,LARGE(INDEX(ISNUMBER(--MID(AE1235,ROW($A$1:$A$25),1))* ROW($A$1:$A$25),0),ROW($A$1:$A$25))+1,1)*10^ROW($A$1:$A$25)/10)</f>
        <v>0</v>
      </c>
    </row>
    <row r="1236" spans="31:32" x14ac:dyDescent="0.25">
      <c r="AE1236" s="205">
        <f>INDEX(Tracking!$B$6:$B$3001,ROW(A1232),1)</f>
        <v>0</v>
      </c>
      <c r="AF1236" s="205">
        <f t="array" ref="AF1236">SUMPRODUCT(MID(0&amp;AE1236,LARGE(INDEX(ISNUMBER(--MID(AE1236,ROW($A$1:$A$25),1))* ROW($A$1:$A$25),0),ROW($A$1:$A$25))+1,1)*10^ROW($A$1:$A$25)/10)</f>
        <v>0</v>
      </c>
    </row>
    <row r="1237" spans="31:32" x14ac:dyDescent="0.25">
      <c r="AE1237" s="205">
        <f>INDEX(Tracking!$B$6:$B$3001,ROW(A1233),1)</f>
        <v>0</v>
      </c>
      <c r="AF1237" s="205">
        <f t="array" ref="AF1237">SUMPRODUCT(MID(0&amp;AE1237,LARGE(INDEX(ISNUMBER(--MID(AE1237,ROW($A$1:$A$25),1))* ROW($A$1:$A$25),0),ROW($A$1:$A$25))+1,1)*10^ROW($A$1:$A$25)/10)</f>
        <v>0</v>
      </c>
    </row>
    <row r="1238" spans="31:32" x14ac:dyDescent="0.25">
      <c r="AE1238" s="205">
        <f>INDEX(Tracking!$B$6:$B$3001,ROW(A1234),1)</f>
        <v>0</v>
      </c>
      <c r="AF1238" s="205">
        <f t="array" ref="AF1238">SUMPRODUCT(MID(0&amp;AE1238,LARGE(INDEX(ISNUMBER(--MID(AE1238,ROW($A$1:$A$25),1))* ROW($A$1:$A$25),0),ROW($A$1:$A$25))+1,1)*10^ROW($A$1:$A$25)/10)</f>
        <v>0</v>
      </c>
    </row>
    <row r="1239" spans="31:32" x14ac:dyDescent="0.25">
      <c r="AE1239" s="205">
        <f>INDEX(Tracking!$B$6:$B$3001,ROW(A1235),1)</f>
        <v>0</v>
      </c>
      <c r="AF1239" s="205">
        <f t="array" ref="AF1239">SUMPRODUCT(MID(0&amp;AE1239,LARGE(INDEX(ISNUMBER(--MID(AE1239,ROW($A$1:$A$25),1))* ROW($A$1:$A$25),0),ROW($A$1:$A$25))+1,1)*10^ROW($A$1:$A$25)/10)</f>
        <v>0</v>
      </c>
    </row>
    <row r="1240" spans="31:32" x14ac:dyDescent="0.25">
      <c r="AE1240" s="205">
        <f>INDEX(Tracking!$B$6:$B$3001,ROW(A1236),1)</f>
        <v>0</v>
      </c>
      <c r="AF1240" s="205">
        <f t="array" ref="AF1240">SUMPRODUCT(MID(0&amp;AE1240,LARGE(INDEX(ISNUMBER(--MID(AE1240,ROW($A$1:$A$25),1))* ROW($A$1:$A$25),0),ROW($A$1:$A$25))+1,1)*10^ROW($A$1:$A$25)/10)</f>
        <v>0</v>
      </c>
    </row>
    <row r="1241" spans="31:32" x14ac:dyDescent="0.25">
      <c r="AE1241" s="205">
        <f>INDEX(Tracking!$B$6:$B$3001,ROW(A1237),1)</f>
        <v>0</v>
      </c>
      <c r="AF1241" s="205">
        <f t="array" ref="AF1241">SUMPRODUCT(MID(0&amp;AE1241,LARGE(INDEX(ISNUMBER(--MID(AE1241,ROW($A$1:$A$25),1))* ROW($A$1:$A$25),0),ROW($A$1:$A$25))+1,1)*10^ROW($A$1:$A$25)/10)</f>
        <v>0</v>
      </c>
    </row>
    <row r="1242" spans="31:32" x14ac:dyDescent="0.25">
      <c r="AE1242" s="205">
        <f>INDEX(Tracking!$B$6:$B$3001,ROW(A1238),1)</f>
        <v>0</v>
      </c>
      <c r="AF1242" s="205">
        <f t="array" ref="AF1242">SUMPRODUCT(MID(0&amp;AE1242,LARGE(INDEX(ISNUMBER(--MID(AE1242,ROW($A$1:$A$25),1))* ROW($A$1:$A$25),0),ROW($A$1:$A$25))+1,1)*10^ROW($A$1:$A$25)/10)</f>
        <v>0</v>
      </c>
    </row>
    <row r="1243" spans="31:32" x14ac:dyDescent="0.25">
      <c r="AE1243" s="205">
        <f>INDEX(Tracking!$B$6:$B$3001,ROW(A1239),1)</f>
        <v>0</v>
      </c>
      <c r="AF1243" s="205">
        <f t="array" ref="AF1243">SUMPRODUCT(MID(0&amp;AE1243,LARGE(INDEX(ISNUMBER(--MID(AE1243,ROW($A$1:$A$25),1))* ROW($A$1:$A$25),0),ROW($A$1:$A$25))+1,1)*10^ROW($A$1:$A$25)/10)</f>
        <v>0</v>
      </c>
    </row>
    <row r="1244" spans="31:32" x14ac:dyDescent="0.25">
      <c r="AE1244" s="205">
        <f>INDEX(Tracking!$B$6:$B$3001,ROW(A1240),1)</f>
        <v>0</v>
      </c>
      <c r="AF1244" s="205">
        <f t="array" ref="AF1244">SUMPRODUCT(MID(0&amp;AE1244,LARGE(INDEX(ISNUMBER(--MID(AE1244,ROW($A$1:$A$25),1))* ROW($A$1:$A$25),0),ROW($A$1:$A$25))+1,1)*10^ROW($A$1:$A$25)/10)</f>
        <v>0</v>
      </c>
    </row>
    <row r="1245" spans="31:32" x14ac:dyDescent="0.25">
      <c r="AE1245" s="205">
        <f>INDEX(Tracking!$B$6:$B$3001,ROW(A1241),1)</f>
        <v>0</v>
      </c>
      <c r="AF1245" s="205">
        <f t="array" ref="AF1245">SUMPRODUCT(MID(0&amp;AE1245,LARGE(INDEX(ISNUMBER(--MID(AE1245,ROW($A$1:$A$25),1))* ROW($A$1:$A$25),0),ROW($A$1:$A$25))+1,1)*10^ROW($A$1:$A$25)/10)</f>
        <v>0</v>
      </c>
    </row>
    <row r="1246" spans="31:32" x14ac:dyDescent="0.25">
      <c r="AE1246" s="205">
        <f>INDEX(Tracking!$B$6:$B$3001,ROW(A1242),1)</f>
        <v>0</v>
      </c>
      <c r="AF1246" s="205">
        <f t="array" ref="AF1246">SUMPRODUCT(MID(0&amp;AE1246,LARGE(INDEX(ISNUMBER(--MID(AE1246,ROW($A$1:$A$25),1))* ROW($A$1:$A$25),0),ROW($A$1:$A$25))+1,1)*10^ROW($A$1:$A$25)/10)</f>
        <v>0</v>
      </c>
    </row>
    <row r="1247" spans="31:32" x14ac:dyDescent="0.25">
      <c r="AE1247" s="205">
        <f>INDEX(Tracking!$B$6:$B$3001,ROW(A1243),1)</f>
        <v>0</v>
      </c>
      <c r="AF1247" s="205">
        <f t="array" ref="AF1247">SUMPRODUCT(MID(0&amp;AE1247,LARGE(INDEX(ISNUMBER(--MID(AE1247,ROW($A$1:$A$25),1))* ROW($A$1:$A$25),0),ROW($A$1:$A$25))+1,1)*10^ROW($A$1:$A$25)/10)</f>
        <v>0</v>
      </c>
    </row>
    <row r="1248" spans="31:32" x14ac:dyDescent="0.25">
      <c r="AE1248" s="205">
        <f>INDEX(Tracking!$B$6:$B$3001,ROW(A1244),1)</f>
        <v>0</v>
      </c>
      <c r="AF1248" s="205">
        <f t="array" ref="AF1248">SUMPRODUCT(MID(0&amp;AE1248,LARGE(INDEX(ISNUMBER(--MID(AE1248,ROW($A$1:$A$25),1))* ROW($A$1:$A$25),0),ROW($A$1:$A$25))+1,1)*10^ROW($A$1:$A$25)/10)</f>
        <v>0</v>
      </c>
    </row>
    <row r="1249" spans="31:32" x14ac:dyDescent="0.25">
      <c r="AE1249" s="205">
        <f>INDEX(Tracking!$B$6:$B$3001,ROW(A1245),1)</f>
        <v>0</v>
      </c>
      <c r="AF1249" s="205">
        <f t="array" ref="AF1249">SUMPRODUCT(MID(0&amp;AE1249,LARGE(INDEX(ISNUMBER(--MID(AE1249,ROW($A$1:$A$25),1))* ROW($A$1:$A$25),0),ROW($A$1:$A$25))+1,1)*10^ROW($A$1:$A$25)/10)</f>
        <v>0</v>
      </c>
    </row>
    <row r="1250" spans="31:32" x14ac:dyDescent="0.25">
      <c r="AE1250" s="205">
        <f>INDEX(Tracking!$B$6:$B$3001,ROW(A1246),1)</f>
        <v>0</v>
      </c>
      <c r="AF1250" s="205">
        <f t="array" ref="AF1250">SUMPRODUCT(MID(0&amp;AE1250,LARGE(INDEX(ISNUMBER(--MID(AE1250,ROW($A$1:$A$25),1))* ROW($A$1:$A$25),0),ROW($A$1:$A$25))+1,1)*10^ROW($A$1:$A$25)/10)</f>
        <v>0</v>
      </c>
    </row>
    <row r="1251" spans="31:32" x14ac:dyDescent="0.25">
      <c r="AE1251" s="205">
        <f>INDEX(Tracking!$B$6:$B$3001,ROW(A1247),1)</f>
        <v>0</v>
      </c>
      <c r="AF1251" s="205">
        <f t="array" ref="AF1251">SUMPRODUCT(MID(0&amp;AE1251,LARGE(INDEX(ISNUMBER(--MID(AE1251,ROW($A$1:$A$25),1))* ROW($A$1:$A$25),0),ROW($A$1:$A$25))+1,1)*10^ROW($A$1:$A$25)/10)</f>
        <v>0</v>
      </c>
    </row>
    <row r="1252" spans="31:32" x14ac:dyDescent="0.25">
      <c r="AE1252" s="205">
        <f>INDEX(Tracking!$B$6:$B$3001,ROW(A1248),1)</f>
        <v>0</v>
      </c>
      <c r="AF1252" s="205">
        <f t="array" ref="AF1252">SUMPRODUCT(MID(0&amp;AE1252,LARGE(INDEX(ISNUMBER(--MID(AE1252,ROW($A$1:$A$25),1))* ROW($A$1:$A$25),0),ROW($A$1:$A$25))+1,1)*10^ROW($A$1:$A$25)/10)</f>
        <v>0</v>
      </c>
    </row>
    <row r="1253" spans="31:32" x14ac:dyDescent="0.25">
      <c r="AE1253" s="205">
        <f>INDEX(Tracking!$B$6:$B$3001,ROW(A1249),1)</f>
        <v>0</v>
      </c>
      <c r="AF1253" s="205">
        <f t="array" ref="AF1253">SUMPRODUCT(MID(0&amp;AE1253,LARGE(INDEX(ISNUMBER(--MID(AE1253,ROW($A$1:$A$25),1))* ROW($A$1:$A$25),0),ROW($A$1:$A$25))+1,1)*10^ROW($A$1:$A$25)/10)</f>
        <v>0</v>
      </c>
    </row>
    <row r="1254" spans="31:32" x14ac:dyDescent="0.25">
      <c r="AE1254" s="205">
        <f>INDEX(Tracking!$B$6:$B$3001,ROW(A1250),1)</f>
        <v>0</v>
      </c>
      <c r="AF1254" s="205">
        <f t="array" ref="AF1254">SUMPRODUCT(MID(0&amp;AE1254,LARGE(INDEX(ISNUMBER(--MID(AE1254,ROW($A$1:$A$25),1))* ROW($A$1:$A$25),0),ROW($A$1:$A$25))+1,1)*10^ROW($A$1:$A$25)/10)</f>
        <v>0</v>
      </c>
    </row>
    <row r="1255" spans="31:32" x14ac:dyDescent="0.25">
      <c r="AE1255" s="205">
        <f>INDEX(Tracking!$B$6:$B$3001,ROW(A1251),1)</f>
        <v>0</v>
      </c>
      <c r="AF1255" s="205">
        <f t="array" ref="AF1255">SUMPRODUCT(MID(0&amp;AE1255,LARGE(INDEX(ISNUMBER(--MID(AE1255,ROW($A$1:$A$25),1))* ROW($A$1:$A$25),0),ROW($A$1:$A$25))+1,1)*10^ROW($A$1:$A$25)/10)</f>
        <v>0</v>
      </c>
    </row>
    <row r="1256" spans="31:32" x14ac:dyDescent="0.25">
      <c r="AE1256" s="205">
        <f>INDEX(Tracking!$B$6:$B$3001,ROW(A1252),1)</f>
        <v>0</v>
      </c>
      <c r="AF1256" s="205">
        <f t="array" ref="AF1256">SUMPRODUCT(MID(0&amp;AE1256,LARGE(INDEX(ISNUMBER(--MID(AE1256,ROW($A$1:$A$25),1))* ROW($A$1:$A$25),0),ROW($A$1:$A$25))+1,1)*10^ROW($A$1:$A$25)/10)</f>
        <v>0</v>
      </c>
    </row>
    <row r="1257" spans="31:32" x14ac:dyDescent="0.25">
      <c r="AE1257" s="205">
        <f>INDEX(Tracking!$B$6:$B$3001,ROW(A1253),1)</f>
        <v>0</v>
      </c>
      <c r="AF1257" s="205">
        <f t="array" ref="AF1257">SUMPRODUCT(MID(0&amp;AE1257,LARGE(INDEX(ISNUMBER(--MID(AE1257,ROW($A$1:$A$25),1))* ROW($A$1:$A$25),0),ROW($A$1:$A$25))+1,1)*10^ROW($A$1:$A$25)/10)</f>
        <v>0</v>
      </c>
    </row>
    <row r="1258" spans="31:32" x14ac:dyDescent="0.25">
      <c r="AE1258" s="205">
        <f>INDEX(Tracking!$B$6:$B$3001,ROW(A1254),1)</f>
        <v>0</v>
      </c>
      <c r="AF1258" s="205">
        <f t="array" ref="AF1258">SUMPRODUCT(MID(0&amp;AE1258,LARGE(INDEX(ISNUMBER(--MID(AE1258,ROW($A$1:$A$25),1))* ROW($A$1:$A$25),0),ROW($A$1:$A$25))+1,1)*10^ROW($A$1:$A$25)/10)</f>
        <v>0</v>
      </c>
    </row>
    <row r="1259" spans="31:32" x14ac:dyDescent="0.25">
      <c r="AE1259" s="205">
        <f>INDEX(Tracking!$B$6:$B$3001,ROW(A1255),1)</f>
        <v>0</v>
      </c>
      <c r="AF1259" s="205">
        <f t="array" ref="AF1259">SUMPRODUCT(MID(0&amp;AE1259,LARGE(INDEX(ISNUMBER(--MID(AE1259,ROW($A$1:$A$25),1))* ROW($A$1:$A$25),0),ROW($A$1:$A$25))+1,1)*10^ROW($A$1:$A$25)/10)</f>
        <v>0</v>
      </c>
    </row>
    <row r="1260" spans="31:32" x14ac:dyDescent="0.25">
      <c r="AE1260" s="205">
        <f>INDEX(Tracking!$B$6:$B$3001,ROW(A1256),1)</f>
        <v>0</v>
      </c>
      <c r="AF1260" s="205">
        <f t="array" ref="AF1260">SUMPRODUCT(MID(0&amp;AE1260,LARGE(INDEX(ISNUMBER(--MID(AE1260,ROW($A$1:$A$25),1))* ROW($A$1:$A$25),0),ROW($A$1:$A$25))+1,1)*10^ROW($A$1:$A$25)/10)</f>
        <v>0</v>
      </c>
    </row>
    <row r="1261" spans="31:32" x14ac:dyDescent="0.25">
      <c r="AE1261" s="205">
        <f>INDEX(Tracking!$B$6:$B$3001,ROW(A1257),1)</f>
        <v>0</v>
      </c>
      <c r="AF1261" s="205">
        <f t="array" ref="AF1261">SUMPRODUCT(MID(0&amp;AE1261,LARGE(INDEX(ISNUMBER(--MID(AE1261,ROW($A$1:$A$25),1))* ROW($A$1:$A$25),0),ROW($A$1:$A$25))+1,1)*10^ROW($A$1:$A$25)/10)</f>
        <v>0</v>
      </c>
    </row>
    <row r="1262" spans="31:32" x14ac:dyDescent="0.25">
      <c r="AE1262" s="205">
        <f>INDEX(Tracking!$B$6:$B$3001,ROW(A1258),1)</f>
        <v>0</v>
      </c>
      <c r="AF1262" s="205">
        <f t="array" ref="AF1262">SUMPRODUCT(MID(0&amp;AE1262,LARGE(INDEX(ISNUMBER(--MID(AE1262,ROW($A$1:$A$25),1))* ROW($A$1:$A$25),0),ROW($A$1:$A$25))+1,1)*10^ROW($A$1:$A$25)/10)</f>
        <v>0</v>
      </c>
    </row>
    <row r="1263" spans="31:32" x14ac:dyDescent="0.25">
      <c r="AE1263" s="205">
        <f>INDEX(Tracking!$B$6:$B$3001,ROW(A1259),1)</f>
        <v>0</v>
      </c>
      <c r="AF1263" s="205">
        <f t="array" ref="AF1263">SUMPRODUCT(MID(0&amp;AE1263,LARGE(INDEX(ISNUMBER(--MID(AE1263,ROW($A$1:$A$25),1))* ROW($A$1:$A$25),0),ROW($A$1:$A$25))+1,1)*10^ROW($A$1:$A$25)/10)</f>
        <v>0</v>
      </c>
    </row>
    <row r="1264" spans="31:32" x14ac:dyDescent="0.25">
      <c r="AE1264" s="205">
        <f>INDEX(Tracking!$B$6:$B$3001,ROW(A1260),1)</f>
        <v>0</v>
      </c>
      <c r="AF1264" s="205">
        <f t="array" ref="AF1264">SUMPRODUCT(MID(0&amp;AE1264,LARGE(INDEX(ISNUMBER(--MID(AE1264,ROW($A$1:$A$25),1))* ROW($A$1:$A$25),0),ROW($A$1:$A$25))+1,1)*10^ROW($A$1:$A$25)/10)</f>
        <v>0</v>
      </c>
    </row>
    <row r="1265" spans="31:32" x14ac:dyDescent="0.25">
      <c r="AE1265" s="205">
        <f>INDEX(Tracking!$B$6:$B$3001,ROW(A1261),1)</f>
        <v>0</v>
      </c>
      <c r="AF1265" s="205">
        <f t="array" ref="AF1265">SUMPRODUCT(MID(0&amp;AE1265,LARGE(INDEX(ISNUMBER(--MID(AE1265,ROW($A$1:$A$25),1))* ROW($A$1:$A$25),0),ROW($A$1:$A$25))+1,1)*10^ROW($A$1:$A$25)/10)</f>
        <v>0</v>
      </c>
    </row>
    <row r="1266" spans="31:32" x14ac:dyDescent="0.25">
      <c r="AE1266" s="205">
        <f>INDEX(Tracking!$B$6:$B$3001,ROW(A1262),1)</f>
        <v>0</v>
      </c>
      <c r="AF1266" s="205">
        <f t="array" ref="AF1266">SUMPRODUCT(MID(0&amp;AE1266,LARGE(INDEX(ISNUMBER(--MID(AE1266,ROW($A$1:$A$25),1))* ROW($A$1:$A$25),0),ROW($A$1:$A$25))+1,1)*10^ROW($A$1:$A$25)/10)</f>
        <v>0</v>
      </c>
    </row>
    <row r="1267" spans="31:32" x14ac:dyDescent="0.25">
      <c r="AE1267" s="205">
        <f>INDEX(Tracking!$B$6:$B$3001,ROW(A1263),1)</f>
        <v>0</v>
      </c>
      <c r="AF1267" s="205">
        <f t="array" ref="AF1267">SUMPRODUCT(MID(0&amp;AE1267,LARGE(INDEX(ISNUMBER(--MID(AE1267,ROW($A$1:$A$25),1))* ROW($A$1:$A$25),0),ROW($A$1:$A$25))+1,1)*10^ROW($A$1:$A$25)/10)</f>
        <v>0</v>
      </c>
    </row>
    <row r="1268" spans="31:32" x14ac:dyDescent="0.25">
      <c r="AE1268" s="205">
        <f>INDEX(Tracking!$B$6:$B$3001,ROW(A1264),1)</f>
        <v>0</v>
      </c>
      <c r="AF1268" s="205">
        <f t="array" ref="AF1268">SUMPRODUCT(MID(0&amp;AE1268,LARGE(INDEX(ISNUMBER(--MID(AE1268,ROW($A$1:$A$25),1))* ROW($A$1:$A$25),0),ROW($A$1:$A$25))+1,1)*10^ROW($A$1:$A$25)/10)</f>
        <v>0</v>
      </c>
    </row>
    <row r="1269" spans="31:32" x14ac:dyDescent="0.25">
      <c r="AE1269" s="205">
        <f>INDEX(Tracking!$B$6:$B$3001,ROW(A1265),1)</f>
        <v>0</v>
      </c>
      <c r="AF1269" s="205">
        <f t="array" ref="AF1269">SUMPRODUCT(MID(0&amp;AE1269,LARGE(INDEX(ISNUMBER(--MID(AE1269,ROW($A$1:$A$25),1))* ROW($A$1:$A$25),0),ROW($A$1:$A$25))+1,1)*10^ROW($A$1:$A$25)/10)</f>
        <v>0</v>
      </c>
    </row>
    <row r="1270" spans="31:32" x14ac:dyDescent="0.25">
      <c r="AE1270" s="205">
        <f>INDEX(Tracking!$B$6:$B$3001,ROW(A1266),1)</f>
        <v>0</v>
      </c>
      <c r="AF1270" s="205">
        <f t="array" ref="AF1270">SUMPRODUCT(MID(0&amp;AE1270,LARGE(INDEX(ISNUMBER(--MID(AE1270,ROW($A$1:$A$25),1))* ROW($A$1:$A$25),0),ROW($A$1:$A$25))+1,1)*10^ROW($A$1:$A$25)/10)</f>
        <v>0</v>
      </c>
    </row>
    <row r="1271" spans="31:32" x14ac:dyDescent="0.25">
      <c r="AE1271" s="205">
        <f>INDEX(Tracking!$B$6:$B$3001,ROW(A1267),1)</f>
        <v>0</v>
      </c>
      <c r="AF1271" s="205">
        <f t="array" ref="AF1271">SUMPRODUCT(MID(0&amp;AE1271,LARGE(INDEX(ISNUMBER(--MID(AE1271,ROW($A$1:$A$25),1))* ROW($A$1:$A$25),0),ROW($A$1:$A$25))+1,1)*10^ROW($A$1:$A$25)/10)</f>
        <v>0</v>
      </c>
    </row>
    <row r="1272" spans="31:32" x14ac:dyDescent="0.25">
      <c r="AE1272" s="205">
        <f>INDEX(Tracking!$B$6:$B$3001,ROW(A1268),1)</f>
        <v>0</v>
      </c>
      <c r="AF1272" s="205">
        <f t="array" ref="AF1272">SUMPRODUCT(MID(0&amp;AE1272,LARGE(INDEX(ISNUMBER(--MID(AE1272,ROW($A$1:$A$25),1))* ROW($A$1:$A$25),0),ROW($A$1:$A$25))+1,1)*10^ROW($A$1:$A$25)/10)</f>
        <v>0</v>
      </c>
    </row>
    <row r="1273" spans="31:32" x14ac:dyDescent="0.25">
      <c r="AE1273" s="205">
        <f>INDEX(Tracking!$B$6:$B$3001,ROW(A1269),1)</f>
        <v>0</v>
      </c>
      <c r="AF1273" s="205">
        <f t="array" ref="AF1273">SUMPRODUCT(MID(0&amp;AE1273,LARGE(INDEX(ISNUMBER(--MID(AE1273,ROW($A$1:$A$25),1))* ROW($A$1:$A$25),0),ROW($A$1:$A$25))+1,1)*10^ROW($A$1:$A$25)/10)</f>
        <v>0</v>
      </c>
    </row>
    <row r="1274" spans="31:32" x14ac:dyDescent="0.25">
      <c r="AE1274" s="205">
        <f>INDEX(Tracking!$B$6:$B$3001,ROW(A1270),1)</f>
        <v>0</v>
      </c>
      <c r="AF1274" s="205">
        <f t="array" ref="AF1274">SUMPRODUCT(MID(0&amp;AE1274,LARGE(INDEX(ISNUMBER(--MID(AE1274,ROW($A$1:$A$25),1))* ROW($A$1:$A$25),0),ROW($A$1:$A$25))+1,1)*10^ROW($A$1:$A$25)/10)</f>
        <v>0</v>
      </c>
    </row>
    <row r="1275" spans="31:32" x14ac:dyDescent="0.25">
      <c r="AE1275" s="205">
        <f>INDEX(Tracking!$B$6:$B$3001,ROW(A1271),1)</f>
        <v>0</v>
      </c>
      <c r="AF1275" s="205">
        <f t="array" ref="AF1275">SUMPRODUCT(MID(0&amp;AE1275,LARGE(INDEX(ISNUMBER(--MID(AE1275,ROW($A$1:$A$25),1))* ROW($A$1:$A$25),0),ROW($A$1:$A$25))+1,1)*10^ROW($A$1:$A$25)/10)</f>
        <v>0</v>
      </c>
    </row>
    <row r="1276" spans="31:32" x14ac:dyDescent="0.25">
      <c r="AE1276" s="205">
        <f>INDEX(Tracking!$B$6:$B$3001,ROW(A1272),1)</f>
        <v>0</v>
      </c>
      <c r="AF1276" s="205">
        <f t="array" ref="AF1276">SUMPRODUCT(MID(0&amp;AE1276,LARGE(INDEX(ISNUMBER(--MID(AE1276,ROW($A$1:$A$25),1))* ROW($A$1:$A$25),0),ROW($A$1:$A$25))+1,1)*10^ROW($A$1:$A$25)/10)</f>
        <v>0</v>
      </c>
    </row>
    <row r="1277" spans="31:32" x14ac:dyDescent="0.25">
      <c r="AE1277" s="205">
        <f>INDEX(Tracking!$B$6:$B$3001,ROW(A1273),1)</f>
        <v>0</v>
      </c>
      <c r="AF1277" s="205">
        <f t="array" ref="AF1277">SUMPRODUCT(MID(0&amp;AE1277,LARGE(INDEX(ISNUMBER(--MID(AE1277,ROW($A$1:$A$25),1))* ROW($A$1:$A$25),0),ROW($A$1:$A$25))+1,1)*10^ROW($A$1:$A$25)/10)</f>
        <v>0</v>
      </c>
    </row>
    <row r="1278" spans="31:32" x14ac:dyDescent="0.25">
      <c r="AE1278" s="205">
        <f>INDEX(Tracking!$B$6:$B$3001,ROW(A1274),1)</f>
        <v>0</v>
      </c>
      <c r="AF1278" s="205">
        <f t="array" ref="AF1278">SUMPRODUCT(MID(0&amp;AE1278,LARGE(INDEX(ISNUMBER(--MID(AE1278,ROW($A$1:$A$25),1))* ROW($A$1:$A$25),0),ROW($A$1:$A$25))+1,1)*10^ROW($A$1:$A$25)/10)</f>
        <v>0</v>
      </c>
    </row>
    <row r="1279" spans="31:32" x14ac:dyDescent="0.25">
      <c r="AE1279" s="205">
        <f>INDEX(Tracking!$B$6:$B$3001,ROW(A1275),1)</f>
        <v>0</v>
      </c>
      <c r="AF1279" s="205">
        <f t="array" ref="AF1279">SUMPRODUCT(MID(0&amp;AE1279,LARGE(INDEX(ISNUMBER(--MID(AE1279,ROW($A$1:$A$25),1))* ROW($A$1:$A$25),0),ROW($A$1:$A$25))+1,1)*10^ROW($A$1:$A$25)/10)</f>
        <v>0</v>
      </c>
    </row>
    <row r="1280" spans="31:32" x14ac:dyDescent="0.25">
      <c r="AE1280" s="205">
        <f>INDEX(Tracking!$B$6:$B$3001,ROW(A1276),1)</f>
        <v>0</v>
      </c>
      <c r="AF1280" s="205">
        <f t="array" ref="AF1280">SUMPRODUCT(MID(0&amp;AE1280,LARGE(INDEX(ISNUMBER(--MID(AE1280,ROW($A$1:$A$25),1))* ROW($A$1:$A$25),0),ROW($A$1:$A$25))+1,1)*10^ROW($A$1:$A$25)/10)</f>
        <v>0</v>
      </c>
    </row>
    <row r="1281" spans="31:32" x14ac:dyDescent="0.25">
      <c r="AE1281" s="205">
        <f>INDEX(Tracking!$B$6:$B$3001,ROW(A1277),1)</f>
        <v>0</v>
      </c>
      <c r="AF1281" s="205">
        <f t="array" ref="AF1281">SUMPRODUCT(MID(0&amp;AE1281,LARGE(INDEX(ISNUMBER(--MID(AE1281,ROW($A$1:$A$25),1))* ROW($A$1:$A$25),0),ROW($A$1:$A$25))+1,1)*10^ROW($A$1:$A$25)/10)</f>
        <v>0</v>
      </c>
    </row>
    <row r="1282" spans="31:32" x14ac:dyDescent="0.25">
      <c r="AE1282" s="205">
        <f>INDEX(Tracking!$B$6:$B$3001,ROW(A1278),1)</f>
        <v>0</v>
      </c>
      <c r="AF1282" s="205">
        <f t="array" ref="AF1282">SUMPRODUCT(MID(0&amp;AE1282,LARGE(INDEX(ISNUMBER(--MID(AE1282,ROW($A$1:$A$25),1))* ROW($A$1:$A$25),0),ROW($A$1:$A$25))+1,1)*10^ROW($A$1:$A$25)/10)</f>
        <v>0</v>
      </c>
    </row>
    <row r="1283" spans="31:32" x14ac:dyDescent="0.25">
      <c r="AE1283" s="205">
        <f>INDEX(Tracking!$B$6:$B$3001,ROW(A1279),1)</f>
        <v>0</v>
      </c>
      <c r="AF1283" s="205">
        <f t="array" ref="AF1283">SUMPRODUCT(MID(0&amp;AE1283,LARGE(INDEX(ISNUMBER(--MID(AE1283,ROW($A$1:$A$25),1))* ROW($A$1:$A$25),0),ROW($A$1:$A$25))+1,1)*10^ROW($A$1:$A$25)/10)</f>
        <v>0</v>
      </c>
    </row>
    <row r="1284" spans="31:32" x14ac:dyDescent="0.25">
      <c r="AE1284" s="205">
        <f>INDEX(Tracking!$B$6:$B$3001,ROW(A1280),1)</f>
        <v>0</v>
      </c>
      <c r="AF1284" s="205">
        <f t="array" ref="AF1284">SUMPRODUCT(MID(0&amp;AE1284,LARGE(INDEX(ISNUMBER(--MID(AE1284,ROW($A$1:$A$25),1))* ROW($A$1:$A$25),0),ROW($A$1:$A$25))+1,1)*10^ROW($A$1:$A$25)/10)</f>
        <v>0</v>
      </c>
    </row>
    <row r="1285" spans="31:32" x14ac:dyDescent="0.25">
      <c r="AE1285" s="205">
        <f>INDEX(Tracking!$B$6:$B$3001,ROW(A1281),1)</f>
        <v>0</v>
      </c>
      <c r="AF1285" s="205">
        <f t="array" ref="AF1285">SUMPRODUCT(MID(0&amp;AE1285,LARGE(INDEX(ISNUMBER(--MID(AE1285,ROW($A$1:$A$25),1))* ROW($A$1:$A$25),0),ROW($A$1:$A$25))+1,1)*10^ROW($A$1:$A$25)/10)</f>
        <v>0</v>
      </c>
    </row>
    <row r="1286" spans="31:32" x14ac:dyDescent="0.25">
      <c r="AE1286" s="205">
        <f>INDEX(Tracking!$B$6:$B$3001,ROW(A1282),1)</f>
        <v>0</v>
      </c>
      <c r="AF1286" s="205">
        <f t="array" ref="AF1286">SUMPRODUCT(MID(0&amp;AE1286,LARGE(INDEX(ISNUMBER(--MID(AE1286,ROW($A$1:$A$25),1))* ROW($A$1:$A$25),0),ROW($A$1:$A$25))+1,1)*10^ROW($A$1:$A$25)/10)</f>
        <v>0</v>
      </c>
    </row>
    <row r="1287" spans="31:32" x14ac:dyDescent="0.25">
      <c r="AE1287" s="205">
        <f>INDEX(Tracking!$B$6:$B$3001,ROW(A1283),1)</f>
        <v>0</v>
      </c>
      <c r="AF1287" s="205">
        <f t="array" ref="AF1287">SUMPRODUCT(MID(0&amp;AE1287,LARGE(INDEX(ISNUMBER(--MID(AE1287,ROW($A$1:$A$25),1))* ROW($A$1:$A$25),0),ROW($A$1:$A$25))+1,1)*10^ROW($A$1:$A$25)/10)</f>
        <v>0</v>
      </c>
    </row>
    <row r="1288" spans="31:32" x14ac:dyDescent="0.25">
      <c r="AE1288" s="205">
        <f>INDEX(Tracking!$B$6:$B$3001,ROW(A1284),1)</f>
        <v>0</v>
      </c>
      <c r="AF1288" s="205">
        <f t="array" ref="AF1288">SUMPRODUCT(MID(0&amp;AE1288,LARGE(INDEX(ISNUMBER(--MID(AE1288,ROW($A$1:$A$25),1))* ROW($A$1:$A$25),0),ROW($A$1:$A$25))+1,1)*10^ROW($A$1:$A$25)/10)</f>
        <v>0</v>
      </c>
    </row>
    <row r="1289" spans="31:32" x14ac:dyDescent="0.25">
      <c r="AE1289" s="205">
        <f>INDEX(Tracking!$B$6:$B$3001,ROW(A1285),1)</f>
        <v>0</v>
      </c>
      <c r="AF1289" s="205">
        <f t="array" ref="AF1289">SUMPRODUCT(MID(0&amp;AE1289,LARGE(INDEX(ISNUMBER(--MID(AE1289,ROW($A$1:$A$25),1))* ROW($A$1:$A$25),0),ROW($A$1:$A$25))+1,1)*10^ROW($A$1:$A$25)/10)</f>
        <v>0</v>
      </c>
    </row>
    <row r="1290" spans="31:32" x14ac:dyDescent="0.25">
      <c r="AE1290" s="205">
        <f>INDEX(Tracking!$B$6:$B$3001,ROW(A1286),1)</f>
        <v>0</v>
      </c>
      <c r="AF1290" s="205">
        <f t="array" ref="AF1290">SUMPRODUCT(MID(0&amp;AE1290,LARGE(INDEX(ISNUMBER(--MID(AE1290,ROW($A$1:$A$25),1))* ROW($A$1:$A$25),0),ROW($A$1:$A$25))+1,1)*10^ROW($A$1:$A$25)/10)</f>
        <v>0</v>
      </c>
    </row>
    <row r="1291" spans="31:32" x14ac:dyDescent="0.25">
      <c r="AE1291" s="205">
        <f>INDEX(Tracking!$B$6:$B$3001,ROW(A1287),1)</f>
        <v>0</v>
      </c>
      <c r="AF1291" s="205">
        <f t="array" ref="AF1291">SUMPRODUCT(MID(0&amp;AE1291,LARGE(INDEX(ISNUMBER(--MID(AE1291,ROW($A$1:$A$25),1))* ROW($A$1:$A$25),0),ROW($A$1:$A$25))+1,1)*10^ROW($A$1:$A$25)/10)</f>
        <v>0</v>
      </c>
    </row>
    <row r="1292" spans="31:32" x14ac:dyDescent="0.25">
      <c r="AE1292" s="205">
        <f>INDEX(Tracking!$B$6:$B$3001,ROW(A1288),1)</f>
        <v>0</v>
      </c>
      <c r="AF1292" s="205">
        <f t="array" ref="AF1292">SUMPRODUCT(MID(0&amp;AE1292,LARGE(INDEX(ISNUMBER(--MID(AE1292,ROW($A$1:$A$25),1))* ROW($A$1:$A$25),0),ROW($A$1:$A$25))+1,1)*10^ROW($A$1:$A$25)/10)</f>
        <v>0</v>
      </c>
    </row>
    <row r="1293" spans="31:32" x14ac:dyDescent="0.25">
      <c r="AE1293" s="205">
        <f>INDEX(Tracking!$B$6:$B$3001,ROW(A1289),1)</f>
        <v>0</v>
      </c>
      <c r="AF1293" s="205">
        <f t="array" ref="AF1293">SUMPRODUCT(MID(0&amp;AE1293,LARGE(INDEX(ISNUMBER(--MID(AE1293,ROW($A$1:$A$25),1))* ROW($A$1:$A$25),0),ROW($A$1:$A$25))+1,1)*10^ROW($A$1:$A$25)/10)</f>
        <v>0</v>
      </c>
    </row>
    <row r="1294" spans="31:32" x14ac:dyDescent="0.25">
      <c r="AE1294" s="205">
        <f>INDEX(Tracking!$B$6:$B$3001,ROW(A1290),1)</f>
        <v>0</v>
      </c>
      <c r="AF1294" s="205">
        <f t="array" ref="AF1294">SUMPRODUCT(MID(0&amp;AE1294,LARGE(INDEX(ISNUMBER(--MID(AE1294,ROW($A$1:$A$25),1))* ROW($A$1:$A$25),0),ROW($A$1:$A$25))+1,1)*10^ROW($A$1:$A$25)/10)</f>
        <v>0</v>
      </c>
    </row>
    <row r="1295" spans="31:32" x14ac:dyDescent="0.25">
      <c r="AE1295" s="205">
        <f>INDEX(Tracking!$B$6:$B$3001,ROW(A1291),1)</f>
        <v>0</v>
      </c>
      <c r="AF1295" s="205">
        <f t="array" ref="AF1295">SUMPRODUCT(MID(0&amp;AE1295,LARGE(INDEX(ISNUMBER(--MID(AE1295,ROW($A$1:$A$25),1))* ROW($A$1:$A$25),0),ROW($A$1:$A$25))+1,1)*10^ROW($A$1:$A$25)/10)</f>
        <v>0</v>
      </c>
    </row>
    <row r="1296" spans="31:32" x14ac:dyDescent="0.25">
      <c r="AE1296" s="205">
        <f>INDEX(Tracking!$B$6:$B$3001,ROW(A1292),1)</f>
        <v>0</v>
      </c>
      <c r="AF1296" s="205">
        <f t="array" ref="AF1296">SUMPRODUCT(MID(0&amp;AE1296,LARGE(INDEX(ISNUMBER(--MID(AE1296,ROW($A$1:$A$25),1))* ROW($A$1:$A$25),0),ROW($A$1:$A$25))+1,1)*10^ROW($A$1:$A$25)/10)</f>
        <v>0</v>
      </c>
    </row>
    <row r="1297" spans="31:32" x14ac:dyDescent="0.25">
      <c r="AE1297" s="205">
        <f>INDEX(Tracking!$B$6:$B$3001,ROW(A1293),1)</f>
        <v>0</v>
      </c>
      <c r="AF1297" s="205">
        <f t="array" ref="AF1297">SUMPRODUCT(MID(0&amp;AE1297,LARGE(INDEX(ISNUMBER(--MID(AE1297,ROW($A$1:$A$25),1))* ROW($A$1:$A$25),0),ROW($A$1:$A$25))+1,1)*10^ROW($A$1:$A$25)/10)</f>
        <v>0</v>
      </c>
    </row>
    <row r="1298" spans="31:32" x14ac:dyDescent="0.25">
      <c r="AE1298" s="205">
        <f>INDEX(Tracking!$B$6:$B$3001,ROW(A1294),1)</f>
        <v>0</v>
      </c>
      <c r="AF1298" s="205">
        <f t="array" ref="AF1298">SUMPRODUCT(MID(0&amp;AE1298,LARGE(INDEX(ISNUMBER(--MID(AE1298,ROW($A$1:$A$25),1))* ROW($A$1:$A$25),0),ROW($A$1:$A$25))+1,1)*10^ROW($A$1:$A$25)/10)</f>
        <v>0</v>
      </c>
    </row>
    <row r="1299" spans="31:32" x14ac:dyDescent="0.25">
      <c r="AE1299" s="205">
        <f>INDEX(Tracking!$B$6:$B$3001,ROW(A1295),1)</f>
        <v>0</v>
      </c>
      <c r="AF1299" s="205">
        <f t="array" ref="AF1299">SUMPRODUCT(MID(0&amp;AE1299,LARGE(INDEX(ISNUMBER(--MID(AE1299,ROW($A$1:$A$25),1))* ROW($A$1:$A$25),0),ROW($A$1:$A$25))+1,1)*10^ROW($A$1:$A$25)/10)</f>
        <v>0</v>
      </c>
    </row>
    <row r="1300" spans="31:32" x14ac:dyDescent="0.25">
      <c r="AE1300" s="205">
        <f>INDEX(Tracking!$B$6:$B$3001,ROW(A1296),1)</f>
        <v>0</v>
      </c>
      <c r="AF1300" s="205">
        <f t="array" ref="AF1300">SUMPRODUCT(MID(0&amp;AE1300,LARGE(INDEX(ISNUMBER(--MID(AE1300,ROW($A$1:$A$25),1))* ROW($A$1:$A$25),0),ROW($A$1:$A$25))+1,1)*10^ROW($A$1:$A$25)/10)</f>
        <v>0</v>
      </c>
    </row>
    <row r="1301" spans="31:32" x14ac:dyDescent="0.25">
      <c r="AE1301" s="205">
        <f>INDEX(Tracking!$B$6:$B$3001,ROW(A1297),1)</f>
        <v>0</v>
      </c>
      <c r="AF1301" s="205">
        <f t="array" ref="AF1301">SUMPRODUCT(MID(0&amp;AE1301,LARGE(INDEX(ISNUMBER(--MID(AE1301,ROW($A$1:$A$25),1))* ROW($A$1:$A$25),0),ROW($A$1:$A$25))+1,1)*10^ROW($A$1:$A$25)/10)</f>
        <v>0</v>
      </c>
    </row>
    <row r="1302" spans="31:32" x14ac:dyDescent="0.25">
      <c r="AE1302" s="205">
        <f>INDEX(Tracking!$B$6:$B$3001,ROW(A1298),1)</f>
        <v>0</v>
      </c>
      <c r="AF1302" s="205">
        <f t="array" ref="AF1302">SUMPRODUCT(MID(0&amp;AE1302,LARGE(INDEX(ISNUMBER(--MID(AE1302,ROW($A$1:$A$25),1))* ROW($A$1:$A$25),0),ROW($A$1:$A$25))+1,1)*10^ROW($A$1:$A$25)/10)</f>
        <v>0</v>
      </c>
    </row>
    <row r="1303" spans="31:32" x14ac:dyDescent="0.25">
      <c r="AE1303" s="205">
        <f>INDEX(Tracking!$B$6:$B$3001,ROW(A1299),1)</f>
        <v>0</v>
      </c>
      <c r="AF1303" s="205">
        <f t="array" ref="AF1303">SUMPRODUCT(MID(0&amp;AE1303,LARGE(INDEX(ISNUMBER(--MID(AE1303,ROW($A$1:$A$25),1))* ROW($A$1:$A$25),0),ROW($A$1:$A$25))+1,1)*10^ROW($A$1:$A$25)/10)</f>
        <v>0</v>
      </c>
    </row>
    <row r="1304" spans="31:32" x14ac:dyDescent="0.25">
      <c r="AE1304" s="205">
        <f>INDEX(Tracking!$B$6:$B$3001,ROW(A1300),1)</f>
        <v>0</v>
      </c>
      <c r="AF1304" s="205">
        <f t="array" ref="AF1304">SUMPRODUCT(MID(0&amp;AE1304,LARGE(INDEX(ISNUMBER(--MID(AE1304,ROW($A$1:$A$25),1))* ROW($A$1:$A$25),0),ROW($A$1:$A$25))+1,1)*10^ROW($A$1:$A$25)/10)</f>
        <v>0</v>
      </c>
    </row>
    <row r="1305" spans="31:32" x14ac:dyDescent="0.25">
      <c r="AE1305" s="205">
        <f>INDEX(Tracking!$B$6:$B$3001,ROW(A1301),1)</f>
        <v>0</v>
      </c>
      <c r="AF1305" s="205">
        <f t="array" ref="AF1305">SUMPRODUCT(MID(0&amp;AE1305,LARGE(INDEX(ISNUMBER(--MID(AE1305,ROW($A$1:$A$25),1))* ROW($A$1:$A$25),0),ROW($A$1:$A$25))+1,1)*10^ROW($A$1:$A$25)/10)</f>
        <v>0</v>
      </c>
    </row>
    <row r="1306" spans="31:32" x14ac:dyDescent="0.25">
      <c r="AE1306" s="205">
        <f>INDEX(Tracking!$B$6:$B$3001,ROW(A1302),1)</f>
        <v>0</v>
      </c>
      <c r="AF1306" s="205">
        <f t="array" ref="AF1306">SUMPRODUCT(MID(0&amp;AE1306,LARGE(INDEX(ISNUMBER(--MID(AE1306,ROW($A$1:$A$25),1))* ROW($A$1:$A$25),0),ROW($A$1:$A$25))+1,1)*10^ROW($A$1:$A$25)/10)</f>
        <v>0</v>
      </c>
    </row>
    <row r="1307" spans="31:32" x14ac:dyDescent="0.25">
      <c r="AE1307" s="205">
        <f>INDEX(Tracking!$B$6:$B$3001,ROW(A1303),1)</f>
        <v>0</v>
      </c>
      <c r="AF1307" s="205">
        <f t="array" ref="AF1307">SUMPRODUCT(MID(0&amp;AE1307,LARGE(INDEX(ISNUMBER(--MID(AE1307,ROW($A$1:$A$25),1))* ROW($A$1:$A$25),0),ROW($A$1:$A$25))+1,1)*10^ROW($A$1:$A$25)/10)</f>
        <v>0</v>
      </c>
    </row>
    <row r="1308" spans="31:32" x14ac:dyDescent="0.25">
      <c r="AE1308" s="205">
        <f>INDEX(Tracking!$B$6:$B$3001,ROW(A1304),1)</f>
        <v>0</v>
      </c>
      <c r="AF1308" s="205">
        <f t="array" ref="AF1308">SUMPRODUCT(MID(0&amp;AE1308,LARGE(INDEX(ISNUMBER(--MID(AE1308,ROW($A$1:$A$25),1))* ROW($A$1:$A$25),0),ROW($A$1:$A$25))+1,1)*10^ROW($A$1:$A$25)/10)</f>
        <v>0</v>
      </c>
    </row>
    <row r="1309" spans="31:32" x14ac:dyDescent="0.25">
      <c r="AE1309" s="205">
        <f>INDEX(Tracking!$B$6:$B$3001,ROW(A1305),1)</f>
        <v>0</v>
      </c>
      <c r="AF1309" s="205">
        <f t="array" ref="AF1309">SUMPRODUCT(MID(0&amp;AE1309,LARGE(INDEX(ISNUMBER(--MID(AE1309,ROW($A$1:$A$25),1))* ROW($A$1:$A$25),0),ROW($A$1:$A$25))+1,1)*10^ROW($A$1:$A$25)/10)</f>
        <v>0</v>
      </c>
    </row>
    <row r="1310" spans="31:32" x14ac:dyDescent="0.25">
      <c r="AE1310" s="205">
        <f>INDEX(Tracking!$B$6:$B$3001,ROW(A1306),1)</f>
        <v>0</v>
      </c>
      <c r="AF1310" s="205">
        <f t="array" ref="AF1310">SUMPRODUCT(MID(0&amp;AE1310,LARGE(INDEX(ISNUMBER(--MID(AE1310,ROW($A$1:$A$25),1))* ROW($A$1:$A$25),0),ROW($A$1:$A$25))+1,1)*10^ROW($A$1:$A$25)/10)</f>
        <v>0</v>
      </c>
    </row>
    <row r="1311" spans="31:32" x14ac:dyDescent="0.25">
      <c r="AE1311" s="205">
        <f>INDEX(Tracking!$B$6:$B$3001,ROW(A1307),1)</f>
        <v>0</v>
      </c>
      <c r="AF1311" s="205">
        <f t="array" ref="AF1311">SUMPRODUCT(MID(0&amp;AE1311,LARGE(INDEX(ISNUMBER(--MID(AE1311,ROW($A$1:$A$25),1))* ROW($A$1:$A$25),0),ROW($A$1:$A$25))+1,1)*10^ROW($A$1:$A$25)/10)</f>
        <v>0</v>
      </c>
    </row>
    <row r="1312" spans="31:32" x14ac:dyDescent="0.25">
      <c r="AE1312" s="205">
        <f>INDEX(Tracking!$B$6:$B$3001,ROW(A1308),1)</f>
        <v>0</v>
      </c>
      <c r="AF1312" s="205">
        <f t="array" ref="AF1312">SUMPRODUCT(MID(0&amp;AE1312,LARGE(INDEX(ISNUMBER(--MID(AE1312,ROW($A$1:$A$25),1))* ROW($A$1:$A$25),0),ROW($A$1:$A$25))+1,1)*10^ROW($A$1:$A$25)/10)</f>
        <v>0</v>
      </c>
    </row>
    <row r="1313" spans="31:32" x14ac:dyDescent="0.25">
      <c r="AE1313" s="205">
        <f>INDEX(Tracking!$B$6:$B$3001,ROW(A1309),1)</f>
        <v>0</v>
      </c>
      <c r="AF1313" s="205">
        <f t="array" ref="AF1313">SUMPRODUCT(MID(0&amp;AE1313,LARGE(INDEX(ISNUMBER(--MID(AE1313,ROW($A$1:$A$25),1))* ROW($A$1:$A$25),0),ROW($A$1:$A$25))+1,1)*10^ROW($A$1:$A$25)/10)</f>
        <v>0</v>
      </c>
    </row>
    <row r="1314" spans="31:32" x14ac:dyDescent="0.25">
      <c r="AE1314" s="205">
        <f>INDEX(Tracking!$B$6:$B$3001,ROW(A1310),1)</f>
        <v>0</v>
      </c>
      <c r="AF1314" s="205">
        <f t="array" ref="AF1314">SUMPRODUCT(MID(0&amp;AE1314,LARGE(INDEX(ISNUMBER(--MID(AE1314,ROW($A$1:$A$25),1))* ROW($A$1:$A$25),0),ROW($A$1:$A$25))+1,1)*10^ROW($A$1:$A$25)/10)</f>
        <v>0</v>
      </c>
    </row>
    <row r="1315" spans="31:32" x14ac:dyDescent="0.25">
      <c r="AE1315" s="205">
        <f>INDEX(Tracking!$B$6:$B$3001,ROW(A1311),1)</f>
        <v>0</v>
      </c>
      <c r="AF1315" s="205">
        <f t="array" ref="AF1315">SUMPRODUCT(MID(0&amp;AE1315,LARGE(INDEX(ISNUMBER(--MID(AE1315,ROW($A$1:$A$25),1))* ROW($A$1:$A$25),0),ROW($A$1:$A$25))+1,1)*10^ROW($A$1:$A$25)/10)</f>
        <v>0</v>
      </c>
    </row>
    <row r="1316" spans="31:32" x14ac:dyDescent="0.25">
      <c r="AE1316" s="205">
        <f>INDEX(Tracking!$B$6:$B$3001,ROW(A1312),1)</f>
        <v>0</v>
      </c>
      <c r="AF1316" s="205">
        <f t="array" ref="AF1316">SUMPRODUCT(MID(0&amp;AE1316,LARGE(INDEX(ISNUMBER(--MID(AE1316,ROW($A$1:$A$25),1))* ROW($A$1:$A$25),0),ROW($A$1:$A$25))+1,1)*10^ROW($A$1:$A$25)/10)</f>
        <v>0</v>
      </c>
    </row>
    <row r="1317" spans="31:32" x14ac:dyDescent="0.25">
      <c r="AE1317" s="205">
        <f>INDEX(Tracking!$B$6:$B$3001,ROW(A1313),1)</f>
        <v>0</v>
      </c>
      <c r="AF1317" s="205">
        <f t="array" ref="AF1317">SUMPRODUCT(MID(0&amp;AE1317,LARGE(INDEX(ISNUMBER(--MID(AE1317,ROW($A$1:$A$25),1))* ROW($A$1:$A$25),0),ROW($A$1:$A$25))+1,1)*10^ROW($A$1:$A$25)/10)</f>
        <v>0</v>
      </c>
    </row>
    <row r="1318" spans="31:32" x14ac:dyDescent="0.25">
      <c r="AE1318" s="205">
        <f>INDEX(Tracking!$B$6:$B$3001,ROW(A1314),1)</f>
        <v>0</v>
      </c>
      <c r="AF1318" s="205">
        <f t="array" ref="AF1318">SUMPRODUCT(MID(0&amp;AE1318,LARGE(INDEX(ISNUMBER(--MID(AE1318,ROW($A$1:$A$25),1))* ROW($A$1:$A$25),0),ROW($A$1:$A$25))+1,1)*10^ROW($A$1:$A$25)/10)</f>
        <v>0</v>
      </c>
    </row>
    <row r="1319" spans="31:32" x14ac:dyDescent="0.25">
      <c r="AE1319" s="205">
        <f>INDEX(Tracking!$B$6:$B$3001,ROW(A1315),1)</f>
        <v>0</v>
      </c>
      <c r="AF1319" s="205">
        <f t="array" ref="AF1319">SUMPRODUCT(MID(0&amp;AE1319,LARGE(INDEX(ISNUMBER(--MID(AE1319,ROW($A$1:$A$25),1))* ROW($A$1:$A$25),0),ROW($A$1:$A$25))+1,1)*10^ROW($A$1:$A$25)/10)</f>
        <v>0</v>
      </c>
    </row>
    <row r="1320" spans="31:32" x14ac:dyDescent="0.25">
      <c r="AE1320" s="205">
        <f>INDEX(Tracking!$B$6:$B$3001,ROW(A1316),1)</f>
        <v>0</v>
      </c>
      <c r="AF1320" s="205">
        <f t="array" ref="AF1320">SUMPRODUCT(MID(0&amp;AE1320,LARGE(INDEX(ISNUMBER(--MID(AE1320,ROW($A$1:$A$25),1))* ROW($A$1:$A$25),0),ROW($A$1:$A$25))+1,1)*10^ROW($A$1:$A$25)/10)</f>
        <v>0</v>
      </c>
    </row>
    <row r="1321" spans="31:32" x14ac:dyDescent="0.25">
      <c r="AE1321" s="205">
        <f>INDEX(Tracking!$B$6:$B$3001,ROW(A1317),1)</f>
        <v>0</v>
      </c>
      <c r="AF1321" s="205">
        <f t="array" ref="AF1321">SUMPRODUCT(MID(0&amp;AE1321,LARGE(INDEX(ISNUMBER(--MID(AE1321,ROW($A$1:$A$25),1))* ROW($A$1:$A$25),0),ROW($A$1:$A$25))+1,1)*10^ROW($A$1:$A$25)/10)</f>
        <v>0</v>
      </c>
    </row>
    <row r="1322" spans="31:32" x14ac:dyDescent="0.25">
      <c r="AE1322" s="205">
        <f>INDEX(Tracking!$B$6:$B$3001,ROW(A1318),1)</f>
        <v>0</v>
      </c>
      <c r="AF1322" s="205">
        <f t="array" ref="AF1322">SUMPRODUCT(MID(0&amp;AE1322,LARGE(INDEX(ISNUMBER(--MID(AE1322,ROW($A$1:$A$25),1))* ROW($A$1:$A$25),0),ROW($A$1:$A$25))+1,1)*10^ROW($A$1:$A$25)/10)</f>
        <v>0</v>
      </c>
    </row>
    <row r="1323" spans="31:32" x14ac:dyDescent="0.25">
      <c r="AE1323" s="205">
        <f>INDEX(Tracking!$B$6:$B$3001,ROW(A1319),1)</f>
        <v>0</v>
      </c>
      <c r="AF1323" s="205">
        <f t="array" ref="AF1323">SUMPRODUCT(MID(0&amp;AE1323,LARGE(INDEX(ISNUMBER(--MID(AE1323,ROW($A$1:$A$25),1))* ROW($A$1:$A$25),0),ROW($A$1:$A$25))+1,1)*10^ROW($A$1:$A$25)/10)</f>
        <v>0</v>
      </c>
    </row>
    <row r="1324" spans="31:32" x14ac:dyDescent="0.25">
      <c r="AE1324" s="205">
        <f>INDEX(Tracking!$B$6:$B$3001,ROW(A1320),1)</f>
        <v>0</v>
      </c>
      <c r="AF1324" s="205">
        <f t="array" ref="AF1324">SUMPRODUCT(MID(0&amp;AE1324,LARGE(INDEX(ISNUMBER(--MID(AE1324,ROW($A$1:$A$25),1))* ROW($A$1:$A$25),0),ROW($A$1:$A$25))+1,1)*10^ROW($A$1:$A$25)/10)</f>
        <v>0</v>
      </c>
    </row>
    <row r="1325" spans="31:32" x14ac:dyDescent="0.25">
      <c r="AE1325" s="205">
        <f>INDEX(Tracking!$B$6:$B$3001,ROW(A1321),1)</f>
        <v>0</v>
      </c>
      <c r="AF1325" s="205">
        <f t="array" ref="AF1325">SUMPRODUCT(MID(0&amp;AE1325,LARGE(INDEX(ISNUMBER(--MID(AE1325,ROW($A$1:$A$25),1))* ROW($A$1:$A$25),0),ROW($A$1:$A$25))+1,1)*10^ROW($A$1:$A$25)/10)</f>
        <v>0</v>
      </c>
    </row>
    <row r="1326" spans="31:32" x14ac:dyDescent="0.25">
      <c r="AE1326" s="205">
        <f>INDEX(Tracking!$B$6:$B$3001,ROW(A1322),1)</f>
        <v>0</v>
      </c>
      <c r="AF1326" s="205">
        <f t="array" ref="AF1326">SUMPRODUCT(MID(0&amp;AE1326,LARGE(INDEX(ISNUMBER(--MID(AE1326,ROW($A$1:$A$25),1))* ROW($A$1:$A$25),0),ROW($A$1:$A$25))+1,1)*10^ROW($A$1:$A$25)/10)</f>
        <v>0</v>
      </c>
    </row>
    <row r="1327" spans="31:32" x14ac:dyDescent="0.25">
      <c r="AE1327" s="205">
        <f>INDEX(Tracking!$B$6:$B$3001,ROW(A1323),1)</f>
        <v>0</v>
      </c>
      <c r="AF1327" s="205">
        <f t="array" ref="AF1327">SUMPRODUCT(MID(0&amp;AE1327,LARGE(INDEX(ISNUMBER(--MID(AE1327,ROW($A$1:$A$25),1))* ROW($A$1:$A$25),0),ROW($A$1:$A$25))+1,1)*10^ROW($A$1:$A$25)/10)</f>
        <v>0</v>
      </c>
    </row>
    <row r="1328" spans="31:32" x14ac:dyDescent="0.25">
      <c r="AE1328" s="205">
        <f>INDEX(Tracking!$B$6:$B$3001,ROW(A1324),1)</f>
        <v>0</v>
      </c>
      <c r="AF1328" s="205">
        <f t="array" ref="AF1328">SUMPRODUCT(MID(0&amp;AE1328,LARGE(INDEX(ISNUMBER(--MID(AE1328,ROW($A$1:$A$25),1))* ROW($A$1:$A$25),0),ROW($A$1:$A$25))+1,1)*10^ROW($A$1:$A$25)/10)</f>
        <v>0</v>
      </c>
    </row>
    <row r="1329" spans="31:32" x14ac:dyDescent="0.25">
      <c r="AE1329" s="205">
        <f>INDEX(Tracking!$B$6:$B$3001,ROW(A1325),1)</f>
        <v>0</v>
      </c>
      <c r="AF1329" s="205">
        <f t="array" ref="AF1329">SUMPRODUCT(MID(0&amp;AE1329,LARGE(INDEX(ISNUMBER(--MID(AE1329,ROW($A$1:$A$25),1))* ROW($A$1:$A$25),0),ROW($A$1:$A$25))+1,1)*10^ROW($A$1:$A$25)/10)</f>
        <v>0</v>
      </c>
    </row>
    <row r="1330" spans="31:32" x14ac:dyDescent="0.25">
      <c r="AE1330" s="205">
        <f>INDEX(Tracking!$B$6:$B$3001,ROW(A1326),1)</f>
        <v>0</v>
      </c>
      <c r="AF1330" s="205">
        <f t="array" ref="AF1330">SUMPRODUCT(MID(0&amp;AE1330,LARGE(INDEX(ISNUMBER(--MID(AE1330,ROW($A$1:$A$25),1))* ROW($A$1:$A$25),0),ROW($A$1:$A$25))+1,1)*10^ROW($A$1:$A$25)/10)</f>
        <v>0</v>
      </c>
    </row>
    <row r="1331" spans="31:32" x14ac:dyDescent="0.25">
      <c r="AE1331" s="205">
        <f>INDEX(Tracking!$B$6:$B$3001,ROW(A1327),1)</f>
        <v>0</v>
      </c>
      <c r="AF1331" s="205">
        <f t="array" ref="AF1331">SUMPRODUCT(MID(0&amp;AE1331,LARGE(INDEX(ISNUMBER(--MID(AE1331,ROW($A$1:$A$25),1))* ROW($A$1:$A$25),0),ROW($A$1:$A$25))+1,1)*10^ROW($A$1:$A$25)/10)</f>
        <v>0</v>
      </c>
    </row>
    <row r="1332" spans="31:32" x14ac:dyDescent="0.25">
      <c r="AE1332" s="205">
        <f>INDEX(Tracking!$B$6:$B$3001,ROW(A1328),1)</f>
        <v>0</v>
      </c>
      <c r="AF1332" s="205">
        <f t="array" ref="AF1332">SUMPRODUCT(MID(0&amp;AE1332,LARGE(INDEX(ISNUMBER(--MID(AE1332,ROW($A$1:$A$25),1))* ROW($A$1:$A$25),0),ROW($A$1:$A$25))+1,1)*10^ROW($A$1:$A$25)/10)</f>
        <v>0</v>
      </c>
    </row>
    <row r="1333" spans="31:32" x14ac:dyDescent="0.25">
      <c r="AE1333" s="205">
        <f>INDEX(Tracking!$B$6:$B$3001,ROW(A1329),1)</f>
        <v>0</v>
      </c>
      <c r="AF1333" s="205">
        <f t="array" ref="AF1333">SUMPRODUCT(MID(0&amp;AE1333,LARGE(INDEX(ISNUMBER(--MID(AE1333,ROW($A$1:$A$25),1))* ROW($A$1:$A$25),0),ROW($A$1:$A$25))+1,1)*10^ROW($A$1:$A$25)/10)</f>
        <v>0</v>
      </c>
    </row>
    <row r="1334" spans="31:32" x14ac:dyDescent="0.25">
      <c r="AE1334" s="205">
        <f>INDEX(Tracking!$B$6:$B$3001,ROW(A1330),1)</f>
        <v>0</v>
      </c>
      <c r="AF1334" s="205">
        <f t="array" ref="AF1334">SUMPRODUCT(MID(0&amp;AE1334,LARGE(INDEX(ISNUMBER(--MID(AE1334,ROW($A$1:$A$25),1))* ROW($A$1:$A$25),0),ROW($A$1:$A$25))+1,1)*10^ROW($A$1:$A$25)/10)</f>
        <v>0</v>
      </c>
    </row>
    <row r="1335" spans="31:32" x14ac:dyDescent="0.25">
      <c r="AE1335" s="205">
        <f>INDEX(Tracking!$B$6:$B$3001,ROW(A1331),1)</f>
        <v>0</v>
      </c>
      <c r="AF1335" s="205">
        <f t="array" ref="AF1335">SUMPRODUCT(MID(0&amp;AE1335,LARGE(INDEX(ISNUMBER(--MID(AE1335,ROW($A$1:$A$25),1))* ROW($A$1:$A$25),0),ROW($A$1:$A$25))+1,1)*10^ROW($A$1:$A$25)/10)</f>
        <v>0</v>
      </c>
    </row>
    <row r="1336" spans="31:32" x14ac:dyDescent="0.25">
      <c r="AE1336" s="205">
        <f>INDEX(Tracking!$B$6:$B$3001,ROW(A1332),1)</f>
        <v>0</v>
      </c>
      <c r="AF1336" s="205">
        <f t="array" ref="AF1336">SUMPRODUCT(MID(0&amp;AE1336,LARGE(INDEX(ISNUMBER(--MID(AE1336,ROW($A$1:$A$25),1))* ROW($A$1:$A$25),0),ROW($A$1:$A$25))+1,1)*10^ROW($A$1:$A$25)/10)</f>
        <v>0</v>
      </c>
    </row>
    <row r="1337" spans="31:32" x14ac:dyDescent="0.25">
      <c r="AE1337" s="205">
        <f>INDEX(Tracking!$B$6:$B$3001,ROW(A1333),1)</f>
        <v>0</v>
      </c>
      <c r="AF1337" s="205">
        <f t="array" ref="AF1337">SUMPRODUCT(MID(0&amp;AE1337,LARGE(INDEX(ISNUMBER(--MID(AE1337,ROW($A$1:$A$25),1))* ROW($A$1:$A$25),0),ROW($A$1:$A$25))+1,1)*10^ROW($A$1:$A$25)/10)</f>
        <v>0</v>
      </c>
    </row>
    <row r="1338" spans="31:32" x14ac:dyDescent="0.25">
      <c r="AE1338" s="205">
        <f>INDEX(Tracking!$B$6:$B$3001,ROW(A1334),1)</f>
        <v>0</v>
      </c>
      <c r="AF1338" s="205">
        <f t="array" ref="AF1338">SUMPRODUCT(MID(0&amp;AE1338,LARGE(INDEX(ISNUMBER(--MID(AE1338,ROW($A$1:$A$25),1))* ROW($A$1:$A$25),0),ROW($A$1:$A$25))+1,1)*10^ROW($A$1:$A$25)/10)</f>
        <v>0</v>
      </c>
    </row>
    <row r="1339" spans="31:32" x14ac:dyDescent="0.25">
      <c r="AE1339" s="205">
        <f>INDEX(Tracking!$B$6:$B$3001,ROW(A1335),1)</f>
        <v>0</v>
      </c>
      <c r="AF1339" s="205">
        <f t="array" ref="AF1339">SUMPRODUCT(MID(0&amp;AE1339,LARGE(INDEX(ISNUMBER(--MID(AE1339,ROW($A$1:$A$25),1))* ROW($A$1:$A$25),0),ROW($A$1:$A$25))+1,1)*10^ROW($A$1:$A$25)/10)</f>
        <v>0</v>
      </c>
    </row>
    <row r="1340" spans="31:32" x14ac:dyDescent="0.25">
      <c r="AE1340" s="205">
        <f>INDEX(Tracking!$B$6:$B$3001,ROW(A1336),1)</f>
        <v>0</v>
      </c>
      <c r="AF1340" s="205">
        <f t="array" ref="AF1340">SUMPRODUCT(MID(0&amp;AE1340,LARGE(INDEX(ISNUMBER(--MID(AE1340,ROW($A$1:$A$25),1))* ROW($A$1:$A$25),0),ROW($A$1:$A$25))+1,1)*10^ROW($A$1:$A$25)/10)</f>
        <v>0</v>
      </c>
    </row>
    <row r="1341" spans="31:32" x14ac:dyDescent="0.25">
      <c r="AE1341" s="205">
        <f>INDEX(Tracking!$B$6:$B$3001,ROW(A1337),1)</f>
        <v>0</v>
      </c>
      <c r="AF1341" s="205">
        <f t="array" ref="AF1341">SUMPRODUCT(MID(0&amp;AE1341,LARGE(INDEX(ISNUMBER(--MID(AE1341,ROW($A$1:$A$25),1))* ROW($A$1:$A$25),0),ROW($A$1:$A$25))+1,1)*10^ROW($A$1:$A$25)/10)</f>
        <v>0</v>
      </c>
    </row>
    <row r="1342" spans="31:32" x14ac:dyDescent="0.25">
      <c r="AE1342" s="205">
        <f>INDEX(Tracking!$B$6:$B$3001,ROW(A1338),1)</f>
        <v>0</v>
      </c>
      <c r="AF1342" s="205">
        <f t="array" ref="AF1342">SUMPRODUCT(MID(0&amp;AE1342,LARGE(INDEX(ISNUMBER(--MID(AE1342,ROW($A$1:$A$25),1))* ROW($A$1:$A$25),0),ROW($A$1:$A$25))+1,1)*10^ROW($A$1:$A$25)/10)</f>
        <v>0</v>
      </c>
    </row>
    <row r="1343" spans="31:32" x14ac:dyDescent="0.25">
      <c r="AE1343" s="205">
        <f>INDEX(Tracking!$B$6:$B$3001,ROW(A1339),1)</f>
        <v>0</v>
      </c>
      <c r="AF1343" s="205">
        <f t="array" ref="AF1343">SUMPRODUCT(MID(0&amp;AE1343,LARGE(INDEX(ISNUMBER(--MID(AE1343,ROW($A$1:$A$25),1))* ROW($A$1:$A$25),0),ROW($A$1:$A$25))+1,1)*10^ROW($A$1:$A$25)/10)</f>
        <v>0</v>
      </c>
    </row>
    <row r="1344" spans="31:32" x14ac:dyDescent="0.25">
      <c r="AE1344" s="205">
        <f>INDEX(Tracking!$B$6:$B$3001,ROW(A1340),1)</f>
        <v>0</v>
      </c>
      <c r="AF1344" s="205">
        <f t="array" ref="AF1344">SUMPRODUCT(MID(0&amp;AE1344,LARGE(INDEX(ISNUMBER(--MID(AE1344,ROW($A$1:$A$25),1))* ROW($A$1:$A$25),0),ROW($A$1:$A$25))+1,1)*10^ROW($A$1:$A$25)/10)</f>
        <v>0</v>
      </c>
    </row>
    <row r="1345" spans="31:32" x14ac:dyDescent="0.25">
      <c r="AE1345" s="205">
        <f>INDEX(Tracking!$B$6:$B$3001,ROW(A1341),1)</f>
        <v>0</v>
      </c>
      <c r="AF1345" s="205">
        <f t="array" ref="AF1345">SUMPRODUCT(MID(0&amp;AE1345,LARGE(INDEX(ISNUMBER(--MID(AE1345,ROW($A$1:$A$25),1))* ROW($A$1:$A$25),0),ROW($A$1:$A$25))+1,1)*10^ROW($A$1:$A$25)/10)</f>
        <v>0</v>
      </c>
    </row>
    <row r="1346" spans="31:32" x14ac:dyDescent="0.25">
      <c r="AE1346" s="205">
        <f>INDEX(Tracking!$B$6:$B$3001,ROW(A1342),1)</f>
        <v>0</v>
      </c>
      <c r="AF1346" s="205">
        <f t="array" ref="AF1346">SUMPRODUCT(MID(0&amp;AE1346,LARGE(INDEX(ISNUMBER(--MID(AE1346,ROW($A$1:$A$25),1))* ROW($A$1:$A$25),0),ROW($A$1:$A$25))+1,1)*10^ROW($A$1:$A$25)/10)</f>
        <v>0</v>
      </c>
    </row>
    <row r="1347" spans="31:32" x14ac:dyDescent="0.25">
      <c r="AE1347" s="205">
        <f>INDEX(Tracking!$B$6:$B$3001,ROW(A1343),1)</f>
        <v>0</v>
      </c>
      <c r="AF1347" s="205">
        <f t="array" ref="AF1347">SUMPRODUCT(MID(0&amp;AE1347,LARGE(INDEX(ISNUMBER(--MID(AE1347,ROW($A$1:$A$25),1))* ROW($A$1:$A$25),0),ROW($A$1:$A$25))+1,1)*10^ROW($A$1:$A$25)/10)</f>
        <v>0</v>
      </c>
    </row>
    <row r="1348" spans="31:32" x14ac:dyDescent="0.25">
      <c r="AE1348" s="205">
        <f>INDEX(Tracking!$B$6:$B$3001,ROW(A1344),1)</f>
        <v>0</v>
      </c>
      <c r="AF1348" s="205">
        <f t="array" ref="AF1348">SUMPRODUCT(MID(0&amp;AE1348,LARGE(INDEX(ISNUMBER(--MID(AE1348,ROW($A$1:$A$25),1))* ROW($A$1:$A$25),0),ROW($A$1:$A$25))+1,1)*10^ROW($A$1:$A$25)/10)</f>
        <v>0</v>
      </c>
    </row>
    <row r="1349" spans="31:32" x14ac:dyDescent="0.25">
      <c r="AE1349" s="205">
        <f>INDEX(Tracking!$B$6:$B$3001,ROW(A1345),1)</f>
        <v>0</v>
      </c>
      <c r="AF1349" s="205">
        <f t="array" ref="AF1349">SUMPRODUCT(MID(0&amp;AE1349,LARGE(INDEX(ISNUMBER(--MID(AE1349,ROW($A$1:$A$25),1))* ROW($A$1:$A$25),0),ROW($A$1:$A$25))+1,1)*10^ROW($A$1:$A$25)/10)</f>
        <v>0</v>
      </c>
    </row>
    <row r="1350" spans="31:32" x14ac:dyDescent="0.25">
      <c r="AE1350" s="205">
        <f>INDEX(Tracking!$B$6:$B$3001,ROW(A1346),1)</f>
        <v>0</v>
      </c>
      <c r="AF1350" s="205">
        <f t="array" ref="AF1350">SUMPRODUCT(MID(0&amp;AE1350,LARGE(INDEX(ISNUMBER(--MID(AE1350,ROW($A$1:$A$25),1))* ROW($A$1:$A$25),0),ROW($A$1:$A$25))+1,1)*10^ROW($A$1:$A$25)/10)</f>
        <v>0</v>
      </c>
    </row>
    <row r="1351" spans="31:32" x14ac:dyDescent="0.25">
      <c r="AE1351" s="205">
        <f>INDEX(Tracking!$B$6:$B$3001,ROW(A1347),1)</f>
        <v>0</v>
      </c>
      <c r="AF1351" s="205">
        <f t="array" ref="AF1351">SUMPRODUCT(MID(0&amp;AE1351,LARGE(INDEX(ISNUMBER(--MID(AE1351,ROW($A$1:$A$25),1))* ROW($A$1:$A$25),0),ROW($A$1:$A$25))+1,1)*10^ROW($A$1:$A$25)/10)</f>
        <v>0</v>
      </c>
    </row>
    <row r="1352" spans="31:32" x14ac:dyDescent="0.25">
      <c r="AE1352" s="205">
        <f>INDEX(Tracking!$B$6:$B$3001,ROW(A1348),1)</f>
        <v>0</v>
      </c>
      <c r="AF1352" s="205">
        <f t="array" ref="AF1352">SUMPRODUCT(MID(0&amp;AE1352,LARGE(INDEX(ISNUMBER(--MID(AE1352,ROW($A$1:$A$25),1))* ROW($A$1:$A$25),0),ROW($A$1:$A$25))+1,1)*10^ROW($A$1:$A$25)/10)</f>
        <v>0</v>
      </c>
    </row>
    <row r="1353" spans="31:32" x14ac:dyDescent="0.25">
      <c r="AE1353" s="205">
        <f>INDEX(Tracking!$B$6:$B$3001,ROW(A1349),1)</f>
        <v>0</v>
      </c>
      <c r="AF1353" s="205">
        <f t="array" ref="AF1353">SUMPRODUCT(MID(0&amp;AE1353,LARGE(INDEX(ISNUMBER(--MID(AE1353,ROW($A$1:$A$25),1))* ROW($A$1:$A$25),0),ROW($A$1:$A$25))+1,1)*10^ROW($A$1:$A$25)/10)</f>
        <v>0</v>
      </c>
    </row>
    <row r="1354" spans="31:32" x14ac:dyDescent="0.25">
      <c r="AE1354" s="205">
        <f>INDEX(Tracking!$B$6:$B$3001,ROW(A1350),1)</f>
        <v>0</v>
      </c>
      <c r="AF1354" s="205">
        <f t="array" ref="AF1354">SUMPRODUCT(MID(0&amp;AE1354,LARGE(INDEX(ISNUMBER(--MID(AE1354,ROW($A$1:$A$25),1))* ROW($A$1:$A$25),0),ROW($A$1:$A$25))+1,1)*10^ROW($A$1:$A$25)/10)</f>
        <v>0</v>
      </c>
    </row>
    <row r="1355" spans="31:32" x14ac:dyDescent="0.25">
      <c r="AE1355" s="205">
        <f>INDEX(Tracking!$B$6:$B$3001,ROW(A1351),1)</f>
        <v>0</v>
      </c>
      <c r="AF1355" s="205">
        <f t="array" ref="AF1355">SUMPRODUCT(MID(0&amp;AE1355,LARGE(INDEX(ISNUMBER(--MID(AE1355,ROW($A$1:$A$25),1))* ROW($A$1:$A$25),0),ROW($A$1:$A$25))+1,1)*10^ROW($A$1:$A$25)/10)</f>
        <v>0</v>
      </c>
    </row>
    <row r="1356" spans="31:32" x14ac:dyDescent="0.25">
      <c r="AE1356" s="205">
        <f>INDEX(Tracking!$B$6:$B$3001,ROW(A1352),1)</f>
        <v>0</v>
      </c>
      <c r="AF1356" s="205">
        <f t="array" ref="AF1356">SUMPRODUCT(MID(0&amp;AE1356,LARGE(INDEX(ISNUMBER(--MID(AE1356,ROW($A$1:$A$25),1))* ROW($A$1:$A$25),0),ROW($A$1:$A$25))+1,1)*10^ROW($A$1:$A$25)/10)</f>
        <v>0</v>
      </c>
    </row>
    <row r="1357" spans="31:32" x14ac:dyDescent="0.25">
      <c r="AE1357" s="205">
        <f>INDEX(Tracking!$B$6:$B$3001,ROW(A1353),1)</f>
        <v>0</v>
      </c>
      <c r="AF1357" s="205">
        <f t="array" ref="AF1357">SUMPRODUCT(MID(0&amp;AE1357,LARGE(INDEX(ISNUMBER(--MID(AE1357,ROW($A$1:$A$25),1))* ROW($A$1:$A$25),0),ROW($A$1:$A$25))+1,1)*10^ROW($A$1:$A$25)/10)</f>
        <v>0</v>
      </c>
    </row>
    <row r="1358" spans="31:32" x14ac:dyDescent="0.25">
      <c r="AE1358" s="205">
        <f>INDEX(Tracking!$B$6:$B$3001,ROW(A1354),1)</f>
        <v>0</v>
      </c>
      <c r="AF1358" s="205">
        <f t="array" ref="AF1358">SUMPRODUCT(MID(0&amp;AE1358,LARGE(INDEX(ISNUMBER(--MID(AE1358,ROW($A$1:$A$25),1))* ROW($A$1:$A$25),0),ROW($A$1:$A$25))+1,1)*10^ROW($A$1:$A$25)/10)</f>
        <v>0</v>
      </c>
    </row>
    <row r="1359" spans="31:32" x14ac:dyDescent="0.25">
      <c r="AE1359" s="205">
        <f>INDEX(Tracking!$B$6:$B$3001,ROW(A1355),1)</f>
        <v>0</v>
      </c>
      <c r="AF1359" s="205">
        <f t="array" ref="AF1359">SUMPRODUCT(MID(0&amp;AE1359,LARGE(INDEX(ISNUMBER(--MID(AE1359,ROW($A$1:$A$25),1))* ROW($A$1:$A$25),0),ROW($A$1:$A$25))+1,1)*10^ROW($A$1:$A$25)/10)</f>
        <v>0</v>
      </c>
    </row>
    <row r="1360" spans="31:32" x14ac:dyDescent="0.25">
      <c r="AE1360" s="205">
        <f>INDEX(Tracking!$B$6:$B$3001,ROW(A1356),1)</f>
        <v>0</v>
      </c>
      <c r="AF1360" s="205">
        <f t="array" ref="AF1360">SUMPRODUCT(MID(0&amp;AE1360,LARGE(INDEX(ISNUMBER(--MID(AE1360,ROW($A$1:$A$25),1))* ROW($A$1:$A$25),0),ROW($A$1:$A$25))+1,1)*10^ROW($A$1:$A$25)/10)</f>
        <v>0</v>
      </c>
    </row>
    <row r="1361" spans="31:32" x14ac:dyDescent="0.25">
      <c r="AE1361" s="205">
        <f>INDEX(Tracking!$B$6:$B$3001,ROW(A1357),1)</f>
        <v>0</v>
      </c>
      <c r="AF1361" s="205">
        <f t="array" ref="AF1361">SUMPRODUCT(MID(0&amp;AE1361,LARGE(INDEX(ISNUMBER(--MID(AE1361,ROW($A$1:$A$25),1))* ROW($A$1:$A$25),0),ROW($A$1:$A$25))+1,1)*10^ROW($A$1:$A$25)/10)</f>
        <v>0</v>
      </c>
    </row>
    <row r="1362" spans="31:32" x14ac:dyDescent="0.25">
      <c r="AE1362" s="205">
        <f>INDEX(Tracking!$B$6:$B$3001,ROW(A1358),1)</f>
        <v>0</v>
      </c>
      <c r="AF1362" s="205">
        <f t="array" ref="AF1362">SUMPRODUCT(MID(0&amp;AE1362,LARGE(INDEX(ISNUMBER(--MID(AE1362,ROW($A$1:$A$25),1))* ROW($A$1:$A$25),0),ROW($A$1:$A$25))+1,1)*10^ROW($A$1:$A$25)/10)</f>
        <v>0</v>
      </c>
    </row>
    <row r="1363" spans="31:32" x14ac:dyDescent="0.25">
      <c r="AE1363" s="205">
        <f>INDEX(Tracking!$B$6:$B$3001,ROW(A1359),1)</f>
        <v>0</v>
      </c>
      <c r="AF1363" s="205">
        <f t="array" ref="AF1363">SUMPRODUCT(MID(0&amp;AE1363,LARGE(INDEX(ISNUMBER(--MID(AE1363,ROW($A$1:$A$25),1))* ROW($A$1:$A$25),0),ROW($A$1:$A$25))+1,1)*10^ROW($A$1:$A$25)/10)</f>
        <v>0</v>
      </c>
    </row>
    <row r="1364" spans="31:32" x14ac:dyDescent="0.25">
      <c r="AE1364" s="205">
        <f>INDEX(Tracking!$B$6:$B$3001,ROW(A1360),1)</f>
        <v>0</v>
      </c>
      <c r="AF1364" s="205">
        <f t="array" ref="AF1364">SUMPRODUCT(MID(0&amp;AE1364,LARGE(INDEX(ISNUMBER(--MID(AE1364,ROW($A$1:$A$25),1))* ROW($A$1:$A$25),0),ROW($A$1:$A$25))+1,1)*10^ROW($A$1:$A$25)/10)</f>
        <v>0</v>
      </c>
    </row>
    <row r="1365" spans="31:32" x14ac:dyDescent="0.25">
      <c r="AE1365" s="205">
        <f>INDEX(Tracking!$B$6:$B$3001,ROW(A1361),1)</f>
        <v>0</v>
      </c>
      <c r="AF1365" s="205">
        <f t="array" ref="AF1365">SUMPRODUCT(MID(0&amp;AE1365,LARGE(INDEX(ISNUMBER(--MID(AE1365,ROW($A$1:$A$25),1))* ROW($A$1:$A$25),0),ROW($A$1:$A$25))+1,1)*10^ROW($A$1:$A$25)/10)</f>
        <v>0</v>
      </c>
    </row>
    <row r="1366" spans="31:32" x14ac:dyDescent="0.25">
      <c r="AE1366" s="205">
        <f>INDEX(Tracking!$B$6:$B$3001,ROW(A1362),1)</f>
        <v>0</v>
      </c>
      <c r="AF1366" s="205">
        <f t="array" ref="AF1366">SUMPRODUCT(MID(0&amp;AE1366,LARGE(INDEX(ISNUMBER(--MID(AE1366,ROW($A$1:$A$25),1))* ROW($A$1:$A$25),0),ROW($A$1:$A$25))+1,1)*10^ROW($A$1:$A$25)/10)</f>
        <v>0</v>
      </c>
    </row>
    <row r="1367" spans="31:32" x14ac:dyDescent="0.25">
      <c r="AE1367" s="205">
        <f>INDEX(Tracking!$B$6:$B$3001,ROW(A1363),1)</f>
        <v>0</v>
      </c>
      <c r="AF1367" s="205">
        <f t="array" ref="AF1367">SUMPRODUCT(MID(0&amp;AE1367,LARGE(INDEX(ISNUMBER(--MID(AE1367,ROW($A$1:$A$25),1))* ROW($A$1:$A$25),0),ROW($A$1:$A$25))+1,1)*10^ROW($A$1:$A$25)/10)</f>
        <v>0</v>
      </c>
    </row>
    <row r="1368" spans="31:32" x14ac:dyDescent="0.25">
      <c r="AE1368" s="205">
        <f>INDEX(Tracking!$B$6:$B$3001,ROW(A1364),1)</f>
        <v>0</v>
      </c>
      <c r="AF1368" s="205">
        <f t="array" ref="AF1368">SUMPRODUCT(MID(0&amp;AE1368,LARGE(INDEX(ISNUMBER(--MID(AE1368,ROW($A$1:$A$25),1))* ROW($A$1:$A$25),0),ROW($A$1:$A$25))+1,1)*10^ROW($A$1:$A$25)/10)</f>
        <v>0</v>
      </c>
    </row>
    <row r="1369" spans="31:32" x14ac:dyDescent="0.25">
      <c r="AE1369" s="205">
        <f>INDEX(Tracking!$B$6:$B$3001,ROW(A1365),1)</f>
        <v>0</v>
      </c>
      <c r="AF1369" s="205">
        <f t="array" ref="AF1369">SUMPRODUCT(MID(0&amp;AE1369,LARGE(INDEX(ISNUMBER(--MID(AE1369,ROW($A$1:$A$25),1))* ROW($A$1:$A$25),0),ROW($A$1:$A$25))+1,1)*10^ROW($A$1:$A$25)/10)</f>
        <v>0</v>
      </c>
    </row>
    <row r="1370" spans="31:32" x14ac:dyDescent="0.25">
      <c r="AE1370" s="205">
        <f>INDEX(Tracking!$B$6:$B$3001,ROW(A1366),1)</f>
        <v>0</v>
      </c>
      <c r="AF1370" s="205">
        <f t="array" ref="AF1370">SUMPRODUCT(MID(0&amp;AE1370,LARGE(INDEX(ISNUMBER(--MID(AE1370,ROW($A$1:$A$25),1))* ROW($A$1:$A$25),0),ROW($A$1:$A$25))+1,1)*10^ROW($A$1:$A$25)/10)</f>
        <v>0</v>
      </c>
    </row>
    <row r="1371" spans="31:32" x14ac:dyDescent="0.25">
      <c r="AE1371" s="205">
        <f>INDEX(Tracking!$B$6:$B$3001,ROW(A1367),1)</f>
        <v>0</v>
      </c>
      <c r="AF1371" s="205">
        <f t="array" ref="AF1371">SUMPRODUCT(MID(0&amp;AE1371,LARGE(INDEX(ISNUMBER(--MID(AE1371,ROW($A$1:$A$25),1))* ROW($A$1:$A$25),0),ROW($A$1:$A$25))+1,1)*10^ROW($A$1:$A$25)/10)</f>
        <v>0</v>
      </c>
    </row>
    <row r="1372" spans="31:32" x14ac:dyDescent="0.25">
      <c r="AE1372" s="205">
        <f>INDEX(Tracking!$B$6:$B$3001,ROW(A1368),1)</f>
        <v>0</v>
      </c>
      <c r="AF1372" s="205">
        <f t="array" ref="AF1372">SUMPRODUCT(MID(0&amp;AE1372,LARGE(INDEX(ISNUMBER(--MID(AE1372,ROW($A$1:$A$25),1))* ROW($A$1:$A$25),0),ROW($A$1:$A$25))+1,1)*10^ROW($A$1:$A$25)/10)</f>
        <v>0</v>
      </c>
    </row>
    <row r="1373" spans="31:32" x14ac:dyDescent="0.25">
      <c r="AE1373" s="205">
        <f>INDEX(Tracking!$B$6:$B$3001,ROW(A1369),1)</f>
        <v>0</v>
      </c>
      <c r="AF1373" s="205">
        <f t="array" ref="AF1373">SUMPRODUCT(MID(0&amp;AE1373,LARGE(INDEX(ISNUMBER(--MID(AE1373,ROW($A$1:$A$25),1))* ROW($A$1:$A$25),0),ROW($A$1:$A$25))+1,1)*10^ROW($A$1:$A$25)/10)</f>
        <v>0</v>
      </c>
    </row>
    <row r="1374" spans="31:32" x14ac:dyDescent="0.25">
      <c r="AE1374" s="205">
        <f>INDEX(Tracking!$B$6:$B$3001,ROW(A1370),1)</f>
        <v>0</v>
      </c>
      <c r="AF1374" s="205">
        <f t="array" ref="AF1374">SUMPRODUCT(MID(0&amp;AE1374,LARGE(INDEX(ISNUMBER(--MID(AE1374,ROW($A$1:$A$25),1))* ROW($A$1:$A$25),0),ROW($A$1:$A$25))+1,1)*10^ROW($A$1:$A$25)/10)</f>
        <v>0</v>
      </c>
    </row>
    <row r="1375" spans="31:32" x14ac:dyDescent="0.25">
      <c r="AE1375" s="205">
        <f>INDEX(Tracking!$B$6:$B$3001,ROW(A1371),1)</f>
        <v>0</v>
      </c>
      <c r="AF1375" s="205">
        <f t="array" ref="AF1375">SUMPRODUCT(MID(0&amp;AE1375,LARGE(INDEX(ISNUMBER(--MID(AE1375,ROW($A$1:$A$25),1))* ROW($A$1:$A$25),0),ROW($A$1:$A$25))+1,1)*10^ROW($A$1:$A$25)/10)</f>
        <v>0</v>
      </c>
    </row>
    <row r="1376" spans="31:32" x14ac:dyDescent="0.25">
      <c r="AE1376" s="205">
        <f>INDEX(Tracking!$B$6:$B$3001,ROW(A1372),1)</f>
        <v>0</v>
      </c>
      <c r="AF1376" s="205">
        <f t="array" ref="AF1376">SUMPRODUCT(MID(0&amp;AE1376,LARGE(INDEX(ISNUMBER(--MID(AE1376,ROW($A$1:$A$25),1))* ROW($A$1:$A$25),0),ROW($A$1:$A$25))+1,1)*10^ROW($A$1:$A$25)/10)</f>
        <v>0</v>
      </c>
    </row>
    <row r="1377" spans="31:32" x14ac:dyDescent="0.25">
      <c r="AE1377" s="205">
        <f>INDEX(Tracking!$B$6:$B$3001,ROW(A1373),1)</f>
        <v>0</v>
      </c>
      <c r="AF1377" s="205">
        <f t="array" ref="AF1377">SUMPRODUCT(MID(0&amp;AE1377,LARGE(INDEX(ISNUMBER(--MID(AE1377,ROW($A$1:$A$25),1))* ROW($A$1:$A$25),0),ROW($A$1:$A$25))+1,1)*10^ROW($A$1:$A$25)/10)</f>
        <v>0</v>
      </c>
    </row>
    <row r="1378" spans="31:32" x14ac:dyDescent="0.25">
      <c r="AE1378" s="205">
        <f>INDEX(Tracking!$B$6:$B$3001,ROW(A1374),1)</f>
        <v>0</v>
      </c>
      <c r="AF1378" s="205">
        <f t="array" ref="AF1378">SUMPRODUCT(MID(0&amp;AE1378,LARGE(INDEX(ISNUMBER(--MID(AE1378,ROW($A$1:$A$25),1))* ROW($A$1:$A$25),0),ROW($A$1:$A$25))+1,1)*10^ROW($A$1:$A$25)/10)</f>
        <v>0</v>
      </c>
    </row>
    <row r="1379" spans="31:32" x14ac:dyDescent="0.25">
      <c r="AE1379" s="205">
        <f>INDEX(Tracking!$B$6:$B$3001,ROW(A1375),1)</f>
        <v>0</v>
      </c>
      <c r="AF1379" s="205">
        <f t="array" ref="AF1379">SUMPRODUCT(MID(0&amp;AE1379,LARGE(INDEX(ISNUMBER(--MID(AE1379,ROW($A$1:$A$25),1))* ROW($A$1:$A$25),0),ROW($A$1:$A$25))+1,1)*10^ROW($A$1:$A$25)/10)</f>
        <v>0</v>
      </c>
    </row>
    <row r="1380" spans="31:32" x14ac:dyDescent="0.25">
      <c r="AE1380" s="205">
        <f>INDEX(Tracking!$B$6:$B$3001,ROW(A1376),1)</f>
        <v>0</v>
      </c>
      <c r="AF1380" s="205">
        <f t="array" ref="AF1380">SUMPRODUCT(MID(0&amp;AE1380,LARGE(INDEX(ISNUMBER(--MID(AE1380,ROW($A$1:$A$25),1))* ROW($A$1:$A$25),0),ROW($A$1:$A$25))+1,1)*10^ROW($A$1:$A$25)/10)</f>
        <v>0</v>
      </c>
    </row>
    <row r="1381" spans="31:32" x14ac:dyDescent="0.25">
      <c r="AE1381" s="205">
        <f>INDEX(Tracking!$B$6:$B$3001,ROW(A1377),1)</f>
        <v>0</v>
      </c>
      <c r="AF1381" s="205">
        <f t="array" ref="AF1381">SUMPRODUCT(MID(0&amp;AE1381,LARGE(INDEX(ISNUMBER(--MID(AE1381,ROW($A$1:$A$25),1))* ROW($A$1:$A$25),0),ROW($A$1:$A$25))+1,1)*10^ROW($A$1:$A$25)/10)</f>
        <v>0</v>
      </c>
    </row>
    <row r="1382" spans="31:32" x14ac:dyDescent="0.25">
      <c r="AE1382" s="205">
        <f>INDEX(Tracking!$B$6:$B$3001,ROW(A1378),1)</f>
        <v>0</v>
      </c>
      <c r="AF1382" s="205">
        <f t="array" ref="AF1382">SUMPRODUCT(MID(0&amp;AE1382,LARGE(INDEX(ISNUMBER(--MID(AE1382,ROW($A$1:$A$25),1))* ROW($A$1:$A$25),0),ROW($A$1:$A$25))+1,1)*10^ROW($A$1:$A$25)/10)</f>
        <v>0</v>
      </c>
    </row>
    <row r="1383" spans="31:32" x14ac:dyDescent="0.25">
      <c r="AE1383" s="205">
        <f>INDEX(Tracking!$B$6:$B$3001,ROW(A1379),1)</f>
        <v>0</v>
      </c>
      <c r="AF1383" s="205">
        <f t="array" ref="AF1383">SUMPRODUCT(MID(0&amp;AE1383,LARGE(INDEX(ISNUMBER(--MID(AE1383,ROW($A$1:$A$25),1))* ROW($A$1:$A$25),0),ROW($A$1:$A$25))+1,1)*10^ROW($A$1:$A$25)/10)</f>
        <v>0</v>
      </c>
    </row>
    <row r="1384" spans="31:32" x14ac:dyDescent="0.25">
      <c r="AE1384" s="205">
        <f>INDEX(Tracking!$B$6:$B$3001,ROW(A1380),1)</f>
        <v>0</v>
      </c>
      <c r="AF1384" s="205">
        <f t="array" ref="AF1384">SUMPRODUCT(MID(0&amp;AE1384,LARGE(INDEX(ISNUMBER(--MID(AE1384,ROW($A$1:$A$25),1))* ROW($A$1:$A$25),0),ROW($A$1:$A$25))+1,1)*10^ROW($A$1:$A$25)/10)</f>
        <v>0</v>
      </c>
    </row>
    <row r="1385" spans="31:32" x14ac:dyDescent="0.25">
      <c r="AE1385" s="205">
        <f>INDEX(Tracking!$B$6:$B$3001,ROW(A1381),1)</f>
        <v>0</v>
      </c>
      <c r="AF1385" s="205">
        <f t="array" ref="AF1385">SUMPRODUCT(MID(0&amp;AE1385,LARGE(INDEX(ISNUMBER(--MID(AE1385,ROW($A$1:$A$25),1))* ROW($A$1:$A$25),0),ROW($A$1:$A$25))+1,1)*10^ROW($A$1:$A$25)/10)</f>
        <v>0</v>
      </c>
    </row>
    <row r="1386" spans="31:32" x14ac:dyDescent="0.25">
      <c r="AE1386" s="205">
        <f>INDEX(Tracking!$B$6:$B$3001,ROW(A1382),1)</f>
        <v>0</v>
      </c>
      <c r="AF1386" s="205">
        <f t="array" ref="AF1386">SUMPRODUCT(MID(0&amp;AE1386,LARGE(INDEX(ISNUMBER(--MID(AE1386,ROW($A$1:$A$25),1))* ROW($A$1:$A$25),0),ROW($A$1:$A$25))+1,1)*10^ROW($A$1:$A$25)/10)</f>
        <v>0</v>
      </c>
    </row>
    <row r="1387" spans="31:32" x14ac:dyDescent="0.25">
      <c r="AE1387" s="205">
        <f>INDEX(Tracking!$B$6:$B$3001,ROW(A1383),1)</f>
        <v>0</v>
      </c>
      <c r="AF1387" s="205">
        <f t="array" ref="AF1387">SUMPRODUCT(MID(0&amp;AE1387,LARGE(INDEX(ISNUMBER(--MID(AE1387,ROW($A$1:$A$25),1))* ROW($A$1:$A$25),0),ROW($A$1:$A$25))+1,1)*10^ROW($A$1:$A$25)/10)</f>
        <v>0</v>
      </c>
    </row>
    <row r="1388" spans="31:32" x14ac:dyDescent="0.25">
      <c r="AE1388" s="205">
        <f>INDEX(Tracking!$B$6:$B$3001,ROW(A1384),1)</f>
        <v>0</v>
      </c>
      <c r="AF1388" s="205">
        <f t="array" ref="AF1388">SUMPRODUCT(MID(0&amp;AE1388,LARGE(INDEX(ISNUMBER(--MID(AE1388,ROW($A$1:$A$25),1))* ROW($A$1:$A$25),0),ROW($A$1:$A$25))+1,1)*10^ROW($A$1:$A$25)/10)</f>
        <v>0</v>
      </c>
    </row>
    <row r="1389" spans="31:32" x14ac:dyDescent="0.25">
      <c r="AE1389" s="205">
        <f>INDEX(Tracking!$B$6:$B$3001,ROW(A1385),1)</f>
        <v>0</v>
      </c>
      <c r="AF1389" s="205">
        <f t="array" ref="AF1389">SUMPRODUCT(MID(0&amp;AE1389,LARGE(INDEX(ISNUMBER(--MID(AE1389,ROW($A$1:$A$25),1))* ROW($A$1:$A$25),0),ROW($A$1:$A$25))+1,1)*10^ROW($A$1:$A$25)/10)</f>
        <v>0</v>
      </c>
    </row>
    <row r="1390" spans="31:32" x14ac:dyDescent="0.25">
      <c r="AE1390" s="205">
        <f>INDEX(Tracking!$B$6:$B$3001,ROW(A1386),1)</f>
        <v>0</v>
      </c>
      <c r="AF1390" s="205">
        <f t="array" ref="AF1390">SUMPRODUCT(MID(0&amp;AE1390,LARGE(INDEX(ISNUMBER(--MID(AE1390,ROW($A$1:$A$25),1))* ROW($A$1:$A$25),0),ROW($A$1:$A$25))+1,1)*10^ROW($A$1:$A$25)/10)</f>
        <v>0</v>
      </c>
    </row>
    <row r="1391" spans="31:32" x14ac:dyDescent="0.25">
      <c r="AE1391" s="205">
        <f>INDEX(Tracking!$B$6:$B$3001,ROW(A1387),1)</f>
        <v>0</v>
      </c>
      <c r="AF1391" s="205">
        <f t="array" ref="AF1391">SUMPRODUCT(MID(0&amp;AE1391,LARGE(INDEX(ISNUMBER(--MID(AE1391,ROW($A$1:$A$25),1))* ROW($A$1:$A$25),0),ROW($A$1:$A$25))+1,1)*10^ROW($A$1:$A$25)/10)</f>
        <v>0</v>
      </c>
    </row>
    <row r="1392" spans="31:32" x14ac:dyDescent="0.25">
      <c r="AE1392" s="205">
        <f>INDEX(Tracking!$B$6:$B$3001,ROW(A1388),1)</f>
        <v>0</v>
      </c>
      <c r="AF1392" s="205">
        <f t="array" ref="AF1392">SUMPRODUCT(MID(0&amp;AE1392,LARGE(INDEX(ISNUMBER(--MID(AE1392,ROW($A$1:$A$25),1))* ROW($A$1:$A$25),0),ROW($A$1:$A$25))+1,1)*10^ROW($A$1:$A$25)/10)</f>
        <v>0</v>
      </c>
    </row>
    <row r="1393" spans="31:32" x14ac:dyDescent="0.25">
      <c r="AE1393" s="205">
        <f>INDEX(Tracking!$B$6:$B$3001,ROW(A1389),1)</f>
        <v>0</v>
      </c>
      <c r="AF1393" s="205">
        <f t="array" ref="AF1393">SUMPRODUCT(MID(0&amp;AE1393,LARGE(INDEX(ISNUMBER(--MID(AE1393,ROW($A$1:$A$25),1))* ROW($A$1:$A$25),0),ROW($A$1:$A$25))+1,1)*10^ROW($A$1:$A$25)/10)</f>
        <v>0</v>
      </c>
    </row>
    <row r="1394" spans="31:32" x14ac:dyDescent="0.25">
      <c r="AE1394" s="205">
        <f>INDEX(Tracking!$B$6:$B$3001,ROW(A1390),1)</f>
        <v>0</v>
      </c>
      <c r="AF1394" s="205">
        <f t="array" ref="AF1394">SUMPRODUCT(MID(0&amp;AE1394,LARGE(INDEX(ISNUMBER(--MID(AE1394,ROW($A$1:$A$25),1))* ROW($A$1:$A$25),0),ROW($A$1:$A$25))+1,1)*10^ROW($A$1:$A$25)/10)</f>
        <v>0</v>
      </c>
    </row>
    <row r="1395" spans="31:32" x14ac:dyDescent="0.25">
      <c r="AE1395" s="205">
        <f>INDEX(Tracking!$B$6:$B$3001,ROW(A1391),1)</f>
        <v>0</v>
      </c>
      <c r="AF1395" s="205">
        <f t="array" ref="AF1395">SUMPRODUCT(MID(0&amp;AE1395,LARGE(INDEX(ISNUMBER(--MID(AE1395,ROW($A$1:$A$25),1))* ROW($A$1:$A$25),0),ROW($A$1:$A$25))+1,1)*10^ROW($A$1:$A$25)/10)</f>
        <v>0</v>
      </c>
    </row>
    <row r="1396" spans="31:32" x14ac:dyDescent="0.25">
      <c r="AE1396" s="205">
        <f>INDEX(Tracking!$B$6:$B$3001,ROW(A1392),1)</f>
        <v>0</v>
      </c>
      <c r="AF1396" s="205">
        <f t="array" ref="AF1396">SUMPRODUCT(MID(0&amp;AE1396,LARGE(INDEX(ISNUMBER(--MID(AE1396,ROW($A$1:$A$25),1))* ROW($A$1:$A$25),0),ROW($A$1:$A$25))+1,1)*10^ROW($A$1:$A$25)/10)</f>
        <v>0</v>
      </c>
    </row>
    <row r="1397" spans="31:32" x14ac:dyDescent="0.25">
      <c r="AE1397" s="205">
        <f>INDEX(Tracking!$B$6:$B$3001,ROW(A1393),1)</f>
        <v>0</v>
      </c>
      <c r="AF1397" s="205">
        <f t="array" ref="AF1397">SUMPRODUCT(MID(0&amp;AE1397,LARGE(INDEX(ISNUMBER(--MID(AE1397,ROW($A$1:$A$25),1))* ROW($A$1:$A$25),0),ROW($A$1:$A$25))+1,1)*10^ROW($A$1:$A$25)/10)</f>
        <v>0</v>
      </c>
    </row>
    <row r="1398" spans="31:32" x14ac:dyDescent="0.25">
      <c r="AE1398" s="205">
        <f>INDEX(Tracking!$B$6:$B$3001,ROW(A1394),1)</f>
        <v>0</v>
      </c>
      <c r="AF1398" s="205">
        <f t="array" ref="AF1398">SUMPRODUCT(MID(0&amp;AE1398,LARGE(INDEX(ISNUMBER(--MID(AE1398,ROW($A$1:$A$25),1))* ROW($A$1:$A$25),0),ROW($A$1:$A$25))+1,1)*10^ROW($A$1:$A$25)/10)</f>
        <v>0</v>
      </c>
    </row>
    <row r="1399" spans="31:32" x14ac:dyDescent="0.25">
      <c r="AE1399" s="205">
        <f>INDEX(Tracking!$B$6:$B$3001,ROW(A1395),1)</f>
        <v>0</v>
      </c>
      <c r="AF1399" s="205">
        <f t="array" ref="AF1399">SUMPRODUCT(MID(0&amp;AE1399,LARGE(INDEX(ISNUMBER(--MID(AE1399,ROW($A$1:$A$25),1))* ROW($A$1:$A$25),0),ROW($A$1:$A$25))+1,1)*10^ROW($A$1:$A$25)/10)</f>
        <v>0</v>
      </c>
    </row>
    <row r="1400" spans="31:32" x14ac:dyDescent="0.25">
      <c r="AE1400" s="205">
        <f>INDEX(Tracking!$B$6:$B$3001,ROW(A1396),1)</f>
        <v>0</v>
      </c>
      <c r="AF1400" s="205">
        <f t="array" ref="AF1400">SUMPRODUCT(MID(0&amp;AE1400,LARGE(INDEX(ISNUMBER(--MID(AE1400,ROW($A$1:$A$25),1))* ROW($A$1:$A$25),0),ROW($A$1:$A$25))+1,1)*10^ROW($A$1:$A$25)/10)</f>
        <v>0</v>
      </c>
    </row>
    <row r="1401" spans="31:32" x14ac:dyDescent="0.25">
      <c r="AE1401" s="205">
        <f>INDEX(Tracking!$B$6:$B$3001,ROW(A1397),1)</f>
        <v>0</v>
      </c>
      <c r="AF1401" s="205">
        <f t="array" ref="AF1401">SUMPRODUCT(MID(0&amp;AE1401,LARGE(INDEX(ISNUMBER(--MID(AE1401,ROW($A$1:$A$25),1))* ROW($A$1:$A$25),0),ROW($A$1:$A$25))+1,1)*10^ROW($A$1:$A$25)/10)</f>
        <v>0</v>
      </c>
    </row>
    <row r="1402" spans="31:32" x14ac:dyDescent="0.25">
      <c r="AE1402" s="205">
        <f>INDEX(Tracking!$B$6:$B$3001,ROW(A1398),1)</f>
        <v>0</v>
      </c>
      <c r="AF1402" s="205">
        <f t="array" ref="AF1402">SUMPRODUCT(MID(0&amp;AE1402,LARGE(INDEX(ISNUMBER(--MID(AE1402,ROW($A$1:$A$25),1))* ROW($A$1:$A$25),0),ROW($A$1:$A$25))+1,1)*10^ROW($A$1:$A$25)/10)</f>
        <v>0</v>
      </c>
    </row>
    <row r="1403" spans="31:32" x14ac:dyDescent="0.25">
      <c r="AE1403" s="205">
        <f>INDEX(Tracking!$B$6:$B$3001,ROW(A1399),1)</f>
        <v>0</v>
      </c>
      <c r="AF1403" s="205">
        <f t="array" ref="AF1403">SUMPRODUCT(MID(0&amp;AE1403,LARGE(INDEX(ISNUMBER(--MID(AE1403,ROW($A$1:$A$25),1))* ROW($A$1:$A$25),0),ROW($A$1:$A$25))+1,1)*10^ROW($A$1:$A$25)/10)</f>
        <v>0</v>
      </c>
    </row>
    <row r="1404" spans="31:32" x14ac:dyDescent="0.25">
      <c r="AE1404" s="205">
        <f>INDEX(Tracking!$B$6:$B$3001,ROW(A1400),1)</f>
        <v>0</v>
      </c>
      <c r="AF1404" s="205">
        <f t="array" ref="AF1404">SUMPRODUCT(MID(0&amp;AE1404,LARGE(INDEX(ISNUMBER(--MID(AE1404,ROW($A$1:$A$25),1))* ROW($A$1:$A$25),0),ROW($A$1:$A$25))+1,1)*10^ROW($A$1:$A$25)/10)</f>
        <v>0</v>
      </c>
    </row>
    <row r="1405" spans="31:32" x14ac:dyDescent="0.25">
      <c r="AE1405" s="205">
        <f>INDEX(Tracking!$B$6:$B$3001,ROW(A1401),1)</f>
        <v>0</v>
      </c>
      <c r="AF1405" s="205">
        <f t="array" ref="AF1405">SUMPRODUCT(MID(0&amp;AE1405,LARGE(INDEX(ISNUMBER(--MID(AE1405,ROW($A$1:$A$25),1))* ROW($A$1:$A$25),0),ROW($A$1:$A$25))+1,1)*10^ROW($A$1:$A$25)/10)</f>
        <v>0</v>
      </c>
    </row>
    <row r="1406" spans="31:32" x14ac:dyDescent="0.25">
      <c r="AE1406" s="205">
        <f>INDEX(Tracking!$B$6:$B$3001,ROW(A1402),1)</f>
        <v>0</v>
      </c>
      <c r="AF1406" s="205">
        <f t="array" ref="AF1406">SUMPRODUCT(MID(0&amp;AE1406,LARGE(INDEX(ISNUMBER(--MID(AE1406,ROW($A$1:$A$25),1))* ROW($A$1:$A$25),0),ROW($A$1:$A$25))+1,1)*10^ROW($A$1:$A$25)/10)</f>
        <v>0</v>
      </c>
    </row>
    <row r="1407" spans="31:32" x14ac:dyDescent="0.25">
      <c r="AE1407" s="205">
        <f>INDEX(Tracking!$B$6:$B$3001,ROW(A1403),1)</f>
        <v>0</v>
      </c>
      <c r="AF1407" s="205">
        <f t="array" ref="AF1407">SUMPRODUCT(MID(0&amp;AE1407,LARGE(INDEX(ISNUMBER(--MID(AE1407,ROW($A$1:$A$25),1))* ROW($A$1:$A$25),0),ROW($A$1:$A$25))+1,1)*10^ROW($A$1:$A$25)/10)</f>
        <v>0</v>
      </c>
    </row>
    <row r="1408" spans="31:32" x14ac:dyDescent="0.25">
      <c r="AE1408" s="205">
        <f>INDEX(Tracking!$B$6:$B$3001,ROW(A1404),1)</f>
        <v>0</v>
      </c>
      <c r="AF1408" s="205">
        <f t="array" ref="AF1408">SUMPRODUCT(MID(0&amp;AE1408,LARGE(INDEX(ISNUMBER(--MID(AE1408,ROW($A$1:$A$25),1))* ROW($A$1:$A$25),0),ROW($A$1:$A$25))+1,1)*10^ROW($A$1:$A$25)/10)</f>
        <v>0</v>
      </c>
    </row>
    <row r="1409" spans="31:32" x14ac:dyDescent="0.25">
      <c r="AE1409" s="205">
        <f>INDEX(Tracking!$B$6:$B$3001,ROW(A1405),1)</f>
        <v>0</v>
      </c>
      <c r="AF1409" s="205">
        <f t="array" ref="AF1409">SUMPRODUCT(MID(0&amp;AE1409,LARGE(INDEX(ISNUMBER(--MID(AE1409,ROW($A$1:$A$25),1))* ROW($A$1:$A$25),0),ROW($A$1:$A$25))+1,1)*10^ROW($A$1:$A$25)/10)</f>
        <v>0</v>
      </c>
    </row>
    <row r="1410" spans="31:32" x14ac:dyDescent="0.25">
      <c r="AE1410" s="205">
        <f>INDEX(Tracking!$B$6:$B$3001,ROW(A1406),1)</f>
        <v>0</v>
      </c>
      <c r="AF1410" s="205">
        <f t="array" ref="AF1410">SUMPRODUCT(MID(0&amp;AE1410,LARGE(INDEX(ISNUMBER(--MID(AE1410,ROW($A$1:$A$25),1))* ROW($A$1:$A$25),0),ROW($A$1:$A$25))+1,1)*10^ROW($A$1:$A$25)/10)</f>
        <v>0</v>
      </c>
    </row>
    <row r="1411" spans="31:32" x14ac:dyDescent="0.25">
      <c r="AE1411" s="205">
        <f>INDEX(Tracking!$B$6:$B$3001,ROW(A1407),1)</f>
        <v>0</v>
      </c>
      <c r="AF1411" s="205">
        <f t="array" ref="AF1411">SUMPRODUCT(MID(0&amp;AE1411,LARGE(INDEX(ISNUMBER(--MID(AE1411,ROW($A$1:$A$25),1))* ROW($A$1:$A$25),0),ROW($A$1:$A$25))+1,1)*10^ROW($A$1:$A$25)/10)</f>
        <v>0</v>
      </c>
    </row>
    <row r="1412" spans="31:32" x14ac:dyDescent="0.25">
      <c r="AE1412" s="205">
        <f>INDEX(Tracking!$B$6:$B$3001,ROW(A1408),1)</f>
        <v>0</v>
      </c>
      <c r="AF1412" s="205">
        <f t="array" ref="AF1412">SUMPRODUCT(MID(0&amp;AE1412,LARGE(INDEX(ISNUMBER(--MID(AE1412,ROW($A$1:$A$25),1))* ROW($A$1:$A$25),0),ROW($A$1:$A$25))+1,1)*10^ROW($A$1:$A$25)/10)</f>
        <v>0</v>
      </c>
    </row>
    <row r="1413" spans="31:32" x14ac:dyDescent="0.25">
      <c r="AE1413" s="205">
        <f>INDEX(Tracking!$B$6:$B$3001,ROW(A1409),1)</f>
        <v>0</v>
      </c>
      <c r="AF1413" s="205">
        <f t="array" ref="AF1413">SUMPRODUCT(MID(0&amp;AE1413,LARGE(INDEX(ISNUMBER(--MID(AE1413,ROW($A$1:$A$25),1))* ROW($A$1:$A$25),0),ROW($A$1:$A$25))+1,1)*10^ROW($A$1:$A$25)/10)</f>
        <v>0</v>
      </c>
    </row>
    <row r="1414" spans="31:32" x14ac:dyDescent="0.25">
      <c r="AE1414" s="205">
        <f>INDEX(Tracking!$B$6:$B$3001,ROW(A1410),1)</f>
        <v>0</v>
      </c>
      <c r="AF1414" s="205">
        <f t="array" ref="AF1414">SUMPRODUCT(MID(0&amp;AE1414,LARGE(INDEX(ISNUMBER(--MID(AE1414,ROW($A$1:$A$25),1))* ROW($A$1:$A$25),0),ROW($A$1:$A$25))+1,1)*10^ROW($A$1:$A$25)/10)</f>
        <v>0</v>
      </c>
    </row>
    <row r="1415" spans="31:32" x14ac:dyDescent="0.25">
      <c r="AE1415" s="205">
        <f>INDEX(Tracking!$B$6:$B$3001,ROW(A1411),1)</f>
        <v>0</v>
      </c>
      <c r="AF1415" s="205">
        <f t="array" ref="AF1415">SUMPRODUCT(MID(0&amp;AE1415,LARGE(INDEX(ISNUMBER(--MID(AE1415,ROW($A$1:$A$25),1))* ROW($A$1:$A$25),0),ROW($A$1:$A$25))+1,1)*10^ROW($A$1:$A$25)/10)</f>
        <v>0</v>
      </c>
    </row>
    <row r="1416" spans="31:32" x14ac:dyDescent="0.25">
      <c r="AE1416" s="205">
        <f>INDEX(Tracking!$B$6:$B$3001,ROW(A1412),1)</f>
        <v>0</v>
      </c>
      <c r="AF1416" s="205">
        <f t="array" ref="AF1416">SUMPRODUCT(MID(0&amp;AE1416,LARGE(INDEX(ISNUMBER(--MID(AE1416,ROW($A$1:$A$25),1))* ROW($A$1:$A$25),0),ROW($A$1:$A$25))+1,1)*10^ROW($A$1:$A$25)/10)</f>
        <v>0</v>
      </c>
    </row>
    <row r="1417" spans="31:32" x14ac:dyDescent="0.25">
      <c r="AE1417" s="205">
        <f>INDEX(Tracking!$B$6:$B$3001,ROW(A1413),1)</f>
        <v>0</v>
      </c>
      <c r="AF1417" s="205">
        <f t="array" ref="AF1417">SUMPRODUCT(MID(0&amp;AE1417,LARGE(INDEX(ISNUMBER(--MID(AE1417,ROW($A$1:$A$25),1))* ROW($A$1:$A$25),0),ROW($A$1:$A$25))+1,1)*10^ROW($A$1:$A$25)/10)</f>
        <v>0</v>
      </c>
    </row>
    <row r="1418" spans="31:32" x14ac:dyDescent="0.25">
      <c r="AE1418" s="205">
        <f>INDEX(Tracking!$B$6:$B$3001,ROW(A1414),1)</f>
        <v>0</v>
      </c>
      <c r="AF1418" s="205">
        <f t="array" ref="AF1418">SUMPRODUCT(MID(0&amp;AE1418,LARGE(INDEX(ISNUMBER(--MID(AE1418,ROW($A$1:$A$25),1))* ROW($A$1:$A$25),0),ROW($A$1:$A$25))+1,1)*10^ROW($A$1:$A$25)/10)</f>
        <v>0</v>
      </c>
    </row>
    <row r="1419" spans="31:32" x14ac:dyDescent="0.25">
      <c r="AE1419" s="205">
        <f>INDEX(Tracking!$B$6:$B$3001,ROW(A1415),1)</f>
        <v>0</v>
      </c>
      <c r="AF1419" s="205">
        <f t="array" ref="AF1419">SUMPRODUCT(MID(0&amp;AE1419,LARGE(INDEX(ISNUMBER(--MID(AE1419,ROW($A$1:$A$25),1))* ROW($A$1:$A$25),0),ROW($A$1:$A$25))+1,1)*10^ROW($A$1:$A$25)/10)</f>
        <v>0</v>
      </c>
    </row>
    <row r="1420" spans="31:32" x14ac:dyDescent="0.25">
      <c r="AE1420" s="205">
        <f>INDEX(Tracking!$B$6:$B$3001,ROW(A1416),1)</f>
        <v>0</v>
      </c>
      <c r="AF1420" s="205">
        <f t="array" ref="AF1420">SUMPRODUCT(MID(0&amp;AE1420,LARGE(INDEX(ISNUMBER(--MID(AE1420,ROW($A$1:$A$25),1))* ROW($A$1:$A$25),0),ROW($A$1:$A$25))+1,1)*10^ROW($A$1:$A$25)/10)</f>
        <v>0</v>
      </c>
    </row>
    <row r="1421" spans="31:32" x14ac:dyDescent="0.25">
      <c r="AE1421" s="205">
        <f>INDEX(Tracking!$B$6:$B$3001,ROW(A1417),1)</f>
        <v>0</v>
      </c>
      <c r="AF1421" s="205">
        <f t="array" ref="AF1421">SUMPRODUCT(MID(0&amp;AE1421,LARGE(INDEX(ISNUMBER(--MID(AE1421,ROW($A$1:$A$25),1))* ROW($A$1:$A$25),0),ROW($A$1:$A$25))+1,1)*10^ROW($A$1:$A$25)/10)</f>
        <v>0</v>
      </c>
    </row>
    <row r="1422" spans="31:32" x14ac:dyDescent="0.25">
      <c r="AE1422" s="205">
        <f>INDEX(Tracking!$B$6:$B$3001,ROW(A1418),1)</f>
        <v>0</v>
      </c>
      <c r="AF1422" s="205">
        <f t="array" ref="AF1422">SUMPRODUCT(MID(0&amp;AE1422,LARGE(INDEX(ISNUMBER(--MID(AE1422,ROW($A$1:$A$25),1))* ROW($A$1:$A$25),0),ROW($A$1:$A$25))+1,1)*10^ROW($A$1:$A$25)/10)</f>
        <v>0</v>
      </c>
    </row>
    <row r="1423" spans="31:32" x14ac:dyDescent="0.25">
      <c r="AE1423" s="205">
        <f>INDEX(Tracking!$B$6:$B$3001,ROW(A1419),1)</f>
        <v>0</v>
      </c>
      <c r="AF1423" s="205">
        <f t="array" ref="AF1423">SUMPRODUCT(MID(0&amp;AE1423,LARGE(INDEX(ISNUMBER(--MID(AE1423,ROW($A$1:$A$25),1))* ROW($A$1:$A$25),0),ROW($A$1:$A$25))+1,1)*10^ROW($A$1:$A$25)/10)</f>
        <v>0</v>
      </c>
    </row>
    <row r="1424" spans="31:32" x14ac:dyDescent="0.25">
      <c r="AE1424" s="205">
        <f>INDEX(Tracking!$B$6:$B$3001,ROW(A1420),1)</f>
        <v>0</v>
      </c>
      <c r="AF1424" s="205">
        <f t="array" ref="AF1424">SUMPRODUCT(MID(0&amp;AE1424,LARGE(INDEX(ISNUMBER(--MID(AE1424,ROW($A$1:$A$25),1))* ROW($A$1:$A$25),0),ROW($A$1:$A$25))+1,1)*10^ROW($A$1:$A$25)/10)</f>
        <v>0</v>
      </c>
    </row>
    <row r="1425" spans="31:32" x14ac:dyDescent="0.25">
      <c r="AE1425" s="205">
        <f>INDEX(Tracking!$B$6:$B$3001,ROW(A1421),1)</f>
        <v>0</v>
      </c>
      <c r="AF1425" s="205">
        <f t="array" ref="AF1425">SUMPRODUCT(MID(0&amp;AE1425,LARGE(INDEX(ISNUMBER(--MID(AE1425,ROW($A$1:$A$25),1))* ROW($A$1:$A$25),0),ROW($A$1:$A$25))+1,1)*10^ROW($A$1:$A$25)/10)</f>
        <v>0</v>
      </c>
    </row>
    <row r="1426" spans="31:32" x14ac:dyDescent="0.25">
      <c r="AE1426" s="205">
        <f>INDEX(Tracking!$B$6:$B$3001,ROW(A1422),1)</f>
        <v>0</v>
      </c>
      <c r="AF1426" s="205">
        <f t="array" ref="AF1426">SUMPRODUCT(MID(0&amp;AE1426,LARGE(INDEX(ISNUMBER(--MID(AE1426,ROW($A$1:$A$25),1))* ROW($A$1:$A$25),0),ROW($A$1:$A$25))+1,1)*10^ROW($A$1:$A$25)/10)</f>
        <v>0</v>
      </c>
    </row>
    <row r="1427" spans="31:32" x14ac:dyDescent="0.25">
      <c r="AE1427" s="205">
        <f>INDEX(Tracking!$B$6:$B$3001,ROW(A1423),1)</f>
        <v>0</v>
      </c>
      <c r="AF1427" s="205">
        <f t="array" ref="AF1427">SUMPRODUCT(MID(0&amp;AE1427,LARGE(INDEX(ISNUMBER(--MID(AE1427,ROW($A$1:$A$25),1))* ROW($A$1:$A$25),0),ROW($A$1:$A$25))+1,1)*10^ROW($A$1:$A$25)/10)</f>
        <v>0</v>
      </c>
    </row>
    <row r="1428" spans="31:32" x14ac:dyDescent="0.25">
      <c r="AE1428" s="205">
        <f>INDEX(Tracking!$B$6:$B$3001,ROW(A1424),1)</f>
        <v>0</v>
      </c>
      <c r="AF1428" s="205">
        <f t="array" ref="AF1428">SUMPRODUCT(MID(0&amp;AE1428,LARGE(INDEX(ISNUMBER(--MID(AE1428,ROW($A$1:$A$25),1))* ROW($A$1:$A$25),0),ROW($A$1:$A$25))+1,1)*10^ROW($A$1:$A$25)/10)</f>
        <v>0</v>
      </c>
    </row>
    <row r="1429" spans="31:32" x14ac:dyDescent="0.25">
      <c r="AE1429" s="205">
        <f>INDEX(Tracking!$B$6:$B$3001,ROW(A1425),1)</f>
        <v>0</v>
      </c>
      <c r="AF1429" s="205">
        <f t="array" ref="AF1429">SUMPRODUCT(MID(0&amp;AE1429,LARGE(INDEX(ISNUMBER(--MID(AE1429,ROW($A$1:$A$25),1))* ROW($A$1:$A$25),0),ROW($A$1:$A$25))+1,1)*10^ROW($A$1:$A$25)/10)</f>
        <v>0</v>
      </c>
    </row>
    <row r="1430" spans="31:32" x14ac:dyDescent="0.25">
      <c r="AE1430" s="205">
        <f>INDEX(Tracking!$B$6:$B$3001,ROW(A1426),1)</f>
        <v>0</v>
      </c>
      <c r="AF1430" s="205">
        <f t="array" ref="AF1430">SUMPRODUCT(MID(0&amp;AE1430,LARGE(INDEX(ISNUMBER(--MID(AE1430,ROW($A$1:$A$25),1))* ROW($A$1:$A$25),0),ROW($A$1:$A$25))+1,1)*10^ROW($A$1:$A$25)/10)</f>
        <v>0</v>
      </c>
    </row>
    <row r="1431" spans="31:32" x14ac:dyDescent="0.25">
      <c r="AE1431" s="205">
        <f>INDEX(Tracking!$B$6:$B$3001,ROW(A1427),1)</f>
        <v>0</v>
      </c>
      <c r="AF1431" s="205">
        <f t="array" ref="AF1431">SUMPRODUCT(MID(0&amp;AE1431,LARGE(INDEX(ISNUMBER(--MID(AE1431,ROW($A$1:$A$25),1))* ROW($A$1:$A$25),0),ROW($A$1:$A$25))+1,1)*10^ROW($A$1:$A$25)/10)</f>
        <v>0</v>
      </c>
    </row>
    <row r="1432" spans="31:32" x14ac:dyDescent="0.25">
      <c r="AE1432" s="205">
        <f>INDEX(Tracking!$B$6:$B$3001,ROW(A1428),1)</f>
        <v>0</v>
      </c>
      <c r="AF1432" s="205">
        <f t="array" ref="AF1432">SUMPRODUCT(MID(0&amp;AE1432,LARGE(INDEX(ISNUMBER(--MID(AE1432,ROW($A$1:$A$25),1))* ROW($A$1:$A$25),0),ROW($A$1:$A$25))+1,1)*10^ROW($A$1:$A$25)/10)</f>
        <v>0</v>
      </c>
    </row>
    <row r="1433" spans="31:32" x14ac:dyDescent="0.25">
      <c r="AE1433" s="205">
        <f>INDEX(Tracking!$B$6:$B$3001,ROW(A1429),1)</f>
        <v>0</v>
      </c>
      <c r="AF1433" s="205">
        <f t="array" ref="AF1433">SUMPRODUCT(MID(0&amp;AE1433,LARGE(INDEX(ISNUMBER(--MID(AE1433,ROW($A$1:$A$25),1))* ROW($A$1:$A$25),0),ROW($A$1:$A$25))+1,1)*10^ROW($A$1:$A$25)/10)</f>
        <v>0</v>
      </c>
    </row>
    <row r="1434" spans="31:32" x14ac:dyDescent="0.25">
      <c r="AE1434" s="205">
        <f>INDEX(Tracking!$B$6:$B$3001,ROW(A1430),1)</f>
        <v>0</v>
      </c>
      <c r="AF1434" s="205">
        <f t="array" ref="AF1434">SUMPRODUCT(MID(0&amp;AE1434,LARGE(INDEX(ISNUMBER(--MID(AE1434,ROW($A$1:$A$25),1))* ROW($A$1:$A$25),0),ROW($A$1:$A$25))+1,1)*10^ROW($A$1:$A$25)/10)</f>
        <v>0</v>
      </c>
    </row>
    <row r="1435" spans="31:32" x14ac:dyDescent="0.25">
      <c r="AE1435" s="205">
        <f>INDEX(Tracking!$B$6:$B$3001,ROW(A1431),1)</f>
        <v>0</v>
      </c>
      <c r="AF1435" s="205">
        <f t="array" ref="AF1435">SUMPRODUCT(MID(0&amp;AE1435,LARGE(INDEX(ISNUMBER(--MID(AE1435,ROW($A$1:$A$25),1))* ROW($A$1:$A$25),0),ROW($A$1:$A$25))+1,1)*10^ROW($A$1:$A$25)/10)</f>
        <v>0</v>
      </c>
    </row>
    <row r="1436" spans="31:32" x14ac:dyDescent="0.25">
      <c r="AE1436" s="205">
        <f>INDEX(Tracking!$B$6:$B$3001,ROW(A1432),1)</f>
        <v>0</v>
      </c>
      <c r="AF1436" s="205">
        <f t="array" ref="AF1436">SUMPRODUCT(MID(0&amp;AE1436,LARGE(INDEX(ISNUMBER(--MID(AE1436,ROW($A$1:$A$25),1))* ROW($A$1:$A$25),0),ROW($A$1:$A$25))+1,1)*10^ROW($A$1:$A$25)/10)</f>
        <v>0</v>
      </c>
    </row>
    <row r="1437" spans="31:32" x14ac:dyDescent="0.25">
      <c r="AE1437" s="205">
        <f>INDEX(Tracking!$B$6:$B$3001,ROW(A1433),1)</f>
        <v>0</v>
      </c>
      <c r="AF1437" s="205">
        <f t="array" ref="AF1437">SUMPRODUCT(MID(0&amp;AE1437,LARGE(INDEX(ISNUMBER(--MID(AE1437,ROW($A$1:$A$25),1))* ROW($A$1:$A$25),0),ROW($A$1:$A$25))+1,1)*10^ROW($A$1:$A$25)/10)</f>
        <v>0</v>
      </c>
    </row>
    <row r="1438" spans="31:32" x14ac:dyDescent="0.25">
      <c r="AE1438" s="205">
        <f>INDEX(Tracking!$B$6:$B$3001,ROW(A1434),1)</f>
        <v>0</v>
      </c>
      <c r="AF1438" s="205">
        <f t="array" ref="AF1438">SUMPRODUCT(MID(0&amp;AE1438,LARGE(INDEX(ISNUMBER(--MID(AE1438,ROW($A$1:$A$25),1))* ROW($A$1:$A$25),0),ROW($A$1:$A$25))+1,1)*10^ROW($A$1:$A$25)/10)</f>
        <v>0</v>
      </c>
    </row>
    <row r="1439" spans="31:32" x14ac:dyDescent="0.25">
      <c r="AE1439" s="205">
        <f>INDEX(Tracking!$B$6:$B$3001,ROW(A1435),1)</f>
        <v>0</v>
      </c>
      <c r="AF1439" s="205">
        <f t="array" ref="AF1439">SUMPRODUCT(MID(0&amp;AE1439,LARGE(INDEX(ISNUMBER(--MID(AE1439,ROW($A$1:$A$25),1))* ROW($A$1:$A$25),0),ROW($A$1:$A$25))+1,1)*10^ROW($A$1:$A$25)/10)</f>
        <v>0</v>
      </c>
    </row>
    <row r="1440" spans="31:32" x14ac:dyDescent="0.25">
      <c r="AE1440" s="205">
        <f>INDEX(Tracking!$B$6:$B$3001,ROW(A1436),1)</f>
        <v>0</v>
      </c>
      <c r="AF1440" s="205">
        <f t="array" ref="AF1440">SUMPRODUCT(MID(0&amp;AE1440,LARGE(INDEX(ISNUMBER(--MID(AE1440,ROW($A$1:$A$25),1))* ROW($A$1:$A$25),0),ROW($A$1:$A$25))+1,1)*10^ROW($A$1:$A$25)/10)</f>
        <v>0</v>
      </c>
    </row>
    <row r="1441" spans="31:32" x14ac:dyDescent="0.25">
      <c r="AE1441" s="205">
        <f>INDEX(Tracking!$B$6:$B$3001,ROW(A1437),1)</f>
        <v>0</v>
      </c>
      <c r="AF1441" s="205">
        <f t="array" ref="AF1441">SUMPRODUCT(MID(0&amp;AE1441,LARGE(INDEX(ISNUMBER(--MID(AE1441,ROW($A$1:$A$25),1))* ROW($A$1:$A$25),0),ROW($A$1:$A$25))+1,1)*10^ROW($A$1:$A$25)/10)</f>
        <v>0</v>
      </c>
    </row>
    <row r="1442" spans="31:32" x14ac:dyDescent="0.25">
      <c r="AE1442" s="205">
        <f>INDEX(Tracking!$B$6:$B$3001,ROW(A1438),1)</f>
        <v>0</v>
      </c>
      <c r="AF1442" s="205">
        <f t="array" ref="AF1442">SUMPRODUCT(MID(0&amp;AE1442,LARGE(INDEX(ISNUMBER(--MID(AE1442,ROW($A$1:$A$25),1))* ROW($A$1:$A$25),0),ROW($A$1:$A$25))+1,1)*10^ROW($A$1:$A$25)/10)</f>
        <v>0</v>
      </c>
    </row>
    <row r="1443" spans="31:32" x14ac:dyDescent="0.25">
      <c r="AE1443" s="205">
        <f>INDEX(Tracking!$B$6:$B$3001,ROW(A1439),1)</f>
        <v>0</v>
      </c>
      <c r="AF1443" s="205">
        <f t="array" ref="AF1443">SUMPRODUCT(MID(0&amp;AE1443,LARGE(INDEX(ISNUMBER(--MID(AE1443,ROW($A$1:$A$25),1))* ROW($A$1:$A$25),0),ROW($A$1:$A$25))+1,1)*10^ROW($A$1:$A$25)/10)</f>
        <v>0</v>
      </c>
    </row>
    <row r="1444" spans="31:32" x14ac:dyDescent="0.25">
      <c r="AE1444" s="205">
        <f>INDEX(Tracking!$B$6:$B$3001,ROW(A1440),1)</f>
        <v>0</v>
      </c>
      <c r="AF1444" s="205">
        <f t="array" ref="AF1444">SUMPRODUCT(MID(0&amp;AE1444,LARGE(INDEX(ISNUMBER(--MID(AE1444,ROW($A$1:$A$25),1))* ROW($A$1:$A$25),0),ROW($A$1:$A$25))+1,1)*10^ROW($A$1:$A$25)/10)</f>
        <v>0</v>
      </c>
    </row>
    <row r="1445" spans="31:32" x14ac:dyDescent="0.25">
      <c r="AE1445" s="205">
        <f>INDEX(Tracking!$B$6:$B$3001,ROW(A1441),1)</f>
        <v>0</v>
      </c>
      <c r="AF1445" s="205">
        <f t="array" ref="AF1445">SUMPRODUCT(MID(0&amp;AE1445,LARGE(INDEX(ISNUMBER(--MID(AE1445,ROW($A$1:$A$25),1))* ROW($A$1:$A$25),0),ROW($A$1:$A$25))+1,1)*10^ROW($A$1:$A$25)/10)</f>
        <v>0</v>
      </c>
    </row>
    <row r="1446" spans="31:32" x14ac:dyDescent="0.25">
      <c r="AE1446" s="205">
        <f>INDEX(Tracking!$B$6:$B$3001,ROW(A1442),1)</f>
        <v>0</v>
      </c>
      <c r="AF1446" s="205">
        <f t="array" ref="AF1446">SUMPRODUCT(MID(0&amp;AE1446,LARGE(INDEX(ISNUMBER(--MID(AE1446,ROW($A$1:$A$25),1))* ROW($A$1:$A$25),0),ROW($A$1:$A$25))+1,1)*10^ROW($A$1:$A$25)/10)</f>
        <v>0</v>
      </c>
    </row>
    <row r="1447" spans="31:32" x14ac:dyDescent="0.25">
      <c r="AE1447" s="205">
        <f>INDEX(Tracking!$B$6:$B$3001,ROW(A1443),1)</f>
        <v>0</v>
      </c>
      <c r="AF1447" s="205">
        <f t="array" ref="AF1447">SUMPRODUCT(MID(0&amp;AE1447,LARGE(INDEX(ISNUMBER(--MID(AE1447,ROW($A$1:$A$25),1))* ROW($A$1:$A$25),0),ROW($A$1:$A$25))+1,1)*10^ROW($A$1:$A$25)/10)</f>
        <v>0</v>
      </c>
    </row>
    <row r="1448" spans="31:32" x14ac:dyDescent="0.25">
      <c r="AE1448" s="205">
        <f>INDEX(Tracking!$B$6:$B$3001,ROW(A1444),1)</f>
        <v>0</v>
      </c>
      <c r="AF1448" s="205">
        <f t="array" ref="AF1448">SUMPRODUCT(MID(0&amp;AE1448,LARGE(INDEX(ISNUMBER(--MID(AE1448,ROW($A$1:$A$25),1))* ROW($A$1:$A$25),0),ROW($A$1:$A$25))+1,1)*10^ROW($A$1:$A$25)/10)</f>
        <v>0</v>
      </c>
    </row>
    <row r="1449" spans="31:32" x14ac:dyDescent="0.25">
      <c r="AE1449" s="205">
        <f>INDEX(Tracking!$B$6:$B$3001,ROW(A1445),1)</f>
        <v>0</v>
      </c>
      <c r="AF1449" s="205">
        <f t="array" ref="AF1449">SUMPRODUCT(MID(0&amp;AE1449,LARGE(INDEX(ISNUMBER(--MID(AE1449,ROW($A$1:$A$25),1))* ROW($A$1:$A$25),0),ROW($A$1:$A$25))+1,1)*10^ROW($A$1:$A$25)/10)</f>
        <v>0</v>
      </c>
    </row>
    <row r="1450" spans="31:32" x14ac:dyDescent="0.25">
      <c r="AE1450" s="205">
        <f>INDEX(Tracking!$B$6:$B$3001,ROW(A1446),1)</f>
        <v>0</v>
      </c>
      <c r="AF1450" s="205">
        <f t="array" ref="AF1450">SUMPRODUCT(MID(0&amp;AE1450,LARGE(INDEX(ISNUMBER(--MID(AE1450,ROW($A$1:$A$25),1))* ROW($A$1:$A$25),0),ROW($A$1:$A$25))+1,1)*10^ROW($A$1:$A$25)/10)</f>
        <v>0</v>
      </c>
    </row>
    <row r="1451" spans="31:32" x14ac:dyDescent="0.25">
      <c r="AE1451" s="205">
        <f>INDEX(Tracking!$B$6:$B$3001,ROW(A1447),1)</f>
        <v>0</v>
      </c>
      <c r="AF1451" s="205">
        <f t="array" ref="AF1451">SUMPRODUCT(MID(0&amp;AE1451,LARGE(INDEX(ISNUMBER(--MID(AE1451,ROW($A$1:$A$25),1))* ROW($A$1:$A$25),0),ROW($A$1:$A$25))+1,1)*10^ROW($A$1:$A$25)/10)</f>
        <v>0</v>
      </c>
    </row>
    <row r="1452" spans="31:32" x14ac:dyDescent="0.25">
      <c r="AE1452" s="205">
        <f>INDEX(Tracking!$B$6:$B$3001,ROW(A1448),1)</f>
        <v>0</v>
      </c>
      <c r="AF1452" s="205">
        <f t="array" ref="AF1452">SUMPRODUCT(MID(0&amp;AE1452,LARGE(INDEX(ISNUMBER(--MID(AE1452,ROW($A$1:$A$25),1))* ROW($A$1:$A$25),0),ROW($A$1:$A$25))+1,1)*10^ROW($A$1:$A$25)/10)</f>
        <v>0</v>
      </c>
    </row>
    <row r="1453" spans="31:32" x14ac:dyDescent="0.25">
      <c r="AE1453" s="205">
        <f>INDEX(Tracking!$B$6:$B$3001,ROW(A1449),1)</f>
        <v>0</v>
      </c>
      <c r="AF1453" s="205">
        <f t="array" ref="AF1453">SUMPRODUCT(MID(0&amp;AE1453,LARGE(INDEX(ISNUMBER(--MID(AE1453,ROW($A$1:$A$25),1))* ROW($A$1:$A$25),0),ROW($A$1:$A$25))+1,1)*10^ROW($A$1:$A$25)/10)</f>
        <v>0</v>
      </c>
    </row>
    <row r="1454" spans="31:32" x14ac:dyDescent="0.25">
      <c r="AE1454" s="205">
        <f>INDEX(Tracking!$B$6:$B$3001,ROW(A1450),1)</f>
        <v>0</v>
      </c>
      <c r="AF1454" s="205">
        <f t="array" ref="AF1454">SUMPRODUCT(MID(0&amp;AE1454,LARGE(INDEX(ISNUMBER(--MID(AE1454,ROW($A$1:$A$25),1))* ROW($A$1:$A$25),0),ROW($A$1:$A$25))+1,1)*10^ROW($A$1:$A$25)/10)</f>
        <v>0</v>
      </c>
    </row>
    <row r="1455" spans="31:32" x14ac:dyDescent="0.25">
      <c r="AE1455" s="205">
        <f>INDEX(Tracking!$B$6:$B$3001,ROW(A1451),1)</f>
        <v>0</v>
      </c>
      <c r="AF1455" s="205">
        <f t="array" ref="AF1455">SUMPRODUCT(MID(0&amp;AE1455,LARGE(INDEX(ISNUMBER(--MID(AE1455,ROW($A$1:$A$25),1))* ROW($A$1:$A$25),0),ROW($A$1:$A$25))+1,1)*10^ROW($A$1:$A$25)/10)</f>
        <v>0</v>
      </c>
    </row>
    <row r="1456" spans="31:32" x14ac:dyDescent="0.25">
      <c r="AE1456" s="205">
        <f>INDEX(Tracking!$B$6:$B$3001,ROW(A1452),1)</f>
        <v>0</v>
      </c>
      <c r="AF1456" s="205">
        <f t="array" ref="AF1456">SUMPRODUCT(MID(0&amp;AE1456,LARGE(INDEX(ISNUMBER(--MID(AE1456,ROW($A$1:$A$25),1))* ROW($A$1:$A$25),0),ROW($A$1:$A$25))+1,1)*10^ROW($A$1:$A$25)/10)</f>
        <v>0</v>
      </c>
    </row>
    <row r="1457" spans="31:32" x14ac:dyDescent="0.25">
      <c r="AE1457" s="205">
        <f>INDEX(Tracking!$B$6:$B$3001,ROW(A1453),1)</f>
        <v>0</v>
      </c>
      <c r="AF1457" s="205">
        <f t="array" ref="AF1457">SUMPRODUCT(MID(0&amp;AE1457,LARGE(INDEX(ISNUMBER(--MID(AE1457,ROW($A$1:$A$25),1))* ROW($A$1:$A$25),0),ROW($A$1:$A$25))+1,1)*10^ROW($A$1:$A$25)/10)</f>
        <v>0</v>
      </c>
    </row>
    <row r="1458" spans="31:32" x14ac:dyDescent="0.25">
      <c r="AE1458" s="205">
        <f>INDEX(Tracking!$B$6:$B$3001,ROW(A1454),1)</f>
        <v>0</v>
      </c>
      <c r="AF1458" s="205">
        <f t="array" ref="AF1458">SUMPRODUCT(MID(0&amp;AE1458,LARGE(INDEX(ISNUMBER(--MID(AE1458,ROW($A$1:$A$25),1))* ROW($A$1:$A$25),0),ROW($A$1:$A$25))+1,1)*10^ROW($A$1:$A$25)/10)</f>
        <v>0</v>
      </c>
    </row>
    <row r="1459" spans="31:32" x14ac:dyDescent="0.25">
      <c r="AE1459" s="205">
        <f>INDEX(Tracking!$B$6:$B$3001,ROW(A1455),1)</f>
        <v>0</v>
      </c>
      <c r="AF1459" s="205">
        <f t="array" ref="AF1459">SUMPRODUCT(MID(0&amp;AE1459,LARGE(INDEX(ISNUMBER(--MID(AE1459,ROW($A$1:$A$25),1))* ROW($A$1:$A$25),0),ROW($A$1:$A$25))+1,1)*10^ROW($A$1:$A$25)/10)</f>
        <v>0</v>
      </c>
    </row>
    <row r="1460" spans="31:32" x14ac:dyDescent="0.25">
      <c r="AE1460" s="205">
        <f>INDEX(Tracking!$B$6:$B$3001,ROW(A1456),1)</f>
        <v>0</v>
      </c>
      <c r="AF1460" s="205">
        <f t="array" ref="AF1460">SUMPRODUCT(MID(0&amp;AE1460,LARGE(INDEX(ISNUMBER(--MID(AE1460,ROW($A$1:$A$25),1))* ROW($A$1:$A$25),0),ROW($A$1:$A$25))+1,1)*10^ROW($A$1:$A$25)/10)</f>
        <v>0</v>
      </c>
    </row>
    <row r="1461" spans="31:32" x14ac:dyDescent="0.25">
      <c r="AE1461" s="205">
        <f>INDEX(Tracking!$B$6:$B$3001,ROW(A1457),1)</f>
        <v>0</v>
      </c>
      <c r="AF1461" s="205">
        <f t="array" ref="AF1461">SUMPRODUCT(MID(0&amp;AE1461,LARGE(INDEX(ISNUMBER(--MID(AE1461,ROW($A$1:$A$25),1))* ROW($A$1:$A$25),0),ROW($A$1:$A$25))+1,1)*10^ROW($A$1:$A$25)/10)</f>
        <v>0</v>
      </c>
    </row>
    <row r="1462" spans="31:32" x14ac:dyDescent="0.25">
      <c r="AE1462" s="205">
        <f>INDEX(Tracking!$B$6:$B$3001,ROW(A1458),1)</f>
        <v>0</v>
      </c>
      <c r="AF1462" s="205">
        <f t="array" ref="AF1462">SUMPRODUCT(MID(0&amp;AE1462,LARGE(INDEX(ISNUMBER(--MID(AE1462,ROW($A$1:$A$25),1))* ROW($A$1:$A$25),0),ROW($A$1:$A$25))+1,1)*10^ROW($A$1:$A$25)/10)</f>
        <v>0</v>
      </c>
    </row>
    <row r="1463" spans="31:32" x14ac:dyDescent="0.25">
      <c r="AE1463" s="205">
        <f>INDEX(Tracking!$B$6:$B$3001,ROW(A1459),1)</f>
        <v>0</v>
      </c>
      <c r="AF1463" s="205">
        <f t="array" ref="AF1463">SUMPRODUCT(MID(0&amp;AE1463,LARGE(INDEX(ISNUMBER(--MID(AE1463,ROW($A$1:$A$25),1))* ROW($A$1:$A$25),0),ROW($A$1:$A$25))+1,1)*10^ROW($A$1:$A$25)/10)</f>
        <v>0</v>
      </c>
    </row>
    <row r="1464" spans="31:32" x14ac:dyDescent="0.25">
      <c r="AE1464" s="205">
        <f>INDEX(Tracking!$B$6:$B$3001,ROW(A1460),1)</f>
        <v>0</v>
      </c>
      <c r="AF1464" s="205">
        <f t="array" ref="AF1464">SUMPRODUCT(MID(0&amp;AE1464,LARGE(INDEX(ISNUMBER(--MID(AE1464,ROW($A$1:$A$25),1))* ROW($A$1:$A$25),0),ROW($A$1:$A$25))+1,1)*10^ROW($A$1:$A$25)/10)</f>
        <v>0</v>
      </c>
    </row>
    <row r="1465" spans="31:32" x14ac:dyDescent="0.25">
      <c r="AE1465" s="205">
        <f>INDEX(Tracking!$B$6:$B$3001,ROW(A1461),1)</f>
        <v>0</v>
      </c>
      <c r="AF1465" s="205">
        <f t="array" ref="AF1465">SUMPRODUCT(MID(0&amp;AE1465,LARGE(INDEX(ISNUMBER(--MID(AE1465,ROW($A$1:$A$25),1))* ROW($A$1:$A$25),0),ROW($A$1:$A$25))+1,1)*10^ROW($A$1:$A$25)/10)</f>
        <v>0</v>
      </c>
    </row>
    <row r="1466" spans="31:32" x14ac:dyDescent="0.25">
      <c r="AE1466" s="205">
        <f>INDEX(Tracking!$B$6:$B$3001,ROW(A1462),1)</f>
        <v>0</v>
      </c>
      <c r="AF1466" s="205">
        <f t="array" ref="AF1466">SUMPRODUCT(MID(0&amp;AE1466,LARGE(INDEX(ISNUMBER(--MID(AE1466,ROW($A$1:$A$25),1))* ROW($A$1:$A$25),0),ROW($A$1:$A$25))+1,1)*10^ROW($A$1:$A$25)/10)</f>
        <v>0</v>
      </c>
    </row>
    <row r="1467" spans="31:32" x14ac:dyDescent="0.25">
      <c r="AE1467" s="205">
        <f>INDEX(Tracking!$B$6:$B$3001,ROW(A1463),1)</f>
        <v>0</v>
      </c>
      <c r="AF1467" s="205">
        <f t="array" ref="AF1467">SUMPRODUCT(MID(0&amp;AE1467,LARGE(INDEX(ISNUMBER(--MID(AE1467,ROW($A$1:$A$25),1))* ROW($A$1:$A$25),0),ROW($A$1:$A$25))+1,1)*10^ROW($A$1:$A$25)/10)</f>
        <v>0</v>
      </c>
    </row>
    <row r="1468" spans="31:32" x14ac:dyDescent="0.25">
      <c r="AE1468" s="205">
        <f>INDEX(Tracking!$B$6:$B$3001,ROW(A1464),1)</f>
        <v>0</v>
      </c>
      <c r="AF1468" s="205">
        <f t="array" ref="AF1468">SUMPRODUCT(MID(0&amp;AE1468,LARGE(INDEX(ISNUMBER(--MID(AE1468,ROW($A$1:$A$25),1))* ROW($A$1:$A$25),0),ROW($A$1:$A$25))+1,1)*10^ROW($A$1:$A$25)/10)</f>
        <v>0</v>
      </c>
    </row>
    <row r="1469" spans="31:32" x14ac:dyDescent="0.25">
      <c r="AE1469" s="205">
        <f>INDEX(Tracking!$B$6:$B$3001,ROW(A1465),1)</f>
        <v>0</v>
      </c>
      <c r="AF1469" s="205">
        <f t="array" ref="AF1469">SUMPRODUCT(MID(0&amp;AE1469,LARGE(INDEX(ISNUMBER(--MID(AE1469,ROW($A$1:$A$25),1))* ROW($A$1:$A$25),0),ROW($A$1:$A$25))+1,1)*10^ROW($A$1:$A$25)/10)</f>
        <v>0</v>
      </c>
    </row>
    <row r="1470" spans="31:32" x14ac:dyDescent="0.25">
      <c r="AE1470" s="205">
        <f>INDEX(Tracking!$B$6:$B$3001,ROW(A1466),1)</f>
        <v>0</v>
      </c>
      <c r="AF1470" s="205">
        <f t="array" ref="AF1470">SUMPRODUCT(MID(0&amp;AE1470,LARGE(INDEX(ISNUMBER(--MID(AE1470,ROW($A$1:$A$25),1))* ROW($A$1:$A$25),0),ROW($A$1:$A$25))+1,1)*10^ROW($A$1:$A$25)/10)</f>
        <v>0</v>
      </c>
    </row>
    <row r="1471" spans="31:32" x14ac:dyDescent="0.25">
      <c r="AE1471" s="205">
        <f>INDEX(Tracking!$B$6:$B$3001,ROW(A1467),1)</f>
        <v>0</v>
      </c>
      <c r="AF1471" s="205">
        <f t="array" ref="AF1471">SUMPRODUCT(MID(0&amp;AE1471,LARGE(INDEX(ISNUMBER(--MID(AE1471,ROW($A$1:$A$25),1))* ROW($A$1:$A$25),0),ROW($A$1:$A$25))+1,1)*10^ROW($A$1:$A$25)/10)</f>
        <v>0</v>
      </c>
    </row>
    <row r="1472" spans="31:32" x14ac:dyDescent="0.25">
      <c r="AE1472" s="205">
        <f>INDEX(Tracking!$B$6:$B$3001,ROW(A1468),1)</f>
        <v>0</v>
      </c>
      <c r="AF1472" s="205">
        <f t="array" ref="AF1472">SUMPRODUCT(MID(0&amp;AE1472,LARGE(INDEX(ISNUMBER(--MID(AE1472,ROW($A$1:$A$25),1))* ROW($A$1:$A$25),0),ROW($A$1:$A$25))+1,1)*10^ROW($A$1:$A$25)/10)</f>
        <v>0</v>
      </c>
    </row>
    <row r="1473" spans="31:32" x14ac:dyDescent="0.25">
      <c r="AE1473" s="205">
        <f>INDEX(Tracking!$B$6:$B$3001,ROW(A1469),1)</f>
        <v>0</v>
      </c>
      <c r="AF1473" s="205">
        <f t="array" ref="AF1473">SUMPRODUCT(MID(0&amp;AE1473,LARGE(INDEX(ISNUMBER(--MID(AE1473,ROW($A$1:$A$25),1))* ROW($A$1:$A$25),0),ROW($A$1:$A$25))+1,1)*10^ROW($A$1:$A$25)/10)</f>
        <v>0</v>
      </c>
    </row>
    <row r="1474" spans="31:32" x14ac:dyDescent="0.25">
      <c r="AE1474" s="205">
        <f>INDEX(Tracking!$B$6:$B$3001,ROW(A1470),1)</f>
        <v>0</v>
      </c>
      <c r="AF1474" s="205">
        <f t="array" ref="AF1474">SUMPRODUCT(MID(0&amp;AE1474,LARGE(INDEX(ISNUMBER(--MID(AE1474,ROW($A$1:$A$25),1))* ROW($A$1:$A$25),0),ROW($A$1:$A$25))+1,1)*10^ROW($A$1:$A$25)/10)</f>
        <v>0</v>
      </c>
    </row>
    <row r="1475" spans="31:32" x14ac:dyDescent="0.25">
      <c r="AE1475" s="205">
        <f>INDEX(Tracking!$B$6:$B$3001,ROW(A1471),1)</f>
        <v>0</v>
      </c>
      <c r="AF1475" s="205">
        <f t="array" ref="AF1475">SUMPRODUCT(MID(0&amp;AE1475,LARGE(INDEX(ISNUMBER(--MID(AE1475,ROW($A$1:$A$25),1))* ROW($A$1:$A$25),0),ROW($A$1:$A$25))+1,1)*10^ROW($A$1:$A$25)/10)</f>
        <v>0</v>
      </c>
    </row>
    <row r="1476" spans="31:32" x14ac:dyDescent="0.25">
      <c r="AE1476" s="205">
        <f>INDEX(Tracking!$B$6:$B$3001,ROW(A1472),1)</f>
        <v>0</v>
      </c>
      <c r="AF1476" s="205">
        <f t="array" ref="AF1476">SUMPRODUCT(MID(0&amp;AE1476,LARGE(INDEX(ISNUMBER(--MID(AE1476,ROW($A$1:$A$25),1))* ROW($A$1:$A$25),0),ROW($A$1:$A$25))+1,1)*10^ROW($A$1:$A$25)/10)</f>
        <v>0</v>
      </c>
    </row>
    <row r="1477" spans="31:32" x14ac:dyDescent="0.25">
      <c r="AE1477" s="205">
        <f>INDEX(Tracking!$B$6:$B$3001,ROW(A1473),1)</f>
        <v>0</v>
      </c>
      <c r="AF1477" s="205">
        <f t="array" ref="AF1477">SUMPRODUCT(MID(0&amp;AE1477,LARGE(INDEX(ISNUMBER(--MID(AE1477,ROW($A$1:$A$25),1))* ROW($A$1:$A$25),0),ROW($A$1:$A$25))+1,1)*10^ROW($A$1:$A$25)/10)</f>
        <v>0</v>
      </c>
    </row>
    <row r="1478" spans="31:32" x14ac:dyDescent="0.25">
      <c r="AE1478" s="205">
        <f>INDEX(Tracking!$B$6:$B$3001,ROW(A1474),1)</f>
        <v>0</v>
      </c>
      <c r="AF1478" s="205">
        <f t="array" ref="AF1478">SUMPRODUCT(MID(0&amp;AE1478,LARGE(INDEX(ISNUMBER(--MID(AE1478,ROW($A$1:$A$25),1))* ROW($A$1:$A$25),0),ROW($A$1:$A$25))+1,1)*10^ROW($A$1:$A$25)/10)</f>
        <v>0</v>
      </c>
    </row>
    <row r="1479" spans="31:32" x14ac:dyDescent="0.25">
      <c r="AE1479" s="205">
        <f>INDEX(Tracking!$B$6:$B$3001,ROW(A1475),1)</f>
        <v>0</v>
      </c>
      <c r="AF1479" s="205">
        <f t="array" ref="AF1479">SUMPRODUCT(MID(0&amp;AE1479,LARGE(INDEX(ISNUMBER(--MID(AE1479,ROW($A$1:$A$25),1))* ROW($A$1:$A$25),0),ROW($A$1:$A$25))+1,1)*10^ROW($A$1:$A$25)/10)</f>
        <v>0</v>
      </c>
    </row>
    <row r="1480" spans="31:32" x14ac:dyDescent="0.25">
      <c r="AE1480" s="205">
        <f>INDEX(Tracking!$B$6:$B$3001,ROW(A1476),1)</f>
        <v>0</v>
      </c>
      <c r="AF1480" s="205">
        <f t="array" ref="AF1480">SUMPRODUCT(MID(0&amp;AE1480,LARGE(INDEX(ISNUMBER(--MID(AE1480,ROW($A$1:$A$25),1))* ROW($A$1:$A$25),0),ROW($A$1:$A$25))+1,1)*10^ROW($A$1:$A$25)/10)</f>
        <v>0</v>
      </c>
    </row>
    <row r="1481" spans="31:32" x14ac:dyDescent="0.25">
      <c r="AE1481" s="205">
        <f>INDEX(Tracking!$B$6:$B$3001,ROW(A1477),1)</f>
        <v>0</v>
      </c>
      <c r="AF1481" s="205">
        <f t="array" ref="AF1481">SUMPRODUCT(MID(0&amp;AE1481,LARGE(INDEX(ISNUMBER(--MID(AE1481,ROW($A$1:$A$25),1))* ROW($A$1:$A$25),0),ROW($A$1:$A$25))+1,1)*10^ROW($A$1:$A$25)/10)</f>
        <v>0</v>
      </c>
    </row>
    <row r="1482" spans="31:32" x14ac:dyDescent="0.25">
      <c r="AE1482" s="205">
        <f>INDEX(Tracking!$B$6:$B$3001,ROW(A1478),1)</f>
        <v>0</v>
      </c>
      <c r="AF1482" s="205">
        <f t="array" ref="AF1482">SUMPRODUCT(MID(0&amp;AE1482,LARGE(INDEX(ISNUMBER(--MID(AE1482,ROW($A$1:$A$25),1))* ROW($A$1:$A$25),0),ROW($A$1:$A$25))+1,1)*10^ROW($A$1:$A$25)/10)</f>
        <v>0</v>
      </c>
    </row>
    <row r="1483" spans="31:32" x14ac:dyDescent="0.25">
      <c r="AE1483" s="205">
        <f>INDEX(Tracking!$B$6:$B$3001,ROW(A1479),1)</f>
        <v>0</v>
      </c>
      <c r="AF1483" s="205">
        <f t="array" ref="AF1483">SUMPRODUCT(MID(0&amp;AE1483,LARGE(INDEX(ISNUMBER(--MID(AE1483,ROW($A$1:$A$25),1))* ROW($A$1:$A$25),0),ROW($A$1:$A$25))+1,1)*10^ROW($A$1:$A$25)/10)</f>
        <v>0</v>
      </c>
    </row>
    <row r="1484" spans="31:32" x14ac:dyDescent="0.25">
      <c r="AE1484" s="205">
        <f>INDEX(Tracking!$B$6:$B$3001,ROW(A1480),1)</f>
        <v>0</v>
      </c>
      <c r="AF1484" s="205">
        <f t="array" ref="AF1484">SUMPRODUCT(MID(0&amp;AE1484,LARGE(INDEX(ISNUMBER(--MID(AE1484,ROW($A$1:$A$25),1))* ROW($A$1:$A$25),0),ROW($A$1:$A$25))+1,1)*10^ROW($A$1:$A$25)/10)</f>
        <v>0</v>
      </c>
    </row>
    <row r="1485" spans="31:32" x14ac:dyDescent="0.25">
      <c r="AE1485" s="205">
        <f>INDEX(Tracking!$B$6:$B$3001,ROW(A1481),1)</f>
        <v>0</v>
      </c>
      <c r="AF1485" s="205">
        <f t="array" ref="AF1485">SUMPRODUCT(MID(0&amp;AE1485,LARGE(INDEX(ISNUMBER(--MID(AE1485,ROW($A$1:$A$25),1))* ROW($A$1:$A$25),0),ROW($A$1:$A$25))+1,1)*10^ROW($A$1:$A$25)/10)</f>
        <v>0</v>
      </c>
    </row>
    <row r="1486" spans="31:32" x14ac:dyDescent="0.25">
      <c r="AE1486" s="205">
        <f>INDEX(Tracking!$B$6:$B$3001,ROW(A1482),1)</f>
        <v>0</v>
      </c>
      <c r="AF1486" s="205">
        <f t="array" ref="AF1486">SUMPRODUCT(MID(0&amp;AE1486,LARGE(INDEX(ISNUMBER(--MID(AE1486,ROW($A$1:$A$25),1))* ROW($A$1:$A$25),0),ROW($A$1:$A$25))+1,1)*10^ROW($A$1:$A$25)/10)</f>
        <v>0</v>
      </c>
    </row>
    <row r="1487" spans="31:32" x14ac:dyDescent="0.25">
      <c r="AE1487" s="205">
        <f>INDEX(Tracking!$B$6:$B$3001,ROW(A1483),1)</f>
        <v>0</v>
      </c>
      <c r="AF1487" s="205">
        <f t="array" ref="AF1487">SUMPRODUCT(MID(0&amp;AE1487,LARGE(INDEX(ISNUMBER(--MID(AE1487,ROW($A$1:$A$25),1))* ROW($A$1:$A$25),0),ROW($A$1:$A$25))+1,1)*10^ROW($A$1:$A$25)/10)</f>
        <v>0</v>
      </c>
    </row>
    <row r="1488" spans="31:32" x14ac:dyDescent="0.25">
      <c r="AE1488" s="205">
        <f>INDEX(Tracking!$B$6:$B$3001,ROW(A1484),1)</f>
        <v>0</v>
      </c>
      <c r="AF1488" s="205">
        <f t="array" ref="AF1488">SUMPRODUCT(MID(0&amp;AE1488,LARGE(INDEX(ISNUMBER(--MID(AE1488,ROW($A$1:$A$25),1))* ROW($A$1:$A$25),0),ROW($A$1:$A$25))+1,1)*10^ROW($A$1:$A$25)/10)</f>
        <v>0</v>
      </c>
    </row>
    <row r="1489" spans="31:32" x14ac:dyDescent="0.25">
      <c r="AE1489" s="205">
        <f>INDEX(Tracking!$B$6:$B$3001,ROW(A1485),1)</f>
        <v>0</v>
      </c>
      <c r="AF1489" s="205">
        <f t="array" ref="AF1489">SUMPRODUCT(MID(0&amp;AE1489,LARGE(INDEX(ISNUMBER(--MID(AE1489,ROW($A$1:$A$25),1))* ROW($A$1:$A$25),0),ROW($A$1:$A$25))+1,1)*10^ROW($A$1:$A$25)/10)</f>
        <v>0</v>
      </c>
    </row>
    <row r="1490" spans="31:32" x14ac:dyDescent="0.25">
      <c r="AE1490" s="205">
        <f>INDEX(Tracking!$B$6:$B$3001,ROW(A1486),1)</f>
        <v>0</v>
      </c>
      <c r="AF1490" s="205">
        <f t="array" ref="AF1490">SUMPRODUCT(MID(0&amp;AE1490,LARGE(INDEX(ISNUMBER(--MID(AE1490,ROW($A$1:$A$25),1))* ROW($A$1:$A$25),0),ROW($A$1:$A$25))+1,1)*10^ROW($A$1:$A$25)/10)</f>
        <v>0</v>
      </c>
    </row>
    <row r="1491" spans="31:32" x14ac:dyDescent="0.25">
      <c r="AE1491" s="205">
        <f>INDEX(Tracking!$B$6:$B$3001,ROW(A1487),1)</f>
        <v>0</v>
      </c>
      <c r="AF1491" s="205">
        <f t="array" ref="AF1491">SUMPRODUCT(MID(0&amp;AE1491,LARGE(INDEX(ISNUMBER(--MID(AE1491,ROW($A$1:$A$25),1))* ROW($A$1:$A$25),0),ROW($A$1:$A$25))+1,1)*10^ROW($A$1:$A$25)/10)</f>
        <v>0</v>
      </c>
    </row>
    <row r="1492" spans="31:32" x14ac:dyDescent="0.25">
      <c r="AE1492" s="205">
        <f>INDEX(Tracking!$B$6:$B$3001,ROW(A1488),1)</f>
        <v>0</v>
      </c>
      <c r="AF1492" s="205">
        <f t="array" ref="AF1492">SUMPRODUCT(MID(0&amp;AE1492,LARGE(INDEX(ISNUMBER(--MID(AE1492,ROW($A$1:$A$25),1))* ROW($A$1:$A$25),0),ROW($A$1:$A$25))+1,1)*10^ROW($A$1:$A$25)/10)</f>
        <v>0</v>
      </c>
    </row>
    <row r="1493" spans="31:32" x14ac:dyDescent="0.25">
      <c r="AE1493" s="205">
        <f>INDEX(Tracking!$B$6:$B$3001,ROW(A1489),1)</f>
        <v>0</v>
      </c>
      <c r="AF1493" s="205">
        <f t="array" ref="AF1493">SUMPRODUCT(MID(0&amp;AE1493,LARGE(INDEX(ISNUMBER(--MID(AE1493,ROW($A$1:$A$25),1))* ROW($A$1:$A$25),0),ROW($A$1:$A$25))+1,1)*10^ROW($A$1:$A$25)/10)</f>
        <v>0</v>
      </c>
    </row>
    <row r="1494" spans="31:32" x14ac:dyDescent="0.25">
      <c r="AE1494" s="205">
        <f>INDEX(Tracking!$B$6:$B$3001,ROW(A1490),1)</f>
        <v>0</v>
      </c>
      <c r="AF1494" s="205">
        <f t="array" ref="AF1494">SUMPRODUCT(MID(0&amp;AE1494,LARGE(INDEX(ISNUMBER(--MID(AE1494,ROW($A$1:$A$25),1))* ROW($A$1:$A$25),0),ROW($A$1:$A$25))+1,1)*10^ROW($A$1:$A$25)/10)</f>
        <v>0</v>
      </c>
    </row>
    <row r="1495" spans="31:32" x14ac:dyDescent="0.25">
      <c r="AE1495" s="205">
        <f>INDEX(Tracking!$B$6:$B$3001,ROW(A1491),1)</f>
        <v>0</v>
      </c>
      <c r="AF1495" s="205">
        <f t="array" ref="AF1495">SUMPRODUCT(MID(0&amp;AE1495,LARGE(INDEX(ISNUMBER(--MID(AE1495,ROW($A$1:$A$25),1))* ROW($A$1:$A$25),0),ROW($A$1:$A$25))+1,1)*10^ROW($A$1:$A$25)/10)</f>
        <v>0</v>
      </c>
    </row>
    <row r="1496" spans="31:32" x14ac:dyDescent="0.25">
      <c r="AE1496" s="205">
        <f>INDEX(Tracking!$B$6:$B$3001,ROW(A1492),1)</f>
        <v>0</v>
      </c>
      <c r="AF1496" s="205">
        <f t="array" ref="AF1496">SUMPRODUCT(MID(0&amp;AE1496,LARGE(INDEX(ISNUMBER(--MID(AE1496,ROW($A$1:$A$25),1))* ROW($A$1:$A$25),0),ROW($A$1:$A$25))+1,1)*10^ROW($A$1:$A$25)/10)</f>
        <v>0</v>
      </c>
    </row>
    <row r="1497" spans="31:32" x14ac:dyDescent="0.25">
      <c r="AE1497" s="205">
        <f>INDEX(Tracking!$B$6:$B$3001,ROW(A1493),1)</f>
        <v>0</v>
      </c>
      <c r="AF1497" s="205">
        <f t="array" ref="AF1497">SUMPRODUCT(MID(0&amp;AE1497,LARGE(INDEX(ISNUMBER(--MID(AE1497,ROW($A$1:$A$25),1))* ROW($A$1:$A$25),0),ROW($A$1:$A$25))+1,1)*10^ROW($A$1:$A$25)/10)</f>
        <v>0</v>
      </c>
    </row>
    <row r="1498" spans="31:32" x14ac:dyDescent="0.25">
      <c r="AE1498" s="205">
        <f>INDEX(Tracking!$B$6:$B$3001,ROW(A1494),1)</f>
        <v>0</v>
      </c>
      <c r="AF1498" s="205">
        <f t="array" ref="AF1498">SUMPRODUCT(MID(0&amp;AE1498,LARGE(INDEX(ISNUMBER(--MID(AE1498,ROW($A$1:$A$25),1))* ROW($A$1:$A$25),0),ROW($A$1:$A$25))+1,1)*10^ROW($A$1:$A$25)/10)</f>
        <v>0</v>
      </c>
    </row>
    <row r="1499" spans="31:32" x14ac:dyDescent="0.25">
      <c r="AE1499" s="205">
        <f>INDEX(Tracking!$B$6:$B$3001,ROW(A1495),1)</f>
        <v>0</v>
      </c>
      <c r="AF1499" s="205">
        <f t="array" ref="AF1499">SUMPRODUCT(MID(0&amp;AE1499,LARGE(INDEX(ISNUMBER(--MID(AE1499,ROW($A$1:$A$25),1))* ROW($A$1:$A$25),0),ROW($A$1:$A$25))+1,1)*10^ROW($A$1:$A$25)/10)</f>
        <v>0</v>
      </c>
    </row>
    <row r="1500" spans="31:32" x14ac:dyDescent="0.25">
      <c r="AE1500" s="205">
        <f>INDEX(Tracking!$B$6:$B$3001,ROW(A1496),1)</f>
        <v>0</v>
      </c>
      <c r="AF1500" s="205">
        <f t="array" ref="AF1500">SUMPRODUCT(MID(0&amp;AE1500,LARGE(INDEX(ISNUMBER(--MID(AE1500,ROW($A$1:$A$25),1))* ROW($A$1:$A$25),0),ROW($A$1:$A$25))+1,1)*10^ROW($A$1:$A$25)/10)</f>
        <v>0</v>
      </c>
    </row>
    <row r="1501" spans="31:32" x14ac:dyDescent="0.25">
      <c r="AE1501" s="205">
        <f>INDEX(Tracking!$B$6:$B$3001,ROW(A1497),1)</f>
        <v>0</v>
      </c>
      <c r="AF1501" s="205">
        <f t="array" ref="AF1501">SUMPRODUCT(MID(0&amp;AE1501,LARGE(INDEX(ISNUMBER(--MID(AE1501,ROW($A$1:$A$25),1))* ROW($A$1:$A$25),0),ROW($A$1:$A$25))+1,1)*10^ROW($A$1:$A$25)/10)</f>
        <v>0</v>
      </c>
    </row>
    <row r="1502" spans="31:32" x14ac:dyDescent="0.25">
      <c r="AE1502" s="205">
        <f>INDEX(Tracking!$B$6:$B$3001,ROW(A1498),1)</f>
        <v>0</v>
      </c>
      <c r="AF1502" s="205">
        <f t="array" ref="AF1502">SUMPRODUCT(MID(0&amp;AE1502,LARGE(INDEX(ISNUMBER(--MID(AE1502,ROW($A$1:$A$25),1))* ROW($A$1:$A$25),0),ROW($A$1:$A$25))+1,1)*10^ROW($A$1:$A$25)/10)</f>
        <v>0</v>
      </c>
    </row>
    <row r="1503" spans="31:32" x14ac:dyDescent="0.25">
      <c r="AE1503" s="205">
        <f>INDEX(Tracking!$B$6:$B$3001,ROW(A1499),1)</f>
        <v>0</v>
      </c>
      <c r="AF1503" s="205">
        <f t="array" ref="AF1503">SUMPRODUCT(MID(0&amp;AE1503,LARGE(INDEX(ISNUMBER(--MID(AE1503,ROW($A$1:$A$25),1))* ROW($A$1:$A$25),0),ROW($A$1:$A$25))+1,1)*10^ROW($A$1:$A$25)/10)</f>
        <v>0</v>
      </c>
    </row>
    <row r="1504" spans="31:32" x14ac:dyDescent="0.25">
      <c r="AE1504" s="205">
        <f>INDEX(Tracking!$B$6:$B$3001,ROW(A1500),1)</f>
        <v>0</v>
      </c>
      <c r="AF1504" s="205">
        <f t="array" ref="AF1504">SUMPRODUCT(MID(0&amp;AE1504,LARGE(INDEX(ISNUMBER(--MID(AE1504,ROW($A$1:$A$25),1))* ROW($A$1:$A$25),0),ROW($A$1:$A$25))+1,1)*10^ROW($A$1:$A$25)/10)</f>
        <v>0</v>
      </c>
    </row>
    <row r="1505" spans="31:32" x14ac:dyDescent="0.25">
      <c r="AE1505" s="205">
        <f>INDEX(Tracking!$B$6:$B$3001,ROW(A1501),1)</f>
        <v>0</v>
      </c>
      <c r="AF1505" s="205">
        <f t="array" ref="AF1505">SUMPRODUCT(MID(0&amp;AE1505,LARGE(INDEX(ISNUMBER(--MID(AE1505,ROW($A$1:$A$25),1))* ROW($A$1:$A$25),0),ROW($A$1:$A$25))+1,1)*10^ROW($A$1:$A$25)/10)</f>
        <v>0</v>
      </c>
    </row>
    <row r="1506" spans="31:32" x14ac:dyDescent="0.25">
      <c r="AE1506" s="205">
        <f>INDEX(Tracking!$B$6:$B$3001,ROW(A1502),1)</f>
        <v>0</v>
      </c>
      <c r="AF1506" s="205">
        <f t="array" ref="AF1506">SUMPRODUCT(MID(0&amp;AE1506,LARGE(INDEX(ISNUMBER(--MID(AE1506,ROW($A$1:$A$25),1))* ROW($A$1:$A$25),0),ROW($A$1:$A$25))+1,1)*10^ROW($A$1:$A$25)/10)</f>
        <v>0</v>
      </c>
    </row>
    <row r="1507" spans="31:32" x14ac:dyDescent="0.25">
      <c r="AE1507" s="205">
        <f>INDEX(Tracking!$B$6:$B$3001,ROW(A1503),1)</f>
        <v>0</v>
      </c>
      <c r="AF1507" s="205">
        <f t="array" ref="AF1507">SUMPRODUCT(MID(0&amp;AE1507,LARGE(INDEX(ISNUMBER(--MID(AE1507,ROW($A$1:$A$25),1))* ROW($A$1:$A$25),0),ROW($A$1:$A$25))+1,1)*10^ROW($A$1:$A$25)/10)</f>
        <v>0</v>
      </c>
    </row>
    <row r="1508" spans="31:32" x14ac:dyDescent="0.25">
      <c r="AE1508" s="205">
        <f>INDEX(Tracking!$B$6:$B$3001,ROW(A1504),1)</f>
        <v>0</v>
      </c>
      <c r="AF1508" s="205">
        <f t="array" ref="AF1508">SUMPRODUCT(MID(0&amp;AE1508,LARGE(INDEX(ISNUMBER(--MID(AE1508,ROW($A$1:$A$25),1))* ROW($A$1:$A$25),0),ROW($A$1:$A$25))+1,1)*10^ROW($A$1:$A$25)/10)</f>
        <v>0</v>
      </c>
    </row>
    <row r="1509" spans="31:32" x14ac:dyDescent="0.25">
      <c r="AE1509" s="205">
        <f>INDEX(Tracking!$B$6:$B$3001,ROW(A1505),1)</f>
        <v>0</v>
      </c>
      <c r="AF1509" s="205">
        <f t="array" ref="AF1509">SUMPRODUCT(MID(0&amp;AE1509,LARGE(INDEX(ISNUMBER(--MID(AE1509,ROW($A$1:$A$25),1))* ROW($A$1:$A$25),0),ROW($A$1:$A$25))+1,1)*10^ROW($A$1:$A$25)/10)</f>
        <v>0</v>
      </c>
    </row>
    <row r="1510" spans="31:32" x14ac:dyDescent="0.25">
      <c r="AE1510" s="205">
        <f>INDEX(Tracking!$B$6:$B$3001,ROW(A1506),1)</f>
        <v>0</v>
      </c>
      <c r="AF1510" s="205">
        <f t="array" ref="AF1510">SUMPRODUCT(MID(0&amp;AE1510,LARGE(INDEX(ISNUMBER(--MID(AE1510,ROW($A$1:$A$25),1))* ROW($A$1:$A$25),0),ROW($A$1:$A$25))+1,1)*10^ROW($A$1:$A$25)/10)</f>
        <v>0</v>
      </c>
    </row>
    <row r="1511" spans="31:32" x14ac:dyDescent="0.25">
      <c r="AE1511" s="205">
        <f>INDEX(Tracking!$B$6:$B$3001,ROW(A1507),1)</f>
        <v>0</v>
      </c>
      <c r="AF1511" s="205">
        <f t="array" ref="AF1511">SUMPRODUCT(MID(0&amp;AE1511,LARGE(INDEX(ISNUMBER(--MID(AE1511,ROW($A$1:$A$25),1))* ROW($A$1:$A$25),0),ROW($A$1:$A$25))+1,1)*10^ROW($A$1:$A$25)/10)</f>
        <v>0</v>
      </c>
    </row>
    <row r="1512" spans="31:32" x14ac:dyDescent="0.25">
      <c r="AE1512" s="205">
        <f>INDEX(Tracking!$B$6:$B$3001,ROW(A1508),1)</f>
        <v>0</v>
      </c>
      <c r="AF1512" s="205">
        <f t="array" ref="AF1512">SUMPRODUCT(MID(0&amp;AE1512,LARGE(INDEX(ISNUMBER(--MID(AE1512,ROW($A$1:$A$25),1))* ROW($A$1:$A$25),0),ROW($A$1:$A$25))+1,1)*10^ROW($A$1:$A$25)/10)</f>
        <v>0</v>
      </c>
    </row>
    <row r="1513" spans="31:32" x14ac:dyDescent="0.25">
      <c r="AE1513" s="205">
        <f>INDEX(Tracking!$B$6:$B$3001,ROW(A1509),1)</f>
        <v>0</v>
      </c>
      <c r="AF1513" s="205">
        <f t="array" ref="AF1513">SUMPRODUCT(MID(0&amp;AE1513,LARGE(INDEX(ISNUMBER(--MID(AE1513,ROW($A$1:$A$25),1))* ROW($A$1:$A$25),0),ROW($A$1:$A$25))+1,1)*10^ROW($A$1:$A$25)/10)</f>
        <v>0</v>
      </c>
    </row>
    <row r="1514" spans="31:32" x14ac:dyDescent="0.25">
      <c r="AE1514" s="205">
        <f>INDEX(Tracking!$B$6:$B$3001,ROW(A1510),1)</f>
        <v>0</v>
      </c>
      <c r="AF1514" s="205">
        <f t="array" ref="AF1514">SUMPRODUCT(MID(0&amp;AE1514,LARGE(INDEX(ISNUMBER(--MID(AE1514,ROW($A$1:$A$25),1))* ROW($A$1:$A$25),0),ROW($A$1:$A$25))+1,1)*10^ROW($A$1:$A$25)/10)</f>
        <v>0</v>
      </c>
    </row>
    <row r="1515" spans="31:32" x14ac:dyDescent="0.25">
      <c r="AE1515" s="205">
        <f>INDEX(Tracking!$B$6:$B$3001,ROW(A1511),1)</f>
        <v>0</v>
      </c>
      <c r="AF1515" s="205">
        <f t="array" ref="AF1515">SUMPRODUCT(MID(0&amp;AE1515,LARGE(INDEX(ISNUMBER(--MID(AE1515,ROW($A$1:$A$25),1))* ROW($A$1:$A$25),0),ROW($A$1:$A$25))+1,1)*10^ROW($A$1:$A$25)/10)</f>
        <v>0</v>
      </c>
    </row>
    <row r="1516" spans="31:32" x14ac:dyDescent="0.25">
      <c r="AE1516" s="205">
        <f>INDEX(Tracking!$B$6:$B$3001,ROW(A1512),1)</f>
        <v>0</v>
      </c>
      <c r="AF1516" s="205">
        <f t="array" ref="AF1516">SUMPRODUCT(MID(0&amp;AE1516,LARGE(INDEX(ISNUMBER(--MID(AE1516,ROW($A$1:$A$25),1))* ROW($A$1:$A$25),0),ROW($A$1:$A$25))+1,1)*10^ROW($A$1:$A$25)/10)</f>
        <v>0</v>
      </c>
    </row>
    <row r="1517" spans="31:32" x14ac:dyDescent="0.25">
      <c r="AE1517" s="205">
        <f>INDEX(Tracking!$B$6:$B$3001,ROW(A1513),1)</f>
        <v>0</v>
      </c>
      <c r="AF1517" s="205">
        <f t="array" ref="AF1517">SUMPRODUCT(MID(0&amp;AE1517,LARGE(INDEX(ISNUMBER(--MID(AE1517,ROW($A$1:$A$25),1))* ROW($A$1:$A$25),0),ROW($A$1:$A$25))+1,1)*10^ROW($A$1:$A$25)/10)</f>
        <v>0</v>
      </c>
    </row>
    <row r="1518" spans="31:32" x14ac:dyDescent="0.25">
      <c r="AE1518" s="205">
        <f>INDEX(Tracking!$B$6:$B$3001,ROW(A1514),1)</f>
        <v>0</v>
      </c>
      <c r="AF1518" s="205">
        <f t="array" ref="AF1518">SUMPRODUCT(MID(0&amp;AE1518,LARGE(INDEX(ISNUMBER(--MID(AE1518,ROW($A$1:$A$25),1))* ROW($A$1:$A$25),0),ROW($A$1:$A$25))+1,1)*10^ROW($A$1:$A$25)/10)</f>
        <v>0</v>
      </c>
    </row>
    <row r="1519" spans="31:32" x14ac:dyDescent="0.25">
      <c r="AE1519" s="205">
        <f>INDEX(Tracking!$B$6:$B$3001,ROW(A1515),1)</f>
        <v>0</v>
      </c>
      <c r="AF1519" s="205">
        <f t="array" ref="AF1519">SUMPRODUCT(MID(0&amp;AE1519,LARGE(INDEX(ISNUMBER(--MID(AE1519,ROW($A$1:$A$25),1))* ROW($A$1:$A$25),0),ROW($A$1:$A$25))+1,1)*10^ROW($A$1:$A$25)/10)</f>
        <v>0</v>
      </c>
    </row>
    <row r="1520" spans="31:32" x14ac:dyDescent="0.25">
      <c r="AE1520" s="205">
        <f>INDEX(Tracking!$B$6:$B$3001,ROW(A1516),1)</f>
        <v>0</v>
      </c>
      <c r="AF1520" s="205">
        <f t="array" ref="AF1520">SUMPRODUCT(MID(0&amp;AE1520,LARGE(INDEX(ISNUMBER(--MID(AE1520,ROW($A$1:$A$25),1))* ROW($A$1:$A$25),0),ROW($A$1:$A$25))+1,1)*10^ROW($A$1:$A$25)/10)</f>
        <v>0</v>
      </c>
    </row>
    <row r="1521" spans="31:32" x14ac:dyDescent="0.25">
      <c r="AE1521" s="205">
        <f>INDEX(Tracking!$B$6:$B$3001,ROW(A1517),1)</f>
        <v>0</v>
      </c>
      <c r="AF1521" s="205">
        <f t="array" ref="AF1521">SUMPRODUCT(MID(0&amp;AE1521,LARGE(INDEX(ISNUMBER(--MID(AE1521,ROW($A$1:$A$25),1))* ROW($A$1:$A$25),0),ROW($A$1:$A$25))+1,1)*10^ROW($A$1:$A$25)/10)</f>
        <v>0</v>
      </c>
    </row>
    <row r="1522" spans="31:32" x14ac:dyDescent="0.25">
      <c r="AE1522" s="205">
        <f>INDEX(Tracking!$B$6:$B$3001,ROW(A1518),1)</f>
        <v>0</v>
      </c>
      <c r="AF1522" s="205">
        <f t="array" ref="AF1522">SUMPRODUCT(MID(0&amp;AE1522,LARGE(INDEX(ISNUMBER(--MID(AE1522,ROW($A$1:$A$25),1))* ROW($A$1:$A$25),0),ROW($A$1:$A$25))+1,1)*10^ROW($A$1:$A$25)/10)</f>
        <v>0</v>
      </c>
    </row>
    <row r="1523" spans="31:32" x14ac:dyDescent="0.25">
      <c r="AE1523" s="205">
        <f>INDEX(Tracking!$B$6:$B$3001,ROW(A1519),1)</f>
        <v>0</v>
      </c>
      <c r="AF1523" s="205">
        <f t="array" ref="AF1523">SUMPRODUCT(MID(0&amp;AE1523,LARGE(INDEX(ISNUMBER(--MID(AE1523,ROW($A$1:$A$25),1))* ROW($A$1:$A$25),0),ROW($A$1:$A$25))+1,1)*10^ROW($A$1:$A$25)/10)</f>
        <v>0</v>
      </c>
    </row>
    <row r="1524" spans="31:32" x14ac:dyDescent="0.25">
      <c r="AE1524" s="205">
        <f>INDEX(Tracking!$B$6:$B$3001,ROW(A1520),1)</f>
        <v>0</v>
      </c>
      <c r="AF1524" s="205">
        <f t="array" ref="AF1524">SUMPRODUCT(MID(0&amp;AE1524,LARGE(INDEX(ISNUMBER(--MID(AE1524,ROW($A$1:$A$25),1))* ROW($A$1:$A$25),0),ROW($A$1:$A$25))+1,1)*10^ROW($A$1:$A$25)/10)</f>
        <v>0</v>
      </c>
    </row>
    <row r="1525" spans="31:32" x14ac:dyDescent="0.25">
      <c r="AE1525" s="205">
        <f>INDEX(Tracking!$B$6:$B$3001,ROW(A1521),1)</f>
        <v>0</v>
      </c>
      <c r="AF1525" s="205">
        <f t="array" ref="AF1525">SUMPRODUCT(MID(0&amp;AE1525,LARGE(INDEX(ISNUMBER(--MID(AE1525,ROW($A$1:$A$25),1))* ROW($A$1:$A$25),0),ROW($A$1:$A$25))+1,1)*10^ROW($A$1:$A$25)/10)</f>
        <v>0</v>
      </c>
    </row>
    <row r="1526" spans="31:32" x14ac:dyDescent="0.25">
      <c r="AE1526" s="205">
        <f>INDEX(Tracking!$B$6:$B$3001,ROW(A1522),1)</f>
        <v>0</v>
      </c>
      <c r="AF1526" s="205">
        <f t="array" ref="AF1526">SUMPRODUCT(MID(0&amp;AE1526,LARGE(INDEX(ISNUMBER(--MID(AE1526,ROW($A$1:$A$25),1))* ROW($A$1:$A$25),0),ROW($A$1:$A$25))+1,1)*10^ROW($A$1:$A$25)/10)</f>
        <v>0</v>
      </c>
    </row>
    <row r="1527" spans="31:32" x14ac:dyDescent="0.25">
      <c r="AE1527" s="205">
        <f>INDEX(Tracking!$B$6:$B$3001,ROW(A1523),1)</f>
        <v>0</v>
      </c>
      <c r="AF1527" s="205">
        <f t="array" ref="AF1527">SUMPRODUCT(MID(0&amp;AE1527,LARGE(INDEX(ISNUMBER(--MID(AE1527,ROW($A$1:$A$25),1))* ROW($A$1:$A$25),0),ROW($A$1:$A$25))+1,1)*10^ROW($A$1:$A$25)/10)</f>
        <v>0</v>
      </c>
    </row>
    <row r="1528" spans="31:32" x14ac:dyDescent="0.25">
      <c r="AE1528" s="205">
        <f>INDEX(Tracking!$B$6:$B$3001,ROW(A1524),1)</f>
        <v>0</v>
      </c>
      <c r="AF1528" s="205">
        <f t="array" ref="AF1528">SUMPRODUCT(MID(0&amp;AE1528,LARGE(INDEX(ISNUMBER(--MID(AE1528,ROW($A$1:$A$25),1))* ROW($A$1:$A$25),0),ROW($A$1:$A$25))+1,1)*10^ROW($A$1:$A$25)/10)</f>
        <v>0</v>
      </c>
    </row>
    <row r="1529" spans="31:32" x14ac:dyDescent="0.25">
      <c r="AE1529" s="205">
        <f>INDEX(Tracking!$B$6:$B$3001,ROW(A1525),1)</f>
        <v>0</v>
      </c>
      <c r="AF1529" s="205">
        <f t="array" ref="AF1529">SUMPRODUCT(MID(0&amp;AE1529,LARGE(INDEX(ISNUMBER(--MID(AE1529,ROW($A$1:$A$25),1))* ROW($A$1:$A$25),0),ROW($A$1:$A$25))+1,1)*10^ROW($A$1:$A$25)/10)</f>
        <v>0</v>
      </c>
    </row>
    <row r="1530" spans="31:32" x14ac:dyDescent="0.25">
      <c r="AE1530" s="205">
        <f>INDEX(Tracking!$B$6:$B$3001,ROW(A1526),1)</f>
        <v>0</v>
      </c>
      <c r="AF1530" s="205">
        <f t="array" ref="AF1530">SUMPRODUCT(MID(0&amp;AE1530,LARGE(INDEX(ISNUMBER(--MID(AE1530,ROW($A$1:$A$25),1))* ROW($A$1:$A$25),0),ROW($A$1:$A$25))+1,1)*10^ROW($A$1:$A$25)/10)</f>
        <v>0</v>
      </c>
    </row>
    <row r="1531" spans="31:32" x14ac:dyDescent="0.25">
      <c r="AE1531" s="205">
        <f>INDEX(Tracking!$B$6:$B$3001,ROW(A1527),1)</f>
        <v>0</v>
      </c>
      <c r="AF1531" s="205">
        <f t="array" ref="AF1531">SUMPRODUCT(MID(0&amp;AE1531,LARGE(INDEX(ISNUMBER(--MID(AE1531,ROW($A$1:$A$25),1))* ROW($A$1:$A$25),0),ROW($A$1:$A$25))+1,1)*10^ROW($A$1:$A$25)/10)</f>
        <v>0</v>
      </c>
    </row>
    <row r="1532" spans="31:32" x14ac:dyDescent="0.25">
      <c r="AE1532" s="205">
        <f>INDEX(Tracking!$B$6:$B$3001,ROW(A1528),1)</f>
        <v>0</v>
      </c>
      <c r="AF1532" s="205">
        <f t="array" ref="AF1532">SUMPRODUCT(MID(0&amp;AE1532,LARGE(INDEX(ISNUMBER(--MID(AE1532,ROW($A$1:$A$25),1))* ROW($A$1:$A$25),0),ROW($A$1:$A$25))+1,1)*10^ROW($A$1:$A$25)/10)</f>
        <v>0</v>
      </c>
    </row>
    <row r="1533" spans="31:32" x14ac:dyDescent="0.25">
      <c r="AE1533" s="205">
        <f>INDEX(Tracking!$B$6:$B$3001,ROW(A1529),1)</f>
        <v>0</v>
      </c>
      <c r="AF1533" s="205">
        <f t="array" ref="AF1533">SUMPRODUCT(MID(0&amp;AE1533,LARGE(INDEX(ISNUMBER(--MID(AE1533,ROW($A$1:$A$25),1))* ROW($A$1:$A$25),0),ROW($A$1:$A$25))+1,1)*10^ROW($A$1:$A$25)/10)</f>
        <v>0</v>
      </c>
    </row>
    <row r="1534" spans="31:32" x14ac:dyDescent="0.25">
      <c r="AE1534" s="205">
        <f>INDEX(Tracking!$B$6:$B$3001,ROW(A1530),1)</f>
        <v>0</v>
      </c>
      <c r="AF1534" s="205">
        <f t="array" ref="AF1534">SUMPRODUCT(MID(0&amp;AE1534,LARGE(INDEX(ISNUMBER(--MID(AE1534,ROW($A$1:$A$25),1))* ROW($A$1:$A$25),0),ROW($A$1:$A$25))+1,1)*10^ROW($A$1:$A$25)/10)</f>
        <v>0</v>
      </c>
    </row>
    <row r="1535" spans="31:32" x14ac:dyDescent="0.25">
      <c r="AE1535" s="205">
        <f>INDEX(Tracking!$B$6:$B$3001,ROW(A1531),1)</f>
        <v>0</v>
      </c>
      <c r="AF1535" s="205">
        <f t="array" ref="AF1535">SUMPRODUCT(MID(0&amp;AE1535,LARGE(INDEX(ISNUMBER(--MID(AE1535,ROW($A$1:$A$25),1))* ROW($A$1:$A$25),0),ROW($A$1:$A$25))+1,1)*10^ROW($A$1:$A$25)/10)</f>
        <v>0</v>
      </c>
    </row>
    <row r="1536" spans="31:32" x14ac:dyDescent="0.25">
      <c r="AE1536" s="205">
        <f>INDEX(Tracking!$B$6:$B$3001,ROW(A1532),1)</f>
        <v>0</v>
      </c>
      <c r="AF1536" s="205">
        <f t="array" ref="AF1536">SUMPRODUCT(MID(0&amp;AE1536,LARGE(INDEX(ISNUMBER(--MID(AE1536,ROW($A$1:$A$25),1))* ROW($A$1:$A$25),0),ROW($A$1:$A$25))+1,1)*10^ROW($A$1:$A$25)/10)</f>
        <v>0</v>
      </c>
    </row>
    <row r="1537" spans="31:32" x14ac:dyDescent="0.25">
      <c r="AE1537" s="205">
        <f>INDEX(Tracking!$B$6:$B$3001,ROW(A1533),1)</f>
        <v>0</v>
      </c>
      <c r="AF1537" s="205">
        <f t="array" ref="AF1537">SUMPRODUCT(MID(0&amp;AE1537,LARGE(INDEX(ISNUMBER(--MID(AE1537,ROW($A$1:$A$25),1))* ROW($A$1:$A$25),0),ROW($A$1:$A$25))+1,1)*10^ROW($A$1:$A$25)/10)</f>
        <v>0</v>
      </c>
    </row>
    <row r="1538" spans="31:32" x14ac:dyDescent="0.25">
      <c r="AE1538" s="205">
        <f>INDEX(Tracking!$B$6:$B$3001,ROW(A1534),1)</f>
        <v>0</v>
      </c>
      <c r="AF1538" s="205">
        <f t="array" ref="AF1538">SUMPRODUCT(MID(0&amp;AE1538,LARGE(INDEX(ISNUMBER(--MID(AE1538,ROW($A$1:$A$25),1))* ROW($A$1:$A$25),0),ROW($A$1:$A$25))+1,1)*10^ROW($A$1:$A$25)/10)</f>
        <v>0</v>
      </c>
    </row>
    <row r="1539" spans="31:32" x14ac:dyDescent="0.25">
      <c r="AE1539" s="205">
        <f>INDEX(Tracking!$B$6:$B$3001,ROW(A1535),1)</f>
        <v>0</v>
      </c>
      <c r="AF1539" s="205">
        <f t="array" ref="AF1539">SUMPRODUCT(MID(0&amp;AE1539,LARGE(INDEX(ISNUMBER(--MID(AE1539,ROW($A$1:$A$25),1))* ROW($A$1:$A$25),0),ROW($A$1:$A$25))+1,1)*10^ROW($A$1:$A$25)/10)</f>
        <v>0</v>
      </c>
    </row>
    <row r="1540" spans="31:32" x14ac:dyDescent="0.25">
      <c r="AE1540" s="205">
        <f>INDEX(Tracking!$B$6:$B$3001,ROW(A1536),1)</f>
        <v>0</v>
      </c>
      <c r="AF1540" s="205">
        <f t="array" ref="AF1540">SUMPRODUCT(MID(0&amp;AE1540,LARGE(INDEX(ISNUMBER(--MID(AE1540,ROW($A$1:$A$25),1))* ROW($A$1:$A$25),0),ROW($A$1:$A$25))+1,1)*10^ROW($A$1:$A$25)/10)</f>
        <v>0</v>
      </c>
    </row>
    <row r="1541" spans="31:32" x14ac:dyDescent="0.25">
      <c r="AE1541" s="205">
        <f>INDEX(Tracking!$B$6:$B$3001,ROW(A1537),1)</f>
        <v>0</v>
      </c>
      <c r="AF1541" s="205">
        <f t="array" ref="AF1541">SUMPRODUCT(MID(0&amp;AE1541,LARGE(INDEX(ISNUMBER(--MID(AE1541,ROW($A$1:$A$25),1))* ROW($A$1:$A$25),0),ROW($A$1:$A$25))+1,1)*10^ROW($A$1:$A$25)/10)</f>
        <v>0</v>
      </c>
    </row>
    <row r="1542" spans="31:32" x14ac:dyDescent="0.25">
      <c r="AE1542" s="205">
        <f>INDEX(Tracking!$B$6:$B$3001,ROW(A1538),1)</f>
        <v>0</v>
      </c>
      <c r="AF1542" s="205">
        <f t="array" ref="AF1542">SUMPRODUCT(MID(0&amp;AE1542,LARGE(INDEX(ISNUMBER(--MID(AE1542,ROW($A$1:$A$25),1))* ROW($A$1:$A$25),0),ROW($A$1:$A$25))+1,1)*10^ROW($A$1:$A$25)/10)</f>
        <v>0</v>
      </c>
    </row>
    <row r="1543" spans="31:32" x14ac:dyDescent="0.25">
      <c r="AE1543" s="205">
        <f>INDEX(Tracking!$B$6:$B$3001,ROW(A1539),1)</f>
        <v>0</v>
      </c>
      <c r="AF1543" s="205">
        <f t="array" ref="AF1543">SUMPRODUCT(MID(0&amp;AE1543,LARGE(INDEX(ISNUMBER(--MID(AE1543,ROW($A$1:$A$25),1))* ROW($A$1:$A$25),0),ROW($A$1:$A$25))+1,1)*10^ROW($A$1:$A$25)/10)</f>
        <v>0</v>
      </c>
    </row>
    <row r="1544" spans="31:32" x14ac:dyDescent="0.25">
      <c r="AE1544" s="205">
        <f>INDEX(Tracking!$B$6:$B$3001,ROW(A1540),1)</f>
        <v>0</v>
      </c>
      <c r="AF1544" s="205">
        <f t="array" ref="AF1544">SUMPRODUCT(MID(0&amp;AE1544,LARGE(INDEX(ISNUMBER(--MID(AE1544,ROW($A$1:$A$25),1))* ROW($A$1:$A$25),0),ROW($A$1:$A$25))+1,1)*10^ROW($A$1:$A$25)/10)</f>
        <v>0</v>
      </c>
    </row>
    <row r="1545" spans="31:32" x14ac:dyDescent="0.25">
      <c r="AE1545" s="205">
        <f>INDEX(Tracking!$B$6:$B$3001,ROW(A1541),1)</f>
        <v>0</v>
      </c>
      <c r="AF1545" s="205">
        <f t="array" ref="AF1545">SUMPRODUCT(MID(0&amp;AE1545,LARGE(INDEX(ISNUMBER(--MID(AE1545,ROW($A$1:$A$25),1))* ROW($A$1:$A$25),0),ROW($A$1:$A$25))+1,1)*10^ROW($A$1:$A$25)/10)</f>
        <v>0</v>
      </c>
    </row>
    <row r="1546" spans="31:32" x14ac:dyDescent="0.25">
      <c r="AE1546" s="205">
        <f>INDEX(Tracking!$B$6:$B$3001,ROW(A1542),1)</f>
        <v>0</v>
      </c>
      <c r="AF1546" s="205">
        <f t="array" ref="AF1546">SUMPRODUCT(MID(0&amp;AE1546,LARGE(INDEX(ISNUMBER(--MID(AE1546,ROW($A$1:$A$25),1))* ROW($A$1:$A$25),0),ROW($A$1:$A$25))+1,1)*10^ROW($A$1:$A$25)/10)</f>
        <v>0</v>
      </c>
    </row>
    <row r="1547" spans="31:32" x14ac:dyDescent="0.25">
      <c r="AE1547" s="205">
        <f>INDEX(Tracking!$B$6:$B$3001,ROW(A1543),1)</f>
        <v>0</v>
      </c>
      <c r="AF1547" s="205">
        <f t="array" ref="AF1547">SUMPRODUCT(MID(0&amp;AE1547,LARGE(INDEX(ISNUMBER(--MID(AE1547,ROW($A$1:$A$25),1))* ROW($A$1:$A$25),0),ROW($A$1:$A$25))+1,1)*10^ROW($A$1:$A$25)/10)</f>
        <v>0</v>
      </c>
    </row>
    <row r="1548" spans="31:32" x14ac:dyDescent="0.25">
      <c r="AE1548" s="205">
        <f>INDEX(Tracking!$B$6:$B$3001,ROW(A1544),1)</f>
        <v>0</v>
      </c>
      <c r="AF1548" s="205">
        <f t="array" ref="AF1548">SUMPRODUCT(MID(0&amp;AE1548,LARGE(INDEX(ISNUMBER(--MID(AE1548,ROW($A$1:$A$25),1))* ROW($A$1:$A$25),0),ROW($A$1:$A$25))+1,1)*10^ROW($A$1:$A$25)/10)</f>
        <v>0</v>
      </c>
    </row>
    <row r="1549" spans="31:32" x14ac:dyDescent="0.25">
      <c r="AE1549" s="205">
        <f>INDEX(Tracking!$B$6:$B$3001,ROW(A1545),1)</f>
        <v>0</v>
      </c>
      <c r="AF1549" s="205">
        <f t="array" ref="AF1549">SUMPRODUCT(MID(0&amp;AE1549,LARGE(INDEX(ISNUMBER(--MID(AE1549,ROW($A$1:$A$25),1))* ROW($A$1:$A$25),0),ROW($A$1:$A$25))+1,1)*10^ROW($A$1:$A$25)/10)</f>
        <v>0</v>
      </c>
    </row>
    <row r="1550" spans="31:32" x14ac:dyDescent="0.25">
      <c r="AE1550" s="205">
        <f>INDEX(Tracking!$B$6:$B$3001,ROW(A1546),1)</f>
        <v>0</v>
      </c>
      <c r="AF1550" s="205">
        <f t="array" ref="AF1550">SUMPRODUCT(MID(0&amp;AE1550,LARGE(INDEX(ISNUMBER(--MID(AE1550,ROW($A$1:$A$25),1))* ROW($A$1:$A$25),0),ROW($A$1:$A$25))+1,1)*10^ROW($A$1:$A$25)/10)</f>
        <v>0</v>
      </c>
    </row>
    <row r="1551" spans="31:32" x14ac:dyDescent="0.25">
      <c r="AE1551" s="205">
        <f>INDEX(Tracking!$B$6:$B$3001,ROW(A1547),1)</f>
        <v>0</v>
      </c>
      <c r="AF1551" s="205">
        <f t="array" ref="AF1551">SUMPRODUCT(MID(0&amp;AE1551,LARGE(INDEX(ISNUMBER(--MID(AE1551,ROW($A$1:$A$25),1))* ROW($A$1:$A$25),0),ROW($A$1:$A$25))+1,1)*10^ROW($A$1:$A$25)/10)</f>
        <v>0</v>
      </c>
    </row>
    <row r="1552" spans="31:32" x14ac:dyDescent="0.25">
      <c r="AE1552" s="205">
        <f>INDEX(Tracking!$B$6:$B$3001,ROW(A1548),1)</f>
        <v>0</v>
      </c>
      <c r="AF1552" s="205">
        <f t="array" ref="AF1552">SUMPRODUCT(MID(0&amp;AE1552,LARGE(INDEX(ISNUMBER(--MID(AE1552,ROW($A$1:$A$25),1))* ROW($A$1:$A$25),0),ROW($A$1:$A$25))+1,1)*10^ROW($A$1:$A$25)/10)</f>
        <v>0</v>
      </c>
    </row>
    <row r="1553" spans="31:32" x14ac:dyDescent="0.25">
      <c r="AE1553" s="205">
        <f>INDEX(Tracking!$B$6:$B$3001,ROW(A1549),1)</f>
        <v>0</v>
      </c>
      <c r="AF1553" s="205">
        <f t="array" ref="AF1553">SUMPRODUCT(MID(0&amp;AE1553,LARGE(INDEX(ISNUMBER(--MID(AE1553,ROW($A$1:$A$25),1))* ROW($A$1:$A$25),0),ROW($A$1:$A$25))+1,1)*10^ROW($A$1:$A$25)/10)</f>
        <v>0</v>
      </c>
    </row>
    <row r="1554" spans="31:32" x14ac:dyDescent="0.25">
      <c r="AE1554" s="205">
        <f>INDEX(Tracking!$B$6:$B$3001,ROW(A1550),1)</f>
        <v>0</v>
      </c>
      <c r="AF1554" s="205">
        <f t="array" ref="AF1554">SUMPRODUCT(MID(0&amp;AE1554,LARGE(INDEX(ISNUMBER(--MID(AE1554,ROW($A$1:$A$25),1))* ROW($A$1:$A$25),0),ROW($A$1:$A$25))+1,1)*10^ROW($A$1:$A$25)/10)</f>
        <v>0</v>
      </c>
    </row>
    <row r="1555" spans="31:32" x14ac:dyDescent="0.25">
      <c r="AE1555" s="205">
        <f>INDEX(Tracking!$B$6:$B$3001,ROW(A1551),1)</f>
        <v>0</v>
      </c>
      <c r="AF1555" s="205">
        <f t="array" ref="AF1555">SUMPRODUCT(MID(0&amp;AE1555,LARGE(INDEX(ISNUMBER(--MID(AE1555,ROW($A$1:$A$25),1))* ROW($A$1:$A$25),0),ROW($A$1:$A$25))+1,1)*10^ROW($A$1:$A$25)/10)</f>
        <v>0</v>
      </c>
    </row>
    <row r="1556" spans="31:32" x14ac:dyDescent="0.25">
      <c r="AE1556" s="205">
        <f>INDEX(Tracking!$B$6:$B$3001,ROW(A1552),1)</f>
        <v>0</v>
      </c>
      <c r="AF1556" s="205">
        <f t="array" ref="AF1556">SUMPRODUCT(MID(0&amp;AE1556,LARGE(INDEX(ISNUMBER(--MID(AE1556,ROW($A$1:$A$25),1))* ROW($A$1:$A$25),0),ROW($A$1:$A$25))+1,1)*10^ROW($A$1:$A$25)/10)</f>
        <v>0</v>
      </c>
    </row>
    <row r="1557" spans="31:32" x14ac:dyDescent="0.25">
      <c r="AE1557" s="205">
        <f>INDEX(Tracking!$B$6:$B$3001,ROW(A1553),1)</f>
        <v>0</v>
      </c>
      <c r="AF1557" s="205">
        <f t="array" ref="AF1557">SUMPRODUCT(MID(0&amp;AE1557,LARGE(INDEX(ISNUMBER(--MID(AE1557,ROW($A$1:$A$25),1))* ROW($A$1:$A$25),0),ROW($A$1:$A$25))+1,1)*10^ROW($A$1:$A$25)/10)</f>
        <v>0</v>
      </c>
    </row>
    <row r="1558" spans="31:32" x14ac:dyDescent="0.25">
      <c r="AE1558" s="205">
        <f>INDEX(Tracking!$B$6:$B$3001,ROW(A1554),1)</f>
        <v>0</v>
      </c>
      <c r="AF1558" s="205">
        <f t="array" ref="AF1558">SUMPRODUCT(MID(0&amp;AE1558,LARGE(INDEX(ISNUMBER(--MID(AE1558,ROW($A$1:$A$25),1))* ROW($A$1:$A$25),0),ROW($A$1:$A$25))+1,1)*10^ROW($A$1:$A$25)/10)</f>
        <v>0</v>
      </c>
    </row>
    <row r="1559" spans="31:32" x14ac:dyDescent="0.25">
      <c r="AE1559" s="205">
        <f>INDEX(Tracking!$B$6:$B$3001,ROW(A1555),1)</f>
        <v>0</v>
      </c>
      <c r="AF1559" s="205">
        <f t="array" ref="AF1559">SUMPRODUCT(MID(0&amp;AE1559,LARGE(INDEX(ISNUMBER(--MID(AE1559,ROW($A$1:$A$25),1))* ROW($A$1:$A$25),0),ROW($A$1:$A$25))+1,1)*10^ROW($A$1:$A$25)/10)</f>
        <v>0</v>
      </c>
    </row>
    <row r="1560" spans="31:32" x14ac:dyDescent="0.25">
      <c r="AE1560" s="205">
        <f>INDEX(Tracking!$B$6:$B$3001,ROW(A1556),1)</f>
        <v>0</v>
      </c>
      <c r="AF1560" s="205">
        <f t="array" ref="AF1560">SUMPRODUCT(MID(0&amp;AE1560,LARGE(INDEX(ISNUMBER(--MID(AE1560,ROW($A$1:$A$25),1))* ROW($A$1:$A$25),0),ROW($A$1:$A$25))+1,1)*10^ROW($A$1:$A$25)/10)</f>
        <v>0</v>
      </c>
    </row>
    <row r="1561" spans="31:32" x14ac:dyDescent="0.25">
      <c r="AE1561" s="205">
        <f>INDEX(Tracking!$B$6:$B$3001,ROW(A1557),1)</f>
        <v>0</v>
      </c>
      <c r="AF1561" s="205">
        <f t="array" ref="AF1561">SUMPRODUCT(MID(0&amp;AE1561,LARGE(INDEX(ISNUMBER(--MID(AE1561,ROW($A$1:$A$25),1))* ROW($A$1:$A$25),0),ROW($A$1:$A$25))+1,1)*10^ROW($A$1:$A$25)/10)</f>
        <v>0</v>
      </c>
    </row>
    <row r="1562" spans="31:32" x14ac:dyDescent="0.25">
      <c r="AE1562" s="205">
        <f>INDEX(Tracking!$B$6:$B$3001,ROW(A1558),1)</f>
        <v>0</v>
      </c>
      <c r="AF1562" s="205">
        <f t="array" ref="AF1562">SUMPRODUCT(MID(0&amp;AE1562,LARGE(INDEX(ISNUMBER(--MID(AE1562,ROW($A$1:$A$25),1))* ROW($A$1:$A$25),0),ROW($A$1:$A$25))+1,1)*10^ROW($A$1:$A$25)/10)</f>
        <v>0</v>
      </c>
    </row>
    <row r="1563" spans="31:32" x14ac:dyDescent="0.25">
      <c r="AE1563" s="205">
        <f>INDEX(Tracking!$B$6:$B$3001,ROW(A1559),1)</f>
        <v>0</v>
      </c>
      <c r="AF1563" s="205">
        <f t="array" ref="AF1563">SUMPRODUCT(MID(0&amp;AE1563,LARGE(INDEX(ISNUMBER(--MID(AE1563,ROW($A$1:$A$25),1))* ROW($A$1:$A$25),0),ROW($A$1:$A$25))+1,1)*10^ROW($A$1:$A$25)/10)</f>
        <v>0</v>
      </c>
    </row>
    <row r="1564" spans="31:32" x14ac:dyDescent="0.25">
      <c r="AE1564" s="205">
        <f>INDEX(Tracking!$B$6:$B$3001,ROW(A1560),1)</f>
        <v>0</v>
      </c>
      <c r="AF1564" s="205">
        <f t="array" ref="AF1564">SUMPRODUCT(MID(0&amp;AE1564,LARGE(INDEX(ISNUMBER(--MID(AE1564,ROW($A$1:$A$25),1))* ROW($A$1:$A$25),0),ROW($A$1:$A$25))+1,1)*10^ROW($A$1:$A$25)/10)</f>
        <v>0</v>
      </c>
    </row>
    <row r="1565" spans="31:32" x14ac:dyDescent="0.25">
      <c r="AE1565" s="205">
        <f>INDEX(Tracking!$B$6:$B$3001,ROW(A1561),1)</f>
        <v>0</v>
      </c>
      <c r="AF1565" s="205">
        <f t="array" ref="AF1565">SUMPRODUCT(MID(0&amp;AE1565,LARGE(INDEX(ISNUMBER(--MID(AE1565,ROW($A$1:$A$25),1))* ROW($A$1:$A$25),0),ROW($A$1:$A$25))+1,1)*10^ROW($A$1:$A$25)/10)</f>
        <v>0</v>
      </c>
    </row>
    <row r="1566" spans="31:32" x14ac:dyDescent="0.25">
      <c r="AE1566" s="205">
        <f>INDEX(Tracking!$B$6:$B$3001,ROW(A1562),1)</f>
        <v>0</v>
      </c>
      <c r="AF1566" s="205">
        <f t="array" ref="AF1566">SUMPRODUCT(MID(0&amp;AE1566,LARGE(INDEX(ISNUMBER(--MID(AE1566,ROW($A$1:$A$25),1))* ROW($A$1:$A$25),0),ROW($A$1:$A$25))+1,1)*10^ROW($A$1:$A$25)/10)</f>
        <v>0</v>
      </c>
    </row>
    <row r="1567" spans="31:32" x14ac:dyDescent="0.25">
      <c r="AE1567" s="205">
        <f>INDEX(Tracking!$B$6:$B$3001,ROW(A1563),1)</f>
        <v>0</v>
      </c>
      <c r="AF1567" s="205">
        <f t="array" ref="AF1567">SUMPRODUCT(MID(0&amp;AE1567,LARGE(INDEX(ISNUMBER(--MID(AE1567,ROW($A$1:$A$25),1))* ROW($A$1:$A$25),0),ROW($A$1:$A$25))+1,1)*10^ROW($A$1:$A$25)/10)</f>
        <v>0</v>
      </c>
    </row>
    <row r="1568" spans="31:32" x14ac:dyDescent="0.25">
      <c r="AE1568" s="205">
        <f>INDEX(Tracking!$B$6:$B$3001,ROW(A1564),1)</f>
        <v>0</v>
      </c>
      <c r="AF1568" s="205">
        <f t="array" ref="AF1568">SUMPRODUCT(MID(0&amp;AE1568,LARGE(INDEX(ISNUMBER(--MID(AE1568,ROW($A$1:$A$25),1))* ROW($A$1:$A$25),0),ROW($A$1:$A$25))+1,1)*10^ROW($A$1:$A$25)/10)</f>
        <v>0</v>
      </c>
    </row>
    <row r="1569" spans="31:32" x14ac:dyDescent="0.25">
      <c r="AE1569" s="205">
        <f>INDEX(Tracking!$B$6:$B$3001,ROW(A1565),1)</f>
        <v>0</v>
      </c>
      <c r="AF1569" s="205">
        <f t="array" ref="AF1569">SUMPRODUCT(MID(0&amp;AE1569,LARGE(INDEX(ISNUMBER(--MID(AE1569,ROW($A$1:$A$25),1))* ROW($A$1:$A$25),0),ROW($A$1:$A$25))+1,1)*10^ROW($A$1:$A$25)/10)</f>
        <v>0</v>
      </c>
    </row>
    <row r="1570" spans="31:32" x14ac:dyDescent="0.25">
      <c r="AE1570" s="205">
        <f>INDEX(Tracking!$B$6:$B$3001,ROW(A1566),1)</f>
        <v>0</v>
      </c>
      <c r="AF1570" s="205">
        <f t="array" ref="AF1570">SUMPRODUCT(MID(0&amp;AE1570,LARGE(INDEX(ISNUMBER(--MID(AE1570,ROW($A$1:$A$25),1))* ROW($A$1:$A$25),0),ROW($A$1:$A$25))+1,1)*10^ROW($A$1:$A$25)/10)</f>
        <v>0</v>
      </c>
    </row>
    <row r="1571" spans="31:32" x14ac:dyDescent="0.25">
      <c r="AE1571" s="205">
        <f>INDEX(Tracking!$B$6:$B$3001,ROW(A1567),1)</f>
        <v>0</v>
      </c>
      <c r="AF1571" s="205">
        <f t="array" ref="AF1571">SUMPRODUCT(MID(0&amp;AE1571,LARGE(INDEX(ISNUMBER(--MID(AE1571,ROW($A$1:$A$25),1))* ROW($A$1:$A$25),0),ROW($A$1:$A$25))+1,1)*10^ROW($A$1:$A$25)/10)</f>
        <v>0</v>
      </c>
    </row>
    <row r="1572" spans="31:32" x14ac:dyDescent="0.25">
      <c r="AE1572" s="205">
        <f>INDEX(Tracking!$B$6:$B$3001,ROW(A1568),1)</f>
        <v>0</v>
      </c>
      <c r="AF1572" s="205">
        <f t="array" ref="AF1572">SUMPRODUCT(MID(0&amp;AE1572,LARGE(INDEX(ISNUMBER(--MID(AE1572,ROW($A$1:$A$25),1))* ROW($A$1:$A$25),0),ROW($A$1:$A$25))+1,1)*10^ROW($A$1:$A$25)/10)</f>
        <v>0</v>
      </c>
    </row>
    <row r="1573" spans="31:32" x14ac:dyDescent="0.25">
      <c r="AE1573" s="205">
        <f>INDEX(Tracking!$B$6:$B$3001,ROW(A1569),1)</f>
        <v>0</v>
      </c>
      <c r="AF1573" s="205">
        <f t="array" ref="AF1573">SUMPRODUCT(MID(0&amp;AE1573,LARGE(INDEX(ISNUMBER(--MID(AE1573,ROW($A$1:$A$25),1))* ROW($A$1:$A$25),0),ROW($A$1:$A$25))+1,1)*10^ROW($A$1:$A$25)/10)</f>
        <v>0</v>
      </c>
    </row>
    <row r="1574" spans="31:32" x14ac:dyDescent="0.25">
      <c r="AE1574" s="205">
        <f>INDEX(Tracking!$B$6:$B$3001,ROW(A1570),1)</f>
        <v>0</v>
      </c>
      <c r="AF1574" s="205">
        <f t="array" ref="AF1574">SUMPRODUCT(MID(0&amp;AE1574,LARGE(INDEX(ISNUMBER(--MID(AE1574,ROW($A$1:$A$25),1))* ROW($A$1:$A$25),0),ROW($A$1:$A$25))+1,1)*10^ROW($A$1:$A$25)/10)</f>
        <v>0</v>
      </c>
    </row>
    <row r="1575" spans="31:32" x14ac:dyDescent="0.25">
      <c r="AE1575" s="205">
        <f>INDEX(Tracking!$B$6:$B$3001,ROW(A1571),1)</f>
        <v>0</v>
      </c>
      <c r="AF1575" s="205">
        <f t="array" ref="AF1575">SUMPRODUCT(MID(0&amp;AE1575,LARGE(INDEX(ISNUMBER(--MID(AE1575,ROW($A$1:$A$25),1))* ROW($A$1:$A$25),0),ROW($A$1:$A$25))+1,1)*10^ROW($A$1:$A$25)/10)</f>
        <v>0</v>
      </c>
    </row>
    <row r="1576" spans="31:32" x14ac:dyDescent="0.25">
      <c r="AE1576" s="205">
        <f>INDEX(Tracking!$B$6:$B$3001,ROW(A1572),1)</f>
        <v>0</v>
      </c>
      <c r="AF1576" s="205">
        <f t="array" ref="AF1576">SUMPRODUCT(MID(0&amp;AE1576,LARGE(INDEX(ISNUMBER(--MID(AE1576,ROW($A$1:$A$25),1))* ROW($A$1:$A$25),0),ROW($A$1:$A$25))+1,1)*10^ROW($A$1:$A$25)/10)</f>
        <v>0</v>
      </c>
    </row>
    <row r="1577" spans="31:32" x14ac:dyDescent="0.25">
      <c r="AE1577" s="205">
        <f>INDEX(Tracking!$B$6:$B$3001,ROW(A1573),1)</f>
        <v>0</v>
      </c>
      <c r="AF1577" s="205">
        <f t="array" ref="AF1577">SUMPRODUCT(MID(0&amp;AE1577,LARGE(INDEX(ISNUMBER(--MID(AE1577,ROW($A$1:$A$25),1))* ROW($A$1:$A$25),0),ROW($A$1:$A$25))+1,1)*10^ROW($A$1:$A$25)/10)</f>
        <v>0</v>
      </c>
    </row>
    <row r="1578" spans="31:32" x14ac:dyDescent="0.25">
      <c r="AE1578" s="205">
        <f>INDEX(Tracking!$B$6:$B$3001,ROW(A1574),1)</f>
        <v>0</v>
      </c>
      <c r="AF1578" s="205">
        <f t="array" ref="AF1578">SUMPRODUCT(MID(0&amp;AE1578,LARGE(INDEX(ISNUMBER(--MID(AE1578,ROW($A$1:$A$25),1))* ROW($A$1:$A$25),0),ROW($A$1:$A$25))+1,1)*10^ROW($A$1:$A$25)/10)</f>
        <v>0</v>
      </c>
    </row>
    <row r="1579" spans="31:32" x14ac:dyDescent="0.25">
      <c r="AE1579" s="205">
        <f>INDEX(Tracking!$B$6:$B$3001,ROW(A1575),1)</f>
        <v>0</v>
      </c>
      <c r="AF1579" s="205">
        <f t="array" ref="AF1579">SUMPRODUCT(MID(0&amp;AE1579,LARGE(INDEX(ISNUMBER(--MID(AE1579,ROW($A$1:$A$25),1))* ROW($A$1:$A$25),0),ROW($A$1:$A$25))+1,1)*10^ROW($A$1:$A$25)/10)</f>
        <v>0</v>
      </c>
    </row>
    <row r="1580" spans="31:32" x14ac:dyDescent="0.25">
      <c r="AE1580" s="205">
        <f>INDEX(Tracking!$B$6:$B$3001,ROW(A1576),1)</f>
        <v>0</v>
      </c>
      <c r="AF1580" s="205">
        <f t="array" ref="AF1580">SUMPRODUCT(MID(0&amp;AE1580,LARGE(INDEX(ISNUMBER(--MID(AE1580,ROW($A$1:$A$25),1))* ROW($A$1:$A$25),0),ROW($A$1:$A$25))+1,1)*10^ROW($A$1:$A$25)/10)</f>
        <v>0</v>
      </c>
    </row>
    <row r="1581" spans="31:32" x14ac:dyDescent="0.25">
      <c r="AE1581" s="205">
        <f>INDEX(Tracking!$B$6:$B$3001,ROW(A1577),1)</f>
        <v>0</v>
      </c>
      <c r="AF1581" s="205">
        <f t="array" ref="AF1581">SUMPRODUCT(MID(0&amp;AE1581,LARGE(INDEX(ISNUMBER(--MID(AE1581,ROW($A$1:$A$25),1))* ROW($A$1:$A$25),0),ROW($A$1:$A$25))+1,1)*10^ROW($A$1:$A$25)/10)</f>
        <v>0</v>
      </c>
    </row>
    <row r="1582" spans="31:32" x14ac:dyDescent="0.25">
      <c r="AE1582" s="205">
        <f>INDEX(Tracking!$B$6:$B$3001,ROW(A1578),1)</f>
        <v>0</v>
      </c>
      <c r="AF1582" s="205">
        <f t="array" ref="AF1582">SUMPRODUCT(MID(0&amp;AE1582,LARGE(INDEX(ISNUMBER(--MID(AE1582,ROW($A$1:$A$25),1))* ROW($A$1:$A$25),0),ROW($A$1:$A$25))+1,1)*10^ROW($A$1:$A$25)/10)</f>
        <v>0</v>
      </c>
    </row>
    <row r="1583" spans="31:32" x14ac:dyDescent="0.25">
      <c r="AE1583" s="205">
        <f>INDEX(Tracking!$B$6:$B$3001,ROW(A1579),1)</f>
        <v>0</v>
      </c>
      <c r="AF1583" s="205">
        <f t="array" ref="AF1583">SUMPRODUCT(MID(0&amp;AE1583,LARGE(INDEX(ISNUMBER(--MID(AE1583,ROW($A$1:$A$25),1))* ROW($A$1:$A$25),0),ROW($A$1:$A$25))+1,1)*10^ROW($A$1:$A$25)/10)</f>
        <v>0</v>
      </c>
    </row>
    <row r="1584" spans="31:32" x14ac:dyDescent="0.25">
      <c r="AE1584" s="205">
        <f>INDEX(Tracking!$B$6:$B$3001,ROW(A1580),1)</f>
        <v>0</v>
      </c>
      <c r="AF1584" s="205">
        <f t="array" ref="AF1584">SUMPRODUCT(MID(0&amp;AE1584,LARGE(INDEX(ISNUMBER(--MID(AE1584,ROW($A$1:$A$25),1))* ROW($A$1:$A$25),0),ROW($A$1:$A$25))+1,1)*10^ROW($A$1:$A$25)/10)</f>
        <v>0</v>
      </c>
    </row>
    <row r="1585" spans="31:32" x14ac:dyDescent="0.25">
      <c r="AE1585" s="205">
        <f>INDEX(Tracking!$B$6:$B$3001,ROW(A1581),1)</f>
        <v>0</v>
      </c>
      <c r="AF1585" s="205">
        <f t="array" ref="AF1585">SUMPRODUCT(MID(0&amp;AE1585,LARGE(INDEX(ISNUMBER(--MID(AE1585,ROW($A$1:$A$25),1))* ROW($A$1:$A$25),0),ROW($A$1:$A$25))+1,1)*10^ROW($A$1:$A$25)/10)</f>
        <v>0</v>
      </c>
    </row>
    <row r="1586" spans="31:32" x14ac:dyDescent="0.25">
      <c r="AE1586" s="205">
        <f>INDEX(Tracking!$B$6:$B$3001,ROW(A1582),1)</f>
        <v>0</v>
      </c>
      <c r="AF1586" s="205">
        <f t="array" ref="AF1586">SUMPRODUCT(MID(0&amp;AE1586,LARGE(INDEX(ISNUMBER(--MID(AE1586,ROW($A$1:$A$25),1))* ROW($A$1:$A$25),0),ROW($A$1:$A$25))+1,1)*10^ROW($A$1:$A$25)/10)</f>
        <v>0</v>
      </c>
    </row>
    <row r="1587" spans="31:32" x14ac:dyDescent="0.25">
      <c r="AE1587" s="205">
        <f>INDEX(Tracking!$B$6:$B$3001,ROW(A1583),1)</f>
        <v>0</v>
      </c>
      <c r="AF1587" s="205">
        <f t="array" ref="AF1587">SUMPRODUCT(MID(0&amp;AE1587,LARGE(INDEX(ISNUMBER(--MID(AE1587,ROW($A$1:$A$25),1))* ROW($A$1:$A$25),0),ROW($A$1:$A$25))+1,1)*10^ROW($A$1:$A$25)/10)</f>
        <v>0</v>
      </c>
    </row>
    <row r="1588" spans="31:32" x14ac:dyDescent="0.25">
      <c r="AE1588" s="205">
        <f>INDEX(Tracking!$B$6:$B$3001,ROW(A1584),1)</f>
        <v>0</v>
      </c>
      <c r="AF1588" s="205">
        <f t="array" ref="AF1588">SUMPRODUCT(MID(0&amp;AE1588,LARGE(INDEX(ISNUMBER(--MID(AE1588,ROW($A$1:$A$25),1))* ROW($A$1:$A$25),0),ROW($A$1:$A$25))+1,1)*10^ROW($A$1:$A$25)/10)</f>
        <v>0</v>
      </c>
    </row>
    <row r="1589" spans="31:32" x14ac:dyDescent="0.25">
      <c r="AE1589" s="205">
        <f>INDEX(Tracking!$B$6:$B$3001,ROW(A1585),1)</f>
        <v>0</v>
      </c>
      <c r="AF1589" s="205">
        <f t="array" ref="AF1589">SUMPRODUCT(MID(0&amp;AE1589,LARGE(INDEX(ISNUMBER(--MID(AE1589,ROW($A$1:$A$25),1))* ROW($A$1:$A$25),0),ROW($A$1:$A$25))+1,1)*10^ROW($A$1:$A$25)/10)</f>
        <v>0</v>
      </c>
    </row>
    <row r="1590" spans="31:32" x14ac:dyDescent="0.25">
      <c r="AE1590" s="205">
        <f>INDEX(Tracking!$B$6:$B$3001,ROW(A1586),1)</f>
        <v>0</v>
      </c>
      <c r="AF1590" s="205">
        <f t="array" ref="AF1590">SUMPRODUCT(MID(0&amp;AE1590,LARGE(INDEX(ISNUMBER(--MID(AE1590,ROW($A$1:$A$25),1))* ROW($A$1:$A$25),0),ROW($A$1:$A$25))+1,1)*10^ROW($A$1:$A$25)/10)</f>
        <v>0</v>
      </c>
    </row>
    <row r="1591" spans="31:32" x14ac:dyDescent="0.25">
      <c r="AE1591" s="205">
        <f>INDEX(Tracking!$B$6:$B$3001,ROW(A1587),1)</f>
        <v>0</v>
      </c>
      <c r="AF1591" s="205">
        <f t="array" ref="AF1591">SUMPRODUCT(MID(0&amp;AE1591,LARGE(INDEX(ISNUMBER(--MID(AE1591,ROW($A$1:$A$25),1))* ROW($A$1:$A$25),0),ROW($A$1:$A$25))+1,1)*10^ROW($A$1:$A$25)/10)</f>
        <v>0</v>
      </c>
    </row>
    <row r="1592" spans="31:32" x14ac:dyDescent="0.25">
      <c r="AE1592" s="205">
        <f>INDEX(Tracking!$B$6:$B$3001,ROW(A1588),1)</f>
        <v>0</v>
      </c>
      <c r="AF1592" s="205">
        <f t="array" ref="AF1592">SUMPRODUCT(MID(0&amp;AE1592,LARGE(INDEX(ISNUMBER(--MID(AE1592,ROW($A$1:$A$25),1))* ROW($A$1:$A$25),0),ROW($A$1:$A$25))+1,1)*10^ROW($A$1:$A$25)/10)</f>
        <v>0</v>
      </c>
    </row>
    <row r="1593" spans="31:32" x14ac:dyDescent="0.25">
      <c r="AE1593" s="205">
        <f>INDEX(Tracking!$B$6:$B$3001,ROW(A1589),1)</f>
        <v>0</v>
      </c>
      <c r="AF1593" s="205">
        <f t="array" ref="AF1593">SUMPRODUCT(MID(0&amp;AE1593,LARGE(INDEX(ISNUMBER(--MID(AE1593,ROW($A$1:$A$25),1))* ROW($A$1:$A$25),0),ROW($A$1:$A$25))+1,1)*10^ROW($A$1:$A$25)/10)</f>
        <v>0</v>
      </c>
    </row>
    <row r="1594" spans="31:32" x14ac:dyDescent="0.25">
      <c r="AE1594" s="205">
        <f>INDEX(Tracking!$B$6:$B$3001,ROW(A1590),1)</f>
        <v>0</v>
      </c>
      <c r="AF1594" s="205">
        <f t="array" ref="AF1594">SUMPRODUCT(MID(0&amp;AE1594,LARGE(INDEX(ISNUMBER(--MID(AE1594,ROW($A$1:$A$25),1))* ROW($A$1:$A$25),0),ROW($A$1:$A$25))+1,1)*10^ROW($A$1:$A$25)/10)</f>
        <v>0</v>
      </c>
    </row>
    <row r="1595" spans="31:32" x14ac:dyDescent="0.25">
      <c r="AE1595" s="205">
        <f>INDEX(Tracking!$B$6:$B$3001,ROW(A1591),1)</f>
        <v>0</v>
      </c>
      <c r="AF1595" s="205">
        <f t="array" ref="AF1595">SUMPRODUCT(MID(0&amp;AE1595,LARGE(INDEX(ISNUMBER(--MID(AE1595,ROW($A$1:$A$25),1))* ROW($A$1:$A$25),0),ROW($A$1:$A$25))+1,1)*10^ROW($A$1:$A$25)/10)</f>
        <v>0</v>
      </c>
    </row>
    <row r="1596" spans="31:32" x14ac:dyDescent="0.25">
      <c r="AE1596" s="205">
        <f>INDEX(Tracking!$B$6:$B$3001,ROW(A1592),1)</f>
        <v>0</v>
      </c>
      <c r="AF1596" s="205">
        <f t="array" ref="AF1596">SUMPRODUCT(MID(0&amp;AE1596,LARGE(INDEX(ISNUMBER(--MID(AE1596,ROW($A$1:$A$25),1))* ROW($A$1:$A$25),0),ROW($A$1:$A$25))+1,1)*10^ROW($A$1:$A$25)/10)</f>
        <v>0</v>
      </c>
    </row>
    <row r="1597" spans="31:32" x14ac:dyDescent="0.25">
      <c r="AE1597" s="205">
        <f>INDEX(Tracking!$B$6:$B$3001,ROW(A1593),1)</f>
        <v>0</v>
      </c>
      <c r="AF1597" s="205">
        <f t="array" ref="AF1597">SUMPRODUCT(MID(0&amp;AE1597,LARGE(INDEX(ISNUMBER(--MID(AE1597,ROW($A$1:$A$25),1))* ROW($A$1:$A$25),0),ROW($A$1:$A$25))+1,1)*10^ROW($A$1:$A$25)/10)</f>
        <v>0</v>
      </c>
    </row>
    <row r="1598" spans="31:32" x14ac:dyDescent="0.25">
      <c r="AE1598" s="205">
        <f>INDEX(Tracking!$B$6:$B$3001,ROW(A1594),1)</f>
        <v>0</v>
      </c>
      <c r="AF1598" s="205">
        <f t="array" ref="AF1598">SUMPRODUCT(MID(0&amp;AE1598,LARGE(INDEX(ISNUMBER(--MID(AE1598,ROW($A$1:$A$25),1))* ROW($A$1:$A$25),0),ROW($A$1:$A$25))+1,1)*10^ROW($A$1:$A$25)/10)</f>
        <v>0</v>
      </c>
    </row>
    <row r="1599" spans="31:32" x14ac:dyDescent="0.25">
      <c r="AE1599" s="205">
        <f>INDEX(Tracking!$B$6:$B$3001,ROW(A1595),1)</f>
        <v>0</v>
      </c>
      <c r="AF1599" s="205">
        <f t="array" ref="AF1599">SUMPRODUCT(MID(0&amp;AE1599,LARGE(INDEX(ISNUMBER(--MID(AE1599,ROW($A$1:$A$25),1))* ROW($A$1:$A$25),0),ROW($A$1:$A$25))+1,1)*10^ROW($A$1:$A$25)/10)</f>
        <v>0</v>
      </c>
    </row>
    <row r="1600" spans="31:32" x14ac:dyDescent="0.25">
      <c r="AE1600" s="205">
        <f>INDEX(Tracking!$B$6:$B$3001,ROW(A1596),1)</f>
        <v>0</v>
      </c>
      <c r="AF1600" s="205">
        <f t="array" ref="AF1600">SUMPRODUCT(MID(0&amp;AE1600,LARGE(INDEX(ISNUMBER(--MID(AE1600,ROW($A$1:$A$25),1))* ROW($A$1:$A$25),0),ROW($A$1:$A$25))+1,1)*10^ROW($A$1:$A$25)/10)</f>
        <v>0</v>
      </c>
    </row>
    <row r="1601" spans="31:32" x14ac:dyDescent="0.25">
      <c r="AE1601" s="205">
        <f>INDEX(Tracking!$B$6:$B$3001,ROW(A1597),1)</f>
        <v>0</v>
      </c>
      <c r="AF1601" s="205">
        <f t="array" ref="AF1601">SUMPRODUCT(MID(0&amp;AE1601,LARGE(INDEX(ISNUMBER(--MID(AE1601,ROW($A$1:$A$25),1))* ROW($A$1:$A$25),0),ROW($A$1:$A$25))+1,1)*10^ROW($A$1:$A$25)/10)</f>
        <v>0</v>
      </c>
    </row>
    <row r="1602" spans="31:32" x14ac:dyDescent="0.25">
      <c r="AE1602" s="205">
        <f>INDEX(Tracking!$B$6:$B$3001,ROW(A1598),1)</f>
        <v>0</v>
      </c>
      <c r="AF1602" s="205">
        <f t="array" ref="AF1602">SUMPRODUCT(MID(0&amp;AE1602,LARGE(INDEX(ISNUMBER(--MID(AE1602,ROW($A$1:$A$25),1))* ROW($A$1:$A$25),0),ROW($A$1:$A$25))+1,1)*10^ROW($A$1:$A$25)/10)</f>
        <v>0</v>
      </c>
    </row>
    <row r="1603" spans="31:32" x14ac:dyDescent="0.25">
      <c r="AE1603" s="205">
        <f>INDEX(Tracking!$B$6:$B$3001,ROW(A1599),1)</f>
        <v>0</v>
      </c>
      <c r="AF1603" s="205">
        <f t="array" ref="AF1603">SUMPRODUCT(MID(0&amp;AE1603,LARGE(INDEX(ISNUMBER(--MID(AE1603,ROW($A$1:$A$25),1))* ROW($A$1:$A$25),0),ROW($A$1:$A$25))+1,1)*10^ROW($A$1:$A$25)/10)</f>
        <v>0</v>
      </c>
    </row>
    <row r="1604" spans="31:32" x14ac:dyDescent="0.25">
      <c r="AE1604" s="205">
        <f>INDEX(Tracking!$B$6:$B$3001,ROW(A1600),1)</f>
        <v>0</v>
      </c>
      <c r="AF1604" s="205">
        <f t="array" ref="AF1604">SUMPRODUCT(MID(0&amp;AE1604,LARGE(INDEX(ISNUMBER(--MID(AE1604,ROW($A$1:$A$25),1))* ROW($A$1:$A$25),0),ROW($A$1:$A$25))+1,1)*10^ROW($A$1:$A$25)/10)</f>
        <v>0</v>
      </c>
    </row>
    <row r="1605" spans="31:32" x14ac:dyDescent="0.25">
      <c r="AE1605" s="205">
        <f>INDEX(Tracking!$B$6:$B$3001,ROW(A1601),1)</f>
        <v>0</v>
      </c>
      <c r="AF1605" s="205">
        <f t="array" ref="AF1605">SUMPRODUCT(MID(0&amp;AE1605,LARGE(INDEX(ISNUMBER(--MID(AE1605,ROW($A$1:$A$25),1))* ROW($A$1:$A$25),0),ROW($A$1:$A$25))+1,1)*10^ROW($A$1:$A$25)/10)</f>
        <v>0</v>
      </c>
    </row>
    <row r="1606" spans="31:32" x14ac:dyDescent="0.25">
      <c r="AE1606" s="205">
        <f>INDEX(Tracking!$B$6:$B$3001,ROW(A1602),1)</f>
        <v>0</v>
      </c>
      <c r="AF1606" s="205">
        <f t="array" ref="AF1606">SUMPRODUCT(MID(0&amp;AE1606,LARGE(INDEX(ISNUMBER(--MID(AE1606,ROW($A$1:$A$25),1))* ROW($A$1:$A$25),0),ROW($A$1:$A$25))+1,1)*10^ROW($A$1:$A$25)/10)</f>
        <v>0</v>
      </c>
    </row>
    <row r="1607" spans="31:32" x14ac:dyDescent="0.25">
      <c r="AE1607" s="205">
        <f>INDEX(Tracking!$B$6:$B$3001,ROW(A1603),1)</f>
        <v>0</v>
      </c>
      <c r="AF1607" s="205">
        <f t="array" ref="AF1607">SUMPRODUCT(MID(0&amp;AE1607,LARGE(INDEX(ISNUMBER(--MID(AE1607,ROW($A$1:$A$25),1))* ROW($A$1:$A$25),0),ROW($A$1:$A$25))+1,1)*10^ROW($A$1:$A$25)/10)</f>
        <v>0</v>
      </c>
    </row>
    <row r="1608" spans="31:32" x14ac:dyDescent="0.25">
      <c r="AE1608" s="205">
        <f>INDEX(Tracking!$B$6:$B$3001,ROW(A1604),1)</f>
        <v>0</v>
      </c>
      <c r="AF1608" s="205">
        <f t="array" ref="AF1608">SUMPRODUCT(MID(0&amp;AE1608,LARGE(INDEX(ISNUMBER(--MID(AE1608,ROW($A$1:$A$25),1))* ROW($A$1:$A$25),0),ROW($A$1:$A$25))+1,1)*10^ROW($A$1:$A$25)/10)</f>
        <v>0</v>
      </c>
    </row>
    <row r="1609" spans="31:32" x14ac:dyDescent="0.25">
      <c r="AE1609" s="205">
        <f>INDEX(Tracking!$B$6:$B$3001,ROW(A1605),1)</f>
        <v>0</v>
      </c>
      <c r="AF1609" s="205">
        <f t="array" ref="AF1609">SUMPRODUCT(MID(0&amp;AE1609,LARGE(INDEX(ISNUMBER(--MID(AE1609,ROW($A$1:$A$25),1))* ROW($A$1:$A$25),0),ROW($A$1:$A$25))+1,1)*10^ROW($A$1:$A$25)/10)</f>
        <v>0</v>
      </c>
    </row>
    <row r="1610" spans="31:32" x14ac:dyDescent="0.25">
      <c r="AE1610" s="205">
        <f>INDEX(Tracking!$B$6:$B$3001,ROW(A1606),1)</f>
        <v>0</v>
      </c>
      <c r="AF1610" s="205">
        <f t="array" ref="AF1610">SUMPRODUCT(MID(0&amp;AE1610,LARGE(INDEX(ISNUMBER(--MID(AE1610,ROW($A$1:$A$25),1))* ROW($A$1:$A$25),0),ROW($A$1:$A$25))+1,1)*10^ROW($A$1:$A$25)/10)</f>
        <v>0</v>
      </c>
    </row>
    <row r="1611" spans="31:32" x14ac:dyDescent="0.25">
      <c r="AE1611" s="205">
        <f>INDEX(Tracking!$B$6:$B$3001,ROW(A1607),1)</f>
        <v>0</v>
      </c>
      <c r="AF1611" s="205">
        <f t="array" ref="AF1611">SUMPRODUCT(MID(0&amp;AE1611,LARGE(INDEX(ISNUMBER(--MID(AE1611,ROW($A$1:$A$25),1))* ROW($A$1:$A$25),0),ROW($A$1:$A$25))+1,1)*10^ROW($A$1:$A$25)/10)</f>
        <v>0</v>
      </c>
    </row>
    <row r="1612" spans="31:32" x14ac:dyDescent="0.25">
      <c r="AE1612" s="205">
        <f>INDEX(Tracking!$B$6:$B$3001,ROW(A1608),1)</f>
        <v>0</v>
      </c>
      <c r="AF1612" s="205">
        <f t="array" ref="AF1612">SUMPRODUCT(MID(0&amp;AE1612,LARGE(INDEX(ISNUMBER(--MID(AE1612,ROW($A$1:$A$25),1))* ROW($A$1:$A$25),0),ROW($A$1:$A$25))+1,1)*10^ROW($A$1:$A$25)/10)</f>
        <v>0</v>
      </c>
    </row>
    <row r="1613" spans="31:32" x14ac:dyDescent="0.25">
      <c r="AE1613" s="205">
        <f>INDEX(Tracking!$B$6:$B$3001,ROW(A1609),1)</f>
        <v>0</v>
      </c>
      <c r="AF1613" s="205">
        <f t="array" ref="AF1613">SUMPRODUCT(MID(0&amp;AE1613,LARGE(INDEX(ISNUMBER(--MID(AE1613,ROW($A$1:$A$25),1))* ROW($A$1:$A$25),0),ROW($A$1:$A$25))+1,1)*10^ROW($A$1:$A$25)/10)</f>
        <v>0</v>
      </c>
    </row>
    <row r="1614" spans="31:32" x14ac:dyDescent="0.25">
      <c r="AE1614" s="205">
        <f>INDEX(Tracking!$B$6:$B$3001,ROW(A1610),1)</f>
        <v>0</v>
      </c>
      <c r="AF1614" s="205">
        <f t="array" ref="AF1614">SUMPRODUCT(MID(0&amp;AE1614,LARGE(INDEX(ISNUMBER(--MID(AE1614,ROW($A$1:$A$25),1))* ROW($A$1:$A$25),0),ROW($A$1:$A$25))+1,1)*10^ROW($A$1:$A$25)/10)</f>
        <v>0</v>
      </c>
    </row>
    <row r="1615" spans="31:32" x14ac:dyDescent="0.25">
      <c r="AE1615" s="205">
        <f>INDEX(Tracking!$B$6:$B$3001,ROW(A1611),1)</f>
        <v>0</v>
      </c>
      <c r="AF1615" s="205">
        <f t="array" ref="AF1615">SUMPRODUCT(MID(0&amp;AE1615,LARGE(INDEX(ISNUMBER(--MID(AE1615,ROW($A$1:$A$25),1))* ROW($A$1:$A$25),0),ROW($A$1:$A$25))+1,1)*10^ROW($A$1:$A$25)/10)</f>
        <v>0</v>
      </c>
    </row>
    <row r="1616" spans="31:32" x14ac:dyDescent="0.25">
      <c r="AE1616" s="205">
        <f>INDEX(Tracking!$B$6:$B$3001,ROW(A1612),1)</f>
        <v>0</v>
      </c>
      <c r="AF1616" s="205">
        <f t="array" ref="AF1616">SUMPRODUCT(MID(0&amp;AE1616,LARGE(INDEX(ISNUMBER(--MID(AE1616,ROW($A$1:$A$25),1))* ROW($A$1:$A$25),0),ROW($A$1:$A$25))+1,1)*10^ROW($A$1:$A$25)/10)</f>
        <v>0</v>
      </c>
    </row>
    <row r="1617" spans="31:32" x14ac:dyDescent="0.25">
      <c r="AE1617" s="205">
        <f>INDEX(Tracking!$B$6:$B$3001,ROW(A1613),1)</f>
        <v>0</v>
      </c>
      <c r="AF1617" s="205">
        <f t="array" ref="AF1617">SUMPRODUCT(MID(0&amp;AE1617,LARGE(INDEX(ISNUMBER(--MID(AE1617,ROW($A$1:$A$25),1))* ROW($A$1:$A$25),0),ROW($A$1:$A$25))+1,1)*10^ROW($A$1:$A$25)/10)</f>
        <v>0</v>
      </c>
    </row>
    <row r="1618" spans="31:32" x14ac:dyDescent="0.25">
      <c r="AE1618" s="205">
        <f>INDEX(Tracking!$B$6:$B$3001,ROW(A1614),1)</f>
        <v>0</v>
      </c>
      <c r="AF1618" s="205">
        <f t="array" ref="AF1618">SUMPRODUCT(MID(0&amp;AE1618,LARGE(INDEX(ISNUMBER(--MID(AE1618,ROW($A$1:$A$25),1))* ROW($A$1:$A$25),0),ROW($A$1:$A$25))+1,1)*10^ROW($A$1:$A$25)/10)</f>
        <v>0</v>
      </c>
    </row>
    <row r="1619" spans="31:32" x14ac:dyDescent="0.25">
      <c r="AE1619" s="205">
        <f>INDEX(Tracking!$B$6:$B$3001,ROW(A1615),1)</f>
        <v>0</v>
      </c>
      <c r="AF1619" s="205">
        <f t="array" ref="AF1619">SUMPRODUCT(MID(0&amp;AE1619,LARGE(INDEX(ISNUMBER(--MID(AE1619,ROW($A$1:$A$25),1))* ROW($A$1:$A$25),0),ROW($A$1:$A$25))+1,1)*10^ROW($A$1:$A$25)/10)</f>
        <v>0</v>
      </c>
    </row>
    <row r="1620" spans="31:32" x14ac:dyDescent="0.25">
      <c r="AE1620" s="205">
        <f>INDEX(Tracking!$B$6:$B$3001,ROW(A1616),1)</f>
        <v>0</v>
      </c>
      <c r="AF1620" s="205">
        <f t="array" ref="AF1620">SUMPRODUCT(MID(0&amp;AE1620,LARGE(INDEX(ISNUMBER(--MID(AE1620,ROW($A$1:$A$25),1))* ROW($A$1:$A$25),0),ROW($A$1:$A$25))+1,1)*10^ROW($A$1:$A$25)/10)</f>
        <v>0</v>
      </c>
    </row>
    <row r="1621" spans="31:32" x14ac:dyDescent="0.25">
      <c r="AE1621" s="205">
        <f>INDEX(Tracking!$B$6:$B$3001,ROW(A1617),1)</f>
        <v>0</v>
      </c>
      <c r="AF1621" s="205">
        <f t="array" ref="AF1621">SUMPRODUCT(MID(0&amp;AE1621,LARGE(INDEX(ISNUMBER(--MID(AE1621,ROW($A$1:$A$25),1))* ROW($A$1:$A$25),0),ROW($A$1:$A$25))+1,1)*10^ROW($A$1:$A$25)/10)</f>
        <v>0</v>
      </c>
    </row>
    <row r="1622" spans="31:32" x14ac:dyDescent="0.25">
      <c r="AE1622" s="205">
        <f>INDEX(Tracking!$B$6:$B$3001,ROW(A1618),1)</f>
        <v>0</v>
      </c>
      <c r="AF1622" s="205">
        <f t="array" ref="AF1622">SUMPRODUCT(MID(0&amp;AE1622,LARGE(INDEX(ISNUMBER(--MID(AE1622,ROW($A$1:$A$25),1))* ROW($A$1:$A$25),0),ROW($A$1:$A$25))+1,1)*10^ROW($A$1:$A$25)/10)</f>
        <v>0</v>
      </c>
    </row>
    <row r="1623" spans="31:32" x14ac:dyDescent="0.25">
      <c r="AE1623" s="205">
        <f>INDEX(Tracking!$B$6:$B$3001,ROW(A1619),1)</f>
        <v>0</v>
      </c>
      <c r="AF1623" s="205">
        <f t="array" ref="AF1623">SUMPRODUCT(MID(0&amp;AE1623,LARGE(INDEX(ISNUMBER(--MID(AE1623,ROW($A$1:$A$25),1))* ROW($A$1:$A$25),0),ROW($A$1:$A$25))+1,1)*10^ROW($A$1:$A$25)/10)</f>
        <v>0</v>
      </c>
    </row>
    <row r="1624" spans="31:32" x14ac:dyDescent="0.25">
      <c r="AE1624" s="205">
        <f>INDEX(Tracking!$B$6:$B$3001,ROW(A1620),1)</f>
        <v>0</v>
      </c>
      <c r="AF1624" s="205">
        <f t="array" ref="AF1624">SUMPRODUCT(MID(0&amp;AE1624,LARGE(INDEX(ISNUMBER(--MID(AE1624,ROW($A$1:$A$25),1))* ROW($A$1:$A$25),0),ROW($A$1:$A$25))+1,1)*10^ROW($A$1:$A$25)/10)</f>
        <v>0</v>
      </c>
    </row>
    <row r="1625" spans="31:32" x14ac:dyDescent="0.25">
      <c r="AE1625" s="205">
        <f>INDEX(Tracking!$B$6:$B$3001,ROW(A1621),1)</f>
        <v>0</v>
      </c>
      <c r="AF1625" s="205">
        <f t="array" ref="AF1625">SUMPRODUCT(MID(0&amp;AE1625,LARGE(INDEX(ISNUMBER(--MID(AE1625,ROW($A$1:$A$25),1))* ROW($A$1:$A$25),0),ROW($A$1:$A$25))+1,1)*10^ROW($A$1:$A$25)/10)</f>
        <v>0</v>
      </c>
    </row>
    <row r="1626" spans="31:32" x14ac:dyDescent="0.25">
      <c r="AE1626" s="205">
        <f>INDEX(Tracking!$B$6:$B$3001,ROW(A1622),1)</f>
        <v>0</v>
      </c>
      <c r="AF1626" s="205">
        <f t="array" ref="AF1626">SUMPRODUCT(MID(0&amp;AE1626,LARGE(INDEX(ISNUMBER(--MID(AE1626,ROW($A$1:$A$25),1))* ROW($A$1:$A$25),0),ROW($A$1:$A$25))+1,1)*10^ROW($A$1:$A$25)/10)</f>
        <v>0</v>
      </c>
    </row>
    <row r="1627" spans="31:32" x14ac:dyDescent="0.25">
      <c r="AE1627" s="205">
        <f>INDEX(Tracking!$B$6:$B$3001,ROW(A1623),1)</f>
        <v>0</v>
      </c>
      <c r="AF1627" s="205">
        <f t="array" ref="AF1627">SUMPRODUCT(MID(0&amp;AE1627,LARGE(INDEX(ISNUMBER(--MID(AE1627,ROW($A$1:$A$25),1))* ROW($A$1:$A$25),0),ROW($A$1:$A$25))+1,1)*10^ROW($A$1:$A$25)/10)</f>
        <v>0</v>
      </c>
    </row>
    <row r="1628" spans="31:32" x14ac:dyDescent="0.25">
      <c r="AE1628" s="205">
        <f>INDEX(Tracking!$B$6:$B$3001,ROW(A1624),1)</f>
        <v>0</v>
      </c>
      <c r="AF1628" s="205">
        <f t="array" ref="AF1628">SUMPRODUCT(MID(0&amp;AE1628,LARGE(INDEX(ISNUMBER(--MID(AE1628,ROW($A$1:$A$25),1))* ROW($A$1:$A$25),0),ROW($A$1:$A$25))+1,1)*10^ROW($A$1:$A$25)/10)</f>
        <v>0</v>
      </c>
    </row>
    <row r="1629" spans="31:32" x14ac:dyDescent="0.25">
      <c r="AE1629" s="205">
        <f>INDEX(Tracking!$B$6:$B$3001,ROW(A1625),1)</f>
        <v>0</v>
      </c>
      <c r="AF1629" s="205">
        <f t="array" ref="AF1629">SUMPRODUCT(MID(0&amp;AE1629,LARGE(INDEX(ISNUMBER(--MID(AE1629,ROW($A$1:$A$25),1))* ROW($A$1:$A$25),0),ROW($A$1:$A$25))+1,1)*10^ROW($A$1:$A$25)/10)</f>
        <v>0</v>
      </c>
    </row>
    <row r="1630" spans="31:32" x14ac:dyDescent="0.25">
      <c r="AE1630" s="205">
        <f>INDEX(Tracking!$B$6:$B$3001,ROW(A1626),1)</f>
        <v>0</v>
      </c>
      <c r="AF1630" s="205">
        <f t="array" ref="AF1630">SUMPRODUCT(MID(0&amp;AE1630,LARGE(INDEX(ISNUMBER(--MID(AE1630,ROW($A$1:$A$25),1))* ROW($A$1:$A$25),0),ROW($A$1:$A$25))+1,1)*10^ROW($A$1:$A$25)/10)</f>
        <v>0</v>
      </c>
    </row>
    <row r="1631" spans="31:32" x14ac:dyDescent="0.25">
      <c r="AE1631" s="205">
        <f>INDEX(Tracking!$B$6:$B$3001,ROW(A1627),1)</f>
        <v>0</v>
      </c>
      <c r="AF1631" s="205">
        <f t="array" ref="AF1631">SUMPRODUCT(MID(0&amp;AE1631,LARGE(INDEX(ISNUMBER(--MID(AE1631,ROW($A$1:$A$25),1))* ROW($A$1:$A$25),0),ROW($A$1:$A$25))+1,1)*10^ROW($A$1:$A$25)/10)</f>
        <v>0</v>
      </c>
    </row>
    <row r="1632" spans="31:32" x14ac:dyDescent="0.25">
      <c r="AE1632" s="205">
        <f>INDEX(Tracking!$B$6:$B$3001,ROW(A1628),1)</f>
        <v>0</v>
      </c>
      <c r="AF1632" s="205">
        <f t="array" ref="AF1632">SUMPRODUCT(MID(0&amp;AE1632,LARGE(INDEX(ISNUMBER(--MID(AE1632,ROW($A$1:$A$25),1))* ROW($A$1:$A$25),0),ROW($A$1:$A$25))+1,1)*10^ROW($A$1:$A$25)/10)</f>
        <v>0</v>
      </c>
    </row>
    <row r="1633" spans="31:32" x14ac:dyDescent="0.25">
      <c r="AE1633" s="205">
        <f>INDEX(Tracking!$B$6:$B$3001,ROW(A1629),1)</f>
        <v>0</v>
      </c>
      <c r="AF1633" s="205">
        <f t="array" ref="AF1633">SUMPRODUCT(MID(0&amp;AE1633,LARGE(INDEX(ISNUMBER(--MID(AE1633,ROW($A$1:$A$25),1))* ROW($A$1:$A$25),0),ROW($A$1:$A$25))+1,1)*10^ROW($A$1:$A$25)/10)</f>
        <v>0</v>
      </c>
    </row>
    <row r="1634" spans="31:32" x14ac:dyDescent="0.25">
      <c r="AE1634" s="205">
        <f>INDEX(Tracking!$B$6:$B$3001,ROW(A1630),1)</f>
        <v>0</v>
      </c>
      <c r="AF1634" s="205">
        <f t="array" ref="AF1634">SUMPRODUCT(MID(0&amp;AE1634,LARGE(INDEX(ISNUMBER(--MID(AE1634,ROW($A$1:$A$25),1))* ROW($A$1:$A$25),0),ROW($A$1:$A$25))+1,1)*10^ROW($A$1:$A$25)/10)</f>
        <v>0</v>
      </c>
    </row>
    <row r="1635" spans="31:32" x14ac:dyDescent="0.25">
      <c r="AE1635" s="205">
        <f>INDEX(Tracking!$B$6:$B$3001,ROW(A1631),1)</f>
        <v>0</v>
      </c>
      <c r="AF1635" s="205">
        <f t="array" ref="AF1635">SUMPRODUCT(MID(0&amp;AE1635,LARGE(INDEX(ISNUMBER(--MID(AE1635,ROW($A$1:$A$25),1))* ROW($A$1:$A$25),0),ROW($A$1:$A$25))+1,1)*10^ROW($A$1:$A$25)/10)</f>
        <v>0</v>
      </c>
    </row>
    <row r="1636" spans="31:32" x14ac:dyDescent="0.25">
      <c r="AE1636" s="205">
        <f>INDEX(Tracking!$B$6:$B$3001,ROW(A1632),1)</f>
        <v>0</v>
      </c>
      <c r="AF1636" s="205">
        <f t="array" ref="AF1636">SUMPRODUCT(MID(0&amp;AE1636,LARGE(INDEX(ISNUMBER(--MID(AE1636,ROW($A$1:$A$25),1))* ROW($A$1:$A$25),0),ROW($A$1:$A$25))+1,1)*10^ROW($A$1:$A$25)/10)</f>
        <v>0</v>
      </c>
    </row>
    <row r="1637" spans="31:32" x14ac:dyDescent="0.25">
      <c r="AE1637" s="205">
        <f>INDEX(Tracking!$B$6:$B$3001,ROW(A1633),1)</f>
        <v>0</v>
      </c>
      <c r="AF1637" s="205">
        <f t="array" ref="AF1637">SUMPRODUCT(MID(0&amp;AE1637,LARGE(INDEX(ISNUMBER(--MID(AE1637,ROW($A$1:$A$25),1))* ROW($A$1:$A$25),0),ROW($A$1:$A$25))+1,1)*10^ROW($A$1:$A$25)/10)</f>
        <v>0</v>
      </c>
    </row>
    <row r="1638" spans="31:32" x14ac:dyDescent="0.25">
      <c r="AE1638" s="205">
        <f>INDEX(Tracking!$B$6:$B$3001,ROW(A1634),1)</f>
        <v>0</v>
      </c>
      <c r="AF1638" s="205">
        <f t="array" ref="AF1638">SUMPRODUCT(MID(0&amp;AE1638,LARGE(INDEX(ISNUMBER(--MID(AE1638,ROW($A$1:$A$25),1))* ROW($A$1:$A$25),0),ROW($A$1:$A$25))+1,1)*10^ROW($A$1:$A$25)/10)</f>
        <v>0</v>
      </c>
    </row>
    <row r="1639" spans="31:32" x14ac:dyDescent="0.25">
      <c r="AE1639" s="205">
        <f>INDEX(Tracking!$B$6:$B$3001,ROW(A1635),1)</f>
        <v>0</v>
      </c>
      <c r="AF1639" s="205">
        <f t="array" ref="AF1639">SUMPRODUCT(MID(0&amp;AE1639,LARGE(INDEX(ISNUMBER(--MID(AE1639,ROW($A$1:$A$25),1))* ROW($A$1:$A$25),0),ROW($A$1:$A$25))+1,1)*10^ROW($A$1:$A$25)/10)</f>
        <v>0</v>
      </c>
    </row>
    <row r="1640" spans="31:32" x14ac:dyDescent="0.25">
      <c r="AE1640" s="205">
        <f>INDEX(Tracking!$B$6:$B$3001,ROW(A1636),1)</f>
        <v>0</v>
      </c>
      <c r="AF1640" s="205">
        <f t="array" ref="AF1640">SUMPRODUCT(MID(0&amp;AE1640,LARGE(INDEX(ISNUMBER(--MID(AE1640,ROW($A$1:$A$25),1))* ROW($A$1:$A$25),0),ROW($A$1:$A$25))+1,1)*10^ROW($A$1:$A$25)/10)</f>
        <v>0</v>
      </c>
    </row>
    <row r="1641" spans="31:32" x14ac:dyDescent="0.25">
      <c r="AE1641" s="205">
        <f>INDEX(Tracking!$B$6:$B$3001,ROW(A1637),1)</f>
        <v>0</v>
      </c>
      <c r="AF1641" s="205">
        <f t="array" ref="AF1641">SUMPRODUCT(MID(0&amp;AE1641,LARGE(INDEX(ISNUMBER(--MID(AE1641,ROW($A$1:$A$25),1))* ROW($A$1:$A$25),0),ROW($A$1:$A$25))+1,1)*10^ROW($A$1:$A$25)/10)</f>
        <v>0</v>
      </c>
    </row>
    <row r="1642" spans="31:32" x14ac:dyDescent="0.25">
      <c r="AE1642" s="205">
        <f>INDEX(Tracking!$B$6:$B$3001,ROW(A1638),1)</f>
        <v>0</v>
      </c>
      <c r="AF1642" s="205">
        <f t="array" ref="AF1642">SUMPRODUCT(MID(0&amp;AE1642,LARGE(INDEX(ISNUMBER(--MID(AE1642,ROW($A$1:$A$25),1))* ROW($A$1:$A$25),0),ROW($A$1:$A$25))+1,1)*10^ROW($A$1:$A$25)/10)</f>
        <v>0</v>
      </c>
    </row>
    <row r="1643" spans="31:32" x14ac:dyDescent="0.25">
      <c r="AE1643" s="205">
        <f>INDEX(Tracking!$B$6:$B$3001,ROW(A1639),1)</f>
        <v>0</v>
      </c>
      <c r="AF1643" s="205">
        <f t="array" ref="AF1643">SUMPRODUCT(MID(0&amp;AE1643,LARGE(INDEX(ISNUMBER(--MID(AE1643,ROW($A$1:$A$25),1))* ROW($A$1:$A$25),0),ROW($A$1:$A$25))+1,1)*10^ROW($A$1:$A$25)/10)</f>
        <v>0</v>
      </c>
    </row>
    <row r="1644" spans="31:32" x14ac:dyDescent="0.25">
      <c r="AE1644" s="205">
        <f>INDEX(Tracking!$B$6:$B$3001,ROW(A1640),1)</f>
        <v>0</v>
      </c>
      <c r="AF1644" s="205">
        <f t="array" ref="AF1644">SUMPRODUCT(MID(0&amp;AE1644,LARGE(INDEX(ISNUMBER(--MID(AE1644,ROW($A$1:$A$25),1))* ROW($A$1:$A$25),0),ROW($A$1:$A$25))+1,1)*10^ROW($A$1:$A$25)/10)</f>
        <v>0</v>
      </c>
    </row>
    <row r="1645" spans="31:32" x14ac:dyDescent="0.25">
      <c r="AE1645" s="205">
        <f>INDEX(Tracking!$B$6:$B$3001,ROW(A1641),1)</f>
        <v>0</v>
      </c>
      <c r="AF1645" s="205">
        <f t="array" ref="AF1645">SUMPRODUCT(MID(0&amp;AE1645,LARGE(INDEX(ISNUMBER(--MID(AE1645,ROW($A$1:$A$25),1))* ROW($A$1:$A$25),0),ROW($A$1:$A$25))+1,1)*10^ROW($A$1:$A$25)/10)</f>
        <v>0</v>
      </c>
    </row>
    <row r="1646" spans="31:32" x14ac:dyDescent="0.25">
      <c r="AE1646" s="205">
        <f>INDEX(Tracking!$B$6:$B$3001,ROW(A1642),1)</f>
        <v>0</v>
      </c>
      <c r="AF1646" s="205">
        <f t="array" ref="AF1646">SUMPRODUCT(MID(0&amp;AE1646,LARGE(INDEX(ISNUMBER(--MID(AE1646,ROW($A$1:$A$25),1))* ROW($A$1:$A$25),0),ROW($A$1:$A$25))+1,1)*10^ROW($A$1:$A$25)/10)</f>
        <v>0</v>
      </c>
    </row>
    <row r="1647" spans="31:32" x14ac:dyDescent="0.25">
      <c r="AE1647" s="205">
        <f>INDEX(Tracking!$B$6:$B$3001,ROW(A1643),1)</f>
        <v>0</v>
      </c>
      <c r="AF1647" s="205">
        <f t="array" ref="AF1647">SUMPRODUCT(MID(0&amp;AE1647,LARGE(INDEX(ISNUMBER(--MID(AE1647,ROW($A$1:$A$25),1))* ROW($A$1:$A$25),0),ROW($A$1:$A$25))+1,1)*10^ROW($A$1:$A$25)/10)</f>
        <v>0</v>
      </c>
    </row>
    <row r="1648" spans="31:32" x14ac:dyDescent="0.25">
      <c r="AE1648" s="205">
        <f>INDEX(Tracking!$B$6:$B$3001,ROW(A1644),1)</f>
        <v>0</v>
      </c>
      <c r="AF1648" s="205">
        <f t="array" ref="AF1648">SUMPRODUCT(MID(0&amp;AE1648,LARGE(INDEX(ISNUMBER(--MID(AE1648,ROW($A$1:$A$25),1))* ROW($A$1:$A$25),0),ROW($A$1:$A$25))+1,1)*10^ROW($A$1:$A$25)/10)</f>
        <v>0</v>
      </c>
    </row>
    <row r="1649" spans="31:32" x14ac:dyDescent="0.25">
      <c r="AE1649" s="205">
        <f>INDEX(Tracking!$B$6:$B$3001,ROW(A1645),1)</f>
        <v>0</v>
      </c>
      <c r="AF1649" s="205">
        <f t="array" ref="AF1649">SUMPRODUCT(MID(0&amp;AE1649,LARGE(INDEX(ISNUMBER(--MID(AE1649,ROW($A$1:$A$25),1))* ROW($A$1:$A$25),0),ROW($A$1:$A$25))+1,1)*10^ROW($A$1:$A$25)/10)</f>
        <v>0</v>
      </c>
    </row>
    <row r="1650" spans="31:32" x14ac:dyDescent="0.25">
      <c r="AE1650" s="205">
        <f>INDEX(Tracking!$B$6:$B$3001,ROW(A1646),1)</f>
        <v>0</v>
      </c>
      <c r="AF1650" s="205">
        <f t="array" ref="AF1650">SUMPRODUCT(MID(0&amp;AE1650,LARGE(INDEX(ISNUMBER(--MID(AE1650,ROW($A$1:$A$25),1))* ROW($A$1:$A$25),0),ROW($A$1:$A$25))+1,1)*10^ROW($A$1:$A$25)/10)</f>
        <v>0</v>
      </c>
    </row>
    <row r="1651" spans="31:32" x14ac:dyDescent="0.25">
      <c r="AE1651" s="205">
        <f>INDEX(Tracking!$B$6:$B$3001,ROW(A1647),1)</f>
        <v>0</v>
      </c>
      <c r="AF1651" s="205">
        <f t="array" ref="AF1651">SUMPRODUCT(MID(0&amp;AE1651,LARGE(INDEX(ISNUMBER(--MID(AE1651,ROW($A$1:$A$25),1))* ROW($A$1:$A$25),0),ROW($A$1:$A$25))+1,1)*10^ROW($A$1:$A$25)/10)</f>
        <v>0</v>
      </c>
    </row>
    <row r="1652" spans="31:32" x14ac:dyDescent="0.25">
      <c r="AE1652" s="205">
        <f>INDEX(Tracking!$B$6:$B$3001,ROW(A1648),1)</f>
        <v>0</v>
      </c>
      <c r="AF1652" s="205">
        <f t="array" ref="AF1652">SUMPRODUCT(MID(0&amp;AE1652,LARGE(INDEX(ISNUMBER(--MID(AE1652,ROW($A$1:$A$25),1))* ROW($A$1:$A$25),0),ROW($A$1:$A$25))+1,1)*10^ROW($A$1:$A$25)/10)</f>
        <v>0</v>
      </c>
    </row>
    <row r="1653" spans="31:32" x14ac:dyDescent="0.25">
      <c r="AE1653" s="205">
        <f>INDEX(Tracking!$B$6:$B$3001,ROW(A1649),1)</f>
        <v>0</v>
      </c>
      <c r="AF1653" s="205">
        <f t="array" ref="AF1653">SUMPRODUCT(MID(0&amp;AE1653,LARGE(INDEX(ISNUMBER(--MID(AE1653,ROW($A$1:$A$25),1))* ROW($A$1:$A$25),0),ROW($A$1:$A$25))+1,1)*10^ROW($A$1:$A$25)/10)</f>
        <v>0</v>
      </c>
    </row>
    <row r="1654" spans="31:32" x14ac:dyDescent="0.25">
      <c r="AE1654" s="205">
        <f>INDEX(Tracking!$B$6:$B$3001,ROW(A1650),1)</f>
        <v>0</v>
      </c>
      <c r="AF1654" s="205">
        <f t="array" ref="AF1654">SUMPRODUCT(MID(0&amp;AE1654,LARGE(INDEX(ISNUMBER(--MID(AE1654,ROW($A$1:$A$25),1))* ROW($A$1:$A$25),0),ROW($A$1:$A$25))+1,1)*10^ROW($A$1:$A$25)/10)</f>
        <v>0</v>
      </c>
    </row>
    <row r="1655" spans="31:32" x14ac:dyDescent="0.25">
      <c r="AE1655" s="205">
        <f>INDEX(Tracking!$B$6:$B$3001,ROW(A1651),1)</f>
        <v>0</v>
      </c>
      <c r="AF1655" s="205">
        <f t="array" ref="AF1655">SUMPRODUCT(MID(0&amp;AE1655,LARGE(INDEX(ISNUMBER(--MID(AE1655,ROW($A$1:$A$25),1))* ROW($A$1:$A$25),0),ROW($A$1:$A$25))+1,1)*10^ROW($A$1:$A$25)/10)</f>
        <v>0</v>
      </c>
    </row>
    <row r="1656" spans="31:32" x14ac:dyDescent="0.25">
      <c r="AE1656" s="205">
        <f>INDEX(Tracking!$B$6:$B$3001,ROW(A1652),1)</f>
        <v>0</v>
      </c>
      <c r="AF1656" s="205">
        <f t="array" ref="AF1656">SUMPRODUCT(MID(0&amp;AE1656,LARGE(INDEX(ISNUMBER(--MID(AE1656,ROW($A$1:$A$25),1))* ROW($A$1:$A$25),0),ROW($A$1:$A$25))+1,1)*10^ROW($A$1:$A$25)/10)</f>
        <v>0</v>
      </c>
    </row>
    <row r="1657" spans="31:32" x14ac:dyDescent="0.25">
      <c r="AE1657" s="205">
        <f>INDEX(Tracking!$B$6:$B$3001,ROW(A1653),1)</f>
        <v>0</v>
      </c>
      <c r="AF1657" s="205">
        <f t="array" ref="AF1657">SUMPRODUCT(MID(0&amp;AE1657,LARGE(INDEX(ISNUMBER(--MID(AE1657,ROW($A$1:$A$25),1))* ROW($A$1:$A$25),0),ROW($A$1:$A$25))+1,1)*10^ROW($A$1:$A$25)/10)</f>
        <v>0</v>
      </c>
    </row>
    <row r="1658" spans="31:32" x14ac:dyDescent="0.25">
      <c r="AE1658" s="205">
        <f>INDEX(Tracking!$B$6:$B$3001,ROW(A1654),1)</f>
        <v>0</v>
      </c>
      <c r="AF1658" s="205">
        <f t="array" ref="AF1658">SUMPRODUCT(MID(0&amp;AE1658,LARGE(INDEX(ISNUMBER(--MID(AE1658,ROW($A$1:$A$25),1))* ROW($A$1:$A$25),0),ROW($A$1:$A$25))+1,1)*10^ROW($A$1:$A$25)/10)</f>
        <v>0</v>
      </c>
    </row>
    <row r="1659" spans="31:32" x14ac:dyDescent="0.25">
      <c r="AE1659" s="205">
        <f>INDEX(Tracking!$B$6:$B$3001,ROW(A1655),1)</f>
        <v>0</v>
      </c>
      <c r="AF1659" s="205">
        <f t="array" ref="AF1659">SUMPRODUCT(MID(0&amp;AE1659,LARGE(INDEX(ISNUMBER(--MID(AE1659,ROW($A$1:$A$25),1))* ROW($A$1:$A$25),0),ROW($A$1:$A$25))+1,1)*10^ROW($A$1:$A$25)/10)</f>
        <v>0</v>
      </c>
    </row>
    <row r="1660" spans="31:32" x14ac:dyDescent="0.25">
      <c r="AE1660" s="205">
        <f>INDEX(Tracking!$B$6:$B$3001,ROW(A1656),1)</f>
        <v>0</v>
      </c>
      <c r="AF1660" s="205">
        <f t="array" ref="AF1660">SUMPRODUCT(MID(0&amp;AE1660,LARGE(INDEX(ISNUMBER(--MID(AE1660,ROW($A$1:$A$25),1))* ROW($A$1:$A$25),0),ROW($A$1:$A$25))+1,1)*10^ROW($A$1:$A$25)/10)</f>
        <v>0</v>
      </c>
    </row>
    <row r="1661" spans="31:32" x14ac:dyDescent="0.25">
      <c r="AE1661" s="205">
        <f>INDEX(Tracking!$B$6:$B$3001,ROW(A1657),1)</f>
        <v>0</v>
      </c>
      <c r="AF1661" s="205">
        <f t="array" ref="AF1661">SUMPRODUCT(MID(0&amp;AE1661,LARGE(INDEX(ISNUMBER(--MID(AE1661,ROW($A$1:$A$25),1))* ROW($A$1:$A$25),0),ROW($A$1:$A$25))+1,1)*10^ROW($A$1:$A$25)/10)</f>
        <v>0</v>
      </c>
    </row>
    <row r="1662" spans="31:32" x14ac:dyDescent="0.25">
      <c r="AE1662" s="205">
        <f>INDEX(Tracking!$B$6:$B$3001,ROW(A1658),1)</f>
        <v>0</v>
      </c>
      <c r="AF1662" s="205">
        <f t="array" ref="AF1662">SUMPRODUCT(MID(0&amp;AE1662,LARGE(INDEX(ISNUMBER(--MID(AE1662,ROW($A$1:$A$25),1))* ROW($A$1:$A$25),0),ROW($A$1:$A$25))+1,1)*10^ROW($A$1:$A$25)/10)</f>
        <v>0</v>
      </c>
    </row>
    <row r="1663" spans="31:32" x14ac:dyDescent="0.25">
      <c r="AE1663" s="205">
        <f>INDEX(Tracking!$B$6:$B$3001,ROW(A1659),1)</f>
        <v>0</v>
      </c>
      <c r="AF1663" s="205">
        <f t="array" ref="AF1663">SUMPRODUCT(MID(0&amp;AE1663,LARGE(INDEX(ISNUMBER(--MID(AE1663,ROW($A$1:$A$25),1))* ROW($A$1:$A$25),0),ROW($A$1:$A$25))+1,1)*10^ROW($A$1:$A$25)/10)</f>
        <v>0</v>
      </c>
    </row>
    <row r="1664" spans="31:32" x14ac:dyDescent="0.25">
      <c r="AE1664" s="205">
        <f>INDEX(Tracking!$B$6:$B$3001,ROW(A1660),1)</f>
        <v>0</v>
      </c>
      <c r="AF1664" s="205">
        <f t="array" ref="AF1664">SUMPRODUCT(MID(0&amp;AE1664,LARGE(INDEX(ISNUMBER(--MID(AE1664,ROW($A$1:$A$25),1))* ROW($A$1:$A$25),0),ROW($A$1:$A$25))+1,1)*10^ROW($A$1:$A$25)/10)</f>
        <v>0</v>
      </c>
    </row>
    <row r="1665" spans="31:32" x14ac:dyDescent="0.25">
      <c r="AE1665" s="205">
        <f>INDEX(Tracking!$B$6:$B$3001,ROW(A1661),1)</f>
        <v>0</v>
      </c>
      <c r="AF1665" s="205">
        <f t="array" ref="AF1665">SUMPRODUCT(MID(0&amp;AE1665,LARGE(INDEX(ISNUMBER(--MID(AE1665,ROW($A$1:$A$25),1))* ROW($A$1:$A$25),0),ROW($A$1:$A$25))+1,1)*10^ROW($A$1:$A$25)/10)</f>
        <v>0</v>
      </c>
    </row>
    <row r="1666" spans="31:32" x14ac:dyDescent="0.25">
      <c r="AE1666" s="205">
        <f>INDEX(Tracking!$B$6:$B$3001,ROW(A1662),1)</f>
        <v>0</v>
      </c>
      <c r="AF1666" s="205">
        <f t="array" ref="AF1666">SUMPRODUCT(MID(0&amp;AE1666,LARGE(INDEX(ISNUMBER(--MID(AE1666,ROW($A$1:$A$25),1))* ROW($A$1:$A$25),0),ROW($A$1:$A$25))+1,1)*10^ROW($A$1:$A$25)/10)</f>
        <v>0</v>
      </c>
    </row>
    <row r="1667" spans="31:32" x14ac:dyDescent="0.25">
      <c r="AE1667" s="205">
        <f>INDEX(Tracking!$B$6:$B$3001,ROW(A1663),1)</f>
        <v>0</v>
      </c>
      <c r="AF1667" s="205">
        <f t="array" ref="AF1667">SUMPRODUCT(MID(0&amp;AE1667,LARGE(INDEX(ISNUMBER(--MID(AE1667,ROW($A$1:$A$25),1))* ROW($A$1:$A$25),0),ROW($A$1:$A$25))+1,1)*10^ROW($A$1:$A$25)/10)</f>
        <v>0</v>
      </c>
    </row>
    <row r="1668" spans="31:32" x14ac:dyDescent="0.25">
      <c r="AE1668" s="205">
        <f>INDEX(Tracking!$B$6:$B$3001,ROW(A1664),1)</f>
        <v>0</v>
      </c>
      <c r="AF1668" s="205">
        <f t="array" ref="AF1668">SUMPRODUCT(MID(0&amp;AE1668,LARGE(INDEX(ISNUMBER(--MID(AE1668,ROW($A$1:$A$25),1))* ROW($A$1:$A$25),0),ROW($A$1:$A$25))+1,1)*10^ROW($A$1:$A$25)/10)</f>
        <v>0</v>
      </c>
    </row>
    <row r="1669" spans="31:32" x14ac:dyDescent="0.25">
      <c r="AE1669" s="205">
        <f>INDEX(Tracking!$B$6:$B$3001,ROW(A1665),1)</f>
        <v>0</v>
      </c>
      <c r="AF1669" s="205">
        <f t="array" ref="AF1669">SUMPRODUCT(MID(0&amp;AE1669,LARGE(INDEX(ISNUMBER(--MID(AE1669,ROW($A$1:$A$25),1))* ROW($A$1:$A$25),0),ROW($A$1:$A$25))+1,1)*10^ROW($A$1:$A$25)/10)</f>
        <v>0</v>
      </c>
    </row>
    <row r="1670" spans="31:32" x14ac:dyDescent="0.25">
      <c r="AE1670" s="205">
        <f>INDEX(Tracking!$B$6:$B$3001,ROW(A1666),1)</f>
        <v>0</v>
      </c>
      <c r="AF1670" s="205">
        <f t="array" ref="AF1670">SUMPRODUCT(MID(0&amp;AE1670,LARGE(INDEX(ISNUMBER(--MID(AE1670,ROW($A$1:$A$25),1))* ROW($A$1:$A$25),0),ROW($A$1:$A$25))+1,1)*10^ROW($A$1:$A$25)/10)</f>
        <v>0</v>
      </c>
    </row>
    <row r="1671" spans="31:32" x14ac:dyDescent="0.25">
      <c r="AE1671" s="205">
        <f>INDEX(Tracking!$B$6:$B$3001,ROW(A1667),1)</f>
        <v>0</v>
      </c>
      <c r="AF1671" s="205">
        <f t="array" ref="AF1671">SUMPRODUCT(MID(0&amp;AE1671,LARGE(INDEX(ISNUMBER(--MID(AE1671,ROW($A$1:$A$25),1))* ROW($A$1:$A$25),0),ROW($A$1:$A$25))+1,1)*10^ROW($A$1:$A$25)/10)</f>
        <v>0</v>
      </c>
    </row>
    <row r="1672" spans="31:32" x14ac:dyDescent="0.25">
      <c r="AE1672" s="205">
        <f>INDEX(Tracking!$B$6:$B$3001,ROW(A1668),1)</f>
        <v>0</v>
      </c>
      <c r="AF1672" s="205">
        <f t="array" ref="AF1672">SUMPRODUCT(MID(0&amp;AE1672,LARGE(INDEX(ISNUMBER(--MID(AE1672,ROW($A$1:$A$25),1))* ROW($A$1:$A$25),0),ROW($A$1:$A$25))+1,1)*10^ROW($A$1:$A$25)/10)</f>
        <v>0</v>
      </c>
    </row>
    <row r="1673" spans="31:32" x14ac:dyDescent="0.25">
      <c r="AE1673" s="205">
        <f>INDEX(Tracking!$B$6:$B$3001,ROW(A1669),1)</f>
        <v>0</v>
      </c>
      <c r="AF1673" s="205">
        <f t="array" ref="AF1673">SUMPRODUCT(MID(0&amp;AE1673,LARGE(INDEX(ISNUMBER(--MID(AE1673,ROW($A$1:$A$25),1))* ROW($A$1:$A$25),0),ROW($A$1:$A$25))+1,1)*10^ROW($A$1:$A$25)/10)</f>
        <v>0</v>
      </c>
    </row>
    <row r="1674" spans="31:32" x14ac:dyDescent="0.25">
      <c r="AE1674" s="205">
        <f>INDEX(Tracking!$B$6:$B$3001,ROW(A1670),1)</f>
        <v>0</v>
      </c>
      <c r="AF1674" s="205">
        <f t="array" ref="AF1674">SUMPRODUCT(MID(0&amp;AE1674,LARGE(INDEX(ISNUMBER(--MID(AE1674,ROW($A$1:$A$25),1))* ROW($A$1:$A$25),0),ROW($A$1:$A$25))+1,1)*10^ROW($A$1:$A$25)/10)</f>
        <v>0</v>
      </c>
    </row>
    <row r="1675" spans="31:32" x14ac:dyDescent="0.25">
      <c r="AE1675" s="205">
        <f>INDEX(Tracking!$B$6:$B$3001,ROW(A1671),1)</f>
        <v>0</v>
      </c>
      <c r="AF1675" s="205">
        <f t="array" ref="AF1675">SUMPRODUCT(MID(0&amp;AE1675,LARGE(INDEX(ISNUMBER(--MID(AE1675,ROW($A$1:$A$25),1))* ROW($A$1:$A$25),0),ROW($A$1:$A$25))+1,1)*10^ROW($A$1:$A$25)/10)</f>
        <v>0</v>
      </c>
    </row>
    <row r="1676" spans="31:32" x14ac:dyDescent="0.25">
      <c r="AE1676" s="205">
        <f>INDEX(Tracking!$B$6:$B$3001,ROW(A1672),1)</f>
        <v>0</v>
      </c>
      <c r="AF1676" s="205">
        <f t="array" ref="AF1676">SUMPRODUCT(MID(0&amp;AE1676,LARGE(INDEX(ISNUMBER(--MID(AE1676,ROW($A$1:$A$25),1))* ROW($A$1:$A$25),0),ROW($A$1:$A$25))+1,1)*10^ROW($A$1:$A$25)/10)</f>
        <v>0</v>
      </c>
    </row>
    <row r="1677" spans="31:32" x14ac:dyDescent="0.25">
      <c r="AE1677" s="205">
        <f>INDEX(Tracking!$B$6:$B$3001,ROW(A1673),1)</f>
        <v>0</v>
      </c>
      <c r="AF1677" s="205">
        <f t="array" ref="AF1677">SUMPRODUCT(MID(0&amp;AE1677,LARGE(INDEX(ISNUMBER(--MID(AE1677,ROW($A$1:$A$25),1))* ROW($A$1:$A$25),0),ROW($A$1:$A$25))+1,1)*10^ROW($A$1:$A$25)/10)</f>
        <v>0</v>
      </c>
    </row>
    <row r="1678" spans="31:32" x14ac:dyDescent="0.25">
      <c r="AE1678" s="205">
        <f>INDEX(Tracking!$B$6:$B$3001,ROW(A1674),1)</f>
        <v>0</v>
      </c>
      <c r="AF1678" s="205">
        <f t="array" ref="AF1678">SUMPRODUCT(MID(0&amp;AE1678,LARGE(INDEX(ISNUMBER(--MID(AE1678,ROW($A$1:$A$25),1))* ROW($A$1:$A$25),0),ROW($A$1:$A$25))+1,1)*10^ROW($A$1:$A$25)/10)</f>
        <v>0</v>
      </c>
    </row>
    <row r="1679" spans="31:32" x14ac:dyDescent="0.25">
      <c r="AE1679" s="205">
        <f>INDEX(Tracking!$B$6:$B$3001,ROW(A1675),1)</f>
        <v>0</v>
      </c>
      <c r="AF1679" s="205">
        <f t="array" ref="AF1679">SUMPRODUCT(MID(0&amp;AE1679,LARGE(INDEX(ISNUMBER(--MID(AE1679,ROW($A$1:$A$25),1))* ROW($A$1:$A$25),0),ROW($A$1:$A$25))+1,1)*10^ROW($A$1:$A$25)/10)</f>
        <v>0</v>
      </c>
    </row>
    <row r="1680" spans="31:32" x14ac:dyDescent="0.25">
      <c r="AE1680" s="205">
        <f>INDEX(Tracking!$B$6:$B$3001,ROW(A1676),1)</f>
        <v>0</v>
      </c>
      <c r="AF1680" s="205">
        <f t="array" ref="AF1680">SUMPRODUCT(MID(0&amp;AE1680,LARGE(INDEX(ISNUMBER(--MID(AE1680,ROW($A$1:$A$25),1))* ROW($A$1:$A$25),0),ROW($A$1:$A$25))+1,1)*10^ROW($A$1:$A$25)/10)</f>
        <v>0</v>
      </c>
    </row>
    <row r="1681" spans="31:32" x14ac:dyDescent="0.25">
      <c r="AE1681" s="205">
        <f>INDEX(Tracking!$B$6:$B$3001,ROW(A1677),1)</f>
        <v>0</v>
      </c>
      <c r="AF1681" s="205">
        <f t="array" ref="AF1681">SUMPRODUCT(MID(0&amp;AE1681,LARGE(INDEX(ISNUMBER(--MID(AE1681,ROW($A$1:$A$25),1))* ROW($A$1:$A$25),0),ROW($A$1:$A$25))+1,1)*10^ROW($A$1:$A$25)/10)</f>
        <v>0</v>
      </c>
    </row>
    <row r="1682" spans="31:32" x14ac:dyDescent="0.25">
      <c r="AE1682" s="205">
        <f>INDEX(Tracking!$B$6:$B$3001,ROW(A1678),1)</f>
        <v>0</v>
      </c>
      <c r="AF1682" s="205">
        <f t="array" ref="AF1682">SUMPRODUCT(MID(0&amp;AE1682,LARGE(INDEX(ISNUMBER(--MID(AE1682,ROW($A$1:$A$25),1))* ROW($A$1:$A$25),0),ROW($A$1:$A$25))+1,1)*10^ROW($A$1:$A$25)/10)</f>
        <v>0</v>
      </c>
    </row>
    <row r="1683" spans="31:32" x14ac:dyDescent="0.25">
      <c r="AE1683" s="205">
        <f>INDEX(Tracking!$B$6:$B$3001,ROW(A1679),1)</f>
        <v>0</v>
      </c>
      <c r="AF1683" s="205">
        <f t="array" ref="AF1683">SUMPRODUCT(MID(0&amp;AE1683,LARGE(INDEX(ISNUMBER(--MID(AE1683,ROW($A$1:$A$25),1))* ROW($A$1:$A$25),0),ROW($A$1:$A$25))+1,1)*10^ROW($A$1:$A$25)/10)</f>
        <v>0</v>
      </c>
    </row>
    <row r="1684" spans="31:32" x14ac:dyDescent="0.25">
      <c r="AE1684" s="205">
        <f>INDEX(Tracking!$B$6:$B$3001,ROW(A1680),1)</f>
        <v>0</v>
      </c>
      <c r="AF1684" s="205">
        <f t="array" ref="AF1684">SUMPRODUCT(MID(0&amp;AE1684,LARGE(INDEX(ISNUMBER(--MID(AE1684,ROW($A$1:$A$25),1))* ROW($A$1:$A$25),0),ROW($A$1:$A$25))+1,1)*10^ROW($A$1:$A$25)/10)</f>
        <v>0</v>
      </c>
    </row>
    <row r="1685" spans="31:32" x14ac:dyDescent="0.25">
      <c r="AE1685" s="205">
        <f>INDEX(Tracking!$B$6:$B$3001,ROW(A1681),1)</f>
        <v>0</v>
      </c>
      <c r="AF1685" s="205">
        <f t="array" ref="AF1685">SUMPRODUCT(MID(0&amp;AE1685,LARGE(INDEX(ISNUMBER(--MID(AE1685,ROW($A$1:$A$25),1))* ROW($A$1:$A$25),0),ROW($A$1:$A$25))+1,1)*10^ROW($A$1:$A$25)/10)</f>
        <v>0</v>
      </c>
    </row>
    <row r="1686" spans="31:32" x14ac:dyDescent="0.25">
      <c r="AE1686" s="205">
        <f>INDEX(Tracking!$B$6:$B$3001,ROW(A1682),1)</f>
        <v>0</v>
      </c>
      <c r="AF1686" s="205">
        <f t="array" ref="AF1686">SUMPRODUCT(MID(0&amp;AE1686,LARGE(INDEX(ISNUMBER(--MID(AE1686,ROW($A$1:$A$25),1))* ROW($A$1:$A$25),0),ROW($A$1:$A$25))+1,1)*10^ROW($A$1:$A$25)/10)</f>
        <v>0</v>
      </c>
    </row>
    <row r="1687" spans="31:32" x14ac:dyDescent="0.25">
      <c r="AE1687" s="205">
        <f>INDEX(Tracking!$B$6:$B$3001,ROW(A1683),1)</f>
        <v>0</v>
      </c>
      <c r="AF1687" s="205">
        <f t="array" ref="AF1687">SUMPRODUCT(MID(0&amp;AE1687,LARGE(INDEX(ISNUMBER(--MID(AE1687,ROW($A$1:$A$25),1))* ROW($A$1:$A$25),0),ROW($A$1:$A$25))+1,1)*10^ROW($A$1:$A$25)/10)</f>
        <v>0</v>
      </c>
    </row>
    <row r="1688" spans="31:32" x14ac:dyDescent="0.25">
      <c r="AE1688" s="205">
        <f>INDEX(Tracking!$B$6:$B$3001,ROW(A1684),1)</f>
        <v>0</v>
      </c>
      <c r="AF1688" s="205">
        <f t="array" ref="AF1688">SUMPRODUCT(MID(0&amp;AE1688,LARGE(INDEX(ISNUMBER(--MID(AE1688,ROW($A$1:$A$25),1))* ROW($A$1:$A$25),0),ROW($A$1:$A$25))+1,1)*10^ROW($A$1:$A$25)/10)</f>
        <v>0</v>
      </c>
    </row>
    <row r="1689" spans="31:32" x14ac:dyDescent="0.25">
      <c r="AE1689" s="205">
        <f>INDEX(Tracking!$B$6:$B$3001,ROW(A1685),1)</f>
        <v>0</v>
      </c>
      <c r="AF1689" s="205">
        <f t="array" ref="AF1689">SUMPRODUCT(MID(0&amp;AE1689,LARGE(INDEX(ISNUMBER(--MID(AE1689,ROW($A$1:$A$25),1))* ROW($A$1:$A$25),0),ROW($A$1:$A$25))+1,1)*10^ROW($A$1:$A$25)/10)</f>
        <v>0</v>
      </c>
    </row>
    <row r="1690" spans="31:32" x14ac:dyDescent="0.25">
      <c r="AE1690" s="205">
        <f>INDEX(Tracking!$B$6:$B$3001,ROW(A1686),1)</f>
        <v>0</v>
      </c>
      <c r="AF1690" s="205">
        <f t="array" ref="AF1690">SUMPRODUCT(MID(0&amp;AE1690,LARGE(INDEX(ISNUMBER(--MID(AE1690,ROW($A$1:$A$25),1))* ROW($A$1:$A$25),0),ROW($A$1:$A$25))+1,1)*10^ROW($A$1:$A$25)/10)</f>
        <v>0</v>
      </c>
    </row>
    <row r="1691" spans="31:32" x14ac:dyDescent="0.25">
      <c r="AE1691" s="205">
        <f>INDEX(Tracking!$B$6:$B$3001,ROW(A1687),1)</f>
        <v>0</v>
      </c>
      <c r="AF1691" s="205">
        <f t="array" ref="AF1691">SUMPRODUCT(MID(0&amp;AE1691,LARGE(INDEX(ISNUMBER(--MID(AE1691,ROW($A$1:$A$25),1))* ROW($A$1:$A$25),0),ROW($A$1:$A$25))+1,1)*10^ROW($A$1:$A$25)/10)</f>
        <v>0</v>
      </c>
    </row>
    <row r="1692" spans="31:32" x14ac:dyDescent="0.25">
      <c r="AE1692" s="205">
        <f>INDEX(Tracking!$B$6:$B$3001,ROW(A1688),1)</f>
        <v>0</v>
      </c>
      <c r="AF1692" s="205">
        <f t="array" ref="AF1692">SUMPRODUCT(MID(0&amp;AE1692,LARGE(INDEX(ISNUMBER(--MID(AE1692,ROW($A$1:$A$25),1))* ROW($A$1:$A$25),0),ROW($A$1:$A$25))+1,1)*10^ROW($A$1:$A$25)/10)</f>
        <v>0</v>
      </c>
    </row>
    <row r="1693" spans="31:32" x14ac:dyDescent="0.25">
      <c r="AE1693" s="205">
        <f>INDEX(Tracking!$B$6:$B$3001,ROW(A1689),1)</f>
        <v>0</v>
      </c>
      <c r="AF1693" s="205">
        <f t="array" ref="AF1693">SUMPRODUCT(MID(0&amp;AE1693,LARGE(INDEX(ISNUMBER(--MID(AE1693,ROW($A$1:$A$25),1))* ROW($A$1:$A$25),0),ROW($A$1:$A$25))+1,1)*10^ROW($A$1:$A$25)/10)</f>
        <v>0</v>
      </c>
    </row>
    <row r="1694" spans="31:32" x14ac:dyDescent="0.25">
      <c r="AE1694" s="205">
        <f>INDEX(Tracking!$B$6:$B$3001,ROW(A1690),1)</f>
        <v>0</v>
      </c>
      <c r="AF1694" s="205">
        <f t="array" ref="AF1694">SUMPRODUCT(MID(0&amp;AE1694,LARGE(INDEX(ISNUMBER(--MID(AE1694,ROW($A$1:$A$25),1))* ROW($A$1:$A$25),0),ROW($A$1:$A$25))+1,1)*10^ROW($A$1:$A$25)/10)</f>
        <v>0</v>
      </c>
    </row>
    <row r="1695" spans="31:32" x14ac:dyDescent="0.25">
      <c r="AE1695" s="205">
        <f>INDEX(Tracking!$B$6:$B$3001,ROW(A1691),1)</f>
        <v>0</v>
      </c>
      <c r="AF1695" s="205">
        <f t="array" ref="AF1695">SUMPRODUCT(MID(0&amp;AE1695,LARGE(INDEX(ISNUMBER(--MID(AE1695,ROW($A$1:$A$25),1))* ROW($A$1:$A$25),0),ROW($A$1:$A$25))+1,1)*10^ROW($A$1:$A$25)/10)</f>
        <v>0</v>
      </c>
    </row>
    <row r="1696" spans="31:32" x14ac:dyDescent="0.25">
      <c r="AE1696" s="205">
        <f>INDEX(Tracking!$B$6:$B$3001,ROW(A1692),1)</f>
        <v>0</v>
      </c>
      <c r="AF1696" s="205">
        <f t="array" ref="AF1696">SUMPRODUCT(MID(0&amp;AE1696,LARGE(INDEX(ISNUMBER(--MID(AE1696,ROW($A$1:$A$25),1))* ROW($A$1:$A$25),0),ROW($A$1:$A$25))+1,1)*10^ROW($A$1:$A$25)/10)</f>
        <v>0</v>
      </c>
    </row>
    <row r="1697" spans="31:32" x14ac:dyDescent="0.25">
      <c r="AE1697" s="205">
        <f>INDEX(Tracking!$B$6:$B$3001,ROW(A1693),1)</f>
        <v>0</v>
      </c>
      <c r="AF1697" s="205">
        <f t="array" ref="AF1697">SUMPRODUCT(MID(0&amp;AE1697,LARGE(INDEX(ISNUMBER(--MID(AE1697,ROW($A$1:$A$25),1))* ROW($A$1:$A$25),0),ROW($A$1:$A$25))+1,1)*10^ROW($A$1:$A$25)/10)</f>
        <v>0</v>
      </c>
    </row>
    <row r="1698" spans="31:32" x14ac:dyDescent="0.25">
      <c r="AE1698" s="205">
        <f>INDEX(Tracking!$B$6:$B$3001,ROW(A1694),1)</f>
        <v>0</v>
      </c>
      <c r="AF1698" s="205">
        <f t="array" ref="AF1698">SUMPRODUCT(MID(0&amp;AE1698,LARGE(INDEX(ISNUMBER(--MID(AE1698,ROW($A$1:$A$25),1))* ROW($A$1:$A$25),0),ROW($A$1:$A$25))+1,1)*10^ROW($A$1:$A$25)/10)</f>
        <v>0</v>
      </c>
    </row>
    <row r="1699" spans="31:32" x14ac:dyDescent="0.25">
      <c r="AE1699" s="205">
        <f>INDEX(Tracking!$B$6:$B$3001,ROW(A1695),1)</f>
        <v>0</v>
      </c>
      <c r="AF1699" s="205">
        <f t="array" ref="AF1699">SUMPRODUCT(MID(0&amp;AE1699,LARGE(INDEX(ISNUMBER(--MID(AE1699,ROW($A$1:$A$25),1))* ROW($A$1:$A$25),0),ROW($A$1:$A$25))+1,1)*10^ROW($A$1:$A$25)/10)</f>
        <v>0</v>
      </c>
    </row>
    <row r="1700" spans="31:32" x14ac:dyDescent="0.25">
      <c r="AE1700" s="205">
        <f>INDEX(Tracking!$B$6:$B$3001,ROW(A1696),1)</f>
        <v>0</v>
      </c>
      <c r="AF1700" s="205">
        <f t="array" ref="AF1700">SUMPRODUCT(MID(0&amp;AE1700,LARGE(INDEX(ISNUMBER(--MID(AE1700,ROW($A$1:$A$25),1))* ROW($A$1:$A$25),0),ROW($A$1:$A$25))+1,1)*10^ROW($A$1:$A$25)/10)</f>
        <v>0</v>
      </c>
    </row>
    <row r="1701" spans="31:32" x14ac:dyDescent="0.25">
      <c r="AE1701" s="205">
        <f>INDEX(Tracking!$B$6:$B$3001,ROW(A1697),1)</f>
        <v>0</v>
      </c>
      <c r="AF1701" s="205">
        <f t="array" ref="AF1701">SUMPRODUCT(MID(0&amp;AE1701,LARGE(INDEX(ISNUMBER(--MID(AE1701,ROW($A$1:$A$25),1))* ROW($A$1:$A$25),0),ROW($A$1:$A$25))+1,1)*10^ROW($A$1:$A$25)/10)</f>
        <v>0</v>
      </c>
    </row>
    <row r="1702" spans="31:32" x14ac:dyDescent="0.25">
      <c r="AE1702" s="205">
        <f>INDEX(Tracking!$B$6:$B$3001,ROW(A1698),1)</f>
        <v>0</v>
      </c>
      <c r="AF1702" s="205">
        <f t="array" ref="AF1702">SUMPRODUCT(MID(0&amp;AE1702,LARGE(INDEX(ISNUMBER(--MID(AE1702,ROW($A$1:$A$25),1))* ROW($A$1:$A$25),0),ROW($A$1:$A$25))+1,1)*10^ROW($A$1:$A$25)/10)</f>
        <v>0</v>
      </c>
    </row>
    <row r="1703" spans="31:32" x14ac:dyDescent="0.25">
      <c r="AE1703" s="205">
        <f>INDEX(Tracking!$B$6:$B$3001,ROW(A1699),1)</f>
        <v>0</v>
      </c>
      <c r="AF1703" s="205">
        <f t="array" ref="AF1703">SUMPRODUCT(MID(0&amp;AE1703,LARGE(INDEX(ISNUMBER(--MID(AE1703,ROW($A$1:$A$25),1))* ROW($A$1:$A$25),0),ROW($A$1:$A$25))+1,1)*10^ROW($A$1:$A$25)/10)</f>
        <v>0</v>
      </c>
    </row>
    <row r="1704" spans="31:32" x14ac:dyDescent="0.25">
      <c r="AE1704" s="205">
        <f>INDEX(Tracking!$B$6:$B$3001,ROW(A1700),1)</f>
        <v>0</v>
      </c>
      <c r="AF1704" s="205">
        <f t="array" ref="AF1704">SUMPRODUCT(MID(0&amp;AE1704,LARGE(INDEX(ISNUMBER(--MID(AE1704,ROW($A$1:$A$25),1))* ROW($A$1:$A$25),0),ROW($A$1:$A$25))+1,1)*10^ROW($A$1:$A$25)/10)</f>
        <v>0</v>
      </c>
    </row>
    <row r="1705" spans="31:32" x14ac:dyDescent="0.25">
      <c r="AE1705" s="205">
        <f>INDEX(Tracking!$B$6:$B$3001,ROW(A1701),1)</f>
        <v>0</v>
      </c>
      <c r="AF1705" s="205">
        <f t="array" ref="AF1705">SUMPRODUCT(MID(0&amp;AE1705,LARGE(INDEX(ISNUMBER(--MID(AE1705,ROW($A$1:$A$25),1))* ROW($A$1:$A$25),0),ROW($A$1:$A$25))+1,1)*10^ROW($A$1:$A$25)/10)</f>
        <v>0</v>
      </c>
    </row>
    <row r="1706" spans="31:32" x14ac:dyDescent="0.25">
      <c r="AE1706" s="205">
        <f>INDEX(Tracking!$B$6:$B$3001,ROW(A1702),1)</f>
        <v>0</v>
      </c>
      <c r="AF1706" s="205">
        <f t="array" ref="AF1706">SUMPRODUCT(MID(0&amp;AE1706,LARGE(INDEX(ISNUMBER(--MID(AE1706,ROW($A$1:$A$25),1))* ROW($A$1:$A$25),0),ROW($A$1:$A$25))+1,1)*10^ROW($A$1:$A$25)/10)</f>
        <v>0</v>
      </c>
    </row>
    <row r="1707" spans="31:32" x14ac:dyDescent="0.25">
      <c r="AE1707" s="205">
        <f>INDEX(Tracking!$B$6:$B$3001,ROW(A1703),1)</f>
        <v>0</v>
      </c>
      <c r="AF1707" s="205">
        <f t="array" ref="AF1707">SUMPRODUCT(MID(0&amp;AE1707,LARGE(INDEX(ISNUMBER(--MID(AE1707,ROW($A$1:$A$25),1))* ROW($A$1:$A$25),0),ROW($A$1:$A$25))+1,1)*10^ROW($A$1:$A$25)/10)</f>
        <v>0</v>
      </c>
    </row>
    <row r="1708" spans="31:32" x14ac:dyDescent="0.25">
      <c r="AE1708" s="205">
        <f>INDEX(Tracking!$B$6:$B$3001,ROW(A1704),1)</f>
        <v>0</v>
      </c>
      <c r="AF1708" s="205">
        <f t="array" ref="AF1708">SUMPRODUCT(MID(0&amp;AE1708,LARGE(INDEX(ISNUMBER(--MID(AE1708,ROW($A$1:$A$25),1))* ROW($A$1:$A$25),0),ROW($A$1:$A$25))+1,1)*10^ROW($A$1:$A$25)/10)</f>
        <v>0</v>
      </c>
    </row>
    <row r="1709" spans="31:32" x14ac:dyDescent="0.25">
      <c r="AE1709" s="205">
        <f>INDEX(Tracking!$B$6:$B$3001,ROW(A1705),1)</f>
        <v>0</v>
      </c>
      <c r="AF1709" s="205">
        <f t="array" ref="AF1709">SUMPRODUCT(MID(0&amp;AE1709,LARGE(INDEX(ISNUMBER(--MID(AE1709,ROW($A$1:$A$25),1))* ROW($A$1:$A$25),0),ROW($A$1:$A$25))+1,1)*10^ROW($A$1:$A$25)/10)</f>
        <v>0</v>
      </c>
    </row>
    <row r="1710" spans="31:32" x14ac:dyDescent="0.25">
      <c r="AE1710" s="205">
        <f>INDEX(Tracking!$B$6:$B$3001,ROW(A1706),1)</f>
        <v>0</v>
      </c>
      <c r="AF1710" s="205">
        <f t="array" ref="AF1710">SUMPRODUCT(MID(0&amp;AE1710,LARGE(INDEX(ISNUMBER(--MID(AE1710,ROW($A$1:$A$25),1))* ROW($A$1:$A$25),0),ROW($A$1:$A$25))+1,1)*10^ROW($A$1:$A$25)/10)</f>
        <v>0</v>
      </c>
    </row>
    <row r="1711" spans="31:32" x14ac:dyDescent="0.25">
      <c r="AE1711" s="205">
        <f>INDEX(Tracking!$B$6:$B$3001,ROW(A1707),1)</f>
        <v>0</v>
      </c>
      <c r="AF1711" s="205">
        <f t="array" ref="AF1711">SUMPRODUCT(MID(0&amp;AE1711,LARGE(INDEX(ISNUMBER(--MID(AE1711,ROW($A$1:$A$25),1))* ROW($A$1:$A$25),0),ROW($A$1:$A$25))+1,1)*10^ROW($A$1:$A$25)/10)</f>
        <v>0</v>
      </c>
    </row>
    <row r="1712" spans="31:32" x14ac:dyDescent="0.25">
      <c r="AE1712" s="205">
        <f>INDEX(Tracking!$B$6:$B$3001,ROW(A1708),1)</f>
        <v>0</v>
      </c>
      <c r="AF1712" s="205">
        <f t="array" ref="AF1712">SUMPRODUCT(MID(0&amp;AE1712,LARGE(INDEX(ISNUMBER(--MID(AE1712,ROW($A$1:$A$25),1))* ROW($A$1:$A$25),0),ROW($A$1:$A$25))+1,1)*10^ROW($A$1:$A$25)/10)</f>
        <v>0</v>
      </c>
    </row>
    <row r="1713" spans="31:32" x14ac:dyDescent="0.25">
      <c r="AE1713" s="205">
        <f>INDEX(Tracking!$B$6:$B$3001,ROW(A1709),1)</f>
        <v>0</v>
      </c>
      <c r="AF1713" s="205">
        <f t="array" ref="AF1713">SUMPRODUCT(MID(0&amp;AE1713,LARGE(INDEX(ISNUMBER(--MID(AE1713,ROW($A$1:$A$25),1))* ROW($A$1:$A$25),0),ROW($A$1:$A$25))+1,1)*10^ROW($A$1:$A$25)/10)</f>
        <v>0</v>
      </c>
    </row>
    <row r="1714" spans="31:32" x14ac:dyDescent="0.25">
      <c r="AE1714" s="205">
        <f>INDEX(Tracking!$B$6:$B$3001,ROW(A1710),1)</f>
        <v>0</v>
      </c>
      <c r="AF1714" s="205">
        <f t="array" ref="AF1714">SUMPRODUCT(MID(0&amp;AE1714,LARGE(INDEX(ISNUMBER(--MID(AE1714,ROW($A$1:$A$25),1))* ROW($A$1:$A$25),0),ROW($A$1:$A$25))+1,1)*10^ROW($A$1:$A$25)/10)</f>
        <v>0</v>
      </c>
    </row>
    <row r="1715" spans="31:32" x14ac:dyDescent="0.25">
      <c r="AE1715" s="205">
        <f>INDEX(Tracking!$B$6:$B$3001,ROW(A1711),1)</f>
        <v>0</v>
      </c>
      <c r="AF1715" s="205">
        <f t="array" ref="AF1715">SUMPRODUCT(MID(0&amp;AE1715,LARGE(INDEX(ISNUMBER(--MID(AE1715,ROW($A$1:$A$25),1))* ROW($A$1:$A$25),0),ROW($A$1:$A$25))+1,1)*10^ROW($A$1:$A$25)/10)</f>
        <v>0</v>
      </c>
    </row>
    <row r="1716" spans="31:32" x14ac:dyDescent="0.25">
      <c r="AE1716" s="205">
        <f>INDEX(Tracking!$B$6:$B$3001,ROW(A1712),1)</f>
        <v>0</v>
      </c>
      <c r="AF1716" s="205">
        <f t="array" ref="AF1716">SUMPRODUCT(MID(0&amp;AE1716,LARGE(INDEX(ISNUMBER(--MID(AE1716,ROW($A$1:$A$25),1))* ROW($A$1:$A$25),0),ROW($A$1:$A$25))+1,1)*10^ROW($A$1:$A$25)/10)</f>
        <v>0</v>
      </c>
    </row>
    <row r="1717" spans="31:32" x14ac:dyDescent="0.25">
      <c r="AE1717" s="205">
        <f>INDEX(Tracking!$B$6:$B$3001,ROW(A1713),1)</f>
        <v>0</v>
      </c>
      <c r="AF1717" s="205">
        <f t="array" ref="AF1717">SUMPRODUCT(MID(0&amp;AE1717,LARGE(INDEX(ISNUMBER(--MID(AE1717,ROW($A$1:$A$25),1))* ROW($A$1:$A$25),0),ROW($A$1:$A$25))+1,1)*10^ROW($A$1:$A$25)/10)</f>
        <v>0</v>
      </c>
    </row>
    <row r="1718" spans="31:32" x14ac:dyDescent="0.25">
      <c r="AE1718" s="205">
        <f>INDEX(Tracking!$B$6:$B$3001,ROW(A1714),1)</f>
        <v>0</v>
      </c>
      <c r="AF1718" s="205">
        <f t="array" ref="AF1718">SUMPRODUCT(MID(0&amp;AE1718,LARGE(INDEX(ISNUMBER(--MID(AE1718,ROW($A$1:$A$25),1))* ROW($A$1:$A$25),0),ROW($A$1:$A$25))+1,1)*10^ROW($A$1:$A$25)/10)</f>
        <v>0</v>
      </c>
    </row>
    <row r="1719" spans="31:32" x14ac:dyDescent="0.25">
      <c r="AE1719" s="205">
        <f>INDEX(Tracking!$B$6:$B$3001,ROW(A1715),1)</f>
        <v>0</v>
      </c>
      <c r="AF1719" s="205">
        <f t="array" ref="AF1719">SUMPRODUCT(MID(0&amp;AE1719,LARGE(INDEX(ISNUMBER(--MID(AE1719,ROW($A$1:$A$25),1))* ROW($A$1:$A$25),0),ROW($A$1:$A$25))+1,1)*10^ROW($A$1:$A$25)/10)</f>
        <v>0</v>
      </c>
    </row>
    <row r="1720" spans="31:32" x14ac:dyDescent="0.25">
      <c r="AE1720" s="205">
        <f>INDEX(Tracking!$B$6:$B$3001,ROW(A1716),1)</f>
        <v>0</v>
      </c>
      <c r="AF1720" s="205">
        <f t="array" ref="AF1720">SUMPRODUCT(MID(0&amp;AE1720,LARGE(INDEX(ISNUMBER(--MID(AE1720,ROW($A$1:$A$25),1))* ROW($A$1:$A$25),0),ROW($A$1:$A$25))+1,1)*10^ROW($A$1:$A$25)/10)</f>
        <v>0</v>
      </c>
    </row>
    <row r="1721" spans="31:32" x14ac:dyDescent="0.25">
      <c r="AE1721" s="205">
        <f>INDEX(Tracking!$B$6:$B$3001,ROW(A1717),1)</f>
        <v>0</v>
      </c>
      <c r="AF1721" s="205">
        <f t="array" ref="AF1721">SUMPRODUCT(MID(0&amp;AE1721,LARGE(INDEX(ISNUMBER(--MID(AE1721,ROW($A$1:$A$25),1))* ROW($A$1:$A$25),0),ROW($A$1:$A$25))+1,1)*10^ROW($A$1:$A$25)/10)</f>
        <v>0</v>
      </c>
    </row>
    <row r="1722" spans="31:32" x14ac:dyDescent="0.25">
      <c r="AE1722" s="205">
        <f>INDEX(Tracking!$B$6:$B$3001,ROW(A1718),1)</f>
        <v>0</v>
      </c>
      <c r="AF1722" s="205">
        <f t="array" ref="AF1722">SUMPRODUCT(MID(0&amp;AE1722,LARGE(INDEX(ISNUMBER(--MID(AE1722,ROW($A$1:$A$25),1))* ROW($A$1:$A$25),0),ROW($A$1:$A$25))+1,1)*10^ROW($A$1:$A$25)/10)</f>
        <v>0</v>
      </c>
    </row>
    <row r="1723" spans="31:32" x14ac:dyDescent="0.25">
      <c r="AE1723" s="205">
        <f>INDEX(Tracking!$B$6:$B$3001,ROW(A1719),1)</f>
        <v>0</v>
      </c>
      <c r="AF1723" s="205">
        <f t="array" ref="AF1723">SUMPRODUCT(MID(0&amp;AE1723,LARGE(INDEX(ISNUMBER(--MID(AE1723,ROW($A$1:$A$25),1))* ROW($A$1:$A$25),0),ROW($A$1:$A$25))+1,1)*10^ROW($A$1:$A$25)/10)</f>
        <v>0</v>
      </c>
    </row>
    <row r="1724" spans="31:32" x14ac:dyDescent="0.25">
      <c r="AE1724" s="205">
        <f>INDEX(Tracking!$B$6:$B$3001,ROW(A1720),1)</f>
        <v>0</v>
      </c>
      <c r="AF1724" s="205">
        <f t="array" ref="AF1724">SUMPRODUCT(MID(0&amp;AE1724,LARGE(INDEX(ISNUMBER(--MID(AE1724,ROW($A$1:$A$25),1))* ROW($A$1:$A$25),0),ROW($A$1:$A$25))+1,1)*10^ROW($A$1:$A$25)/10)</f>
        <v>0</v>
      </c>
    </row>
    <row r="1725" spans="31:32" x14ac:dyDescent="0.25">
      <c r="AE1725" s="205">
        <f>INDEX(Tracking!$B$6:$B$3001,ROW(A1721),1)</f>
        <v>0</v>
      </c>
      <c r="AF1725" s="205">
        <f t="array" ref="AF1725">SUMPRODUCT(MID(0&amp;AE1725,LARGE(INDEX(ISNUMBER(--MID(AE1725,ROW($A$1:$A$25),1))* ROW($A$1:$A$25),0),ROW($A$1:$A$25))+1,1)*10^ROW($A$1:$A$25)/10)</f>
        <v>0</v>
      </c>
    </row>
    <row r="1726" spans="31:32" x14ac:dyDescent="0.25">
      <c r="AE1726" s="205">
        <f>INDEX(Tracking!$B$6:$B$3001,ROW(A1722),1)</f>
        <v>0</v>
      </c>
      <c r="AF1726" s="205">
        <f t="array" ref="AF1726">SUMPRODUCT(MID(0&amp;AE1726,LARGE(INDEX(ISNUMBER(--MID(AE1726,ROW($A$1:$A$25),1))* ROW($A$1:$A$25),0),ROW($A$1:$A$25))+1,1)*10^ROW($A$1:$A$25)/10)</f>
        <v>0</v>
      </c>
    </row>
    <row r="1727" spans="31:32" x14ac:dyDescent="0.25">
      <c r="AE1727" s="205">
        <f>INDEX(Tracking!$B$6:$B$3001,ROW(A1723),1)</f>
        <v>0</v>
      </c>
      <c r="AF1727" s="205">
        <f t="array" ref="AF1727">SUMPRODUCT(MID(0&amp;AE1727,LARGE(INDEX(ISNUMBER(--MID(AE1727,ROW($A$1:$A$25),1))* ROW($A$1:$A$25),0),ROW($A$1:$A$25))+1,1)*10^ROW($A$1:$A$25)/10)</f>
        <v>0</v>
      </c>
    </row>
    <row r="1728" spans="31:32" x14ac:dyDescent="0.25">
      <c r="AE1728" s="205">
        <f>INDEX(Tracking!$B$6:$B$3001,ROW(A1724),1)</f>
        <v>0</v>
      </c>
      <c r="AF1728" s="205">
        <f t="array" ref="AF1728">SUMPRODUCT(MID(0&amp;AE1728,LARGE(INDEX(ISNUMBER(--MID(AE1728,ROW($A$1:$A$25),1))* ROW($A$1:$A$25),0),ROW($A$1:$A$25))+1,1)*10^ROW($A$1:$A$25)/10)</f>
        <v>0</v>
      </c>
    </row>
    <row r="1729" spans="31:32" x14ac:dyDescent="0.25">
      <c r="AE1729" s="205">
        <f>INDEX(Tracking!$B$6:$B$3001,ROW(A1725),1)</f>
        <v>0</v>
      </c>
      <c r="AF1729" s="205">
        <f t="array" ref="AF1729">SUMPRODUCT(MID(0&amp;AE1729,LARGE(INDEX(ISNUMBER(--MID(AE1729,ROW($A$1:$A$25),1))* ROW($A$1:$A$25),0),ROW($A$1:$A$25))+1,1)*10^ROW($A$1:$A$25)/10)</f>
        <v>0</v>
      </c>
    </row>
    <row r="1730" spans="31:32" x14ac:dyDescent="0.25">
      <c r="AE1730" s="205">
        <f>INDEX(Tracking!$B$6:$B$3001,ROW(A1726),1)</f>
        <v>0</v>
      </c>
      <c r="AF1730" s="205">
        <f t="array" ref="AF1730">SUMPRODUCT(MID(0&amp;AE1730,LARGE(INDEX(ISNUMBER(--MID(AE1730,ROW($A$1:$A$25),1))* ROW($A$1:$A$25),0),ROW($A$1:$A$25))+1,1)*10^ROW($A$1:$A$25)/10)</f>
        <v>0</v>
      </c>
    </row>
    <row r="1731" spans="31:32" x14ac:dyDescent="0.25">
      <c r="AE1731" s="205">
        <f>INDEX(Tracking!$B$6:$B$3001,ROW(A1727),1)</f>
        <v>0</v>
      </c>
      <c r="AF1731" s="205">
        <f t="array" ref="AF1731">SUMPRODUCT(MID(0&amp;AE1731,LARGE(INDEX(ISNUMBER(--MID(AE1731,ROW($A$1:$A$25),1))* ROW($A$1:$A$25),0),ROW($A$1:$A$25))+1,1)*10^ROW($A$1:$A$25)/10)</f>
        <v>0</v>
      </c>
    </row>
    <row r="1732" spans="31:32" x14ac:dyDescent="0.25">
      <c r="AE1732" s="205">
        <f>INDEX(Tracking!$B$6:$B$3001,ROW(A1728),1)</f>
        <v>0</v>
      </c>
      <c r="AF1732" s="205">
        <f t="array" ref="AF1732">SUMPRODUCT(MID(0&amp;AE1732,LARGE(INDEX(ISNUMBER(--MID(AE1732,ROW($A$1:$A$25),1))* ROW($A$1:$A$25),0),ROW($A$1:$A$25))+1,1)*10^ROW($A$1:$A$25)/10)</f>
        <v>0</v>
      </c>
    </row>
    <row r="1733" spans="31:32" x14ac:dyDescent="0.25">
      <c r="AE1733" s="205">
        <f>INDEX(Tracking!$B$6:$B$3001,ROW(A1729),1)</f>
        <v>0</v>
      </c>
      <c r="AF1733" s="205">
        <f t="array" ref="AF1733">SUMPRODUCT(MID(0&amp;AE1733,LARGE(INDEX(ISNUMBER(--MID(AE1733,ROW($A$1:$A$25),1))* ROW($A$1:$A$25),0),ROW($A$1:$A$25))+1,1)*10^ROW($A$1:$A$25)/10)</f>
        <v>0</v>
      </c>
    </row>
    <row r="1734" spans="31:32" x14ac:dyDescent="0.25">
      <c r="AE1734" s="205">
        <f>INDEX(Tracking!$B$6:$B$3001,ROW(A1730),1)</f>
        <v>0</v>
      </c>
      <c r="AF1734" s="205">
        <f t="array" ref="AF1734">SUMPRODUCT(MID(0&amp;AE1734,LARGE(INDEX(ISNUMBER(--MID(AE1734,ROW($A$1:$A$25),1))* ROW($A$1:$A$25),0),ROW($A$1:$A$25))+1,1)*10^ROW($A$1:$A$25)/10)</f>
        <v>0</v>
      </c>
    </row>
    <row r="1735" spans="31:32" x14ac:dyDescent="0.25">
      <c r="AE1735" s="205">
        <f>INDEX(Tracking!$B$6:$B$3001,ROW(A1731),1)</f>
        <v>0</v>
      </c>
      <c r="AF1735" s="205">
        <f t="array" ref="AF1735">SUMPRODUCT(MID(0&amp;AE1735,LARGE(INDEX(ISNUMBER(--MID(AE1735,ROW($A$1:$A$25),1))* ROW($A$1:$A$25),0),ROW($A$1:$A$25))+1,1)*10^ROW($A$1:$A$25)/10)</f>
        <v>0</v>
      </c>
    </row>
    <row r="1736" spans="31:32" x14ac:dyDescent="0.25">
      <c r="AE1736" s="205">
        <f>INDEX(Tracking!$B$6:$B$3001,ROW(A1732),1)</f>
        <v>0</v>
      </c>
      <c r="AF1736" s="205">
        <f t="array" ref="AF1736">SUMPRODUCT(MID(0&amp;AE1736,LARGE(INDEX(ISNUMBER(--MID(AE1736,ROW($A$1:$A$25),1))* ROW($A$1:$A$25),0),ROW($A$1:$A$25))+1,1)*10^ROW($A$1:$A$25)/10)</f>
        <v>0</v>
      </c>
    </row>
    <row r="1737" spans="31:32" x14ac:dyDescent="0.25">
      <c r="AE1737" s="205">
        <f>INDEX(Tracking!$B$6:$B$3001,ROW(A1733),1)</f>
        <v>0</v>
      </c>
      <c r="AF1737" s="205">
        <f t="array" ref="AF1737">SUMPRODUCT(MID(0&amp;AE1737,LARGE(INDEX(ISNUMBER(--MID(AE1737,ROW($A$1:$A$25),1))* ROW($A$1:$A$25),0),ROW($A$1:$A$25))+1,1)*10^ROW($A$1:$A$25)/10)</f>
        <v>0</v>
      </c>
    </row>
    <row r="1738" spans="31:32" x14ac:dyDescent="0.25">
      <c r="AE1738" s="205">
        <f>INDEX(Tracking!$B$6:$B$3001,ROW(A1734),1)</f>
        <v>0</v>
      </c>
      <c r="AF1738" s="205">
        <f t="array" ref="AF1738">SUMPRODUCT(MID(0&amp;AE1738,LARGE(INDEX(ISNUMBER(--MID(AE1738,ROW($A$1:$A$25),1))* ROW($A$1:$A$25),0),ROW($A$1:$A$25))+1,1)*10^ROW($A$1:$A$25)/10)</f>
        <v>0</v>
      </c>
    </row>
    <row r="1739" spans="31:32" x14ac:dyDescent="0.25">
      <c r="AE1739" s="205">
        <f>INDEX(Tracking!$B$6:$B$3001,ROW(A1735),1)</f>
        <v>0</v>
      </c>
      <c r="AF1739" s="205">
        <f t="array" ref="AF1739">SUMPRODUCT(MID(0&amp;AE1739,LARGE(INDEX(ISNUMBER(--MID(AE1739,ROW($A$1:$A$25),1))* ROW($A$1:$A$25),0),ROW($A$1:$A$25))+1,1)*10^ROW($A$1:$A$25)/10)</f>
        <v>0</v>
      </c>
    </row>
    <row r="1740" spans="31:32" x14ac:dyDescent="0.25">
      <c r="AE1740" s="205">
        <f>INDEX(Tracking!$B$6:$B$3001,ROW(A1736),1)</f>
        <v>0</v>
      </c>
      <c r="AF1740" s="205">
        <f t="array" ref="AF1740">SUMPRODUCT(MID(0&amp;AE1740,LARGE(INDEX(ISNUMBER(--MID(AE1740,ROW($A$1:$A$25),1))* ROW($A$1:$A$25),0),ROW($A$1:$A$25))+1,1)*10^ROW($A$1:$A$25)/10)</f>
        <v>0</v>
      </c>
    </row>
    <row r="1741" spans="31:32" x14ac:dyDescent="0.25">
      <c r="AE1741" s="205">
        <f>INDEX(Tracking!$B$6:$B$3001,ROW(A1737),1)</f>
        <v>0</v>
      </c>
      <c r="AF1741" s="205">
        <f t="array" ref="AF1741">SUMPRODUCT(MID(0&amp;AE1741,LARGE(INDEX(ISNUMBER(--MID(AE1741,ROW($A$1:$A$25),1))* ROW($A$1:$A$25),0),ROW($A$1:$A$25))+1,1)*10^ROW($A$1:$A$25)/10)</f>
        <v>0</v>
      </c>
    </row>
    <row r="1742" spans="31:32" x14ac:dyDescent="0.25">
      <c r="AE1742" s="205">
        <f>INDEX(Tracking!$B$6:$B$3001,ROW(A1738),1)</f>
        <v>0</v>
      </c>
      <c r="AF1742" s="205">
        <f t="array" ref="AF1742">SUMPRODUCT(MID(0&amp;AE1742,LARGE(INDEX(ISNUMBER(--MID(AE1742,ROW($A$1:$A$25),1))* ROW($A$1:$A$25),0),ROW($A$1:$A$25))+1,1)*10^ROW($A$1:$A$25)/10)</f>
        <v>0</v>
      </c>
    </row>
    <row r="1743" spans="31:32" x14ac:dyDescent="0.25">
      <c r="AE1743" s="205">
        <f>INDEX(Tracking!$B$6:$B$3001,ROW(A1739),1)</f>
        <v>0</v>
      </c>
      <c r="AF1743" s="205">
        <f t="array" ref="AF1743">SUMPRODUCT(MID(0&amp;AE1743,LARGE(INDEX(ISNUMBER(--MID(AE1743,ROW($A$1:$A$25),1))* ROW($A$1:$A$25),0),ROW($A$1:$A$25))+1,1)*10^ROW($A$1:$A$25)/10)</f>
        <v>0</v>
      </c>
    </row>
    <row r="1744" spans="31:32" x14ac:dyDescent="0.25">
      <c r="AE1744" s="205">
        <f>INDEX(Tracking!$B$6:$B$3001,ROW(A1740),1)</f>
        <v>0</v>
      </c>
      <c r="AF1744" s="205">
        <f t="array" ref="AF1744">SUMPRODUCT(MID(0&amp;AE1744,LARGE(INDEX(ISNUMBER(--MID(AE1744,ROW($A$1:$A$25),1))* ROW($A$1:$A$25),0),ROW($A$1:$A$25))+1,1)*10^ROW($A$1:$A$25)/10)</f>
        <v>0</v>
      </c>
    </row>
    <row r="1745" spans="31:32" x14ac:dyDescent="0.25">
      <c r="AE1745" s="205">
        <f>INDEX(Tracking!$B$6:$B$3001,ROW(A1741),1)</f>
        <v>0</v>
      </c>
      <c r="AF1745" s="205">
        <f t="array" ref="AF1745">SUMPRODUCT(MID(0&amp;AE1745,LARGE(INDEX(ISNUMBER(--MID(AE1745,ROW($A$1:$A$25),1))* ROW($A$1:$A$25),0),ROW($A$1:$A$25))+1,1)*10^ROW($A$1:$A$25)/10)</f>
        <v>0</v>
      </c>
    </row>
    <row r="1746" spans="31:32" x14ac:dyDescent="0.25">
      <c r="AE1746" s="205">
        <f>INDEX(Tracking!$B$6:$B$3001,ROW(A1742),1)</f>
        <v>0</v>
      </c>
      <c r="AF1746" s="205">
        <f t="array" ref="AF1746">SUMPRODUCT(MID(0&amp;AE1746,LARGE(INDEX(ISNUMBER(--MID(AE1746,ROW($A$1:$A$25),1))* ROW($A$1:$A$25),0),ROW($A$1:$A$25))+1,1)*10^ROW($A$1:$A$25)/10)</f>
        <v>0</v>
      </c>
    </row>
    <row r="1747" spans="31:32" x14ac:dyDescent="0.25">
      <c r="AE1747" s="205">
        <f>INDEX(Tracking!$B$6:$B$3001,ROW(A1743),1)</f>
        <v>0</v>
      </c>
      <c r="AF1747" s="205">
        <f t="array" ref="AF1747">SUMPRODUCT(MID(0&amp;AE1747,LARGE(INDEX(ISNUMBER(--MID(AE1747,ROW($A$1:$A$25),1))* ROW($A$1:$A$25),0),ROW($A$1:$A$25))+1,1)*10^ROW($A$1:$A$25)/10)</f>
        <v>0</v>
      </c>
    </row>
    <row r="1748" spans="31:32" x14ac:dyDescent="0.25">
      <c r="AE1748" s="205">
        <f>INDEX(Tracking!$B$6:$B$3001,ROW(A1744),1)</f>
        <v>0</v>
      </c>
      <c r="AF1748" s="205">
        <f t="array" ref="AF1748">SUMPRODUCT(MID(0&amp;AE1748,LARGE(INDEX(ISNUMBER(--MID(AE1748,ROW($A$1:$A$25),1))* ROW($A$1:$A$25),0),ROW($A$1:$A$25))+1,1)*10^ROW($A$1:$A$25)/10)</f>
        <v>0</v>
      </c>
    </row>
    <row r="1749" spans="31:32" x14ac:dyDescent="0.25">
      <c r="AE1749" s="205">
        <f>INDEX(Tracking!$B$6:$B$3001,ROW(A1745),1)</f>
        <v>0</v>
      </c>
      <c r="AF1749" s="205">
        <f t="array" ref="AF1749">SUMPRODUCT(MID(0&amp;AE1749,LARGE(INDEX(ISNUMBER(--MID(AE1749,ROW($A$1:$A$25),1))* ROW($A$1:$A$25),0),ROW($A$1:$A$25))+1,1)*10^ROW($A$1:$A$25)/10)</f>
        <v>0</v>
      </c>
    </row>
    <row r="1750" spans="31:32" x14ac:dyDescent="0.25">
      <c r="AE1750" s="205">
        <f>INDEX(Tracking!$B$6:$B$3001,ROW(A1746),1)</f>
        <v>0</v>
      </c>
      <c r="AF1750" s="205">
        <f t="array" ref="AF1750">SUMPRODUCT(MID(0&amp;AE1750,LARGE(INDEX(ISNUMBER(--MID(AE1750,ROW($A$1:$A$25),1))* ROW($A$1:$A$25),0),ROW($A$1:$A$25))+1,1)*10^ROW($A$1:$A$25)/10)</f>
        <v>0</v>
      </c>
    </row>
    <row r="1751" spans="31:32" x14ac:dyDescent="0.25">
      <c r="AE1751" s="205">
        <f>INDEX(Tracking!$B$6:$B$3001,ROW(A1747),1)</f>
        <v>0</v>
      </c>
      <c r="AF1751" s="205">
        <f t="array" ref="AF1751">SUMPRODUCT(MID(0&amp;AE1751,LARGE(INDEX(ISNUMBER(--MID(AE1751,ROW($A$1:$A$25),1))* ROW($A$1:$A$25),0),ROW($A$1:$A$25))+1,1)*10^ROW($A$1:$A$25)/10)</f>
        <v>0</v>
      </c>
    </row>
    <row r="1752" spans="31:32" x14ac:dyDescent="0.25">
      <c r="AE1752" s="205">
        <f>INDEX(Tracking!$B$6:$B$3001,ROW(A1748),1)</f>
        <v>0</v>
      </c>
      <c r="AF1752" s="205">
        <f t="array" ref="AF1752">SUMPRODUCT(MID(0&amp;AE1752,LARGE(INDEX(ISNUMBER(--MID(AE1752,ROW($A$1:$A$25),1))* ROW($A$1:$A$25),0),ROW($A$1:$A$25))+1,1)*10^ROW($A$1:$A$25)/10)</f>
        <v>0</v>
      </c>
    </row>
    <row r="1753" spans="31:32" x14ac:dyDescent="0.25">
      <c r="AE1753" s="205">
        <f>INDEX(Tracking!$B$6:$B$3001,ROW(A1749),1)</f>
        <v>0</v>
      </c>
      <c r="AF1753" s="205">
        <f t="array" ref="AF1753">SUMPRODUCT(MID(0&amp;AE1753,LARGE(INDEX(ISNUMBER(--MID(AE1753,ROW($A$1:$A$25),1))* ROW($A$1:$A$25),0),ROW($A$1:$A$25))+1,1)*10^ROW($A$1:$A$25)/10)</f>
        <v>0</v>
      </c>
    </row>
    <row r="1754" spans="31:32" x14ac:dyDescent="0.25">
      <c r="AE1754" s="205">
        <f>INDEX(Tracking!$B$6:$B$3001,ROW(A1750),1)</f>
        <v>0</v>
      </c>
      <c r="AF1754" s="205">
        <f t="array" ref="AF1754">SUMPRODUCT(MID(0&amp;AE1754,LARGE(INDEX(ISNUMBER(--MID(AE1754,ROW($A$1:$A$25),1))* ROW($A$1:$A$25),0),ROW($A$1:$A$25))+1,1)*10^ROW($A$1:$A$25)/10)</f>
        <v>0</v>
      </c>
    </row>
    <row r="1755" spans="31:32" x14ac:dyDescent="0.25">
      <c r="AE1755" s="205">
        <f>INDEX(Tracking!$B$6:$B$3001,ROW(A1751),1)</f>
        <v>0</v>
      </c>
      <c r="AF1755" s="205">
        <f t="array" ref="AF1755">SUMPRODUCT(MID(0&amp;AE1755,LARGE(INDEX(ISNUMBER(--MID(AE1755,ROW($A$1:$A$25),1))* ROW($A$1:$A$25),0),ROW($A$1:$A$25))+1,1)*10^ROW($A$1:$A$25)/10)</f>
        <v>0</v>
      </c>
    </row>
    <row r="1756" spans="31:32" x14ac:dyDescent="0.25">
      <c r="AE1756" s="205">
        <f>INDEX(Tracking!$B$6:$B$3001,ROW(A1752),1)</f>
        <v>0</v>
      </c>
      <c r="AF1756" s="205">
        <f t="array" ref="AF1756">SUMPRODUCT(MID(0&amp;AE1756,LARGE(INDEX(ISNUMBER(--MID(AE1756,ROW($A$1:$A$25),1))* ROW($A$1:$A$25),0),ROW($A$1:$A$25))+1,1)*10^ROW($A$1:$A$25)/10)</f>
        <v>0</v>
      </c>
    </row>
    <row r="1757" spans="31:32" x14ac:dyDescent="0.25">
      <c r="AE1757" s="205">
        <f>INDEX(Tracking!$B$6:$B$3001,ROW(A1753),1)</f>
        <v>0</v>
      </c>
      <c r="AF1757" s="205">
        <f t="array" ref="AF1757">SUMPRODUCT(MID(0&amp;AE1757,LARGE(INDEX(ISNUMBER(--MID(AE1757,ROW($A$1:$A$25),1))* ROW($A$1:$A$25),0),ROW($A$1:$A$25))+1,1)*10^ROW($A$1:$A$25)/10)</f>
        <v>0</v>
      </c>
    </row>
    <row r="1758" spans="31:32" x14ac:dyDescent="0.25">
      <c r="AE1758" s="205">
        <f>INDEX(Tracking!$B$6:$B$3001,ROW(A1754),1)</f>
        <v>0</v>
      </c>
      <c r="AF1758" s="205">
        <f t="array" ref="AF1758">SUMPRODUCT(MID(0&amp;AE1758,LARGE(INDEX(ISNUMBER(--MID(AE1758,ROW($A$1:$A$25),1))* ROW($A$1:$A$25),0),ROW($A$1:$A$25))+1,1)*10^ROW($A$1:$A$25)/10)</f>
        <v>0</v>
      </c>
    </row>
    <row r="1759" spans="31:32" x14ac:dyDescent="0.25">
      <c r="AE1759" s="205">
        <f>INDEX(Tracking!$B$6:$B$3001,ROW(A1755),1)</f>
        <v>0</v>
      </c>
      <c r="AF1759" s="205">
        <f t="array" ref="AF1759">SUMPRODUCT(MID(0&amp;AE1759,LARGE(INDEX(ISNUMBER(--MID(AE1759,ROW($A$1:$A$25),1))* ROW($A$1:$A$25),0),ROW($A$1:$A$25))+1,1)*10^ROW($A$1:$A$25)/10)</f>
        <v>0</v>
      </c>
    </row>
    <row r="1760" spans="31:32" x14ac:dyDescent="0.25">
      <c r="AE1760" s="205">
        <f>INDEX(Tracking!$B$6:$B$3001,ROW(A1756),1)</f>
        <v>0</v>
      </c>
      <c r="AF1760" s="205">
        <f t="array" ref="AF1760">SUMPRODUCT(MID(0&amp;AE1760,LARGE(INDEX(ISNUMBER(--MID(AE1760,ROW($A$1:$A$25),1))* ROW($A$1:$A$25),0),ROW($A$1:$A$25))+1,1)*10^ROW($A$1:$A$25)/10)</f>
        <v>0</v>
      </c>
    </row>
    <row r="1761" spans="31:32" x14ac:dyDescent="0.25">
      <c r="AE1761" s="205">
        <f>INDEX(Tracking!$B$6:$B$3001,ROW(A1757),1)</f>
        <v>0</v>
      </c>
      <c r="AF1761" s="205">
        <f t="array" ref="AF1761">SUMPRODUCT(MID(0&amp;AE1761,LARGE(INDEX(ISNUMBER(--MID(AE1761,ROW($A$1:$A$25),1))* ROW($A$1:$A$25),0),ROW($A$1:$A$25))+1,1)*10^ROW($A$1:$A$25)/10)</f>
        <v>0</v>
      </c>
    </row>
    <row r="1762" spans="31:32" x14ac:dyDescent="0.25">
      <c r="AE1762" s="205">
        <f>INDEX(Tracking!$B$6:$B$3001,ROW(A1758),1)</f>
        <v>0</v>
      </c>
      <c r="AF1762" s="205">
        <f t="array" ref="AF1762">SUMPRODUCT(MID(0&amp;AE1762,LARGE(INDEX(ISNUMBER(--MID(AE1762,ROW($A$1:$A$25),1))* ROW($A$1:$A$25),0),ROW($A$1:$A$25))+1,1)*10^ROW($A$1:$A$25)/10)</f>
        <v>0</v>
      </c>
    </row>
    <row r="1763" spans="31:32" x14ac:dyDescent="0.25">
      <c r="AE1763" s="205">
        <f>INDEX(Tracking!$B$6:$B$3001,ROW(A1759),1)</f>
        <v>0</v>
      </c>
      <c r="AF1763" s="205">
        <f t="array" ref="AF1763">SUMPRODUCT(MID(0&amp;AE1763,LARGE(INDEX(ISNUMBER(--MID(AE1763,ROW($A$1:$A$25),1))* ROW($A$1:$A$25),0),ROW($A$1:$A$25))+1,1)*10^ROW($A$1:$A$25)/10)</f>
        <v>0</v>
      </c>
    </row>
    <row r="1764" spans="31:32" x14ac:dyDescent="0.25">
      <c r="AE1764" s="205">
        <f>INDEX(Tracking!$B$6:$B$3001,ROW(A1760),1)</f>
        <v>0</v>
      </c>
      <c r="AF1764" s="205">
        <f t="array" ref="AF1764">SUMPRODUCT(MID(0&amp;AE1764,LARGE(INDEX(ISNUMBER(--MID(AE1764,ROW($A$1:$A$25),1))* ROW($A$1:$A$25),0),ROW($A$1:$A$25))+1,1)*10^ROW($A$1:$A$25)/10)</f>
        <v>0</v>
      </c>
    </row>
    <row r="1765" spans="31:32" x14ac:dyDescent="0.25">
      <c r="AE1765" s="205">
        <f>INDEX(Tracking!$B$6:$B$3001,ROW(A1761),1)</f>
        <v>0</v>
      </c>
      <c r="AF1765" s="205">
        <f t="array" ref="AF1765">SUMPRODUCT(MID(0&amp;AE1765,LARGE(INDEX(ISNUMBER(--MID(AE1765,ROW($A$1:$A$25),1))* ROW($A$1:$A$25),0),ROW($A$1:$A$25))+1,1)*10^ROW($A$1:$A$25)/10)</f>
        <v>0</v>
      </c>
    </row>
    <row r="1766" spans="31:32" x14ac:dyDescent="0.25">
      <c r="AE1766" s="205">
        <f>INDEX(Tracking!$B$6:$B$3001,ROW(A1762),1)</f>
        <v>0</v>
      </c>
      <c r="AF1766" s="205">
        <f t="array" ref="AF1766">SUMPRODUCT(MID(0&amp;AE1766,LARGE(INDEX(ISNUMBER(--MID(AE1766,ROW($A$1:$A$25),1))* ROW($A$1:$A$25),0),ROW($A$1:$A$25))+1,1)*10^ROW($A$1:$A$25)/10)</f>
        <v>0</v>
      </c>
    </row>
    <row r="1767" spans="31:32" x14ac:dyDescent="0.25">
      <c r="AE1767" s="205">
        <f>INDEX(Tracking!$B$6:$B$3001,ROW(A1763),1)</f>
        <v>0</v>
      </c>
      <c r="AF1767" s="205">
        <f t="array" ref="AF1767">SUMPRODUCT(MID(0&amp;AE1767,LARGE(INDEX(ISNUMBER(--MID(AE1767,ROW($A$1:$A$25),1))* ROW($A$1:$A$25),0),ROW($A$1:$A$25))+1,1)*10^ROW($A$1:$A$25)/10)</f>
        <v>0</v>
      </c>
    </row>
    <row r="1768" spans="31:32" x14ac:dyDescent="0.25">
      <c r="AE1768" s="205">
        <f>INDEX(Tracking!$B$6:$B$3001,ROW(A1764),1)</f>
        <v>0</v>
      </c>
      <c r="AF1768" s="205">
        <f t="array" ref="AF1768">SUMPRODUCT(MID(0&amp;AE1768,LARGE(INDEX(ISNUMBER(--MID(AE1768,ROW($A$1:$A$25),1))* ROW($A$1:$A$25),0),ROW($A$1:$A$25))+1,1)*10^ROW($A$1:$A$25)/10)</f>
        <v>0</v>
      </c>
    </row>
    <row r="1769" spans="31:32" x14ac:dyDescent="0.25">
      <c r="AE1769" s="205">
        <f>INDEX(Tracking!$B$6:$B$3001,ROW(A1765),1)</f>
        <v>0</v>
      </c>
      <c r="AF1769" s="205">
        <f t="array" ref="AF1769">SUMPRODUCT(MID(0&amp;AE1769,LARGE(INDEX(ISNUMBER(--MID(AE1769,ROW($A$1:$A$25),1))* ROW($A$1:$A$25),0),ROW($A$1:$A$25))+1,1)*10^ROW($A$1:$A$25)/10)</f>
        <v>0</v>
      </c>
    </row>
    <row r="1770" spans="31:32" x14ac:dyDescent="0.25">
      <c r="AE1770" s="205">
        <f>INDEX(Tracking!$B$6:$B$3001,ROW(A1766),1)</f>
        <v>0</v>
      </c>
      <c r="AF1770" s="205">
        <f t="array" ref="AF1770">SUMPRODUCT(MID(0&amp;AE1770,LARGE(INDEX(ISNUMBER(--MID(AE1770,ROW($A$1:$A$25),1))* ROW($A$1:$A$25),0),ROW($A$1:$A$25))+1,1)*10^ROW($A$1:$A$25)/10)</f>
        <v>0</v>
      </c>
    </row>
    <row r="1771" spans="31:32" x14ac:dyDescent="0.25">
      <c r="AE1771" s="205">
        <f>INDEX(Tracking!$B$6:$B$3001,ROW(A1767),1)</f>
        <v>0</v>
      </c>
      <c r="AF1771" s="205">
        <f t="array" ref="AF1771">SUMPRODUCT(MID(0&amp;AE1771,LARGE(INDEX(ISNUMBER(--MID(AE1771,ROW($A$1:$A$25),1))* ROW($A$1:$A$25),0),ROW($A$1:$A$25))+1,1)*10^ROW($A$1:$A$25)/10)</f>
        <v>0</v>
      </c>
    </row>
    <row r="1772" spans="31:32" x14ac:dyDescent="0.25">
      <c r="AE1772" s="205">
        <f>INDEX(Tracking!$B$6:$B$3001,ROW(A1768),1)</f>
        <v>0</v>
      </c>
      <c r="AF1772" s="205">
        <f t="array" ref="AF1772">SUMPRODUCT(MID(0&amp;AE1772,LARGE(INDEX(ISNUMBER(--MID(AE1772,ROW($A$1:$A$25),1))* ROW($A$1:$A$25),0),ROW($A$1:$A$25))+1,1)*10^ROW($A$1:$A$25)/10)</f>
        <v>0</v>
      </c>
    </row>
    <row r="1773" spans="31:32" x14ac:dyDescent="0.25">
      <c r="AE1773" s="205">
        <f>INDEX(Tracking!$B$6:$B$3001,ROW(A1769),1)</f>
        <v>0</v>
      </c>
      <c r="AF1773" s="205">
        <f t="array" ref="AF1773">SUMPRODUCT(MID(0&amp;AE1773,LARGE(INDEX(ISNUMBER(--MID(AE1773,ROW($A$1:$A$25),1))* ROW($A$1:$A$25),0),ROW($A$1:$A$25))+1,1)*10^ROW($A$1:$A$25)/10)</f>
        <v>0</v>
      </c>
    </row>
    <row r="1774" spans="31:32" x14ac:dyDescent="0.25">
      <c r="AE1774" s="205">
        <f>INDEX(Tracking!$B$6:$B$3001,ROW(A1770),1)</f>
        <v>0</v>
      </c>
      <c r="AF1774" s="205">
        <f t="array" ref="AF1774">SUMPRODUCT(MID(0&amp;AE1774,LARGE(INDEX(ISNUMBER(--MID(AE1774,ROW($A$1:$A$25),1))* ROW($A$1:$A$25),0),ROW($A$1:$A$25))+1,1)*10^ROW($A$1:$A$25)/10)</f>
        <v>0</v>
      </c>
    </row>
    <row r="1775" spans="31:32" x14ac:dyDescent="0.25">
      <c r="AE1775" s="205">
        <f>INDEX(Tracking!$B$6:$B$3001,ROW(A1771),1)</f>
        <v>0</v>
      </c>
      <c r="AF1775" s="205">
        <f t="array" ref="AF1775">SUMPRODUCT(MID(0&amp;AE1775,LARGE(INDEX(ISNUMBER(--MID(AE1775,ROW($A$1:$A$25),1))* ROW($A$1:$A$25),0),ROW($A$1:$A$25))+1,1)*10^ROW($A$1:$A$25)/10)</f>
        <v>0</v>
      </c>
    </row>
    <row r="1776" spans="31:32" x14ac:dyDescent="0.25">
      <c r="AE1776" s="205">
        <f>INDEX(Tracking!$B$6:$B$3001,ROW(A1772),1)</f>
        <v>0</v>
      </c>
      <c r="AF1776" s="205">
        <f t="array" ref="AF1776">SUMPRODUCT(MID(0&amp;AE1776,LARGE(INDEX(ISNUMBER(--MID(AE1776,ROW($A$1:$A$25),1))* ROW($A$1:$A$25),0),ROW($A$1:$A$25))+1,1)*10^ROW($A$1:$A$25)/10)</f>
        <v>0</v>
      </c>
    </row>
    <row r="1777" spans="31:32" x14ac:dyDescent="0.25">
      <c r="AE1777" s="205">
        <f>INDEX(Tracking!$B$6:$B$3001,ROW(A1773),1)</f>
        <v>0</v>
      </c>
      <c r="AF1777" s="205">
        <f t="array" ref="AF1777">SUMPRODUCT(MID(0&amp;AE1777,LARGE(INDEX(ISNUMBER(--MID(AE1777,ROW($A$1:$A$25),1))* ROW($A$1:$A$25),0),ROW($A$1:$A$25))+1,1)*10^ROW($A$1:$A$25)/10)</f>
        <v>0</v>
      </c>
    </row>
    <row r="1778" spans="31:32" x14ac:dyDescent="0.25">
      <c r="AE1778" s="205">
        <f>INDEX(Tracking!$B$6:$B$3001,ROW(A1774),1)</f>
        <v>0</v>
      </c>
      <c r="AF1778" s="205">
        <f t="array" ref="AF1778">SUMPRODUCT(MID(0&amp;AE1778,LARGE(INDEX(ISNUMBER(--MID(AE1778,ROW($A$1:$A$25),1))* ROW($A$1:$A$25),0),ROW($A$1:$A$25))+1,1)*10^ROW($A$1:$A$25)/10)</f>
        <v>0</v>
      </c>
    </row>
    <row r="1779" spans="31:32" x14ac:dyDescent="0.25">
      <c r="AE1779" s="205">
        <f>INDEX(Tracking!$B$6:$B$3001,ROW(A1775),1)</f>
        <v>0</v>
      </c>
      <c r="AF1779" s="205">
        <f t="array" ref="AF1779">SUMPRODUCT(MID(0&amp;AE1779,LARGE(INDEX(ISNUMBER(--MID(AE1779,ROW($A$1:$A$25),1))* ROW($A$1:$A$25),0),ROW($A$1:$A$25))+1,1)*10^ROW($A$1:$A$25)/10)</f>
        <v>0</v>
      </c>
    </row>
    <row r="1780" spans="31:32" x14ac:dyDescent="0.25">
      <c r="AE1780" s="205">
        <f>INDEX(Tracking!$B$6:$B$3001,ROW(A1776),1)</f>
        <v>0</v>
      </c>
      <c r="AF1780" s="205">
        <f t="array" ref="AF1780">SUMPRODUCT(MID(0&amp;AE1780,LARGE(INDEX(ISNUMBER(--MID(AE1780,ROW($A$1:$A$25),1))* ROW($A$1:$A$25),0),ROW($A$1:$A$25))+1,1)*10^ROW($A$1:$A$25)/10)</f>
        <v>0</v>
      </c>
    </row>
    <row r="1781" spans="31:32" x14ac:dyDescent="0.25">
      <c r="AE1781" s="205">
        <f>INDEX(Tracking!$B$6:$B$3001,ROW(A1777),1)</f>
        <v>0</v>
      </c>
      <c r="AF1781" s="205">
        <f t="array" ref="AF1781">SUMPRODUCT(MID(0&amp;AE1781,LARGE(INDEX(ISNUMBER(--MID(AE1781,ROW($A$1:$A$25),1))* ROW($A$1:$A$25),0),ROW($A$1:$A$25))+1,1)*10^ROW($A$1:$A$25)/10)</f>
        <v>0</v>
      </c>
    </row>
    <row r="1782" spans="31:32" x14ac:dyDescent="0.25">
      <c r="AE1782" s="205">
        <f>INDEX(Tracking!$B$6:$B$3001,ROW(A1778),1)</f>
        <v>0</v>
      </c>
      <c r="AF1782" s="205">
        <f t="array" ref="AF1782">SUMPRODUCT(MID(0&amp;AE1782,LARGE(INDEX(ISNUMBER(--MID(AE1782,ROW($A$1:$A$25),1))* ROW($A$1:$A$25),0),ROW($A$1:$A$25))+1,1)*10^ROW($A$1:$A$25)/10)</f>
        <v>0</v>
      </c>
    </row>
    <row r="1783" spans="31:32" x14ac:dyDescent="0.25">
      <c r="AE1783" s="205">
        <f>INDEX(Tracking!$B$6:$B$3001,ROW(A1779),1)</f>
        <v>0</v>
      </c>
      <c r="AF1783" s="205">
        <f t="array" ref="AF1783">SUMPRODUCT(MID(0&amp;AE1783,LARGE(INDEX(ISNUMBER(--MID(AE1783,ROW($A$1:$A$25),1))* ROW($A$1:$A$25),0),ROW($A$1:$A$25))+1,1)*10^ROW($A$1:$A$25)/10)</f>
        <v>0</v>
      </c>
    </row>
    <row r="1784" spans="31:32" x14ac:dyDescent="0.25">
      <c r="AE1784" s="205">
        <f>INDEX(Tracking!$B$6:$B$3001,ROW(A1780),1)</f>
        <v>0</v>
      </c>
      <c r="AF1784" s="205">
        <f t="array" ref="AF1784">SUMPRODUCT(MID(0&amp;AE1784,LARGE(INDEX(ISNUMBER(--MID(AE1784,ROW($A$1:$A$25),1))* ROW($A$1:$A$25),0),ROW($A$1:$A$25))+1,1)*10^ROW($A$1:$A$25)/10)</f>
        <v>0</v>
      </c>
    </row>
    <row r="1785" spans="31:32" x14ac:dyDescent="0.25">
      <c r="AE1785" s="205">
        <f>INDEX(Tracking!$B$6:$B$3001,ROW(A1781),1)</f>
        <v>0</v>
      </c>
      <c r="AF1785" s="205">
        <f t="array" ref="AF1785">SUMPRODUCT(MID(0&amp;AE1785,LARGE(INDEX(ISNUMBER(--MID(AE1785,ROW($A$1:$A$25),1))* ROW($A$1:$A$25),0),ROW($A$1:$A$25))+1,1)*10^ROW($A$1:$A$25)/10)</f>
        <v>0</v>
      </c>
    </row>
    <row r="1786" spans="31:32" x14ac:dyDescent="0.25">
      <c r="AE1786" s="205">
        <f>INDEX(Tracking!$B$6:$B$3001,ROW(A1782),1)</f>
        <v>0</v>
      </c>
      <c r="AF1786" s="205">
        <f t="array" ref="AF1786">SUMPRODUCT(MID(0&amp;AE1786,LARGE(INDEX(ISNUMBER(--MID(AE1786,ROW($A$1:$A$25),1))* ROW($A$1:$A$25),0),ROW($A$1:$A$25))+1,1)*10^ROW($A$1:$A$25)/10)</f>
        <v>0</v>
      </c>
    </row>
    <row r="1787" spans="31:32" x14ac:dyDescent="0.25">
      <c r="AE1787" s="205">
        <f>INDEX(Tracking!$B$6:$B$3001,ROW(A1783),1)</f>
        <v>0</v>
      </c>
      <c r="AF1787" s="205">
        <f t="array" ref="AF1787">SUMPRODUCT(MID(0&amp;AE1787,LARGE(INDEX(ISNUMBER(--MID(AE1787,ROW($A$1:$A$25),1))* ROW($A$1:$A$25),0),ROW($A$1:$A$25))+1,1)*10^ROW($A$1:$A$25)/10)</f>
        <v>0</v>
      </c>
    </row>
    <row r="1788" spans="31:32" x14ac:dyDescent="0.25">
      <c r="AE1788" s="205">
        <f>INDEX(Tracking!$B$6:$B$3001,ROW(A1784),1)</f>
        <v>0</v>
      </c>
      <c r="AF1788" s="205">
        <f t="array" ref="AF1788">SUMPRODUCT(MID(0&amp;AE1788,LARGE(INDEX(ISNUMBER(--MID(AE1788,ROW($A$1:$A$25),1))* ROW($A$1:$A$25),0),ROW($A$1:$A$25))+1,1)*10^ROW($A$1:$A$25)/10)</f>
        <v>0</v>
      </c>
    </row>
    <row r="1789" spans="31:32" x14ac:dyDescent="0.25">
      <c r="AE1789" s="205">
        <f>INDEX(Tracking!$B$6:$B$3001,ROW(A1785),1)</f>
        <v>0</v>
      </c>
      <c r="AF1789" s="205">
        <f t="array" ref="AF1789">SUMPRODUCT(MID(0&amp;AE1789,LARGE(INDEX(ISNUMBER(--MID(AE1789,ROW($A$1:$A$25),1))* ROW($A$1:$A$25),0),ROW($A$1:$A$25))+1,1)*10^ROW($A$1:$A$25)/10)</f>
        <v>0</v>
      </c>
    </row>
    <row r="1790" spans="31:32" x14ac:dyDescent="0.25">
      <c r="AE1790" s="205">
        <f>INDEX(Tracking!$B$6:$B$3001,ROW(A1786),1)</f>
        <v>0</v>
      </c>
      <c r="AF1790" s="205">
        <f t="array" ref="AF1790">SUMPRODUCT(MID(0&amp;AE1790,LARGE(INDEX(ISNUMBER(--MID(AE1790,ROW($A$1:$A$25),1))* ROW($A$1:$A$25),0),ROW($A$1:$A$25))+1,1)*10^ROW($A$1:$A$25)/10)</f>
        <v>0</v>
      </c>
    </row>
    <row r="1791" spans="31:32" x14ac:dyDescent="0.25">
      <c r="AE1791" s="205">
        <f>INDEX(Tracking!$B$6:$B$3001,ROW(A1787),1)</f>
        <v>0</v>
      </c>
      <c r="AF1791" s="205">
        <f t="array" ref="AF1791">SUMPRODUCT(MID(0&amp;AE1791,LARGE(INDEX(ISNUMBER(--MID(AE1791,ROW($A$1:$A$25),1))* ROW($A$1:$A$25),0),ROW($A$1:$A$25))+1,1)*10^ROW($A$1:$A$25)/10)</f>
        <v>0</v>
      </c>
    </row>
    <row r="1792" spans="31:32" x14ac:dyDescent="0.25">
      <c r="AE1792" s="205">
        <f>INDEX(Tracking!$B$6:$B$3001,ROW(A1788),1)</f>
        <v>0</v>
      </c>
      <c r="AF1792" s="205">
        <f t="array" ref="AF1792">SUMPRODUCT(MID(0&amp;AE1792,LARGE(INDEX(ISNUMBER(--MID(AE1792,ROW($A$1:$A$25),1))* ROW($A$1:$A$25),0),ROW($A$1:$A$25))+1,1)*10^ROW($A$1:$A$25)/10)</f>
        <v>0</v>
      </c>
    </row>
    <row r="1793" spans="31:32" x14ac:dyDescent="0.25">
      <c r="AE1793" s="205">
        <f>INDEX(Tracking!$B$6:$B$3001,ROW(A1789),1)</f>
        <v>0</v>
      </c>
      <c r="AF1793" s="205">
        <f t="array" ref="AF1793">SUMPRODUCT(MID(0&amp;AE1793,LARGE(INDEX(ISNUMBER(--MID(AE1793,ROW($A$1:$A$25),1))* ROW($A$1:$A$25),0),ROW($A$1:$A$25))+1,1)*10^ROW($A$1:$A$25)/10)</f>
        <v>0</v>
      </c>
    </row>
    <row r="1794" spans="31:32" x14ac:dyDescent="0.25">
      <c r="AE1794" s="205">
        <f>INDEX(Tracking!$B$6:$B$3001,ROW(A1790),1)</f>
        <v>0</v>
      </c>
      <c r="AF1794" s="205">
        <f t="array" ref="AF1794">SUMPRODUCT(MID(0&amp;AE1794,LARGE(INDEX(ISNUMBER(--MID(AE1794,ROW($A$1:$A$25),1))* ROW($A$1:$A$25),0),ROW($A$1:$A$25))+1,1)*10^ROW($A$1:$A$25)/10)</f>
        <v>0</v>
      </c>
    </row>
    <row r="1795" spans="31:32" x14ac:dyDescent="0.25">
      <c r="AE1795" s="205">
        <f>INDEX(Tracking!$B$6:$B$3001,ROW(A1791),1)</f>
        <v>0</v>
      </c>
      <c r="AF1795" s="205">
        <f t="array" ref="AF1795">SUMPRODUCT(MID(0&amp;AE1795,LARGE(INDEX(ISNUMBER(--MID(AE1795,ROW($A$1:$A$25),1))* ROW($A$1:$A$25),0),ROW($A$1:$A$25))+1,1)*10^ROW($A$1:$A$25)/10)</f>
        <v>0</v>
      </c>
    </row>
    <row r="1796" spans="31:32" x14ac:dyDescent="0.25">
      <c r="AE1796" s="205">
        <f>INDEX(Tracking!$B$6:$B$3001,ROW(A1792),1)</f>
        <v>0</v>
      </c>
      <c r="AF1796" s="205">
        <f t="array" ref="AF1796">SUMPRODUCT(MID(0&amp;AE1796,LARGE(INDEX(ISNUMBER(--MID(AE1796,ROW($A$1:$A$25),1))* ROW($A$1:$A$25),0),ROW($A$1:$A$25))+1,1)*10^ROW($A$1:$A$25)/10)</f>
        <v>0</v>
      </c>
    </row>
    <row r="1797" spans="31:32" x14ac:dyDescent="0.25">
      <c r="AE1797" s="205">
        <f>INDEX(Tracking!$B$6:$B$3001,ROW(A1793),1)</f>
        <v>0</v>
      </c>
      <c r="AF1797" s="205">
        <f t="array" ref="AF1797">SUMPRODUCT(MID(0&amp;AE1797,LARGE(INDEX(ISNUMBER(--MID(AE1797,ROW($A$1:$A$25),1))* ROW($A$1:$A$25),0),ROW($A$1:$A$25))+1,1)*10^ROW($A$1:$A$25)/10)</f>
        <v>0</v>
      </c>
    </row>
    <row r="1798" spans="31:32" x14ac:dyDescent="0.25">
      <c r="AE1798" s="205">
        <f>INDEX(Tracking!$B$6:$B$3001,ROW(A1794),1)</f>
        <v>0</v>
      </c>
      <c r="AF1798" s="205">
        <f t="array" ref="AF1798">SUMPRODUCT(MID(0&amp;AE1798,LARGE(INDEX(ISNUMBER(--MID(AE1798,ROW($A$1:$A$25),1))* ROW($A$1:$A$25),0),ROW($A$1:$A$25))+1,1)*10^ROW($A$1:$A$25)/10)</f>
        <v>0</v>
      </c>
    </row>
    <row r="1799" spans="31:32" x14ac:dyDescent="0.25">
      <c r="AE1799" s="205">
        <f>INDEX(Tracking!$B$6:$B$3001,ROW(A1795),1)</f>
        <v>0</v>
      </c>
      <c r="AF1799" s="205">
        <f t="array" ref="AF1799">SUMPRODUCT(MID(0&amp;AE1799,LARGE(INDEX(ISNUMBER(--MID(AE1799,ROW($A$1:$A$25),1))* ROW($A$1:$A$25),0),ROW($A$1:$A$25))+1,1)*10^ROW($A$1:$A$25)/10)</f>
        <v>0</v>
      </c>
    </row>
    <row r="1800" spans="31:32" x14ac:dyDescent="0.25">
      <c r="AE1800" s="205">
        <f>INDEX(Tracking!$B$6:$B$3001,ROW(A1796),1)</f>
        <v>0</v>
      </c>
      <c r="AF1800" s="205">
        <f t="array" ref="AF1800">SUMPRODUCT(MID(0&amp;AE1800,LARGE(INDEX(ISNUMBER(--MID(AE1800,ROW($A$1:$A$25),1))* ROW($A$1:$A$25),0),ROW($A$1:$A$25))+1,1)*10^ROW($A$1:$A$25)/10)</f>
        <v>0</v>
      </c>
    </row>
    <row r="1801" spans="31:32" x14ac:dyDescent="0.25">
      <c r="AE1801" s="205">
        <f>INDEX(Tracking!$B$6:$B$3001,ROW(A1797),1)</f>
        <v>0</v>
      </c>
      <c r="AF1801" s="205">
        <f t="array" ref="AF1801">SUMPRODUCT(MID(0&amp;AE1801,LARGE(INDEX(ISNUMBER(--MID(AE1801,ROW($A$1:$A$25),1))* ROW($A$1:$A$25),0),ROW($A$1:$A$25))+1,1)*10^ROW($A$1:$A$25)/10)</f>
        <v>0</v>
      </c>
    </row>
    <row r="1802" spans="31:32" x14ac:dyDescent="0.25">
      <c r="AE1802" s="205">
        <f>INDEX(Tracking!$B$6:$B$3001,ROW(A1798),1)</f>
        <v>0</v>
      </c>
      <c r="AF1802" s="205">
        <f t="array" ref="AF1802">SUMPRODUCT(MID(0&amp;AE1802,LARGE(INDEX(ISNUMBER(--MID(AE1802,ROW($A$1:$A$25),1))* ROW($A$1:$A$25),0),ROW($A$1:$A$25))+1,1)*10^ROW($A$1:$A$25)/10)</f>
        <v>0</v>
      </c>
    </row>
    <row r="1803" spans="31:32" x14ac:dyDescent="0.25">
      <c r="AE1803" s="205">
        <f>INDEX(Tracking!$B$6:$B$3001,ROW(A1799),1)</f>
        <v>0</v>
      </c>
      <c r="AF1803" s="205">
        <f t="array" ref="AF1803">SUMPRODUCT(MID(0&amp;AE1803,LARGE(INDEX(ISNUMBER(--MID(AE1803,ROW($A$1:$A$25),1))* ROW($A$1:$A$25),0),ROW($A$1:$A$25))+1,1)*10^ROW($A$1:$A$25)/10)</f>
        <v>0</v>
      </c>
    </row>
    <row r="1804" spans="31:32" x14ac:dyDescent="0.25">
      <c r="AE1804" s="205">
        <f>INDEX(Tracking!$B$6:$B$3001,ROW(A1800),1)</f>
        <v>0</v>
      </c>
      <c r="AF1804" s="205">
        <f t="array" ref="AF1804">SUMPRODUCT(MID(0&amp;AE1804,LARGE(INDEX(ISNUMBER(--MID(AE1804,ROW($A$1:$A$25),1))* ROW($A$1:$A$25),0),ROW($A$1:$A$25))+1,1)*10^ROW($A$1:$A$25)/10)</f>
        <v>0</v>
      </c>
    </row>
    <row r="1805" spans="31:32" x14ac:dyDescent="0.25">
      <c r="AE1805" s="205">
        <f>INDEX(Tracking!$B$6:$B$3001,ROW(A1801),1)</f>
        <v>0</v>
      </c>
      <c r="AF1805" s="205">
        <f t="array" ref="AF1805">SUMPRODUCT(MID(0&amp;AE1805,LARGE(INDEX(ISNUMBER(--MID(AE1805,ROW($A$1:$A$25),1))* ROW($A$1:$A$25),0),ROW($A$1:$A$25))+1,1)*10^ROW($A$1:$A$25)/10)</f>
        <v>0</v>
      </c>
    </row>
    <row r="1806" spans="31:32" x14ac:dyDescent="0.25">
      <c r="AE1806" s="205">
        <f>INDEX(Tracking!$B$6:$B$3001,ROW(A1802),1)</f>
        <v>0</v>
      </c>
      <c r="AF1806" s="205">
        <f t="array" ref="AF1806">SUMPRODUCT(MID(0&amp;AE1806,LARGE(INDEX(ISNUMBER(--MID(AE1806,ROW($A$1:$A$25),1))* ROW($A$1:$A$25),0),ROW($A$1:$A$25))+1,1)*10^ROW($A$1:$A$25)/10)</f>
        <v>0</v>
      </c>
    </row>
    <row r="1807" spans="31:32" x14ac:dyDescent="0.25">
      <c r="AE1807" s="205">
        <f>INDEX(Tracking!$B$6:$B$3001,ROW(A1803),1)</f>
        <v>0</v>
      </c>
      <c r="AF1807" s="205">
        <f t="array" ref="AF1807">SUMPRODUCT(MID(0&amp;AE1807,LARGE(INDEX(ISNUMBER(--MID(AE1807,ROW($A$1:$A$25),1))* ROW($A$1:$A$25),0),ROW($A$1:$A$25))+1,1)*10^ROW($A$1:$A$25)/10)</f>
        <v>0</v>
      </c>
    </row>
    <row r="1808" spans="31:32" x14ac:dyDescent="0.25">
      <c r="AE1808" s="205">
        <f>INDEX(Tracking!$B$6:$B$3001,ROW(A1804),1)</f>
        <v>0</v>
      </c>
      <c r="AF1808" s="205">
        <f t="array" ref="AF1808">SUMPRODUCT(MID(0&amp;AE1808,LARGE(INDEX(ISNUMBER(--MID(AE1808,ROW($A$1:$A$25),1))* ROW($A$1:$A$25),0),ROW($A$1:$A$25))+1,1)*10^ROW($A$1:$A$25)/10)</f>
        <v>0</v>
      </c>
    </row>
    <row r="1809" spans="31:32" x14ac:dyDescent="0.25">
      <c r="AE1809" s="205">
        <f>INDEX(Tracking!$B$6:$B$3001,ROW(A1805),1)</f>
        <v>0</v>
      </c>
      <c r="AF1809" s="205">
        <f t="array" ref="AF1809">SUMPRODUCT(MID(0&amp;AE1809,LARGE(INDEX(ISNUMBER(--MID(AE1809,ROW($A$1:$A$25),1))* ROW($A$1:$A$25),0),ROW($A$1:$A$25))+1,1)*10^ROW($A$1:$A$25)/10)</f>
        <v>0</v>
      </c>
    </row>
    <row r="1810" spans="31:32" x14ac:dyDescent="0.25">
      <c r="AE1810" s="205">
        <f>INDEX(Tracking!$B$6:$B$3001,ROW(A1806),1)</f>
        <v>0</v>
      </c>
      <c r="AF1810" s="205">
        <f t="array" ref="AF1810">SUMPRODUCT(MID(0&amp;AE1810,LARGE(INDEX(ISNUMBER(--MID(AE1810,ROW($A$1:$A$25),1))* ROW($A$1:$A$25),0),ROW($A$1:$A$25))+1,1)*10^ROW($A$1:$A$25)/10)</f>
        <v>0</v>
      </c>
    </row>
    <row r="1811" spans="31:32" x14ac:dyDescent="0.25">
      <c r="AE1811" s="205">
        <f>INDEX(Tracking!$B$6:$B$3001,ROW(A1807),1)</f>
        <v>0</v>
      </c>
      <c r="AF1811" s="205">
        <f t="array" ref="AF1811">SUMPRODUCT(MID(0&amp;AE1811,LARGE(INDEX(ISNUMBER(--MID(AE1811,ROW($A$1:$A$25),1))* ROW($A$1:$A$25),0),ROW($A$1:$A$25))+1,1)*10^ROW($A$1:$A$25)/10)</f>
        <v>0</v>
      </c>
    </row>
    <row r="1812" spans="31:32" x14ac:dyDescent="0.25">
      <c r="AE1812" s="205">
        <f>INDEX(Tracking!$B$6:$B$3001,ROW(A1808),1)</f>
        <v>0</v>
      </c>
      <c r="AF1812" s="205">
        <f t="array" ref="AF1812">SUMPRODUCT(MID(0&amp;AE1812,LARGE(INDEX(ISNUMBER(--MID(AE1812,ROW($A$1:$A$25),1))* ROW($A$1:$A$25),0),ROW($A$1:$A$25))+1,1)*10^ROW($A$1:$A$25)/10)</f>
        <v>0</v>
      </c>
    </row>
    <row r="1813" spans="31:32" x14ac:dyDescent="0.25">
      <c r="AE1813" s="205">
        <f>INDEX(Tracking!$B$6:$B$3001,ROW(A1809),1)</f>
        <v>0</v>
      </c>
      <c r="AF1813" s="205">
        <f t="array" ref="AF1813">SUMPRODUCT(MID(0&amp;AE1813,LARGE(INDEX(ISNUMBER(--MID(AE1813,ROW($A$1:$A$25),1))* ROW($A$1:$A$25),0),ROW($A$1:$A$25))+1,1)*10^ROW($A$1:$A$25)/10)</f>
        <v>0</v>
      </c>
    </row>
    <row r="1814" spans="31:32" x14ac:dyDescent="0.25">
      <c r="AE1814" s="205">
        <f>INDEX(Tracking!$B$6:$B$3001,ROW(A1810),1)</f>
        <v>0</v>
      </c>
      <c r="AF1814" s="205">
        <f t="array" ref="AF1814">SUMPRODUCT(MID(0&amp;AE1814,LARGE(INDEX(ISNUMBER(--MID(AE1814,ROW($A$1:$A$25),1))* ROW($A$1:$A$25),0),ROW($A$1:$A$25))+1,1)*10^ROW($A$1:$A$25)/10)</f>
        <v>0</v>
      </c>
    </row>
    <row r="1815" spans="31:32" x14ac:dyDescent="0.25">
      <c r="AE1815" s="205">
        <f>INDEX(Tracking!$B$6:$B$3001,ROW(A1811),1)</f>
        <v>0</v>
      </c>
      <c r="AF1815" s="205">
        <f t="array" ref="AF1815">SUMPRODUCT(MID(0&amp;AE1815,LARGE(INDEX(ISNUMBER(--MID(AE1815,ROW($A$1:$A$25),1))* ROW($A$1:$A$25),0),ROW($A$1:$A$25))+1,1)*10^ROW($A$1:$A$25)/10)</f>
        <v>0</v>
      </c>
    </row>
    <row r="1816" spans="31:32" x14ac:dyDescent="0.25">
      <c r="AE1816" s="205">
        <f>INDEX(Tracking!$B$6:$B$3001,ROW(A1812),1)</f>
        <v>0</v>
      </c>
      <c r="AF1816" s="205">
        <f t="array" ref="AF1816">SUMPRODUCT(MID(0&amp;AE1816,LARGE(INDEX(ISNUMBER(--MID(AE1816,ROW($A$1:$A$25),1))* ROW($A$1:$A$25),0),ROW($A$1:$A$25))+1,1)*10^ROW($A$1:$A$25)/10)</f>
        <v>0</v>
      </c>
    </row>
    <row r="1817" spans="31:32" x14ac:dyDescent="0.25">
      <c r="AE1817" s="205">
        <f>INDEX(Tracking!$B$6:$B$3001,ROW(A1813),1)</f>
        <v>0</v>
      </c>
      <c r="AF1817" s="205">
        <f t="array" ref="AF1817">SUMPRODUCT(MID(0&amp;AE1817,LARGE(INDEX(ISNUMBER(--MID(AE1817,ROW($A$1:$A$25),1))* ROW($A$1:$A$25),0),ROW($A$1:$A$25))+1,1)*10^ROW($A$1:$A$25)/10)</f>
        <v>0</v>
      </c>
    </row>
    <row r="1818" spans="31:32" x14ac:dyDescent="0.25">
      <c r="AE1818" s="205">
        <f>INDEX(Tracking!$B$6:$B$3001,ROW(A1814),1)</f>
        <v>0</v>
      </c>
      <c r="AF1818" s="205">
        <f t="array" ref="AF1818">SUMPRODUCT(MID(0&amp;AE1818,LARGE(INDEX(ISNUMBER(--MID(AE1818,ROW($A$1:$A$25),1))* ROW($A$1:$A$25),0),ROW($A$1:$A$25))+1,1)*10^ROW($A$1:$A$25)/10)</f>
        <v>0</v>
      </c>
    </row>
    <row r="1819" spans="31:32" x14ac:dyDescent="0.25">
      <c r="AE1819" s="205">
        <f>INDEX(Tracking!$B$6:$B$3001,ROW(A1815),1)</f>
        <v>0</v>
      </c>
      <c r="AF1819" s="205">
        <f t="array" ref="AF1819">SUMPRODUCT(MID(0&amp;AE1819,LARGE(INDEX(ISNUMBER(--MID(AE1819,ROW($A$1:$A$25),1))* ROW($A$1:$A$25),0),ROW($A$1:$A$25))+1,1)*10^ROW($A$1:$A$25)/10)</f>
        <v>0</v>
      </c>
    </row>
    <row r="1820" spans="31:32" x14ac:dyDescent="0.25">
      <c r="AE1820" s="205">
        <f>INDEX(Tracking!$B$6:$B$3001,ROW(A1816),1)</f>
        <v>0</v>
      </c>
      <c r="AF1820" s="205">
        <f t="array" ref="AF1820">SUMPRODUCT(MID(0&amp;AE1820,LARGE(INDEX(ISNUMBER(--MID(AE1820,ROW($A$1:$A$25),1))* ROW($A$1:$A$25),0),ROW($A$1:$A$25))+1,1)*10^ROW($A$1:$A$25)/10)</f>
        <v>0</v>
      </c>
    </row>
    <row r="1821" spans="31:32" x14ac:dyDescent="0.25">
      <c r="AE1821" s="205">
        <f>INDEX(Tracking!$B$6:$B$3001,ROW(A1817),1)</f>
        <v>0</v>
      </c>
      <c r="AF1821" s="205">
        <f t="array" ref="AF1821">SUMPRODUCT(MID(0&amp;AE1821,LARGE(INDEX(ISNUMBER(--MID(AE1821,ROW($A$1:$A$25),1))* ROW($A$1:$A$25),0),ROW($A$1:$A$25))+1,1)*10^ROW($A$1:$A$25)/10)</f>
        <v>0</v>
      </c>
    </row>
    <row r="1822" spans="31:32" x14ac:dyDescent="0.25">
      <c r="AE1822" s="205">
        <f>INDEX(Tracking!$B$6:$B$3001,ROW(A1818),1)</f>
        <v>0</v>
      </c>
      <c r="AF1822" s="205">
        <f t="array" ref="AF1822">SUMPRODUCT(MID(0&amp;AE1822,LARGE(INDEX(ISNUMBER(--MID(AE1822,ROW($A$1:$A$25),1))* ROW($A$1:$A$25),0),ROW($A$1:$A$25))+1,1)*10^ROW($A$1:$A$25)/10)</f>
        <v>0</v>
      </c>
    </row>
    <row r="1823" spans="31:32" x14ac:dyDescent="0.25">
      <c r="AE1823" s="205">
        <f>INDEX(Tracking!$B$6:$B$3001,ROW(A1819),1)</f>
        <v>0</v>
      </c>
      <c r="AF1823" s="205">
        <f t="array" ref="AF1823">SUMPRODUCT(MID(0&amp;AE1823,LARGE(INDEX(ISNUMBER(--MID(AE1823,ROW($A$1:$A$25),1))* ROW($A$1:$A$25),0),ROW($A$1:$A$25))+1,1)*10^ROW($A$1:$A$25)/10)</f>
        <v>0</v>
      </c>
    </row>
    <row r="1824" spans="31:32" x14ac:dyDescent="0.25">
      <c r="AE1824" s="205">
        <f>INDEX(Tracking!$B$6:$B$3001,ROW(A1820),1)</f>
        <v>0</v>
      </c>
      <c r="AF1824" s="205">
        <f t="array" ref="AF1824">SUMPRODUCT(MID(0&amp;AE1824,LARGE(INDEX(ISNUMBER(--MID(AE1824,ROW($A$1:$A$25),1))* ROW($A$1:$A$25),0),ROW($A$1:$A$25))+1,1)*10^ROW($A$1:$A$25)/10)</f>
        <v>0</v>
      </c>
    </row>
    <row r="1825" spans="31:32" x14ac:dyDescent="0.25">
      <c r="AE1825" s="205">
        <f>INDEX(Tracking!$B$6:$B$3001,ROW(A1821),1)</f>
        <v>0</v>
      </c>
      <c r="AF1825" s="205">
        <f t="array" ref="AF1825">SUMPRODUCT(MID(0&amp;AE1825,LARGE(INDEX(ISNUMBER(--MID(AE1825,ROW($A$1:$A$25),1))* ROW($A$1:$A$25),0),ROW($A$1:$A$25))+1,1)*10^ROW($A$1:$A$25)/10)</f>
        <v>0</v>
      </c>
    </row>
    <row r="1826" spans="31:32" x14ac:dyDescent="0.25">
      <c r="AE1826" s="205">
        <f>INDEX(Tracking!$B$6:$B$3001,ROW(A1822),1)</f>
        <v>0</v>
      </c>
      <c r="AF1826" s="205">
        <f t="array" ref="AF1826">SUMPRODUCT(MID(0&amp;AE1826,LARGE(INDEX(ISNUMBER(--MID(AE1826,ROW($A$1:$A$25),1))* ROW($A$1:$A$25),0),ROW($A$1:$A$25))+1,1)*10^ROW($A$1:$A$25)/10)</f>
        <v>0</v>
      </c>
    </row>
    <row r="1827" spans="31:32" x14ac:dyDescent="0.25">
      <c r="AE1827" s="205">
        <f>INDEX(Tracking!$B$6:$B$3001,ROW(A1823),1)</f>
        <v>0</v>
      </c>
      <c r="AF1827" s="205">
        <f t="array" ref="AF1827">SUMPRODUCT(MID(0&amp;AE1827,LARGE(INDEX(ISNUMBER(--MID(AE1827,ROW($A$1:$A$25),1))* ROW($A$1:$A$25),0),ROW($A$1:$A$25))+1,1)*10^ROW($A$1:$A$25)/10)</f>
        <v>0</v>
      </c>
    </row>
    <row r="1828" spans="31:32" x14ac:dyDescent="0.25">
      <c r="AE1828" s="205">
        <f>INDEX(Tracking!$B$6:$B$3001,ROW(A1824),1)</f>
        <v>0</v>
      </c>
      <c r="AF1828" s="205">
        <f t="array" ref="AF1828">SUMPRODUCT(MID(0&amp;AE1828,LARGE(INDEX(ISNUMBER(--MID(AE1828,ROW($A$1:$A$25),1))* ROW($A$1:$A$25),0),ROW($A$1:$A$25))+1,1)*10^ROW($A$1:$A$25)/10)</f>
        <v>0</v>
      </c>
    </row>
    <row r="1829" spans="31:32" x14ac:dyDescent="0.25">
      <c r="AE1829" s="205">
        <f>INDEX(Tracking!$B$6:$B$3001,ROW(A1825),1)</f>
        <v>0</v>
      </c>
      <c r="AF1829" s="205">
        <f t="array" ref="AF1829">SUMPRODUCT(MID(0&amp;AE1829,LARGE(INDEX(ISNUMBER(--MID(AE1829,ROW($A$1:$A$25),1))* ROW($A$1:$A$25),0),ROW($A$1:$A$25))+1,1)*10^ROW($A$1:$A$25)/10)</f>
        <v>0</v>
      </c>
    </row>
    <row r="1830" spans="31:32" x14ac:dyDescent="0.25">
      <c r="AE1830" s="205">
        <f>INDEX(Tracking!$B$6:$B$3001,ROW(A1826),1)</f>
        <v>0</v>
      </c>
      <c r="AF1830" s="205">
        <f t="array" ref="AF1830">SUMPRODUCT(MID(0&amp;AE1830,LARGE(INDEX(ISNUMBER(--MID(AE1830,ROW($A$1:$A$25),1))* ROW($A$1:$A$25),0),ROW($A$1:$A$25))+1,1)*10^ROW($A$1:$A$25)/10)</f>
        <v>0</v>
      </c>
    </row>
    <row r="1831" spans="31:32" x14ac:dyDescent="0.25">
      <c r="AE1831" s="205">
        <f>INDEX(Tracking!$B$6:$B$3001,ROW(A1827),1)</f>
        <v>0</v>
      </c>
      <c r="AF1831" s="205">
        <f t="array" ref="AF1831">SUMPRODUCT(MID(0&amp;AE1831,LARGE(INDEX(ISNUMBER(--MID(AE1831,ROW($A$1:$A$25),1))* ROW($A$1:$A$25),0),ROW($A$1:$A$25))+1,1)*10^ROW($A$1:$A$25)/10)</f>
        <v>0</v>
      </c>
    </row>
    <row r="1832" spans="31:32" x14ac:dyDescent="0.25">
      <c r="AE1832" s="205">
        <f>INDEX(Tracking!$B$6:$B$3001,ROW(A1828),1)</f>
        <v>0</v>
      </c>
      <c r="AF1832" s="205">
        <f t="array" ref="AF1832">SUMPRODUCT(MID(0&amp;AE1832,LARGE(INDEX(ISNUMBER(--MID(AE1832,ROW($A$1:$A$25),1))* ROW($A$1:$A$25),0),ROW($A$1:$A$25))+1,1)*10^ROW($A$1:$A$25)/10)</f>
        <v>0</v>
      </c>
    </row>
    <row r="1833" spans="31:32" x14ac:dyDescent="0.25">
      <c r="AE1833" s="205">
        <f>INDEX(Tracking!$B$6:$B$3001,ROW(A1829),1)</f>
        <v>0</v>
      </c>
      <c r="AF1833" s="205">
        <f t="array" ref="AF1833">SUMPRODUCT(MID(0&amp;AE1833,LARGE(INDEX(ISNUMBER(--MID(AE1833,ROW($A$1:$A$25),1))* ROW($A$1:$A$25),0),ROW($A$1:$A$25))+1,1)*10^ROW($A$1:$A$25)/10)</f>
        <v>0</v>
      </c>
    </row>
    <row r="1834" spans="31:32" x14ac:dyDescent="0.25">
      <c r="AE1834" s="205">
        <f>INDEX(Tracking!$B$6:$B$3001,ROW(A1830),1)</f>
        <v>0</v>
      </c>
      <c r="AF1834" s="205">
        <f t="array" ref="AF1834">SUMPRODUCT(MID(0&amp;AE1834,LARGE(INDEX(ISNUMBER(--MID(AE1834,ROW($A$1:$A$25),1))* ROW($A$1:$A$25),0),ROW($A$1:$A$25))+1,1)*10^ROW($A$1:$A$25)/10)</f>
        <v>0</v>
      </c>
    </row>
    <row r="1835" spans="31:32" x14ac:dyDescent="0.25">
      <c r="AE1835" s="205">
        <f>INDEX(Tracking!$B$6:$B$3001,ROW(A1831),1)</f>
        <v>0</v>
      </c>
      <c r="AF1835" s="205">
        <f t="array" ref="AF1835">SUMPRODUCT(MID(0&amp;AE1835,LARGE(INDEX(ISNUMBER(--MID(AE1835,ROW($A$1:$A$25),1))* ROW($A$1:$A$25),0),ROW($A$1:$A$25))+1,1)*10^ROW($A$1:$A$25)/10)</f>
        <v>0</v>
      </c>
    </row>
    <row r="1836" spans="31:32" x14ac:dyDescent="0.25">
      <c r="AE1836" s="205">
        <f>INDEX(Tracking!$B$6:$B$3001,ROW(A1832),1)</f>
        <v>0</v>
      </c>
      <c r="AF1836" s="205">
        <f t="array" ref="AF1836">SUMPRODUCT(MID(0&amp;AE1836,LARGE(INDEX(ISNUMBER(--MID(AE1836,ROW($A$1:$A$25),1))* ROW($A$1:$A$25),0),ROW($A$1:$A$25))+1,1)*10^ROW($A$1:$A$25)/10)</f>
        <v>0</v>
      </c>
    </row>
    <row r="1837" spans="31:32" x14ac:dyDescent="0.25">
      <c r="AE1837" s="205">
        <f>INDEX(Tracking!$B$6:$B$3001,ROW(A1833),1)</f>
        <v>0</v>
      </c>
      <c r="AF1837" s="205">
        <f t="array" ref="AF1837">SUMPRODUCT(MID(0&amp;AE1837,LARGE(INDEX(ISNUMBER(--MID(AE1837,ROW($A$1:$A$25),1))* ROW($A$1:$A$25),0),ROW($A$1:$A$25))+1,1)*10^ROW($A$1:$A$25)/10)</f>
        <v>0</v>
      </c>
    </row>
    <row r="1838" spans="31:32" x14ac:dyDescent="0.25">
      <c r="AE1838" s="205">
        <f>INDEX(Tracking!$B$6:$B$3001,ROW(A1834),1)</f>
        <v>0</v>
      </c>
      <c r="AF1838" s="205">
        <f t="array" ref="AF1838">SUMPRODUCT(MID(0&amp;AE1838,LARGE(INDEX(ISNUMBER(--MID(AE1838,ROW($A$1:$A$25),1))* ROW($A$1:$A$25),0),ROW($A$1:$A$25))+1,1)*10^ROW($A$1:$A$25)/10)</f>
        <v>0</v>
      </c>
    </row>
    <row r="1839" spans="31:32" x14ac:dyDescent="0.25">
      <c r="AE1839" s="205">
        <f>INDEX(Tracking!$B$6:$B$3001,ROW(A1835),1)</f>
        <v>0</v>
      </c>
      <c r="AF1839" s="205">
        <f t="array" ref="AF1839">SUMPRODUCT(MID(0&amp;AE1839,LARGE(INDEX(ISNUMBER(--MID(AE1839,ROW($A$1:$A$25),1))* ROW($A$1:$A$25),0),ROW($A$1:$A$25))+1,1)*10^ROW($A$1:$A$25)/10)</f>
        <v>0</v>
      </c>
    </row>
    <row r="1840" spans="31:32" x14ac:dyDescent="0.25">
      <c r="AE1840" s="205">
        <f>INDEX(Tracking!$B$6:$B$3001,ROW(A1836),1)</f>
        <v>0</v>
      </c>
      <c r="AF1840" s="205">
        <f t="array" ref="AF1840">SUMPRODUCT(MID(0&amp;AE1840,LARGE(INDEX(ISNUMBER(--MID(AE1840,ROW($A$1:$A$25),1))* ROW($A$1:$A$25),0),ROW($A$1:$A$25))+1,1)*10^ROW($A$1:$A$25)/10)</f>
        <v>0</v>
      </c>
    </row>
    <row r="1841" spans="31:32" x14ac:dyDescent="0.25">
      <c r="AE1841" s="205">
        <f>INDEX(Tracking!$B$6:$B$3001,ROW(A1837),1)</f>
        <v>0</v>
      </c>
      <c r="AF1841" s="205">
        <f t="array" ref="AF1841">SUMPRODUCT(MID(0&amp;AE1841,LARGE(INDEX(ISNUMBER(--MID(AE1841,ROW($A$1:$A$25),1))* ROW($A$1:$A$25),0),ROW($A$1:$A$25))+1,1)*10^ROW($A$1:$A$25)/10)</f>
        <v>0</v>
      </c>
    </row>
    <row r="1842" spans="31:32" x14ac:dyDescent="0.25">
      <c r="AE1842" s="205">
        <f>INDEX(Tracking!$B$6:$B$3001,ROW(A1838),1)</f>
        <v>0</v>
      </c>
      <c r="AF1842" s="205">
        <f t="array" ref="AF1842">SUMPRODUCT(MID(0&amp;AE1842,LARGE(INDEX(ISNUMBER(--MID(AE1842,ROW($A$1:$A$25),1))* ROW($A$1:$A$25),0),ROW($A$1:$A$25))+1,1)*10^ROW($A$1:$A$25)/10)</f>
        <v>0</v>
      </c>
    </row>
    <row r="1843" spans="31:32" x14ac:dyDescent="0.25">
      <c r="AE1843" s="205">
        <f>INDEX(Tracking!$B$6:$B$3001,ROW(A1839),1)</f>
        <v>0</v>
      </c>
      <c r="AF1843" s="205">
        <f t="array" ref="AF1843">SUMPRODUCT(MID(0&amp;AE1843,LARGE(INDEX(ISNUMBER(--MID(AE1843,ROW($A$1:$A$25),1))* ROW($A$1:$A$25),0),ROW($A$1:$A$25))+1,1)*10^ROW($A$1:$A$25)/10)</f>
        <v>0</v>
      </c>
    </row>
    <row r="1844" spans="31:32" x14ac:dyDescent="0.25">
      <c r="AE1844" s="205">
        <f>INDEX(Tracking!$B$6:$B$3001,ROW(A1840),1)</f>
        <v>0</v>
      </c>
      <c r="AF1844" s="205">
        <f t="array" ref="AF1844">SUMPRODUCT(MID(0&amp;AE1844,LARGE(INDEX(ISNUMBER(--MID(AE1844,ROW($A$1:$A$25),1))* ROW($A$1:$A$25),0),ROW($A$1:$A$25))+1,1)*10^ROW($A$1:$A$25)/10)</f>
        <v>0</v>
      </c>
    </row>
    <row r="1845" spans="31:32" x14ac:dyDescent="0.25">
      <c r="AE1845" s="205">
        <f>INDEX(Tracking!$B$6:$B$3001,ROW(A1841),1)</f>
        <v>0</v>
      </c>
      <c r="AF1845" s="205">
        <f t="array" ref="AF1845">SUMPRODUCT(MID(0&amp;AE1845,LARGE(INDEX(ISNUMBER(--MID(AE1845,ROW($A$1:$A$25),1))* ROW($A$1:$A$25),0),ROW($A$1:$A$25))+1,1)*10^ROW($A$1:$A$25)/10)</f>
        <v>0</v>
      </c>
    </row>
    <row r="1846" spans="31:32" x14ac:dyDescent="0.25">
      <c r="AE1846" s="205">
        <f>INDEX(Tracking!$B$6:$B$3001,ROW(A1842),1)</f>
        <v>0</v>
      </c>
      <c r="AF1846" s="205">
        <f t="array" ref="AF1846">SUMPRODUCT(MID(0&amp;AE1846,LARGE(INDEX(ISNUMBER(--MID(AE1846,ROW($A$1:$A$25),1))* ROW($A$1:$A$25),0),ROW($A$1:$A$25))+1,1)*10^ROW($A$1:$A$25)/10)</f>
        <v>0</v>
      </c>
    </row>
    <row r="1847" spans="31:32" x14ac:dyDescent="0.25">
      <c r="AE1847" s="205">
        <f>INDEX(Tracking!$B$6:$B$3001,ROW(A1843),1)</f>
        <v>0</v>
      </c>
      <c r="AF1847" s="205">
        <f t="array" ref="AF1847">SUMPRODUCT(MID(0&amp;AE1847,LARGE(INDEX(ISNUMBER(--MID(AE1847,ROW($A$1:$A$25),1))* ROW($A$1:$A$25),0),ROW($A$1:$A$25))+1,1)*10^ROW($A$1:$A$25)/10)</f>
        <v>0</v>
      </c>
    </row>
    <row r="1848" spans="31:32" x14ac:dyDescent="0.25">
      <c r="AE1848" s="205">
        <f>INDEX(Tracking!$B$6:$B$3001,ROW(A1844),1)</f>
        <v>0</v>
      </c>
      <c r="AF1848" s="205">
        <f t="array" ref="AF1848">SUMPRODUCT(MID(0&amp;AE1848,LARGE(INDEX(ISNUMBER(--MID(AE1848,ROW($A$1:$A$25),1))* ROW($A$1:$A$25),0),ROW($A$1:$A$25))+1,1)*10^ROW($A$1:$A$25)/10)</f>
        <v>0</v>
      </c>
    </row>
    <row r="1849" spans="31:32" x14ac:dyDescent="0.25">
      <c r="AE1849" s="205">
        <f>INDEX(Tracking!$B$6:$B$3001,ROW(A1845),1)</f>
        <v>0</v>
      </c>
      <c r="AF1849" s="205">
        <f t="array" ref="AF1849">SUMPRODUCT(MID(0&amp;AE1849,LARGE(INDEX(ISNUMBER(--MID(AE1849,ROW($A$1:$A$25),1))* ROW($A$1:$A$25),0),ROW($A$1:$A$25))+1,1)*10^ROW($A$1:$A$25)/10)</f>
        <v>0</v>
      </c>
    </row>
    <row r="1850" spans="31:32" x14ac:dyDescent="0.25">
      <c r="AE1850" s="205">
        <f>INDEX(Tracking!$B$6:$B$3001,ROW(A1846),1)</f>
        <v>0</v>
      </c>
      <c r="AF1850" s="205">
        <f t="array" ref="AF1850">SUMPRODUCT(MID(0&amp;AE1850,LARGE(INDEX(ISNUMBER(--MID(AE1850,ROW($A$1:$A$25),1))* ROW($A$1:$A$25),0),ROW($A$1:$A$25))+1,1)*10^ROW($A$1:$A$25)/10)</f>
        <v>0</v>
      </c>
    </row>
    <row r="1851" spans="31:32" x14ac:dyDescent="0.25">
      <c r="AE1851" s="205">
        <f>INDEX(Tracking!$B$6:$B$3001,ROW(A1847),1)</f>
        <v>0</v>
      </c>
      <c r="AF1851" s="205">
        <f t="array" ref="AF1851">SUMPRODUCT(MID(0&amp;AE1851,LARGE(INDEX(ISNUMBER(--MID(AE1851,ROW($A$1:$A$25),1))* ROW($A$1:$A$25),0),ROW($A$1:$A$25))+1,1)*10^ROW($A$1:$A$25)/10)</f>
        <v>0</v>
      </c>
    </row>
    <row r="1852" spans="31:32" x14ac:dyDescent="0.25">
      <c r="AE1852" s="205">
        <f>INDEX(Tracking!$B$6:$B$3001,ROW(A1848),1)</f>
        <v>0</v>
      </c>
      <c r="AF1852" s="205">
        <f t="array" ref="AF1852">SUMPRODUCT(MID(0&amp;AE1852,LARGE(INDEX(ISNUMBER(--MID(AE1852,ROW($A$1:$A$25),1))* ROW($A$1:$A$25),0),ROW($A$1:$A$25))+1,1)*10^ROW($A$1:$A$25)/10)</f>
        <v>0</v>
      </c>
    </row>
    <row r="1853" spans="31:32" x14ac:dyDescent="0.25">
      <c r="AE1853" s="205">
        <f>INDEX(Tracking!$B$6:$B$3001,ROW(A1849),1)</f>
        <v>0</v>
      </c>
      <c r="AF1853" s="205">
        <f t="array" ref="AF1853">SUMPRODUCT(MID(0&amp;AE1853,LARGE(INDEX(ISNUMBER(--MID(AE1853,ROW($A$1:$A$25),1))* ROW($A$1:$A$25),0),ROW($A$1:$A$25))+1,1)*10^ROW($A$1:$A$25)/10)</f>
        <v>0</v>
      </c>
    </row>
    <row r="1854" spans="31:32" x14ac:dyDescent="0.25">
      <c r="AE1854" s="205">
        <f>INDEX(Tracking!$B$6:$B$3001,ROW(A1850),1)</f>
        <v>0</v>
      </c>
      <c r="AF1854" s="205">
        <f t="array" ref="AF1854">SUMPRODUCT(MID(0&amp;AE1854,LARGE(INDEX(ISNUMBER(--MID(AE1854,ROW($A$1:$A$25),1))* ROW($A$1:$A$25),0),ROW($A$1:$A$25))+1,1)*10^ROW($A$1:$A$25)/10)</f>
        <v>0</v>
      </c>
    </row>
    <row r="1855" spans="31:32" x14ac:dyDescent="0.25">
      <c r="AE1855" s="205">
        <f>INDEX(Tracking!$B$6:$B$3001,ROW(A1851),1)</f>
        <v>0</v>
      </c>
      <c r="AF1855" s="205">
        <f t="array" ref="AF1855">SUMPRODUCT(MID(0&amp;AE1855,LARGE(INDEX(ISNUMBER(--MID(AE1855,ROW($A$1:$A$25),1))* ROW($A$1:$A$25),0),ROW($A$1:$A$25))+1,1)*10^ROW($A$1:$A$25)/10)</f>
        <v>0</v>
      </c>
    </row>
    <row r="1856" spans="31:32" x14ac:dyDescent="0.25">
      <c r="AE1856" s="205">
        <f>INDEX(Tracking!$B$6:$B$3001,ROW(A1852),1)</f>
        <v>0</v>
      </c>
      <c r="AF1856" s="205">
        <f t="array" ref="AF1856">SUMPRODUCT(MID(0&amp;AE1856,LARGE(INDEX(ISNUMBER(--MID(AE1856,ROW($A$1:$A$25),1))* ROW($A$1:$A$25),0),ROW($A$1:$A$25))+1,1)*10^ROW($A$1:$A$25)/10)</f>
        <v>0</v>
      </c>
    </row>
    <row r="1857" spans="31:32" x14ac:dyDescent="0.25">
      <c r="AE1857" s="205">
        <f>INDEX(Tracking!$B$6:$B$3001,ROW(A1853),1)</f>
        <v>0</v>
      </c>
      <c r="AF1857" s="205">
        <f t="array" ref="AF1857">SUMPRODUCT(MID(0&amp;AE1857,LARGE(INDEX(ISNUMBER(--MID(AE1857,ROW($A$1:$A$25),1))* ROW($A$1:$A$25),0),ROW($A$1:$A$25))+1,1)*10^ROW($A$1:$A$25)/10)</f>
        <v>0</v>
      </c>
    </row>
    <row r="1858" spans="31:32" x14ac:dyDescent="0.25">
      <c r="AE1858" s="205">
        <f>INDEX(Tracking!$B$6:$B$3001,ROW(A1854),1)</f>
        <v>0</v>
      </c>
      <c r="AF1858" s="205">
        <f t="array" ref="AF1858">SUMPRODUCT(MID(0&amp;AE1858,LARGE(INDEX(ISNUMBER(--MID(AE1858,ROW($A$1:$A$25),1))* ROW($A$1:$A$25),0),ROW($A$1:$A$25))+1,1)*10^ROW($A$1:$A$25)/10)</f>
        <v>0</v>
      </c>
    </row>
    <row r="1859" spans="31:32" x14ac:dyDescent="0.25">
      <c r="AE1859" s="205">
        <f>INDEX(Tracking!$B$6:$B$3001,ROW(A1855),1)</f>
        <v>0</v>
      </c>
      <c r="AF1859" s="205">
        <f t="array" ref="AF1859">SUMPRODUCT(MID(0&amp;AE1859,LARGE(INDEX(ISNUMBER(--MID(AE1859,ROW($A$1:$A$25),1))* ROW($A$1:$A$25),0),ROW($A$1:$A$25))+1,1)*10^ROW($A$1:$A$25)/10)</f>
        <v>0</v>
      </c>
    </row>
    <row r="1860" spans="31:32" x14ac:dyDescent="0.25">
      <c r="AE1860" s="205">
        <f>INDEX(Tracking!$B$6:$B$3001,ROW(A1856),1)</f>
        <v>0</v>
      </c>
      <c r="AF1860" s="205">
        <f t="array" ref="AF1860">SUMPRODUCT(MID(0&amp;AE1860,LARGE(INDEX(ISNUMBER(--MID(AE1860,ROW($A$1:$A$25),1))* ROW($A$1:$A$25),0),ROW($A$1:$A$25))+1,1)*10^ROW($A$1:$A$25)/10)</f>
        <v>0</v>
      </c>
    </row>
    <row r="1861" spans="31:32" x14ac:dyDescent="0.25">
      <c r="AE1861" s="205">
        <f>INDEX(Tracking!$B$6:$B$3001,ROW(A1857),1)</f>
        <v>0</v>
      </c>
      <c r="AF1861" s="205">
        <f t="array" ref="AF1861">SUMPRODUCT(MID(0&amp;AE1861,LARGE(INDEX(ISNUMBER(--MID(AE1861,ROW($A$1:$A$25),1))* ROW($A$1:$A$25),0),ROW($A$1:$A$25))+1,1)*10^ROW($A$1:$A$25)/10)</f>
        <v>0</v>
      </c>
    </row>
    <row r="1862" spans="31:32" x14ac:dyDescent="0.25">
      <c r="AE1862" s="205">
        <f>INDEX(Tracking!$B$6:$B$3001,ROW(A1858),1)</f>
        <v>0</v>
      </c>
      <c r="AF1862" s="205">
        <f t="array" ref="AF1862">SUMPRODUCT(MID(0&amp;AE1862,LARGE(INDEX(ISNUMBER(--MID(AE1862,ROW($A$1:$A$25),1))* ROW($A$1:$A$25),0),ROW($A$1:$A$25))+1,1)*10^ROW($A$1:$A$25)/10)</f>
        <v>0</v>
      </c>
    </row>
    <row r="1863" spans="31:32" x14ac:dyDescent="0.25">
      <c r="AE1863" s="205">
        <f>INDEX(Tracking!$B$6:$B$3001,ROW(A1859),1)</f>
        <v>0</v>
      </c>
      <c r="AF1863" s="205">
        <f t="array" ref="AF1863">SUMPRODUCT(MID(0&amp;AE1863,LARGE(INDEX(ISNUMBER(--MID(AE1863,ROW($A$1:$A$25),1))* ROW($A$1:$A$25),0),ROW($A$1:$A$25))+1,1)*10^ROW($A$1:$A$25)/10)</f>
        <v>0</v>
      </c>
    </row>
    <row r="1864" spans="31:32" x14ac:dyDescent="0.25">
      <c r="AE1864" s="205">
        <f>INDEX(Tracking!$B$6:$B$3001,ROW(A1860),1)</f>
        <v>0</v>
      </c>
      <c r="AF1864" s="205">
        <f t="array" ref="AF1864">SUMPRODUCT(MID(0&amp;AE1864,LARGE(INDEX(ISNUMBER(--MID(AE1864,ROW($A$1:$A$25),1))* ROW($A$1:$A$25),0),ROW($A$1:$A$25))+1,1)*10^ROW($A$1:$A$25)/10)</f>
        <v>0</v>
      </c>
    </row>
    <row r="1865" spans="31:32" x14ac:dyDescent="0.25">
      <c r="AE1865" s="205">
        <f>INDEX(Tracking!$B$6:$B$3001,ROW(A1861),1)</f>
        <v>0</v>
      </c>
      <c r="AF1865" s="205">
        <f t="array" ref="AF1865">SUMPRODUCT(MID(0&amp;AE1865,LARGE(INDEX(ISNUMBER(--MID(AE1865,ROW($A$1:$A$25),1))* ROW($A$1:$A$25),0),ROW($A$1:$A$25))+1,1)*10^ROW($A$1:$A$25)/10)</f>
        <v>0</v>
      </c>
    </row>
    <row r="1866" spans="31:32" x14ac:dyDescent="0.25">
      <c r="AE1866" s="205">
        <f>INDEX(Tracking!$B$6:$B$3001,ROW(A1862),1)</f>
        <v>0</v>
      </c>
      <c r="AF1866" s="205">
        <f t="array" ref="AF1866">SUMPRODUCT(MID(0&amp;AE1866,LARGE(INDEX(ISNUMBER(--MID(AE1866,ROW($A$1:$A$25),1))* ROW($A$1:$A$25),0),ROW($A$1:$A$25))+1,1)*10^ROW($A$1:$A$25)/10)</f>
        <v>0</v>
      </c>
    </row>
    <row r="1867" spans="31:32" x14ac:dyDescent="0.25">
      <c r="AE1867" s="205">
        <f>INDEX(Tracking!$B$6:$B$3001,ROW(A1863),1)</f>
        <v>0</v>
      </c>
      <c r="AF1867" s="205">
        <f t="array" ref="AF1867">SUMPRODUCT(MID(0&amp;AE1867,LARGE(INDEX(ISNUMBER(--MID(AE1867,ROW($A$1:$A$25),1))* ROW($A$1:$A$25),0),ROW($A$1:$A$25))+1,1)*10^ROW($A$1:$A$25)/10)</f>
        <v>0</v>
      </c>
    </row>
    <row r="1868" spans="31:32" x14ac:dyDescent="0.25">
      <c r="AE1868" s="205">
        <f>INDEX(Tracking!$B$6:$B$3001,ROW(A1864),1)</f>
        <v>0</v>
      </c>
      <c r="AF1868" s="205">
        <f t="array" ref="AF1868">SUMPRODUCT(MID(0&amp;AE1868,LARGE(INDEX(ISNUMBER(--MID(AE1868,ROW($A$1:$A$25),1))* ROW($A$1:$A$25),0),ROW($A$1:$A$25))+1,1)*10^ROW($A$1:$A$25)/10)</f>
        <v>0</v>
      </c>
    </row>
    <row r="1869" spans="31:32" x14ac:dyDescent="0.25">
      <c r="AE1869" s="205">
        <f>INDEX(Tracking!$B$6:$B$3001,ROW(A1865),1)</f>
        <v>0</v>
      </c>
      <c r="AF1869" s="205">
        <f t="array" ref="AF1869">SUMPRODUCT(MID(0&amp;AE1869,LARGE(INDEX(ISNUMBER(--MID(AE1869,ROW($A$1:$A$25),1))* ROW($A$1:$A$25),0),ROW($A$1:$A$25))+1,1)*10^ROW($A$1:$A$25)/10)</f>
        <v>0</v>
      </c>
    </row>
    <row r="1870" spans="31:32" x14ac:dyDescent="0.25">
      <c r="AE1870" s="205">
        <f>INDEX(Tracking!$B$6:$B$3001,ROW(A1866),1)</f>
        <v>0</v>
      </c>
      <c r="AF1870" s="205">
        <f t="array" ref="AF1870">SUMPRODUCT(MID(0&amp;AE1870,LARGE(INDEX(ISNUMBER(--MID(AE1870,ROW($A$1:$A$25),1))* ROW($A$1:$A$25),0),ROW($A$1:$A$25))+1,1)*10^ROW($A$1:$A$25)/10)</f>
        <v>0</v>
      </c>
    </row>
    <row r="1871" spans="31:32" x14ac:dyDescent="0.25">
      <c r="AE1871" s="205">
        <f>INDEX(Tracking!$B$6:$B$3001,ROW(A1867),1)</f>
        <v>0</v>
      </c>
      <c r="AF1871" s="205">
        <f t="array" ref="AF1871">SUMPRODUCT(MID(0&amp;AE1871,LARGE(INDEX(ISNUMBER(--MID(AE1871,ROW($A$1:$A$25),1))* ROW($A$1:$A$25),0),ROW($A$1:$A$25))+1,1)*10^ROW($A$1:$A$25)/10)</f>
        <v>0</v>
      </c>
    </row>
    <row r="1872" spans="31:32" x14ac:dyDescent="0.25">
      <c r="AE1872" s="205">
        <f>INDEX(Tracking!$B$6:$B$3001,ROW(A1868),1)</f>
        <v>0</v>
      </c>
      <c r="AF1872" s="205">
        <f t="array" ref="AF1872">SUMPRODUCT(MID(0&amp;AE1872,LARGE(INDEX(ISNUMBER(--MID(AE1872,ROW($A$1:$A$25),1))* ROW($A$1:$A$25),0),ROW($A$1:$A$25))+1,1)*10^ROW($A$1:$A$25)/10)</f>
        <v>0</v>
      </c>
    </row>
    <row r="1873" spans="31:32" x14ac:dyDescent="0.25">
      <c r="AE1873" s="205">
        <f>INDEX(Tracking!$B$6:$B$3001,ROW(A1869),1)</f>
        <v>0</v>
      </c>
      <c r="AF1873" s="205">
        <f t="array" ref="AF1873">SUMPRODUCT(MID(0&amp;AE1873,LARGE(INDEX(ISNUMBER(--MID(AE1873,ROW($A$1:$A$25),1))* ROW($A$1:$A$25),0),ROW($A$1:$A$25))+1,1)*10^ROW($A$1:$A$25)/10)</f>
        <v>0</v>
      </c>
    </row>
    <row r="1874" spans="31:32" x14ac:dyDescent="0.25">
      <c r="AE1874" s="205">
        <f>INDEX(Tracking!$B$6:$B$3001,ROW(A1870),1)</f>
        <v>0</v>
      </c>
      <c r="AF1874" s="205">
        <f t="array" ref="AF1874">SUMPRODUCT(MID(0&amp;AE1874,LARGE(INDEX(ISNUMBER(--MID(AE1874,ROW($A$1:$A$25),1))* ROW($A$1:$A$25),0),ROW($A$1:$A$25))+1,1)*10^ROW($A$1:$A$25)/10)</f>
        <v>0</v>
      </c>
    </row>
    <row r="1875" spans="31:32" x14ac:dyDescent="0.25">
      <c r="AE1875" s="205">
        <f>INDEX(Tracking!$B$6:$B$3001,ROW(A1871),1)</f>
        <v>0</v>
      </c>
      <c r="AF1875" s="205">
        <f t="array" ref="AF1875">SUMPRODUCT(MID(0&amp;AE1875,LARGE(INDEX(ISNUMBER(--MID(AE1875,ROW($A$1:$A$25),1))* ROW($A$1:$A$25),0),ROW($A$1:$A$25))+1,1)*10^ROW($A$1:$A$25)/10)</f>
        <v>0</v>
      </c>
    </row>
    <row r="1876" spans="31:32" x14ac:dyDescent="0.25">
      <c r="AE1876" s="205">
        <f>INDEX(Tracking!$B$6:$B$3001,ROW(A1872),1)</f>
        <v>0</v>
      </c>
      <c r="AF1876" s="205">
        <f t="array" ref="AF1876">SUMPRODUCT(MID(0&amp;AE1876,LARGE(INDEX(ISNUMBER(--MID(AE1876,ROW($A$1:$A$25),1))* ROW($A$1:$A$25),0),ROW($A$1:$A$25))+1,1)*10^ROW($A$1:$A$25)/10)</f>
        <v>0</v>
      </c>
    </row>
    <row r="1877" spans="31:32" x14ac:dyDescent="0.25">
      <c r="AE1877" s="205">
        <f>INDEX(Tracking!$B$6:$B$3001,ROW(A1873),1)</f>
        <v>0</v>
      </c>
      <c r="AF1877" s="205">
        <f t="array" ref="AF1877">SUMPRODUCT(MID(0&amp;AE1877,LARGE(INDEX(ISNUMBER(--MID(AE1877,ROW($A$1:$A$25),1))* ROW($A$1:$A$25),0),ROW($A$1:$A$25))+1,1)*10^ROW($A$1:$A$25)/10)</f>
        <v>0</v>
      </c>
    </row>
    <row r="1878" spans="31:32" x14ac:dyDescent="0.25">
      <c r="AE1878" s="205">
        <f>INDEX(Tracking!$B$6:$B$3001,ROW(A1874),1)</f>
        <v>0</v>
      </c>
      <c r="AF1878" s="205">
        <f t="array" ref="AF1878">SUMPRODUCT(MID(0&amp;AE1878,LARGE(INDEX(ISNUMBER(--MID(AE1878,ROW($A$1:$A$25),1))* ROW($A$1:$A$25),0),ROW($A$1:$A$25))+1,1)*10^ROW($A$1:$A$25)/10)</f>
        <v>0</v>
      </c>
    </row>
    <row r="1879" spans="31:32" x14ac:dyDescent="0.25">
      <c r="AE1879" s="205">
        <f>INDEX(Tracking!$B$6:$B$3001,ROW(A1875),1)</f>
        <v>0</v>
      </c>
      <c r="AF1879" s="205">
        <f t="array" ref="AF1879">SUMPRODUCT(MID(0&amp;AE1879,LARGE(INDEX(ISNUMBER(--MID(AE1879,ROW($A$1:$A$25),1))* ROW($A$1:$A$25),0),ROW($A$1:$A$25))+1,1)*10^ROW($A$1:$A$25)/10)</f>
        <v>0</v>
      </c>
    </row>
    <row r="1880" spans="31:32" x14ac:dyDescent="0.25">
      <c r="AE1880" s="205">
        <f>INDEX(Tracking!$B$6:$B$3001,ROW(A1876),1)</f>
        <v>0</v>
      </c>
      <c r="AF1880" s="205">
        <f t="array" ref="AF1880">SUMPRODUCT(MID(0&amp;AE1880,LARGE(INDEX(ISNUMBER(--MID(AE1880,ROW($A$1:$A$25),1))* ROW($A$1:$A$25),0),ROW($A$1:$A$25))+1,1)*10^ROW($A$1:$A$25)/10)</f>
        <v>0</v>
      </c>
    </row>
    <row r="1881" spans="31:32" x14ac:dyDescent="0.25">
      <c r="AE1881" s="205">
        <f>INDEX(Tracking!$B$6:$B$3001,ROW(A1877),1)</f>
        <v>0</v>
      </c>
      <c r="AF1881" s="205">
        <f t="array" ref="AF1881">SUMPRODUCT(MID(0&amp;AE1881,LARGE(INDEX(ISNUMBER(--MID(AE1881,ROW($A$1:$A$25),1))* ROW($A$1:$A$25),0),ROW($A$1:$A$25))+1,1)*10^ROW($A$1:$A$25)/10)</f>
        <v>0</v>
      </c>
    </row>
    <row r="1882" spans="31:32" x14ac:dyDescent="0.25">
      <c r="AE1882" s="205">
        <f>INDEX(Tracking!$B$6:$B$3001,ROW(A1878),1)</f>
        <v>0</v>
      </c>
      <c r="AF1882" s="205">
        <f t="array" ref="AF1882">SUMPRODUCT(MID(0&amp;AE1882,LARGE(INDEX(ISNUMBER(--MID(AE1882,ROW($A$1:$A$25),1))* ROW($A$1:$A$25),0),ROW($A$1:$A$25))+1,1)*10^ROW($A$1:$A$25)/10)</f>
        <v>0</v>
      </c>
    </row>
    <row r="1883" spans="31:32" x14ac:dyDescent="0.25">
      <c r="AE1883" s="205">
        <f>INDEX(Tracking!$B$6:$B$3001,ROW(A1879),1)</f>
        <v>0</v>
      </c>
      <c r="AF1883" s="205">
        <f t="array" ref="AF1883">SUMPRODUCT(MID(0&amp;AE1883,LARGE(INDEX(ISNUMBER(--MID(AE1883,ROW($A$1:$A$25),1))* ROW($A$1:$A$25),0),ROW($A$1:$A$25))+1,1)*10^ROW($A$1:$A$25)/10)</f>
        <v>0</v>
      </c>
    </row>
    <row r="1884" spans="31:32" x14ac:dyDescent="0.25">
      <c r="AE1884" s="205">
        <f>INDEX(Tracking!$B$6:$B$3001,ROW(A1880),1)</f>
        <v>0</v>
      </c>
      <c r="AF1884" s="205">
        <f t="array" ref="AF1884">SUMPRODUCT(MID(0&amp;AE1884,LARGE(INDEX(ISNUMBER(--MID(AE1884,ROW($A$1:$A$25),1))* ROW($A$1:$A$25),0),ROW($A$1:$A$25))+1,1)*10^ROW($A$1:$A$25)/10)</f>
        <v>0</v>
      </c>
    </row>
    <row r="1885" spans="31:32" x14ac:dyDescent="0.25">
      <c r="AE1885" s="205">
        <f>INDEX(Tracking!$B$6:$B$3001,ROW(A1881),1)</f>
        <v>0</v>
      </c>
      <c r="AF1885" s="205">
        <f t="array" ref="AF1885">SUMPRODUCT(MID(0&amp;AE1885,LARGE(INDEX(ISNUMBER(--MID(AE1885,ROW($A$1:$A$25),1))* ROW($A$1:$A$25),0),ROW($A$1:$A$25))+1,1)*10^ROW($A$1:$A$25)/10)</f>
        <v>0</v>
      </c>
    </row>
    <row r="1886" spans="31:32" x14ac:dyDescent="0.25">
      <c r="AE1886" s="205">
        <f>INDEX(Tracking!$B$6:$B$3001,ROW(A1882),1)</f>
        <v>0</v>
      </c>
      <c r="AF1886" s="205">
        <f t="array" ref="AF1886">SUMPRODUCT(MID(0&amp;AE1886,LARGE(INDEX(ISNUMBER(--MID(AE1886,ROW($A$1:$A$25),1))* ROW($A$1:$A$25),0),ROW($A$1:$A$25))+1,1)*10^ROW($A$1:$A$25)/10)</f>
        <v>0</v>
      </c>
    </row>
    <row r="1887" spans="31:32" x14ac:dyDescent="0.25">
      <c r="AE1887" s="205">
        <f>INDEX(Tracking!$B$6:$B$3001,ROW(A1883),1)</f>
        <v>0</v>
      </c>
      <c r="AF1887" s="205">
        <f t="array" ref="AF1887">SUMPRODUCT(MID(0&amp;AE1887,LARGE(INDEX(ISNUMBER(--MID(AE1887,ROW($A$1:$A$25),1))* ROW($A$1:$A$25),0),ROW($A$1:$A$25))+1,1)*10^ROW($A$1:$A$25)/10)</f>
        <v>0</v>
      </c>
    </row>
    <row r="1888" spans="31:32" x14ac:dyDescent="0.25">
      <c r="AE1888" s="205">
        <f>INDEX(Tracking!$B$6:$B$3001,ROW(A1884),1)</f>
        <v>0</v>
      </c>
      <c r="AF1888" s="205">
        <f t="array" ref="AF1888">SUMPRODUCT(MID(0&amp;AE1888,LARGE(INDEX(ISNUMBER(--MID(AE1888,ROW($A$1:$A$25),1))* ROW($A$1:$A$25),0),ROW($A$1:$A$25))+1,1)*10^ROW($A$1:$A$25)/10)</f>
        <v>0</v>
      </c>
    </row>
    <row r="1889" spans="31:32" x14ac:dyDescent="0.25">
      <c r="AE1889" s="205">
        <f>INDEX(Tracking!$B$6:$B$3001,ROW(A1885),1)</f>
        <v>0</v>
      </c>
      <c r="AF1889" s="205">
        <f t="array" ref="AF1889">SUMPRODUCT(MID(0&amp;AE1889,LARGE(INDEX(ISNUMBER(--MID(AE1889,ROW($A$1:$A$25),1))* ROW($A$1:$A$25),0),ROW($A$1:$A$25))+1,1)*10^ROW($A$1:$A$25)/10)</f>
        <v>0</v>
      </c>
    </row>
    <row r="1890" spans="31:32" x14ac:dyDescent="0.25">
      <c r="AE1890" s="205">
        <f>INDEX(Tracking!$B$6:$B$3001,ROW(A1886),1)</f>
        <v>0</v>
      </c>
      <c r="AF1890" s="205">
        <f t="array" ref="AF1890">SUMPRODUCT(MID(0&amp;AE1890,LARGE(INDEX(ISNUMBER(--MID(AE1890,ROW($A$1:$A$25),1))* ROW($A$1:$A$25),0),ROW($A$1:$A$25))+1,1)*10^ROW($A$1:$A$25)/10)</f>
        <v>0</v>
      </c>
    </row>
    <row r="1891" spans="31:32" x14ac:dyDescent="0.25">
      <c r="AE1891" s="205">
        <f>INDEX(Tracking!$B$6:$B$3001,ROW(A1887),1)</f>
        <v>0</v>
      </c>
      <c r="AF1891" s="205">
        <f t="array" ref="AF1891">SUMPRODUCT(MID(0&amp;AE1891,LARGE(INDEX(ISNUMBER(--MID(AE1891,ROW($A$1:$A$25),1))* ROW($A$1:$A$25),0),ROW($A$1:$A$25))+1,1)*10^ROW($A$1:$A$25)/10)</f>
        <v>0</v>
      </c>
    </row>
    <row r="1892" spans="31:32" x14ac:dyDescent="0.25">
      <c r="AE1892" s="205">
        <f>INDEX(Tracking!$B$6:$B$3001,ROW(A1888),1)</f>
        <v>0</v>
      </c>
      <c r="AF1892" s="205">
        <f t="array" ref="AF1892">SUMPRODUCT(MID(0&amp;AE1892,LARGE(INDEX(ISNUMBER(--MID(AE1892,ROW($A$1:$A$25),1))* ROW($A$1:$A$25),0),ROW($A$1:$A$25))+1,1)*10^ROW($A$1:$A$25)/10)</f>
        <v>0</v>
      </c>
    </row>
    <row r="1893" spans="31:32" x14ac:dyDescent="0.25">
      <c r="AE1893" s="205">
        <f>INDEX(Tracking!$B$6:$B$3001,ROW(A1889),1)</f>
        <v>0</v>
      </c>
      <c r="AF1893" s="205">
        <f t="array" ref="AF1893">SUMPRODUCT(MID(0&amp;AE1893,LARGE(INDEX(ISNUMBER(--MID(AE1893,ROW($A$1:$A$25),1))* ROW($A$1:$A$25),0),ROW($A$1:$A$25))+1,1)*10^ROW($A$1:$A$25)/10)</f>
        <v>0</v>
      </c>
    </row>
    <row r="1894" spans="31:32" x14ac:dyDescent="0.25">
      <c r="AE1894" s="205">
        <f>INDEX(Tracking!$B$6:$B$3001,ROW(A1890),1)</f>
        <v>0</v>
      </c>
      <c r="AF1894" s="205">
        <f t="array" ref="AF1894">SUMPRODUCT(MID(0&amp;AE1894,LARGE(INDEX(ISNUMBER(--MID(AE1894,ROW($A$1:$A$25),1))* ROW($A$1:$A$25),0),ROW($A$1:$A$25))+1,1)*10^ROW($A$1:$A$25)/10)</f>
        <v>0</v>
      </c>
    </row>
    <row r="1895" spans="31:32" x14ac:dyDescent="0.25">
      <c r="AE1895" s="205">
        <f>INDEX(Tracking!$B$6:$B$3001,ROW(A1891),1)</f>
        <v>0</v>
      </c>
      <c r="AF1895" s="205">
        <f t="array" ref="AF1895">SUMPRODUCT(MID(0&amp;AE1895,LARGE(INDEX(ISNUMBER(--MID(AE1895,ROW($A$1:$A$25),1))* ROW($A$1:$A$25),0),ROW($A$1:$A$25))+1,1)*10^ROW($A$1:$A$25)/10)</f>
        <v>0</v>
      </c>
    </row>
    <row r="1896" spans="31:32" x14ac:dyDescent="0.25">
      <c r="AE1896" s="205">
        <f>INDEX(Tracking!$B$6:$B$3001,ROW(A1892),1)</f>
        <v>0</v>
      </c>
      <c r="AF1896" s="205">
        <f t="array" ref="AF1896">SUMPRODUCT(MID(0&amp;AE1896,LARGE(INDEX(ISNUMBER(--MID(AE1896,ROW($A$1:$A$25),1))* ROW($A$1:$A$25),0),ROW($A$1:$A$25))+1,1)*10^ROW($A$1:$A$25)/10)</f>
        <v>0</v>
      </c>
    </row>
    <row r="1897" spans="31:32" x14ac:dyDescent="0.25">
      <c r="AE1897" s="205">
        <f>INDEX(Tracking!$B$6:$B$3001,ROW(A1893),1)</f>
        <v>0</v>
      </c>
      <c r="AF1897" s="205">
        <f t="array" ref="AF1897">SUMPRODUCT(MID(0&amp;AE1897,LARGE(INDEX(ISNUMBER(--MID(AE1897,ROW($A$1:$A$25),1))* ROW($A$1:$A$25),0),ROW($A$1:$A$25))+1,1)*10^ROW($A$1:$A$25)/10)</f>
        <v>0</v>
      </c>
    </row>
    <row r="1898" spans="31:32" x14ac:dyDescent="0.25">
      <c r="AE1898" s="205">
        <f>INDEX(Tracking!$B$6:$B$3001,ROW(A1894),1)</f>
        <v>0</v>
      </c>
      <c r="AF1898" s="205">
        <f t="array" ref="AF1898">SUMPRODUCT(MID(0&amp;AE1898,LARGE(INDEX(ISNUMBER(--MID(AE1898,ROW($A$1:$A$25),1))* ROW($A$1:$A$25),0),ROW($A$1:$A$25))+1,1)*10^ROW($A$1:$A$25)/10)</f>
        <v>0</v>
      </c>
    </row>
    <row r="1899" spans="31:32" x14ac:dyDescent="0.25">
      <c r="AE1899" s="205">
        <f>INDEX(Tracking!$B$6:$B$3001,ROW(A1895),1)</f>
        <v>0</v>
      </c>
      <c r="AF1899" s="205">
        <f t="array" ref="AF1899">SUMPRODUCT(MID(0&amp;AE1899,LARGE(INDEX(ISNUMBER(--MID(AE1899,ROW($A$1:$A$25),1))* ROW($A$1:$A$25),0),ROW($A$1:$A$25))+1,1)*10^ROW($A$1:$A$25)/10)</f>
        <v>0</v>
      </c>
    </row>
    <row r="1900" spans="31:32" x14ac:dyDescent="0.25">
      <c r="AE1900" s="205">
        <f>INDEX(Tracking!$B$6:$B$3001,ROW(A1896),1)</f>
        <v>0</v>
      </c>
      <c r="AF1900" s="205">
        <f t="array" ref="AF1900">SUMPRODUCT(MID(0&amp;AE1900,LARGE(INDEX(ISNUMBER(--MID(AE1900,ROW($A$1:$A$25),1))* ROW($A$1:$A$25),0),ROW($A$1:$A$25))+1,1)*10^ROW($A$1:$A$25)/10)</f>
        <v>0</v>
      </c>
    </row>
    <row r="1901" spans="31:32" x14ac:dyDescent="0.25">
      <c r="AE1901" s="205">
        <f>INDEX(Tracking!$B$6:$B$3001,ROW(A1897),1)</f>
        <v>0</v>
      </c>
      <c r="AF1901" s="205">
        <f t="array" ref="AF1901">SUMPRODUCT(MID(0&amp;AE1901,LARGE(INDEX(ISNUMBER(--MID(AE1901,ROW($A$1:$A$25),1))* ROW($A$1:$A$25),0),ROW($A$1:$A$25))+1,1)*10^ROW($A$1:$A$25)/10)</f>
        <v>0</v>
      </c>
    </row>
    <row r="1902" spans="31:32" x14ac:dyDescent="0.25">
      <c r="AE1902" s="205">
        <f>INDEX(Tracking!$B$6:$B$3001,ROW(A1898),1)</f>
        <v>0</v>
      </c>
      <c r="AF1902" s="205">
        <f t="array" ref="AF1902">SUMPRODUCT(MID(0&amp;AE1902,LARGE(INDEX(ISNUMBER(--MID(AE1902,ROW($A$1:$A$25),1))* ROW($A$1:$A$25),0),ROW($A$1:$A$25))+1,1)*10^ROW($A$1:$A$25)/10)</f>
        <v>0</v>
      </c>
    </row>
    <row r="1903" spans="31:32" x14ac:dyDescent="0.25">
      <c r="AE1903" s="205">
        <f>INDEX(Tracking!$B$6:$B$3001,ROW(A1899),1)</f>
        <v>0</v>
      </c>
      <c r="AF1903" s="205">
        <f t="array" ref="AF1903">SUMPRODUCT(MID(0&amp;AE1903,LARGE(INDEX(ISNUMBER(--MID(AE1903,ROW($A$1:$A$25),1))* ROW($A$1:$A$25),0),ROW($A$1:$A$25))+1,1)*10^ROW($A$1:$A$25)/10)</f>
        <v>0</v>
      </c>
    </row>
    <row r="1904" spans="31:32" x14ac:dyDescent="0.25">
      <c r="AE1904" s="205">
        <f>INDEX(Tracking!$B$6:$B$3001,ROW(A1900),1)</f>
        <v>0</v>
      </c>
      <c r="AF1904" s="205">
        <f t="array" ref="AF1904">SUMPRODUCT(MID(0&amp;AE1904,LARGE(INDEX(ISNUMBER(--MID(AE1904,ROW($A$1:$A$25),1))* ROW($A$1:$A$25),0),ROW($A$1:$A$25))+1,1)*10^ROW($A$1:$A$25)/10)</f>
        <v>0</v>
      </c>
    </row>
    <row r="1905" spans="31:32" x14ac:dyDescent="0.25">
      <c r="AE1905" s="205">
        <f>INDEX(Tracking!$B$6:$B$3001,ROW(A1901),1)</f>
        <v>0</v>
      </c>
      <c r="AF1905" s="205">
        <f t="array" ref="AF1905">SUMPRODUCT(MID(0&amp;AE1905,LARGE(INDEX(ISNUMBER(--MID(AE1905,ROW($A$1:$A$25),1))* ROW($A$1:$A$25),0),ROW($A$1:$A$25))+1,1)*10^ROW($A$1:$A$25)/10)</f>
        <v>0</v>
      </c>
    </row>
    <row r="1906" spans="31:32" x14ac:dyDescent="0.25">
      <c r="AE1906" s="205">
        <f>INDEX(Tracking!$B$6:$B$3001,ROW(A1902),1)</f>
        <v>0</v>
      </c>
      <c r="AF1906" s="205">
        <f t="array" ref="AF1906">SUMPRODUCT(MID(0&amp;AE1906,LARGE(INDEX(ISNUMBER(--MID(AE1906,ROW($A$1:$A$25),1))* ROW($A$1:$A$25),0),ROW($A$1:$A$25))+1,1)*10^ROW($A$1:$A$25)/10)</f>
        <v>0</v>
      </c>
    </row>
    <row r="1907" spans="31:32" x14ac:dyDescent="0.25">
      <c r="AE1907" s="205">
        <f>INDEX(Tracking!$B$6:$B$3001,ROW(A1903),1)</f>
        <v>0</v>
      </c>
      <c r="AF1907" s="205">
        <f t="array" ref="AF1907">SUMPRODUCT(MID(0&amp;AE1907,LARGE(INDEX(ISNUMBER(--MID(AE1907,ROW($A$1:$A$25),1))* ROW($A$1:$A$25),0),ROW($A$1:$A$25))+1,1)*10^ROW($A$1:$A$25)/10)</f>
        <v>0</v>
      </c>
    </row>
    <row r="1908" spans="31:32" x14ac:dyDescent="0.25">
      <c r="AE1908" s="205">
        <f>INDEX(Tracking!$B$6:$B$3001,ROW(A1904),1)</f>
        <v>0</v>
      </c>
      <c r="AF1908" s="205">
        <f t="array" ref="AF1908">SUMPRODUCT(MID(0&amp;AE1908,LARGE(INDEX(ISNUMBER(--MID(AE1908,ROW($A$1:$A$25),1))* ROW($A$1:$A$25),0),ROW($A$1:$A$25))+1,1)*10^ROW($A$1:$A$25)/10)</f>
        <v>0</v>
      </c>
    </row>
    <row r="1909" spans="31:32" x14ac:dyDescent="0.25">
      <c r="AE1909" s="205">
        <f>INDEX(Tracking!$B$6:$B$3001,ROW(A1905),1)</f>
        <v>0</v>
      </c>
      <c r="AF1909" s="205">
        <f t="array" ref="AF1909">SUMPRODUCT(MID(0&amp;AE1909,LARGE(INDEX(ISNUMBER(--MID(AE1909,ROW($A$1:$A$25),1))* ROW($A$1:$A$25),0),ROW($A$1:$A$25))+1,1)*10^ROW($A$1:$A$25)/10)</f>
        <v>0</v>
      </c>
    </row>
    <row r="1910" spans="31:32" x14ac:dyDescent="0.25">
      <c r="AE1910" s="205">
        <f>INDEX(Tracking!$B$6:$B$3001,ROW(A1906),1)</f>
        <v>0</v>
      </c>
      <c r="AF1910" s="205">
        <f t="array" ref="AF1910">SUMPRODUCT(MID(0&amp;AE1910,LARGE(INDEX(ISNUMBER(--MID(AE1910,ROW($A$1:$A$25),1))* ROW($A$1:$A$25),0),ROW($A$1:$A$25))+1,1)*10^ROW($A$1:$A$25)/10)</f>
        <v>0</v>
      </c>
    </row>
    <row r="1911" spans="31:32" x14ac:dyDescent="0.25">
      <c r="AE1911" s="205">
        <f>INDEX(Tracking!$B$6:$B$3001,ROW(A1907),1)</f>
        <v>0</v>
      </c>
      <c r="AF1911" s="205">
        <f t="array" ref="AF1911">SUMPRODUCT(MID(0&amp;AE1911,LARGE(INDEX(ISNUMBER(--MID(AE1911,ROW($A$1:$A$25),1))* ROW($A$1:$A$25),0),ROW($A$1:$A$25))+1,1)*10^ROW($A$1:$A$25)/10)</f>
        <v>0</v>
      </c>
    </row>
    <row r="1912" spans="31:32" x14ac:dyDescent="0.25">
      <c r="AE1912" s="205">
        <f>INDEX(Tracking!$B$6:$B$3001,ROW(A1908),1)</f>
        <v>0</v>
      </c>
      <c r="AF1912" s="205">
        <f t="array" ref="AF1912">SUMPRODUCT(MID(0&amp;AE1912,LARGE(INDEX(ISNUMBER(--MID(AE1912,ROW($A$1:$A$25),1))* ROW($A$1:$A$25),0),ROW($A$1:$A$25))+1,1)*10^ROW($A$1:$A$25)/10)</f>
        <v>0</v>
      </c>
    </row>
    <row r="1913" spans="31:32" x14ac:dyDescent="0.25">
      <c r="AE1913" s="205">
        <f>INDEX(Tracking!$B$6:$B$3001,ROW(A1909),1)</f>
        <v>0</v>
      </c>
      <c r="AF1913" s="205">
        <f t="array" ref="AF1913">SUMPRODUCT(MID(0&amp;AE1913,LARGE(INDEX(ISNUMBER(--MID(AE1913,ROW($A$1:$A$25),1))* ROW($A$1:$A$25),0),ROW($A$1:$A$25))+1,1)*10^ROW($A$1:$A$25)/10)</f>
        <v>0</v>
      </c>
    </row>
    <row r="1914" spans="31:32" x14ac:dyDescent="0.25">
      <c r="AE1914" s="205">
        <f>INDEX(Tracking!$B$6:$B$3001,ROW(A1910),1)</f>
        <v>0</v>
      </c>
      <c r="AF1914" s="205">
        <f t="array" ref="AF1914">SUMPRODUCT(MID(0&amp;AE1914,LARGE(INDEX(ISNUMBER(--MID(AE1914,ROW($A$1:$A$25),1))* ROW($A$1:$A$25),0),ROW($A$1:$A$25))+1,1)*10^ROW($A$1:$A$25)/10)</f>
        <v>0</v>
      </c>
    </row>
    <row r="1915" spans="31:32" x14ac:dyDescent="0.25">
      <c r="AE1915" s="205">
        <f>INDEX(Tracking!$B$6:$B$3001,ROW(A1911),1)</f>
        <v>0</v>
      </c>
      <c r="AF1915" s="205">
        <f t="array" ref="AF1915">SUMPRODUCT(MID(0&amp;AE1915,LARGE(INDEX(ISNUMBER(--MID(AE1915,ROW($A$1:$A$25),1))* ROW($A$1:$A$25),0),ROW($A$1:$A$25))+1,1)*10^ROW($A$1:$A$25)/10)</f>
        <v>0</v>
      </c>
    </row>
    <row r="1916" spans="31:32" x14ac:dyDescent="0.25">
      <c r="AE1916" s="205">
        <f>INDEX(Tracking!$B$6:$B$3001,ROW(A1912),1)</f>
        <v>0</v>
      </c>
      <c r="AF1916" s="205">
        <f t="array" ref="AF1916">SUMPRODUCT(MID(0&amp;AE1916,LARGE(INDEX(ISNUMBER(--MID(AE1916,ROW($A$1:$A$25),1))* ROW($A$1:$A$25),0),ROW($A$1:$A$25))+1,1)*10^ROW($A$1:$A$25)/10)</f>
        <v>0</v>
      </c>
    </row>
    <row r="1917" spans="31:32" x14ac:dyDescent="0.25">
      <c r="AE1917" s="205">
        <f>INDEX(Tracking!$B$6:$B$3001,ROW(A1913),1)</f>
        <v>0</v>
      </c>
      <c r="AF1917" s="205">
        <f t="array" ref="AF1917">SUMPRODUCT(MID(0&amp;AE1917,LARGE(INDEX(ISNUMBER(--MID(AE1917,ROW($A$1:$A$25),1))* ROW($A$1:$A$25),0),ROW($A$1:$A$25))+1,1)*10^ROW($A$1:$A$25)/10)</f>
        <v>0</v>
      </c>
    </row>
    <row r="1918" spans="31:32" x14ac:dyDescent="0.25">
      <c r="AE1918" s="205">
        <f>INDEX(Tracking!$B$6:$B$3001,ROW(A1914),1)</f>
        <v>0</v>
      </c>
      <c r="AF1918" s="205">
        <f t="array" ref="AF1918">SUMPRODUCT(MID(0&amp;AE1918,LARGE(INDEX(ISNUMBER(--MID(AE1918,ROW($A$1:$A$25),1))* ROW($A$1:$A$25),0),ROW($A$1:$A$25))+1,1)*10^ROW($A$1:$A$25)/10)</f>
        <v>0</v>
      </c>
    </row>
    <row r="1919" spans="31:32" x14ac:dyDescent="0.25">
      <c r="AE1919" s="205">
        <f>INDEX(Tracking!$B$6:$B$3001,ROW(A1915),1)</f>
        <v>0</v>
      </c>
      <c r="AF1919" s="205">
        <f t="array" ref="AF1919">SUMPRODUCT(MID(0&amp;AE1919,LARGE(INDEX(ISNUMBER(--MID(AE1919,ROW($A$1:$A$25),1))* ROW($A$1:$A$25),0),ROW($A$1:$A$25))+1,1)*10^ROW($A$1:$A$25)/10)</f>
        <v>0</v>
      </c>
    </row>
    <row r="1920" spans="31:32" x14ac:dyDescent="0.25">
      <c r="AE1920" s="205">
        <f>INDEX(Tracking!$B$6:$B$3001,ROW(A1916),1)</f>
        <v>0</v>
      </c>
      <c r="AF1920" s="205">
        <f t="array" ref="AF1920">SUMPRODUCT(MID(0&amp;AE1920,LARGE(INDEX(ISNUMBER(--MID(AE1920,ROW($A$1:$A$25),1))* ROW($A$1:$A$25),0),ROW($A$1:$A$25))+1,1)*10^ROW($A$1:$A$25)/10)</f>
        <v>0</v>
      </c>
    </row>
    <row r="1921" spans="31:32" x14ac:dyDescent="0.25">
      <c r="AE1921" s="205">
        <f>INDEX(Tracking!$B$6:$B$3001,ROW(A1917),1)</f>
        <v>0</v>
      </c>
      <c r="AF1921" s="205">
        <f t="array" ref="AF1921">SUMPRODUCT(MID(0&amp;AE1921,LARGE(INDEX(ISNUMBER(--MID(AE1921,ROW($A$1:$A$25),1))* ROW($A$1:$A$25),0),ROW($A$1:$A$25))+1,1)*10^ROW($A$1:$A$25)/10)</f>
        <v>0</v>
      </c>
    </row>
    <row r="1922" spans="31:32" x14ac:dyDescent="0.25">
      <c r="AE1922" s="205">
        <f>INDEX(Tracking!$B$6:$B$3001,ROW(A1918),1)</f>
        <v>0</v>
      </c>
      <c r="AF1922" s="205">
        <f t="array" ref="AF1922">SUMPRODUCT(MID(0&amp;AE1922,LARGE(INDEX(ISNUMBER(--MID(AE1922,ROW($A$1:$A$25),1))* ROW($A$1:$A$25),0),ROW($A$1:$A$25))+1,1)*10^ROW($A$1:$A$25)/10)</f>
        <v>0</v>
      </c>
    </row>
    <row r="1923" spans="31:32" x14ac:dyDescent="0.25">
      <c r="AE1923" s="205">
        <f>INDEX(Tracking!$B$6:$B$3001,ROW(A1919),1)</f>
        <v>0</v>
      </c>
      <c r="AF1923" s="205">
        <f t="array" ref="AF1923">SUMPRODUCT(MID(0&amp;AE1923,LARGE(INDEX(ISNUMBER(--MID(AE1923,ROW($A$1:$A$25),1))* ROW($A$1:$A$25),0),ROW($A$1:$A$25))+1,1)*10^ROW($A$1:$A$25)/10)</f>
        <v>0</v>
      </c>
    </row>
    <row r="1924" spans="31:32" x14ac:dyDescent="0.25">
      <c r="AE1924" s="205">
        <f>INDEX(Tracking!$B$6:$B$3001,ROW(A1920),1)</f>
        <v>0</v>
      </c>
      <c r="AF1924" s="205">
        <f t="array" ref="AF1924">SUMPRODUCT(MID(0&amp;AE1924,LARGE(INDEX(ISNUMBER(--MID(AE1924,ROW($A$1:$A$25),1))* ROW($A$1:$A$25),0),ROW($A$1:$A$25))+1,1)*10^ROW($A$1:$A$25)/10)</f>
        <v>0</v>
      </c>
    </row>
    <row r="1925" spans="31:32" x14ac:dyDescent="0.25">
      <c r="AE1925" s="205">
        <f>INDEX(Tracking!$B$6:$B$3001,ROW(A1921),1)</f>
        <v>0</v>
      </c>
      <c r="AF1925" s="205">
        <f t="array" ref="AF1925">SUMPRODUCT(MID(0&amp;AE1925,LARGE(INDEX(ISNUMBER(--MID(AE1925,ROW($A$1:$A$25),1))* ROW($A$1:$A$25),0),ROW($A$1:$A$25))+1,1)*10^ROW($A$1:$A$25)/10)</f>
        <v>0</v>
      </c>
    </row>
    <row r="1926" spans="31:32" x14ac:dyDescent="0.25">
      <c r="AE1926" s="205">
        <f>INDEX(Tracking!$B$6:$B$3001,ROW(A1922),1)</f>
        <v>0</v>
      </c>
      <c r="AF1926" s="205">
        <f t="array" ref="AF1926">SUMPRODUCT(MID(0&amp;AE1926,LARGE(INDEX(ISNUMBER(--MID(AE1926,ROW($A$1:$A$25),1))* ROW($A$1:$A$25),0),ROW($A$1:$A$25))+1,1)*10^ROW($A$1:$A$25)/10)</f>
        <v>0</v>
      </c>
    </row>
    <row r="1927" spans="31:32" x14ac:dyDescent="0.25">
      <c r="AE1927" s="205">
        <f>INDEX(Tracking!$B$6:$B$3001,ROW(A1923),1)</f>
        <v>0</v>
      </c>
      <c r="AF1927" s="205">
        <f t="array" ref="AF1927">SUMPRODUCT(MID(0&amp;AE1927,LARGE(INDEX(ISNUMBER(--MID(AE1927,ROW($A$1:$A$25),1))* ROW($A$1:$A$25),0),ROW($A$1:$A$25))+1,1)*10^ROW($A$1:$A$25)/10)</f>
        <v>0</v>
      </c>
    </row>
    <row r="1928" spans="31:32" x14ac:dyDescent="0.25">
      <c r="AE1928" s="205">
        <f>INDEX(Tracking!$B$6:$B$3001,ROW(A1924),1)</f>
        <v>0</v>
      </c>
      <c r="AF1928" s="205">
        <f t="array" ref="AF1928">SUMPRODUCT(MID(0&amp;AE1928,LARGE(INDEX(ISNUMBER(--MID(AE1928,ROW($A$1:$A$25),1))* ROW($A$1:$A$25),0),ROW($A$1:$A$25))+1,1)*10^ROW($A$1:$A$25)/10)</f>
        <v>0</v>
      </c>
    </row>
    <row r="1929" spans="31:32" x14ac:dyDescent="0.25">
      <c r="AE1929" s="205">
        <f>INDEX(Tracking!$B$6:$B$3001,ROW(A1925),1)</f>
        <v>0</v>
      </c>
      <c r="AF1929" s="205">
        <f t="array" ref="AF1929">SUMPRODUCT(MID(0&amp;AE1929,LARGE(INDEX(ISNUMBER(--MID(AE1929,ROW($A$1:$A$25),1))* ROW($A$1:$A$25),0),ROW($A$1:$A$25))+1,1)*10^ROW($A$1:$A$25)/10)</f>
        <v>0</v>
      </c>
    </row>
    <row r="1930" spans="31:32" x14ac:dyDescent="0.25">
      <c r="AE1930" s="205">
        <f>INDEX(Tracking!$B$6:$B$3001,ROW(A1926),1)</f>
        <v>0</v>
      </c>
      <c r="AF1930" s="205">
        <f t="array" ref="AF1930">SUMPRODUCT(MID(0&amp;AE1930,LARGE(INDEX(ISNUMBER(--MID(AE1930,ROW($A$1:$A$25),1))* ROW($A$1:$A$25),0),ROW($A$1:$A$25))+1,1)*10^ROW($A$1:$A$25)/10)</f>
        <v>0</v>
      </c>
    </row>
    <row r="1931" spans="31:32" x14ac:dyDescent="0.25">
      <c r="AE1931" s="205">
        <f>INDEX(Tracking!$B$6:$B$3001,ROW(A1927),1)</f>
        <v>0</v>
      </c>
      <c r="AF1931" s="205">
        <f t="array" ref="AF1931">SUMPRODUCT(MID(0&amp;AE1931,LARGE(INDEX(ISNUMBER(--MID(AE1931,ROW($A$1:$A$25),1))* ROW($A$1:$A$25),0),ROW($A$1:$A$25))+1,1)*10^ROW($A$1:$A$25)/10)</f>
        <v>0</v>
      </c>
    </row>
    <row r="1932" spans="31:32" x14ac:dyDescent="0.25">
      <c r="AE1932" s="205">
        <f>INDEX(Tracking!$B$6:$B$3001,ROW(A1928),1)</f>
        <v>0</v>
      </c>
      <c r="AF1932" s="205">
        <f t="array" ref="AF1932">SUMPRODUCT(MID(0&amp;AE1932,LARGE(INDEX(ISNUMBER(--MID(AE1932,ROW($A$1:$A$25),1))* ROW($A$1:$A$25),0),ROW($A$1:$A$25))+1,1)*10^ROW($A$1:$A$25)/10)</f>
        <v>0</v>
      </c>
    </row>
    <row r="1933" spans="31:32" x14ac:dyDescent="0.25">
      <c r="AE1933" s="205">
        <f>INDEX(Tracking!$B$6:$B$3001,ROW(A1929),1)</f>
        <v>0</v>
      </c>
      <c r="AF1933" s="205">
        <f t="array" ref="AF1933">SUMPRODUCT(MID(0&amp;AE1933,LARGE(INDEX(ISNUMBER(--MID(AE1933,ROW($A$1:$A$25),1))* ROW($A$1:$A$25),0),ROW($A$1:$A$25))+1,1)*10^ROW($A$1:$A$25)/10)</f>
        <v>0</v>
      </c>
    </row>
    <row r="1934" spans="31:32" x14ac:dyDescent="0.25">
      <c r="AE1934" s="205">
        <f>INDEX(Tracking!$B$6:$B$3001,ROW(A1930),1)</f>
        <v>0</v>
      </c>
      <c r="AF1934" s="205">
        <f t="array" ref="AF1934">SUMPRODUCT(MID(0&amp;AE1934,LARGE(INDEX(ISNUMBER(--MID(AE1934,ROW($A$1:$A$25),1))* ROW($A$1:$A$25),0),ROW($A$1:$A$25))+1,1)*10^ROW($A$1:$A$25)/10)</f>
        <v>0</v>
      </c>
    </row>
    <row r="1935" spans="31:32" x14ac:dyDescent="0.25">
      <c r="AE1935" s="205">
        <f>INDEX(Tracking!$B$6:$B$3001,ROW(A1931),1)</f>
        <v>0</v>
      </c>
      <c r="AF1935" s="205">
        <f t="array" ref="AF1935">SUMPRODUCT(MID(0&amp;AE1935,LARGE(INDEX(ISNUMBER(--MID(AE1935,ROW($A$1:$A$25),1))* ROW($A$1:$A$25),0),ROW($A$1:$A$25))+1,1)*10^ROW($A$1:$A$25)/10)</f>
        <v>0</v>
      </c>
    </row>
    <row r="1936" spans="31:32" x14ac:dyDescent="0.25">
      <c r="AE1936" s="205">
        <f>INDEX(Tracking!$B$6:$B$3001,ROW(A1932),1)</f>
        <v>0</v>
      </c>
      <c r="AF1936" s="205">
        <f t="array" ref="AF1936">SUMPRODUCT(MID(0&amp;AE1936,LARGE(INDEX(ISNUMBER(--MID(AE1936,ROW($A$1:$A$25),1))* ROW($A$1:$A$25),0),ROW($A$1:$A$25))+1,1)*10^ROW($A$1:$A$25)/10)</f>
        <v>0</v>
      </c>
    </row>
    <row r="1937" spans="31:32" x14ac:dyDescent="0.25">
      <c r="AE1937" s="205">
        <f>INDEX(Tracking!$B$6:$B$3001,ROW(A1933),1)</f>
        <v>0</v>
      </c>
      <c r="AF1937" s="205">
        <f t="array" ref="AF1937">SUMPRODUCT(MID(0&amp;AE1937,LARGE(INDEX(ISNUMBER(--MID(AE1937,ROW($A$1:$A$25),1))* ROW($A$1:$A$25),0),ROW($A$1:$A$25))+1,1)*10^ROW($A$1:$A$25)/10)</f>
        <v>0</v>
      </c>
    </row>
    <row r="1938" spans="31:32" x14ac:dyDescent="0.25">
      <c r="AE1938" s="205">
        <f>INDEX(Tracking!$B$6:$B$3001,ROW(A1934),1)</f>
        <v>0</v>
      </c>
      <c r="AF1938" s="205">
        <f t="array" ref="AF1938">SUMPRODUCT(MID(0&amp;AE1938,LARGE(INDEX(ISNUMBER(--MID(AE1938,ROW($A$1:$A$25),1))* ROW($A$1:$A$25),0),ROW($A$1:$A$25))+1,1)*10^ROW($A$1:$A$25)/10)</f>
        <v>0</v>
      </c>
    </row>
    <row r="1939" spans="31:32" x14ac:dyDescent="0.25">
      <c r="AE1939" s="205">
        <f>INDEX(Tracking!$B$6:$B$3001,ROW(A1935),1)</f>
        <v>0</v>
      </c>
      <c r="AF1939" s="205">
        <f t="array" ref="AF1939">SUMPRODUCT(MID(0&amp;AE1939,LARGE(INDEX(ISNUMBER(--MID(AE1939,ROW($A$1:$A$25),1))* ROW($A$1:$A$25),0),ROW($A$1:$A$25))+1,1)*10^ROW($A$1:$A$25)/10)</f>
        <v>0</v>
      </c>
    </row>
    <row r="1940" spans="31:32" x14ac:dyDescent="0.25">
      <c r="AE1940" s="205">
        <f>INDEX(Tracking!$B$6:$B$3001,ROW(A1936),1)</f>
        <v>0</v>
      </c>
      <c r="AF1940" s="205">
        <f t="array" ref="AF1940">SUMPRODUCT(MID(0&amp;AE1940,LARGE(INDEX(ISNUMBER(--MID(AE1940,ROW($A$1:$A$25),1))* ROW($A$1:$A$25),0),ROW($A$1:$A$25))+1,1)*10^ROW($A$1:$A$25)/10)</f>
        <v>0</v>
      </c>
    </row>
    <row r="1941" spans="31:32" x14ac:dyDescent="0.25">
      <c r="AE1941" s="205">
        <f>INDEX(Tracking!$B$6:$B$3001,ROW(A1937),1)</f>
        <v>0</v>
      </c>
      <c r="AF1941" s="205">
        <f t="array" ref="AF1941">SUMPRODUCT(MID(0&amp;AE1941,LARGE(INDEX(ISNUMBER(--MID(AE1941,ROW($A$1:$A$25),1))* ROW($A$1:$A$25),0),ROW($A$1:$A$25))+1,1)*10^ROW($A$1:$A$25)/10)</f>
        <v>0</v>
      </c>
    </row>
    <row r="1942" spans="31:32" x14ac:dyDescent="0.25">
      <c r="AE1942" s="205">
        <f>INDEX(Tracking!$B$6:$B$3001,ROW(A1938),1)</f>
        <v>0</v>
      </c>
      <c r="AF1942" s="205">
        <f t="array" ref="AF1942">SUMPRODUCT(MID(0&amp;AE1942,LARGE(INDEX(ISNUMBER(--MID(AE1942,ROW($A$1:$A$25),1))* ROW($A$1:$A$25),0),ROW($A$1:$A$25))+1,1)*10^ROW($A$1:$A$25)/10)</f>
        <v>0</v>
      </c>
    </row>
    <row r="1943" spans="31:32" x14ac:dyDescent="0.25">
      <c r="AE1943" s="205">
        <f>INDEX(Tracking!$B$6:$B$3001,ROW(A1939),1)</f>
        <v>0</v>
      </c>
      <c r="AF1943" s="205">
        <f t="array" ref="AF1943">SUMPRODUCT(MID(0&amp;AE1943,LARGE(INDEX(ISNUMBER(--MID(AE1943,ROW($A$1:$A$25),1))* ROW($A$1:$A$25),0),ROW($A$1:$A$25))+1,1)*10^ROW($A$1:$A$25)/10)</f>
        <v>0</v>
      </c>
    </row>
    <row r="1944" spans="31:32" x14ac:dyDescent="0.25">
      <c r="AE1944" s="205">
        <f>INDEX(Tracking!$B$6:$B$3001,ROW(A1940),1)</f>
        <v>0</v>
      </c>
      <c r="AF1944" s="205">
        <f t="array" ref="AF1944">SUMPRODUCT(MID(0&amp;AE1944,LARGE(INDEX(ISNUMBER(--MID(AE1944,ROW($A$1:$A$25),1))* ROW($A$1:$A$25),0),ROW($A$1:$A$25))+1,1)*10^ROW($A$1:$A$25)/10)</f>
        <v>0</v>
      </c>
    </row>
    <row r="1945" spans="31:32" x14ac:dyDescent="0.25">
      <c r="AE1945" s="205">
        <f>INDEX(Tracking!$B$6:$B$3001,ROW(A1941),1)</f>
        <v>0</v>
      </c>
      <c r="AF1945" s="205">
        <f t="array" ref="AF1945">SUMPRODUCT(MID(0&amp;AE1945,LARGE(INDEX(ISNUMBER(--MID(AE1945,ROW($A$1:$A$25),1))* ROW($A$1:$A$25),0),ROW($A$1:$A$25))+1,1)*10^ROW($A$1:$A$25)/10)</f>
        <v>0</v>
      </c>
    </row>
    <row r="1946" spans="31:32" x14ac:dyDescent="0.25">
      <c r="AE1946" s="205">
        <f>INDEX(Tracking!$B$6:$B$3001,ROW(A1942),1)</f>
        <v>0</v>
      </c>
      <c r="AF1946" s="205">
        <f t="array" ref="AF1946">SUMPRODUCT(MID(0&amp;AE1946,LARGE(INDEX(ISNUMBER(--MID(AE1946,ROW($A$1:$A$25),1))* ROW($A$1:$A$25),0),ROW($A$1:$A$25))+1,1)*10^ROW($A$1:$A$25)/10)</f>
        <v>0</v>
      </c>
    </row>
    <row r="1947" spans="31:32" x14ac:dyDescent="0.25">
      <c r="AE1947" s="205">
        <f>INDEX(Tracking!$B$6:$B$3001,ROW(A1943),1)</f>
        <v>0</v>
      </c>
      <c r="AF1947" s="205">
        <f t="array" ref="AF1947">SUMPRODUCT(MID(0&amp;AE1947,LARGE(INDEX(ISNUMBER(--MID(AE1947,ROW($A$1:$A$25),1))* ROW($A$1:$A$25),0),ROW($A$1:$A$25))+1,1)*10^ROW($A$1:$A$25)/10)</f>
        <v>0</v>
      </c>
    </row>
    <row r="1948" spans="31:32" x14ac:dyDescent="0.25">
      <c r="AE1948" s="205">
        <f>INDEX(Tracking!$B$6:$B$3001,ROW(A1944),1)</f>
        <v>0</v>
      </c>
      <c r="AF1948" s="205">
        <f t="array" ref="AF1948">SUMPRODUCT(MID(0&amp;AE1948,LARGE(INDEX(ISNUMBER(--MID(AE1948,ROW($A$1:$A$25),1))* ROW($A$1:$A$25),0),ROW($A$1:$A$25))+1,1)*10^ROW($A$1:$A$25)/10)</f>
        <v>0</v>
      </c>
    </row>
    <row r="1949" spans="31:32" x14ac:dyDescent="0.25">
      <c r="AE1949" s="205">
        <f>INDEX(Tracking!$B$6:$B$3001,ROW(A1945),1)</f>
        <v>0</v>
      </c>
      <c r="AF1949" s="205">
        <f t="array" ref="AF1949">SUMPRODUCT(MID(0&amp;AE1949,LARGE(INDEX(ISNUMBER(--MID(AE1949,ROW($A$1:$A$25),1))* ROW($A$1:$A$25),0),ROW($A$1:$A$25))+1,1)*10^ROW($A$1:$A$25)/10)</f>
        <v>0</v>
      </c>
    </row>
    <row r="1950" spans="31:32" x14ac:dyDescent="0.25">
      <c r="AE1950" s="205">
        <f>INDEX(Tracking!$B$6:$B$3001,ROW(A1946),1)</f>
        <v>0</v>
      </c>
      <c r="AF1950" s="205">
        <f t="array" ref="AF1950">SUMPRODUCT(MID(0&amp;AE1950,LARGE(INDEX(ISNUMBER(--MID(AE1950,ROW($A$1:$A$25),1))* ROW($A$1:$A$25),0),ROW($A$1:$A$25))+1,1)*10^ROW($A$1:$A$25)/10)</f>
        <v>0</v>
      </c>
    </row>
    <row r="1951" spans="31:32" x14ac:dyDescent="0.25">
      <c r="AE1951" s="205">
        <f>INDEX(Tracking!$B$6:$B$3001,ROW(A1947),1)</f>
        <v>0</v>
      </c>
      <c r="AF1951" s="205">
        <f t="array" ref="AF1951">SUMPRODUCT(MID(0&amp;AE1951,LARGE(INDEX(ISNUMBER(--MID(AE1951,ROW($A$1:$A$25),1))* ROW($A$1:$A$25),0),ROW($A$1:$A$25))+1,1)*10^ROW($A$1:$A$25)/10)</f>
        <v>0</v>
      </c>
    </row>
    <row r="1952" spans="31:32" x14ac:dyDescent="0.25">
      <c r="AE1952" s="205">
        <f>INDEX(Tracking!$B$6:$B$3001,ROW(A1948),1)</f>
        <v>0</v>
      </c>
      <c r="AF1952" s="205">
        <f t="array" ref="AF1952">SUMPRODUCT(MID(0&amp;AE1952,LARGE(INDEX(ISNUMBER(--MID(AE1952,ROW($A$1:$A$25),1))* ROW($A$1:$A$25),0),ROW($A$1:$A$25))+1,1)*10^ROW($A$1:$A$25)/10)</f>
        <v>0</v>
      </c>
    </row>
    <row r="1953" spans="31:32" x14ac:dyDescent="0.25">
      <c r="AE1953" s="205">
        <f>INDEX(Tracking!$B$6:$B$3001,ROW(A1949),1)</f>
        <v>0</v>
      </c>
      <c r="AF1953" s="205">
        <f t="array" ref="AF1953">SUMPRODUCT(MID(0&amp;AE1953,LARGE(INDEX(ISNUMBER(--MID(AE1953,ROW($A$1:$A$25),1))* ROW($A$1:$A$25),0),ROW($A$1:$A$25))+1,1)*10^ROW($A$1:$A$25)/10)</f>
        <v>0</v>
      </c>
    </row>
    <row r="1954" spans="31:32" x14ac:dyDescent="0.25">
      <c r="AE1954" s="205">
        <f>INDEX(Tracking!$B$6:$B$3001,ROW(A1950),1)</f>
        <v>0</v>
      </c>
      <c r="AF1954" s="205">
        <f t="array" ref="AF1954">SUMPRODUCT(MID(0&amp;AE1954,LARGE(INDEX(ISNUMBER(--MID(AE1954,ROW($A$1:$A$25),1))* ROW($A$1:$A$25),0),ROW($A$1:$A$25))+1,1)*10^ROW($A$1:$A$25)/10)</f>
        <v>0</v>
      </c>
    </row>
    <row r="1955" spans="31:32" x14ac:dyDescent="0.25">
      <c r="AE1955" s="205">
        <f>INDEX(Tracking!$B$6:$B$3001,ROW(A1951),1)</f>
        <v>0</v>
      </c>
      <c r="AF1955" s="205">
        <f t="array" ref="AF1955">SUMPRODUCT(MID(0&amp;AE1955,LARGE(INDEX(ISNUMBER(--MID(AE1955,ROW($A$1:$A$25),1))* ROW($A$1:$A$25),0),ROW($A$1:$A$25))+1,1)*10^ROW($A$1:$A$25)/10)</f>
        <v>0</v>
      </c>
    </row>
    <row r="1956" spans="31:32" x14ac:dyDescent="0.25">
      <c r="AE1956" s="205">
        <f>INDEX(Tracking!$B$6:$B$3001,ROW(A1952),1)</f>
        <v>0</v>
      </c>
      <c r="AF1956" s="205">
        <f t="array" ref="AF1956">SUMPRODUCT(MID(0&amp;AE1956,LARGE(INDEX(ISNUMBER(--MID(AE1956,ROW($A$1:$A$25),1))* ROW($A$1:$A$25),0),ROW($A$1:$A$25))+1,1)*10^ROW($A$1:$A$25)/10)</f>
        <v>0</v>
      </c>
    </row>
    <row r="1957" spans="31:32" x14ac:dyDescent="0.25">
      <c r="AE1957" s="205">
        <f>INDEX(Tracking!$B$6:$B$3001,ROW(A1953),1)</f>
        <v>0</v>
      </c>
      <c r="AF1957" s="205">
        <f t="array" ref="AF1957">SUMPRODUCT(MID(0&amp;AE1957,LARGE(INDEX(ISNUMBER(--MID(AE1957,ROW($A$1:$A$25),1))* ROW($A$1:$A$25),0),ROW($A$1:$A$25))+1,1)*10^ROW($A$1:$A$25)/10)</f>
        <v>0</v>
      </c>
    </row>
    <row r="1958" spans="31:32" x14ac:dyDescent="0.25">
      <c r="AE1958" s="205">
        <f>INDEX(Tracking!$B$6:$B$3001,ROW(A1954),1)</f>
        <v>0</v>
      </c>
      <c r="AF1958" s="205">
        <f t="array" ref="AF1958">SUMPRODUCT(MID(0&amp;AE1958,LARGE(INDEX(ISNUMBER(--MID(AE1958,ROW($A$1:$A$25),1))* ROW($A$1:$A$25),0),ROW($A$1:$A$25))+1,1)*10^ROW($A$1:$A$25)/10)</f>
        <v>0</v>
      </c>
    </row>
    <row r="1959" spans="31:32" x14ac:dyDescent="0.25">
      <c r="AE1959" s="205">
        <f>INDEX(Tracking!$B$6:$B$3001,ROW(A1955),1)</f>
        <v>0</v>
      </c>
      <c r="AF1959" s="205">
        <f t="array" ref="AF1959">SUMPRODUCT(MID(0&amp;AE1959,LARGE(INDEX(ISNUMBER(--MID(AE1959,ROW($A$1:$A$25),1))* ROW($A$1:$A$25),0),ROW($A$1:$A$25))+1,1)*10^ROW($A$1:$A$25)/10)</f>
        <v>0</v>
      </c>
    </row>
    <row r="1960" spans="31:32" x14ac:dyDescent="0.25">
      <c r="AE1960" s="205">
        <f>INDEX(Tracking!$B$6:$B$3001,ROW(A1956),1)</f>
        <v>0</v>
      </c>
      <c r="AF1960" s="205">
        <f t="array" ref="AF1960">SUMPRODUCT(MID(0&amp;AE1960,LARGE(INDEX(ISNUMBER(--MID(AE1960,ROW($A$1:$A$25),1))* ROW($A$1:$A$25),0),ROW($A$1:$A$25))+1,1)*10^ROW($A$1:$A$25)/10)</f>
        <v>0</v>
      </c>
    </row>
    <row r="1961" spans="31:32" x14ac:dyDescent="0.25">
      <c r="AE1961" s="205">
        <f>INDEX(Tracking!$B$6:$B$3001,ROW(A1957),1)</f>
        <v>0</v>
      </c>
      <c r="AF1961" s="205">
        <f t="array" ref="AF1961">SUMPRODUCT(MID(0&amp;AE1961,LARGE(INDEX(ISNUMBER(--MID(AE1961,ROW($A$1:$A$25),1))* ROW($A$1:$A$25),0),ROW($A$1:$A$25))+1,1)*10^ROW($A$1:$A$25)/10)</f>
        <v>0</v>
      </c>
    </row>
    <row r="1962" spans="31:32" x14ac:dyDescent="0.25">
      <c r="AE1962" s="205">
        <f>INDEX(Tracking!$B$6:$B$3001,ROW(A1958),1)</f>
        <v>0</v>
      </c>
      <c r="AF1962" s="205">
        <f t="array" ref="AF1962">SUMPRODUCT(MID(0&amp;AE1962,LARGE(INDEX(ISNUMBER(--MID(AE1962,ROW($A$1:$A$25),1))* ROW($A$1:$A$25),0),ROW($A$1:$A$25))+1,1)*10^ROW($A$1:$A$25)/10)</f>
        <v>0</v>
      </c>
    </row>
    <row r="1963" spans="31:32" x14ac:dyDescent="0.25">
      <c r="AE1963" s="205">
        <f>INDEX(Tracking!$B$6:$B$3001,ROW(A1959),1)</f>
        <v>0</v>
      </c>
      <c r="AF1963" s="205">
        <f t="array" ref="AF1963">SUMPRODUCT(MID(0&amp;AE1963,LARGE(INDEX(ISNUMBER(--MID(AE1963,ROW($A$1:$A$25),1))* ROW($A$1:$A$25),0),ROW($A$1:$A$25))+1,1)*10^ROW($A$1:$A$25)/10)</f>
        <v>0</v>
      </c>
    </row>
    <row r="1964" spans="31:32" x14ac:dyDescent="0.25">
      <c r="AE1964" s="205">
        <f>INDEX(Tracking!$B$6:$B$3001,ROW(A1960),1)</f>
        <v>0</v>
      </c>
      <c r="AF1964" s="205">
        <f t="array" ref="AF1964">SUMPRODUCT(MID(0&amp;AE1964,LARGE(INDEX(ISNUMBER(--MID(AE1964,ROW($A$1:$A$25),1))* ROW($A$1:$A$25),0),ROW($A$1:$A$25))+1,1)*10^ROW($A$1:$A$25)/10)</f>
        <v>0</v>
      </c>
    </row>
    <row r="1965" spans="31:32" x14ac:dyDescent="0.25">
      <c r="AE1965" s="205">
        <f>INDEX(Tracking!$B$6:$B$3001,ROW(A1961),1)</f>
        <v>0</v>
      </c>
      <c r="AF1965" s="205">
        <f t="array" ref="AF1965">SUMPRODUCT(MID(0&amp;AE1965,LARGE(INDEX(ISNUMBER(--MID(AE1965,ROW($A$1:$A$25),1))* ROW($A$1:$A$25),0),ROW($A$1:$A$25))+1,1)*10^ROW($A$1:$A$25)/10)</f>
        <v>0</v>
      </c>
    </row>
    <row r="1966" spans="31:32" x14ac:dyDescent="0.25">
      <c r="AE1966" s="205">
        <f>INDEX(Tracking!$B$6:$B$3001,ROW(A1962),1)</f>
        <v>0</v>
      </c>
      <c r="AF1966" s="205">
        <f t="array" ref="AF1966">SUMPRODUCT(MID(0&amp;AE1966,LARGE(INDEX(ISNUMBER(--MID(AE1966,ROW($A$1:$A$25),1))* ROW($A$1:$A$25),0),ROW($A$1:$A$25))+1,1)*10^ROW($A$1:$A$25)/10)</f>
        <v>0</v>
      </c>
    </row>
    <row r="1967" spans="31:32" x14ac:dyDescent="0.25">
      <c r="AE1967" s="205">
        <f>INDEX(Tracking!$B$6:$B$3001,ROW(A1963),1)</f>
        <v>0</v>
      </c>
      <c r="AF1967" s="205">
        <f t="array" ref="AF1967">SUMPRODUCT(MID(0&amp;AE1967,LARGE(INDEX(ISNUMBER(--MID(AE1967,ROW($A$1:$A$25),1))* ROW($A$1:$A$25),0),ROW($A$1:$A$25))+1,1)*10^ROW($A$1:$A$25)/10)</f>
        <v>0</v>
      </c>
    </row>
    <row r="1968" spans="31:32" x14ac:dyDescent="0.25">
      <c r="AE1968" s="205">
        <f>INDEX(Tracking!$B$6:$B$3001,ROW(A1964),1)</f>
        <v>0</v>
      </c>
      <c r="AF1968" s="205">
        <f t="array" ref="AF1968">SUMPRODUCT(MID(0&amp;AE1968,LARGE(INDEX(ISNUMBER(--MID(AE1968,ROW($A$1:$A$25),1))* ROW($A$1:$A$25),0),ROW($A$1:$A$25))+1,1)*10^ROW($A$1:$A$25)/10)</f>
        <v>0</v>
      </c>
    </row>
    <row r="1969" spans="31:32" x14ac:dyDescent="0.25">
      <c r="AE1969" s="205">
        <f>INDEX(Tracking!$B$6:$B$3001,ROW(A1965),1)</f>
        <v>0</v>
      </c>
      <c r="AF1969" s="205">
        <f t="array" ref="AF1969">SUMPRODUCT(MID(0&amp;AE1969,LARGE(INDEX(ISNUMBER(--MID(AE1969,ROW($A$1:$A$25),1))* ROW($A$1:$A$25),0),ROW($A$1:$A$25))+1,1)*10^ROW($A$1:$A$25)/10)</f>
        <v>0</v>
      </c>
    </row>
    <row r="1970" spans="31:32" x14ac:dyDescent="0.25">
      <c r="AE1970" s="205">
        <f>INDEX(Tracking!$B$6:$B$3001,ROW(A1966),1)</f>
        <v>0</v>
      </c>
      <c r="AF1970" s="205">
        <f t="array" ref="AF1970">SUMPRODUCT(MID(0&amp;AE1970,LARGE(INDEX(ISNUMBER(--MID(AE1970,ROW($A$1:$A$25),1))* ROW($A$1:$A$25),0),ROW($A$1:$A$25))+1,1)*10^ROW($A$1:$A$25)/10)</f>
        <v>0</v>
      </c>
    </row>
    <row r="1971" spans="31:32" x14ac:dyDescent="0.25">
      <c r="AE1971" s="205">
        <f>INDEX(Tracking!$B$6:$B$3001,ROW(A1967),1)</f>
        <v>0</v>
      </c>
      <c r="AF1971" s="205">
        <f t="array" ref="AF1971">SUMPRODUCT(MID(0&amp;AE1971,LARGE(INDEX(ISNUMBER(--MID(AE1971,ROW($A$1:$A$25),1))* ROW($A$1:$A$25),0),ROW($A$1:$A$25))+1,1)*10^ROW($A$1:$A$25)/10)</f>
        <v>0</v>
      </c>
    </row>
    <row r="1972" spans="31:32" x14ac:dyDescent="0.25">
      <c r="AE1972" s="205">
        <f>INDEX(Tracking!$B$6:$B$3001,ROW(A1968),1)</f>
        <v>0</v>
      </c>
      <c r="AF1972" s="205">
        <f t="array" ref="AF1972">SUMPRODUCT(MID(0&amp;AE1972,LARGE(INDEX(ISNUMBER(--MID(AE1972,ROW($A$1:$A$25),1))* ROW($A$1:$A$25),0),ROW($A$1:$A$25))+1,1)*10^ROW($A$1:$A$25)/10)</f>
        <v>0</v>
      </c>
    </row>
    <row r="1973" spans="31:32" x14ac:dyDescent="0.25">
      <c r="AE1973" s="205">
        <f>INDEX(Tracking!$B$6:$B$3001,ROW(A1969),1)</f>
        <v>0</v>
      </c>
      <c r="AF1973" s="205">
        <f t="array" ref="AF1973">SUMPRODUCT(MID(0&amp;AE1973,LARGE(INDEX(ISNUMBER(--MID(AE1973,ROW($A$1:$A$25),1))* ROW($A$1:$A$25),0),ROW($A$1:$A$25))+1,1)*10^ROW($A$1:$A$25)/10)</f>
        <v>0</v>
      </c>
    </row>
    <row r="1974" spans="31:32" x14ac:dyDescent="0.25">
      <c r="AE1974" s="205">
        <f>INDEX(Tracking!$B$6:$B$3001,ROW(A1970),1)</f>
        <v>0</v>
      </c>
      <c r="AF1974" s="205">
        <f t="array" ref="AF1974">SUMPRODUCT(MID(0&amp;AE1974,LARGE(INDEX(ISNUMBER(--MID(AE1974,ROW($A$1:$A$25),1))* ROW($A$1:$A$25),0),ROW($A$1:$A$25))+1,1)*10^ROW($A$1:$A$25)/10)</f>
        <v>0</v>
      </c>
    </row>
    <row r="1975" spans="31:32" x14ac:dyDescent="0.25">
      <c r="AE1975" s="205">
        <f>INDEX(Tracking!$B$6:$B$3001,ROW(A1971),1)</f>
        <v>0</v>
      </c>
      <c r="AF1975" s="205">
        <f t="array" ref="AF1975">SUMPRODUCT(MID(0&amp;AE1975,LARGE(INDEX(ISNUMBER(--MID(AE1975,ROW($A$1:$A$25),1))* ROW($A$1:$A$25),0),ROW($A$1:$A$25))+1,1)*10^ROW($A$1:$A$25)/10)</f>
        <v>0</v>
      </c>
    </row>
    <row r="1976" spans="31:32" x14ac:dyDescent="0.25">
      <c r="AE1976" s="205">
        <f>INDEX(Tracking!$B$6:$B$3001,ROW(A1972),1)</f>
        <v>0</v>
      </c>
      <c r="AF1976" s="205">
        <f t="array" ref="AF1976">SUMPRODUCT(MID(0&amp;AE1976,LARGE(INDEX(ISNUMBER(--MID(AE1976,ROW($A$1:$A$25),1))* ROW($A$1:$A$25),0),ROW($A$1:$A$25))+1,1)*10^ROW($A$1:$A$25)/10)</f>
        <v>0</v>
      </c>
    </row>
    <row r="1977" spans="31:32" x14ac:dyDescent="0.25">
      <c r="AE1977" s="205">
        <f>INDEX(Tracking!$B$6:$B$3001,ROW(A1973),1)</f>
        <v>0</v>
      </c>
      <c r="AF1977" s="205">
        <f t="array" ref="AF1977">SUMPRODUCT(MID(0&amp;AE1977,LARGE(INDEX(ISNUMBER(--MID(AE1977,ROW($A$1:$A$25),1))* ROW($A$1:$A$25),0),ROW($A$1:$A$25))+1,1)*10^ROW($A$1:$A$25)/10)</f>
        <v>0</v>
      </c>
    </row>
    <row r="1978" spans="31:32" x14ac:dyDescent="0.25">
      <c r="AE1978" s="205">
        <f>INDEX(Tracking!$B$6:$B$3001,ROW(A1974),1)</f>
        <v>0</v>
      </c>
      <c r="AF1978" s="205">
        <f t="array" ref="AF1978">SUMPRODUCT(MID(0&amp;AE1978,LARGE(INDEX(ISNUMBER(--MID(AE1978,ROW($A$1:$A$25),1))* ROW($A$1:$A$25),0),ROW($A$1:$A$25))+1,1)*10^ROW($A$1:$A$25)/10)</f>
        <v>0</v>
      </c>
    </row>
    <row r="1979" spans="31:32" x14ac:dyDescent="0.25">
      <c r="AE1979" s="205">
        <f>INDEX(Tracking!$B$6:$B$3001,ROW(A1975),1)</f>
        <v>0</v>
      </c>
      <c r="AF1979" s="205">
        <f t="array" ref="AF1979">SUMPRODUCT(MID(0&amp;AE1979,LARGE(INDEX(ISNUMBER(--MID(AE1979,ROW($A$1:$A$25),1))* ROW($A$1:$A$25),0),ROW($A$1:$A$25))+1,1)*10^ROW($A$1:$A$25)/10)</f>
        <v>0</v>
      </c>
    </row>
    <row r="1980" spans="31:32" x14ac:dyDescent="0.25">
      <c r="AE1980" s="205">
        <f>INDEX(Tracking!$B$6:$B$3001,ROW(A1976),1)</f>
        <v>0</v>
      </c>
      <c r="AF1980" s="205">
        <f t="array" ref="AF1980">SUMPRODUCT(MID(0&amp;AE1980,LARGE(INDEX(ISNUMBER(--MID(AE1980,ROW($A$1:$A$25),1))* ROW($A$1:$A$25),0),ROW($A$1:$A$25))+1,1)*10^ROW($A$1:$A$25)/10)</f>
        <v>0</v>
      </c>
    </row>
    <row r="1981" spans="31:32" x14ac:dyDescent="0.25">
      <c r="AE1981" s="205">
        <f>INDEX(Tracking!$B$6:$B$3001,ROW(A1977),1)</f>
        <v>0</v>
      </c>
      <c r="AF1981" s="205">
        <f t="array" ref="AF1981">SUMPRODUCT(MID(0&amp;AE1981,LARGE(INDEX(ISNUMBER(--MID(AE1981,ROW($A$1:$A$25),1))* ROW($A$1:$A$25),0),ROW($A$1:$A$25))+1,1)*10^ROW($A$1:$A$25)/10)</f>
        <v>0</v>
      </c>
    </row>
    <row r="1982" spans="31:32" x14ac:dyDescent="0.25">
      <c r="AE1982" s="205">
        <f>INDEX(Tracking!$B$6:$B$3001,ROW(A1978),1)</f>
        <v>0</v>
      </c>
      <c r="AF1982" s="205">
        <f t="array" ref="AF1982">SUMPRODUCT(MID(0&amp;AE1982,LARGE(INDEX(ISNUMBER(--MID(AE1982,ROW($A$1:$A$25),1))* ROW($A$1:$A$25),0),ROW($A$1:$A$25))+1,1)*10^ROW($A$1:$A$25)/10)</f>
        <v>0</v>
      </c>
    </row>
    <row r="1983" spans="31:32" x14ac:dyDescent="0.25">
      <c r="AE1983" s="205">
        <f>INDEX(Tracking!$B$6:$B$3001,ROW(A1979),1)</f>
        <v>0</v>
      </c>
      <c r="AF1983" s="205">
        <f t="array" ref="AF1983">SUMPRODUCT(MID(0&amp;AE1983,LARGE(INDEX(ISNUMBER(--MID(AE1983,ROW($A$1:$A$25),1))* ROW($A$1:$A$25),0),ROW($A$1:$A$25))+1,1)*10^ROW($A$1:$A$25)/10)</f>
        <v>0</v>
      </c>
    </row>
    <row r="1984" spans="31:32" x14ac:dyDescent="0.25">
      <c r="AE1984" s="205">
        <f>INDEX(Tracking!$B$6:$B$3001,ROW(A1980),1)</f>
        <v>0</v>
      </c>
      <c r="AF1984" s="205">
        <f t="array" ref="AF1984">SUMPRODUCT(MID(0&amp;AE1984,LARGE(INDEX(ISNUMBER(--MID(AE1984,ROW($A$1:$A$25),1))* ROW($A$1:$A$25),0),ROW($A$1:$A$25))+1,1)*10^ROW($A$1:$A$25)/10)</f>
        <v>0</v>
      </c>
    </row>
    <row r="1985" spans="31:32" x14ac:dyDescent="0.25">
      <c r="AE1985" s="205">
        <f>INDEX(Tracking!$B$6:$B$3001,ROW(A1981),1)</f>
        <v>0</v>
      </c>
      <c r="AF1985" s="205">
        <f t="array" ref="AF1985">SUMPRODUCT(MID(0&amp;AE1985,LARGE(INDEX(ISNUMBER(--MID(AE1985,ROW($A$1:$A$25),1))* ROW($A$1:$A$25),0),ROW($A$1:$A$25))+1,1)*10^ROW($A$1:$A$25)/10)</f>
        <v>0</v>
      </c>
    </row>
    <row r="1986" spans="31:32" x14ac:dyDescent="0.25">
      <c r="AE1986" s="205">
        <f>INDEX(Tracking!$B$6:$B$3001,ROW(A1982),1)</f>
        <v>0</v>
      </c>
      <c r="AF1986" s="205">
        <f t="array" ref="AF1986">SUMPRODUCT(MID(0&amp;AE1986,LARGE(INDEX(ISNUMBER(--MID(AE1986,ROW($A$1:$A$25),1))* ROW($A$1:$A$25),0),ROW($A$1:$A$25))+1,1)*10^ROW($A$1:$A$25)/10)</f>
        <v>0</v>
      </c>
    </row>
    <row r="1987" spans="31:32" x14ac:dyDescent="0.25">
      <c r="AE1987" s="205">
        <f>INDEX(Tracking!$B$6:$B$3001,ROW(A1983),1)</f>
        <v>0</v>
      </c>
      <c r="AF1987" s="205">
        <f t="array" ref="AF1987">SUMPRODUCT(MID(0&amp;AE1987,LARGE(INDEX(ISNUMBER(--MID(AE1987,ROW($A$1:$A$25),1))* ROW($A$1:$A$25),0),ROW($A$1:$A$25))+1,1)*10^ROW($A$1:$A$25)/10)</f>
        <v>0</v>
      </c>
    </row>
    <row r="1988" spans="31:32" x14ac:dyDescent="0.25">
      <c r="AE1988" s="205">
        <f>INDEX(Tracking!$B$6:$B$3001,ROW(A1984),1)</f>
        <v>0</v>
      </c>
      <c r="AF1988" s="205">
        <f t="array" ref="AF1988">SUMPRODUCT(MID(0&amp;AE1988,LARGE(INDEX(ISNUMBER(--MID(AE1988,ROW($A$1:$A$25),1))* ROW($A$1:$A$25),0),ROW($A$1:$A$25))+1,1)*10^ROW($A$1:$A$25)/10)</f>
        <v>0</v>
      </c>
    </row>
    <row r="1989" spans="31:32" x14ac:dyDescent="0.25">
      <c r="AE1989" s="205">
        <f>INDEX(Tracking!$B$6:$B$3001,ROW(A1985),1)</f>
        <v>0</v>
      </c>
      <c r="AF1989" s="205">
        <f t="array" ref="AF1989">SUMPRODUCT(MID(0&amp;AE1989,LARGE(INDEX(ISNUMBER(--MID(AE1989,ROW($A$1:$A$25),1))* ROW($A$1:$A$25),0),ROW($A$1:$A$25))+1,1)*10^ROW($A$1:$A$25)/10)</f>
        <v>0</v>
      </c>
    </row>
    <row r="1990" spans="31:32" x14ac:dyDescent="0.25">
      <c r="AE1990" s="205">
        <f>INDEX(Tracking!$B$6:$B$3001,ROW(A1986),1)</f>
        <v>0</v>
      </c>
      <c r="AF1990" s="205">
        <f t="array" ref="AF1990">SUMPRODUCT(MID(0&amp;AE1990,LARGE(INDEX(ISNUMBER(--MID(AE1990,ROW($A$1:$A$25),1))* ROW($A$1:$A$25),0),ROW($A$1:$A$25))+1,1)*10^ROW($A$1:$A$25)/10)</f>
        <v>0</v>
      </c>
    </row>
    <row r="1991" spans="31:32" x14ac:dyDescent="0.25">
      <c r="AE1991" s="205">
        <f>INDEX(Tracking!$B$6:$B$3001,ROW(A1987),1)</f>
        <v>0</v>
      </c>
      <c r="AF1991" s="205">
        <f t="array" ref="AF1991">SUMPRODUCT(MID(0&amp;AE1991,LARGE(INDEX(ISNUMBER(--MID(AE1991,ROW($A$1:$A$25),1))* ROW($A$1:$A$25),0),ROW($A$1:$A$25))+1,1)*10^ROW($A$1:$A$25)/10)</f>
        <v>0</v>
      </c>
    </row>
    <row r="1992" spans="31:32" x14ac:dyDescent="0.25">
      <c r="AE1992" s="205">
        <f>INDEX(Tracking!$B$6:$B$3001,ROW(A1988),1)</f>
        <v>0</v>
      </c>
      <c r="AF1992" s="205">
        <f t="array" ref="AF1992">SUMPRODUCT(MID(0&amp;AE1992,LARGE(INDEX(ISNUMBER(--MID(AE1992,ROW($A$1:$A$25),1))* ROW($A$1:$A$25),0),ROW($A$1:$A$25))+1,1)*10^ROW($A$1:$A$25)/10)</f>
        <v>0</v>
      </c>
    </row>
    <row r="1993" spans="31:32" x14ac:dyDescent="0.25">
      <c r="AE1993" s="205">
        <f>INDEX(Tracking!$B$6:$B$3001,ROW(A1989),1)</f>
        <v>0</v>
      </c>
      <c r="AF1993" s="205">
        <f t="array" ref="AF1993">SUMPRODUCT(MID(0&amp;AE1993,LARGE(INDEX(ISNUMBER(--MID(AE1993,ROW($A$1:$A$25),1))* ROW($A$1:$A$25),0),ROW($A$1:$A$25))+1,1)*10^ROW($A$1:$A$25)/10)</f>
        <v>0</v>
      </c>
    </row>
    <row r="1994" spans="31:32" x14ac:dyDescent="0.25">
      <c r="AE1994" s="205">
        <f>INDEX(Tracking!$B$6:$B$3001,ROW(A1990),1)</f>
        <v>0</v>
      </c>
      <c r="AF1994" s="205">
        <f t="array" ref="AF1994">SUMPRODUCT(MID(0&amp;AE1994,LARGE(INDEX(ISNUMBER(--MID(AE1994,ROW($A$1:$A$25),1))* ROW($A$1:$A$25),0),ROW($A$1:$A$25))+1,1)*10^ROW($A$1:$A$25)/10)</f>
        <v>0</v>
      </c>
    </row>
    <row r="1995" spans="31:32" x14ac:dyDescent="0.25">
      <c r="AE1995" s="205">
        <f>INDEX(Tracking!$B$6:$B$3001,ROW(A1991),1)</f>
        <v>0</v>
      </c>
      <c r="AF1995" s="205">
        <f t="array" ref="AF1995">SUMPRODUCT(MID(0&amp;AE1995,LARGE(INDEX(ISNUMBER(--MID(AE1995,ROW($A$1:$A$25),1))* ROW($A$1:$A$25),0),ROW($A$1:$A$25))+1,1)*10^ROW($A$1:$A$25)/10)</f>
        <v>0</v>
      </c>
    </row>
    <row r="1996" spans="31:32" x14ac:dyDescent="0.25">
      <c r="AE1996" s="205">
        <f>INDEX(Tracking!$B$6:$B$3001,ROW(A1992),1)</f>
        <v>0</v>
      </c>
      <c r="AF1996" s="205">
        <f t="array" ref="AF1996">SUMPRODUCT(MID(0&amp;AE1996,LARGE(INDEX(ISNUMBER(--MID(AE1996,ROW($A$1:$A$25),1))* ROW($A$1:$A$25),0),ROW($A$1:$A$25))+1,1)*10^ROW($A$1:$A$25)/10)</f>
        <v>0</v>
      </c>
    </row>
    <row r="1997" spans="31:32" x14ac:dyDescent="0.25">
      <c r="AE1997" s="205">
        <f>INDEX(Tracking!$B$6:$B$3001,ROW(A1993),1)</f>
        <v>0</v>
      </c>
      <c r="AF1997" s="205">
        <f t="array" ref="AF1997">SUMPRODUCT(MID(0&amp;AE1997,LARGE(INDEX(ISNUMBER(--MID(AE1997,ROW($A$1:$A$25),1))* ROW($A$1:$A$25),0),ROW($A$1:$A$25))+1,1)*10^ROW($A$1:$A$25)/10)</f>
        <v>0</v>
      </c>
    </row>
    <row r="1998" spans="31:32" x14ac:dyDescent="0.25">
      <c r="AE1998" s="205">
        <f>INDEX(Tracking!$B$6:$B$3001,ROW(A1994),1)</f>
        <v>0</v>
      </c>
      <c r="AF1998" s="205">
        <f t="array" ref="AF1998">SUMPRODUCT(MID(0&amp;AE1998,LARGE(INDEX(ISNUMBER(--MID(AE1998,ROW($A$1:$A$25),1))* ROW($A$1:$A$25),0),ROW($A$1:$A$25))+1,1)*10^ROW($A$1:$A$25)/10)</f>
        <v>0</v>
      </c>
    </row>
    <row r="1999" spans="31:32" x14ac:dyDescent="0.25">
      <c r="AE1999" s="205">
        <f>INDEX(Tracking!$B$6:$B$3001,ROW(A1995),1)</f>
        <v>0</v>
      </c>
      <c r="AF1999" s="205">
        <f t="array" ref="AF1999">SUMPRODUCT(MID(0&amp;AE1999,LARGE(INDEX(ISNUMBER(--MID(AE1999,ROW($A$1:$A$25),1))* ROW($A$1:$A$25),0),ROW($A$1:$A$25))+1,1)*10^ROW($A$1:$A$25)/10)</f>
        <v>0</v>
      </c>
    </row>
    <row r="2000" spans="31:32" x14ac:dyDescent="0.25">
      <c r="AE2000" s="205">
        <f>INDEX(Tracking!$B$6:$B$3001,ROW(A1996),1)</f>
        <v>0</v>
      </c>
      <c r="AF2000" s="205">
        <f t="array" ref="AF2000">SUMPRODUCT(MID(0&amp;AE2000,LARGE(INDEX(ISNUMBER(--MID(AE2000,ROW($A$1:$A$25),1))* ROW($A$1:$A$25),0),ROW($A$1:$A$25))+1,1)*10^ROW($A$1:$A$25)/10)</f>
        <v>0</v>
      </c>
    </row>
    <row r="2001" spans="31:32" x14ac:dyDescent="0.25">
      <c r="AE2001" s="205">
        <f>INDEX(Tracking!$B$6:$B$3001,ROW(A1997),1)</f>
        <v>0</v>
      </c>
      <c r="AF2001" s="205">
        <f t="array" ref="AF2001">SUMPRODUCT(MID(0&amp;AE2001,LARGE(INDEX(ISNUMBER(--MID(AE2001,ROW($A$1:$A$25),1))* ROW($A$1:$A$25),0),ROW($A$1:$A$25))+1,1)*10^ROW($A$1:$A$25)/10)</f>
        <v>0</v>
      </c>
    </row>
    <row r="2002" spans="31:32" x14ac:dyDescent="0.25">
      <c r="AE2002" s="205">
        <f>INDEX(Tracking!$B$6:$B$3001,ROW(A1998),1)</f>
        <v>0</v>
      </c>
      <c r="AF2002" s="205">
        <f t="array" ref="AF2002">SUMPRODUCT(MID(0&amp;AE2002,LARGE(INDEX(ISNUMBER(--MID(AE2002,ROW($A$1:$A$25),1))* ROW($A$1:$A$25),0),ROW($A$1:$A$25))+1,1)*10^ROW($A$1:$A$25)/10)</f>
        <v>0</v>
      </c>
    </row>
    <row r="2003" spans="31:32" x14ac:dyDescent="0.25">
      <c r="AE2003" s="205">
        <f>INDEX(Tracking!$B$6:$B$3001,ROW(A1999),1)</f>
        <v>0</v>
      </c>
      <c r="AF2003" s="205">
        <f t="array" ref="AF2003">SUMPRODUCT(MID(0&amp;AE2003,LARGE(INDEX(ISNUMBER(--MID(AE2003,ROW($A$1:$A$25),1))* ROW($A$1:$A$25),0),ROW($A$1:$A$25))+1,1)*10^ROW($A$1:$A$25)/10)</f>
        <v>0</v>
      </c>
    </row>
    <row r="2004" spans="31:32" x14ac:dyDescent="0.25">
      <c r="AE2004" s="205">
        <f>INDEX(Tracking!$B$6:$B$3001,ROW(A2000),1)</f>
        <v>0</v>
      </c>
      <c r="AF2004" s="205">
        <f t="array" ref="AF2004">SUMPRODUCT(MID(0&amp;AE2004,LARGE(INDEX(ISNUMBER(--MID(AE2004,ROW($A$1:$A$25),1))* ROW($A$1:$A$25),0),ROW($A$1:$A$25))+1,1)*10^ROW($A$1:$A$25)/10)</f>
        <v>0</v>
      </c>
    </row>
    <row r="2005" spans="31:32" x14ac:dyDescent="0.25">
      <c r="AE2005" s="205">
        <f>INDEX(Tracking!$B$6:$B$3001,ROW(A2001),1)</f>
        <v>0</v>
      </c>
      <c r="AF2005" s="205">
        <f t="array" ref="AF2005">SUMPRODUCT(MID(0&amp;AE2005,LARGE(INDEX(ISNUMBER(--MID(AE2005,ROW($A$1:$A$25),1))* ROW($A$1:$A$25),0),ROW($A$1:$A$25))+1,1)*10^ROW($A$1:$A$25)/10)</f>
        <v>0</v>
      </c>
    </row>
    <row r="2006" spans="31:32" x14ac:dyDescent="0.25">
      <c r="AE2006" s="205">
        <f>INDEX(Tracking!$B$6:$B$3001,ROW(A2002),1)</f>
        <v>0</v>
      </c>
      <c r="AF2006" s="205">
        <f t="array" ref="AF2006">SUMPRODUCT(MID(0&amp;AE2006,LARGE(INDEX(ISNUMBER(--MID(AE2006,ROW($A$1:$A$25),1))* ROW($A$1:$A$25),0),ROW($A$1:$A$25))+1,1)*10^ROW($A$1:$A$25)/10)</f>
        <v>0</v>
      </c>
    </row>
    <row r="2007" spans="31:32" x14ac:dyDescent="0.25">
      <c r="AE2007" s="205">
        <f>INDEX(Tracking!$B$6:$B$3001,ROW(A2003),1)</f>
        <v>0</v>
      </c>
      <c r="AF2007" s="205">
        <f t="array" ref="AF2007">SUMPRODUCT(MID(0&amp;AE2007,LARGE(INDEX(ISNUMBER(--MID(AE2007,ROW($A$1:$A$25),1))* ROW($A$1:$A$25),0),ROW($A$1:$A$25))+1,1)*10^ROW($A$1:$A$25)/10)</f>
        <v>0</v>
      </c>
    </row>
    <row r="2008" spans="31:32" x14ac:dyDescent="0.25">
      <c r="AE2008" s="205">
        <f>INDEX(Tracking!$B$6:$B$3001,ROW(A2004),1)</f>
        <v>0</v>
      </c>
      <c r="AF2008" s="205">
        <f t="array" ref="AF2008">SUMPRODUCT(MID(0&amp;AE2008,LARGE(INDEX(ISNUMBER(--MID(AE2008,ROW($A$1:$A$25),1))* ROW($A$1:$A$25),0),ROW($A$1:$A$25))+1,1)*10^ROW($A$1:$A$25)/10)</f>
        <v>0</v>
      </c>
    </row>
    <row r="2009" spans="31:32" x14ac:dyDescent="0.25">
      <c r="AE2009" s="205">
        <f>INDEX(Tracking!$B$6:$B$3001,ROW(A2005),1)</f>
        <v>0</v>
      </c>
      <c r="AF2009" s="205">
        <f t="array" ref="AF2009">SUMPRODUCT(MID(0&amp;AE2009,LARGE(INDEX(ISNUMBER(--MID(AE2009,ROW($A$1:$A$25),1))* ROW($A$1:$A$25),0),ROW($A$1:$A$25))+1,1)*10^ROW($A$1:$A$25)/10)</f>
        <v>0</v>
      </c>
    </row>
    <row r="2010" spans="31:32" x14ac:dyDescent="0.25">
      <c r="AE2010" s="205">
        <f>INDEX(Tracking!$B$6:$B$3001,ROW(A2006),1)</f>
        <v>0</v>
      </c>
      <c r="AF2010" s="205">
        <f t="array" ref="AF2010">SUMPRODUCT(MID(0&amp;AE2010,LARGE(INDEX(ISNUMBER(--MID(AE2010,ROW($A$1:$A$25),1))* ROW($A$1:$A$25),0),ROW($A$1:$A$25))+1,1)*10^ROW($A$1:$A$25)/10)</f>
        <v>0</v>
      </c>
    </row>
    <row r="2011" spans="31:32" x14ac:dyDescent="0.25">
      <c r="AE2011" s="205">
        <f>INDEX(Tracking!$B$6:$B$3001,ROW(A2007),1)</f>
        <v>0</v>
      </c>
      <c r="AF2011" s="205">
        <f t="array" ref="AF2011">SUMPRODUCT(MID(0&amp;AE2011,LARGE(INDEX(ISNUMBER(--MID(AE2011,ROW($A$1:$A$25),1))* ROW($A$1:$A$25),0),ROW($A$1:$A$25))+1,1)*10^ROW($A$1:$A$25)/10)</f>
        <v>0</v>
      </c>
    </row>
    <row r="2012" spans="31:32" x14ac:dyDescent="0.25">
      <c r="AE2012" s="205">
        <f>INDEX(Tracking!$B$6:$B$3001,ROW(A2008),1)</f>
        <v>0</v>
      </c>
      <c r="AF2012" s="205">
        <f t="array" ref="AF2012">SUMPRODUCT(MID(0&amp;AE2012,LARGE(INDEX(ISNUMBER(--MID(AE2012,ROW($A$1:$A$25),1))* ROW($A$1:$A$25),0),ROW($A$1:$A$25))+1,1)*10^ROW($A$1:$A$25)/10)</f>
        <v>0</v>
      </c>
    </row>
    <row r="2013" spans="31:32" x14ac:dyDescent="0.25">
      <c r="AE2013" s="205">
        <f>INDEX(Tracking!$B$6:$B$3001,ROW(A2009),1)</f>
        <v>0</v>
      </c>
      <c r="AF2013" s="205">
        <f t="array" ref="AF2013">SUMPRODUCT(MID(0&amp;AE2013,LARGE(INDEX(ISNUMBER(--MID(AE2013,ROW($A$1:$A$25),1))* ROW($A$1:$A$25),0),ROW($A$1:$A$25))+1,1)*10^ROW($A$1:$A$25)/10)</f>
        <v>0</v>
      </c>
    </row>
    <row r="2014" spans="31:32" x14ac:dyDescent="0.25">
      <c r="AE2014" s="205">
        <f>INDEX(Tracking!$B$6:$B$3001,ROW(A2010),1)</f>
        <v>0</v>
      </c>
      <c r="AF2014" s="205">
        <f t="array" ref="AF2014">SUMPRODUCT(MID(0&amp;AE2014,LARGE(INDEX(ISNUMBER(--MID(AE2014,ROW($A$1:$A$25),1))* ROW($A$1:$A$25),0),ROW($A$1:$A$25))+1,1)*10^ROW($A$1:$A$25)/10)</f>
        <v>0</v>
      </c>
    </row>
    <row r="2015" spans="31:32" x14ac:dyDescent="0.25">
      <c r="AE2015" s="205">
        <f>INDEX(Tracking!$B$6:$B$3001,ROW(A2011),1)</f>
        <v>0</v>
      </c>
      <c r="AF2015" s="205">
        <f t="array" ref="AF2015">SUMPRODUCT(MID(0&amp;AE2015,LARGE(INDEX(ISNUMBER(--MID(AE2015,ROW($A$1:$A$25),1))* ROW($A$1:$A$25),0),ROW($A$1:$A$25))+1,1)*10^ROW($A$1:$A$25)/10)</f>
        <v>0</v>
      </c>
    </row>
    <row r="2016" spans="31:32" x14ac:dyDescent="0.25">
      <c r="AE2016" s="205">
        <f>INDEX(Tracking!$B$6:$B$3001,ROW(A2012),1)</f>
        <v>0</v>
      </c>
      <c r="AF2016" s="205">
        <f t="array" ref="AF2016">SUMPRODUCT(MID(0&amp;AE2016,LARGE(INDEX(ISNUMBER(--MID(AE2016,ROW($A$1:$A$25),1))* ROW($A$1:$A$25),0),ROW($A$1:$A$25))+1,1)*10^ROW($A$1:$A$25)/10)</f>
        <v>0</v>
      </c>
    </row>
    <row r="2017" spans="31:32" x14ac:dyDescent="0.25">
      <c r="AE2017" s="205">
        <f>INDEX(Tracking!$B$6:$B$3001,ROW(A2013),1)</f>
        <v>0</v>
      </c>
      <c r="AF2017" s="205">
        <f t="array" ref="AF2017">SUMPRODUCT(MID(0&amp;AE2017,LARGE(INDEX(ISNUMBER(--MID(AE2017,ROW($A$1:$A$25),1))* ROW($A$1:$A$25),0),ROW($A$1:$A$25))+1,1)*10^ROW($A$1:$A$25)/10)</f>
        <v>0</v>
      </c>
    </row>
    <row r="2018" spans="31:32" x14ac:dyDescent="0.25">
      <c r="AE2018" s="205">
        <f>INDEX(Tracking!$B$6:$B$3001,ROW(A2014),1)</f>
        <v>0</v>
      </c>
      <c r="AF2018" s="205">
        <f t="array" ref="AF2018">SUMPRODUCT(MID(0&amp;AE2018,LARGE(INDEX(ISNUMBER(--MID(AE2018,ROW($A$1:$A$25),1))* ROW($A$1:$A$25),0),ROW($A$1:$A$25))+1,1)*10^ROW($A$1:$A$25)/10)</f>
        <v>0</v>
      </c>
    </row>
    <row r="2019" spans="31:32" x14ac:dyDescent="0.25">
      <c r="AE2019" s="205">
        <f>INDEX(Tracking!$B$6:$B$3001,ROW(A2015),1)</f>
        <v>0</v>
      </c>
      <c r="AF2019" s="205">
        <f t="array" ref="AF2019">SUMPRODUCT(MID(0&amp;AE2019,LARGE(INDEX(ISNUMBER(--MID(AE2019,ROW($A$1:$A$25),1))* ROW($A$1:$A$25),0),ROW($A$1:$A$25))+1,1)*10^ROW($A$1:$A$25)/10)</f>
        <v>0</v>
      </c>
    </row>
    <row r="2020" spans="31:32" x14ac:dyDescent="0.25">
      <c r="AE2020" s="205">
        <f>INDEX(Tracking!$B$6:$B$3001,ROW(A2016),1)</f>
        <v>0</v>
      </c>
      <c r="AF2020" s="205">
        <f t="array" ref="AF2020">SUMPRODUCT(MID(0&amp;AE2020,LARGE(INDEX(ISNUMBER(--MID(AE2020,ROW($A$1:$A$25),1))* ROW($A$1:$A$25),0),ROW($A$1:$A$25))+1,1)*10^ROW($A$1:$A$25)/10)</f>
        <v>0</v>
      </c>
    </row>
    <row r="2021" spans="31:32" x14ac:dyDescent="0.25">
      <c r="AE2021" s="205">
        <f>INDEX(Tracking!$B$6:$B$3001,ROW(A2017),1)</f>
        <v>0</v>
      </c>
      <c r="AF2021" s="205">
        <f t="array" ref="AF2021">SUMPRODUCT(MID(0&amp;AE2021,LARGE(INDEX(ISNUMBER(--MID(AE2021,ROW($A$1:$A$25),1))* ROW($A$1:$A$25),0),ROW($A$1:$A$25))+1,1)*10^ROW($A$1:$A$25)/10)</f>
        <v>0</v>
      </c>
    </row>
    <row r="2022" spans="31:32" x14ac:dyDescent="0.25">
      <c r="AE2022" s="205">
        <f>INDEX(Tracking!$B$6:$B$3001,ROW(A2018),1)</f>
        <v>0</v>
      </c>
      <c r="AF2022" s="205">
        <f t="array" ref="AF2022">SUMPRODUCT(MID(0&amp;AE2022,LARGE(INDEX(ISNUMBER(--MID(AE2022,ROW($A$1:$A$25),1))* ROW($A$1:$A$25),0),ROW($A$1:$A$25))+1,1)*10^ROW($A$1:$A$25)/10)</f>
        <v>0</v>
      </c>
    </row>
    <row r="2023" spans="31:32" x14ac:dyDescent="0.25">
      <c r="AE2023" s="205">
        <f>INDEX(Tracking!$B$6:$B$3001,ROW(A2019),1)</f>
        <v>0</v>
      </c>
      <c r="AF2023" s="205">
        <f t="array" ref="AF2023">SUMPRODUCT(MID(0&amp;AE2023,LARGE(INDEX(ISNUMBER(--MID(AE2023,ROW($A$1:$A$25),1))* ROW($A$1:$A$25),0),ROW($A$1:$A$25))+1,1)*10^ROW($A$1:$A$25)/10)</f>
        <v>0</v>
      </c>
    </row>
    <row r="2024" spans="31:32" x14ac:dyDescent="0.25">
      <c r="AE2024" s="205">
        <f>INDEX(Tracking!$B$6:$B$3001,ROW(A2020),1)</f>
        <v>0</v>
      </c>
      <c r="AF2024" s="205">
        <f t="array" ref="AF2024">SUMPRODUCT(MID(0&amp;AE2024,LARGE(INDEX(ISNUMBER(--MID(AE2024,ROW($A$1:$A$25),1))* ROW($A$1:$A$25),0),ROW($A$1:$A$25))+1,1)*10^ROW($A$1:$A$25)/10)</f>
        <v>0</v>
      </c>
    </row>
    <row r="2025" spans="31:32" x14ac:dyDescent="0.25">
      <c r="AE2025" s="205">
        <f>INDEX(Tracking!$B$6:$B$3001,ROW(A2021),1)</f>
        <v>0</v>
      </c>
      <c r="AF2025" s="205">
        <f t="array" ref="AF2025">SUMPRODUCT(MID(0&amp;AE2025,LARGE(INDEX(ISNUMBER(--MID(AE2025,ROW($A$1:$A$25),1))* ROW($A$1:$A$25),0),ROW($A$1:$A$25))+1,1)*10^ROW($A$1:$A$25)/10)</f>
        <v>0</v>
      </c>
    </row>
    <row r="2026" spans="31:32" x14ac:dyDescent="0.25">
      <c r="AE2026" s="205">
        <f>INDEX(Tracking!$B$6:$B$3001,ROW(A2022),1)</f>
        <v>0</v>
      </c>
      <c r="AF2026" s="205">
        <f t="array" ref="AF2026">SUMPRODUCT(MID(0&amp;AE2026,LARGE(INDEX(ISNUMBER(--MID(AE2026,ROW($A$1:$A$25),1))* ROW($A$1:$A$25),0),ROW($A$1:$A$25))+1,1)*10^ROW($A$1:$A$25)/10)</f>
        <v>0</v>
      </c>
    </row>
    <row r="2027" spans="31:32" x14ac:dyDescent="0.25">
      <c r="AE2027" s="205">
        <f>INDEX(Tracking!$B$6:$B$3001,ROW(A2023),1)</f>
        <v>0</v>
      </c>
      <c r="AF2027" s="205">
        <f t="array" ref="AF2027">SUMPRODUCT(MID(0&amp;AE2027,LARGE(INDEX(ISNUMBER(--MID(AE2027,ROW($A$1:$A$25),1))* ROW($A$1:$A$25),0),ROW($A$1:$A$25))+1,1)*10^ROW($A$1:$A$25)/10)</f>
        <v>0</v>
      </c>
    </row>
    <row r="2028" spans="31:32" x14ac:dyDescent="0.25">
      <c r="AE2028" s="205">
        <f>INDEX(Tracking!$B$6:$B$3001,ROW(A2024),1)</f>
        <v>0</v>
      </c>
      <c r="AF2028" s="205">
        <f t="array" ref="AF2028">SUMPRODUCT(MID(0&amp;AE2028,LARGE(INDEX(ISNUMBER(--MID(AE2028,ROW($A$1:$A$25),1))* ROW($A$1:$A$25),0),ROW($A$1:$A$25))+1,1)*10^ROW($A$1:$A$25)/10)</f>
        <v>0</v>
      </c>
    </row>
    <row r="2029" spans="31:32" x14ac:dyDescent="0.25">
      <c r="AE2029" s="205">
        <f>INDEX(Tracking!$B$6:$B$3001,ROW(A2025),1)</f>
        <v>0</v>
      </c>
      <c r="AF2029" s="205">
        <f t="array" ref="AF2029">SUMPRODUCT(MID(0&amp;AE2029,LARGE(INDEX(ISNUMBER(--MID(AE2029,ROW($A$1:$A$25),1))* ROW($A$1:$A$25),0),ROW($A$1:$A$25))+1,1)*10^ROW($A$1:$A$25)/10)</f>
        <v>0</v>
      </c>
    </row>
    <row r="2030" spans="31:32" x14ac:dyDescent="0.25">
      <c r="AE2030" s="205">
        <f>INDEX(Tracking!$B$6:$B$3001,ROW(A2026),1)</f>
        <v>0</v>
      </c>
      <c r="AF2030" s="205">
        <f t="array" ref="AF2030">SUMPRODUCT(MID(0&amp;AE2030,LARGE(INDEX(ISNUMBER(--MID(AE2030,ROW($A$1:$A$25),1))* ROW($A$1:$A$25),0),ROW($A$1:$A$25))+1,1)*10^ROW($A$1:$A$25)/10)</f>
        <v>0</v>
      </c>
    </row>
    <row r="2031" spans="31:32" x14ac:dyDescent="0.25">
      <c r="AE2031" s="205">
        <f>INDEX(Tracking!$B$6:$B$3001,ROW(A2027),1)</f>
        <v>0</v>
      </c>
      <c r="AF2031" s="205">
        <f t="array" ref="AF2031">SUMPRODUCT(MID(0&amp;AE2031,LARGE(INDEX(ISNUMBER(--MID(AE2031,ROW($A$1:$A$25),1))* ROW($A$1:$A$25),0),ROW($A$1:$A$25))+1,1)*10^ROW($A$1:$A$25)/10)</f>
        <v>0</v>
      </c>
    </row>
    <row r="2032" spans="31:32" x14ac:dyDescent="0.25">
      <c r="AE2032" s="205">
        <f>INDEX(Tracking!$B$6:$B$3001,ROW(A2028),1)</f>
        <v>0</v>
      </c>
      <c r="AF2032" s="205">
        <f t="array" ref="AF2032">SUMPRODUCT(MID(0&amp;AE2032,LARGE(INDEX(ISNUMBER(--MID(AE2032,ROW($A$1:$A$25),1))* ROW($A$1:$A$25),0),ROW($A$1:$A$25))+1,1)*10^ROW($A$1:$A$25)/10)</f>
        <v>0</v>
      </c>
    </row>
    <row r="2033" spans="31:32" x14ac:dyDescent="0.25">
      <c r="AE2033" s="205">
        <f>INDEX(Tracking!$B$6:$B$3001,ROW(A2029),1)</f>
        <v>0</v>
      </c>
      <c r="AF2033" s="205">
        <f t="array" ref="AF2033">SUMPRODUCT(MID(0&amp;AE2033,LARGE(INDEX(ISNUMBER(--MID(AE2033,ROW($A$1:$A$25),1))* ROW($A$1:$A$25),0),ROW($A$1:$A$25))+1,1)*10^ROW($A$1:$A$25)/10)</f>
        <v>0</v>
      </c>
    </row>
    <row r="2034" spans="31:32" x14ac:dyDescent="0.25">
      <c r="AE2034" s="205">
        <f>INDEX(Tracking!$B$6:$B$3001,ROW(A2030),1)</f>
        <v>0</v>
      </c>
      <c r="AF2034" s="205">
        <f t="array" ref="AF2034">SUMPRODUCT(MID(0&amp;AE2034,LARGE(INDEX(ISNUMBER(--MID(AE2034,ROW($A$1:$A$25),1))* ROW($A$1:$A$25),0),ROW($A$1:$A$25))+1,1)*10^ROW($A$1:$A$25)/10)</f>
        <v>0</v>
      </c>
    </row>
    <row r="2035" spans="31:32" x14ac:dyDescent="0.25">
      <c r="AE2035" s="205">
        <f>INDEX(Tracking!$B$6:$B$3001,ROW(A2031),1)</f>
        <v>0</v>
      </c>
      <c r="AF2035" s="205">
        <f t="array" ref="AF2035">SUMPRODUCT(MID(0&amp;AE2035,LARGE(INDEX(ISNUMBER(--MID(AE2035,ROW($A$1:$A$25),1))* ROW($A$1:$A$25),0),ROW($A$1:$A$25))+1,1)*10^ROW($A$1:$A$25)/10)</f>
        <v>0</v>
      </c>
    </row>
    <row r="2036" spans="31:32" x14ac:dyDescent="0.25">
      <c r="AE2036" s="205">
        <f>INDEX(Tracking!$B$6:$B$3001,ROW(A2032),1)</f>
        <v>0</v>
      </c>
      <c r="AF2036" s="205">
        <f t="array" ref="AF2036">SUMPRODUCT(MID(0&amp;AE2036,LARGE(INDEX(ISNUMBER(--MID(AE2036,ROW($A$1:$A$25),1))* ROW($A$1:$A$25),0),ROW($A$1:$A$25))+1,1)*10^ROW($A$1:$A$25)/10)</f>
        <v>0</v>
      </c>
    </row>
    <row r="2037" spans="31:32" x14ac:dyDescent="0.25">
      <c r="AE2037" s="205">
        <f>INDEX(Tracking!$B$6:$B$3001,ROW(A2033),1)</f>
        <v>0</v>
      </c>
      <c r="AF2037" s="205">
        <f t="array" ref="AF2037">SUMPRODUCT(MID(0&amp;AE2037,LARGE(INDEX(ISNUMBER(--MID(AE2037,ROW($A$1:$A$25),1))* ROW($A$1:$A$25),0),ROW($A$1:$A$25))+1,1)*10^ROW($A$1:$A$25)/10)</f>
        <v>0</v>
      </c>
    </row>
    <row r="2038" spans="31:32" x14ac:dyDescent="0.25">
      <c r="AE2038" s="205">
        <f>INDEX(Tracking!$B$6:$B$3001,ROW(A2034),1)</f>
        <v>0</v>
      </c>
      <c r="AF2038" s="205">
        <f t="array" ref="AF2038">SUMPRODUCT(MID(0&amp;AE2038,LARGE(INDEX(ISNUMBER(--MID(AE2038,ROW($A$1:$A$25),1))* ROW($A$1:$A$25),0),ROW($A$1:$A$25))+1,1)*10^ROW($A$1:$A$25)/10)</f>
        <v>0</v>
      </c>
    </row>
    <row r="2039" spans="31:32" x14ac:dyDescent="0.25">
      <c r="AE2039" s="205">
        <f>INDEX(Tracking!$B$6:$B$3001,ROW(A2035),1)</f>
        <v>0</v>
      </c>
      <c r="AF2039" s="205">
        <f t="array" ref="AF2039">SUMPRODUCT(MID(0&amp;AE2039,LARGE(INDEX(ISNUMBER(--MID(AE2039,ROW($A$1:$A$25),1))* ROW($A$1:$A$25),0),ROW($A$1:$A$25))+1,1)*10^ROW($A$1:$A$25)/10)</f>
        <v>0</v>
      </c>
    </row>
    <row r="2040" spans="31:32" x14ac:dyDescent="0.25">
      <c r="AE2040" s="205">
        <f>INDEX(Tracking!$B$6:$B$3001,ROW(A2036),1)</f>
        <v>0</v>
      </c>
      <c r="AF2040" s="205">
        <f t="array" ref="AF2040">SUMPRODUCT(MID(0&amp;AE2040,LARGE(INDEX(ISNUMBER(--MID(AE2040,ROW($A$1:$A$25),1))* ROW($A$1:$A$25),0),ROW($A$1:$A$25))+1,1)*10^ROW($A$1:$A$25)/10)</f>
        <v>0</v>
      </c>
    </row>
    <row r="2041" spans="31:32" x14ac:dyDescent="0.25">
      <c r="AE2041" s="205">
        <f>INDEX(Tracking!$B$6:$B$3001,ROW(A2037),1)</f>
        <v>0</v>
      </c>
      <c r="AF2041" s="205">
        <f t="array" ref="AF2041">SUMPRODUCT(MID(0&amp;AE2041,LARGE(INDEX(ISNUMBER(--MID(AE2041,ROW($A$1:$A$25),1))* ROW($A$1:$A$25),0),ROW($A$1:$A$25))+1,1)*10^ROW($A$1:$A$25)/10)</f>
        <v>0</v>
      </c>
    </row>
    <row r="2042" spans="31:32" x14ac:dyDescent="0.25">
      <c r="AE2042" s="205">
        <f>INDEX(Tracking!$B$6:$B$3001,ROW(A2038),1)</f>
        <v>0</v>
      </c>
      <c r="AF2042" s="205">
        <f t="array" ref="AF2042">SUMPRODUCT(MID(0&amp;AE2042,LARGE(INDEX(ISNUMBER(--MID(AE2042,ROW($A$1:$A$25),1))* ROW($A$1:$A$25),0),ROW($A$1:$A$25))+1,1)*10^ROW($A$1:$A$25)/10)</f>
        <v>0</v>
      </c>
    </row>
    <row r="2043" spans="31:32" x14ac:dyDescent="0.25">
      <c r="AE2043" s="205">
        <f>INDEX(Tracking!$B$6:$B$3001,ROW(A2039),1)</f>
        <v>0</v>
      </c>
      <c r="AF2043" s="205">
        <f t="array" ref="AF2043">SUMPRODUCT(MID(0&amp;AE2043,LARGE(INDEX(ISNUMBER(--MID(AE2043,ROW($A$1:$A$25),1))* ROW($A$1:$A$25),0),ROW($A$1:$A$25))+1,1)*10^ROW($A$1:$A$25)/10)</f>
        <v>0</v>
      </c>
    </row>
    <row r="2044" spans="31:32" x14ac:dyDescent="0.25">
      <c r="AE2044" s="205">
        <f>INDEX(Tracking!$B$6:$B$3001,ROW(A2040),1)</f>
        <v>0</v>
      </c>
      <c r="AF2044" s="205">
        <f t="array" ref="AF2044">SUMPRODUCT(MID(0&amp;AE2044,LARGE(INDEX(ISNUMBER(--MID(AE2044,ROW($A$1:$A$25),1))* ROW($A$1:$A$25),0),ROW($A$1:$A$25))+1,1)*10^ROW($A$1:$A$25)/10)</f>
        <v>0</v>
      </c>
    </row>
    <row r="2045" spans="31:32" x14ac:dyDescent="0.25">
      <c r="AE2045" s="205">
        <f>INDEX(Tracking!$B$6:$B$3001,ROW(A2041),1)</f>
        <v>0</v>
      </c>
      <c r="AF2045" s="205">
        <f t="array" ref="AF2045">SUMPRODUCT(MID(0&amp;AE2045,LARGE(INDEX(ISNUMBER(--MID(AE2045,ROW($A$1:$A$25),1))* ROW($A$1:$A$25),0),ROW($A$1:$A$25))+1,1)*10^ROW($A$1:$A$25)/10)</f>
        <v>0</v>
      </c>
    </row>
    <row r="2046" spans="31:32" x14ac:dyDescent="0.25">
      <c r="AE2046" s="205">
        <f>INDEX(Tracking!$B$6:$B$3001,ROW(A2042),1)</f>
        <v>0</v>
      </c>
      <c r="AF2046" s="205">
        <f t="array" ref="AF2046">SUMPRODUCT(MID(0&amp;AE2046,LARGE(INDEX(ISNUMBER(--MID(AE2046,ROW($A$1:$A$25),1))* ROW($A$1:$A$25),0),ROW($A$1:$A$25))+1,1)*10^ROW($A$1:$A$25)/10)</f>
        <v>0</v>
      </c>
    </row>
    <row r="2047" spans="31:32" x14ac:dyDescent="0.25">
      <c r="AE2047" s="205">
        <f>INDEX(Tracking!$B$6:$B$3001,ROW(A2043),1)</f>
        <v>0</v>
      </c>
      <c r="AF2047" s="205">
        <f t="array" ref="AF2047">SUMPRODUCT(MID(0&amp;AE2047,LARGE(INDEX(ISNUMBER(--MID(AE2047,ROW($A$1:$A$25),1))* ROW($A$1:$A$25),0),ROW($A$1:$A$25))+1,1)*10^ROW($A$1:$A$25)/10)</f>
        <v>0</v>
      </c>
    </row>
    <row r="2048" spans="31:32" x14ac:dyDescent="0.25">
      <c r="AE2048" s="205">
        <f>INDEX(Tracking!$B$6:$B$3001,ROW(A2044),1)</f>
        <v>0</v>
      </c>
      <c r="AF2048" s="205">
        <f t="array" ref="AF2048">SUMPRODUCT(MID(0&amp;AE2048,LARGE(INDEX(ISNUMBER(--MID(AE2048,ROW($A$1:$A$25),1))* ROW($A$1:$A$25),0),ROW($A$1:$A$25))+1,1)*10^ROW($A$1:$A$25)/10)</f>
        <v>0</v>
      </c>
    </row>
    <row r="2049" spans="31:32" x14ac:dyDescent="0.25">
      <c r="AE2049" s="205">
        <f>INDEX(Tracking!$B$6:$B$3001,ROW(A2045),1)</f>
        <v>0</v>
      </c>
      <c r="AF2049" s="205">
        <f t="array" ref="AF2049">SUMPRODUCT(MID(0&amp;AE2049,LARGE(INDEX(ISNUMBER(--MID(AE2049,ROW($A$1:$A$25),1))* ROW($A$1:$A$25),0),ROW($A$1:$A$25))+1,1)*10^ROW($A$1:$A$25)/10)</f>
        <v>0</v>
      </c>
    </row>
    <row r="2050" spans="31:32" x14ac:dyDescent="0.25">
      <c r="AE2050" s="205">
        <f>INDEX(Tracking!$B$6:$B$3001,ROW(A2046),1)</f>
        <v>0</v>
      </c>
      <c r="AF2050" s="205">
        <f t="array" ref="AF2050">SUMPRODUCT(MID(0&amp;AE2050,LARGE(INDEX(ISNUMBER(--MID(AE2050,ROW($A$1:$A$25),1))* ROW($A$1:$A$25),0),ROW($A$1:$A$25))+1,1)*10^ROW($A$1:$A$25)/10)</f>
        <v>0</v>
      </c>
    </row>
    <row r="2051" spans="31:32" x14ac:dyDescent="0.25">
      <c r="AE2051" s="205">
        <f>INDEX(Tracking!$B$6:$B$3001,ROW(A2047),1)</f>
        <v>0</v>
      </c>
      <c r="AF2051" s="205">
        <f t="array" ref="AF2051">SUMPRODUCT(MID(0&amp;AE2051,LARGE(INDEX(ISNUMBER(--MID(AE2051,ROW($A$1:$A$25),1))* ROW($A$1:$A$25),0),ROW($A$1:$A$25))+1,1)*10^ROW($A$1:$A$25)/10)</f>
        <v>0</v>
      </c>
    </row>
    <row r="2052" spans="31:32" x14ac:dyDescent="0.25">
      <c r="AE2052" s="205">
        <f>INDEX(Tracking!$B$6:$B$3001,ROW(A2048),1)</f>
        <v>0</v>
      </c>
      <c r="AF2052" s="205">
        <f t="array" ref="AF2052">SUMPRODUCT(MID(0&amp;AE2052,LARGE(INDEX(ISNUMBER(--MID(AE2052,ROW($A$1:$A$25),1))* ROW($A$1:$A$25),0),ROW($A$1:$A$25))+1,1)*10^ROW($A$1:$A$25)/10)</f>
        <v>0</v>
      </c>
    </row>
    <row r="2053" spans="31:32" x14ac:dyDescent="0.25">
      <c r="AE2053" s="205">
        <f>INDEX(Tracking!$B$6:$B$3001,ROW(A2049),1)</f>
        <v>0</v>
      </c>
      <c r="AF2053" s="205">
        <f t="array" ref="AF2053">SUMPRODUCT(MID(0&amp;AE2053,LARGE(INDEX(ISNUMBER(--MID(AE2053,ROW($A$1:$A$25),1))* ROW($A$1:$A$25),0),ROW($A$1:$A$25))+1,1)*10^ROW($A$1:$A$25)/10)</f>
        <v>0</v>
      </c>
    </row>
    <row r="2054" spans="31:32" x14ac:dyDescent="0.25">
      <c r="AE2054" s="205">
        <f>INDEX(Tracking!$B$6:$B$3001,ROW(A2050),1)</f>
        <v>0</v>
      </c>
      <c r="AF2054" s="205">
        <f t="array" ref="AF2054">SUMPRODUCT(MID(0&amp;AE2054,LARGE(INDEX(ISNUMBER(--MID(AE2054,ROW($A$1:$A$25),1))* ROW($A$1:$A$25),0),ROW($A$1:$A$25))+1,1)*10^ROW($A$1:$A$25)/10)</f>
        <v>0</v>
      </c>
    </row>
    <row r="2055" spans="31:32" x14ac:dyDescent="0.25">
      <c r="AE2055" s="205">
        <f>INDEX(Tracking!$B$6:$B$3001,ROW(A2051),1)</f>
        <v>0</v>
      </c>
      <c r="AF2055" s="205">
        <f t="array" ref="AF2055">SUMPRODUCT(MID(0&amp;AE2055,LARGE(INDEX(ISNUMBER(--MID(AE2055,ROW($A$1:$A$25),1))* ROW($A$1:$A$25),0),ROW($A$1:$A$25))+1,1)*10^ROW($A$1:$A$25)/10)</f>
        <v>0</v>
      </c>
    </row>
    <row r="2056" spans="31:32" x14ac:dyDescent="0.25">
      <c r="AE2056" s="205">
        <f>INDEX(Tracking!$B$6:$B$3001,ROW(A2052),1)</f>
        <v>0</v>
      </c>
      <c r="AF2056" s="205">
        <f t="array" ref="AF2056">SUMPRODUCT(MID(0&amp;AE2056,LARGE(INDEX(ISNUMBER(--MID(AE2056,ROW($A$1:$A$25),1))* ROW($A$1:$A$25),0),ROW($A$1:$A$25))+1,1)*10^ROW($A$1:$A$25)/10)</f>
        <v>0</v>
      </c>
    </row>
    <row r="2057" spans="31:32" x14ac:dyDescent="0.25">
      <c r="AE2057" s="205">
        <f>INDEX(Tracking!$B$6:$B$3001,ROW(A2053),1)</f>
        <v>0</v>
      </c>
      <c r="AF2057" s="205">
        <f t="array" ref="AF2057">SUMPRODUCT(MID(0&amp;AE2057,LARGE(INDEX(ISNUMBER(--MID(AE2057,ROW($A$1:$A$25),1))* ROW($A$1:$A$25),0),ROW($A$1:$A$25))+1,1)*10^ROW($A$1:$A$25)/10)</f>
        <v>0</v>
      </c>
    </row>
    <row r="2058" spans="31:32" x14ac:dyDescent="0.25">
      <c r="AE2058" s="205">
        <f>INDEX(Tracking!$B$6:$B$3001,ROW(A2054),1)</f>
        <v>0</v>
      </c>
      <c r="AF2058" s="205">
        <f t="array" ref="AF2058">SUMPRODUCT(MID(0&amp;AE2058,LARGE(INDEX(ISNUMBER(--MID(AE2058,ROW($A$1:$A$25),1))* ROW($A$1:$A$25),0),ROW($A$1:$A$25))+1,1)*10^ROW($A$1:$A$25)/10)</f>
        <v>0</v>
      </c>
    </row>
    <row r="2059" spans="31:32" x14ac:dyDescent="0.25">
      <c r="AE2059" s="205">
        <f>INDEX(Tracking!$B$6:$B$3001,ROW(A2055),1)</f>
        <v>0</v>
      </c>
      <c r="AF2059" s="205">
        <f t="array" ref="AF2059">SUMPRODUCT(MID(0&amp;AE2059,LARGE(INDEX(ISNUMBER(--MID(AE2059,ROW($A$1:$A$25),1))* ROW($A$1:$A$25),0),ROW($A$1:$A$25))+1,1)*10^ROW($A$1:$A$25)/10)</f>
        <v>0</v>
      </c>
    </row>
    <row r="2060" spans="31:32" x14ac:dyDescent="0.25">
      <c r="AE2060" s="205">
        <f>INDEX(Tracking!$B$6:$B$3001,ROW(A2056),1)</f>
        <v>0</v>
      </c>
      <c r="AF2060" s="205">
        <f t="array" ref="AF2060">SUMPRODUCT(MID(0&amp;AE2060,LARGE(INDEX(ISNUMBER(--MID(AE2060,ROW($A$1:$A$25),1))* ROW($A$1:$A$25),0),ROW($A$1:$A$25))+1,1)*10^ROW($A$1:$A$25)/10)</f>
        <v>0</v>
      </c>
    </row>
    <row r="2061" spans="31:32" x14ac:dyDescent="0.25">
      <c r="AE2061" s="205">
        <f>INDEX(Tracking!$B$6:$B$3001,ROW(A2057),1)</f>
        <v>0</v>
      </c>
      <c r="AF2061" s="205">
        <f t="array" ref="AF2061">SUMPRODUCT(MID(0&amp;AE2061,LARGE(INDEX(ISNUMBER(--MID(AE2061,ROW($A$1:$A$25),1))* ROW($A$1:$A$25),0),ROW($A$1:$A$25))+1,1)*10^ROW($A$1:$A$25)/10)</f>
        <v>0</v>
      </c>
    </row>
    <row r="2062" spans="31:32" x14ac:dyDescent="0.25">
      <c r="AE2062" s="205">
        <f>INDEX(Tracking!$B$6:$B$3001,ROW(A2058),1)</f>
        <v>0</v>
      </c>
      <c r="AF2062" s="205">
        <f t="array" ref="AF2062">SUMPRODUCT(MID(0&amp;AE2062,LARGE(INDEX(ISNUMBER(--MID(AE2062,ROW($A$1:$A$25),1))* ROW($A$1:$A$25),0),ROW($A$1:$A$25))+1,1)*10^ROW($A$1:$A$25)/10)</f>
        <v>0</v>
      </c>
    </row>
    <row r="2063" spans="31:32" x14ac:dyDescent="0.25">
      <c r="AE2063" s="205">
        <f>INDEX(Tracking!$B$6:$B$3001,ROW(A2059),1)</f>
        <v>0</v>
      </c>
      <c r="AF2063" s="205">
        <f t="array" ref="AF2063">SUMPRODUCT(MID(0&amp;AE2063,LARGE(INDEX(ISNUMBER(--MID(AE2063,ROW($A$1:$A$25),1))* ROW($A$1:$A$25),0),ROW($A$1:$A$25))+1,1)*10^ROW($A$1:$A$25)/10)</f>
        <v>0</v>
      </c>
    </row>
    <row r="2064" spans="31:32" x14ac:dyDescent="0.25">
      <c r="AE2064" s="205">
        <f>INDEX(Tracking!$B$6:$B$3001,ROW(A2060),1)</f>
        <v>0</v>
      </c>
      <c r="AF2064" s="205">
        <f t="array" ref="AF2064">SUMPRODUCT(MID(0&amp;AE2064,LARGE(INDEX(ISNUMBER(--MID(AE2064,ROW($A$1:$A$25),1))* ROW($A$1:$A$25),0),ROW($A$1:$A$25))+1,1)*10^ROW($A$1:$A$25)/10)</f>
        <v>0</v>
      </c>
    </row>
    <row r="2065" spans="31:32" x14ac:dyDescent="0.25">
      <c r="AE2065" s="205">
        <f>INDEX(Tracking!$B$6:$B$3001,ROW(A2061),1)</f>
        <v>0</v>
      </c>
      <c r="AF2065" s="205">
        <f t="array" ref="AF2065">SUMPRODUCT(MID(0&amp;AE2065,LARGE(INDEX(ISNUMBER(--MID(AE2065,ROW($A$1:$A$25),1))* ROW($A$1:$A$25),0),ROW($A$1:$A$25))+1,1)*10^ROW($A$1:$A$25)/10)</f>
        <v>0</v>
      </c>
    </row>
    <row r="2066" spans="31:32" x14ac:dyDescent="0.25">
      <c r="AE2066" s="205">
        <f>INDEX(Tracking!$B$6:$B$3001,ROW(A2062),1)</f>
        <v>0</v>
      </c>
      <c r="AF2066" s="205">
        <f t="array" ref="AF2066">SUMPRODUCT(MID(0&amp;AE2066,LARGE(INDEX(ISNUMBER(--MID(AE2066,ROW($A$1:$A$25),1))* ROW($A$1:$A$25),0),ROW($A$1:$A$25))+1,1)*10^ROW($A$1:$A$25)/10)</f>
        <v>0</v>
      </c>
    </row>
    <row r="2067" spans="31:32" x14ac:dyDescent="0.25">
      <c r="AE2067" s="205">
        <f>INDEX(Tracking!$B$6:$B$3001,ROW(A2063),1)</f>
        <v>0</v>
      </c>
      <c r="AF2067" s="205">
        <f t="array" ref="AF2067">SUMPRODUCT(MID(0&amp;AE2067,LARGE(INDEX(ISNUMBER(--MID(AE2067,ROW($A$1:$A$25),1))* ROW($A$1:$A$25),0),ROW($A$1:$A$25))+1,1)*10^ROW($A$1:$A$25)/10)</f>
        <v>0</v>
      </c>
    </row>
    <row r="2068" spans="31:32" x14ac:dyDescent="0.25">
      <c r="AE2068" s="205">
        <f>INDEX(Tracking!$B$6:$B$3001,ROW(A2064),1)</f>
        <v>0</v>
      </c>
      <c r="AF2068" s="205">
        <f t="array" ref="AF2068">SUMPRODUCT(MID(0&amp;AE2068,LARGE(INDEX(ISNUMBER(--MID(AE2068,ROW($A$1:$A$25),1))* ROW($A$1:$A$25),0),ROW($A$1:$A$25))+1,1)*10^ROW($A$1:$A$25)/10)</f>
        <v>0</v>
      </c>
    </row>
    <row r="2069" spans="31:32" x14ac:dyDescent="0.25">
      <c r="AE2069" s="205">
        <f>INDEX(Tracking!$B$6:$B$3001,ROW(A2065),1)</f>
        <v>0</v>
      </c>
      <c r="AF2069" s="205">
        <f t="array" ref="AF2069">SUMPRODUCT(MID(0&amp;AE2069,LARGE(INDEX(ISNUMBER(--MID(AE2069,ROW($A$1:$A$25),1))* ROW($A$1:$A$25),0),ROW($A$1:$A$25))+1,1)*10^ROW($A$1:$A$25)/10)</f>
        <v>0</v>
      </c>
    </row>
    <row r="2070" spans="31:32" x14ac:dyDescent="0.25">
      <c r="AE2070" s="205">
        <f>INDEX(Tracking!$B$6:$B$3001,ROW(A2066),1)</f>
        <v>0</v>
      </c>
      <c r="AF2070" s="205">
        <f t="array" ref="AF2070">SUMPRODUCT(MID(0&amp;AE2070,LARGE(INDEX(ISNUMBER(--MID(AE2070,ROW($A$1:$A$25),1))* ROW($A$1:$A$25),0),ROW($A$1:$A$25))+1,1)*10^ROW($A$1:$A$25)/10)</f>
        <v>0</v>
      </c>
    </row>
    <row r="2071" spans="31:32" x14ac:dyDescent="0.25">
      <c r="AE2071" s="205">
        <f>INDEX(Tracking!$B$6:$B$3001,ROW(A2067),1)</f>
        <v>0</v>
      </c>
      <c r="AF2071" s="205">
        <f t="array" ref="AF2071">SUMPRODUCT(MID(0&amp;AE2071,LARGE(INDEX(ISNUMBER(--MID(AE2071,ROW($A$1:$A$25),1))* ROW($A$1:$A$25),0),ROW($A$1:$A$25))+1,1)*10^ROW($A$1:$A$25)/10)</f>
        <v>0</v>
      </c>
    </row>
    <row r="2072" spans="31:32" x14ac:dyDescent="0.25">
      <c r="AE2072" s="205">
        <f>INDEX(Tracking!$B$6:$B$3001,ROW(A2068),1)</f>
        <v>0</v>
      </c>
      <c r="AF2072" s="205">
        <f t="array" ref="AF2072">SUMPRODUCT(MID(0&amp;AE2072,LARGE(INDEX(ISNUMBER(--MID(AE2072,ROW($A$1:$A$25),1))* ROW($A$1:$A$25),0),ROW($A$1:$A$25))+1,1)*10^ROW($A$1:$A$25)/10)</f>
        <v>0</v>
      </c>
    </row>
    <row r="2073" spans="31:32" x14ac:dyDescent="0.25">
      <c r="AE2073" s="205">
        <f>INDEX(Tracking!$B$6:$B$3001,ROW(A2069),1)</f>
        <v>0</v>
      </c>
      <c r="AF2073" s="205">
        <f t="array" ref="AF2073">SUMPRODUCT(MID(0&amp;AE2073,LARGE(INDEX(ISNUMBER(--MID(AE2073,ROW($A$1:$A$25),1))* ROW($A$1:$A$25),0),ROW($A$1:$A$25))+1,1)*10^ROW($A$1:$A$25)/10)</f>
        <v>0</v>
      </c>
    </row>
    <row r="2074" spans="31:32" x14ac:dyDescent="0.25">
      <c r="AE2074" s="205">
        <f>INDEX(Tracking!$B$6:$B$3001,ROW(A2070),1)</f>
        <v>0</v>
      </c>
      <c r="AF2074" s="205">
        <f t="array" ref="AF2074">SUMPRODUCT(MID(0&amp;AE2074,LARGE(INDEX(ISNUMBER(--MID(AE2074,ROW($A$1:$A$25),1))* ROW($A$1:$A$25),0),ROW($A$1:$A$25))+1,1)*10^ROW($A$1:$A$25)/10)</f>
        <v>0</v>
      </c>
    </row>
    <row r="2075" spans="31:32" x14ac:dyDescent="0.25">
      <c r="AE2075" s="205">
        <f>INDEX(Tracking!$B$6:$B$3001,ROW(A2071),1)</f>
        <v>0</v>
      </c>
      <c r="AF2075" s="205">
        <f t="array" ref="AF2075">SUMPRODUCT(MID(0&amp;AE2075,LARGE(INDEX(ISNUMBER(--MID(AE2075,ROW($A$1:$A$25),1))* ROW($A$1:$A$25),0),ROW($A$1:$A$25))+1,1)*10^ROW($A$1:$A$25)/10)</f>
        <v>0</v>
      </c>
    </row>
    <row r="2076" spans="31:32" x14ac:dyDescent="0.25">
      <c r="AE2076" s="205">
        <f>INDEX(Tracking!$B$6:$B$3001,ROW(A2072),1)</f>
        <v>0</v>
      </c>
      <c r="AF2076" s="205">
        <f t="array" ref="AF2076">SUMPRODUCT(MID(0&amp;AE2076,LARGE(INDEX(ISNUMBER(--MID(AE2076,ROW($A$1:$A$25),1))* ROW($A$1:$A$25),0),ROW($A$1:$A$25))+1,1)*10^ROW($A$1:$A$25)/10)</f>
        <v>0</v>
      </c>
    </row>
    <row r="2077" spans="31:32" x14ac:dyDescent="0.25">
      <c r="AE2077" s="205">
        <f>INDEX(Tracking!$B$6:$B$3001,ROW(A2073),1)</f>
        <v>0</v>
      </c>
      <c r="AF2077" s="205">
        <f t="array" ref="AF2077">SUMPRODUCT(MID(0&amp;AE2077,LARGE(INDEX(ISNUMBER(--MID(AE2077,ROW($A$1:$A$25),1))* ROW($A$1:$A$25),0),ROW($A$1:$A$25))+1,1)*10^ROW($A$1:$A$25)/10)</f>
        <v>0</v>
      </c>
    </row>
    <row r="2078" spans="31:32" x14ac:dyDescent="0.25">
      <c r="AE2078" s="205">
        <f>INDEX(Tracking!$B$6:$B$3001,ROW(A2074),1)</f>
        <v>0</v>
      </c>
      <c r="AF2078" s="205">
        <f t="array" ref="AF2078">SUMPRODUCT(MID(0&amp;AE2078,LARGE(INDEX(ISNUMBER(--MID(AE2078,ROW($A$1:$A$25),1))* ROW($A$1:$A$25),0),ROW($A$1:$A$25))+1,1)*10^ROW($A$1:$A$25)/10)</f>
        <v>0</v>
      </c>
    </row>
    <row r="2079" spans="31:32" x14ac:dyDescent="0.25">
      <c r="AE2079" s="205">
        <f>INDEX(Tracking!$B$6:$B$3001,ROW(A2075),1)</f>
        <v>0</v>
      </c>
      <c r="AF2079" s="205">
        <f t="array" ref="AF2079">SUMPRODUCT(MID(0&amp;AE2079,LARGE(INDEX(ISNUMBER(--MID(AE2079,ROW($A$1:$A$25),1))* ROW($A$1:$A$25),0),ROW($A$1:$A$25))+1,1)*10^ROW($A$1:$A$25)/10)</f>
        <v>0</v>
      </c>
    </row>
    <row r="2080" spans="31:32" x14ac:dyDescent="0.25">
      <c r="AE2080" s="205">
        <f>INDEX(Tracking!$B$6:$B$3001,ROW(A2076),1)</f>
        <v>0</v>
      </c>
      <c r="AF2080" s="205">
        <f t="array" ref="AF2080">SUMPRODUCT(MID(0&amp;AE2080,LARGE(INDEX(ISNUMBER(--MID(AE2080,ROW($A$1:$A$25),1))* ROW($A$1:$A$25),0),ROW($A$1:$A$25))+1,1)*10^ROW($A$1:$A$25)/10)</f>
        <v>0</v>
      </c>
    </row>
    <row r="2081" spans="31:32" x14ac:dyDescent="0.25">
      <c r="AE2081" s="205">
        <f>INDEX(Tracking!$B$6:$B$3001,ROW(A2077),1)</f>
        <v>0</v>
      </c>
      <c r="AF2081" s="205">
        <f t="array" ref="AF2081">SUMPRODUCT(MID(0&amp;AE2081,LARGE(INDEX(ISNUMBER(--MID(AE2081,ROW($A$1:$A$25),1))* ROW($A$1:$A$25),0),ROW($A$1:$A$25))+1,1)*10^ROW($A$1:$A$25)/10)</f>
        <v>0</v>
      </c>
    </row>
    <row r="2082" spans="31:32" x14ac:dyDescent="0.25">
      <c r="AE2082" s="205">
        <f>INDEX(Tracking!$B$6:$B$3001,ROW(A2078),1)</f>
        <v>0</v>
      </c>
      <c r="AF2082" s="205">
        <f t="array" ref="AF2082">SUMPRODUCT(MID(0&amp;AE2082,LARGE(INDEX(ISNUMBER(--MID(AE2082,ROW($A$1:$A$25),1))* ROW($A$1:$A$25),0),ROW($A$1:$A$25))+1,1)*10^ROW($A$1:$A$25)/10)</f>
        <v>0</v>
      </c>
    </row>
    <row r="2083" spans="31:32" x14ac:dyDescent="0.25">
      <c r="AE2083" s="205">
        <f>INDEX(Tracking!$B$6:$B$3001,ROW(A2079),1)</f>
        <v>0</v>
      </c>
      <c r="AF2083" s="205">
        <f t="array" ref="AF2083">SUMPRODUCT(MID(0&amp;AE2083,LARGE(INDEX(ISNUMBER(--MID(AE2083,ROW($A$1:$A$25),1))* ROW($A$1:$A$25),0),ROW($A$1:$A$25))+1,1)*10^ROW($A$1:$A$25)/10)</f>
        <v>0</v>
      </c>
    </row>
    <row r="2084" spans="31:32" x14ac:dyDescent="0.25">
      <c r="AE2084" s="205">
        <f>INDEX(Tracking!$B$6:$B$3001,ROW(A2080),1)</f>
        <v>0</v>
      </c>
      <c r="AF2084" s="205">
        <f t="array" ref="AF2084">SUMPRODUCT(MID(0&amp;AE2084,LARGE(INDEX(ISNUMBER(--MID(AE2084,ROW($A$1:$A$25),1))* ROW($A$1:$A$25),0),ROW($A$1:$A$25))+1,1)*10^ROW($A$1:$A$25)/10)</f>
        <v>0</v>
      </c>
    </row>
    <row r="2085" spans="31:32" x14ac:dyDescent="0.25">
      <c r="AE2085" s="205">
        <f>INDEX(Tracking!$B$6:$B$3001,ROW(A2081),1)</f>
        <v>0</v>
      </c>
      <c r="AF2085" s="205">
        <f t="array" ref="AF2085">SUMPRODUCT(MID(0&amp;AE2085,LARGE(INDEX(ISNUMBER(--MID(AE2085,ROW($A$1:$A$25),1))* ROW($A$1:$A$25),0),ROW($A$1:$A$25))+1,1)*10^ROW($A$1:$A$25)/10)</f>
        <v>0</v>
      </c>
    </row>
    <row r="2086" spans="31:32" x14ac:dyDescent="0.25">
      <c r="AE2086" s="205">
        <f>INDEX(Tracking!$B$6:$B$3001,ROW(A2082),1)</f>
        <v>0</v>
      </c>
      <c r="AF2086" s="205">
        <f t="array" ref="AF2086">SUMPRODUCT(MID(0&amp;AE2086,LARGE(INDEX(ISNUMBER(--MID(AE2086,ROW($A$1:$A$25),1))* ROW($A$1:$A$25),0),ROW($A$1:$A$25))+1,1)*10^ROW($A$1:$A$25)/10)</f>
        <v>0</v>
      </c>
    </row>
    <row r="2087" spans="31:32" x14ac:dyDescent="0.25">
      <c r="AE2087" s="205">
        <f>INDEX(Tracking!$B$6:$B$3001,ROW(A2083),1)</f>
        <v>0</v>
      </c>
      <c r="AF2087" s="205">
        <f t="array" ref="AF2087">SUMPRODUCT(MID(0&amp;AE2087,LARGE(INDEX(ISNUMBER(--MID(AE2087,ROW($A$1:$A$25),1))* ROW($A$1:$A$25),0),ROW($A$1:$A$25))+1,1)*10^ROW($A$1:$A$25)/10)</f>
        <v>0</v>
      </c>
    </row>
    <row r="2088" spans="31:32" x14ac:dyDescent="0.25">
      <c r="AE2088" s="205">
        <f>INDEX(Tracking!$B$6:$B$3001,ROW(A2084),1)</f>
        <v>0</v>
      </c>
      <c r="AF2088" s="205">
        <f t="array" ref="AF2088">SUMPRODUCT(MID(0&amp;AE2088,LARGE(INDEX(ISNUMBER(--MID(AE2088,ROW($A$1:$A$25),1))* ROW($A$1:$A$25),0),ROW($A$1:$A$25))+1,1)*10^ROW($A$1:$A$25)/10)</f>
        <v>0</v>
      </c>
    </row>
    <row r="2089" spans="31:32" x14ac:dyDescent="0.25">
      <c r="AE2089" s="205">
        <f>INDEX(Tracking!$B$6:$B$3001,ROW(A2085),1)</f>
        <v>0</v>
      </c>
      <c r="AF2089" s="205">
        <f t="array" ref="AF2089">SUMPRODUCT(MID(0&amp;AE2089,LARGE(INDEX(ISNUMBER(--MID(AE2089,ROW($A$1:$A$25),1))* ROW($A$1:$A$25),0),ROW($A$1:$A$25))+1,1)*10^ROW($A$1:$A$25)/10)</f>
        <v>0</v>
      </c>
    </row>
    <row r="2090" spans="31:32" x14ac:dyDescent="0.25">
      <c r="AE2090" s="205">
        <f>INDEX(Tracking!$B$6:$B$3001,ROW(A2086),1)</f>
        <v>0</v>
      </c>
      <c r="AF2090" s="205">
        <f t="array" ref="AF2090">SUMPRODUCT(MID(0&amp;AE2090,LARGE(INDEX(ISNUMBER(--MID(AE2090,ROW($A$1:$A$25),1))* ROW($A$1:$A$25),0),ROW($A$1:$A$25))+1,1)*10^ROW($A$1:$A$25)/10)</f>
        <v>0</v>
      </c>
    </row>
    <row r="2091" spans="31:32" x14ac:dyDescent="0.25">
      <c r="AE2091" s="205">
        <f>INDEX(Tracking!$B$6:$B$3001,ROW(A2087),1)</f>
        <v>0</v>
      </c>
      <c r="AF2091" s="205">
        <f t="array" ref="AF2091">SUMPRODUCT(MID(0&amp;AE2091,LARGE(INDEX(ISNUMBER(--MID(AE2091,ROW($A$1:$A$25),1))* ROW($A$1:$A$25),0),ROW($A$1:$A$25))+1,1)*10^ROW($A$1:$A$25)/10)</f>
        <v>0</v>
      </c>
    </row>
    <row r="2092" spans="31:32" x14ac:dyDescent="0.25">
      <c r="AE2092" s="205">
        <f>INDEX(Tracking!$B$6:$B$3001,ROW(A2088),1)</f>
        <v>0</v>
      </c>
      <c r="AF2092" s="205">
        <f t="array" ref="AF2092">SUMPRODUCT(MID(0&amp;AE2092,LARGE(INDEX(ISNUMBER(--MID(AE2092,ROW($A$1:$A$25),1))* ROW($A$1:$A$25),0),ROW($A$1:$A$25))+1,1)*10^ROW($A$1:$A$25)/10)</f>
        <v>0</v>
      </c>
    </row>
    <row r="2093" spans="31:32" x14ac:dyDescent="0.25">
      <c r="AE2093" s="205">
        <f>INDEX(Tracking!$B$6:$B$3001,ROW(A2089),1)</f>
        <v>0</v>
      </c>
      <c r="AF2093" s="205">
        <f t="array" ref="AF2093">SUMPRODUCT(MID(0&amp;AE2093,LARGE(INDEX(ISNUMBER(--MID(AE2093,ROW($A$1:$A$25),1))* ROW($A$1:$A$25),0),ROW($A$1:$A$25))+1,1)*10^ROW($A$1:$A$25)/10)</f>
        <v>0</v>
      </c>
    </row>
    <row r="2094" spans="31:32" x14ac:dyDescent="0.25">
      <c r="AE2094" s="205">
        <f>INDEX(Tracking!$B$6:$B$3001,ROW(A2090),1)</f>
        <v>0</v>
      </c>
      <c r="AF2094" s="205">
        <f t="array" ref="AF2094">SUMPRODUCT(MID(0&amp;AE2094,LARGE(INDEX(ISNUMBER(--MID(AE2094,ROW($A$1:$A$25),1))* ROW($A$1:$A$25),0),ROW($A$1:$A$25))+1,1)*10^ROW($A$1:$A$25)/10)</f>
        <v>0</v>
      </c>
    </row>
    <row r="2095" spans="31:32" x14ac:dyDescent="0.25">
      <c r="AE2095" s="205">
        <f>INDEX(Tracking!$B$6:$B$3001,ROW(A2091),1)</f>
        <v>0</v>
      </c>
      <c r="AF2095" s="205">
        <f t="array" ref="AF2095">SUMPRODUCT(MID(0&amp;AE2095,LARGE(INDEX(ISNUMBER(--MID(AE2095,ROW($A$1:$A$25),1))* ROW($A$1:$A$25),0),ROW($A$1:$A$25))+1,1)*10^ROW($A$1:$A$25)/10)</f>
        <v>0</v>
      </c>
    </row>
    <row r="2096" spans="31:32" x14ac:dyDescent="0.25">
      <c r="AE2096" s="205">
        <f>INDEX(Tracking!$B$6:$B$3001,ROW(A2092),1)</f>
        <v>0</v>
      </c>
      <c r="AF2096" s="205">
        <f t="array" ref="AF2096">SUMPRODUCT(MID(0&amp;AE2096,LARGE(INDEX(ISNUMBER(--MID(AE2096,ROW($A$1:$A$25),1))* ROW($A$1:$A$25),0),ROW($A$1:$A$25))+1,1)*10^ROW($A$1:$A$25)/10)</f>
        <v>0</v>
      </c>
    </row>
    <row r="2097" spans="31:32" x14ac:dyDescent="0.25">
      <c r="AE2097" s="205">
        <f>INDEX(Tracking!$B$6:$B$3001,ROW(A2093),1)</f>
        <v>0</v>
      </c>
      <c r="AF2097" s="205">
        <f t="array" ref="AF2097">SUMPRODUCT(MID(0&amp;AE2097,LARGE(INDEX(ISNUMBER(--MID(AE2097,ROW($A$1:$A$25),1))* ROW($A$1:$A$25),0),ROW($A$1:$A$25))+1,1)*10^ROW($A$1:$A$25)/10)</f>
        <v>0</v>
      </c>
    </row>
    <row r="2098" spans="31:32" x14ac:dyDescent="0.25">
      <c r="AE2098" s="205">
        <f>INDEX(Tracking!$B$6:$B$3001,ROW(A2094),1)</f>
        <v>0</v>
      </c>
      <c r="AF2098" s="205">
        <f t="array" ref="AF2098">SUMPRODUCT(MID(0&amp;AE2098,LARGE(INDEX(ISNUMBER(--MID(AE2098,ROW($A$1:$A$25),1))* ROW($A$1:$A$25),0),ROW($A$1:$A$25))+1,1)*10^ROW($A$1:$A$25)/10)</f>
        <v>0</v>
      </c>
    </row>
    <row r="2099" spans="31:32" x14ac:dyDescent="0.25">
      <c r="AE2099" s="205">
        <f>INDEX(Tracking!$B$6:$B$3001,ROW(A2095),1)</f>
        <v>0</v>
      </c>
      <c r="AF2099" s="205">
        <f t="array" ref="AF2099">SUMPRODUCT(MID(0&amp;AE2099,LARGE(INDEX(ISNUMBER(--MID(AE2099,ROW($A$1:$A$25),1))* ROW($A$1:$A$25),0),ROW($A$1:$A$25))+1,1)*10^ROW($A$1:$A$25)/10)</f>
        <v>0</v>
      </c>
    </row>
    <row r="2100" spans="31:32" x14ac:dyDescent="0.25">
      <c r="AE2100" s="205">
        <f>INDEX(Tracking!$B$6:$B$3001,ROW(A2096),1)</f>
        <v>0</v>
      </c>
      <c r="AF2100" s="205">
        <f t="array" ref="AF2100">SUMPRODUCT(MID(0&amp;AE2100,LARGE(INDEX(ISNUMBER(--MID(AE2100,ROW($A$1:$A$25),1))* ROW($A$1:$A$25),0),ROW($A$1:$A$25))+1,1)*10^ROW($A$1:$A$25)/10)</f>
        <v>0</v>
      </c>
    </row>
    <row r="2101" spans="31:32" x14ac:dyDescent="0.25">
      <c r="AE2101" s="205">
        <f>INDEX(Tracking!$B$6:$B$3001,ROW(A2097),1)</f>
        <v>0</v>
      </c>
      <c r="AF2101" s="205">
        <f t="array" ref="AF2101">SUMPRODUCT(MID(0&amp;AE2101,LARGE(INDEX(ISNUMBER(--MID(AE2101,ROW($A$1:$A$25),1))* ROW($A$1:$A$25),0),ROW($A$1:$A$25))+1,1)*10^ROW($A$1:$A$25)/10)</f>
        <v>0</v>
      </c>
    </row>
    <row r="2102" spans="31:32" x14ac:dyDescent="0.25">
      <c r="AE2102" s="205">
        <f>INDEX(Tracking!$B$6:$B$3001,ROW(A2098),1)</f>
        <v>0</v>
      </c>
      <c r="AF2102" s="205">
        <f t="array" ref="AF2102">SUMPRODUCT(MID(0&amp;AE2102,LARGE(INDEX(ISNUMBER(--MID(AE2102,ROW($A$1:$A$25),1))* ROW($A$1:$A$25),0),ROW($A$1:$A$25))+1,1)*10^ROW($A$1:$A$25)/10)</f>
        <v>0</v>
      </c>
    </row>
    <row r="2103" spans="31:32" x14ac:dyDescent="0.25">
      <c r="AE2103" s="205">
        <f>INDEX(Tracking!$B$6:$B$3001,ROW(A2099),1)</f>
        <v>0</v>
      </c>
      <c r="AF2103" s="205">
        <f t="array" ref="AF2103">SUMPRODUCT(MID(0&amp;AE2103,LARGE(INDEX(ISNUMBER(--MID(AE2103,ROW($A$1:$A$25),1))* ROW($A$1:$A$25),0),ROW($A$1:$A$25))+1,1)*10^ROW($A$1:$A$25)/10)</f>
        <v>0</v>
      </c>
    </row>
    <row r="2104" spans="31:32" x14ac:dyDescent="0.25">
      <c r="AE2104" s="205">
        <f>INDEX(Tracking!$B$6:$B$3001,ROW(A2100),1)</f>
        <v>0</v>
      </c>
      <c r="AF2104" s="205">
        <f t="array" ref="AF2104">SUMPRODUCT(MID(0&amp;AE2104,LARGE(INDEX(ISNUMBER(--MID(AE2104,ROW($A$1:$A$25),1))* ROW($A$1:$A$25),0),ROW($A$1:$A$25))+1,1)*10^ROW($A$1:$A$25)/10)</f>
        <v>0</v>
      </c>
    </row>
    <row r="2105" spans="31:32" x14ac:dyDescent="0.25">
      <c r="AE2105" s="205">
        <f>INDEX(Tracking!$B$6:$B$3001,ROW(A2101),1)</f>
        <v>0</v>
      </c>
      <c r="AF2105" s="205">
        <f t="array" ref="AF2105">SUMPRODUCT(MID(0&amp;AE2105,LARGE(INDEX(ISNUMBER(--MID(AE2105,ROW($A$1:$A$25),1))* ROW($A$1:$A$25),0),ROW($A$1:$A$25))+1,1)*10^ROW($A$1:$A$25)/10)</f>
        <v>0</v>
      </c>
    </row>
    <row r="2106" spans="31:32" x14ac:dyDescent="0.25">
      <c r="AE2106" s="205">
        <f>INDEX(Tracking!$B$6:$B$3001,ROW(A2102),1)</f>
        <v>0</v>
      </c>
      <c r="AF2106" s="205">
        <f t="array" ref="AF2106">SUMPRODUCT(MID(0&amp;AE2106,LARGE(INDEX(ISNUMBER(--MID(AE2106,ROW($A$1:$A$25),1))* ROW($A$1:$A$25),0),ROW($A$1:$A$25))+1,1)*10^ROW($A$1:$A$25)/10)</f>
        <v>0</v>
      </c>
    </row>
    <row r="2107" spans="31:32" x14ac:dyDescent="0.25">
      <c r="AE2107" s="205">
        <f>INDEX(Tracking!$B$6:$B$3001,ROW(A2103),1)</f>
        <v>0</v>
      </c>
      <c r="AF2107" s="205">
        <f t="array" ref="AF2107">SUMPRODUCT(MID(0&amp;AE2107,LARGE(INDEX(ISNUMBER(--MID(AE2107,ROW($A$1:$A$25),1))* ROW($A$1:$A$25),0),ROW($A$1:$A$25))+1,1)*10^ROW($A$1:$A$25)/10)</f>
        <v>0</v>
      </c>
    </row>
    <row r="2108" spans="31:32" x14ac:dyDescent="0.25">
      <c r="AE2108" s="205">
        <f>INDEX(Tracking!$B$6:$B$3001,ROW(A2104),1)</f>
        <v>0</v>
      </c>
      <c r="AF2108" s="205">
        <f t="array" ref="AF2108">SUMPRODUCT(MID(0&amp;AE2108,LARGE(INDEX(ISNUMBER(--MID(AE2108,ROW($A$1:$A$25),1))* ROW($A$1:$A$25),0),ROW($A$1:$A$25))+1,1)*10^ROW($A$1:$A$25)/10)</f>
        <v>0</v>
      </c>
    </row>
    <row r="2109" spans="31:32" x14ac:dyDescent="0.25">
      <c r="AE2109" s="205">
        <f>INDEX(Tracking!$B$6:$B$3001,ROW(A2105),1)</f>
        <v>0</v>
      </c>
      <c r="AF2109" s="205">
        <f t="array" ref="AF2109">SUMPRODUCT(MID(0&amp;AE2109,LARGE(INDEX(ISNUMBER(--MID(AE2109,ROW($A$1:$A$25),1))* ROW($A$1:$A$25),0),ROW($A$1:$A$25))+1,1)*10^ROW($A$1:$A$25)/10)</f>
        <v>0</v>
      </c>
    </row>
    <row r="2110" spans="31:32" x14ac:dyDescent="0.25">
      <c r="AE2110" s="205">
        <f>INDEX(Tracking!$B$6:$B$3001,ROW(A2106),1)</f>
        <v>0</v>
      </c>
      <c r="AF2110" s="205">
        <f t="array" ref="AF2110">SUMPRODUCT(MID(0&amp;AE2110,LARGE(INDEX(ISNUMBER(--MID(AE2110,ROW($A$1:$A$25),1))* ROW($A$1:$A$25),0),ROW($A$1:$A$25))+1,1)*10^ROW($A$1:$A$25)/10)</f>
        <v>0</v>
      </c>
    </row>
    <row r="2111" spans="31:32" x14ac:dyDescent="0.25">
      <c r="AE2111" s="205">
        <f>INDEX(Tracking!$B$6:$B$3001,ROW(A2107),1)</f>
        <v>0</v>
      </c>
      <c r="AF2111" s="205">
        <f t="array" ref="AF2111">SUMPRODUCT(MID(0&amp;AE2111,LARGE(INDEX(ISNUMBER(--MID(AE2111,ROW($A$1:$A$25),1))* ROW($A$1:$A$25),0),ROW($A$1:$A$25))+1,1)*10^ROW($A$1:$A$25)/10)</f>
        <v>0</v>
      </c>
    </row>
    <row r="2112" spans="31:32" x14ac:dyDescent="0.25">
      <c r="AE2112" s="205">
        <f>INDEX(Tracking!$B$6:$B$3001,ROW(A2108),1)</f>
        <v>0</v>
      </c>
      <c r="AF2112" s="205">
        <f t="array" ref="AF2112">SUMPRODUCT(MID(0&amp;AE2112,LARGE(INDEX(ISNUMBER(--MID(AE2112,ROW($A$1:$A$25),1))* ROW($A$1:$A$25),0),ROW($A$1:$A$25))+1,1)*10^ROW($A$1:$A$25)/10)</f>
        <v>0</v>
      </c>
    </row>
    <row r="2113" spans="31:32" x14ac:dyDescent="0.25">
      <c r="AE2113" s="205">
        <f>INDEX(Tracking!$B$6:$B$3001,ROW(A2109),1)</f>
        <v>0</v>
      </c>
      <c r="AF2113" s="205">
        <f t="array" ref="AF2113">SUMPRODUCT(MID(0&amp;AE2113,LARGE(INDEX(ISNUMBER(--MID(AE2113,ROW($A$1:$A$25),1))* ROW($A$1:$A$25),0),ROW($A$1:$A$25))+1,1)*10^ROW($A$1:$A$25)/10)</f>
        <v>0</v>
      </c>
    </row>
    <row r="2114" spans="31:32" x14ac:dyDescent="0.25">
      <c r="AE2114" s="205">
        <f>INDEX(Tracking!$B$6:$B$3001,ROW(A2110),1)</f>
        <v>0</v>
      </c>
      <c r="AF2114" s="205">
        <f t="array" ref="AF2114">SUMPRODUCT(MID(0&amp;AE2114,LARGE(INDEX(ISNUMBER(--MID(AE2114,ROW($A$1:$A$25),1))* ROW($A$1:$A$25),0),ROW($A$1:$A$25))+1,1)*10^ROW($A$1:$A$25)/10)</f>
        <v>0</v>
      </c>
    </row>
    <row r="2115" spans="31:32" x14ac:dyDescent="0.25">
      <c r="AE2115" s="205">
        <f>INDEX(Tracking!$B$6:$B$3001,ROW(A2111),1)</f>
        <v>0</v>
      </c>
      <c r="AF2115" s="205">
        <f t="array" ref="AF2115">SUMPRODUCT(MID(0&amp;AE2115,LARGE(INDEX(ISNUMBER(--MID(AE2115,ROW($A$1:$A$25),1))* ROW($A$1:$A$25),0),ROW($A$1:$A$25))+1,1)*10^ROW($A$1:$A$25)/10)</f>
        <v>0</v>
      </c>
    </row>
    <row r="2116" spans="31:32" x14ac:dyDescent="0.25">
      <c r="AE2116" s="205">
        <f>INDEX(Tracking!$B$6:$B$3001,ROW(A2112),1)</f>
        <v>0</v>
      </c>
      <c r="AF2116" s="205">
        <f t="array" ref="AF2116">SUMPRODUCT(MID(0&amp;AE2116,LARGE(INDEX(ISNUMBER(--MID(AE2116,ROW($A$1:$A$25),1))* ROW($A$1:$A$25),0),ROW($A$1:$A$25))+1,1)*10^ROW($A$1:$A$25)/10)</f>
        <v>0</v>
      </c>
    </row>
    <row r="2117" spans="31:32" x14ac:dyDescent="0.25">
      <c r="AE2117" s="205">
        <f>INDEX(Tracking!$B$6:$B$3001,ROW(A2113),1)</f>
        <v>0</v>
      </c>
      <c r="AF2117" s="205">
        <f t="array" ref="AF2117">SUMPRODUCT(MID(0&amp;AE2117,LARGE(INDEX(ISNUMBER(--MID(AE2117,ROW($A$1:$A$25),1))* ROW($A$1:$A$25),0),ROW($A$1:$A$25))+1,1)*10^ROW($A$1:$A$25)/10)</f>
        <v>0</v>
      </c>
    </row>
    <row r="2118" spans="31:32" x14ac:dyDescent="0.25">
      <c r="AE2118" s="205">
        <f>INDEX(Tracking!$B$6:$B$3001,ROW(A2114),1)</f>
        <v>0</v>
      </c>
      <c r="AF2118" s="205">
        <f t="array" ref="AF2118">SUMPRODUCT(MID(0&amp;AE2118,LARGE(INDEX(ISNUMBER(--MID(AE2118,ROW($A$1:$A$25),1))* ROW($A$1:$A$25),0),ROW($A$1:$A$25))+1,1)*10^ROW($A$1:$A$25)/10)</f>
        <v>0</v>
      </c>
    </row>
    <row r="2119" spans="31:32" x14ac:dyDescent="0.25">
      <c r="AE2119" s="205">
        <f>INDEX(Tracking!$B$6:$B$3001,ROW(A2115),1)</f>
        <v>0</v>
      </c>
      <c r="AF2119" s="205">
        <f t="array" ref="AF2119">SUMPRODUCT(MID(0&amp;AE2119,LARGE(INDEX(ISNUMBER(--MID(AE2119,ROW($A$1:$A$25),1))* ROW($A$1:$A$25),0),ROW($A$1:$A$25))+1,1)*10^ROW($A$1:$A$25)/10)</f>
        <v>0</v>
      </c>
    </row>
    <row r="2120" spans="31:32" x14ac:dyDescent="0.25">
      <c r="AE2120" s="205">
        <f>INDEX(Tracking!$B$6:$B$3001,ROW(A2116),1)</f>
        <v>0</v>
      </c>
      <c r="AF2120" s="205">
        <f t="array" ref="AF2120">SUMPRODUCT(MID(0&amp;AE2120,LARGE(INDEX(ISNUMBER(--MID(AE2120,ROW($A$1:$A$25),1))* ROW($A$1:$A$25),0),ROW($A$1:$A$25))+1,1)*10^ROW($A$1:$A$25)/10)</f>
        <v>0</v>
      </c>
    </row>
    <row r="2121" spans="31:32" x14ac:dyDescent="0.25">
      <c r="AE2121" s="205">
        <f>INDEX(Tracking!$B$6:$B$3001,ROW(A2117),1)</f>
        <v>0</v>
      </c>
      <c r="AF2121" s="205">
        <f t="array" ref="AF2121">SUMPRODUCT(MID(0&amp;AE2121,LARGE(INDEX(ISNUMBER(--MID(AE2121,ROW($A$1:$A$25),1))* ROW($A$1:$A$25),0),ROW($A$1:$A$25))+1,1)*10^ROW($A$1:$A$25)/10)</f>
        <v>0</v>
      </c>
    </row>
    <row r="2122" spans="31:32" x14ac:dyDescent="0.25">
      <c r="AE2122" s="205">
        <f>INDEX(Tracking!$B$6:$B$3001,ROW(A2118),1)</f>
        <v>0</v>
      </c>
      <c r="AF2122" s="205">
        <f t="array" ref="AF2122">SUMPRODUCT(MID(0&amp;AE2122,LARGE(INDEX(ISNUMBER(--MID(AE2122,ROW($A$1:$A$25),1))* ROW($A$1:$A$25),0),ROW($A$1:$A$25))+1,1)*10^ROW($A$1:$A$25)/10)</f>
        <v>0</v>
      </c>
    </row>
    <row r="2123" spans="31:32" x14ac:dyDescent="0.25">
      <c r="AE2123" s="205">
        <f>INDEX(Tracking!$B$6:$B$3001,ROW(A2119),1)</f>
        <v>0</v>
      </c>
      <c r="AF2123" s="205">
        <f t="array" ref="AF2123">SUMPRODUCT(MID(0&amp;AE2123,LARGE(INDEX(ISNUMBER(--MID(AE2123,ROW($A$1:$A$25),1))* ROW($A$1:$A$25),0),ROW($A$1:$A$25))+1,1)*10^ROW($A$1:$A$25)/10)</f>
        <v>0</v>
      </c>
    </row>
    <row r="2124" spans="31:32" x14ac:dyDescent="0.25">
      <c r="AE2124" s="205">
        <f>INDEX(Tracking!$B$6:$B$3001,ROW(A2120),1)</f>
        <v>0</v>
      </c>
      <c r="AF2124" s="205">
        <f t="array" ref="AF2124">SUMPRODUCT(MID(0&amp;AE2124,LARGE(INDEX(ISNUMBER(--MID(AE2124,ROW($A$1:$A$25),1))* ROW($A$1:$A$25),0),ROW($A$1:$A$25))+1,1)*10^ROW($A$1:$A$25)/10)</f>
        <v>0</v>
      </c>
    </row>
    <row r="2125" spans="31:32" x14ac:dyDescent="0.25">
      <c r="AE2125" s="205">
        <f>INDEX(Tracking!$B$6:$B$3001,ROW(A2121),1)</f>
        <v>0</v>
      </c>
      <c r="AF2125" s="205">
        <f t="array" ref="AF2125">SUMPRODUCT(MID(0&amp;AE2125,LARGE(INDEX(ISNUMBER(--MID(AE2125,ROW($A$1:$A$25),1))* ROW($A$1:$A$25),0),ROW($A$1:$A$25))+1,1)*10^ROW($A$1:$A$25)/10)</f>
        <v>0</v>
      </c>
    </row>
    <row r="2126" spans="31:32" x14ac:dyDescent="0.25">
      <c r="AE2126" s="205">
        <f>INDEX(Tracking!$B$6:$B$3001,ROW(A2122),1)</f>
        <v>0</v>
      </c>
      <c r="AF2126" s="205">
        <f t="array" ref="AF2126">SUMPRODUCT(MID(0&amp;AE2126,LARGE(INDEX(ISNUMBER(--MID(AE2126,ROW($A$1:$A$25),1))* ROW($A$1:$A$25),0),ROW($A$1:$A$25))+1,1)*10^ROW($A$1:$A$25)/10)</f>
        <v>0</v>
      </c>
    </row>
    <row r="2127" spans="31:32" x14ac:dyDescent="0.25">
      <c r="AE2127" s="205">
        <f>INDEX(Tracking!$B$6:$B$3001,ROW(A2123),1)</f>
        <v>0</v>
      </c>
      <c r="AF2127" s="205">
        <f t="array" ref="AF2127">SUMPRODUCT(MID(0&amp;AE2127,LARGE(INDEX(ISNUMBER(--MID(AE2127,ROW($A$1:$A$25),1))* ROW($A$1:$A$25),0),ROW($A$1:$A$25))+1,1)*10^ROW($A$1:$A$25)/10)</f>
        <v>0</v>
      </c>
    </row>
    <row r="2128" spans="31:32" x14ac:dyDescent="0.25">
      <c r="AE2128" s="205">
        <f>INDEX(Tracking!$B$6:$B$3001,ROW(A2124),1)</f>
        <v>0</v>
      </c>
      <c r="AF2128" s="205">
        <f t="array" ref="AF2128">SUMPRODUCT(MID(0&amp;AE2128,LARGE(INDEX(ISNUMBER(--MID(AE2128,ROW($A$1:$A$25),1))* ROW($A$1:$A$25),0),ROW($A$1:$A$25))+1,1)*10^ROW($A$1:$A$25)/10)</f>
        <v>0</v>
      </c>
    </row>
    <row r="2129" spans="31:32" x14ac:dyDescent="0.25">
      <c r="AE2129" s="205">
        <f>INDEX(Tracking!$B$6:$B$3001,ROW(A2125),1)</f>
        <v>0</v>
      </c>
      <c r="AF2129" s="205">
        <f t="array" ref="AF2129">SUMPRODUCT(MID(0&amp;AE2129,LARGE(INDEX(ISNUMBER(--MID(AE2129,ROW($A$1:$A$25),1))* ROW($A$1:$A$25),0),ROW($A$1:$A$25))+1,1)*10^ROW($A$1:$A$25)/10)</f>
        <v>0</v>
      </c>
    </row>
    <row r="2130" spans="31:32" x14ac:dyDescent="0.25">
      <c r="AE2130" s="205">
        <f>INDEX(Tracking!$B$6:$B$3001,ROW(A2126),1)</f>
        <v>0</v>
      </c>
      <c r="AF2130" s="205">
        <f t="array" ref="AF2130">SUMPRODUCT(MID(0&amp;AE2130,LARGE(INDEX(ISNUMBER(--MID(AE2130,ROW($A$1:$A$25),1))* ROW($A$1:$A$25),0),ROW($A$1:$A$25))+1,1)*10^ROW($A$1:$A$25)/10)</f>
        <v>0</v>
      </c>
    </row>
    <row r="2131" spans="31:32" x14ac:dyDescent="0.25">
      <c r="AE2131" s="205">
        <f>INDEX(Tracking!$B$6:$B$3001,ROW(A2127),1)</f>
        <v>0</v>
      </c>
      <c r="AF2131" s="205">
        <f t="array" ref="AF2131">SUMPRODUCT(MID(0&amp;AE2131,LARGE(INDEX(ISNUMBER(--MID(AE2131,ROW($A$1:$A$25),1))* ROW($A$1:$A$25),0),ROW($A$1:$A$25))+1,1)*10^ROW($A$1:$A$25)/10)</f>
        <v>0</v>
      </c>
    </row>
    <row r="2132" spans="31:32" x14ac:dyDescent="0.25">
      <c r="AE2132" s="205">
        <f>INDEX(Tracking!$B$6:$B$3001,ROW(A2128),1)</f>
        <v>0</v>
      </c>
      <c r="AF2132" s="205">
        <f t="array" ref="AF2132">SUMPRODUCT(MID(0&amp;AE2132,LARGE(INDEX(ISNUMBER(--MID(AE2132,ROW($A$1:$A$25),1))* ROW($A$1:$A$25),0),ROW($A$1:$A$25))+1,1)*10^ROW($A$1:$A$25)/10)</f>
        <v>0</v>
      </c>
    </row>
    <row r="2133" spans="31:32" x14ac:dyDescent="0.25">
      <c r="AE2133" s="205">
        <f>INDEX(Tracking!$B$6:$B$3001,ROW(A2129),1)</f>
        <v>0</v>
      </c>
      <c r="AF2133" s="205">
        <f t="array" ref="AF2133">SUMPRODUCT(MID(0&amp;AE2133,LARGE(INDEX(ISNUMBER(--MID(AE2133,ROW($A$1:$A$25),1))* ROW($A$1:$A$25),0),ROW($A$1:$A$25))+1,1)*10^ROW($A$1:$A$25)/10)</f>
        <v>0</v>
      </c>
    </row>
    <row r="2134" spans="31:32" x14ac:dyDescent="0.25">
      <c r="AE2134" s="205">
        <f>INDEX(Tracking!$B$6:$B$3001,ROW(A2130),1)</f>
        <v>0</v>
      </c>
      <c r="AF2134" s="205">
        <f t="array" ref="AF2134">SUMPRODUCT(MID(0&amp;AE2134,LARGE(INDEX(ISNUMBER(--MID(AE2134,ROW($A$1:$A$25),1))* ROW($A$1:$A$25),0),ROW($A$1:$A$25))+1,1)*10^ROW($A$1:$A$25)/10)</f>
        <v>0</v>
      </c>
    </row>
    <row r="2135" spans="31:32" x14ac:dyDescent="0.25">
      <c r="AE2135" s="205">
        <f>INDEX(Tracking!$B$6:$B$3001,ROW(A2131),1)</f>
        <v>0</v>
      </c>
      <c r="AF2135" s="205">
        <f t="array" ref="AF2135">SUMPRODUCT(MID(0&amp;AE2135,LARGE(INDEX(ISNUMBER(--MID(AE2135,ROW($A$1:$A$25),1))* ROW($A$1:$A$25),0),ROW($A$1:$A$25))+1,1)*10^ROW($A$1:$A$25)/10)</f>
        <v>0</v>
      </c>
    </row>
    <row r="2136" spans="31:32" x14ac:dyDescent="0.25">
      <c r="AE2136" s="205">
        <f>INDEX(Tracking!$B$6:$B$3001,ROW(A2132),1)</f>
        <v>0</v>
      </c>
      <c r="AF2136" s="205">
        <f t="array" ref="AF2136">SUMPRODUCT(MID(0&amp;AE2136,LARGE(INDEX(ISNUMBER(--MID(AE2136,ROW($A$1:$A$25),1))* ROW($A$1:$A$25),0),ROW($A$1:$A$25))+1,1)*10^ROW($A$1:$A$25)/10)</f>
        <v>0</v>
      </c>
    </row>
    <row r="2137" spans="31:32" x14ac:dyDescent="0.25">
      <c r="AE2137" s="205">
        <f>INDEX(Tracking!$B$6:$B$3001,ROW(A2133),1)</f>
        <v>0</v>
      </c>
      <c r="AF2137" s="205">
        <f t="array" ref="AF2137">SUMPRODUCT(MID(0&amp;AE2137,LARGE(INDEX(ISNUMBER(--MID(AE2137,ROW($A$1:$A$25),1))* ROW($A$1:$A$25),0),ROW($A$1:$A$25))+1,1)*10^ROW($A$1:$A$25)/10)</f>
        <v>0</v>
      </c>
    </row>
    <row r="2138" spans="31:32" x14ac:dyDescent="0.25">
      <c r="AE2138" s="205">
        <f>INDEX(Tracking!$B$6:$B$3001,ROW(A2134),1)</f>
        <v>0</v>
      </c>
      <c r="AF2138" s="205">
        <f t="array" ref="AF2138">SUMPRODUCT(MID(0&amp;AE2138,LARGE(INDEX(ISNUMBER(--MID(AE2138,ROW($A$1:$A$25),1))* ROW($A$1:$A$25),0),ROW($A$1:$A$25))+1,1)*10^ROW($A$1:$A$25)/10)</f>
        <v>0</v>
      </c>
    </row>
    <row r="2139" spans="31:32" x14ac:dyDescent="0.25">
      <c r="AE2139" s="205">
        <f>INDEX(Tracking!$B$6:$B$3001,ROW(A2135),1)</f>
        <v>0</v>
      </c>
      <c r="AF2139" s="205">
        <f t="array" ref="AF2139">SUMPRODUCT(MID(0&amp;AE2139,LARGE(INDEX(ISNUMBER(--MID(AE2139,ROW($A$1:$A$25),1))* ROW($A$1:$A$25),0),ROW($A$1:$A$25))+1,1)*10^ROW($A$1:$A$25)/10)</f>
        <v>0</v>
      </c>
    </row>
    <row r="2140" spans="31:32" x14ac:dyDescent="0.25">
      <c r="AE2140" s="205">
        <f>INDEX(Tracking!$B$6:$B$3001,ROW(A2136),1)</f>
        <v>0</v>
      </c>
      <c r="AF2140" s="205">
        <f t="array" ref="AF2140">SUMPRODUCT(MID(0&amp;AE2140,LARGE(INDEX(ISNUMBER(--MID(AE2140,ROW($A$1:$A$25),1))* ROW($A$1:$A$25),0),ROW($A$1:$A$25))+1,1)*10^ROW($A$1:$A$25)/10)</f>
        <v>0</v>
      </c>
    </row>
    <row r="2141" spans="31:32" x14ac:dyDescent="0.25">
      <c r="AE2141" s="205">
        <f>INDEX(Tracking!$B$6:$B$3001,ROW(A2137),1)</f>
        <v>0</v>
      </c>
      <c r="AF2141" s="205">
        <f t="array" ref="AF2141">SUMPRODUCT(MID(0&amp;AE2141,LARGE(INDEX(ISNUMBER(--MID(AE2141,ROW($A$1:$A$25),1))* ROW($A$1:$A$25),0),ROW($A$1:$A$25))+1,1)*10^ROW($A$1:$A$25)/10)</f>
        <v>0</v>
      </c>
    </row>
    <row r="2142" spans="31:32" x14ac:dyDescent="0.25">
      <c r="AE2142" s="205">
        <f>INDEX(Tracking!$B$6:$B$3001,ROW(A2138),1)</f>
        <v>0</v>
      </c>
      <c r="AF2142" s="205">
        <f t="array" ref="AF2142">SUMPRODUCT(MID(0&amp;AE2142,LARGE(INDEX(ISNUMBER(--MID(AE2142,ROW($A$1:$A$25),1))* ROW($A$1:$A$25),0),ROW($A$1:$A$25))+1,1)*10^ROW($A$1:$A$25)/10)</f>
        <v>0</v>
      </c>
    </row>
    <row r="2143" spans="31:32" x14ac:dyDescent="0.25">
      <c r="AE2143" s="205">
        <f>INDEX(Tracking!$B$6:$B$3001,ROW(A2139),1)</f>
        <v>0</v>
      </c>
      <c r="AF2143" s="205">
        <f t="array" ref="AF2143">SUMPRODUCT(MID(0&amp;AE2143,LARGE(INDEX(ISNUMBER(--MID(AE2143,ROW($A$1:$A$25),1))* ROW($A$1:$A$25),0),ROW($A$1:$A$25))+1,1)*10^ROW($A$1:$A$25)/10)</f>
        <v>0</v>
      </c>
    </row>
    <row r="2144" spans="31:32" x14ac:dyDescent="0.25">
      <c r="AE2144" s="205">
        <f>INDEX(Tracking!$B$6:$B$3001,ROW(A2140),1)</f>
        <v>0</v>
      </c>
      <c r="AF2144" s="205">
        <f t="array" ref="AF2144">SUMPRODUCT(MID(0&amp;AE2144,LARGE(INDEX(ISNUMBER(--MID(AE2144,ROW($A$1:$A$25),1))* ROW($A$1:$A$25),0),ROW($A$1:$A$25))+1,1)*10^ROW($A$1:$A$25)/10)</f>
        <v>0</v>
      </c>
    </row>
    <row r="2145" spans="31:32" x14ac:dyDescent="0.25">
      <c r="AE2145" s="205">
        <f>INDEX(Tracking!$B$6:$B$3001,ROW(A2141),1)</f>
        <v>0</v>
      </c>
      <c r="AF2145" s="205">
        <f t="array" ref="AF2145">SUMPRODUCT(MID(0&amp;AE2145,LARGE(INDEX(ISNUMBER(--MID(AE2145,ROW($A$1:$A$25),1))* ROW($A$1:$A$25),0),ROW($A$1:$A$25))+1,1)*10^ROW($A$1:$A$25)/10)</f>
        <v>0</v>
      </c>
    </row>
    <row r="2146" spans="31:32" x14ac:dyDescent="0.25">
      <c r="AE2146" s="205">
        <f>INDEX(Tracking!$B$6:$B$3001,ROW(A2142),1)</f>
        <v>0</v>
      </c>
      <c r="AF2146" s="205">
        <f t="array" ref="AF2146">SUMPRODUCT(MID(0&amp;AE2146,LARGE(INDEX(ISNUMBER(--MID(AE2146,ROW($A$1:$A$25),1))* ROW($A$1:$A$25),0),ROW($A$1:$A$25))+1,1)*10^ROW($A$1:$A$25)/10)</f>
        <v>0</v>
      </c>
    </row>
    <row r="2147" spans="31:32" x14ac:dyDescent="0.25">
      <c r="AE2147" s="205">
        <f>INDEX(Tracking!$B$6:$B$3001,ROW(A2143),1)</f>
        <v>0</v>
      </c>
      <c r="AF2147" s="205">
        <f t="array" ref="AF2147">SUMPRODUCT(MID(0&amp;AE2147,LARGE(INDEX(ISNUMBER(--MID(AE2147,ROW($A$1:$A$25),1))* ROW($A$1:$A$25),0),ROW($A$1:$A$25))+1,1)*10^ROW($A$1:$A$25)/10)</f>
        <v>0</v>
      </c>
    </row>
    <row r="2148" spans="31:32" x14ac:dyDescent="0.25">
      <c r="AE2148" s="205">
        <f>INDEX(Tracking!$B$6:$B$3001,ROW(A2144),1)</f>
        <v>0</v>
      </c>
      <c r="AF2148" s="205">
        <f t="array" ref="AF2148">SUMPRODUCT(MID(0&amp;AE2148,LARGE(INDEX(ISNUMBER(--MID(AE2148,ROW($A$1:$A$25),1))* ROW($A$1:$A$25),0),ROW($A$1:$A$25))+1,1)*10^ROW($A$1:$A$25)/10)</f>
        <v>0</v>
      </c>
    </row>
    <row r="2149" spans="31:32" x14ac:dyDescent="0.25">
      <c r="AE2149" s="205">
        <f>INDEX(Tracking!$B$6:$B$3001,ROW(A2145),1)</f>
        <v>0</v>
      </c>
      <c r="AF2149" s="205">
        <f t="array" ref="AF2149">SUMPRODUCT(MID(0&amp;AE2149,LARGE(INDEX(ISNUMBER(--MID(AE2149,ROW($A$1:$A$25),1))* ROW($A$1:$A$25),0),ROW($A$1:$A$25))+1,1)*10^ROW($A$1:$A$25)/10)</f>
        <v>0</v>
      </c>
    </row>
    <row r="2150" spans="31:32" x14ac:dyDescent="0.25">
      <c r="AE2150" s="205">
        <f>INDEX(Tracking!$B$6:$B$3001,ROW(A2146),1)</f>
        <v>0</v>
      </c>
      <c r="AF2150" s="205">
        <f t="array" ref="AF2150">SUMPRODUCT(MID(0&amp;AE2150,LARGE(INDEX(ISNUMBER(--MID(AE2150,ROW($A$1:$A$25),1))* ROW($A$1:$A$25),0),ROW($A$1:$A$25))+1,1)*10^ROW($A$1:$A$25)/10)</f>
        <v>0</v>
      </c>
    </row>
    <row r="2151" spans="31:32" x14ac:dyDescent="0.25">
      <c r="AE2151" s="205">
        <f>INDEX(Tracking!$B$6:$B$3001,ROW(A2147),1)</f>
        <v>0</v>
      </c>
      <c r="AF2151" s="205">
        <f t="array" ref="AF2151">SUMPRODUCT(MID(0&amp;AE2151,LARGE(INDEX(ISNUMBER(--MID(AE2151,ROW($A$1:$A$25),1))* ROW($A$1:$A$25),0),ROW($A$1:$A$25))+1,1)*10^ROW($A$1:$A$25)/10)</f>
        <v>0</v>
      </c>
    </row>
    <row r="2152" spans="31:32" x14ac:dyDescent="0.25">
      <c r="AE2152" s="205">
        <f>INDEX(Tracking!$B$6:$B$3001,ROW(A2148),1)</f>
        <v>0</v>
      </c>
      <c r="AF2152" s="205">
        <f t="array" ref="AF2152">SUMPRODUCT(MID(0&amp;AE2152,LARGE(INDEX(ISNUMBER(--MID(AE2152,ROW($A$1:$A$25),1))* ROW($A$1:$A$25),0),ROW($A$1:$A$25))+1,1)*10^ROW($A$1:$A$25)/10)</f>
        <v>0</v>
      </c>
    </row>
    <row r="2153" spans="31:32" x14ac:dyDescent="0.25">
      <c r="AE2153" s="205">
        <f>INDEX(Tracking!$B$6:$B$3001,ROW(A2149),1)</f>
        <v>0</v>
      </c>
      <c r="AF2153" s="205">
        <f t="array" ref="AF2153">SUMPRODUCT(MID(0&amp;AE2153,LARGE(INDEX(ISNUMBER(--MID(AE2153,ROW($A$1:$A$25),1))* ROW($A$1:$A$25),0),ROW($A$1:$A$25))+1,1)*10^ROW($A$1:$A$25)/10)</f>
        <v>0</v>
      </c>
    </row>
    <row r="2154" spans="31:32" x14ac:dyDescent="0.25">
      <c r="AE2154" s="205">
        <f>INDEX(Tracking!$B$6:$B$3001,ROW(A2150),1)</f>
        <v>0</v>
      </c>
      <c r="AF2154" s="205">
        <f t="array" ref="AF2154">SUMPRODUCT(MID(0&amp;AE2154,LARGE(INDEX(ISNUMBER(--MID(AE2154,ROW($A$1:$A$25),1))* ROW($A$1:$A$25),0),ROW($A$1:$A$25))+1,1)*10^ROW($A$1:$A$25)/10)</f>
        <v>0</v>
      </c>
    </row>
    <row r="2155" spans="31:32" x14ac:dyDescent="0.25">
      <c r="AE2155" s="205">
        <f>INDEX(Tracking!$B$6:$B$3001,ROW(A2151),1)</f>
        <v>0</v>
      </c>
      <c r="AF2155" s="205">
        <f t="array" ref="AF2155">SUMPRODUCT(MID(0&amp;AE2155,LARGE(INDEX(ISNUMBER(--MID(AE2155,ROW($A$1:$A$25),1))* ROW($A$1:$A$25),0),ROW($A$1:$A$25))+1,1)*10^ROW($A$1:$A$25)/10)</f>
        <v>0</v>
      </c>
    </row>
    <row r="2156" spans="31:32" x14ac:dyDescent="0.25">
      <c r="AE2156" s="205">
        <f>INDEX(Tracking!$B$6:$B$3001,ROW(A2152),1)</f>
        <v>0</v>
      </c>
      <c r="AF2156" s="205">
        <f t="array" ref="AF2156">SUMPRODUCT(MID(0&amp;AE2156,LARGE(INDEX(ISNUMBER(--MID(AE2156,ROW($A$1:$A$25),1))* ROW($A$1:$A$25),0),ROW($A$1:$A$25))+1,1)*10^ROW($A$1:$A$25)/10)</f>
        <v>0</v>
      </c>
    </row>
    <row r="2157" spans="31:32" x14ac:dyDescent="0.25">
      <c r="AE2157" s="205">
        <f>INDEX(Tracking!$B$6:$B$3001,ROW(A2153),1)</f>
        <v>0</v>
      </c>
      <c r="AF2157" s="205">
        <f t="array" ref="AF2157">SUMPRODUCT(MID(0&amp;AE2157,LARGE(INDEX(ISNUMBER(--MID(AE2157,ROW($A$1:$A$25),1))* ROW($A$1:$A$25),0),ROW($A$1:$A$25))+1,1)*10^ROW($A$1:$A$25)/10)</f>
        <v>0</v>
      </c>
    </row>
    <row r="2158" spans="31:32" x14ac:dyDescent="0.25">
      <c r="AE2158" s="205">
        <f>INDEX(Tracking!$B$6:$B$3001,ROW(A2154),1)</f>
        <v>0</v>
      </c>
      <c r="AF2158" s="205">
        <f t="array" ref="AF2158">SUMPRODUCT(MID(0&amp;AE2158,LARGE(INDEX(ISNUMBER(--MID(AE2158,ROW($A$1:$A$25),1))* ROW($A$1:$A$25),0),ROW($A$1:$A$25))+1,1)*10^ROW($A$1:$A$25)/10)</f>
        <v>0</v>
      </c>
    </row>
    <row r="2159" spans="31:32" x14ac:dyDescent="0.25">
      <c r="AE2159" s="205">
        <f>INDEX(Tracking!$B$6:$B$3001,ROW(A2155),1)</f>
        <v>0</v>
      </c>
      <c r="AF2159" s="205">
        <f t="array" ref="AF2159">SUMPRODUCT(MID(0&amp;AE2159,LARGE(INDEX(ISNUMBER(--MID(AE2159,ROW($A$1:$A$25),1))* ROW($A$1:$A$25),0),ROW($A$1:$A$25))+1,1)*10^ROW($A$1:$A$25)/10)</f>
        <v>0</v>
      </c>
    </row>
    <row r="2160" spans="31:32" x14ac:dyDescent="0.25">
      <c r="AE2160" s="205">
        <f>INDEX(Tracking!$B$6:$B$3001,ROW(A2156),1)</f>
        <v>0</v>
      </c>
      <c r="AF2160" s="205">
        <f t="array" ref="AF2160">SUMPRODUCT(MID(0&amp;AE2160,LARGE(INDEX(ISNUMBER(--MID(AE2160,ROW($A$1:$A$25),1))* ROW($A$1:$A$25),0),ROW($A$1:$A$25))+1,1)*10^ROW($A$1:$A$25)/10)</f>
        <v>0</v>
      </c>
    </row>
    <row r="2161" spans="31:32" x14ac:dyDescent="0.25">
      <c r="AE2161" s="205">
        <f>INDEX(Tracking!$B$6:$B$3001,ROW(A2157),1)</f>
        <v>0</v>
      </c>
      <c r="AF2161" s="205">
        <f t="array" ref="AF2161">SUMPRODUCT(MID(0&amp;AE2161,LARGE(INDEX(ISNUMBER(--MID(AE2161,ROW($A$1:$A$25),1))* ROW($A$1:$A$25),0),ROW($A$1:$A$25))+1,1)*10^ROW($A$1:$A$25)/10)</f>
        <v>0</v>
      </c>
    </row>
    <row r="2162" spans="31:32" x14ac:dyDescent="0.25">
      <c r="AE2162" s="205">
        <f>INDEX(Tracking!$B$6:$B$3001,ROW(A2158),1)</f>
        <v>0</v>
      </c>
      <c r="AF2162" s="205">
        <f t="array" ref="AF2162">SUMPRODUCT(MID(0&amp;AE2162,LARGE(INDEX(ISNUMBER(--MID(AE2162,ROW($A$1:$A$25),1))* ROW($A$1:$A$25),0),ROW($A$1:$A$25))+1,1)*10^ROW($A$1:$A$25)/10)</f>
        <v>0</v>
      </c>
    </row>
    <row r="2163" spans="31:32" x14ac:dyDescent="0.25">
      <c r="AE2163" s="205">
        <f>INDEX(Tracking!$B$6:$B$3001,ROW(A2159),1)</f>
        <v>0</v>
      </c>
      <c r="AF2163" s="205">
        <f t="array" ref="AF2163">SUMPRODUCT(MID(0&amp;AE2163,LARGE(INDEX(ISNUMBER(--MID(AE2163,ROW($A$1:$A$25),1))* ROW($A$1:$A$25),0),ROW($A$1:$A$25))+1,1)*10^ROW($A$1:$A$25)/10)</f>
        <v>0</v>
      </c>
    </row>
    <row r="2164" spans="31:32" x14ac:dyDescent="0.25">
      <c r="AE2164" s="205">
        <f>INDEX(Tracking!$B$6:$B$3001,ROW(A2160),1)</f>
        <v>0</v>
      </c>
      <c r="AF2164" s="205">
        <f t="array" ref="AF2164">SUMPRODUCT(MID(0&amp;AE2164,LARGE(INDEX(ISNUMBER(--MID(AE2164,ROW($A$1:$A$25),1))* ROW($A$1:$A$25),0),ROW($A$1:$A$25))+1,1)*10^ROW($A$1:$A$25)/10)</f>
        <v>0</v>
      </c>
    </row>
    <row r="2165" spans="31:32" x14ac:dyDescent="0.25">
      <c r="AE2165" s="205">
        <f>INDEX(Tracking!$B$6:$B$3001,ROW(A2161),1)</f>
        <v>0</v>
      </c>
      <c r="AF2165" s="205">
        <f t="array" ref="AF2165">SUMPRODUCT(MID(0&amp;AE2165,LARGE(INDEX(ISNUMBER(--MID(AE2165,ROW($A$1:$A$25),1))* ROW($A$1:$A$25),0),ROW($A$1:$A$25))+1,1)*10^ROW($A$1:$A$25)/10)</f>
        <v>0</v>
      </c>
    </row>
    <row r="2166" spans="31:32" x14ac:dyDescent="0.25">
      <c r="AE2166" s="205">
        <f>INDEX(Tracking!$B$6:$B$3001,ROW(A2162),1)</f>
        <v>0</v>
      </c>
      <c r="AF2166" s="205">
        <f t="array" ref="AF2166">SUMPRODUCT(MID(0&amp;AE2166,LARGE(INDEX(ISNUMBER(--MID(AE2166,ROW($A$1:$A$25),1))* ROW($A$1:$A$25),0),ROW($A$1:$A$25))+1,1)*10^ROW($A$1:$A$25)/10)</f>
        <v>0</v>
      </c>
    </row>
    <row r="2167" spans="31:32" x14ac:dyDescent="0.25">
      <c r="AE2167" s="205">
        <f>INDEX(Tracking!$B$6:$B$3001,ROW(A2163),1)</f>
        <v>0</v>
      </c>
      <c r="AF2167" s="205">
        <f t="array" ref="AF2167">SUMPRODUCT(MID(0&amp;AE2167,LARGE(INDEX(ISNUMBER(--MID(AE2167,ROW($A$1:$A$25),1))* ROW($A$1:$A$25),0),ROW($A$1:$A$25))+1,1)*10^ROW($A$1:$A$25)/10)</f>
        <v>0</v>
      </c>
    </row>
    <row r="2168" spans="31:32" x14ac:dyDescent="0.25">
      <c r="AE2168" s="205">
        <f>INDEX(Tracking!$B$6:$B$3001,ROW(A2164),1)</f>
        <v>0</v>
      </c>
      <c r="AF2168" s="205">
        <f t="array" ref="AF2168">SUMPRODUCT(MID(0&amp;AE2168,LARGE(INDEX(ISNUMBER(--MID(AE2168,ROW($A$1:$A$25),1))* ROW($A$1:$A$25),0),ROW($A$1:$A$25))+1,1)*10^ROW($A$1:$A$25)/10)</f>
        <v>0</v>
      </c>
    </row>
    <row r="2169" spans="31:32" x14ac:dyDescent="0.25">
      <c r="AE2169" s="205">
        <f>INDEX(Tracking!$B$6:$B$3001,ROW(A2165),1)</f>
        <v>0</v>
      </c>
      <c r="AF2169" s="205">
        <f t="array" ref="AF2169">SUMPRODUCT(MID(0&amp;AE2169,LARGE(INDEX(ISNUMBER(--MID(AE2169,ROW($A$1:$A$25),1))* ROW($A$1:$A$25),0),ROW($A$1:$A$25))+1,1)*10^ROW($A$1:$A$25)/10)</f>
        <v>0</v>
      </c>
    </row>
    <row r="2170" spans="31:32" x14ac:dyDescent="0.25">
      <c r="AE2170" s="205">
        <f>INDEX(Tracking!$B$6:$B$3001,ROW(A2166),1)</f>
        <v>0</v>
      </c>
      <c r="AF2170" s="205">
        <f t="array" ref="AF2170">SUMPRODUCT(MID(0&amp;AE2170,LARGE(INDEX(ISNUMBER(--MID(AE2170,ROW($A$1:$A$25),1))* ROW($A$1:$A$25),0),ROW($A$1:$A$25))+1,1)*10^ROW($A$1:$A$25)/10)</f>
        <v>0</v>
      </c>
    </row>
    <row r="2171" spans="31:32" x14ac:dyDescent="0.25">
      <c r="AE2171" s="205">
        <f>INDEX(Tracking!$B$6:$B$3001,ROW(A2167),1)</f>
        <v>0</v>
      </c>
      <c r="AF2171" s="205">
        <f t="array" ref="AF2171">SUMPRODUCT(MID(0&amp;AE2171,LARGE(INDEX(ISNUMBER(--MID(AE2171,ROW($A$1:$A$25),1))* ROW($A$1:$A$25),0),ROW($A$1:$A$25))+1,1)*10^ROW($A$1:$A$25)/10)</f>
        <v>0</v>
      </c>
    </row>
    <row r="2172" spans="31:32" x14ac:dyDescent="0.25">
      <c r="AE2172" s="205">
        <f>INDEX(Tracking!$B$6:$B$3001,ROW(A2168),1)</f>
        <v>0</v>
      </c>
      <c r="AF2172" s="205">
        <f t="array" ref="AF2172">SUMPRODUCT(MID(0&amp;AE2172,LARGE(INDEX(ISNUMBER(--MID(AE2172,ROW($A$1:$A$25),1))* ROW($A$1:$A$25),0),ROW($A$1:$A$25))+1,1)*10^ROW($A$1:$A$25)/10)</f>
        <v>0</v>
      </c>
    </row>
    <row r="2173" spans="31:32" x14ac:dyDescent="0.25">
      <c r="AE2173" s="205">
        <f>INDEX(Tracking!$B$6:$B$3001,ROW(A2169),1)</f>
        <v>0</v>
      </c>
      <c r="AF2173" s="205">
        <f t="array" ref="AF2173">SUMPRODUCT(MID(0&amp;AE2173,LARGE(INDEX(ISNUMBER(--MID(AE2173,ROW($A$1:$A$25),1))* ROW($A$1:$A$25),0),ROW($A$1:$A$25))+1,1)*10^ROW($A$1:$A$25)/10)</f>
        <v>0</v>
      </c>
    </row>
    <row r="2174" spans="31:32" x14ac:dyDescent="0.25">
      <c r="AE2174" s="205">
        <f>INDEX(Tracking!$B$6:$B$3001,ROW(A2170),1)</f>
        <v>0</v>
      </c>
      <c r="AF2174" s="205">
        <f t="array" ref="AF2174">SUMPRODUCT(MID(0&amp;AE2174,LARGE(INDEX(ISNUMBER(--MID(AE2174,ROW($A$1:$A$25),1))* ROW($A$1:$A$25),0),ROW($A$1:$A$25))+1,1)*10^ROW($A$1:$A$25)/10)</f>
        <v>0</v>
      </c>
    </row>
    <row r="2175" spans="31:32" x14ac:dyDescent="0.25">
      <c r="AE2175" s="205">
        <f>INDEX(Tracking!$B$6:$B$3001,ROW(A2171),1)</f>
        <v>0</v>
      </c>
      <c r="AF2175" s="205">
        <f t="array" ref="AF2175">SUMPRODUCT(MID(0&amp;AE2175,LARGE(INDEX(ISNUMBER(--MID(AE2175,ROW($A$1:$A$25),1))* ROW($A$1:$A$25),0),ROW($A$1:$A$25))+1,1)*10^ROW($A$1:$A$25)/10)</f>
        <v>0</v>
      </c>
    </row>
    <row r="2176" spans="31:32" x14ac:dyDescent="0.25">
      <c r="AE2176" s="205">
        <f>INDEX(Tracking!$B$6:$B$3001,ROW(A2172),1)</f>
        <v>0</v>
      </c>
      <c r="AF2176" s="205">
        <f t="array" ref="AF2176">SUMPRODUCT(MID(0&amp;AE2176,LARGE(INDEX(ISNUMBER(--MID(AE2176,ROW($A$1:$A$25),1))* ROW($A$1:$A$25),0),ROW($A$1:$A$25))+1,1)*10^ROW($A$1:$A$25)/10)</f>
        <v>0</v>
      </c>
    </row>
    <row r="2177" spans="31:32" x14ac:dyDescent="0.25">
      <c r="AE2177" s="205">
        <f>INDEX(Tracking!$B$6:$B$3001,ROW(A2173),1)</f>
        <v>0</v>
      </c>
      <c r="AF2177" s="205">
        <f t="array" ref="AF2177">SUMPRODUCT(MID(0&amp;AE2177,LARGE(INDEX(ISNUMBER(--MID(AE2177,ROW($A$1:$A$25),1))* ROW($A$1:$A$25),0),ROW($A$1:$A$25))+1,1)*10^ROW($A$1:$A$25)/10)</f>
        <v>0</v>
      </c>
    </row>
    <row r="2178" spans="31:32" x14ac:dyDescent="0.25">
      <c r="AE2178" s="205">
        <f>INDEX(Tracking!$B$6:$B$3001,ROW(A2174),1)</f>
        <v>0</v>
      </c>
      <c r="AF2178" s="205">
        <f t="array" ref="AF2178">SUMPRODUCT(MID(0&amp;AE2178,LARGE(INDEX(ISNUMBER(--MID(AE2178,ROW($A$1:$A$25),1))* ROW($A$1:$A$25),0),ROW($A$1:$A$25))+1,1)*10^ROW($A$1:$A$25)/10)</f>
        <v>0</v>
      </c>
    </row>
    <row r="2179" spans="31:32" x14ac:dyDescent="0.25">
      <c r="AE2179" s="205">
        <f>INDEX(Tracking!$B$6:$B$3001,ROW(A2175),1)</f>
        <v>0</v>
      </c>
      <c r="AF2179" s="205">
        <f t="array" ref="AF2179">SUMPRODUCT(MID(0&amp;AE2179,LARGE(INDEX(ISNUMBER(--MID(AE2179,ROW($A$1:$A$25),1))* ROW($A$1:$A$25),0),ROW($A$1:$A$25))+1,1)*10^ROW($A$1:$A$25)/10)</f>
        <v>0</v>
      </c>
    </row>
    <row r="2180" spans="31:32" x14ac:dyDescent="0.25">
      <c r="AE2180" s="205">
        <f>INDEX(Tracking!$B$6:$B$3001,ROW(A2176),1)</f>
        <v>0</v>
      </c>
      <c r="AF2180" s="205">
        <f t="array" ref="AF2180">SUMPRODUCT(MID(0&amp;AE2180,LARGE(INDEX(ISNUMBER(--MID(AE2180,ROW($A$1:$A$25),1))* ROW($A$1:$A$25),0),ROW($A$1:$A$25))+1,1)*10^ROW($A$1:$A$25)/10)</f>
        <v>0</v>
      </c>
    </row>
    <row r="2181" spans="31:32" x14ac:dyDescent="0.25">
      <c r="AE2181" s="205">
        <f>INDEX(Tracking!$B$6:$B$3001,ROW(A2177),1)</f>
        <v>0</v>
      </c>
      <c r="AF2181" s="205">
        <f t="array" ref="AF2181">SUMPRODUCT(MID(0&amp;AE2181,LARGE(INDEX(ISNUMBER(--MID(AE2181,ROW($A$1:$A$25),1))* ROW($A$1:$A$25),0),ROW($A$1:$A$25))+1,1)*10^ROW($A$1:$A$25)/10)</f>
        <v>0</v>
      </c>
    </row>
    <row r="2182" spans="31:32" x14ac:dyDescent="0.25">
      <c r="AE2182" s="205">
        <f>INDEX(Tracking!$B$6:$B$3001,ROW(A2178),1)</f>
        <v>0</v>
      </c>
      <c r="AF2182" s="205">
        <f t="array" ref="AF2182">SUMPRODUCT(MID(0&amp;AE2182,LARGE(INDEX(ISNUMBER(--MID(AE2182,ROW($A$1:$A$25),1))* ROW($A$1:$A$25),0),ROW($A$1:$A$25))+1,1)*10^ROW($A$1:$A$25)/10)</f>
        <v>0</v>
      </c>
    </row>
    <row r="2183" spans="31:32" x14ac:dyDescent="0.25">
      <c r="AE2183" s="205">
        <f>INDEX(Tracking!$B$6:$B$3001,ROW(A2179),1)</f>
        <v>0</v>
      </c>
      <c r="AF2183" s="205">
        <f t="array" ref="AF2183">SUMPRODUCT(MID(0&amp;AE2183,LARGE(INDEX(ISNUMBER(--MID(AE2183,ROW($A$1:$A$25),1))* ROW($A$1:$A$25),0),ROW($A$1:$A$25))+1,1)*10^ROW($A$1:$A$25)/10)</f>
        <v>0</v>
      </c>
    </row>
    <row r="2184" spans="31:32" x14ac:dyDescent="0.25">
      <c r="AE2184" s="205">
        <f>INDEX(Tracking!$B$6:$B$3001,ROW(A2180),1)</f>
        <v>0</v>
      </c>
      <c r="AF2184" s="205">
        <f t="array" ref="AF2184">SUMPRODUCT(MID(0&amp;AE2184,LARGE(INDEX(ISNUMBER(--MID(AE2184,ROW($A$1:$A$25),1))* ROW($A$1:$A$25),0),ROW($A$1:$A$25))+1,1)*10^ROW($A$1:$A$25)/10)</f>
        <v>0</v>
      </c>
    </row>
    <row r="2185" spans="31:32" x14ac:dyDescent="0.25">
      <c r="AE2185" s="205">
        <f>INDEX(Tracking!$B$6:$B$3001,ROW(A2181),1)</f>
        <v>0</v>
      </c>
      <c r="AF2185" s="205">
        <f t="array" ref="AF2185">SUMPRODUCT(MID(0&amp;AE2185,LARGE(INDEX(ISNUMBER(--MID(AE2185,ROW($A$1:$A$25),1))* ROW($A$1:$A$25),0),ROW($A$1:$A$25))+1,1)*10^ROW($A$1:$A$25)/10)</f>
        <v>0</v>
      </c>
    </row>
    <row r="2186" spans="31:32" x14ac:dyDescent="0.25">
      <c r="AE2186" s="205">
        <f>INDEX(Tracking!$B$6:$B$3001,ROW(A2182),1)</f>
        <v>0</v>
      </c>
      <c r="AF2186" s="205">
        <f t="array" ref="AF2186">SUMPRODUCT(MID(0&amp;AE2186,LARGE(INDEX(ISNUMBER(--MID(AE2186,ROW($A$1:$A$25),1))* ROW($A$1:$A$25),0),ROW($A$1:$A$25))+1,1)*10^ROW($A$1:$A$25)/10)</f>
        <v>0</v>
      </c>
    </row>
    <row r="2187" spans="31:32" x14ac:dyDescent="0.25">
      <c r="AE2187" s="205">
        <f>INDEX(Tracking!$B$6:$B$3001,ROW(A2183),1)</f>
        <v>0</v>
      </c>
      <c r="AF2187" s="205">
        <f t="array" ref="AF2187">SUMPRODUCT(MID(0&amp;AE2187,LARGE(INDEX(ISNUMBER(--MID(AE2187,ROW($A$1:$A$25),1))* ROW($A$1:$A$25),0),ROW($A$1:$A$25))+1,1)*10^ROW($A$1:$A$25)/10)</f>
        <v>0</v>
      </c>
    </row>
    <row r="2188" spans="31:32" x14ac:dyDescent="0.25">
      <c r="AE2188" s="205">
        <f>INDEX(Tracking!$B$6:$B$3001,ROW(A2184),1)</f>
        <v>0</v>
      </c>
      <c r="AF2188" s="205">
        <f t="array" ref="AF2188">SUMPRODUCT(MID(0&amp;AE2188,LARGE(INDEX(ISNUMBER(--MID(AE2188,ROW($A$1:$A$25),1))* ROW($A$1:$A$25),0),ROW($A$1:$A$25))+1,1)*10^ROW($A$1:$A$25)/10)</f>
        <v>0</v>
      </c>
    </row>
    <row r="2189" spans="31:32" x14ac:dyDescent="0.25">
      <c r="AE2189" s="205">
        <f>INDEX(Tracking!$B$6:$B$3001,ROW(A2185),1)</f>
        <v>0</v>
      </c>
      <c r="AF2189" s="205">
        <f t="array" ref="AF2189">SUMPRODUCT(MID(0&amp;AE2189,LARGE(INDEX(ISNUMBER(--MID(AE2189,ROW($A$1:$A$25),1))* ROW($A$1:$A$25),0),ROW($A$1:$A$25))+1,1)*10^ROW($A$1:$A$25)/10)</f>
        <v>0</v>
      </c>
    </row>
    <row r="2190" spans="31:32" x14ac:dyDescent="0.25">
      <c r="AE2190" s="205">
        <f>INDEX(Tracking!$B$6:$B$3001,ROW(A2186),1)</f>
        <v>0</v>
      </c>
      <c r="AF2190" s="205">
        <f t="array" ref="AF2190">SUMPRODUCT(MID(0&amp;AE2190,LARGE(INDEX(ISNUMBER(--MID(AE2190,ROW($A$1:$A$25),1))* ROW($A$1:$A$25),0),ROW($A$1:$A$25))+1,1)*10^ROW($A$1:$A$25)/10)</f>
        <v>0</v>
      </c>
    </row>
    <row r="2191" spans="31:32" x14ac:dyDescent="0.25">
      <c r="AE2191" s="205">
        <f>INDEX(Tracking!$B$6:$B$3001,ROW(A2187),1)</f>
        <v>0</v>
      </c>
      <c r="AF2191" s="205">
        <f t="array" ref="AF2191">SUMPRODUCT(MID(0&amp;AE2191,LARGE(INDEX(ISNUMBER(--MID(AE2191,ROW($A$1:$A$25),1))* ROW($A$1:$A$25),0),ROW($A$1:$A$25))+1,1)*10^ROW($A$1:$A$25)/10)</f>
        <v>0</v>
      </c>
    </row>
    <row r="2192" spans="31:32" x14ac:dyDescent="0.25">
      <c r="AE2192" s="205">
        <f>INDEX(Tracking!$B$6:$B$3001,ROW(A2188),1)</f>
        <v>0</v>
      </c>
      <c r="AF2192" s="205">
        <f t="array" ref="AF2192">SUMPRODUCT(MID(0&amp;AE2192,LARGE(INDEX(ISNUMBER(--MID(AE2192,ROW($A$1:$A$25),1))* ROW($A$1:$A$25),0),ROW($A$1:$A$25))+1,1)*10^ROW($A$1:$A$25)/10)</f>
        <v>0</v>
      </c>
    </row>
    <row r="2193" spans="31:32" x14ac:dyDescent="0.25">
      <c r="AE2193" s="205">
        <f>INDEX(Tracking!$B$6:$B$3001,ROW(A2189),1)</f>
        <v>0</v>
      </c>
      <c r="AF2193" s="205">
        <f t="array" ref="AF2193">SUMPRODUCT(MID(0&amp;AE2193,LARGE(INDEX(ISNUMBER(--MID(AE2193,ROW($A$1:$A$25),1))* ROW($A$1:$A$25),0),ROW($A$1:$A$25))+1,1)*10^ROW($A$1:$A$25)/10)</f>
        <v>0</v>
      </c>
    </row>
    <row r="2194" spans="31:32" x14ac:dyDescent="0.25">
      <c r="AE2194" s="205">
        <f>INDEX(Tracking!$B$6:$B$3001,ROW(A2190),1)</f>
        <v>0</v>
      </c>
      <c r="AF2194" s="205">
        <f t="array" ref="AF2194">SUMPRODUCT(MID(0&amp;AE2194,LARGE(INDEX(ISNUMBER(--MID(AE2194,ROW($A$1:$A$25),1))* ROW($A$1:$A$25),0),ROW($A$1:$A$25))+1,1)*10^ROW($A$1:$A$25)/10)</f>
        <v>0</v>
      </c>
    </row>
    <row r="2195" spans="31:32" x14ac:dyDescent="0.25">
      <c r="AE2195" s="205">
        <f>INDEX(Tracking!$B$6:$B$3001,ROW(A2191),1)</f>
        <v>0</v>
      </c>
      <c r="AF2195" s="205">
        <f t="array" ref="AF2195">SUMPRODUCT(MID(0&amp;AE2195,LARGE(INDEX(ISNUMBER(--MID(AE2195,ROW($A$1:$A$25),1))* ROW($A$1:$A$25),0),ROW($A$1:$A$25))+1,1)*10^ROW($A$1:$A$25)/10)</f>
        <v>0</v>
      </c>
    </row>
    <row r="2196" spans="31:32" x14ac:dyDescent="0.25">
      <c r="AE2196" s="205">
        <f>INDEX(Tracking!$B$6:$B$3001,ROW(A2192),1)</f>
        <v>0</v>
      </c>
      <c r="AF2196" s="205">
        <f t="array" ref="AF2196">SUMPRODUCT(MID(0&amp;AE2196,LARGE(INDEX(ISNUMBER(--MID(AE2196,ROW($A$1:$A$25),1))* ROW($A$1:$A$25),0),ROW($A$1:$A$25))+1,1)*10^ROW($A$1:$A$25)/10)</f>
        <v>0</v>
      </c>
    </row>
    <row r="2197" spans="31:32" x14ac:dyDescent="0.25">
      <c r="AE2197" s="205">
        <f>INDEX(Tracking!$B$6:$B$3001,ROW(A2193),1)</f>
        <v>0</v>
      </c>
      <c r="AF2197" s="205">
        <f t="array" ref="AF2197">SUMPRODUCT(MID(0&amp;AE2197,LARGE(INDEX(ISNUMBER(--MID(AE2197,ROW($A$1:$A$25),1))* ROW($A$1:$A$25),0),ROW($A$1:$A$25))+1,1)*10^ROW($A$1:$A$25)/10)</f>
        <v>0</v>
      </c>
    </row>
    <row r="2198" spans="31:32" x14ac:dyDescent="0.25">
      <c r="AE2198" s="205">
        <f>INDEX(Tracking!$B$6:$B$3001,ROW(A2194),1)</f>
        <v>0</v>
      </c>
      <c r="AF2198" s="205">
        <f t="array" ref="AF2198">SUMPRODUCT(MID(0&amp;AE2198,LARGE(INDEX(ISNUMBER(--MID(AE2198,ROW($A$1:$A$25),1))* ROW($A$1:$A$25),0),ROW($A$1:$A$25))+1,1)*10^ROW($A$1:$A$25)/10)</f>
        <v>0</v>
      </c>
    </row>
    <row r="2199" spans="31:32" x14ac:dyDescent="0.25">
      <c r="AE2199" s="205">
        <f>INDEX(Tracking!$B$6:$B$3001,ROW(A2195),1)</f>
        <v>0</v>
      </c>
      <c r="AF2199" s="205">
        <f t="array" ref="AF2199">SUMPRODUCT(MID(0&amp;AE2199,LARGE(INDEX(ISNUMBER(--MID(AE2199,ROW($A$1:$A$25),1))* ROW($A$1:$A$25),0),ROW($A$1:$A$25))+1,1)*10^ROW($A$1:$A$25)/10)</f>
        <v>0</v>
      </c>
    </row>
    <row r="2200" spans="31:32" x14ac:dyDescent="0.25">
      <c r="AE2200" s="205">
        <f>INDEX(Tracking!$B$6:$B$3001,ROW(A2196),1)</f>
        <v>0</v>
      </c>
      <c r="AF2200" s="205">
        <f t="array" ref="AF2200">SUMPRODUCT(MID(0&amp;AE2200,LARGE(INDEX(ISNUMBER(--MID(AE2200,ROW($A$1:$A$25),1))* ROW($A$1:$A$25),0),ROW($A$1:$A$25))+1,1)*10^ROW($A$1:$A$25)/10)</f>
        <v>0</v>
      </c>
    </row>
    <row r="2201" spans="31:32" x14ac:dyDescent="0.25">
      <c r="AE2201" s="205">
        <f>INDEX(Tracking!$B$6:$B$3001,ROW(A2197),1)</f>
        <v>0</v>
      </c>
      <c r="AF2201" s="205">
        <f t="array" ref="AF2201">SUMPRODUCT(MID(0&amp;AE2201,LARGE(INDEX(ISNUMBER(--MID(AE2201,ROW($A$1:$A$25),1))* ROW($A$1:$A$25),0),ROW($A$1:$A$25))+1,1)*10^ROW($A$1:$A$25)/10)</f>
        <v>0</v>
      </c>
    </row>
    <row r="2202" spans="31:32" x14ac:dyDescent="0.25">
      <c r="AE2202" s="205">
        <f>INDEX(Tracking!$B$6:$B$3001,ROW(A2198),1)</f>
        <v>0</v>
      </c>
      <c r="AF2202" s="205">
        <f t="array" ref="AF2202">SUMPRODUCT(MID(0&amp;AE2202,LARGE(INDEX(ISNUMBER(--MID(AE2202,ROW($A$1:$A$25),1))* ROW($A$1:$A$25),0),ROW($A$1:$A$25))+1,1)*10^ROW($A$1:$A$25)/10)</f>
        <v>0</v>
      </c>
    </row>
    <row r="2203" spans="31:32" x14ac:dyDescent="0.25">
      <c r="AE2203" s="205">
        <f>INDEX(Tracking!$B$6:$B$3001,ROW(A2199),1)</f>
        <v>0</v>
      </c>
      <c r="AF2203" s="205">
        <f t="array" ref="AF2203">SUMPRODUCT(MID(0&amp;AE2203,LARGE(INDEX(ISNUMBER(--MID(AE2203,ROW($A$1:$A$25),1))* ROW($A$1:$A$25),0),ROW($A$1:$A$25))+1,1)*10^ROW($A$1:$A$25)/10)</f>
        <v>0</v>
      </c>
    </row>
    <row r="2204" spans="31:32" x14ac:dyDescent="0.25">
      <c r="AE2204" s="205">
        <f>INDEX(Tracking!$B$6:$B$3001,ROW(A2200),1)</f>
        <v>0</v>
      </c>
      <c r="AF2204" s="205">
        <f t="array" ref="AF2204">SUMPRODUCT(MID(0&amp;AE2204,LARGE(INDEX(ISNUMBER(--MID(AE2204,ROW($A$1:$A$25),1))* ROW($A$1:$A$25),0),ROW($A$1:$A$25))+1,1)*10^ROW($A$1:$A$25)/10)</f>
        <v>0</v>
      </c>
    </row>
    <row r="2205" spans="31:32" x14ac:dyDescent="0.25">
      <c r="AE2205" s="205">
        <f>INDEX(Tracking!$B$6:$B$3001,ROW(A2201),1)</f>
        <v>0</v>
      </c>
      <c r="AF2205" s="205">
        <f t="array" ref="AF2205">SUMPRODUCT(MID(0&amp;AE2205,LARGE(INDEX(ISNUMBER(--MID(AE2205,ROW($A$1:$A$25),1))* ROW($A$1:$A$25),0),ROW($A$1:$A$25))+1,1)*10^ROW($A$1:$A$25)/10)</f>
        <v>0</v>
      </c>
    </row>
    <row r="2206" spans="31:32" x14ac:dyDescent="0.25">
      <c r="AE2206" s="205">
        <f>INDEX(Tracking!$B$6:$B$3001,ROW(A2202),1)</f>
        <v>0</v>
      </c>
      <c r="AF2206" s="205">
        <f t="array" ref="AF2206">SUMPRODUCT(MID(0&amp;AE2206,LARGE(INDEX(ISNUMBER(--MID(AE2206,ROW($A$1:$A$25),1))* ROW($A$1:$A$25),0),ROW($A$1:$A$25))+1,1)*10^ROW($A$1:$A$25)/10)</f>
        <v>0</v>
      </c>
    </row>
    <row r="2207" spans="31:32" x14ac:dyDescent="0.25">
      <c r="AE2207" s="205">
        <f>INDEX(Tracking!$B$6:$B$3001,ROW(A2203),1)</f>
        <v>0</v>
      </c>
      <c r="AF2207" s="205">
        <f t="array" ref="AF2207">SUMPRODUCT(MID(0&amp;AE2207,LARGE(INDEX(ISNUMBER(--MID(AE2207,ROW($A$1:$A$25),1))* ROW($A$1:$A$25),0),ROW($A$1:$A$25))+1,1)*10^ROW($A$1:$A$25)/10)</f>
        <v>0</v>
      </c>
    </row>
    <row r="2208" spans="31:32" x14ac:dyDescent="0.25">
      <c r="AE2208" s="205">
        <f>INDEX(Tracking!$B$6:$B$3001,ROW(A2204),1)</f>
        <v>0</v>
      </c>
      <c r="AF2208" s="205">
        <f t="array" ref="AF2208">SUMPRODUCT(MID(0&amp;AE2208,LARGE(INDEX(ISNUMBER(--MID(AE2208,ROW($A$1:$A$25),1))* ROW($A$1:$A$25),0),ROW($A$1:$A$25))+1,1)*10^ROW($A$1:$A$25)/10)</f>
        <v>0</v>
      </c>
    </row>
    <row r="2209" spans="31:32" x14ac:dyDescent="0.25">
      <c r="AE2209" s="205">
        <f>INDEX(Tracking!$B$6:$B$3001,ROW(A2205),1)</f>
        <v>0</v>
      </c>
      <c r="AF2209" s="205">
        <f t="array" ref="AF2209">SUMPRODUCT(MID(0&amp;AE2209,LARGE(INDEX(ISNUMBER(--MID(AE2209,ROW($A$1:$A$25),1))* ROW($A$1:$A$25),0),ROW($A$1:$A$25))+1,1)*10^ROW($A$1:$A$25)/10)</f>
        <v>0</v>
      </c>
    </row>
    <row r="2210" spans="31:32" x14ac:dyDescent="0.25">
      <c r="AE2210" s="205">
        <f>INDEX(Tracking!$B$6:$B$3001,ROW(A2206),1)</f>
        <v>0</v>
      </c>
      <c r="AF2210" s="205">
        <f t="array" ref="AF2210">SUMPRODUCT(MID(0&amp;AE2210,LARGE(INDEX(ISNUMBER(--MID(AE2210,ROW($A$1:$A$25),1))* ROW($A$1:$A$25),0),ROW($A$1:$A$25))+1,1)*10^ROW($A$1:$A$25)/10)</f>
        <v>0</v>
      </c>
    </row>
    <row r="2211" spans="31:32" x14ac:dyDescent="0.25">
      <c r="AE2211" s="205">
        <f>INDEX(Tracking!$B$6:$B$3001,ROW(A2207),1)</f>
        <v>0</v>
      </c>
      <c r="AF2211" s="205">
        <f t="array" ref="AF2211">SUMPRODUCT(MID(0&amp;AE2211,LARGE(INDEX(ISNUMBER(--MID(AE2211,ROW($A$1:$A$25),1))* ROW($A$1:$A$25),0),ROW($A$1:$A$25))+1,1)*10^ROW($A$1:$A$25)/10)</f>
        <v>0</v>
      </c>
    </row>
    <row r="2212" spans="31:32" x14ac:dyDescent="0.25">
      <c r="AE2212" s="205">
        <f>INDEX(Tracking!$B$6:$B$3001,ROW(A2208),1)</f>
        <v>0</v>
      </c>
      <c r="AF2212" s="205">
        <f t="array" ref="AF2212">SUMPRODUCT(MID(0&amp;AE2212,LARGE(INDEX(ISNUMBER(--MID(AE2212,ROW($A$1:$A$25),1))* ROW($A$1:$A$25),0),ROW($A$1:$A$25))+1,1)*10^ROW($A$1:$A$25)/10)</f>
        <v>0</v>
      </c>
    </row>
    <row r="2213" spans="31:32" x14ac:dyDescent="0.25">
      <c r="AE2213" s="205">
        <f>INDEX(Tracking!$B$6:$B$3001,ROW(A2209),1)</f>
        <v>0</v>
      </c>
      <c r="AF2213" s="205">
        <f t="array" ref="AF2213">SUMPRODUCT(MID(0&amp;AE2213,LARGE(INDEX(ISNUMBER(--MID(AE2213,ROW($A$1:$A$25),1))* ROW($A$1:$A$25),0),ROW($A$1:$A$25))+1,1)*10^ROW($A$1:$A$25)/10)</f>
        <v>0</v>
      </c>
    </row>
    <row r="2214" spans="31:32" x14ac:dyDescent="0.25">
      <c r="AE2214" s="205">
        <f>INDEX(Tracking!$B$6:$B$3001,ROW(A2210),1)</f>
        <v>0</v>
      </c>
      <c r="AF2214" s="205">
        <f t="array" ref="AF2214">SUMPRODUCT(MID(0&amp;AE2214,LARGE(INDEX(ISNUMBER(--MID(AE2214,ROW($A$1:$A$25),1))* ROW($A$1:$A$25),0),ROW($A$1:$A$25))+1,1)*10^ROW($A$1:$A$25)/10)</f>
        <v>0</v>
      </c>
    </row>
    <row r="2215" spans="31:32" x14ac:dyDescent="0.25">
      <c r="AE2215" s="205">
        <f>INDEX(Tracking!$B$6:$B$3001,ROW(A2211),1)</f>
        <v>0</v>
      </c>
      <c r="AF2215" s="205">
        <f t="array" ref="AF2215">SUMPRODUCT(MID(0&amp;AE2215,LARGE(INDEX(ISNUMBER(--MID(AE2215,ROW($A$1:$A$25),1))* ROW($A$1:$A$25),0),ROW($A$1:$A$25))+1,1)*10^ROW($A$1:$A$25)/10)</f>
        <v>0</v>
      </c>
    </row>
    <row r="2216" spans="31:32" x14ac:dyDescent="0.25">
      <c r="AE2216" s="205">
        <f>INDEX(Tracking!$B$6:$B$3001,ROW(A2212),1)</f>
        <v>0</v>
      </c>
      <c r="AF2216" s="205">
        <f t="array" ref="AF2216">SUMPRODUCT(MID(0&amp;AE2216,LARGE(INDEX(ISNUMBER(--MID(AE2216,ROW($A$1:$A$25),1))* ROW($A$1:$A$25),0),ROW($A$1:$A$25))+1,1)*10^ROW($A$1:$A$25)/10)</f>
        <v>0</v>
      </c>
    </row>
    <row r="2217" spans="31:32" x14ac:dyDescent="0.25">
      <c r="AE2217" s="205">
        <f>INDEX(Tracking!$B$6:$B$3001,ROW(A2213),1)</f>
        <v>0</v>
      </c>
      <c r="AF2217" s="205">
        <f t="array" ref="AF2217">SUMPRODUCT(MID(0&amp;AE2217,LARGE(INDEX(ISNUMBER(--MID(AE2217,ROW($A$1:$A$25),1))* ROW($A$1:$A$25),0),ROW($A$1:$A$25))+1,1)*10^ROW($A$1:$A$25)/10)</f>
        <v>0</v>
      </c>
    </row>
    <row r="2218" spans="31:32" x14ac:dyDescent="0.25">
      <c r="AE2218" s="205">
        <f>INDEX(Tracking!$B$6:$B$3001,ROW(A2214),1)</f>
        <v>0</v>
      </c>
      <c r="AF2218" s="205">
        <f t="array" ref="AF2218">SUMPRODUCT(MID(0&amp;AE2218,LARGE(INDEX(ISNUMBER(--MID(AE2218,ROW($A$1:$A$25),1))* ROW($A$1:$A$25),0),ROW($A$1:$A$25))+1,1)*10^ROW($A$1:$A$25)/10)</f>
        <v>0</v>
      </c>
    </row>
    <row r="2219" spans="31:32" x14ac:dyDescent="0.25">
      <c r="AE2219" s="205">
        <f>INDEX(Tracking!$B$6:$B$3001,ROW(A2215),1)</f>
        <v>0</v>
      </c>
      <c r="AF2219" s="205">
        <f t="array" ref="AF2219">SUMPRODUCT(MID(0&amp;AE2219,LARGE(INDEX(ISNUMBER(--MID(AE2219,ROW($A$1:$A$25),1))* ROW($A$1:$A$25),0),ROW($A$1:$A$25))+1,1)*10^ROW($A$1:$A$25)/10)</f>
        <v>0</v>
      </c>
    </row>
    <row r="2220" spans="31:32" x14ac:dyDescent="0.25">
      <c r="AE2220" s="205">
        <f>INDEX(Tracking!$B$6:$B$3001,ROW(A2216),1)</f>
        <v>0</v>
      </c>
      <c r="AF2220" s="205">
        <f t="array" ref="AF2220">SUMPRODUCT(MID(0&amp;AE2220,LARGE(INDEX(ISNUMBER(--MID(AE2220,ROW($A$1:$A$25),1))* ROW($A$1:$A$25),0),ROW($A$1:$A$25))+1,1)*10^ROW($A$1:$A$25)/10)</f>
        <v>0</v>
      </c>
    </row>
    <row r="2221" spans="31:32" x14ac:dyDescent="0.25">
      <c r="AE2221" s="205">
        <f>INDEX(Tracking!$B$6:$B$3001,ROW(A2217),1)</f>
        <v>0</v>
      </c>
      <c r="AF2221" s="205">
        <f t="array" ref="AF2221">SUMPRODUCT(MID(0&amp;AE2221,LARGE(INDEX(ISNUMBER(--MID(AE2221,ROW($A$1:$A$25),1))* ROW($A$1:$A$25),0),ROW($A$1:$A$25))+1,1)*10^ROW($A$1:$A$25)/10)</f>
        <v>0</v>
      </c>
    </row>
    <row r="2222" spans="31:32" x14ac:dyDescent="0.25">
      <c r="AE2222" s="205">
        <f>INDEX(Tracking!$B$6:$B$3001,ROW(A2218),1)</f>
        <v>0</v>
      </c>
      <c r="AF2222" s="205">
        <f t="array" ref="AF2222">SUMPRODUCT(MID(0&amp;AE2222,LARGE(INDEX(ISNUMBER(--MID(AE2222,ROW($A$1:$A$25),1))* ROW($A$1:$A$25),0),ROW($A$1:$A$25))+1,1)*10^ROW($A$1:$A$25)/10)</f>
        <v>0</v>
      </c>
    </row>
    <row r="2223" spans="31:32" x14ac:dyDescent="0.25">
      <c r="AE2223" s="205">
        <f>INDEX(Tracking!$B$6:$B$3001,ROW(A2219),1)</f>
        <v>0</v>
      </c>
      <c r="AF2223" s="205">
        <f t="array" ref="AF2223">SUMPRODUCT(MID(0&amp;AE2223,LARGE(INDEX(ISNUMBER(--MID(AE2223,ROW($A$1:$A$25),1))* ROW($A$1:$A$25),0),ROW($A$1:$A$25))+1,1)*10^ROW($A$1:$A$25)/10)</f>
        <v>0</v>
      </c>
    </row>
    <row r="2224" spans="31:32" x14ac:dyDescent="0.25">
      <c r="AE2224" s="205">
        <f>INDEX(Tracking!$B$6:$B$3001,ROW(A2220),1)</f>
        <v>0</v>
      </c>
      <c r="AF2224" s="205">
        <f t="array" ref="AF2224">SUMPRODUCT(MID(0&amp;AE2224,LARGE(INDEX(ISNUMBER(--MID(AE2224,ROW($A$1:$A$25),1))* ROW($A$1:$A$25),0),ROW($A$1:$A$25))+1,1)*10^ROW($A$1:$A$25)/10)</f>
        <v>0</v>
      </c>
    </row>
    <row r="2225" spans="31:32" x14ac:dyDescent="0.25">
      <c r="AE2225" s="205">
        <f>INDEX(Tracking!$B$6:$B$3001,ROW(A2221),1)</f>
        <v>0</v>
      </c>
      <c r="AF2225" s="205">
        <f t="array" ref="AF2225">SUMPRODUCT(MID(0&amp;AE2225,LARGE(INDEX(ISNUMBER(--MID(AE2225,ROW($A$1:$A$25),1))* ROW($A$1:$A$25),0),ROW($A$1:$A$25))+1,1)*10^ROW($A$1:$A$25)/10)</f>
        <v>0</v>
      </c>
    </row>
    <row r="2226" spans="31:32" x14ac:dyDescent="0.25">
      <c r="AE2226" s="205">
        <f>INDEX(Tracking!$B$6:$B$3001,ROW(A2222),1)</f>
        <v>0</v>
      </c>
      <c r="AF2226" s="205">
        <f t="array" ref="AF2226">SUMPRODUCT(MID(0&amp;AE2226,LARGE(INDEX(ISNUMBER(--MID(AE2226,ROW($A$1:$A$25),1))* ROW($A$1:$A$25),0),ROW($A$1:$A$25))+1,1)*10^ROW($A$1:$A$25)/10)</f>
        <v>0</v>
      </c>
    </row>
    <row r="2227" spans="31:32" x14ac:dyDescent="0.25">
      <c r="AE2227" s="205">
        <f>INDEX(Tracking!$B$6:$B$3001,ROW(A2223),1)</f>
        <v>0</v>
      </c>
      <c r="AF2227" s="205">
        <f t="array" ref="AF2227">SUMPRODUCT(MID(0&amp;AE2227,LARGE(INDEX(ISNUMBER(--MID(AE2227,ROW($A$1:$A$25),1))* ROW($A$1:$A$25),0),ROW($A$1:$A$25))+1,1)*10^ROW($A$1:$A$25)/10)</f>
        <v>0</v>
      </c>
    </row>
    <row r="2228" spans="31:32" x14ac:dyDescent="0.25">
      <c r="AE2228" s="205">
        <f>INDEX(Tracking!$B$6:$B$3001,ROW(A2224),1)</f>
        <v>0</v>
      </c>
      <c r="AF2228" s="205">
        <f t="array" ref="AF2228">SUMPRODUCT(MID(0&amp;AE2228,LARGE(INDEX(ISNUMBER(--MID(AE2228,ROW($A$1:$A$25),1))* ROW($A$1:$A$25),0),ROW($A$1:$A$25))+1,1)*10^ROW($A$1:$A$25)/10)</f>
        <v>0</v>
      </c>
    </row>
    <row r="2229" spans="31:32" x14ac:dyDescent="0.25">
      <c r="AE2229" s="205">
        <f>INDEX(Tracking!$B$6:$B$3001,ROW(A2225),1)</f>
        <v>0</v>
      </c>
      <c r="AF2229" s="205">
        <f t="array" ref="AF2229">SUMPRODUCT(MID(0&amp;AE2229,LARGE(INDEX(ISNUMBER(--MID(AE2229,ROW($A$1:$A$25),1))* ROW($A$1:$A$25),0),ROW($A$1:$A$25))+1,1)*10^ROW($A$1:$A$25)/10)</f>
        <v>0</v>
      </c>
    </row>
    <row r="2230" spans="31:32" x14ac:dyDescent="0.25">
      <c r="AE2230" s="205">
        <f>INDEX(Tracking!$B$6:$B$3001,ROW(A2226),1)</f>
        <v>0</v>
      </c>
      <c r="AF2230" s="205">
        <f t="array" ref="AF2230">SUMPRODUCT(MID(0&amp;AE2230,LARGE(INDEX(ISNUMBER(--MID(AE2230,ROW($A$1:$A$25),1))* ROW($A$1:$A$25),0),ROW($A$1:$A$25))+1,1)*10^ROW($A$1:$A$25)/10)</f>
        <v>0</v>
      </c>
    </row>
    <row r="2231" spans="31:32" x14ac:dyDescent="0.25">
      <c r="AE2231" s="205">
        <f>INDEX(Tracking!$B$6:$B$3001,ROW(A2227),1)</f>
        <v>0</v>
      </c>
      <c r="AF2231" s="205">
        <f t="array" ref="AF2231">SUMPRODUCT(MID(0&amp;AE2231,LARGE(INDEX(ISNUMBER(--MID(AE2231,ROW($A$1:$A$25),1))* ROW($A$1:$A$25),0),ROW($A$1:$A$25))+1,1)*10^ROW($A$1:$A$25)/10)</f>
        <v>0</v>
      </c>
    </row>
    <row r="2232" spans="31:32" x14ac:dyDescent="0.25">
      <c r="AE2232" s="205">
        <f>INDEX(Tracking!$B$6:$B$3001,ROW(A2228),1)</f>
        <v>0</v>
      </c>
      <c r="AF2232" s="205">
        <f t="array" ref="AF2232">SUMPRODUCT(MID(0&amp;AE2232,LARGE(INDEX(ISNUMBER(--MID(AE2232,ROW($A$1:$A$25),1))* ROW($A$1:$A$25),0),ROW($A$1:$A$25))+1,1)*10^ROW($A$1:$A$25)/10)</f>
        <v>0</v>
      </c>
    </row>
    <row r="2233" spans="31:32" x14ac:dyDescent="0.25">
      <c r="AE2233" s="205">
        <f>INDEX(Tracking!$B$6:$B$3001,ROW(A2229),1)</f>
        <v>0</v>
      </c>
      <c r="AF2233" s="205">
        <f t="array" ref="AF2233">SUMPRODUCT(MID(0&amp;AE2233,LARGE(INDEX(ISNUMBER(--MID(AE2233,ROW($A$1:$A$25),1))* ROW($A$1:$A$25),0),ROW($A$1:$A$25))+1,1)*10^ROW($A$1:$A$25)/10)</f>
        <v>0</v>
      </c>
    </row>
    <row r="2234" spans="31:32" x14ac:dyDescent="0.25">
      <c r="AE2234" s="205">
        <f>INDEX(Tracking!$B$6:$B$3001,ROW(A2230),1)</f>
        <v>0</v>
      </c>
      <c r="AF2234" s="205">
        <f t="array" ref="AF2234">SUMPRODUCT(MID(0&amp;AE2234,LARGE(INDEX(ISNUMBER(--MID(AE2234,ROW($A$1:$A$25),1))* ROW($A$1:$A$25),0),ROW($A$1:$A$25))+1,1)*10^ROW($A$1:$A$25)/10)</f>
        <v>0</v>
      </c>
    </row>
    <row r="2235" spans="31:32" x14ac:dyDescent="0.25">
      <c r="AE2235" s="205">
        <f>INDEX(Tracking!$B$6:$B$3001,ROW(A2231),1)</f>
        <v>0</v>
      </c>
      <c r="AF2235" s="205">
        <f t="array" ref="AF2235">SUMPRODUCT(MID(0&amp;AE2235,LARGE(INDEX(ISNUMBER(--MID(AE2235,ROW($A$1:$A$25),1))* ROW($A$1:$A$25),0),ROW($A$1:$A$25))+1,1)*10^ROW($A$1:$A$25)/10)</f>
        <v>0</v>
      </c>
    </row>
    <row r="2236" spans="31:32" x14ac:dyDescent="0.25">
      <c r="AE2236" s="205">
        <f>INDEX(Tracking!$B$6:$B$3001,ROW(A2232),1)</f>
        <v>0</v>
      </c>
      <c r="AF2236" s="205">
        <f t="array" ref="AF2236">SUMPRODUCT(MID(0&amp;AE2236,LARGE(INDEX(ISNUMBER(--MID(AE2236,ROW($A$1:$A$25),1))* ROW($A$1:$A$25),0),ROW($A$1:$A$25))+1,1)*10^ROW($A$1:$A$25)/10)</f>
        <v>0</v>
      </c>
    </row>
    <row r="2237" spans="31:32" x14ac:dyDescent="0.25">
      <c r="AE2237" s="205">
        <f>INDEX(Tracking!$B$6:$B$3001,ROW(A2233),1)</f>
        <v>0</v>
      </c>
      <c r="AF2237" s="205">
        <f t="array" ref="AF2237">SUMPRODUCT(MID(0&amp;AE2237,LARGE(INDEX(ISNUMBER(--MID(AE2237,ROW($A$1:$A$25),1))* ROW($A$1:$A$25),0),ROW($A$1:$A$25))+1,1)*10^ROW($A$1:$A$25)/10)</f>
        <v>0</v>
      </c>
    </row>
    <row r="2238" spans="31:32" x14ac:dyDescent="0.25">
      <c r="AE2238" s="205">
        <f>INDEX(Tracking!$B$6:$B$3001,ROW(A2234),1)</f>
        <v>0</v>
      </c>
      <c r="AF2238" s="205">
        <f t="array" ref="AF2238">SUMPRODUCT(MID(0&amp;AE2238,LARGE(INDEX(ISNUMBER(--MID(AE2238,ROW($A$1:$A$25),1))* ROW($A$1:$A$25),0),ROW($A$1:$A$25))+1,1)*10^ROW($A$1:$A$25)/10)</f>
        <v>0</v>
      </c>
    </row>
    <row r="2239" spans="31:32" x14ac:dyDescent="0.25">
      <c r="AE2239" s="205">
        <f>INDEX(Tracking!$B$6:$B$3001,ROW(A2235),1)</f>
        <v>0</v>
      </c>
      <c r="AF2239" s="205">
        <f t="array" ref="AF2239">SUMPRODUCT(MID(0&amp;AE2239,LARGE(INDEX(ISNUMBER(--MID(AE2239,ROW($A$1:$A$25),1))* ROW($A$1:$A$25),0),ROW($A$1:$A$25))+1,1)*10^ROW($A$1:$A$25)/10)</f>
        <v>0</v>
      </c>
    </row>
    <row r="2240" spans="31:32" x14ac:dyDescent="0.25">
      <c r="AE2240" s="205">
        <f>INDEX(Tracking!$B$6:$B$3001,ROW(A2236),1)</f>
        <v>0</v>
      </c>
      <c r="AF2240" s="205">
        <f t="array" ref="AF2240">SUMPRODUCT(MID(0&amp;AE2240,LARGE(INDEX(ISNUMBER(--MID(AE2240,ROW($A$1:$A$25),1))* ROW($A$1:$A$25),0),ROW($A$1:$A$25))+1,1)*10^ROW($A$1:$A$25)/10)</f>
        <v>0</v>
      </c>
    </row>
    <row r="2241" spans="31:32" x14ac:dyDescent="0.25">
      <c r="AE2241" s="205">
        <f>INDEX(Tracking!$B$6:$B$3001,ROW(A2237),1)</f>
        <v>0</v>
      </c>
      <c r="AF2241" s="205">
        <f t="array" ref="AF2241">SUMPRODUCT(MID(0&amp;AE2241,LARGE(INDEX(ISNUMBER(--MID(AE2241,ROW($A$1:$A$25),1))* ROW($A$1:$A$25),0),ROW($A$1:$A$25))+1,1)*10^ROW($A$1:$A$25)/10)</f>
        <v>0</v>
      </c>
    </row>
    <row r="2242" spans="31:32" x14ac:dyDescent="0.25">
      <c r="AE2242" s="205">
        <f>INDEX(Tracking!$B$6:$B$3001,ROW(A2238),1)</f>
        <v>0</v>
      </c>
      <c r="AF2242" s="205">
        <f t="array" ref="AF2242">SUMPRODUCT(MID(0&amp;AE2242,LARGE(INDEX(ISNUMBER(--MID(AE2242,ROW($A$1:$A$25),1))* ROW($A$1:$A$25),0),ROW($A$1:$A$25))+1,1)*10^ROW($A$1:$A$25)/10)</f>
        <v>0</v>
      </c>
    </row>
    <row r="2243" spans="31:32" x14ac:dyDescent="0.25">
      <c r="AE2243" s="205">
        <f>INDEX(Tracking!$B$6:$B$3001,ROW(A2239),1)</f>
        <v>0</v>
      </c>
      <c r="AF2243" s="205">
        <f t="array" ref="AF2243">SUMPRODUCT(MID(0&amp;AE2243,LARGE(INDEX(ISNUMBER(--MID(AE2243,ROW($A$1:$A$25),1))* ROW($A$1:$A$25),0),ROW($A$1:$A$25))+1,1)*10^ROW($A$1:$A$25)/10)</f>
        <v>0</v>
      </c>
    </row>
    <row r="2244" spans="31:32" x14ac:dyDescent="0.25">
      <c r="AE2244" s="205">
        <f>INDEX(Tracking!$B$6:$B$3001,ROW(A2240),1)</f>
        <v>0</v>
      </c>
      <c r="AF2244" s="205">
        <f t="array" ref="AF2244">SUMPRODUCT(MID(0&amp;AE2244,LARGE(INDEX(ISNUMBER(--MID(AE2244,ROW($A$1:$A$25),1))* ROW($A$1:$A$25),0),ROW($A$1:$A$25))+1,1)*10^ROW($A$1:$A$25)/10)</f>
        <v>0</v>
      </c>
    </row>
    <row r="2245" spans="31:32" x14ac:dyDescent="0.25">
      <c r="AE2245" s="205">
        <f>INDEX(Tracking!$B$6:$B$3001,ROW(A2241),1)</f>
        <v>0</v>
      </c>
      <c r="AF2245" s="205">
        <f t="array" ref="AF2245">SUMPRODUCT(MID(0&amp;AE2245,LARGE(INDEX(ISNUMBER(--MID(AE2245,ROW($A$1:$A$25),1))* ROW($A$1:$A$25),0),ROW($A$1:$A$25))+1,1)*10^ROW($A$1:$A$25)/10)</f>
        <v>0</v>
      </c>
    </row>
    <row r="2246" spans="31:32" x14ac:dyDescent="0.25">
      <c r="AE2246" s="205">
        <f>INDEX(Tracking!$B$6:$B$3001,ROW(A2242),1)</f>
        <v>0</v>
      </c>
      <c r="AF2246" s="205">
        <f t="array" ref="AF2246">SUMPRODUCT(MID(0&amp;AE2246,LARGE(INDEX(ISNUMBER(--MID(AE2246,ROW($A$1:$A$25),1))* ROW($A$1:$A$25),0),ROW($A$1:$A$25))+1,1)*10^ROW($A$1:$A$25)/10)</f>
        <v>0</v>
      </c>
    </row>
    <row r="2247" spans="31:32" x14ac:dyDescent="0.25">
      <c r="AE2247" s="205">
        <f>INDEX(Tracking!$B$6:$B$3001,ROW(A2243),1)</f>
        <v>0</v>
      </c>
      <c r="AF2247" s="205">
        <f t="array" ref="AF2247">SUMPRODUCT(MID(0&amp;AE2247,LARGE(INDEX(ISNUMBER(--MID(AE2247,ROW($A$1:$A$25),1))* ROW($A$1:$A$25),0),ROW($A$1:$A$25))+1,1)*10^ROW($A$1:$A$25)/10)</f>
        <v>0</v>
      </c>
    </row>
    <row r="2248" spans="31:32" x14ac:dyDescent="0.25">
      <c r="AE2248" s="205">
        <f>INDEX(Tracking!$B$6:$B$3001,ROW(A2244),1)</f>
        <v>0</v>
      </c>
      <c r="AF2248" s="205">
        <f t="array" ref="AF2248">SUMPRODUCT(MID(0&amp;AE2248,LARGE(INDEX(ISNUMBER(--MID(AE2248,ROW($A$1:$A$25),1))* ROW($A$1:$A$25),0),ROW($A$1:$A$25))+1,1)*10^ROW($A$1:$A$25)/10)</f>
        <v>0</v>
      </c>
    </row>
    <row r="2249" spans="31:32" x14ac:dyDescent="0.25">
      <c r="AE2249" s="205">
        <f>INDEX(Tracking!$B$6:$B$3001,ROW(A2245),1)</f>
        <v>0</v>
      </c>
      <c r="AF2249" s="205">
        <f t="array" ref="AF2249">SUMPRODUCT(MID(0&amp;AE2249,LARGE(INDEX(ISNUMBER(--MID(AE2249,ROW($A$1:$A$25),1))* ROW($A$1:$A$25),0),ROW($A$1:$A$25))+1,1)*10^ROW($A$1:$A$25)/10)</f>
        <v>0</v>
      </c>
    </row>
    <row r="2250" spans="31:32" x14ac:dyDescent="0.25">
      <c r="AE2250" s="205">
        <f>INDEX(Tracking!$B$6:$B$3001,ROW(A2246),1)</f>
        <v>0</v>
      </c>
      <c r="AF2250" s="205">
        <f t="array" ref="AF2250">SUMPRODUCT(MID(0&amp;AE2250,LARGE(INDEX(ISNUMBER(--MID(AE2250,ROW($A$1:$A$25),1))* ROW($A$1:$A$25),0),ROW($A$1:$A$25))+1,1)*10^ROW($A$1:$A$25)/10)</f>
        <v>0</v>
      </c>
    </row>
    <row r="2251" spans="31:32" x14ac:dyDescent="0.25">
      <c r="AE2251" s="205">
        <f>INDEX(Tracking!$B$6:$B$3001,ROW(A2247),1)</f>
        <v>0</v>
      </c>
      <c r="AF2251" s="205">
        <f t="array" ref="AF2251">SUMPRODUCT(MID(0&amp;AE2251,LARGE(INDEX(ISNUMBER(--MID(AE2251,ROW($A$1:$A$25),1))* ROW($A$1:$A$25),0),ROW($A$1:$A$25))+1,1)*10^ROW($A$1:$A$25)/10)</f>
        <v>0</v>
      </c>
    </row>
    <row r="2252" spans="31:32" x14ac:dyDescent="0.25">
      <c r="AE2252" s="205">
        <f>INDEX(Tracking!$B$6:$B$3001,ROW(A2248),1)</f>
        <v>0</v>
      </c>
      <c r="AF2252" s="205">
        <f t="array" ref="AF2252">SUMPRODUCT(MID(0&amp;AE2252,LARGE(INDEX(ISNUMBER(--MID(AE2252,ROW($A$1:$A$25),1))* ROW($A$1:$A$25),0),ROW($A$1:$A$25))+1,1)*10^ROW($A$1:$A$25)/10)</f>
        <v>0</v>
      </c>
    </row>
    <row r="2253" spans="31:32" x14ac:dyDescent="0.25">
      <c r="AE2253" s="205">
        <f>INDEX(Tracking!$B$6:$B$3001,ROW(A2249),1)</f>
        <v>0</v>
      </c>
      <c r="AF2253" s="205">
        <f t="array" ref="AF2253">SUMPRODUCT(MID(0&amp;AE2253,LARGE(INDEX(ISNUMBER(--MID(AE2253,ROW($A$1:$A$25),1))* ROW($A$1:$A$25),0),ROW($A$1:$A$25))+1,1)*10^ROW($A$1:$A$25)/10)</f>
        <v>0</v>
      </c>
    </row>
    <row r="2254" spans="31:32" x14ac:dyDescent="0.25">
      <c r="AE2254" s="205">
        <f>INDEX(Tracking!$B$6:$B$3001,ROW(A2250),1)</f>
        <v>0</v>
      </c>
      <c r="AF2254" s="205">
        <f t="array" ref="AF2254">SUMPRODUCT(MID(0&amp;AE2254,LARGE(INDEX(ISNUMBER(--MID(AE2254,ROW($A$1:$A$25),1))* ROW($A$1:$A$25),0),ROW($A$1:$A$25))+1,1)*10^ROW($A$1:$A$25)/10)</f>
        <v>0</v>
      </c>
    </row>
    <row r="2255" spans="31:32" x14ac:dyDescent="0.25">
      <c r="AE2255" s="205">
        <f>INDEX(Tracking!$B$6:$B$3001,ROW(A2251),1)</f>
        <v>0</v>
      </c>
      <c r="AF2255" s="205">
        <f t="array" ref="AF2255">SUMPRODUCT(MID(0&amp;AE2255,LARGE(INDEX(ISNUMBER(--MID(AE2255,ROW($A$1:$A$25),1))* ROW($A$1:$A$25),0),ROW($A$1:$A$25))+1,1)*10^ROW($A$1:$A$25)/10)</f>
        <v>0</v>
      </c>
    </row>
    <row r="2256" spans="31:32" x14ac:dyDescent="0.25">
      <c r="AE2256" s="205">
        <f>INDEX(Tracking!$B$6:$B$3001,ROW(A2252),1)</f>
        <v>0</v>
      </c>
      <c r="AF2256" s="205">
        <f t="array" ref="AF2256">SUMPRODUCT(MID(0&amp;AE2256,LARGE(INDEX(ISNUMBER(--MID(AE2256,ROW($A$1:$A$25),1))* ROW($A$1:$A$25),0),ROW($A$1:$A$25))+1,1)*10^ROW($A$1:$A$25)/10)</f>
        <v>0</v>
      </c>
    </row>
    <row r="2257" spans="31:32" x14ac:dyDescent="0.25">
      <c r="AE2257" s="205">
        <f>INDEX(Tracking!$B$6:$B$3001,ROW(A2253),1)</f>
        <v>0</v>
      </c>
      <c r="AF2257" s="205">
        <f t="array" ref="AF2257">SUMPRODUCT(MID(0&amp;AE2257,LARGE(INDEX(ISNUMBER(--MID(AE2257,ROW($A$1:$A$25),1))* ROW($A$1:$A$25),0),ROW($A$1:$A$25))+1,1)*10^ROW($A$1:$A$25)/10)</f>
        <v>0</v>
      </c>
    </row>
    <row r="2258" spans="31:32" x14ac:dyDescent="0.25">
      <c r="AE2258" s="205">
        <f>INDEX(Tracking!$B$6:$B$3001,ROW(A2254),1)</f>
        <v>0</v>
      </c>
      <c r="AF2258" s="205">
        <f t="array" ref="AF2258">SUMPRODUCT(MID(0&amp;AE2258,LARGE(INDEX(ISNUMBER(--MID(AE2258,ROW($A$1:$A$25),1))* ROW($A$1:$A$25),0),ROW($A$1:$A$25))+1,1)*10^ROW($A$1:$A$25)/10)</f>
        <v>0</v>
      </c>
    </row>
    <row r="2259" spans="31:32" x14ac:dyDescent="0.25">
      <c r="AE2259" s="205">
        <f>INDEX(Tracking!$B$6:$B$3001,ROW(A2255),1)</f>
        <v>0</v>
      </c>
      <c r="AF2259" s="205">
        <f t="array" ref="AF2259">SUMPRODUCT(MID(0&amp;AE2259,LARGE(INDEX(ISNUMBER(--MID(AE2259,ROW($A$1:$A$25),1))* ROW($A$1:$A$25),0),ROW($A$1:$A$25))+1,1)*10^ROW($A$1:$A$25)/10)</f>
        <v>0</v>
      </c>
    </row>
    <row r="2260" spans="31:32" x14ac:dyDescent="0.25">
      <c r="AE2260" s="205">
        <f>INDEX(Tracking!$B$6:$B$3001,ROW(A2256),1)</f>
        <v>0</v>
      </c>
      <c r="AF2260" s="205">
        <f t="array" ref="AF2260">SUMPRODUCT(MID(0&amp;AE2260,LARGE(INDEX(ISNUMBER(--MID(AE2260,ROW($A$1:$A$25),1))* ROW($A$1:$A$25),0),ROW($A$1:$A$25))+1,1)*10^ROW($A$1:$A$25)/10)</f>
        <v>0</v>
      </c>
    </row>
    <row r="2261" spans="31:32" x14ac:dyDescent="0.25">
      <c r="AE2261" s="205">
        <f>INDEX(Tracking!$B$6:$B$3001,ROW(A2257),1)</f>
        <v>0</v>
      </c>
      <c r="AF2261" s="205">
        <f t="array" ref="AF2261">SUMPRODUCT(MID(0&amp;AE2261,LARGE(INDEX(ISNUMBER(--MID(AE2261,ROW($A$1:$A$25),1))* ROW($A$1:$A$25),0),ROW($A$1:$A$25))+1,1)*10^ROW($A$1:$A$25)/10)</f>
        <v>0</v>
      </c>
    </row>
    <row r="2262" spans="31:32" x14ac:dyDescent="0.25">
      <c r="AE2262" s="205">
        <f>INDEX(Tracking!$B$6:$B$3001,ROW(A2258),1)</f>
        <v>0</v>
      </c>
      <c r="AF2262" s="205">
        <f t="array" ref="AF2262">SUMPRODUCT(MID(0&amp;AE2262,LARGE(INDEX(ISNUMBER(--MID(AE2262,ROW($A$1:$A$25),1))* ROW($A$1:$A$25),0),ROW($A$1:$A$25))+1,1)*10^ROW($A$1:$A$25)/10)</f>
        <v>0</v>
      </c>
    </row>
    <row r="2263" spans="31:32" x14ac:dyDescent="0.25">
      <c r="AE2263" s="205">
        <f>INDEX(Tracking!$B$6:$B$3001,ROW(A2259),1)</f>
        <v>0</v>
      </c>
      <c r="AF2263" s="205">
        <f t="array" ref="AF2263">SUMPRODUCT(MID(0&amp;AE2263,LARGE(INDEX(ISNUMBER(--MID(AE2263,ROW($A$1:$A$25),1))* ROW($A$1:$A$25),0),ROW($A$1:$A$25))+1,1)*10^ROW($A$1:$A$25)/10)</f>
        <v>0</v>
      </c>
    </row>
    <row r="2264" spans="31:32" x14ac:dyDescent="0.25">
      <c r="AE2264" s="205">
        <f>INDEX(Tracking!$B$6:$B$3001,ROW(A2260),1)</f>
        <v>0</v>
      </c>
      <c r="AF2264" s="205">
        <f t="array" ref="AF2264">SUMPRODUCT(MID(0&amp;AE2264,LARGE(INDEX(ISNUMBER(--MID(AE2264,ROW($A$1:$A$25),1))* ROW($A$1:$A$25),0),ROW($A$1:$A$25))+1,1)*10^ROW($A$1:$A$25)/10)</f>
        <v>0</v>
      </c>
    </row>
    <row r="2265" spans="31:32" x14ac:dyDescent="0.25">
      <c r="AE2265" s="205">
        <f>INDEX(Tracking!$B$6:$B$3001,ROW(A2261),1)</f>
        <v>0</v>
      </c>
      <c r="AF2265" s="205">
        <f t="array" ref="AF2265">SUMPRODUCT(MID(0&amp;AE2265,LARGE(INDEX(ISNUMBER(--MID(AE2265,ROW($A$1:$A$25),1))* ROW($A$1:$A$25),0),ROW($A$1:$A$25))+1,1)*10^ROW($A$1:$A$25)/10)</f>
        <v>0</v>
      </c>
    </row>
    <row r="2266" spans="31:32" x14ac:dyDescent="0.25">
      <c r="AE2266" s="205">
        <f>INDEX(Tracking!$B$6:$B$3001,ROW(A2262),1)</f>
        <v>0</v>
      </c>
      <c r="AF2266" s="205">
        <f t="array" ref="AF2266">SUMPRODUCT(MID(0&amp;AE2266,LARGE(INDEX(ISNUMBER(--MID(AE2266,ROW($A$1:$A$25),1))* ROW($A$1:$A$25),0),ROW($A$1:$A$25))+1,1)*10^ROW($A$1:$A$25)/10)</f>
        <v>0</v>
      </c>
    </row>
    <row r="2267" spans="31:32" x14ac:dyDescent="0.25">
      <c r="AE2267" s="205">
        <f>INDEX(Tracking!$B$6:$B$3001,ROW(A2263),1)</f>
        <v>0</v>
      </c>
      <c r="AF2267" s="205">
        <f t="array" ref="AF2267">SUMPRODUCT(MID(0&amp;AE2267,LARGE(INDEX(ISNUMBER(--MID(AE2267,ROW($A$1:$A$25),1))* ROW($A$1:$A$25),0),ROW($A$1:$A$25))+1,1)*10^ROW($A$1:$A$25)/10)</f>
        <v>0</v>
      </c>
    </row>
    <row r="2268" spans="31:32" x14ac:dyDescent="0.25">
      <c r="AE2268" s="205">
        <f>INDEX(Tracking!$B$6:$B$3001,ROW(A2264),1)</f>
        <v>0</v>
      </c>
      <c r="AF2268" s="205">
        <f t="array" ref="AF2268">SUMPRODUCT(MID(0&amp;AE2268,LARGE(INDEX(ISNUMBER(--MID(AE2268,ROW($A$1:$A$25),1))* ROW($A$1:$A$25),0),ROW($A$1:$A$25))+1,1)*10^ROW($A$1:$A$25)/10)</f>
        <v>0</v>
      </c>
    </row>
    <row r="2269" spans="31:32" x14ac:dyDescent="0.25">
      <c r="AE2269" s="205">
        <f>INDEX(Tracking!$B$6:$B$3001,ROW(A2265),1)</f>
        <v>0</v>
      </c>
      <c r="AF2269" s="205">
        <f t="array" ref="AF2269">SUMPRODUCT(MID(0&amp;AE2269,LARGE(INDEX(ISNUMBER(--MID(AE2269,ROW($A$1:$A$25),1))* ROW($A$1:$A$25),0),ROW($A$1:$A$25))+1,1)*10^ROW($A$1:$A$25)/10)</f>
        <v>0</v>
      </c>
    </row>
    <row r="2270" spans="31:32" x14ac:dyDescent="0.25">
      <c r="AE2270" s="205">
        <f>INDEX(Tracking!$B$6:$B$3001,ROW(A2266),1)</f>
        <v>0</v>
      </c>
      <c r="AF2270" s="205">
        <f t="array" ref="AF2270">SUMPRODUCT(MID(0&amp;AE2270,LARGE(INDEX(ISNUMBER(--MID(AE2270,ROW($A$1:$A$25),1))* ROW($A$1:$A$25),0),ROW($A$1:$A$25))+1,1)*10^ROW($A$1:$A$25)/10)</f>
        <v>0</v>
      </c>
    </row>
    <row r="2271" spans="31:32" x14ac:dyDescent="0.25">
      <c r="AE2271" s="205">
        <f>INDEX(Tracking!$B$6:$B$3001,ROW(A2267),1)</f>
        <v>0</v>
      </c>
      <c r="AF2271" s="205">
        <f t="array" ref="AF2271">SUMPRODUCT(MID(0&amp;AE2271,LARGE(INDEX(ISNUMBER(--MID(AE2271,ROW($A$1:$A$25),1))* ROW($A$1:$A$25),0),ROW($A$1:$A$25))+1,1)*10^ROW($A$1:$A$25)/10)</f>
        <v>0</v>
      </c>
    </row>
    <row r="2272" spans="31:32" x14ac:dyDescent="0.25">
      <c r="AE2272" s="205">
        <f>INDEX(Tracking!$B$6:$B$3001,ROW(A2268),1)</f>
        <v>0</v>
      </c>
      <c r="AF2272" s="205">
        <f t="array" ref="AF2272">SUMPRODUCT(MID(0&amp;AE2272,LARGE(INDEX(ISNUMBER(--MID(AE2272,ROW($A$1:$A$25),1))* ROW($A$1:$A$25),0),ROW($A$1:$A$25))+1,1)*10^ROW($A$1:$A$25)/10)</f>
        <v>0</v>
      </c>
    </row>
    <row r="2273" spans="31:32" x14ac:dyDescent="0.25">
      <c r="AE2273" s="205">
        <f>INDEX(Tracking!$B$6:$B$3001,ROW(A2269),1)</f>
        <v>0</v>
      </c>
      <c r="AF2273" s="205">
        <f t="array" ref="AF2273">SUMPRODUCT(MID(0&amp;AE2273,LARGE(INDEX(ISNUMBER(--MID(AE2273,ROW($A$1:$A$25),1))* ROW($A$1:$A$25),0),ROW($A$1:$A$25))+1,1)*10^ROW($A$1:$A$25)/10)</f>
        <v>0</v>
      </c>
    </row>
    <row r="2274" spans="31:32" x14ac:dyDescent="0.25">
      <c r="AE2274" s="205">
        <f>INDEX(Tracking!$B$6:$B$3001,ROW(A2270),1)</f>
        <v>0</v>
      </c>
      <c r="AF2274" s="205">
        <f t="array" ref="AF2274">SUMPRODUCT(MID(0&amp;AE2274,LARGE(INDEX(ISNUMBER(--MID(AE2274,ROW($A$1:$A$25),1))* ROW($A$1:$A$25),0),ROW($A$1:$A$25))+1,1)*10^ROW($A$1:$A$25)/10)</f>
        <v>0</v>
      </c>
    </row>
    <row r="2275" spans="31:32" x14ac:dyDescent="0.25">
      <c r="AE2275" s="205">
        <f>INDEX(Tracking!$B$6:$B$3001,ROW(A2271),1)</f>
        <v>0</v>
      </c>
      <c r="AF2275" s="205">
        <f t="array" ref="AF2275">SUMPRODUCT(MID(0&amp;AE2275,LARGE(INDEX(ISNUMBER(--MID(AE2275,ROW($A$1:$A$25),1))* ROW($A$1:$A$25),0),ROW($A$1:$A$25))+1,1)*10^ROW($A$1:$A$25)/10)</f>
        <v>0</v>
      </c>
    </row>
    <row r="2276" spans="31:32" x14ac:dyDescent="0.25">
      <c r="AE2276" s="205">
        <f>INDEX(Tracking!$B$6:$B$3001,ROW(A2272),1)</f>
        <v>0</v>
      </c>
      <c r="AF2276" s="205">
        <f t="array" ref="AF2276">SUMPRODUCT(MID(0&amp;AE2276,LARGE(INDEX(ISNUMBER(--MID(AE2276,ROW($A$1:$A$25),1))* ROW($A$1:$A$25),0),ROW($A$1:$A$25))+1,1)*10^ROW($A$1:$A$25)/10)</f>
        <v>0</v>
      </c>
    </row>
    <row r="2277" spans="31:32" x14ac:dyDescent="0.25">
      <c r="AE2277" s="205">
        <f>INDEX(Tracking!$B$6:$B$3001,ROW(A2273),1)</f>
        <v>0</v>
      </c>
      <c r="AF2277" s="205">
        <f t="array" ref="AF2277">SUMPRODUCT(MID(0&amp;AE2277,LARGE(INDEX(ISNUMBER(--MID(AE2277,ROW($A$1:$A$25),1))* ROW($A$1:$A$25),0),ROW($A$1:$A$25))+1,1)*10^ROW($A$1:$A$25)/10)</f>
        <v>0</v>
      </c>
    </row>
    <row r="2278" spans="31:32" x14ac:dyDescent="0.25">
      <c r="AE2278" s="205">
        <f>INDEX(Tracking!$B$6:$B$3001,ROW(A2274),1)</f>
        <v>0</v>
      </c>
      <c r="AF2278" s="205">
        <f t="array" ref="AF2278">SUMPRODUCT(MID(0&amp;AE2278,LARGE(INDEX(ISNUMBER(--MID(AE2278,ROW($A$1:$A$25),1))* ROW($A$1:$A$25),0),ROW($A$1:$A$25))+1,1)*10^ROW($A$1:$A$25)/10)</f>
        <v>0</v>
      </c>
    </row>
    <row r="2279" spans="31:32" x14ac:dyDescent="0.25">
      <c r="AE2279" s="205">
        <f>INDEX(Tracking!$B$6:$B$3001,ROW(A2275),1)</f>
        <v>0</v>
      </c>
      <c r="AF2279" s="205">
        <f t="array" ref="AF2279">SUMPRODUCT(MID(0&amp;AE2279,LARGE(INDEX(ISNUMBER(--MID(AE2279,ROW($A$1:$A$25),1))* ROW($A$1:$A$25),0),ROW($A$1:$A$25))+1,1)*10^ROW($A$1:$A$25)/10)</f>
        <v>0</v>
      </c>
    </row>
    <row r="2280" spans="31:32" x14ac:dyDescent="0.25">
      <c r="AE2280" s="205">
        <f>INDEX(Tracking!$B$6:$B$3001,ROW(A2276),1)</f>
        <v>0</v>
      </c>
      <c r="AF2280" s="205">
        <f t="array" ref="AF2280">SUMPRODUCT(MID(0&amp;AE2280,LARGE(INDEX(ISNUMBER(--MID(AE2280,ROW($A$1:$A$25),1))* ROW($A$1:$A$25),0),ROW($A$1:$A$25))+1,1)*10^ROW($A$1:$A$25)/10)</f>
        <v>0</v>
      </c>
    </row>
    <row r="2281" spans="31:32" x14ac:dyDescent="0.25">
      <c r="AE2281" s="205">
        <f>INDEX(Tracking!$B$6:$B$3001,ROW(A2277),1)</f>
        <v>0</v>
      </c>
      <c r="AF2281" s="205">
        <f t="array" ref="AF2281">SUMPRODUCT(MID(0&amp;AE2281,LARGE(INDEX(ISNUMBER(--MID(AE2281,ROW($A$1:$A$25),1))* ROW($A$1:$A$25),0),ROW($A$1:$A$25))+1,1)*10^ROW($A$1:$A$25)/10)</f>
        <v>0</v>
      </c>
    </row>
    <row r="2282" spans="31:32" x14ac:dyDescent="0.25">
      <c r="AE2282" s="205">
        <f>INDEX(Tracking!$B$6:$B$3001,ROW(A2278),1)</f>
        <v>0</v>
      </c>
      <c r="AF2282" s="205">
        <f t="array" ref="AF2282">SUMPRODUCT(MID(0&amp;AE2282,LARGE(INDEX(ISNUMBER(--MID(AE2282,ROW($A$1:$A$25),1))* ROW($A$1:$A$25),0),ROW($A$1:$A$25))+1,1)*10^ROW($A$1:$A$25)/10)</f>
        <v>0</v>
      </c>
    </row>
    <row r="2283" spans="31:32" x14ac:dyDescent="0.25">
      <c r="AE2283" s="205">
        <f>INDEX(Tracking!$B$6:$B$3001,ROW(A2279),1)</f>
        <v>0</v>
      </c>
      <c r="AF2283" s="205">
        <f t="array" ref="AF2283">SUMPRODUCT(MID(0&amp;AE2283,LARGE(INDEX(ISNUMBER(--MID(AE2283,ROW($A$1:$A$25),1))* ROW($A$1:$A$25),0),ROW($A$1:$A$25))+1,1)*10^ROW($A$1:$A$25)/10)</f>
        <v>0</v>
      </c>
    </row>
    <row r="2284" spans="31:32" x14ac:dyDescent="0.25">
      <c r="AE2284" s="205">
        <f>INDEX(Tracking!$B$6:$B$3001,ROW(A2280),1)</f>
        <v>0</v>
      </c>
      <c r="AF2284" s="205">
        <f t="array" ref="AF2284">SUMPRODUCT(MID(0&amp;AE2284,LARGE(INDEX(ISNUMBER(--MID(AE2284,ROW($A$1:$A$25),1))* ROW($A$1:$A$25),0),ROW($A$1:$A$25))+1,1)*10^ROW($A$1:$A$25)/10)</f>
        <v>0</v>
      </c>
    </row>
    <row r="2285" spans="31:32" x14ac:dyDescent="0.25">
      <c r="AE2285" s="205">
        <f>INDEX(Tracking!$B$6:$B$3001,ROW(A2281),1)</f>
        <v>0</v>
      </c>
      <c r="AF2285" s="205">
        <f t="array" ref="AF2285">SUMPRODUCT(MID(0&amp;AE2285,LARGE(INDEX(ISNUMBER(--MID(AE2285,ROW($A$1:$A$25),1))* ROW($A$1:$A$25),0),ROW($A$1:$A$25))+1,1)*10^ROW($A$1:$A$25)/10)</f>
        <v>0</v>
      </c>
    </row>
    <row r="2286" spans="31:32" x14ac:dyDescent="0.25">
      <c r="AE2286" s="205">
        <f>INDEX(Tracking!$B$6:$B$3001,ROW(A2282),1)</f>
        <v>0</v>
      </c>
      <c r="AF2286" s="205">
        <f t="array" ref="AF2286">SUMPRODUCT(MID(0&amp;AE2286,LARGE(INDEX(ISNUMBER(--MID(AE2286,ROW($A$1:$A$25),1))* ROW($A$1:$A$25),0),ROW($A$1:$A$25))+1,1)*10^ROW($A$1:$A$25)/10)</f>
        <v>0</v>
      </c>
    </row>
    <row r="2287" spans="31:32" x14ac:dyDescent="0.25">
      <c r="AE2287" s="205">
        <f>INDEX(Tracking!$B$6:$B$3001,ROW(A2283),1)</f>
        <v>0</v>
      </c>
      <c r="AF2287" s="205">
        <f t="array" ref="AF2287">SUMPRODUCT(MID(0&amp;AE2287,LARGE(INDEX(ISNUMBER(--MID(AE2287,ROW($A$1:$A$25),1))* ROW($A$1:$A$25),0),ROW($A$1:$A$25))+1,1)*10^ROW($A$1:$A$25)/10)</f>
        <v>0</v>
      </c>
    </row>
    <row r="2288" spans="31:32" x14ac:dyDescent="0.25">
      <c r="AE2288" s="205">
        <f>INDEX(Tracking!$B$6:$B$3001,ROW(A2284),1)</f>
        <v>0</v>
      </c>
      <c r="AF2288" s="205">
        <f t="array" ref="AF2288">SUMPRODUCT(MID(0&amp;AE2288,LARGE(INDEX(ISNUMBER(--MID(AE2288,ROW($A$1:$A$25),1))* ROW($A$1:$A$25),0),ROW($A$1:$A$25))+1,1)*10^ROW($A$1:$A$25)/10)</f>
        <v>0</v>
      </c>
    </row>
    <row r="2289" spans="31:32" x14ac:dyDescent="0.25">
      <c r="AE2289" s="205">
        <f>INDEX(Tracking!$B$6:$B$3001,ROW(A2285),1)</f>
        <v>0</v>
      </c>
      <c r="AF2289" s="205">
        <f t="array" ref="AF2289">SUMPRODUCT(MID(0&amp;AE2289,LARGE(INDEX(ISNUMBER(--MID(AE2289,ROW($A$1:$A$25),1))* ROW($A$1:$A$25),0),ROW($A$1:$A$25))+1,1)*10^ROW($A$1:$A$25)/10)</f>
        <v>0</v>
      </c>
    </row>
    <row r="2290" spans="31:32" x14ac:dyDescent="0.25">
      <c r="AE2290" s="205">
        <f>INDEX(Tracking!$B$6:$B$3001,ROW(A2286),1)</f>
        <v>0</v>
      </c>
      <c r="AF2290" s="205">
        <f t="array" ref="AF2290">SUMPRODUCT(MID(0&amp;AE2290,LARGE(INDEX(ISNUMBER(--MID(AE2290,ROW($A$1:$A$25),1))* ROW($A$1:$A$25),0),ROW($A$1:$A$25))+1,1)*10^ROW($A$1:$A$25)/10)</f>
        <v>0</v>
      </c>
    </row>
    <row r="2291" spans="31:32" x14ac:dyDescent="0.25">
      <c r="AE2291" s="205">
        <f>INDEX(Tracking!$B$6:$B$3001,ROW(A2287),1)</f>
        <v>0</v>
      </c>
      <c r="AF2291" s="205">
        <f t="array" ref="AF2291">SUMPRODUCT(MID(0&amp;AE2291,LARGE(INDEX(ISNUMBER(--MID(AE2291,ROW($A$1:$A$25),1))* ROW($A$1:$A$25),0),ROW($A$1:$A$25))+1,1)*10^ROW($A$1:$A$25)/10)</f>
        <v>0</v>
      </c>
    </row>
    <row r="2292" spans="31:32" x14ac:dyDescent="0.25">
      <c r="AE2292" s="205">
        <f>INDEX(Tracking!$B$6:$B$3001,ROW(A2288),1)</f>
        <v>0</v>
      </c>
      <c r="AF2292" s="205">
        <f t="array" ref="AF2292">SUMPRODUCT(MID(0&amp;AE2292,LARGE(INDEX(ISNUMBER(--MID(AE2292,ROW($A$1:$A$25),1))* ROW($A$1:$A$25),0),ROW($A$1:$A$25))+1,1)*10^ROW($A$1:$A$25)/10)</f>
        <v>0</v>
      </c>
    </row>
    <row r="2293" spans="31:32" x14ac:dyDescent="0.25">
      <c r="AE2293" s="205">
        <f>INDEX(Tracking!$B$6:$B$3001,ROW(A2289),1)</f>
        <v>0</v>
      </c>
      <c r="AF2293" s="205">
        <f t="array" ref="AF2293">SUMPRODUCT(MID(0&amp;AE2293,LARGE(INDEX(ISNUMBER(--MID(AE2293,ROW($A$1:$A$25),1))* ROW($A$1:$A$25),0),ROW($A$1:$A$25))+1,1)*10^ROW($A$1:$A$25)/10)</f>
        <v>0</v>
      </c>
    </row>
    <row r="2294" spans="31:32" x14ac:dyDescent="0.25">
      <c r="AE2294" s="205">
        <f>INDEX(Tracking!$B$6:$B$3001,ROW(A2290),1)</f>
        <v>0</v>
      </c>
      <c r="AF2294" s="205">
        <f t="array" ref="AF2294">SUMPRODUCT(MID(0&amp;AE2294,LARGE(INDEX(ISNUMBER(--MID(AE2294,ROW($A$1:$A$25),1))* ROW($A$1:$A$25),0),ROW($A$1:$A$25))+1,1)*10^ROW($A$1:$A$25)/10)</f>
        <v>0</v>
      </c>
    </row>
    <row r="2295" spans="31:32" x14ac:dyDescent="0.25">
      <c r="AE2295" s="205">
        <f>INDEX(Tracking!$B$6:$B$3001,ROW(A2291),1)</f>
        <v>0</v>
      </c>
      <c r="AF2295" s="205">
        <f t="array" ref="AF2295">SUMPRODUCT(MID(0&amp;AE2295,LARGE(INDEX(ISNUMBER(--MID(AE2295,ROW($A$1:$A$25),1))* ROW($A$1:$A$25),0),ROW($A$1:$A$25))+1,1)*10^ROW($A$1:$A$25)/10)</f>
        <v>0</v>
      </c>
    </row>
    <row r="2296" spans="31:32" x14ac:dyDescent="0.25">
      <c r="AE2296" s="205">
        <f>INDEX(Tracking!$B$6:$B$3001,ROW(A2292),1)</f>
        <v>0</v>
      </c>
      <c r="AF2296" s="205">
        <f t="array" ref="AF2296">SUMPRODUCT(MID(0&amp;AE2296,LARGE(INDEX(ISNUMBER(--MID(AE2296,ROW($A$1:$A$25),1))* ROW($A$1:$A$25),0),ROW($A$1:$A$25))+1,1)*10^ROW($A$1:$A$25)/10)</f>
        <v>0</v>
      </c>
    </row>
    <row r="2297" spans="31:32" x14ac:dyDescent="0.25">
      <c r="AE2297" s="205">
        <f>INDEX(Tracking!$B$6:$B$3001,ROW(A2293),1)</f>
        <v>0</v>
      </c>
      <c r="AF2297" s="205">
        <f t="array" ref="AF2297">SUMPRODUCT(MID(0&amp;AE2297,LARGE(INDEX(ISNUMBER(--MID(AE2297,ROW($A$1:$A$25),1))* ROW($A$1:$A$25),0),ROW($A$1:$A$25))+1,1)*10^ROW($A$1:$A$25)/10)</f>
        <v>0</v>
      </c>
    </row>
    <row r="2298" spans="31:32" x14ac:dyDescent="0.25">
      <c r="AE2298" s="205">
        <f>INDEX(Tracking!$B$6:$B$3001,ROW(A2294),1)</f>
        <v>0</v>
      </c>
      <c r="AF2298" s="205">
        <f t="array" ref="AF2298">SUMPRODUCT(MID(0&amp;AE2298,LARGE(INDEX(ISNUMBER(--MID(AE2298,ROW($A$1:$A$25),1))* ROW($A$1:$A$25),0),ROW($A$1:$A$25))+1,1)*10^ROW($A$1:$A$25)/10)</f>
        <v>0</v>
      </c>
    </row>
    <row r="2299" spans="31:32" x14ac:dyDescent="0.25">
      <c r="AE2299" s="205">
        <f>INDEX(Tracking!$B$6:$B$3001,ROW(A2295),1)</f>
        <v>0</v>
      </c>
      <c r="AF2299" s="205">
        <f t="array" ref="AF2299">SUMPRODUCT(MID(0&amp;AE2299,LARGE(INDEX(ISNUMBER(--MID(AE2299,ROW($A$1:$A$25),1))* ROW($A$1:$A$25),0),ROW($A$1:$A$25))+1,1)*10^ROW($A$1:$A$25)/10)</f>
        <v>0</v>
      </c>
    </row>
    <row r="2300" spans="31:32" x14ac:dyDescent="0.25">
      <c r="AE2300" s="205">
        <f>INDEX(Tracking!$B$6:$B$3001,ROW(A2296),1)</f>
        <v>0</v>
      </c>
      <c r="AF2300" s="205">
        <f t="array" ref="AF2300">SUMPRODUCT(MID(0&amp;AE2300,LARGE(INDEX(ISNUMBER(--MID(AE2300,ROW($A$1:$A$25),1))* ROW($A$1:$A$25),0),ROW($A$1:$A$25))+1,1)*10^ROW($A$1:$A$25)/10)</f>
        <v>0</v>
      </c>
    </row>
    <row r="2301" spans="31:32" x14ac:dyDescent="0.25">
      <c r="AE2301" s="205">
        <f>INDEX(Tracking!$B$6:$B$3001,ROW(A2297),1)</f>
        <v>0</v>
      </c>
      <c r="AF2301" s="205">
        <f t="array" ref="AF2301">SUMPRODUCT(MID(0&amp;AE2301,LARGE(INDEX(ISNUMBER(--MID(AE2301,ROW($A$1:$A$25),1))* ROW($A$1:$A$25),0),ROW($A$1:$A$25))+1,1)*10^ROW($A$1:$A$25)/10)</f>
        <v>0</v>
      </c>
    </row>
    <row r="2302" spans="31:32" x14ac:dyDescent="0.25">
      <c r="AE2302" s="205">
        <f>INDEX(Tracking!$B$6:$B$3001,ROW(A2298),1)</f>
        <v>0</v>
      </c>
      <c r="AF2302" s="205">
        <f t="array" ref="AF2302">SUMPRODUCT(MID(0&amp;AE2302,LARGE(INDEX(ISNUMBER(--MID(AE2302,ROW($A$1:$A$25),1))* ROW($A$1:$A$25),0),ROW($A$1:$A$25))+1,1)*10^ROW($A$1:$A$25)/10)</f>
        <v>0</v>
      </c>
    </row>
    <row r="2303" spans="31:32" x14ac:dyDescent="0.25">
      <c r="AE2303" s="205">
        <f>INDEX(Tracking!$B$6:$B$3001,ROW(A2299),1)</f>
        <v>0</v>
      </c>
      <c r="AF2303" s="205">
        <f t="array" ref="AF2303">SUMPRODUCT(MID(0&amp;AE2303,LARGE(INDEX(ISNUMBER(--MID(AE2303,ROW($A$1:$A$25),1))* ROW($A$1:$A$25),0),ROW($A$1:$A$25))+1,1)*10^ROW($A$1:$A$25)/10)</f>
        <v>0</v>
      </c>
    </row>
    <row r="2304" spans="31:32" x14ac:dyDescent="0.25">
      <c r="AE2304" s="205">
        <f>INDEX(Tracking!$B$6:$B$3001,ROW(A2300),1)</f>
        <v>0</v>
      </c>
      <c r="AF2304" s="205">
        <f t="array" ref="AF2304">SUMPRODUCT(MID(0&amp;AE2304,LARGE(INDEX(ISNUMBER(--MID(AE2304,ROW($A$1:$A$25),1))* ROW($A$1:$A$25),0),ROW($A$1:$A$25))+1,1)*10^ROW($A$1:$A$25)/10)</f>
        <v>0</v>
      </c>
    </row>
    <row r="2305" spans="31:32" x14ac:dyDescent="0.25">
      <c r="AE2305" s="205">
        <f>INDEX(Tracking!$B$6:$B$3001,ROW(A2301),1)</f>
        <v>0</v>
      </c>
      <c r="AF2305" s="205">
        <f t="array" ref="AF2305">SUMPRODUCT(MID(0&amp;AE2305,LARGE(INDEX(ISNUMBER(--MID(AE2305,ROW($A$1:$A$25),1))* ROW($A$1:$A$25),0),ROW($A$1:$A$25))+1,1)*10^ROW($A$1:$A$25)/10)</f>
        <v>0</v>
      </c>
    </row>
    <row r="2306" spans="31:32" x14ac:dyDescent="0.25">
      <c r="AE2306" s="205">
        <f>INDEX(Tracking!$B$6:$B$3001,ROW(A2302),1)</f>
        <v>0</v>
      </c>
      <c r="AF2306" s="205">
        <f t="array" ref="AF2306">SUMPRODUCT(MID(0&amp;AE2306,LARGE(INDEX(ISNUMBER(--MID(AE2306,ROW($A$1:$A$25),1))* ROW($A$1:$A$25),0),ROW($A$1:$A$25))+1,1)*10^ROW($A$1:$A$25)/10)</f>
        <v>0</v>
      </c>
    </row>
    <row r="2307" spans="31:32" x14ac:dyDescent="0.25">
      <c r="AE2307" s="205">
        <f>INDEX(Tracking!$B$6:$B$3001,ROW(A2303),1)</f>
        <v>0</v>
      </c>
      <c r="AF2307" s="205">
        <f t="array" ref="AF2307">SUMPRODUCT(MID(0&amp;AE2307,LARGE(INDEX(ISNUMBER(--MID(AE2307,ROW($A$1:$A$25),1))* ROW($A$1:$A$25),0),ROW($A$1:$A$25))+1,1)*10^ROW($A$1:$A$25)/10)</f>
        <v>0</v>
      </c>
    </row>
    <row r="2308" spans="31:32" x14ac:dyDescent="0.25">
      <c r="AE2308" s="205">
        <f>INDEX(Tracking!$B$6:$B$3001,ROW(A2304),1)</f>
        <v>0</v>
      </c>
      <c r="AF2308" s="205">
        <f t="array" ref="AF2308">SUMPRODUCT(MID(0&amp;AE2308,LARGE(INDEX(ISNUMBER(--MID(AE2308,ROW($A$1:$A$25),1))* ROW($A$1:$A$25),0),ROW($A$1:$A$25))+1,1)*10^ROW($A$1:$A$25)/10)</f>
        <v>0</v>
      </c>
    </row>
    <row r="2309" spans="31:32" x14ac:dyDescent="0.25">
      <c r="AE2309" s="205">
        <f>INDEX(Tracking!$B$6:$B$3001,ROW(A2305),1)</f>
        <v>0</v>
      </c>
      <c r="AF2309" s="205">
        <f t="array" ref="AF2309">SUMPRODUCT(MID(0&amp;AE2309,LARGE(INDEX(ISNUMBER(--MID(AE2309,ROW($A$1:$A$25),1))* ROW($A$1:$A$25),0),ROW($A$1:$A$25))+1,1)*10^ROW($A$1:$A$25)/10)</f>
        <v>0</v>
      </c>
    </row>
    <row r="2310" spans="31:32" x14ac:dyDescent="0.25">
      <c r="AE2310" s="205">
        <f>INDEX(Tracking!$B$6:$B$3001,ROW(A2306),1)</f>
        <v>0</v>
      </c>
      <c r="AF2310" s="205">
        <f t="array" ref="AF2310">SUMPRODUCT(MID(0&amp;AE2310,LARGE(INDEX(ISNUMBER(--MID(AE2310,ROW($A$1:$A$25),1))* ROW($A$1:$A$25),0),ROW($A$1:$A$25))+1,1)*10^ROW($A$1:$A$25)/10)</f>
        <v>0</v>
      </c>
    </row>
    <row r="2311" spans="31:32" x14ac:dyDescent="0.25">
      <c r="AE2311" s="205">
        <f>INDEX(Tracking!$B$6:$B$3001,ROW(A2307),1)</f>
        <v>0</v>
      </c>
      <c r="AF2311" s="205">
        <f t="array" ref="AF2311">SUMPRODUCT(MID(0&amp;AE2311,LARGE(INDEX(ISNUMBER(--MID(AE2311,ROW($A$1:$A$25),1))* ROW($A$1:$A$25),0),ROW($A$1:$A$25))+1,1)*10^ROW($A$1:$A$25)/10)</f>
        <v>0</v>
      </c>
    </row>
    <row r="2312" spans="31:32" x14ac:dyDescent="0.25">
      <c r="AE2312" s="205">
        <f>INDEX(Tracking!$B$6:$B$3001,ROW(A2308),1)</f>
        <v>0</v>
      </c>
      <c r="AF2312" s="205">
        <f t="array" ref="AF2312">SUMPRODUCT(MID(0&amp;AE2312,LARGE(INDEX(ISNUMBER(--MID(AE2312,ROW($A$1:$A$25),1))* ROW($A$1:$A$25),0),ROW($A$1:$A$25))+1,1)*10^ROW($A$1:$A$25)/10)</f>
        <v>0</v>
      </c>
    </row>
    <row r="2313" spans="31:32" x14ac:dyDescent="0.25">
      <c r="AE2313" s="205">
        <f>INDEX(Tracking!$B$6:$B$3001,ROW(A2309),1)</f>
        <v>0</v>
      </c>
      <c r="AF2313" s="205">
        <f t="array" ref="AF2313">SUMPRODUCT(MID(0&amp;AE2313,LARGE(INDEX(ISNUMBER(--MID(AE2313,ROW($A$1:$A$25),1))* ROW($A$1:$A$25),0),ROW($A$1:$A$25))+1,1)*10^ROW($A$1:$A$25)/10)</f>
        <v>0</v>
      </c>
    </row>
    <row r="2314" spans="31:32" x14ac:dyDescent="0.25">
      <c r="AE2314" s="205">
        <f>INDEX(Tracking!$B$6:$B$3001,ROW(A2310),1)</f>
        <v>0</v>
      </c>
      <c r="AF2314" s="205">
        <f t="array" ref="AF2314">SUMPRODUCT(MID(0&amp;AE2314,LARGE(INDEX(ISNUMBER(--MID(AE2314,ROW($A$1:$A$25),1))* ROW($A$1:$A$25),0),ROW($A$1:$A$25))+1,1)*10^ROW($A$1:$A$25)/10)</f>
        <v>0</v>
      </c>
    </row>
    <row r="2315" spans="31:32" x14ac:dyDescent="0.25">
      <c r="AE2315" s="205">
        <f>INDEX(Tracking!$B$6:$B$3001,ROW(A2311),1)</f>
        <v>0</v>
      </c>
      <c r="AF2315" s="205">
        <f t="array" ref="AF2315">SUMPRODUCT(MID(0&amp;AE2315,LARGE(INDEX(ISNUMBER(--MID(AE2315,ROW($A$1:$A$25),1))* ROW($A$1:$A$25),0),ROW($A$1:$A$25))+1,1)*10^ROW($A$1:$A$25)/10)</f>
        <v>0</v>
      </c>
    </row>
    <row r="2316" spans="31:32" x14ac:dyDescent="0.25">
      <c r="AE2316" s="205">
        <f>INDEX(Tracking!$B$6:$B$3001,ROW(A2312),1)</f>
        <v>0</v>
      </c>
      <c r="AF2316" s="205">
        <f t="array" ref="AF2316">SUMPRODUCT(MID(0&amp;AE2316,LARGE(INDEX(ISNUMBER(--MID(AE2316,ROW($A$1:$A$25),1))* ROW($A$1:$A$25),0),ROW($A$1:$A$25))+1,1)*10^ROW($A$1:$A$25)/10)</f>
        <v>0</v>
      </c>
    </row>
    <row r="2317" spans="31:32" x14ac:dyDescent="0.25">
      <c r="AE2317" s="205">
        <f>INDEX(Tracking!$B$6:$B$3001,ROW(A2313),1)</f>
        <v>0</v>
      </c>
      <c r="AF2317" s="205">
        <f t="array" ref="AF2317">SUMPRODUCT(MID(0&amp;AE2317,LARGE(INDEX(ISNUMBER(--MID(AE2317,ROW($A$1:$A$25),1))* ROW($A$1:$A$25),0),ROW($A$1:$A$25))+1,1)*10^ROW($A$1:$A$25)/10)</f>
        <v>0</v>
      </c>
    </row>
    <row r="2318" spans="31:32" x14ac:dyDescent="0.25">
      <c r="AE2318" s="205">
        <f>INDEX(Tracking!$B$6:$B$3001,ROW(A2314),1)</f>
        <v>0</v>
      </c>
      <c r="AF2318" s="205">
        <f t="array" ref="AF2318">SUMPRODUCT(MID(0&amp;AE2318,LARGE(INDEX(ISNUMBER(--MID(AE2318,ROW($A$1:$A$25),1))* ROW($A$1:$A$25),0),ROW($A$1:$A$25))+1,1)*10^ROW($A$1:$A$25)/10)</f>
        <v>0</v>
      </c>
    </row>
    <row r="2319" spans="31:32" x14ac:dyDescent="0.25">
      <c r="AE2319" s="205">
        <f>INDEX(Tracking!$B$6:$B$3001,ROW(A2315),1)</f>
        <v>0</v>
      </c>
      <c r="AF2319" s="205">
        <f t="array" ref="AF2319">SUMPRODUCT(MID(0&amp;AE2319,LARGE(INDEX(ISNUMBER(--MID(AE2319,ROW($A$1:$A$25),1))* ROW($A$1:$A$25),0),ROW($A$1:$A$25))+1,1)*10^ROW($A$1:$A$25)/10)</f>
        <v>0</v>
      </c>
    </row>
    <row r="2320" spans="31:32" x14ac:dyDescent="0.25">
      <c r="AE2320" s="205">
        <f>INDEX(Tracking!$B$6:$B$3001,ROW(A2316),1)</f>
        <v>0</v>
      </c>
      <c r="AF2320" s="205">
        <f t="array" ref="AF2320">SUMPRODUCT(MID(0&amp;AE2320,LARGE(INDEX(ISNUMBER(--MID(AE2320,ROW($A$1:$A$25),1))* ROW($A$1:$A$25),0),ROW($A$1:$A$25))+1,1)*10^ROW($A$1:$A$25)/10)</f>
        <v>0</v>
      </c>
    </row>
    <row r="2321" spans="31:32" x14ac:dyDescent="0.25">
      <c r="AE2321" s="205">
        <f>INDEX(Tracking!$B$6:$B$3001,ROW(A2317),1)</f>
        <v>0</v>
      </c>
      <c r="AF2321" s="205">
        <f t="array" ref="AF2321">SUMPRODUCT(MID(0&amp;AE2321,LARGE(INDEX(ISNUMBER(--MID(AE2321,ROW($A$1:$A$25),1))* ROW($A$1:$A$25),0),ROW($A$1:$A$25))+1,1)*10^ROW($A$1:$A$25)/10)</f>
        <v>0</v>
      </c>
    </row>
    <row r="2322" spans="31:32" x14ac:dyDescent="0.25">
      <c r="AE2322" s="205">
        <f>INDEX(Tracking!$B$6:$B$3001,ROW(A2318),1)</f>
        <v>0</v>
      </c>
      <c r="AF2322" s="205">
        <f t="array" ref="AF2322">SUMPRODUCT(MID(0&amp;AE2322,LARGE(INDEX(ISNUMBER(--MID(AE2322,ROW($A$1:$A$25),1))* ROW($A$1:$A$25),0),ROW($A$1:$A$25))+1,1)*10^ROW($A$1:$A$25)/10)</f>
        <v>0</v>
      </c>
    </row>
    <row r="2323" spans="31:32" x14ac:dyDescent="0.25">
      <c r="AE2323" s="205">
        <f>INDEX(Tracking!$B$6:$B$3001,ROW(A2319),1)</f>
        <v>0</v>
      </c>
      <c r="AF2323" s="205">
        <f t="array" ref="AF2323">SUMPRODUCT(MID(0&amp;AE2323,LARGE(INDEX(ISNUMBER(--MID(AE2323,ROW($A$1:$A$25),1))* ROW($A$1:$A$25),0),ROW($A$1:$A$25))+1,1)*10^ROW($A$1:$A$25)/10)</f>
        <v>0</v>
      </c>
    </row>
    <row r="2324" spans="31:32" x14ac:dyDescent="0.25">
      <c r="AE2324" s="205">
        <f>INDEX(Tracking!$B$6:$B$3001,ROW(A2320),1)</f>
        <v>0</v>
      </c>
      <c r="AF2324" s="205">
        <f t="array" ref="AF2324">SUMPRODUCT(MID(0&amp;AE2324,LARGE(INDEX(ISNUMBER(--MID(AE2324,ROW($A$1:$A$25),1))* ROW($A$1:$A$25),0),ROW($A$1:$A$25))+1,1)*10^ROW($A$1:$A$25)/10)</f>
        <v>0</v>
      </c>
    </row>
    <row r="2325" spans="31:32" x14ac:dyDescent="0.25">
      <c r="AE2325" s="205">
        <f>INDEX(Tracking!$B$6:$B$3001,ROW(A2321),1)</f>
        <v>0</v>
      </c>
      <c r="AF2325" s="205">
        <f t="array" ref="AF2325">SUMPRODUCT(MID(0&amp;AE2325,LARGE(INDEX(ISNUMBER(--MID(AE2325,ROW($A$1:$A$25),1))* ROW($A$1:$A$25),0),ROW($A$1:$A$25))+1,1)*10^ROW($A$1:$A$25)/10)</f>
        <v>0</v>
      </c>
    </row>
    <row r="2326" spans="31:32" x14ac:dyDescent="0.25">
      <c r="AE2326" s="205">
        <f>INDEX(Tracking!$B$6:$B$3001,ROW(A2322),1)</f>
        <v>0</v>
      </c>
      <c r="AF2326" s="205">
        <f t="array" ref="AF2326">SUMPRODUCT(MID(0&amp;AE2326,LARGE(INDEX(ISNUMBER(--MID(AE2326,ROW($A$1:$A$25),1))* ROW($A$1:$A$25),0),ROW($A$1:$A$25))+1,1)*10^ROW($A$1:$A$25)/10)</f>
        <v>0</v>
      </c>
    </row>
    <row r="2327" spans="31:32" x14ac:dyDescent="0.25">
      <c r="AE2327" s="205">
        <f>INDEX(Tracking!$B$6:$B$3001,ROW(A2323),1)</f>
        <v>0</v>
      </c>
      <c r="AF2327" s="205">
        <f t="array" ref="AF2327">SUMPRODUCT(MID(0&amp;AE2327,LARGE(INDEX(ISNUMBER(--MID(AE2327,ROW($A$1:$A$25),1))* ROW($A$1:$A$25),0),ROW($A$1:$A$25))+1,1)*10^ROW($A$1:$A$25)/10)</f>
        <v>0</v>
      </c>
    </row>
    <row r="2328" spans="31:32" x14ac:dyDescent="0.25">
      <c r="AE2328" s="205">
        <f>INDEX(Tracking!$B$6:$B$3001,ROW(A2324),1)</f>
        <v>0</v>
      </c>
      <c r="AF2328" s="205">
        <f t="array" ref="AF2328">SUMPRODUCT(MID(0&amp;AE2328,LARGE(INDEX(ISNUMBER(--MID(AE2328,ROW($A$1:$A$25),1))* ROW($A$1:$A$25),0),ROW($A$1:$A$25))+1,1)*10^ROW($A$1:$A$25)/10)</f>
        <v>0</v>
      </c>
    </row>
    <row r="2329" spans="31:32" x14ac:dyDescent="0.25">
      <c r="AE2329" s="205">
        <f>INDEX(Tracking!$B$6:$B$3001,ROW(A2325),1)</f>
        <v>0</v>
      </c>
      <c r="AF2329" s="205">
        <f t="array" ref="AF2329">SUMPRODUCT(MID(0&amp;AE2329,LARGE(INDEX(ISNUMBER(--MID(AE2329,ROW($A$1:$A$25),1))* ROW($A$1:$A$25),0),ROW($A$1:$A$25))+1,1)*10^ROW($A$1:$A$25)/10)</f>
        <v>0</v>
      </c>
    </row>
    <row r="2330" spans="31:32" x14ac:dyDescent="0.25">
      <c r="AE2330" s="205">
        <f>INDEX(Tracking!$B$6:$B$3001,ROW(A2326),1)</f>
        <v>0</v>
      </c>
      <c r="AF2330" s="205">
        <f t="array" ref="AF2330">SUMPRODUCT(MID(0&amp;AE2330,LARGE(INDEX(ISNUMBER(--MID(AE2330,ROW($A$1:$A$25),1))* ROW($A$1:$A$25),0),ROW($A$1:$A$25))+1,1)*10^ROW($A$1:$A$25)/10)</f>
        <v>0</v>
      </c>
    </row>
    <row r="2331" spans="31:32" x14ac:dyDescent="0.25">
      <c r="AE2331" s="205">
        <f>INDEX(Tracking!$B$6:$B$3001,ROW(A2327),1)</f>
        <v>0</v>
      </c>
      <c r="AF2331" s="205">
        <f t="array" ref="AF2331">SUMPRODUCT(MID(0&amp;AE2331,LARGE(INDEX(ISNUMBER(--MID(AE2331,ROW($A$1:$A$25),1))* ROW($A$1:$A$25),0),ROW($A$1:$A$25))+1,1)*10^ROW($A$1:$A$25)/10)</f>
        <v>0</v>
      </c>
    </row>
    <row r="2332" spans="31:32" x14ac:dyDescent="0.25">
      <c r="AE2332" s="205">
        <f>INDEX(Tracking!$B$6:$B$3001,ROW(A2328),1)</f>
        <v>0</v>
      </c>
      <c r="AF2332" s="205">
        <f t="array" ref="AF2332">SUMPRODUCT(MID(0&amp;AE2332,LARGE(INDEX(ISNUMBER(--MID(AE2332,ROW($A$1:$A$25),1))* ROW($A$1:$A$25),0),ROW($A$1:$A$25))+1,1)*10^ROW($A$1:$A$25)/10)</f>
        <v>0</v>
      </c>
    </row>
    <row r="2333" spans="31:32" x14ac:dyDescent="0.25">
      <c r="AE2333" s="205">
        <f>INDEX(Tracking!$B$6:$B$3001,ROW(A2329),1)</f>
        <v>0</v>
      </c>
      <c r="AF2333" s="205">
        <f t="array" ref="AF2333">SUMPRODUCT(MID(0&amp;AE2333,LARGE(INDEX(ISNUMBER(--MID(AE2333,ROW($A$1:$A$25),1))* ROW($A$1:$A$25),0),ROW($A$1:$A$25))+1,1)*10^ROW($A$1:$A$25)/10)</f>
        <v>0</v>
      </c>
    </row>
    <row r="2334" spans="31:32" x14ac:dyDescent="0.25">
      <c r="AE2334" s="205">
        <f>INDEX(Tracking!$B$6:$B$3001,ROW(A2330),1)</f>
        <v>0</v>
      </c>
      <c r="AF2334" s="205">
        <f t="array" ref="AF2334">SUMPRODUCT(MID(0&amp;AE2334,LARGE(INDEX(ISNUMBER(--MID(AE2334,ROW($A$1:$A$25),1))* ROW($A$1:$A$25),0),ROW($A$1:$A$25))+1,1)*10^ROW($A$1:$A$25)/10)</f>
        <v>0</v>
      </c>
    </row>
    <row r="2335" spans="31:32" x14ac:dyDescent="0.25">
      <c r="AE2335" s="205">
        <f>INDEX(Tracking!$B$6:$B$3001,ROW(A2331),1)</f>
        <v>0</v>
      </c>
      <c r="AF2335" s="205">
        <f t="array" ref="AF2335">SUMPRODUCT(MID(0&amp;AE2335,LARGE(INDEX(ISNUMBER(--MID(AE2335,ROW($A$1:$A$25),1))* ROW($A$1:$A$25),0),ROW($A$1:$A$25))+1,1)*10^ROW($A$1:$A$25)/10)</f>
        <v>0</v>
      </c>
    </row>
    <row r="2336" spans="31:32" x14ac:dyDescent="0.25">
      <c r="AE2336" s="205">
        <f>INDEX(Tracking!$B$6:$B$3001,ROW(A2332),1)</f>
        <v>0</v>
      </c>
      <c r="AF2336" s="205">
        <f t="array" ref="AF2336">SUMPRODUCT(MID(0&amp;AE2336,LARGE(INDEX(ISNUMBER(--MID(AE2336,ROW($A$1:$A$25),1))* ROW($A$1:$A$25),0),ROW($A$1:$A$25))+1,1)*10^ROW($A$1:$A$25)/10)</f>
        <v>0</v>
      </c>
    </row>
    <row r="2337" spans="31:32" x14ac:dyDescent="0.25">
      <c r="AE2337" s="205">
        <f>INDEX(Tracking!$B$6:$B$3001,ROW(A2333),1)</f>
        <v>0</v>
      </c>
      <c r="AF2337" s="205">
        <f t="array" ref="AF2337">SUMPRODUCT(MID(0&amp;AE2337,LARGE(INDEX(ISNUMBER(--MID(AE2337,ROW($A$1:$A$25),1))* ROW($A$1:$A$25),0),ROW($A$1:$A$25))+1,1)*10^ROW($A$1:$A$25)/10)</f>
        <v>0</v>
      </c>
    </row>
    <row r="2338" spans="31:32" x14ac:dyDescent="0.25">
      <c r="AE2338" s="205">
        <f>INDEX(Tracking!$B$6:$B$3001,ROW(A2334),1)</f>
        <v>0</v>
      </c>
      <c r="AF2338" s="205">
        <f t="array" ref="AF2338">SUMPRODUCT(MID(0&amp;AE2338,LARGE(INDEX(ISNUMBER(--MID(AE2338,ROW($A$1:$A$25),1))* ROW($A$1:$A$25),0),ROW($A$1:$A$25))+1,1)*10^ROW($A$1:$A$25)/10)</f>
        <v>0</v>
      </c>
    </row>
    <row r="2339" spans="31:32" x14ac:dyDescent="0.25">
      <c r="AE2339" s="205">
        <f>INDEX(Tracking!$B$6:$B$3001,ROW(A2335),1)</f>
        <v>0</v>
      </c>
      <c r="AF2339" s="205">
        <f t="array" ref="AF2339">SUMPRODUCT(MID(0&amp;AE2339,LARGE(INDEX(ISNUMBER(--MID(AE2339,ROW($A$1:$A$25),1))* ROW($A$1:$A$25),0),ROW($A$1:$A$25))+1,1)*10^ROW($A$1:$A$25)/10)</f>
        <v>0</v>
      </c>
    </row>
    <row r="2340" spans="31:32" x14ac:dyDescent="0.25">
      <c r="AE2340" s="205">
        <f>INDEX(Tracking!$B$6:$B$3001,ROW(A2336),1)</f>
        <v>0</v>
      </c>
      <c r="AF2340" s="205">
        <f t="array" ref="AF2340">SUMPRODUCT(MID(0&amp;AE2340,LARGE(INDEX(ISNUMBER(--MID(AE2340,ROW($A$1:$A$25),1))* ROW($A$1:$A$25),0),ROW($A$1:$A$25))+1,1)*10^ROW($A$1:$A$25)/10)</f>
        <v>0</v>
      </c>
    </row>
    <row r="2341" spans="31:32" x14ac:dyDescent="0.25">
      <c r="AE2341" s="205">
        <f>INDEX(Tracking!$B$6:$B$3001,ROW(A2337),1)</f>
        <v>0</v>
      </c>
      <c r="AF2341" s="205">
        <f t="array" ref="AF2341">SUMPRODUCT(MID(0&amp;AE2341,LARGE(INDEX(ISNUMBER(--MID(AE2341,ROW($A$1:$A$25),1))* ROW($A$1:$A$25),0),ROW($A$1:$A$25))+1,1)*10^ROW($A$1:$A$25)/10)</f>
        <v>0</v>
      </c>
    </row>
    <row r="2342" spans="31:32" x14ac:dyDescent="0.25">
      <c r="AE2342" s="205">
        <f>INDEX(Tracking!$B$6:$B$3001,ROW(A2338),1)</f>
        <v>0</v>
      </c>
      <c r="AF2342" s="205">
        <f t="array" ref="AF2342">SUMPRODUCT(MID(0&amp;AE2342,LARGE(INDEX(ISNUMBER(--MID(AE2342,ROW($A$1:$A$25),1))* ROW($A$1:$A$25),0),ROW($A$1:$A$25))+1,1)*10^ROW($A$1:$A$25)/10)</f>
        <v>0</v>
      </c>
    </row>
    <row r="2343" spans="31:32" x14ac:dyDescent="0.25">
      <c r="AE2343" s="205">
        <f>INDEX(Tracking!$B$6:$B$3001,ROW(A2339),1)</f>
        <v>0</v>
      </c>
      <c r="AF2343" s="205">
        <f t="array" ref="AF2343">SUMPRODUCT(MID(0&amp;AE2343,LARGE(INDEX(ISNUMBER(--MID(AE2343,ROW($A$1:$A$25),1))* ROW($A$1:$A$25),0),ROW($A$1:$A$25))+1,1)*10^ROW($A$1:$A$25)/10)</f>
        <v>0</v>
      </c>
    </row>
    <row r="2344" spans="31:32" x14ac:dyDescent="0.25">
      <c r="AE2344" s="205">
        <f>INDEX(Tracking!$B$6:$B$3001,ROW(A2340),1)</f>
        <v>0</v>
      </c>
      <c r="AF2344" s="205">
        <f t="array" ref="AF2344">SUMPRODUCT(MID(0&amp;AE2344,LARGE(INDEX(ISNUMBER(--MID(AE2344,ROW($A$1:$A$25),1))* ROW($A$1:$A$25),0),ROW($A$1:$A$25))+1,1)*10^ROW($A$1:$A$25)/10)</f>
        <v>0</v>
      </c>
    </row>
    <row r="2345" spans="31:32" x14ac:dyDescent="0.25">
      <c r="AE2345" s="205">
        <f>INDEX(Tracking!$B$6:$B$3001,ROW(A2341),1)</f>
        <v>0</v>
      </c>
      <c r="AF2345" s="205">
        <f t="array" ref="AF2345">SUMPRODUCT(MID(0&amp;AE2345,LARGE(INDEX(ISNUMBER(--MID(AE2345,ROW($A$1:$A$25),1))* ROW($A$1:$A$25),0),ROW($A$1:$A$25))+1,1)*10^ROW($A$1:$A$25)/10)</f>
        <v>0</v>
      </c>
    </row>
    <row r="2346" spans="31:32" x14ac:dyDescent="0.25">
      <c r="AE2346" s="205">
        <f>INDEX(Tracking!$B$6:$B$3001,ROW(A2342),1)</f>
        <v>0</v>
      </c>
      <c r="AF2346" s="205">
        <f t="array" ref="AF2346">SUMPRODUCT(MID(0&amp;AE2346,LARGE(INDEX(ISNUMBER(--MID(AE2346,ROW($A$1:$A$25),1))* ROW($A$1:$A$25),0),ROW($A$1:$A$25))+1,1)*10^ROW($A$1:$A$25)/10)</f>
        <v>0</v>
      </c>
    </row>
    <row r="2347" spans="31:32" x14ac:dyDescent="0.25">
      <c r="AE2347" s="205">
        <f>INDEX(Tracking!$B$6:$B$3001,ROW(A2343),1)</f>
        <v>0</v>
      </c>
      <c r="AF2347" s="205">
        <f t="array" ref="AF2347">SUMPRODUCT(MID(0&amp;AE2347,LARGE(INDEX(ISNUMBER(--MID(AE2347,ROW($A$1:$A$25),1))* ROW($A$1:$A$25),0),ROW($A$1:$A$25))+1,1)*10^ROW($A$1:$A$25)/10)</f>
        <v>0</v>
      </c>
    </row>
    <row r="2348" spans="31:32" x14ac:dyDescent="0.25">
      <c r="AE2348" s="205">
        <f>INDEX(Tracking!$B$6:$B$3001,ROW(A2344),1)</f>
        <v>0</v>
      </c>
      <c r="AF2348" s="205">
        <f t="array" ref="AF2348">SUMPRODUCT(MID(0&amp;AE2348,LARGE(INDEX(ISNUMBER(--MID(AE2348,ROW($A$1:$A$25),1))* ROW($A$1:$A$25),0),ROW($A$1:$A$25))+1,1)*10^ROW($A$1:$A$25)/10)</f>
        <v>0</v>
      </c>
    </row>
    <row r="2349" spans="31:32" x14ac:dyDescent="0.25">
      <c r="AE2349" s="205">
        <f>INDEX(Tracking!$B$6:$B$3001,ROW(A2345),1)</f>
        <v>0</v>
      </c>
      <c r="AF2349" s="205">
        <f t="array" ref="AF2349">SUMPRODUCT(MID(0&amp;AE2349,LARGE(INDEX(ISNUMBER(--MID(AE2349,ROW($A$1:$A$25),1))* ROW($A$1:$A$25),0),ROW($A$1:$A$25))+1,1)*10^ROW($A$1:$A$25)/10)</f>
        <v>0</v>
      </c>
    </row>
    <row r="2350" spans="31:32" x14ac:dyDescent="0.25">
      <c r="AE2350" s="205">
        <f>INDEX(Tracking!$B$6:$B$3001,ROW(A2346),1)</f>
        <v>0</v>
      </c>
      <c r="AF2350" s="205">
        <f t="array" ref="AF2350">SUMPRODUCT(MID(0&amp;AE2350,LARGE(INDEX(ISNUMBER(--MID(AE2350,ROW($A$1:$A$25),1))* ROW($A$1:$A$25),0),ROW($A$1:$A$25))+1,1)*10^ROW($A$1:$A$25)/10)</f>
        <v>0</v>
      </c>
    </row>
    <row r="2351" spans="31:32" x14ac:dyDescent="0.25">
      <c r="AE2351" s="205">
        <f>INDEX(Tracking!$B$6:$B$3001,ROW(A2347),1)</f>
        <v>0</v>
      </c>
      <c r="AF2351" s="205">
        <f t="array" ref="AF2351">SUMPRODUCT(MID(0&amp;AE2351,LARGE(INDEX(ISNUMBER(--MID(AE2351,ROW($A$1:$A$25),1))* ROW($A$1:$A$25),0),ROW($A$1:$A$25))+1,1)*10^ROW($A$1:$A$25)/10)</f>
        <v>0</v>
      </c>
    </row>
    <row r="2352" spans="31:32" x14ac:dyDescent="0.25">
      <c r="AE2352" s="205">
        <f>INDEX(Tracking!$B$6:$B$3001,ROW(A2348),1)</f>
        <v>0</v>
      </c>
      <c r="AF2352" s="205">
        <f t="array" ref="AF2352">SUMPRODUCT(MID(0&amp;AE2352,LARGE(INDEX(ISNUMBER(--MID(AE2352,ROW($A$1:$A$25),1))* ROW($A$1:$A$25),0),ROW($A$1:$A$25))+1,1)*10^ROW($A$1:$A$25)/10)</f>
        <v>0</v>
      </c>
    </row>
    <row r="2353" spans="31:32" x14ac:dyDescent="0.25">
      <c r="AE2353" s="205">
        <f>INDEX(Tracking!$B$6:$B$3001,ROW(A2349),1)</f>
        <v>0</v>
      </c>
      <c r="AF2353" s="205">
        <f t="array" ref="AF2353">SUMPRODUCT(MID(0&amp;AE2353,LARGE(INDEX(ISNUMBER(--MID(AE2353,ROW($A$1:$A$25),1))* ROW($A$1:$A$25),0),ROW($A$1:$A$25))+1,1)*10^ROW($A$1:$A$25)/10)</f>
        <v>0</v>
      </c>
    </row>
    <row r="2354" spans="31:32" x14ac:dyDescent="0.25">
      <c r="AE2354" s="205">
        <f>INDEX(Tracking!$B$6:$B$3001,ROW(A2350),1)</f>
        <v>0</v>
      </c>
      <c r="AF2354" s="205">
        <f t="array" ref="AF2354">SUMPRODUCT(MID(0&amp;AE2354,LARGE(INDEX(ISNUMBER(--MID(AE2354,ROW($A$1:$A$25),1))* ROW($A$1:$A$25),0),ROW($A$1:$A$25))+1,1)*10^ROW($A$1:$A$25)/10)</f>
        <v>0</v>
      </c>
    </row>
    <row r="2355" spans="31:32" x14ac:dyDescent="0.25">
      <c r="AE2355" s="205">
        <f>INDEX(Tracking!$B$6:$B$3001,ROW(A2351),1)</f>
        <v>0</v>
      </c>
      <c r="AF2355" s="205">
        <f t="array" ref="AF2355">SUMPRODUCT(MID(0&amp;AE2355,LARGE(INDEX(ISNUMBER(--MID(AE2355,ROW($A$1:$A$25),1))* ROW($A$1:$A$25),0),ROW($A$1:$A$25))+1,1)*10^ROW($A$1:$A$25)/10)</f>
        <v>0</v>
      </c>
    </row>
    <row r="2356" spans="31:32" x14ac:dyDescent="0.25">
      <c r="AE2356" s="205">
        <f>INDEX(Tracking!$B$6:$B$3001,ROW(A2352),1)</f>
        <v>0</v>
      </c>
      <c r="AF2356" s="205">
        <f t="array" ref="AF2356">SUMPRODUCT(MID(0&amp;AE2356,LARGE(INDEX(ISNUMBER(--MID(AE2356,ROW($A$1:$A$25),1))* ROW($A$1:$A$25),0),ROW($A$1:$A$25))+1,1)*10^ROW($A$1:$A$25)/10)</f>
        <v>0</v>
      </c>
    </row>
    <row r="2357" spans="31:32" x14ac:dyDescent="0.25">
      <c r="AE2357" s="205">
        <f>INDEX(Tracking!$B$6:$B$3001,ROW(A2353),1)</f>
        <v>0</v>
      </c>
      <c r="AF2357" s="205">
        <f t="array" ref="AF2357">SUMPRODUCT(MID(0&amp;AE2357,LARGE(INDEX(ISNUMBER(--MID(AE2357,ROW($A$1:$A$25),1))* ROW($A$1:$A$25),0),ROW($A$1:$A$25))+1,1)*10^ROW($A$1:$A$25)/10)</f>
        <v>0</v>
      </c>
    </row>
    <row r="2358" spans="31:32" x14ac:dyDescent="0.25">
      <c r="AE2358" s="205">
        <f>INDEX(Tracking!$B$6:$B$3001,ROW(A2354),1)</f>
        <v>0</v>
      </c>
      <c r="AF2358" s="205">
        <f t="array" ref="AF2358">SUMPRODUCT(MID(0&amp;AE2358,LARGE(INDEX(ISNUMBER(--MID(AE2358,ROW($A$1:$A$25),1))* ROW($A$1:$A$25),0),ROW($A$1:$A$25))+1,1)*10^ROW($A$1:$A$25)/10)</f>
        <v>0</v>
      </c>
    </row>
    <row r="2359" spans="31:32" x14ac:dyDescent="0.25">
      <c r="AE2359" s="205">
        <f>INDEX(Tracking!$B$6:$B$3001,ROW(A2355),1)</f>
        <v>0</v>
      </c>
      <c r="AF2359" s="205">
        <f t="array" ref="AF2359">SUMPRODUCT(MID(0&amp;AE2359,LARGE(INDEX(ISNUMBER(--MID(AE2359,ROW($A$1:$A$25),1))* ROW($A$1:$A$25),0),ROW($A$1:$A$25))+1,1)*10^ROW($A$1:$A$25)/10)</f>
        <v>0</v>
      </c>
    </row>
    <row r="2360" spans="31:32" x14ac:dyDescent="0.25">
      <c r="AE2360" s="205">
        <f>INDEX(Tracking!$B$6:$B$3001,ROW(A2356),1)</f>
        <v>0</v>
      </c>
      <c r="AF2360" s="205">
        <f t="array" ref="AF2360">SUMPRODUCT(MID(0&amp;AE2360,LARGE(INDEX(ISNUMBER(--MID(AE2360,ROW($A$1:$A$25),1))* ROW($A$1:$A$25),0),ROW($A$1:$A$25))+1,1)*10^ROW($A$1:$A$25)/10)</f>
        <v>0</v>
      </c>
    </row>
    <row r="2361" spans="31:32" x14ac:dyDescent="0.25">
      <c r="AE2361" s="205">
        <f>INDEX(Tracking!$B$6:$B$3001,ROW(A2357),1)</f>
        <v>0</v>
      </c>
      <c r="AF2361" s="205">
        <f t="array" ref="AF2361">SUMPRODUCT(MID(0&amp;AE2361,LARGE(INDEX(ISNUMBER(--MID(AE2361,ROW($A$1:$A$25),1))* ROW($A$1:$A$25),0),ROW($A$1:$A$25))+1,1)*10^ROW($A$1:$A$25)/10)</f>
        <v>0</v>
      </c>
    </row>
    <row r="2362" spans="31:32" x14ac:dyDescent="0.25">
      <c r="AE2362" s="205">
        <f>INDEX(Tracking!$B$6:$B$3001,ROW(A2358),1)</f>
        <v>0</v>
      </c>
      <c r="AF2362" s="205">
        <f t="array" ref="AF2362">SUMPRODUCT(MID(0&amp;AE2362,LARGE(INDEX(ISNUMBER(--MID(AE2362,ROW($A$1:$A$25),1))* ROW($A$1:$A$25),0),ROW($A$1:$A$25))+1,1)*10^ROW($A$1:$A$25)/10)</f>
        <v>0</v>
      </c>
    </row>
    <row r="2363" spans="31:32" x14ac:dyDescent="0.25">
      <c r="AE2363" s="205">
        <f>INDEX(Tracking!$B$6:$B$3001,ROW(A2359),1)</f>
        <v>0</v>
      </c>
      <c r="AF2363" s="205">
        <f t="array" ref="AF2363">SUMPRODUCT(MID(0&amp;AE2363,LARGE(INDEX(ISNUMBER(--MID(AE2363,ROW($A$1:$A$25),1))* ROW($A$1:$A$25),0),ROW($A$1:$A$25))+1,1)*10^ROW($A$1:$A$25)/10)</f>
        <v>0</v>
      </c>
    </row>
    <row r="2364" spans="31:32" x14ac:dyDescent="0.25">
      <c r="AE2364" s="205">
        <f>INDEX(Tracking!$B$6:$B$3001,ROW(A2360),1)</f>
        <v>0</v>
      </c>
      <c r="AF2364" s="205">
        <f t="array" ref="AF2364">SUMPRODUCT(MID(0&amp;AE2364,LARGE(INDEX(ISNUMBER(--MID(AE2364,ROW($A$1:$A$25),1))* ROW($A$1:$A$25),0),ROW($A$1:$A$25))+1,1)*10^ROW($A$1:$A$25)/10)</f>
        <v>0</v>
      </c>
    </row>
    <row r="2365" spans="31:32" x14ac:dyDescent="0.25">
      <c r="AE2365" s="205">
        <f>INDEX(Tracking!$B$6:$B$3001,ROW(A2361),1)</f>
        <v>0</v>
      </c>
      <c r="AF2365" s="205">
        <f t="array" ref="AF2365">SUMPRODUCT(MID(0&amp;AE2365,LARGE(INDEX(ISNUMBER(--MID(AE2365,ROW($A$1:$A$25),1))* ROW($A$1:$A$25),0),ROW($A$1:$A$25))+1,1)*10^ROW($A$1:$A$25)/10)</f>
        <v>0</v>
      </c>
    </row>
    <row r="2366" spans="31:32" x14ac:dyDescent="0.25">
      <c r="AE2366" s="205">
        <f>INDEX(Tracking!$B$6:$B$3001,ROW(A2362),1)</f>
        <v>0</v>
      </c>
      <c r="AF2366" s="205">
        <f t="array" ref="AF2366">SUMPRODUCT(MID(0&amp;AE2366,LARGE(INDEX(ISNUMBER(--MID(AE2366,ROW($A$1:$A$25),1))* ROW($A$1:$A$25),0),ROW($A$1:$A$25))+1,1)*10^ROW($A$1:$A$25)/10)</f>
        <v>0</v>
      </c>
    </row>
    <row r="2367" spans="31:32" x14ac:dyDescent="0.25">
      <c r="AE2367" s="205">
        <f>INDEX(Tracking!$B$6:$B$3001,ROW(A2363),1)</f>
        <v>0</v>
      </c>
      <c r="AF2367" s="205">
        <f t="array" ref="AF2367">SUMPRODUCT(MID(0&amp;AE2367,LARGE(INDEX(ISNUMBER(--MID(AE2367,ROW($A$1:$A$25),1))* ROW($A$1:$A$25),0),ROW($A$1:$A$25))+1,1)*10^ROW($A$1:$A$25)/10)</f>
        <v>0</v>
      </c>
    </row>
    <row r="2368" spans="31:32" x14ac:dyDescent="0.25">
      <c r="AE2368" s="205">
        <f>INDEX(Tracking!$B$6:$B$3001,ROW(A2364),1)</f>
        <v>0</v>
      </c>
      <c r="AF2368" s="205">
        <f t="array" ref="AF2368">SUMPRODUCT(MID(0&amp;AE2368,LARGE(INDEX(ISNUMBER(--MID(AE2368,ROW($A$1:$A$25),1))* ROW($A$1:$A$25),0),ROW($A$1:$A$25))+1,1)*10^ROW($A$1:$A$25)/10)</f>
        <v>0</v>
      </c>
    </row>
    <row r="2369" spans="31:32" x14ac:dyDescent="0.25">
      <c r="AE2369" s="205">
        <f>INDEX(Tracking!$B$6:$B$3001,ROW(A2365),1)</f>
        <v>0</v>
      </c>
      <c r="AF2369" s="205">
        <f t="array" ref="AF2369">SUMPRODUCT(MID(0&amp;AE2369,LARGE(INDEX(ISNUMBER(--MID(AE2369,ROW($A$1:$A$25),1))* ROW($A$1:$A$25),0),ROW($A$1:$A$25))+1,1)*10^ROW($A$1:$A$25)/10)</f>
        <v>0</v>
      </c>
    </row>
    <row r="2370" spans="31:32" x14ac:dyDescent="0.25">
      <c r="AE2370" s="205">
        <f>INDEX(Tracking!$B$6:$B$3001,ROW(A2366),1)</f>
        <v>0</v>
      </c>
      <c r="AF2370" s="205">
        <f t="array" ref="AF2370">SUMPRODUCT(MID(0&amp;AE2370,LARGE(INDEX(ISNUMBER(--MID(AE2370,ROW($A$1:$A$25),1))* ROW($A$1:$A$25),0),ROW($A$1:$A$25))+1,1)*10^ROW($A$1:$A$25)/10)</f>
        <v>0</v>
      </c>
    </row>
    <row r="2371" spans="31:32" x14ac:dyDescent="0.25">
      <c r="AE2371" s="205">
        <f>INDEX(Tracking!$B$6:$B$3001,ROW(A2367),1)</f>
        <v>0</v>
      </c>
      <c r="AF2371" s="205">
        <f t="array" ref="AF2371">SUMPRODUCT(MID(0&amp;AE2371,LARGE(INDEX(ISNUMBER(--MID(AE2371,ROW($A$1:$A$25),1))* ROW($A$1:$A$25),0),ROW($A$1:$A$25))+1,1)*10^ROW($A$1:$A$25)/10)</f>
        <v>0</v>
      </c>
    </row>
    <row r="2372" spans="31:32" x14ac:dyDescent="0.25">
      <c r="AE2372" s="205">
        <f>INDEX(Tracking!$B$6:$B$3001,ROW(A2368),1)</f>
        <v>0</v>
      </c>
      <c r="AF2372" s="205">
        <f t="array" ref="AF2372">SUMPRODUCT(MID(0&amp;AE2372,LARGE(INDEX(ISNUMBER(--MID(AE2372,ROW($A$1:$A$25),1))* ROW($A$1:$A$25),0),ROW($A$1:$A$25))+1,1)*10^ROW($A$1:$A$25)/10)</f>
        <v>0</v>
      </c>
    </row>
    <row r="2373" spans="31:32" x14ac:dyDescent="0.25">
      <c r="AE2373" s="205">
        <f>INDEX(Tracking!$B$6:$B$3001,ROW(A2369),1)</f>
        <v>0</v>
      </c>
      <c r="AF2373" s="205">
        <f t="array" ref="AF2373">SUMPRODUCT(MID(0&amp;AE2373,LARGE(INDEX(ISNUMBER(--MID(AE2373,ROW($A$1:$A$25),1))* ROW($A$1:$A$25),0),ROW($A$1:$A$25))+1,1)*10^ROW($A$1:$A$25)/10)</f>
        <v>0</v>
      </c>
    </row>
    <row r="2374" spans="31:32" x14ac:dyDescent="0.25">
      <c r="AE2374" s="205">
        <f>INDEX(Tracking!$B$6:$B$3001,ROW(A2370),1)</f>
        <v>0</v>
      </c>
      <c r="AF2374" s="205">
        <f t="array" ref="AF2374">SUMPRODUCT(MID(0&amp;AE2374,LARGE(INDEX(ISNUMBER(--MID(AE2374,ROW($A$1:$A$25),1))* ROW($A$1:$A$25),0),ROW($A$1:$A$25))+1,1)*10^ROW($A$1:$A$25)/10)</f>
        <v>0</v>
      </c>
    </row>
    <row r="2375" spans="31:32" x14ac:dyDescent="0.25">
      <c r="AE2375" s="205">
        <f>INDEX(Tracking!$B$6:$B$3001,ROW(A2371),1)</f>
        <v>0</v>
      </c>
      <c r="AF2375" s="205">
        <f t="array" ref="AF2375">SUMPRODUCT(MID(0&amp;AE2375,LARGE(INDEX(ISNUMBER(--MID(AE2375,ROW($A$1:$A$25),1))* ROW($A$1:$A$25),0),ROW($A$1:$A$25))+1,1)*10^ROW($A$1:$A$25)/10)</f>
        <v>0</v>
      </c>
    </row>
    <row r="2376" spans="31:32" x14ac:dyDescent="0.25">
      <c r="AE2376" s="205">
        <f>INDEX(Tracking!$B$6:$B$3001,ROW(A2372),1)</f>
        <v>0</v>
      </c>
      <c r="AF2376" s="205">
        <f t="array" ref="AF2376">SUMPRODUCT(MID(0&amp;AE2376,LARGE(INDEX(ISNUMBER(--MID(AE2376,ROW($A$1:$A$25),1))* ROW($A$1:$A$25),0),ROW($A$1:$A$25))+1,1)*10^ROW($A$1:$A$25)/10)</f>
        <v>0</v>
      </c>
    </row>
    <row r="2377" spans="31:32" x14ac:dyDescent="0.25">
      <c r="AE2377" s="205">
        <f>INDEX(Tracking!$B$6:$B$3001,ROW(A2373),1)</f>
        <v>0</v>
      </c>
      <c r="AF2377" s="205">
        <f t="array" ref="AF2377">SUMPRODUCT(MID(0&amp;AE2377,LARGE(INDEX(ISNUMBER(--MID(AE2377,ROW($A$1:$A$25),1))* ROW($A$1:$A$25),0),ROW($A$1:$A$25))+1,1)*10^ROW($A$1:$A$25)/10)</f>
        <v>0</v>
      </c>
    </row>
    <row r="2378" spans="31:32" x14ac:dyDescent="0.25">
      <c r="AE2378" s="205">
        <f>INDEX(Tracking!$B$6:$B$3001,ROW(A2374),1)</f>
        <v>0</v>
      </c>
      <c r="AF2378" s="205">
        <f t="array" ref="AF2378">SUMPRODUCT(MID(0&amp;AE2378,LARGE(INDEX(ISNUMBER(--MID(AE2378,ROW($A$1:$A$25),1))* ROW($A$1:$A$25),0),ROW($A$1:$A$25))+1,1)*10^ROW($A$1:$A$25)/10)</f>
        <v>0</v>
      </c>
    </row>
    <row r="2379" spans="31:32" x14ac:dyDescent="0.25">
      <c r="AE2379" s="205">
        <f>INDEX(Tracking!$B$6:$B$3001,ROW(A2375),1)</f>
        <v>0</v>
      </c>
      <c r="AF2379" s="205">
        <f t="array" ref="AF2379">SUMPRODUCT(MID(0&amp;AE2379,LARGE(INDEX(ISNUMBER(--MID(AE2379,ROW($A$1:$A$25),1))* ROW($A$1:$A$25),0),ROW($A$1:$A$25))+1,1)*10^ROW($A$1:$A$25)/10)</f>
        <v>0</v>
      </c>
    </row>
    <row r="2380" spans="31:32" x14ac:dyDescent="0.25">
      <c r="AE2380" s="205">
        <f>INDEX(Tracking!$B$6:$B$3001,ROW(A2376),1)</f>
        <v>0</v>
      </c>
      <c r="AF2380" s="205">
        <f t="array" ref="AF2380">SUMPRODUCT(MID(0&amp;AE2380,LARGE(INDEX(ISNUMBER(--MID(AE2380,ROW($A$1:$A$25),1))* ROW($A$1:$A$25),0),ROW($A$1:$A$25))+1,1)*10^ROW($A$1:$A$25)/10)</f>
        <v>0</v>
      </c>
    </row>
    <row r="2381" spans="31:32" x14ac:dyDescent="0.25">
      <c r="AE2381" s="205">
        <f>INDEX(Tracking!$B$6:$B$3001,ROW(A2377),1)</f>
        <v>0</v>
      </c>
      <c r="AF2381" s="205">
        <f t="array" ref="AF2381">SUMPRODUCT(MID(0&amp;AE2381,LARGE(INDEX(ISNUMBER(--MID(AE2381,ROW($A$1:$A$25),1))* ROW($A$1:$A$25),0),ROW($A$1:$A$25))+1,1)*10^ROW($A$1:$A$25)/10)</f>
        <v>0</v>
      </c>
    </row>
    <row r="2382" spans="31:32" x14ac:dyDescent="0.25">
      <c r="AE2382" s="205">
        <f>INDEX(Tracking!$B$6:$B$3001,ROW(A2378),1)</f>
        <v>0</v>
      </c>
      <c r="AF2382" s="205">
        <f t="array" ref="AF2382">SUMPRODUCT(MID(0&amp;AE2382,LARGE(INDEX(ISNUMBER(--MID(AE2382,ROW($A$1:$A$25),1))* ROW($A$1:$A$25),0),ROW($A$1:$A$25))+1,1)*10^ROW($A$1:$A$25)/10)</f>
        <v>0</v>
      </c>
    </row>
    <row r="2383" spans="31:32" x14ac:dyDescent="0.25">
      <c r="AE2383" s="205">
        <f>INDEX(Tracking!$B$6:$B$3001,ROW(A2379),1)</f>
        <v>0</v>
      </c>
      <c r="AF2383" s="205">
        <f t="array" ref="AF2383">SUMPRODUCT(MID(0&amp;AE2383,LARGE(INDEX(ISNUMBER(--MID(AE2383,ROW($A$1:$A$25),1))* ROW($A$1:$A$25),0),ROW($A$1:$A$25))+1,1)*10^ROW($A$1:$A$25)/10)</f>
        <v>0</v>
      </c>
    </row>
    <row r="2384" spans="31:32" x14ac:dyDescent="0.25">
      <c r="AE2384" s="205">
        <f>INDEX(Tracking!$B$6:$B$3001,ROW(A2380),1)</f>
        <v>0</v>
      </c>
      <c r="AF2384" s="205">
        <f t="array" ref="AF2384">SUMPRODUCT(MID(0&amp;AE2384,LARGE(INDEX(ISNUMBER(--MID(AE2384,ROW($A$1:$A$25),1))* ROW($A$1:$A$25),0),ROW($A$1:$A$25))+1,1)*10^ROW($A$1:$A$25)/10)</f>
        <v>0</v>
      </c>
    </row>
    <row r="2385" spans="31:32" x14ac:dyDescent="0.25">
      <c r="AE2385" s="205">
        <f>INDEX(Tracking!$B$6:$B$3001,ROW(A2381),1)</f>
        <v>0</v>
      </c>
      <c r="AF2385" s="205">
        <f t="array" ref="AF2385">SUMPRODUCT(MID(0&amp;AE2385,LARGE(INDEX(ISNUMBER(--MID(AE2385,ROW($A$1:$A$25),1))* ROW($A$1:$A$25),0),ROW($A$1:$A$25))+1,1)*10^ROW($A$1:$A$25)/10)</f>
        <v>0</v>
      </c>
    </row>
    <row r="2386" spans="31:32" x14ac:dyDescent="0.25">
      <c r="AE2386" s="205">
        <f>INDEX(Tracking!$B$6:$B$3001,ROW(A2382),1)</f>
        <v>0</v>
      </c>
      <c r="AF2386" s="205">
        <f t="array" ref="AF2386">SUMPRODUCT(MID(0&amp;AE2386,LARGE(INDEX(ISNUMBER(--MID(AE2386,ROW($A$1:$A$25),1))* ROW($A$1:$A$25),0),ROW($A$1:$A$25))+1,1)*10^ROW($A$1:$A$25)/10)</f>
        <v>0</v>
      </c>
    </row>
    <row r="2387" spans="31:32" x14ac:dyDescent="0.25">
      <c r="AE2387" s="205">
        <f>INDEX(Tracking!$B$6:$B$3001,ROW(A2383),1)</f>
        <v>0</v>
      </c>
      <c r="AF2387" s="205">
        <f t="array" ref="AF2387">SUMPRODUCT(MID(0&amp;AE2387,LARGE(INDEX(ISNUMBER(--MID(AE2387,ROW($A$1:$A$25),1))* ROW($A$1:$A$25),0),ROW($A$1:$A$25))+1,1)*10^ROW($A$1:$A$25)/10)</f>
        <v>0</v>
      </c>
    </row>
    <row r="2388" spans="31:32" x14ac:dyDescent="0.25">
      <c r="AE2388" s="205">
        <f>INDEX(Tracking!$B$6:$B$3001,ROW(A2384),1)</f>
        <v>0</v>
      </c>
      <c r="AF2388" s="205">
        <f t="array" ref="AF2388">SUMPRODUCT(MID(0&amp;AE2388,LARGE(INDEX(ISNUMBER(--MID(AE2388,ROW($A$1:$A$25),1))* ROW($A$1:$A$25),0),ROW($A$1:$A$25))+1,1)*10^ROW($A$1:$A$25)/10)</f>
        <v>0</v>
      </c>
    </row>
    <row r="2389" spans="31:32" x14ac:dyDescent="0.25">
      <c r="AE2389" s="205">
        <f>INDEX(Tracking!$B$6:$B$3001,ROW(A2385),1)</f>
        <v>0</v>
      </c>
      <c r="AF2389" s="205">
        <f t="array" ref="AF2389">SUMPRODUCT(MID(0&amp;AE2389,LARGE(INDEX(ISNUMBER(--MID(AE2389,ROW($A$1:$A$25),1))* ROW($A$1:$A$25),0),ROW($A$1:$A$25))+1,1)*10^ROW($A$1:$A$25)/10)</f>
        <v>0</v>
      </c>
    </row>
    <row r="2390" spans="31:32" x14ac:dyDescent="0.25">
      <c r="AE2390" s="205">
        <f>INDEX(Tracking!$B$6:$B$3001,ROW(A2386),1)</f>
        <v>0</v>
      </c>
      <c r="AF2390" s="205">
        <f t="array" ref="AF2390">SUMPRODUCT(MID(0&amp;AE2390,LARGE(INDEX(ISNUMBER(--MID(AE2390,ROW($A$1:$A$25),1))* ROW($A$1:$A$25),0),ROW($A$1:$A$25))+1,1)*10^ROW($A$1:$A$25)/10)</f>
        <v>0</v>
      </c>
    </row>
    <row r="2391" spans="31:32" x14ac:dyDescent="0.25">
      <c r="AE2391" s="205">
        <f>INDEX(Tracking!$B$6:$B$3001,ROW(A2387),1)</f>
        <v>0</v>
      </c>
      <c r="AF2391" s="205">
        <f t="array" ref="AF2391">SUMPRODUCT(MID(0&amp;AE2391,LARGE(INDEX(ISNUMBER(--MID(AE2391,ROW($A$1:$A$25),1))* ROW($A$1:$A$25),0),ROW($A$1:$A$25))+1,1)*10^ROW($A$1:$A$25)/10)</f>
        <v>0</v>
      </c>
    </row>
    <row r="2392" spans="31:32" x14ac:dyDescent="0.25">
      <c r="AE2392" s="205">
        <f>INDEX(Tracking!$B$6:$B$3001,ROW(A2388),1)</f>
        <v>0</v>
      </c>
      <c r="AF2392" s="205">
        <f t="array" ref="AF2392">SUMPRODUCT(MID(0&amp;AE2392,LARGE(INDEX(ISNUMBER(--MID(AE2392,ROW($A$1:$A$25),1))* ROW($A$1:$A$25),0),ROW($A$1:$A$25))+1,1)*10^ROW($A$1:$A$25)/10)</f>
        <v>0</v>
      </c>
    </row>
    <row r="2393" spans="31:32" x14ac:dyDescent="0.25">
      <c r="AE2393" s="205">
        <f>INDEX(Tracking!$B$6:$B$3001,ROW(A2389),1)</f>
        <v>0</v>
      </c>
      <c r="AF2393" s="205">
        <f t="array" ref="AF2393">SUMPRODUCT(MID(0&amp;AE2393,LARGE(INDEX(ISNUMBER(--MID(AE2393,ROW($A$1:$A$25),1))* ROW($A$1:$A$25),0),ROW($A$1:$A$25))+1,1)*10^ROW($A$1:$A$25)/10)</f>
        <v>0</v>
      </c>
    </row>
    <row r="2394" spans="31:32" x14ac:dyDescent="0.25">
      <c r="AE2394" s="205">
        <f>INDEX(Tracking!$B$6:$B$3001,ROW(A2390),1)</f>
        <v>0</v>
      </c>
      <c r="AF2394" s="205">
        <f t="array" ref="AF2394">SUMPRODUCT(MID(0&amp;AE2394,LARGE(INDEX(ISNUMBER(--MID(AE2394,ROW($A$1:$A$25),1))* ROW($A$1:$A$25),0),ROW($A$1:$A$25))+1,1)*10^ROW($A$1:$A$25)/10)</f>
        <v>0</v>
      </c>
    </row>
    <row r="2395" spans="31:32" x14ac:dyDescent="0.25">
      <c r="AE2395" s="205">
        <f>INDEX(Tracking!$B$6:$B$3001,ROW(A2391),1)</f>
        <v>0</v>
      </c>
      <c r="AF2395" s="205">
        <f t="array" ref="AF2395">SUMPRODUCT(MID(0&amp;AE2395,LARGE(INDEX(ISNUMBER(--MID(AE2395,ROW($A$1:$A$25),1))* ROW($A$1:$A$25),0),ROW($A$1:$A$25))+1,1)*10^ROW($A$1:$A$25)/10)</f>
        <v>0</v>
      </c>
    </row>
    <row r="2396" spans="31:32" x14ac:dyDescent="0.25">
      <c r="AE2396" s="205">
        <f>INDEX(Tracking!$B$6:$B$3001,ROW(A2392),1)</f>
        <v>0</v>
      </c>
      <c r="AF2396" s="205">
        <f t="array" ref="AF2396">SUMPRODUCT(MID(0&amp;AE2396,LARGE(INDEX(ISNUMBER(--MID(AE2396,ROW($A$1:$A$25),1))* ROW($A$1:$A$25),0),ROW($A$1:$A$25))+1,1)*10^ROW($A$1:$A$25)/10)</f>
        <v>0</v>
      </c>
    </row>
    <row r="2397" spans="31:32" x14ac:dyDescent="0.25">
      <c r="AE2397" s="205">
        <f>INDEX(Tracking!$B$6:$B$3001,ROW(A2393),1)</f>
        <v>0</v>
      </c>
      <c r="AF2397" s="205">
        <f t="array" ref="AF2397">SUMPRODUCT(MID(0&amp;AE2397,LARGE(INDEX(ISNUMBER(--MID(AE2397,ROW($A$1:$A$25),1))* ROW($A$1:$A$25),0),ROW($A$1:$A$25))+1,1)*10^ROW($A$1:$A$25)/10)</f>
        <v>0</v>
      </c>
    </row>
    <row r="2398" spans="31:32" x14ac:dyDescent="0.25">
      <c r="AE2398" s="205">
        <f>INDEX(Tracking!$B$6:$B$3001,ROW(A2394),1)</f>
        <v>0</v>
      </c>
      <c r="AF2398" s="205">
        <f t="array" ref="AF2398">SUMPRODUCT(MID(0&amp;AE2398,LARGE(INDEX(ISNUMBER(--MID(AE2398,ROW($A$1:$A$25),1))* ROW($A$1:$A$25),0),ROW($A$1:$A$25))+1,1)*10^ROW($A$1:$A$25)/10)</f>
        <v>0</v>
      </c>
    </row>
    <row r="2399" spans="31:32" x14ac:dyDescent="0.25">
      <c r="AE2399" s="205">
        <f>INDEX(Tracking!$B$6:$B$3001,ROW(A2395),1)</f>
        <v>0</v>
      </c>
      <c r="AF2399" s="205">
        <f t="array" ref="AF2399">SUMPRODUCT(MID(0&amp;AE2399,LARGE(INDEX(ISNUMBER(--MID(AE2399,ROW($A$1:$A$25),1))* ROW($A$1:$A$25),0),ROW($A$1:$A$25))+1,1)*10^ROW($A$1:$A$25)/10)</f>
        <v>0</v>
      </c>
    </row>
    <row r="2400" spans="31:32" x14ac:dyDescent="0.25">
      <c r="AE2400" s="205">
        <f>INDEX(Tracking!$B$6:$B$3001,ROW(A2396),1)</f>
        <v>0</v>
      </c>
      <c r="AF2400" s="205">
        <f t="array" ref="AF2400">SUMPRODUCT(MID(0&amp;AE2400,LARGE(INDEX(ISNUMBER(--MID(AE2400,ROW($A$1:$A$25),1))* ROW($A$1:$A$25),0),ROW($A$1:$A$25))+1,1)*10^ROW($A$1:$A$25)/10)</f>
        <v>0</v>
      </c>
    </row>
    <row r="2401" spans="31:32" x14ac:dyDescent="0.25">
      <c r="AE2401" s="205">
        <f>INDEX(Tracking!$B$6:$B$3001,ROW(A2397),1)</f>
        <v>0</v>
      </c>
      <c r="AF2401" s="205">
        <f t="array" ref="AF2401">SUMPRODUCT(MID(0&amp;AE2401,LARGE(INDEX(ISNUMBER(--MID(AE2401,ROW($A$1:$A$25),1))* ROW($A$1:$A$25),0),ROW($A$1:$A$25))+1,1)*10^ROW($A$1:$A$25)/10)</f>
        <v>0</v>
      </c>
    </row>
    <row r="2402" spans="31:32" x14ac:dyDescent="0.25">
      <c r="AE2402" s="205">
        <f>INDEX(Tracking!$B$6:$B$3001,ROW(A2398),1)</f>
        <v>0</v>
      </c>
      <c r="AF2402" s="205">
        <f t="array" ref="AF2402">SUMPRODUCT(MID(0&amp;AE2402,LARGE(INDEX(ISNUMBER(--MID(AE2402,ROW($A$1:$A$25),1))* ROW($A$1:$A$25),0),ROW($A$1:$A$25))+1,1)*10^ROW($A$1:$A$25)/10)</f>
        <v>0</v>
      </c>
    </row>
    <row r="2403" spans="31:32" x14ac:dyDescent="0.25">
      <c r="AE2403" s="205">
        <f>INDEX(Tracking!$B$6:$B$3001,ROW(A2399),1)</f>
        <v>0</v>
      </c>
      <c r="AF2403" s="205">
        <f t="array" ref="AF2403">SUMPRODUCT(MID(0&amp;AE2403,LARGE(INDEX(ISNUMBER(--MID(AE2403,ROW($A$1:$A$25),1))* ROW($A$1:$A$25),0),ROW($A$1:$A$25))+1,1)*10^ROW($A$1:$A$25)/10)</f>
        <v>0</v>
      </c>
    </row>
    <row r="2404" spans="31:32" x14ac:dyDescent="0.25">
      <c r="AE2404" s="205">
        <f>INDEX(Tracking!$B$6:$B$3001,ROW(A2400),1)</f>
        <v>0</v>
      </c>
      <c r="AF2404" s="205">
        <f t="array" ref="AF2404">SUMPRODUCT(MID(0&amp;AE2404,LARGE(INDEX(ISNUMBER(--MID(AE2404,ROW($A$1:$A$25),1))* ROW($A$1:$A$25),0),ROW($A$1:$A$25))+1,1)*10^ROW($A$1:$A$25)/10)</f>
        <v>0</v>
      </c>
    </row>
    <row r="2405" spans="31:32" x14ac:dyDescent="0.25">
      <c r="AE2405" s="205">
        <f>INDEX(Tracking!$B$6:$B$3001,ROW(A2401),1)</f>
        <v>0</v>
      </c>
      <c r="AF2405" s="205">
        <f t="array" ref="AF2405">SUMPRODUCT(MID(0&amp;AE2405,LARGE(INDEX(ISNUMBER(--MID(AE2405,ROW($A$1:$A$25),1))* ROW($A$1:$A$25),0),ROW($A$1:$A$25))+1,1)*10^ROW($A$1:$A$25)/10)</f>
        <v>0</v>
      </c>
    </row>
    <row r="2406" spans="31:32" x14ac:dyDescent="0.25">
      <c r="AE2406" s="205">
        <f>INDEX(Tracking!$B$6:$B$3001,ROW(A2402),1)</f>
        <v>0</v>
      </c>
      <c r="AF2406" s="205">
        <f t="array" ref="AF2406">SUMPRODUCT(MID(0&amp;AE2406,LARGE(INDEX(ISNUMBER(--MID(AE2406,ROW($A$1:$A$25),1))* ROW($A$1:$A$25),0),ROW($A$1:$A$25))+1,1)*10^ROW($A$1:$A$25)/10)</f>
        <v>0</v>
      </c>
    </row>
    <row r="2407" spans="31:32" x14ac:dyDescent="0.25">
      <c r="AE2407" s="205">
        <f>INDEX(Tracking!$B$6:$B$3001,ROW(A2403),1)</f>
        <v>0</v>
      </c>
      <c r="AF2407" s="205">
        <f t="array" ref="AF2407">SUMPRODUCT(MID(0&amp;AE2407,LARGE(INDEX(ISNUMBER(--MID(AE2407,ROW($A$1:$A$25),1))* ROW($A$1:$A$25),0),ROW($A$1:$A$25))+1,1)*10^ROW($A$1:$A$25)/10)</f>
        <v>0</v>
      </c>
    </row>
    <row r="2408" spans="31:32" x14ac:dyDescent="0.25">
      <c r="AE2408" s="205">
        <f>INDEX(Tracking!$B$6:$B$3001,ROW(A2404),1)</f>
        <v>0</v>
      </c>
      <c r="AF2408" s="205">
        <f t="array" ref="AF2408">SUMPRODUCT(MID(0&amp;AE2408,LARGE(INDEX(ISNUMBER(--MID(AE2408,ROW($A$1:$A$25),1))* ROW($A$1:$A$25),0),ROW($A$1:$A$25))+1,1)*10^ROW($A$1:$A$25)/10)</f>
        <v>0</v>
      </c>
    </row>
    <row r="2409" spans="31:32" x14ac:dyDescent="0.25">
      <c r="AE2409" s="205">
        <f>INDEX(Tracking!$B$6:$B$3001,ROW(A2405),1)</f>
        <v>0</v>
      </c>
      <c r="AF2409" s="205">
        <f t="array" ref="AF2409">SUMPRODUCT(MID(0&amp;AE2409,LARGE(INDEX(ISNUMBER(--MID(AE2409,ROW($A$1:$A$25),1))* ROW($A$1:$A$25),0),ROW($A$1:$A$25))+1,1)*10^ROW($A$1:$A$25)/10)</f>
        <v>0</v>
      </c>
    </row>
    <row r="2410" spans="31:32" x14ac:dyDescent="0.25">
      <c r="AE2410" s="205">
        <f>INDEX(Tracking!$B$6:$B$3001,ROW(A2406),1)</f>
        <v>0</v>
      </c>
      <c r="AF2410" s="205">
        <f t="array" ref="AF2410">SUMPRODUCT(MID(0&amp;AE2410,LARGE(INDEX(ISNUMBER(--MID(AE2410,ROW($A$1:$A$25),1))* ROW($A$1:$A$25),0),ROW($A$1:$A$25))+1,1)*10^ROW($A$1:$A$25)/10)</f>
        <v>0</v>
      </c>
    </row>
    <row r="2411" spans="31:32" x14ac:dyDescent="0.25">
      <c r="AE2411" s="205">
        <f>INDEX(Tracking!$B$6:$B$3001,ROW(A2407),1)</f>
        <v>0</v>
      </c>
      <c r="AF2411" s="205">
        <f t="array" ref="AF2411">SUMPRODUCT(MID(0&amp;AE2411,LARGE(INDEX(ISNUMBER(--MID(AE2411,ROW($A$1:$A$25),1))* ROW($A$1:$A$25),0),ROW($A$1:$A$25))+1,1)*10^ROW($A$1:$A$25)/10)</f>
        <v>0</v>
      </c>
    </row>
    <row r="2412" spans="31:32" x14ac:dyDescent="0.25">
      <c r="AE2412" s="205">
        <f>INDEX(Tracking!$B$6:$B$3001,ROW(A2408),1)</f>
        <v>0</v>
      </c>
      <c r="AF2412" s="205">
        <f t="array" ref="AF2412">SUMPRODUCT(MID(0&amp;AE2412,LARGE(INDEX(ISNUMBER(--MID(AE2412,ROW($A$1:$A$25),1))* ROW($A$1:$A$25),0),ROW($A$1:$A$25))+1,1)*10^ROW($A$1:$A$25)/10)</f>
        <v>0</v>
      </c>
    </row>
    <row r="2413" spans="31:32" x14ac:dyDescent="0.25">
      <c r="AE2413" s="205">
        <f>INDEX(Tracking!$B$6:$B$3001,ROW(A2409),1)</f>
        <v>0</v>
      </c>
      <c r="AF2413" s="205">
        <f t="array" ref="AF2413">SUMPRODUCT(MID(0&amp;AE2413,LARGE(INDEX(ISNUMBER(--MID(AE2413,ROW($A$1:$A$25),1))* ROW($A$1:$A$25),0),ROW($A$1:$A$25))+1,1)*10^ROW($A$1:$A$25)/10)</f>
        <v>0</v>
      </c>
    </row>
    <row r="2414" spans="31:32" x14ac:dyDescent="0.25">
      <c r="AE2414" s="205">
        <f>INDEX(Tracking!$B$6:$B$3001,ROW(A2410),1)</f>
        <v>0</v>
      </c>
      <c r="AF2414" s="205">
        <f t="array" ref="AF2414">SUMPRODUCT(MID(0&amp;AE2414,LARGE(INDEX(ISNUMBER(--MID(AE2414,ROW($A$1:$A$25),1))* ROW($A$1:$A$25),0),ROW($A$1:$A$25))+1,1)*10^ROW($A$1:$A$25)/10)</f>
        <v>0</v>
      </c>
    </row>
    <row r="2415" spans="31:32" x14ac:dyDescent="0.25">
      <c r="AE2415" s="205">
        <f>INDEX(Tracking!$B$6:$B$3001,ROW(A2411),1)</f>
        <v>0</v>
      </c>
      <c r="AF2415" s="205">
        <f t="array" ref="AF2415">SUMPRODUCT(MID(0&amp;AE2415,LARGE(INDEX(ISNUMBER(--MID(AE2415,ROW($A$1:$A$25),1))* ROW($A$1:$A$25),0),ROW($A$1:$A$25))+1,1)*10^ROW($A$1:$A$25)/10)</f>
        <v>0</v>
      </c>
    </row>
    <row r="2416" spans="31:32" x14ac:dyDescent="0.25">
      <c r="AE2416" s="205">
        <f>INDEX(Tracking!$B$6:$B$3001,ROW(A2412),1)</f>
        <v>0</v>
      </c>
      <c r="AF2416" s="205">
        <f t="array" ref="AF2416">SUMPRODUCT(MID(0&amp;AE2416,LARGE(INDEX(ISNUMBER(--MID(AE2416,ROW($A$1:$A$25),1))* ROW($A$1:$A$25),0),ROW($A$1:$A$25))+1,1)*10^ROW($A$1:$A$25)/10)</f>
        <v>0</v>
      </c>
    </row>
    <row r="2417" spans="31:32" x14ac:dyDescent="0.25">
      <c r="AE2417" s="205">
        <f>INDEX(Tracking!$B$6:$B$3001,ROW(A2413),1)</f>
        <v>0</v>
      </c>
      <c r="AF2417" s="205">
        <f t="array" ref="AF2417">SUMPRODUCT(MID(0&amp;AE2417,LARGE(INDEX(ISNUMBER(--MID(AE2417,ROW($A$1:$A$25),1))* ROW($A$1:$A$25),0),ROW($A$1:$A$25))+1,1)*10^ROW($A$1:$A$25)/10)</f>
        <v>0</v>
      </c>
    </row>
    <row r="2418" spans="31:32" x14ac:dyDescent="0.25">
      <c r="AE2418" s="205">
        <f>INDEX(Tracking!$B$6:$B$3001,ROW(A2414),1)</f>
        <v>0</v>
      </c>
      <c r="AF2418" s="205">
        <f t="array" ref="AF2418">SUMPRODUCT(MID(0&amp;AE2418,LARGE(INDEX(ISNUMBER(--MID(AE2418,ROW($A$1:$A$25),1))* ROW($A$1:$A$25),0),ROW($A$1:$A$25))+1,1)*10^ROW($A$1:$A$25)/10)</f>
        <v>0</v>
      </c>
    </row>
    <row r="2419" spans="31:32" x14ac:dyDescent="0.25">
      <c r="AE2419" s="205">
        <f>INDEX(Tracking!$B$6:$B$3001,ROW(A2415),1)</f>
        <v>0</v>
      </c>
      <c r="AF2419" s="205">
        <f t="array" ref="AF2419">SUMPRODUCT(MID(0&amp;AE2419,LARGE(INDEX(ISNUMBER(--MID(AE2419,ROW($A$1:$A$25),1))* ROW($A$1:$A$25),0),ROW($A$1:$A$25))+1,1)*10^ROW($A$1:$A$25)/10)</f>
        <v>0</v>
      </c>
    </row>
    <row r="2420" spans="31:32" x14ac:dyDescent="0.25">
      <c r="AE2420" s="205">
        <f>INDEX(Tracking!$B$6:$B$3001,ROW(A2416),1)</f>
        <v>0</v>
      </c>
      <c r="AF2420" s="205">
        <f t="array" ref="AF2420">SUMPRODUCT(MID(0&amp;AE2420,LARGE(INDEX(ISNUMBER(--MID(AE2420,ROW($A$1:$A$25),1))* ROW($A$1:$A$25),0),ROW($A$1:$A$25))+1,1)*10^ROW($A$1:$A$25)/10)</f>
        <v>0</v>
      </c>
    </row>
    <row r="2421" spans="31:32" x14ac:dyDescent="0.25">
      <c r="AE2421" s="205">
        <f>INDEX(Tracking!$B$6:$B$3001,ROW(A2417),1)</f>
        <v>0</v>
      </c>
      <c r="AF2421" s="205">
        <f t="array" ref="AF2421">SUMPRODUCT(MID(0&amp;AE2421,LARGE(INDEX(ISNUMBER(--MID(AE2421,ROW($A$1:$A$25),1))* ROW($A$1:$A$25),0),ROW($A$1:$A$25))+1,1)*10^ROW($A$1:$A$25)/10)</f>
        <v>0</v>
      </c>
    </row>
    <row r="2422" spans="31:32" x14ac:dyDescent="0.25">
      <c r="AE2422" s="205">
        <f>INDEX(Tracking!$B$6:$B$3001,ROW(A2418),1)</f>
        <v>0</v>
      </c>
      <c r="AF2422" s="205">
        <f t="array" ref="AF2422">SUMPRODUCT(MID(0&amp;AE2422,LARGE(INDEX(ISNUMBER(--MID(AE2422,ROW($A$1:$A$25),1))* ROW($A$1:$A$25),0),ROW($A$1:$A$25))+1,1)*10^ROW($A$1:$A$25)/10)</f>
        <v>0</v>
      </c>
    </row>
    <row r="2423" spans="31:32" x14ac:dyDescent="0.25">
      <c r="AE2423" s="205">
        <f>INDEX(Tracking!$B$6:$B$3001,ROW(A2419),1)</f>
        <v>0</v>
      </c>
      <c r="AF2423" s="205">
        <f t="array" ref="AF2423">SUMPRODUCT(MID(0&amp;AE2423,LARGE(INDEX(ISNUMBER(--MID(AE2423,ROW($A$1:$A$25),1))* ROW($A$1:$A$25),0),ROW($A$1:$A$25))+1,1)*10^ROW($A$1:$A$25)/10)</f>
        <v>0</v>
      </c>
    </row>
    <row r="2424" spans="31:32" x14ac:dyDescent="0.25">
      <c r="AE2424" s="205">
        <f>INDEX(Tracking!$B$6:$B$3001,ROW(A2420),1)</f>
        <v>0</v>
      </c>
      <c r="AF2424" s="205">
        <f t="array" ref="AF2424">SUMPRODUCT(MID(0&amp;AE2424,LARGE(INDEX(ISNUMBER(--MID(AE2424,ROW($A$1:$A$25),1))* ROW($A$1:$A$25),0),ROW($A$1:$A$25))+1,1)*10^ROW($A$1:$A$25)/10)</f>
        <v>0</v>
      </c>
    </row>
    <row r="2425" spans="31:32" x14ac:dyDescent="0.25">
      <c r="AE2425" s="205">
        <f>INDEX(Tracking!$B$6:$B$3001,ROW(A2421),1)</f>
        <v>0</v>
      </c>
      <c r="AF2425" s="205">
        <f t="array" ref="AF2425">SUMPRODUCT(MID(0&amp;AE2425,LARGE(INDEX(ISNUMBER(--MID(AE2425,ROW($A$1:$A$25),1))* ROW($A$1:$A$25),0),ROW($A$1:$A$25))+1,1)*10^ROW($A$1:$A$25)/10)</f>
        <v>0</v>
      </c>
    </row>
    <row r="2426" spans="31:32" x14ac:dyDescent="0.25">
      <c r="AE2426" s="205">
        <f>INDEX(Tracking!$B$6:$B$3001,ROW(A2422),1)</f>
        <v>0</v>
      </c>
      <c r="AF2426" s="205">
        <f t="array" ref="AF2426">SUMPRODUCT(MID(0&amp;AE2426,LARGE(INDEX(ISNUMBER(--MID(AE2426,ROW($A$1:$A$25),1))* ROW($A$1:$A$25),0),ROW($A$1:$A$25))+1,1)*10^ROW($A$1:$A$25)/10)</f>
        <v>0</v>
      </c>
    </row>
    <row r="2427" spans="31:32" x14ac:dyDescent="0.25">
      <c r="AE2427" s="205">
        <f>INDEX(Tracking!$B$6:$B$3001,ROW(A2423),1)</f>
        <v>0</v>
      </c>
      <c r="AF2427" s="205">
        <f t="array" ref="AF2427">SUMPRODUCT(MID(0&amp;AE2427,LARGE(INDEX(ISNUMBER(--MID(AE2427,ROW($A$1:$A$25),1))* ROW($A$1:$A$25),0),ROW($A$1:$A$25))+1,1)*10^ROW($A$1:$A$25)/10)</f>
        <v>0</v>
      </c>
    </row>
    <row r="2428" spans="31:32" x14ac:dyDescent="0.25">
      <c r="AE2428" s="205">
        <f>INDEX(Tracking!$B$6:$B$3001,ROW(A2424),1)</f>
        <v>0</v>
      </c>
      <c r="AF2428" s="205">
        <f t="array" ref="AF2428">SUMPRODUCT(MID(0&amp;AE2428,LARGE(INDEX(ISNUMBER(--MID(AE2428,ROW($A$1:$A$25),1))* ROW($A$1:$A$25),0),ROW($A$1:$A$25))+1,1)*10^ROW($A$1:$A$25)/10)</f>
        <v>0</v>
      </c>
    </row>
    <row r="2429" spans="31:32" x14ac:dyDescent="0.25">
      <c r="AE2429" s="205">
        <f>INDEX(Tracking!$B$6:$B$3001,ROW(A2425),1)</f>
        <v>0</v>
      </c>
      <c r="AF2429" s="205">
        <f t="array" ref="AF2429">SUMPRODUCT(MID(0&amp;AE2429,LARGE(INDEX(ISNUMBER(--MID(AE2429,ROW($A$1:$A$25),1))* ROW($A$1:$A$25),0),ROW($A$1:$A$25))+1,1)*10^ROW($A$1:$A$25)/10)</f>
        <v>0</v>
      </c>
    </row>
    <row r="2430" spans="31:32" x14ac:dyDescent="0.25">
      <c r="AE2430" s="205">
        <f>INDEX(Tracking!$B$6:$B$3001,ROW(A2426),1)</f>
        <v>0</v>
      </c>
      <c r="AF2430" s="205">
        <f t="array" ref="AF2430">SUMPRODUCT(MID(0&amp;AE2430,LARGE(INDEX(ISNUMBER(--MID(AE2430,ROW($A$1:$A$25),1))* ROW($A$1:$A$25),0),ROW($A$1:$A$25))+1,1)*10^ROW($A$1:$A$25)/10)</f>
        <v>0</v>
      </c>
    </row>
    <row r="2431" spans="31:32" x14ac:dyDescent="0.25">
      <c r="AE2431" s="205">
        <f>INDEX(Tracking!$B$6:$B$3001,ROW(A2427),1)</f>
        <v>0</v>
      </c>
      <c r="AF2431" s="205">
        <f t="array" ref="AF2431">SUMPRODUCT(MID(0&amp;AE2431,LARGE(INDEX(ISNUMBER(--MID(AE2431,ROW($A$1:$A$25),1))* ROW($A$1:$A$25),0),ROW($A$1:$A$25))+1,1)*10^ROW($A$1:$A$25)/10)</f>
        <v>0</v>
      </c>
    </row>
    <row r="2432" spans="31:32" x14ac:dyDescent="0.25">
      <c r="AE2432" s="205">
        <f>INDEX(Tracking!$B$6:$B$3001,ROW(A2428),1)</f>
        <v>0</v>
      </c>
      <c r="AF2432" s="205">
        <f t="array" ref="AF2432">SUMPRODUCT(MID(0&amp;AE2432,LARGE(INDEX(ISNUMBER(--MID(AE2432,ROW($A$1:$A$25),1))* ROW($A$1:$A$25),0),ROW($A$1:$A$25))+1,1)*10^ROW($A$1:$A$25)/10)</f>
        <v>0</v>
      </c>
    </row>
    <row r="2433" spans="31:32" x14ac:dyDescent="0.25">
      <c r="AE2433" s="205">
        <f>INDEX(Tracking!$B$6:$B$3001,ROW(A2429),1)</f>
        <v>0</v>
      </c>
      <c r="AF2433" s="205">
        <f t="array" ref="AF2433">SUMPRODUCT(MID(0&amp;AE2433,LARGE(INDEX(ISNUMBER(--MID(AE2433,ROW($A$1:$A$25),1))* ROW($A$1:$A$25),0),ROW($A$1:$A$25))+1,1)*10^ROW($A$1:$A$25)/10)</f>
        <v>0</v>
      </c>
    </row>
    <row r="2434" spans="31:32" x14ac:dyDescent="0.25">
      <c r="AE2434" s="205">
        <f>INDEX(Tracking!$B$6:$B$3001,ROW(A2430),1)</f>
        <v>0</v>
      </c>
      <c r="AF2434" s="205">
        <f t="array" ref="AF2434">SUMPRODUCT(MID(0&amp;AE2434,LARGE(INDEX(ISNUMBER(--MID(AE2434,ROW($A$1:$A$25),1))* ROW($A$1:$A$25),0),ROW($A$1:$A$25))+1,1)*10^ROW($A$1:$A$25)/10)</f>
        <v>0</v>
      </c>
    </row>
    <row r="2435" spans="31:32" x14ac:dyDescent="0.25">
      <c r="AE2435" s="205">
        <f>INDEX(Tracking!$B$6:$B$3001,ROW(A2431),1)</f>
        <v>0</v>
      </c>
      <c r="AF2435" s="205">
        <f t="array" ref="AF2435">SUMPRODUCT(MID(0&amp;AE2435,LARGE(INDEX(ISNUMBER(--MID(AE2435,ROW($A$1:$A$25),1))* ROW($A$1:$A$25),0),ROW($A$1:$A$25))+1,1)*10^ROW($A$1:$A$25)/10)</f>
        <v>0</v>
      </c>
    </row>
    <row r="2436" spans="31:32" x14ac:dyDescent="0.25">
      <c r="AE2436" s="205">
        <f>INDEX(Tracking!$B$6:$B$3001,ROW(A2432),1)</f>
        <v>0</v>
      </c>
      <c r="AF2436" s="205">
        <f t="array" ref="AF2436">SUMPRODUCT(MID(0&amp;AE2436,LARGE(INDEX(ISNUMBER(--MID(AE2436,ROW($A$1:$A$25),1))* ROW($A$1:$A$25),0),ROW($A$1:$A$25))+1,1)*10^ROW($A$1:$A$25)/10)</f>
        <v>0</v>
      </c>
    </row>
    <row r="2437" spans="31:32" x14ac:dyDescent="0.25">
      <c r="AE2437" s="205">
        <f>INDEX(Tracking!$B$6:$B$3001,ROW(A2433),1)</f>
        <v>0</v>
      </c>
      <c r="AF2437" s="205">
        <f t="array" ref="AF2437">SUMPRODUCT(MID(0&amp;AE2437,LARGE(INDEX(ISNUMBER(--MID(AE2437,ROW($A$1:$A$25),1))* ROW($A$1:$A$25),0),ROW($A$1:$A$25))+1,1)*10^ROW($A$1:$A$25)/10)</f>
        <v>0</v>
      </c>
    </row>
    <row r="2438" spans="31:32" x14ac:dyDescent="0.25">
      <c r="AE2438" s="205">
        <f>INDEX(Tracking!$B$6:$B$3001,ROW(A2434),1)</f>
        <v>0</v>
      </c>
      <c r="AF2438" s="205">
        <f t="array" ref="AF2438">SUMPRODUCT(MID(0&amp;AE2438,LARGE(INDEX(ISNUMBER(--MID(AE2438,ROW($A$1:$A$25),1))* ROW($A$1:$A$25),0),ROW($A$1:$A$25))+1,1)*10^ROW($A$1:$A$25)/10)</f>
        <v>0</v>
      </c>
    </row>
    <row r="2439" spans="31:32" x14ac:dyDescent="0.25">
      <c r="AE2439" s="205">
        <f>INDEX(Tracking!$B$6:$B$3001,ROW(A2435),1)</f>
        <v>0</v>
      </c>
      <c r="AF2439" s="205">
        <f t="array" ref="AF2439">SUMPRODUCT(MID(0&amp;AE2439,LARGE(INDEX(ISNUMBER(--MID(AE2439,ROW($A$1:$A$25),1))* ROW($A$1:$A$25),0),ROW($A$1:$A$25))+1,1)*10^ROW($A$1:$A$25)/10)</f>
        <v>0</v>
      </c>
    </row>
    <row r="2440" spans="31:32" x14ac:dyDescent="0.25">
      <c r="AE2440" s="205">
        <f>INDEX(Tracking!$B$6:$B$3001,ROW(A2436),1)</f>
        <v>0</v>
      </c>
      <c r="AF2440" s="205">
        <f t="array" ref="AF2440">SUMPRODUCT(MID(0&amp;AE2440,LARGE(INDEX(ISNUMBER(--MID(AE2440,ROW($A$1:$A$25),1))* ROW($A$1:$A$25),0),ROW($A$1:$A$25))+1,1)*10^ROW($A$1:$A$25)/10)</f>
        <v>0</v>
      </c>
    </row>
    <row r="2441" spans="31:32" x14ac:dyDescent="0.25">
      <c r="AE2441" s="205">
        <f>INDEX(Tracking!$B$6:$B$3001,ROW(A2437),1)</f>
        <v>0</v>
      </c>
      <c r="AF2441" s="205">
        <f t="array" ref="AF2441">SUMPRODUCT(MID(0&amp;AE2441,LARGE(INDEX(ISNUMBER(--MID(AE2441,ROW($A$1:$A$25),1))* ROW($A$1:$A$25),0),ROW($A$1:$A$25))+1,1)*10^ROW($A$1:$A$25)/10)</f>
        <v>0</v>
      </c>
    </row>
    <row r="2442" spans="31:32" x14ac:dyDescent="0.25">
      <c r="AE2442" s="205">
        <f>INDEX(Tracking!$B$6:$B$3001,ROW(A2438),1)</f>
        <v>0</v>
      </c>
      <c r="AF2442" s="205">
        <f t="array" ref="AF2442">SUMPRODUCT(MID(0&amp;AE2442,LARGE(INDEX(ISNUMBER(--MID(AE2442,ROW($A$1:$A$25),1))* ROW($A$1:$A$25),0),ROW($A$1:$A$25))+1,1)*10^ROW($A$1:$A$25)/10)</f>
        <v>0</v>
      </c>
    </row>
    <row r="2443" spans="31:32" x14ac:dyDescent="0.25">
      <c r="AE2443" s="205">
        <f>INDEX(Tracking!$B$6:$B$3001,ROW(A2439),1)</f>
        <v>0</v>
      </c>
      <c r="AF2443" s="205">
        <f t="array" ref="AF2443">SUMPRODUCT(MID(0&amp;AE2443,LARGE(INDEX(ISNUMBER(--MID(AE2443,ROW($A$1:$A$25),1))* ROW($A$1:$A$25),0),ROW($A$1:$A$25))+1,1)*10^ROW($A$1:$A$25)/10)</f>
        <v>0</v>
      </c>
    </row>
    <row r="2444" spans="31:32" x14ac:dyDescent="0.25">
      <c r="AE2444" s="205">
        <f>INDEX(Tracking!$B$6:$B$3001,ROW(A2440),1)</f>
        <v>0</v>
      </c>
      <c r="AF2444" s="205">
        <f t="array" ref="AF2444">SUMPRODUCT(MID(0&amp;AE2444,LARGE(INDEX(ISNUMBER(--MID(AE2444,ROW($A$1:$A$25),1))* ROW($A$1:$A$25),0),ROW($A$1:$A$25))+1,1)*10^ROW($A$1:$A$25)/10)</f>
        <v>0</v>
      </c>
    </row>
    <row r="2445" spans="31:32" x14ac:dyDescent="0.25">
      <c r="AE2445" s="205">
        <f>INDEX(Tracking!$B$6:$B$3001,ROW(A2441),1)</f>
        <v>0</v>
      </c>
      <c r="AF2445" s="205">
        <f t="array" ref="AF2445">SUMPRODUCT(MID(0&amp;AE2445,LARGE(INDEX(ISNUMBER(--MID(AE2445,ROW($A$1:$A$25),1))* ROW($A$1:$A$25),0),ROW($A$1:$A$25))+1,1)*10^ROW($A$1:$A$25)/10)</f>
        <v>0</v>
      </c>
    </row>
    <row r="2446" spans="31:32" x14ac:dyDescent="0.25">
      <c r="AE2446" s="205">
        <f>INDEX(Tracking!$B$6:$B$3001,ROW(A2442),1)</f>
        <v>0</v>
      </c>
      <c r="AF2446" s="205">
        <f t="array" ref="AF2446">SUMPRODUCT(MID(0&amp;AE2446,LARGE(INDEX(ISNUMBER(--MID(AE2446,ROW($A$1:$A$25),1))* ROW($A$1:$A$25),0),ROW($A$1:$A$25))+1,1)*10^ROW($A$1:$A$25)/10)</f>
        <v>0</v>
      </c>
    </row>
    <row r="2447" spans="31:32" x14ac:dyDescent="0.25">
      <c r="AE2447" s="205">
        <f>INDEX(Tracking!$B$6:$B$3001,ROW(A2443),1)</f>
        <v>0</v>
      </c>
      <c r="AF2447" s="205">
        <f t="array" ref="AF2447">SUMPRODUCT(MID(0&amp;AE2447,LARGE(INDEX(ISNUMBER(--MID(AE2447,ROW($A$1:$A$25),1))* ROW($A$1:$A$25),0),ROW($A$1:$A$25))+1,1)*10^ROW($A$1:$A$25)/10)</f>
        <v>0</v>
      </c>
    </row>
    <row r="2448" spans="31:32" x14ac:dyDescent="0.25">
      <c r="AE2448" s="205">
        <f>INDEX(Tracking!$B$6:$B$3001,ROW(A2444),1)</f>
        <v>0</v>
      </c>
      <c r="AF2448" s="205">
        <f t="array" ref="AF2448">SUMPRODUCT(MID(0&amp;AE2448,LARGE(INDEX(ISNUMBER(--MID(AE2448,ROW($A$1:$A$25),1))* ROW($A$1:$A$25),0),ROW($A$1:$A$25))+1,1)*10^ROW($A$1:$A$25)/10)</f>
        <v>0</v>
      </c>
    </row>
    <row r="2449" spans="31:32" x14ac:dyDescent="0.25">
      <c r="AE2449" s="205">
        <f>INDEX(Tracking!$B$6:$B$3001,ROW(A2445),1)</f>
        <v>0</v>
      </c>
      <c r="AF2449" s="205">
        <f t="array" ref="AF2449">SUMPRODUCT(MID(0&amp;AE2449,LARGE(INDEX(ISNUMBER(--MID(AE2449,ROW($A$1:$A$25),1))* ROW($A$1:$A$25),0),ROW($A$1:$A$25))+1,1)*10^ROW($A$1:$A$25)/10)</f>
        <v>0</v>
      </c>
    </row>
    <row r="2450" spans="31:32" x14ac:dyDescent="0.25">
      <c r="AE2450" s="205">
        <f>INDEX(Tracking!$B$6:$B$3001,ROW(A2446),1)</f>
        <v>0</v>
      </c>
      <c r="AF2450" s="205">
        <f t="array" ref="AF2450">SUMPRODUCT(MID(0&amp;AE2450,LARGE(INDEX(ISNUMBER(--MID(AE2450,ROW($A$1:$A$25),1))* ROW($A$1:$A$25),0),ROW($A$1:$A$25))+1,1)*10^ROW($A$1:$A$25)/10)</f>
        <v>0</v>
      </c>
    </row>
    <row r="2451" spans="31:32" x14ac:dyDescent="0.25">
      <c r="AE2451" s="205">
        <f>INDEX(Tracking!$B$6:$B$3001,ROW(A2447),1)</f>
        <v>0</v>
      </c>
      <c r="AF2451" s="205">
        <f t="array" ref="AF2451">SUMPRODUCT(MID(0&amp;AE2451,LARGE(INDEX(ISNUMBER(--MID(AE2451,ROW($A$1:$A$25),1))* ROW($A$1:$A$25),0),ROW($A$1:$A$25))+1,1)*10^ROW($A$1:$A$25)/10)</f>
        <v>0</v>
      </c>
    </row>
    <row r="2452" spans="31:32" x14ac:dyDescent="0.25">
      <c r="AE2452" s="205">
        <f>INDEX(Tracking!$B$6:$B$3001,ROW(A2448),1)</f>
        <v>0</v>
      </c>
      <c r="AF2452" s="205">
        <f t="array" ref="AF2452">SUMPRODUCT(MID(0&amp;AE2452,LARGE(INDEX(ISNUMBER(--MID(AE2452,ROW($A$1:$A$25),1))* ROW($A$1:$A$25),0),ROW($A$1:$A$25))+1,1)*10^ROW($A$1:$A$25)/10)</f>
        <v>0</v>
      </c>
    </row>
    <row r="2453" spans="31:32" x14ac:dyDescent="0.25">
      <c r="AE2453" s="205">
        <f>INDEX(Tracking!$B$6:$B$3001,ROW(A2449),1)</f>
        <v>0</v>
      </c>
      <c r="AF2453" s="205">
        <f t="array" ref="AF2453">SUMPRODUCT(MID(0&amp;AE2453,LARGE(INDEX(ISNUMBER(--MID(AE2453,ROW($A$1:$A$25),1))* ROW($A$1:$A$25),0),ROW($A$1:$A$25))+1,1)*10^ROW($A$1:$A$25)/10)</f>
        <v>0</v>
      </c>
    </row>
    <row r="2454" spans="31:32" x14ac:dyDescent="0.25">
      <c r="AE2454" s="205">
        <f>INDEX(Tracking!$B$6:$B$3001,ROW(A2450),1)</f>
        <v>0</v>
      </c>
      <c r="AF2454" s="205">
        <f t="array" ref="AF2454">SUMPRODUCT(MID(0&amp;AE2454,LARGE(INDEX(ISNUMBER(--MID(AE2454,ROW($A$1:$A$25),1))* ROW($A$1:$A$25),0),ROW($A$1:$A$25))+1,1)*10^ROW($A$1:$A$25)/10)</f>
        <v>0</v>
      </c>
    </row>
    <row r="2455" spans="31:32" x14ac:dyDescent="0.25">
      <c r="AE2455" s="205">
        <f>INDEX(Tracking!$B$6:$B$3001,ROW(A2451),1)</f>
        <v>0</v>
      </c>
      <c r="AF2455" s="205">
        <f t="array" ref="AF2455">SUMPRODUCT(MID(0&amp;AE2455,LARGE(INDEX(ISNUMBER(--MID(AE2455,ROW($A$1:$A$25),1))* ROW($A$1:$A$25),0),ROW($A$1:$A$25))+1,1)*10^ROW($A$1:$A$25)/10)</f>
        <v>0</v>
      </c>
    </row>
    <row r="2456" spans="31:32" x14ac:dyDescent="0.25">
      <c r="AE2456" s="205">
        <f>INDEX(Tracking!$B$6:$B$3001,ROW(A2452),1)</f>
        <v>0</v>
      </c>
      <c r="AF2456" s="205">
        <f t="array" ref="AF2456">SUMPRODUCT(MID(0&amp;AE2456,LARGE(INDEX(ISNUMBER(--MID(AE2456,ROW($A$1:$A$25),1))* ROW($A$1:$A$25),0),ROW($A$1:$A$25))+1,1)*10^ROW($A$1:$A$25)/10)</f>
        <v>0</v>
      </c>
    </row>
    <row r="2457" spans="31:32" x14ac:dyDescent="0.25">
      <c r="AE2457" s="205">
        <f>INDEX(Tracking!$B$6:$B$3001,ROW(A2453),1)</f>
        <v>0</v>
      </c>
      <c r="AF2457" s="205">
        <f t="array" ref="AF2457">SUMPRODUCT(MID(0&amp;AE2457,LARGE(INDEX(ISNUMBER(--MID(AE2457,ROW($A$1:$A$25),1))* ROW($A$1:$A$25),0),ROW($A$1:$A$25))+1,1)*10^ROW($A$1:$A$25)/10)</f>
        <v>0</v>
      </c>
    </row>
    <row r="2458" spans="31:32" x14ac:dyDescent="0.25">
      <c r="AE2458" s="205">
        <f>INDEX(Tracking!$B$6:$B$3001,ROW(A2454),1)</f>
        <v>0</v>
      </c>
      <c r="AF2458" s="205">
        <f t="array" ref="AF2458">SUMPRODUCT(MID(0&amp;AE2458,LARGE(INDEX(ISNUMBER(--MID(AE2458,ROW($A$1:$A$25),1))* ROW($A$1:$A$25),0),ROW($A$1:$A$25))+1,1)*10^ROW($A$1:$A$25)/10)</f>
        <v>0</v>
      </c>
    </row>
    <row r="2459" spans="31:32" x14ac:dyDescent="0.25">
      <c r="AE2459" s="205">
        <f>INDEX(Tracking!$B$6:$B$3001,ROW(A2455),1)</f>
        <v>0</v>
      </c>
      <c r="AF2459" s="205">
        <f t="array" ref="AF2459">SUMPRODUCT(MID(0&amp;AE2459,LARGE(INDEX(ISNUMBER(--MID(AE2459,ROW($A$1:$A$25),1))* ROW($A$1:$A$25),0),ROW($A$1:$A$25))+1,1)*10^ROW($A$1:$A$25)/10)</f>
        <v>0</v>
      </c>
    </row>
    <row r="2460" spans="31:32" x14ac:dyDescent="0.25">
      <c r="AE2460" s="205">
        <f>INDEX(Tracking!$B$6:$B$3001,ROW(A2456),1)</f>
        <v>0</v>
      </c>
      <c r="AF2460" s="205">
        <f t="array" ref="AF2460">SUMPRODUCT(MID(0&amp;AE2460,LARGE(INDEX(ISNUMBER(--MID(AE2460,ROW($A$1:$A$25),1))* ROW($A$1:$A$25),0),ROW($A$1:$A$25))+1,1)*10^ROW($A$1:$A$25)/10)</f>
        <v>0</v>
      </c>
    </row>
    <row r="2461" spans="31:32" x14ac:dyDescent="0.25">
      <c r="AE2461" s="205">
        <f>INDEX(Tracking!$B$6:$B$3001,ROW(A2457),1)</f>
        <v>0</v>
      </c>
      <c r="AF2461" s="205">
        <f t="array" ref="AF2461">SUMPRODUCT(MID(0&amp;AE2461,LARGE(INDEX(ISNUMBER(--MID(AE2461,ROW($A$1:$A$25),1))* ROW($A$1:$A$25),0),ROW($A$1:$A$25))+1,1)*10^ROW($A$1:$A$25)/10)</f>
        <v>0</v>
      </c>
    </row>
    <row r="2462" spans="31:32" x14ac:dyDescent="0.25">
      <c r="AE2462" s="205">
        <f>INDEX(Tracking!$B$6:$B$3001,ROW(A2458),1)</f>
        <v>0</v>
      </c>
      <c r="AF2462" s="205">
        <f t="array" ref="AF2462">SUMPRODUCT(MID(0&amp;AE2462,LARGE(INDEX(ISNUMBER(--MID(AE2462,ROW($A$1:$A$25),1))* ROW($A$1:$A$25),0),ROW($A$1:$A$25))+1,1)*10^ROW($A$1:$A$25)/10)</f>
        <v>0</v>
      </c>
    </row>
    <row r="2463" spans="31:32" x14ac:dyDescent="0.25">
      <c r="AE2463" s="205">
        <f>INDEX(Tracking!$B$6:$B$3001,ROW(A2459),1)</f>
        <v>0</v>
      </c>
      <c r="AF2463" s="205">
        <f t="array" ref="AF2463">SUMPRODUCT(MID(0&amp;AE2463,LARGE(INDEX(ISNUMBER(--MID(AE2463,ROW($A$1:$A$25),1))* ROW($A$1:$A$25),0),ROW($A$1:$A$25))+1,1)*10^ROW($A$1:$A$25)/10)</f>
        <v>0</v>
      </c>
    </row>
    <row r="2464" spans="31:32" x14ac:dyDescent="0.25">
      <c r="AE2464" s="205">
        <f>INDEX(Tracking!$B$6:$B$3001,ROW(A2460),1)</f>
        <v>0</v>
      </c>
      <c r="AF2464" s="205">
        <f t="array" ref="AF2464">SUMPRODUCT(MID(0&amp;AE2464,LARGE(INDEX(ISNUMBER(--MID(AE2464,ROW($A$1:$A$25),1))* ROW($A$1:$A$25),0),ROW($A$1:$A$25))+1,1)*10^ROW($A$1:$A$25)/10)</f>
        <v>0</v>
      </c>
    </row>
    <row r="2465" spans="31:32" x14ac:dyDescent="0.25">
      <c r="AE2465" s="205">
        <f>INDEX(Tracking!$B$6:$B$3001,ROW(A2461),1)</f>
        <v>0</v>
      </c>
      <c r="AF2465" s="205">
        <f t="array" ref="AF2465">SUMPRODUCT(MID(0&amp;AE2465,LARGE(INDEX(ISNUMBER(--MID(AE2465,ROW($A$1:$A$25),1))* ROW($A$1:$A$25),0),ROW($A$1:$A$25))+1,1)*10^ROW($A$1:$A$25)/10)</f>
        <v>0</v>
      </c>
    </row>
    <row r="2466" spans="31:32" x14ac:dyDescent="0.25">
      <c r="AE2466" s="205">
        <f>INDEX(Tracking!$B$6:$B$3001,ROW(A2462),1)</f>
        <v>0</v>
      </c>
      <c r="AF2466" s="205">
        <f t="array" ref="AF2466">SUMPRODUCT(MID(0&amp;AE2466,LARGE(INDEX(ISNUMBER(--MID(AE2466,ROW($A$1:$A$25),1))* ROW($A$1:$A$25),0),ROW($A$1:$A$25))+1,1)*10^ROW($A$1:$A$25)/10)</f>
        <v>0</v>
      </c>
    </row>
    <row r="2467" spans="31:32" x14ac:dyDescent="0.25">
      <c r="AE2467" s="205">
        <f>INDEX(Tracking!$B$6:$B$3001,ROW(A2463),1)</f>
        <v>0</v>
      </c>
      <c r="AF2467" s="205">
        <f t="array" ref="AF2467">SUMPRODUCT(MID(0&amp;AE2467,LARGE(INDEX(ISNUMBER(--MID(AE2467,ROW($A$1:$A$25),1))* ROW($A$1:$A$25),0),ROW($A$1:$A$25))+1,1)*10^ROW($A$1:$A$25)/10)</f>
        <v>0</v>
      </c>
    </row>
    <row r="2468" spans="31:32" x14ac:dyDescent="0.25">
      <c r="AE2468" s="205">
        <f>INDEX(Tracking!$B$6:$B$3001,ROW(A2464),1)</f>
        <v>0</v>
      </c>
      <c r="AF2468" s="205">
        <f t="array" ref="AF2468">SUMPRODUCT(MID(0&amp;AE2468,LARGE(INDEX(ISNUMBER(--MID(AE2468,ROW($A$1:$A$25),1))* ROW($A$1:$A$25),0),ROW($A$1:$A$25))+1,1)*10^ROW($A$1:$A$25)/10)</f>
        <v>0</v>
      </c>
    </row>
    <row r="2469" spans="31:32" x14ac:dyDescent="0.25">
      <c r="AE2469" s="205">
        <f>INDEX(Tracking!$B$6:$B$3001,ROW(A2465),1)</f>
        <v>0</v>
      </c>
      <c r="AF2469" s="205">
        <f t="array" ref="AF2469">SUMPRODUCT(MID(0&amp;AE2469,LARGE(INDEX(ISNUMBER(--MID(AE2469,ROW($A$1:$A$25),1))* ROW($A$1:$A$25),0),ROW($A$1:$A$25))+1,1)*10^ROW($A$1:$A$25)/10)</f>
        <v>0</v>
      </c>
    </row>
    <row r="2470" spans="31:32" x14ac:dyDescent="0.25">
      <c r="AE2470" s="205">
        <f>INDEX(Tracking!$B$6:$B$3001,ROW(A2466),1)</f>
        <v>0</v>
      </c>
      <c r="AF2470" s="205">
        <f t="array" ref="AF2470">SUMPRODUCT(MID(0&amp;AE2470,LARGE(INDEX(ISNUMBER(--MID(AE2470,ROW($A$1:$A$25),1))* ROW($A$1:$A$25),0),ROW($A$1:$A$25))+1,1)*10^ROW($A$1:$A$25)/10)</f>
        <v>0</v>
      </c>
    </row>
    <row r="2471" spans="31:32" x14ac:dyDescent="0.25">
      <c r="AE2471" s="205">
        <f>INDEX(Tracking!$B$6:$B$3001,ROW(A2467),1)</f>
        <v>0</v>
      </c>
      <c r="AF2471" s="205">
        <f t="array" ref="AF2471">SUMPRODUCT(MID(0&amp;AE2471,LARGE(INDEX(ISNUMBER(--MID(AE2471,ROW($A$1:$A$25),1))* ROW($A$1:$A$25),0),ROW($A$1:$A$25))+1,1)*10^ROW($A$1:$A$25)/10)</f>
        <v>0</v>
      </c>
    </row>
    <row r="2472" spans="31:32" x14ac:dyDescent="0.25">
      <c r="AE2472" s="205">
        <f>INDEX(Tracking!$B$6:$B$3001,ROW(A2468),1)</f>
        <v>0</v>
      </c>
      <c r="AF2472" s="205">
        <f t="array" ref="AF2472">SUMPRODUCT(MID(0&amp;AE2472,LARGE(INDEX(ISNUMBER(--MID(AE2472,ROW($A$1:$A$25),1))* ROW($A$1:$A$25),0),ROW($A$1:$A$25))+1,1)*10^ROW($A$1:$A$25)/10)</f>
        <v>0</v>
      </c>
    </row>
    <row r="2473" spans="31:32" x14ac:dyDescent="0.25">
      <c r="AE2473" s="205">
        <f>INDEX(Tracking!$B$6:$B$3001,ROW(A2469),1)</f>
        <v>0</v>
      </c>
      <c r="AF2473" s="205">
        <f t="array" ref="AF2473">SUMPRODUCT(MID(0&amp;AE2473,LARGE(INDEX(ISNUMBER(--MID(AE2473,ROW($A$1:$A$25),1))* ROW($A$1:$A$25),0),ROW($A$1:$A$25))+1,1)*10^ROW($A$1:$A$25)/10)</f>
        <v>0</v>
      </c>
    </row>
    <row r="2474" spans="31:32" x14ac:dyDescent="0.25">
      <c r="AE2474" s="205">
        <f>INDEX(Tracking!$B$6:$B$3001,ROW(A2470),1)</f>
        <v>0</v>
      </c>
      <c r="AF2474" s="205">
        <f t="array" ref="AF2474">SUMPRODUCT(MID(0&amp;AE2474,LARGE(INDEX(ISNUMBER(--MID(AE2474,ROW($A$1:$A$25),1))* ROW($A$1:$A$25),0),ROW($A$1:$A$25))+1,1)*10^ROW($A$1:$A$25)/10)</f>
        <v>0</v>
      </c>
    </row>
    <row r="2475" spans="31:32" x14ac:dyDescent="0.25">
      <c r="AE2475" s="205">
        <f>INDEX(Tracking!$B$6:$B$3001,ROW(A2471),1)</f>
        <v>0</v>
      </c>
      <c r="AF2475" s="205">
        <f t="array" ref="AF2475">SUMPRODUCT(MID(0&amp;AE2475,LARGE(INDEX(ISNUMBER(--MID(AE2475,ROW($A$1:$A$25),1))* ROW($A$1:$A$25),0),ROW($A$1:$A$25))+1,1)*10^ROW($A$1:$A$25)/10)</f>
        <v>0</v>
      </c>
    </row>
    <row r="2476" spans="31:32" x14ac:dyDescent="0.25">
      <c r="AE2476" s="205">
        <f>INDEX(Tracking!$B$6:$B$3001,ROW(A2472),1)</f>
        <v>0</v>
      </c>
      <c r="AF2476" s="205">
        <f t="array" ref="AF2476">SUMPRODUCT(MID(0&amp;AE2476,LARGE(INDEX(ISNUMBER(--MID(AE2476,ROW($A$1:$A$25),1))* ROW($A$1:$A$25),0),ROW($A$1:$A$25))+1,1)*10^ROW($A$1:$A$25)/10)</f>
        <v>0</v>
      </c>
    </row>
    <row r="2477" spans="31:32" x14ac:dyDescent="0.25">
      <c r="AE2477" s="205">
        <f>INDEX(Tracking!$B$6:$B$3001,ROW(A2473),1)</f>
        <v>0</v>
      </c>
      <c r="AF2477" s="205">
        <f t="array" ref="AF2477">SUMPRODUCT(MID(0&amp;AE2477,LARGE(INDEX(ISNUMBER(--MID(AE2477,ROW($A$1:$A$25),1))* ROW($A$1:$A$25),0),ROW($A$1:$A$25))+1,1)*10^ROW($A$1:$A$25)/10)</f>
        <v>0</v>
      </c>
    </row>
    <row r="2478" spans="31:32" x14ac:dyDescent="0.25">
      <c r="AE2478" s="205">
        <f>INDEX(Tracking!$B$6:$B$3001,ROW(A2474),1)</f>
        <v>0</v>
      </c>
      <c r="AF2478" s="205">
        <f t="array" ref="AF2478">SUMPRODUCT(MID(0&amp;AE2478,LARGE(INDEX(ISNUMBER(--MID(AE2478,ROW($A$1:$A$25),1))* ROW($A$1:$A$25),0),ROW($A$1:$A$25))+1,1)*10^ROW($A$1:$A$25)/10)</f>
        <v>0</v>
      </c>
    </row>
    <row r="2479" spans="31:32" x14ac:dyDescent="0.25">
      <c r="AE2479" s="205">
        <f>INDEX(Tracking!$B$6:$B$3001,ROW(A2475),1)</f>
        <v>0</v>
      </c>
      <c r="AF2479" s="205">
        <f t="array" ref="AF2479">SUMPRODUCT(MID(0&amp;AE2479,LARGE(INDEX(ISNUMBER(--MID(AE2479,ROW($A$1:$A$25),1))* ROW($A$1:$A$25),0),ROW($A$1:$A$25))+1,1)*10^ROW($A$1:$A$25)/10)</f>
        <v>0</v>
      </c>
    </row>
    <row r="2480" spans="31:32" x14ac:dyDescent="0.25">
      <c r="AE2480" s="205">
        <f>INDEX(Tracking!$B$6:$B$3001,ROW(A2476),1)</f>
        <v>0</v>
      </c>
      <c r="AF2480" s="205">
        <f t="array" ref="AF2480">SUMPRODUCT(MID(0&amp;AE2480,LARGE(INDEX(ISNUMBER(--MID(AE2480,ROW($A$1:$A$25),1))* ROW($A$1:$A$25),0),ROW($A$1:$A$25))+1,1)*10^ROW($A$1:$A$25)/10)</f>
        <v>0</v>
      </c>
    </row>
    <row r="2481" spans="31:32" x14ac:dyDescent="0.25">
      <c r="AE2481" s="205">
        <f>INDEX(Tracking!$B$6:$B$3001,ROW(A2477),1)</f>
        <v>0</v>
      </c>
      <c r="AF2481" s="205">
        <f t="array" ref="AF2481">SUMPRODUCT(MID(0&amp;AE2481,LARGE(INDEX(ISNUMBER(--MID(AE2481,ROW($A$1:$A$25),1))* ROW($A$1:$A$25),0),ROW($A$1:$A$25))+1,1)*10^ROW($A$1:$A$25)/10)</f>
        <v>0</v>
      </c>
    </row>
    <row r="2482" spans="31:32" x14ac:dyDescent="0.25">
      <c r="AE2482" s="205">
        <f>INDEX(Tracking!$B$6:$B$3001,ROW(A2478),1)</f>
        <v>0</v>
      </c>
      <c r="AF2482" s="205">
        <f t="array" ref="AF2482">SUMPRODUCT(MID(0&amp;AE2482,LARGE(INDEX(ISNUMBER(--MID(AE2482,ROW($A$1:$A$25),1))* ROW($A$1:$A$25),0),ROW($A$1:$A$25))+1,1)*10^ROW($A$1:$A$25)/10)</f>
        <v>0</v>
      </c>
    </row>
    <row r="2483" spans="31:32" x14ac:dyDescent="0.25">
      <c r="AE2483" s="205">
        <f>INDEX(Tracking!$B$6:$B$3001,ROW(A2479),1)</f>
        <v>0</v>
      </c>
      <c r="AF2483" s="205">
        <f t="array" ref="AF2483">SUMPRODUCT(MID(0&amp;AE2483,LARGE(INDEX(ISNUMBER(--MID(AE2483,ROW($A$1:$A$25),1))* ROW($A$1:$A$25),0),ROW($A$1:$A$25))+1,1)*10^ROW($A$1:$A$25)/10)</f>
        <v>0</v>
      </c>
    </row>
    <row r="2484" spans="31:32" x14ac:dyDescent="0.25">
      <c r="AE2484" s="205">
        <f>INDEX(Tracking!$B$6:$B$3001,ROW(A2480),1)</f>
        <v>0</v>
      </c>
      <c r="AF2484" s="205">
        <f t="array" ref="AF2484">SUMPRODUCT(MID(0&amp;AE2484,LARGE(INDEX(ISNUMBER(--MID(AE2484,ROW($A$1:$A$25),1))* ROW($A$1:$A$25),0),ROW($A$1:$A$25))+1,1)*10^ROW($A$1:$A$25)/10)</f>
        <v>0</v>
      </c>
    </row>
    <row r="2485" spans="31:32" x14ac:dyDescent="0.25">
      <c r="AE2485" s="205">
        <f>INDEX(Tracking!$B$6:$B$3001,ROW(A2481),1)</f>
        <v>0</v>
      </c>
      <c r="AF2485" s="205">
        <f t="array" ref="AF2485">SUMPRODUCT(MID(0&amp;AE2485,LARGE(INDEX(ISNUMBER(--MID(AE2485,ROW($A$1:$A$25),1))* ROW($A$1:$A$25),0),ROW($A$1:$A$25))+1,1)*10^ROW($A$1:$A$25)/10)</f>
        <v>0</v>
      </c>
    </row>
    <row r="2486" spans="31:32" x14ac:dyDescent="0.25">
      <c r="AE2486" s="205">
        <f>INDEX(Tracking!$B$6:$B$3001,ROW(A2482),1)</f>
        <v>0</v>
      </c>
      <c r="AF2486" s="205">
        <f t="array" ref="AF2486">SUMPRODUCT(MID(0&amp;AE2486,LARGE(INDEX(ISNUMBER(--MID(AE2486,ROW($A$1:$A$25),1))* ROW($A$1:$A$25),0),ROW($A$1:$A$25))+1,1)*10^ROW($A$1:$A$25)/10)</f>
        <v>0</v>
      </c>
    </row>
    <row r="2487" spans="31:32" x14ac:dyDescent="0.25">
      <c r="AE2487" s="205">
        <f>INDEX(Tracking!$B$6:$B$3001,ROW(A2483),1)</f>
        <v>0</v>
      </c>
      <c r="AF2487" s="205">
        <f t="array" ref="AF2487">SUMPRODUCT(MID(0&amp;AE2487,LARGE(INDEX(ISNUMBER(--MID(AE2487,ROW($A$1:$A$25),1))* ROW($A$1:$A$25),0),ROW($A$1:$A$25))+1,1)*10^ROW($A$1:$A$25)/10)</f>
        <v>0</v>
      </c>
    </row>
    <row r="2488" spans="31:32" x14ac:dyDescent="0.25">
      <c r="AE2488" s="205">
        <f>INDEX(Tracking!$B$6:$B$3001,ROW(A2484),1)</f>
        <v>0</v>
      </c>
      <c r="AF2488" s="205">
        <f t="array" ref="AF2488">SUMPRODUCT(MID(0&amp;AE2488,LARGE(INDEX(ISNUMBER(--MID(AE2488,ROW($A$1:$A$25),1))* ROW($A$1:$A$25),0),ROW($A$1:$A$25))+1,1)*10^ROW($A$1:$A$25)/10)</f>
        <v>0</v>
      </c>
    </row>
    <row r="2489" spans="31:32" x14ac:dyDescent="0.25">
      <c r="AE2489" s="205">
        <f>INDEX(Tracking!$B$6:$B$3001,ROW(A2485),1)</f>
        <v>0</v>
      </c>
      <c r="AF2489" s="205">
        <f t="array" ref="AF2489">SUMPRODUCT(MID(0&amp;AE2489,LARGE(INDEX(ISNUMBER(--MID(AE2489,ROW($A$1:$A$25),1))* ROW($A$1:$A$25),0),ROW($A$1:$A$25))+1,1)*10^ROW($A$1:$A$25)/10)</f>
        <v>0</v>
      </c>
    </row>
    <row r="2490" spans="31:32" x14ac:dyDescent="0.25">
      <c r="AE2490" s="205">
        <f>INDEX(Tracking!$B$6:$B$3001,ROW(A2486),1)</f>
        <v>0</v>
      </c>
      <c r="AF2490" s="205">
        <f t="array" ref="AF2490">SUMPRODUCT(MID(0&amp;AE2490,LARGE(INDEX(ISNUMBER(--MID(AE2490,ROW($A$1:$A$25),1))* ROW($A$1:$A$25),0),ROW($A$1:$A$25))+1,1)*10^ROW($A$1:$A$25)/10)</f>
        <v>0</v>
      </c>
    </row>
    <row r="2491" spans="31:32" x14ac:dyDescent="0.25">
      <c r="AE2491" s="205">
        <f>INDEX(Tracking!$B$6:$B$3001,ROW(A2487),1)</f>
        <v>0</v>
      </c>
      <c r="AF2491" s="205">
        <f t="array" ref="AF2491">SUMPRODUCT(MID(0&amp;AE2491,LARGE(INDEX(ISNUMBER(--MID(AE2491,ROW($A$1:$A$25),1))* ROW($A$1:$A$25),0),ROW($A$1:$A$25))+1,1)*10^ROW($A$1:$A$25)/10)</f>
        <v>0</v>
      </c>
    </row>
    <row r="2492" spans="31:32" x14ac:dyDescent="0.25">
      <c r="AE2492" s="205">
        <f>INDEX(Tracking!$B$6:$B$3001,ROW(A2488),1)</f>
        <v>0</v>
      </c>
      <c r="AF2492" s="205">
        <f t="array" ref="AF2492">SUMPRODUCT(MID(0&amp;AE2492,LARGE(INDEX(ISNUMBER(--MID(AE2492,ROW($A$1:$A$25),1))* ROW($A$1:$A$25),0),ROW($A$1:$A$25))+1,1)*10^ROW($A$1:$A$25)/10)</f>
        <v>0</v>
      </c>
    </row>
    <row r="2493" spans="31:32" x14ac:dyDescent="0.25">
      <c r="AE2493" s="205">
        <f>INDEX(Tracking!$B$6:$B$3001,ROW(A2489),1)</f>
        <v>0</v>
      </c>
      <c r="AF2493" s="205">
        <f t="array" ref="AF2493">SUMPRODUCT(MID(0&amp;AE2493,LARGE(INDEX(ISNUMBER(--MID(AE2493,ROW($A$1:$A$25),1))* ROW($A$1:$A$25),0),ROW($A$1:$A$25))+1,1)*10^ROW($A$1:$A$25)/10)</f>
        <v>0</v>
      </c>
    </row>
    <row r="2494" spans="31:32" x14ac:dyDescent="0.25">
      <c r="AE2494" s="205">
        <f>INDEX(Tracking!$B$6:$B$3001,ROW(A2490),1)</f>
        <v>0</v>
      </c>
      <c r="AF2494" s="205">
        <f t="array" ref="AF2494">SUMPRODUCT(MID(0&amp;AE2494,LARGE(INDEX(ISNUMBER(--MID(AE2494,ROW($A$1:$A$25),1))* ROW($A$1:$A$25),0),ROW($A$1:$A$25))+1,1)*10^ROW($A$1:$A$25)/10)</f>
        <v>0</v>
      </c>
    </row>
    <row r="2495" spans="31:32" x14ac:dyDescent="0.25">
      <c r="AE2495" s="205">
        <f>INDEX(Tracking!$B$6:$B$3001,ROW(A2491),1)</f>
        <v>0</v>
      </c>
      <c r="AF2495" s="205">
        <f t="array" ref="AF2495">SUMPRODUCT(MID(0&amp;AE2495,LARGE(INDEX(ISNUMBER(--MID(AE2495,ROW($A$1:$A$25),1))* ROW($A$1:$A$25),0),ROW($A$1:$A$25))+1,1)*10^ROW($A$1:$A$25)/10)</f>
        <v>0</v>
      </c>
    </row>
    <row r="2496" spans="31:32" x14ac:dyDescent="0.25">
      <c r="AE2496" s="205">
        <f>INDEX(Tracking!$B$6:$B$3001,ROW(A2492),1)</f>
        <v>0</v>
      </c>
      <c r="AF2496" s="205">
        <f t="array" ref="AF2496">SUMPRODUCT(MID(0&amp;AE2496,LARGE(INDEX(ISNUMBER(--MID(AE2496,ROW($A$1:$A$25),1))* ROW($A$1:$A$25),0),ROW($A$1:$A$25))+1,1)*10^ROW($A$1:$A$25)/10)</f>
        <v>0</v>
      </c>
    </row>
    <row r="2497" spans="31:32" x14ac:dyDescent="0.25">
      <c r="AE2497" s="205">
        <f>INDEX(Tracking!$B$6:$B$3001,ROW(A2493),1)</f>
        <v>0</v>
      </c>
      <c r="AF2497" s="205">
        <f t="array" ref="AF2497">SUMPRODUCT(MID(0&amp;AE2497,LARGE(INDEX(ISNUMBER(--MID(AE2497,ROW($A$1:$A$25),1))* ROW($A$1:$A$25),0),ROW($A$1:$A$25))+1,1)*10^ROW($A$1:$A$25)/10)</f>
        <v>0</v>
      </c>
    </row>
    <row r="2498" spans="31:32" x14ac:dyDescent="0.25">
      <c r="AE2498" s="205">
        <f>INDEX(Tracking!$B$6:$B$3001,ROW(A2494),1)</f>
        <v>0</v>
      </c>
      <c r="AF2498" s="205">
        <f t="array" ref="AF2498">SUMPRODUCT(MID(0&amp;AE2498,LARGE(INDEX(ISNUMBER(--MID(AE2498,ROW($A$1:$A$25),1))* ROW($A$1:$A$25),0),ROW($A$1:$A$25))+1,1)*10^ROW($A$1:$A$25)/10)</f>
        <v>0</v>
      </c>
    </row>
    <row r="2499" spans="31:32" x14ac:dyDescent="0.25">
      <c r="AE2499" s="205">
        <f>INDEX(Tracking!$B$6:$B$3001,ROW(A2495),1)</f>
        <v>0</v>
      </c>
      <c r="AF2499" s="205">
        <f t="array" ref="AF2499">SUMPRODUCT(MID(0&amp;AE2499,LARGE(INDEX(ISNUMBER(--MID(AE2499,ROW($A$1:$A$25),1))* ROW($A$1:$A$25),0),ROW($A$1:$A$25))+1,1)*10^ROW($A$1:$A$25)/10)</f>
        <v>0</v>
      </c>
    </row>
    <row r="2500" spans="31:32" x14ac:dyDescent="0.25">
      <c r="AE2500" s="205">
        <f>INDEX(Tracking!$B$6:$B$3001,ROW(A2496),1)</f>
        <v>0</v>
      </c>
      <c r="AF2500" s="205">
        <f t="array" ref="AF2500">SUMPRODUCT(MID(0&amp;AE2500,LARGE(INDEX(ISNUMBER(--MID(AE2500,ROW($A$1:$A$25),1))* ROW($A$1:$A$25),0),ROW($A$1:$A$25))+1,1)*10^ROW($A$1:$A$25)/10)</f>
        <v>0</v>
      </c>
    </row>
    <row r="2501" spans="31:32" x14ac:dyDescent="0.25">
      <c r="AE2501" s="205">
        <f>INDEX(Tracking!$B$6:$B$3001,ROW(A2497),1)</f>
        <v>0</v>
      </c>
      <c r="AF2501" s="205">
        <f t="array" ref="AF2501">SUMPRODUCT(MID(0&amp;AE2501,LARGE(INDEX(ISNUMBER(--MID(AE2501,ROW($A$1:$A$25),1))* ROW($A$1:$A$25),0),ROW($A$1:$A$25))+1,1)*10^ROW($A$1:$A$25)/10)</f>
        <v>0</v>
      </c>
    </row>
    <row r="2502" spans="31:32" x14ac:dyDescent="0.25">
      <c r="AE2502" s="205">
        <f>INDEX(Tracking!$B$6:$B$3001,ROW(A2498),1)</f>
        <v>0</v>
      </c>
      <c r="AF2502" s="205">
        <f t="array" ref="AF2502">SUMPRODUCT(MID(0&amp;AE2502,LARGE(INDEX(ISNUMBER(--MID(AE2502,ROW($A$1:$A$25),1))* ROW($A$1:$A$25),0),ROW($A$1:$A$25))+1,1)*10^ROW($A$1:$A$25)/10)</f>
        <v>0</v>
      </c>
    </row>
    <row r="2503" spans="31:32" x14ac:dyDescent="0.25">
      <c r="AE2503" s="205">
        <f>INDEX(Tracking!$B$6:$B$3001,ROW(A2499),1)</f>
        <v>0</v>
      </c>
      <c r="AF2503" s="205">
        <f t="array" ref="AF2503">SUMPRODUCT(MID(0&amp;AE2503,LARGE(INDEX(ISNUMBER(--MID(AE2503,ROW($A$1:$A$25),1))* ROW($A$1:$A$25),0),ROW($A$1:$A$25))+1,1)*10^ROW($A$1:$A$25)/10)</f>
        <v>0</v>
      </c>
    </row>
    <row r="2504" spans="31:32" x14ac:dyDescent="0.25">
      <c r="AE2504" s="205">
        <f>INDEX(Tracking!$B$6:$B$3001,ROW(A2500),1)</f>
        <v>0</v>
      </c>
      <c r="AF2504" s="205">
        <f t="array" ref="AF2504">SUMPRODUCT(MID(0&amp;AE2504,LARGE(INDEX(ISNUMBER(--MID(AE2504,ROW($A$1:$A$25),1))* ROW($A$1:$A$25),0),ROW($A$1:$A$25))+1,1)*10^ROW($A$1:$A$25)/10)</f>
        <v>0</v>
      </c>
    </row>
    <row r="2505" spans="31:32" x14ac:dyDescent="0.25">
      <c r="AE2505" s="205">
        <f>INDEX(Tracking!$B$6:$B$3001,ROW(A2501),1)</f>
        <v>0</v>
      </c>
      <c r="AF2505" s="205">
        <f t="array" ref="AF2505">SUMPRODUCT(MID(0&amp;AE2505,LARGE(INDEX(ISNUMBER(--MID(AE2505,ROW($A$1:$A$25),1))* ROW($A$1:$A$25),0),ROW($A$1:$A$25))+1,1)*10^ROW($A$1:$A$25)/10)</f>
        <v>0</v>
      </c>
    </row>
    <row r="2506" spans="31:32" x14ac:dyDescent="0.25">
      <c r="AE2506" s="205">
        <f>INDEX(Tracking!$B$6:$B$3001,ROW(A2502),1)</f>
        <v>0</v>
      </c>
      <c r="AF2506" s="205">
        <f t="array" ref="AF2506">SUMPRODUCT(MID(0&amp;AE2506,LARGE(INDEX(ISNUMBER(--MID(AE2506,ROW($A$1:$A$25),1))* ROW($A$1:$A$25),0),ROW($A$1:$A$25))+1,1)*10^ROW($A$1:$A$25)/10)</f>
        <v>0</v>
      </c>
    </row>
    <row r="2507" spans="31:32" x14ac:dyDescent="0.25">
      <c r="AE2507" s="205">
        <f>INDEX(Tracking!$B$6:$B$3001,ROW(A2503),1)</f>
        <v>0</v>
      </c>
      <c r="AF2507" s="205">
        <f t="array" ref="AF2507">SUMPRODUCT(MID(0&amp;AE2507,LARGE(INDEX(ISNUMBER(--MID(AE2507,ROW($A$1:$A$25),1))* ROW($A$1:$A$25),0),ROW($A$1:$A$25))+1,1)*10^ROW($A$1:$A$25)/10)</f>
        <v>0</v>
      </c>
    </row>
    <row r="2508" spans="31:32" x14ac:dyDescent="0.25">
      <c r="AE2508" s="205">
        <f>INDEX(Tracking!$B$6:$B$3001,ROW(A2504),1)</f>
        <v>0</v>
      </c>
      <c r="AF2508" s="205">
        <f t="array" ref="AF2508">SUMPRODUCT(MID(0&amp;AE2508,LARGE(INDEX(ISNUMBER(--MID(AE2508,ROW($A$1:$A$25),1))* ROW($A$1:$A$25),0),ROW($A$1:$A$25))+1,1)*10^ROW($A$1:$A$25)/10)</f>
        <v>0</v>
      </c>
    </row>
    <row r="2509" spans="31:32" x14ac:dyDescent="0.25">
      <c r="AE2509" s="205">
        <f>INDEX(Tracking!$B$6:$B$3001,ROW(A2505),1)</f>
        <v>0</v>
      </c>
      <c r="AF2509" s="205">
        <f t="array" ref="AF2509">SUMPRODUCT(MID(0&amp;AE2509,LARGE(INDEX(ISNUMBER(--MID(AE2509,ROW($A$1:$A$25),1))* ROW($A$1:$A$25),0),ROW($A$1:$A$25))+1,1)*10^ROW($A$1:$A$25)/10)</f>
        <v>0</v>
      </c>
    </row>
    <row r="2510" spans="31:32" x14ac:dyDescent="0.25">
      <c r="AE2510" s="205">
        <f>INDEX(Tracking!$B$6:$B$3001,ROW(A2506),1)</f>
        <v>0</v>
      </c>
      <c r="AF2510" s="205">
        <f t="array" ref="AF2510">SUMPRODUCT(MID(0&amp;AE2510,LARGE(INDEX(ISNUMBER(--MID(AE2510,ROW($A$1:$A$25),1))* ROW($A$1:$A$25),0),ROW($A$1:$A$25))+1,1)*10^ROW($A$1:$A$25)/10)</f>
        <v>0</v>
      </c>
    </row>
    <row r="2511" spans="31:32" x14ac:dyDescent="0.25">
      <c r="AE2511" s="205">
        <f>INDEX(Tracking!$B$6:$B$3001,ROW(A2507),1)</f>
        <v>0</v>
      </c>
      <c r="AF2511" s="205">
        <f t="array" ref="AF2511">SUMPRODUCT(MID(0&amp;AE2511,LARGE(INDEX(ISNUMBER(--MID(AE2511,ROW($A$1:$A$25),1))* ROW($A$1:$A$25),0),ROW($A$1:$A$25))+1,1)*10^ROW($A$1:$A$25)/10)</f>
        <v>0</v>
      </c>
    </row>
    <row r="2512" spans="31:32" x14ac:dyDescent="0.25">
      <c r="AE2512" s="205">
        <f>INDEX(Tracking!$B$6:$B$3001,ROW(A2508),1)</f>
        <v>0</v>
      </c>
      <c r="AF2512" s="205">
        <f t="array" ref="AF2512">SUMPRODUCT(MID(0&amp;AE2512,LARGE(INDEX(ISNUMBER(--MID(AE2512,ROW($A$1:$A$25),1))* ROW($A$1:$A$25),0),ROW($A$1:$A$25))+1,1)*10^ROW($A$1:$A$25)/10)</f>
        <v>0</v>
      </c>
    </row>
    <row r="2513" spans="31:32" x14ac:dyDescent="0.25">
      <c r="AE2513" s="205">
        <f>INDEX(Tracking!$B$6:$B$3001,ROW(A2509),1)</f>
        <v>0</v>
      </c>
      <c r="AF2513" s="205">
        <f t="array" ref="AF2513">SUMPRODUCT(MID(0&amp;AE2513,LARGE(INDEX(ISNUMBER(--MID(AE2513,ROW($A$1:$A$25),1))* ROW($A$1:$A$25),0),ROW($A$1:$A$25))+1,1)*10^ROW($A$1:$A$25)/10)</f>
        <v>0</v>
      </c>
    </row>
    <row r="2514" spans="31:32" x14ac:dyDescent="0.25">
      <c r="AE2514" s="205">
        <f>INDEX(Tracking!$B$6:$B$3001,ROW(A2510),1)</f>
        <v>0</v>
      </c>
      <c r="AF2514" s="205">
        <f t="array" ref="AF2514">SUMPRODUCT(MID(0&amp;AE2514,LARGE(INDEX(ISNUMBER(--MID(AE2514,ROW($A$1:$A$25),1))* ROW($A$1:$A$25),0),ROW($A$1:$A$25))+1,1)*10^ROW($A$1:$A$25)/10)</f>
        <v>0</v>
      </c>
    </row>
    <row r="2515" spans="31:32" x14ac:dyDescent="0.25">
      <c r="AE2515" s="205">
        <f>INDEX(Tracking!$B$6:$B$3001,ROW(A2511),1)</f>
        <v>0</v>
      </c>
      <c r="AF2515" s="205">
        <f t="array" ref="AF2515">SUMPRODUCT(MID(0&amp;AE2515,LARGE(INDEX(ISNUMBER(--MID(AE2515,ROW($A$1:$A$25),1))* ROW($A$1:$A$25),0),ROW($A$1:$A$25))+1,1)*10^ROW($A$1:$A$25)/10)</f>
        <v>0</v>
      </c>
    </row>
    <row r="2516" spans="31:32" x14ac:dyDescent="0.25">
      <c r="AE2516" s="205">
        <f>INDEX(Tracking!$B$6:$B$3001,ROW(A2512),1)</f>
        <v>0</v>
      </c>
      <c r="AF2516" s="205">
        <f t="array" ref="AF2516">SUMPRODUCT(MID(0&amp;AE2516,LARGE(INDEX(ISNUMBER(--MID(AE2516,ROW($A$1:$A$25),1))* ROW($A$1:$A$25),0),ROW($A$1:$A$25))+1,1)*10^ROW($A$1:$A$25)/10)</f>
        <v>0</v>
      </c>
    </row>
    <row r="2517" spans="31:32" x14ac:dyDescent="0.25">
      <c r="AE2517" s="205">
        <f>INDEX(Tracking!$B$6:$B$3001,ROW(A2513),1)</f>
        <v>0</v>
      </c>
      <c r="AF2517" s="205">
        <f t="array" ref="AF2517">SUMPRODUCT(MID(0&amp;AE2517,LARGE(INDEX(ISNUMBER(--MID(AE2517,ROW($A$1:$A$25),1))* ROW($A$1:$A$25),0),ROW($A$1:$A$25))+1,1)*10^ROW($A$1:$A$25)/10)</f>
        <v>0</v>
      </c>
    </row>
    <row r="2518" spans="31:32" x14ac:dyDescent="0.25">
      <c r="AE2518" s="205">
        <f>INDEX(Tracking!$B$6:$B$3001,ROW(A2514),1)</f>
        <v>0</v>
      </c>
      <c r="AF2518" s="205">
        <f t="array" ref="AF2518">SUMPRODUCT(MID(0&amp;AE2518,LARGE(INDEX(ISNUMBER(--MID(AE2518,ROW($A$1:$A$25),1))* ROW($A$1:$A$25),0),ROW($A$1:$A$25))+1,1)*10^ROW($A$1:$A$25)/10)</f>
        <v>0</v>
      </c>
    </row>
    <row r="2519" spans="31:32" x14ac:dyDescent="0.25">
      <c r="AE2519" s="205">
        <f>INDEX(Tracking!$B$6:$B$3001,ROW(A2515),1)</f>
        <v>0</v>
      </c>
      <c r="AF2519" s="205">
        <f t="array" ref="AF2519">SUMPRODUCT(MID(0&amp;AE2519,LARGE(INDEX(ISNUMBER(--MID(AE2519,ROW($A$1:$A$25),1))* ROW($A$1:$A$25),0),ROW($A$1:$A$25))+1,1)*10^ROW($A$1:$A$25)/10)</f>
        <v>0</v>
      </c>
    </row>
    <row r="2520" spans="31:32" x14ac:dyDescent="0.25">
      <c r="AE2520" s="205">
        <f>INDEX(Tracking!$B$6:$B$3001,ROW(A2516),1)</f>
        <v>0</v>
      </c>
      <c r="AF2520" s="205">
        <f t="array" ref="AF2520">SUMPRODUCT(MID(0&amp;AE2520,LARGE(INDEX(ISNUMBER(--MID(AE2520,ROW($A$1:$A$25),1))* ROW($A$1:$A$25),0),ROW($A$1:$A$25))+1,1)*10^ROW($A$1:$A$25)/10)</f>
        <v>0</v>
      </c>
    </row>
    <row r="2521" spans="31:32" x14ac:dyDescent="0.25">
      <c r="AE2521" s="205">
        <f>INDEX(Tracking!$B$6:$B$3001,ROW(A2517),1)</f>
        <v>0</v>
      </c>
      <c r="AF2521" s="205">
        <f t="array" ref="AF2521">SUMPRODUCT(MID(0&amp;AE2521,LARGE(INDEX(ISNUMBER(--MID(AE2521,ROW($A$1:$A$25),1))* ROW($A$1:$A$25),0),ROW($A$1:$A$25))+1,1)*10^ROW($A$1:$A$25)/10)</f>
        <v>0</v>
      </c>
    </row>
    <row r="2522" spans="31:32" x14ac:dyDescent="0.25">
      <c r="AE2522" s="205">
        <f>INDEX(Tracking!$B$6:$B$3001,ROW(A2518),1)</f>
        <v>0</v>
      </c>
      <c r="AF2522" s="205">
        <f t="array" ref="AF2522">SUMPRODUCT(MID(0&amp;AE2522,LARGE(INDEX(ISNUMBER(--MID(AE2522,ROW($A$1:$A$25),1))* ROW($A$1:$A$25),0),ROW($A$1:$A$25))+1,1)*10^ROW($A$1:$A$25)/10)</f>
        <v>0</v>
      </c>
    </row>
    <row r="2523" spans="31:32" x14ac:dyDescent="0.25">
      <c r="AE2523" s="205">
        <f>INDEX(Tracking!$B$6:$B$3001,ROW(A2519),1)</f>
        <v>0</v>
      </c>
      <c r="AF2523" s="205">
        <f t="array" ref="AF2523">SUMPRODUCT(MID(0&amp;AE2523,LARGE(INDEX(ISNUMBER(--MID(AE2523,ROW($A$1:$A$25),1))* ROW($A$1:$A$25),0),ROW($A$1:$A$25))+1,1)*10^ROW($A$1:$A$25)/10)</f>
        <v>0</v>
      </c>
    </row>
    <row r="2524" spans="31:32" x14ac:dyDescent="0.25">
      <c r="AE2524" s="205">
        <f>INDEX(Tracking!$B$6:$B$3001,ROW(A2520),1)</f>
        <v>0</v>
      </c>
      <c r="AF2524" s="205">
        <f t="array" ref="AF2524">SUMPRODUCT(MID(0&amp;AE2524,LARGE(INDEX(ISNUMBER(--MID(AE2524,ROW($A$1:$A$25),1))* ROW($A$1:$A$25),0),ROW($A$1:$A$25))+1,1)*10^ROW($A$1:$A$25)/10)</f>
        <v>0</v>
      </c>
    </row>
    <row r="2525" spans="31:32" x14ac:dyDescent="0.25">
      <c r="AE2525" s="205">
        <f>INDEX(Tracking!$B$6:$B$3001,ROW(A2521),1)</f>
        <v>0</v>
      </c>
      <c r="AF2525" s="205">
        <f t="array" ref="AF2525">SUMPRODUCT(MID(0&amp;AE2525,LARGE(INDEX(ISNUMBER(--MID(AE2525,ROW($A$1:$A$25),1))* ROW($A$1:$A$25),0),ROW($A$1:$A$25))+1,1)*10^ROW($A$1:$A$25)/10)</f>
        <v>0</v>
      </c>
    </row>
    <row r="2526" spans="31:32" x14ac:dyDescent="0.25">
      <c r="AE2526" s="205">
        <f>INDEX(Tracking!$B$6:$B$3001,ROW(A2522),1)</f>
        <v>0</v>
      </c>
      <c r="AF2526" s="205">
        <f t="array" ref="AF2526">SUMPRODUCT(MID(0&amp;AE2526,LARGE(INDEX(ISNUMBER(--MID(AE2526,ROW($A$1:$A$25),1))* ROW($A$1:$A$25),0),ROW($A$1:$A$25))+1,1)*10^ROW($A$1:$A$25)/10)</f>
        <v>0</v>
      </c>
    </row>
    <row r="2527" spans="31:32" x14ac:dyDescent="0.25">
      <c r="AE2527" s="205">
        <f>INDEX(Tracking!$B$6:$B$3001,ROW(A2523),1)</f>
        <v>0</v>
      </c>
      <c r="AF2527" s="205">
        <f t="array" ref="AF2527">SUMPRODUCT(MID(0&amp;AE2527,LARGE(INDEX(ISNUMBER(--MID(AE2527,ROW($A$1:$A$25),1))* ROW($A$1:$A$25),0),ROW($A$1:$A$25))+1,1)*10^ROW($A$1:$A$25)/10)</f>
        <v>0</v>
      </c>
    </row>
    <row r="2528" spans="31:32" x14ac:dyDescent="0.25">
      <c r="AE2528" s="205">
        <f>INDEX(Tracking!$B$6:$B$3001,ROW(A2524),1)</f>
        <v>0</v>
      </c>
      <c r="AF2528" s="205">
        <f t="array" ref="AF2528">SUMPRODUCT(MID(0&amp;AE2528,LARGE(INDEX(ISNUMBER(--MID(AE2528,ROW($A$1:$A$25),1))* ROW($A$1:$A$25),0),ROW($A$1:$A$25))+1,1)*10^ROW($A$1:$A$25)/10)</f>
        <v>0</v>
      </c>
    </row>
    <row r="2529" spans="31:32" x14ac:dyDescent="0.25">
      <c r="AE2529" s="205">
        <f>INDEX(Tracking!$B$6:$B$3001,ROW(A2525),1)</f>
        <v>0</v>
      </c>
      <c r="AF2529" s="205">
        <f t="array" ref="AF2529">SUMPRODUCT(MID(0&amp;AE2529,LARGE(INDEX(ISNUMBER(--MID(AE2529,ROW($A$1:$A$25),1))* ROW($A$1:$A$25),0),ROW($A$1:$A$25))+1,1)*10^ROW($A$1:$A$25)/10)</f>
        <v>0</v>
      </c>
    </row>
    <row r="2530" spans="31:32" x14ac:dyDescent="0.25">
      <c r="AE2530" s="205">
        <f>INDEX(Tracking!$B$6:$B$3001,ROW(A2526),1)</f>
        <v>0</v>
      </c>
      <c r="AF2530" s="205">
        <f t="array" ref="AF2530">SUMPRODUCT(MID(0&amp;AE2530,LARGE(INDEX(ISNUMBER(--MID(AE2530,ROW($A$1:$A$25),1))* ROW($A$1:$A$25),0),ROW($A$1:$A$25))+1,1)*10^ROW($A$1:$A$25)/10)</f>
        <v>0</v>
      </c>
    </row>
    <row r="2531" spans="31:32" x14ac:dyDescent="0.25">
      <c r="AE2531" s="205">
        <f>INDEX(Tracking!$B$6:$B$3001,ROW(A2527),1)</f>
        <v>0</v>
      </c>
      <c r="AF2531" s="205">
        <f t="array" ref="AF2531">SUMPRODUCT(MID(0&amp;AE2531,LARGE(INDEX(ISNUMBER(--MID(AE2531,ROW($A$1:$A$25),1))* ROW($A$1:$A$25),0),ROW($A$1:$A$25))+1,1)*10^ROW($A$1:$A$25)/10)</f>
        <v>0</v>
      </c>
    </row>
    <row r="2532" spans="31:32" x14ac:dyDescent="0.25">
      <c r="AE2532" s="205">
        <f>INDEX(Tracking!$B$6:$B$3001,ROW(A2528),1)</f>
        <v>0</v>
      </c>
      <c r="AF2532" s="205">
        <f t="array" ref="AF2532">SUMPRODUCT(MID(0&amp;AE2532,LARGE(INDEX(ISNUMBER(--MID(AE2532,ROW($A$1:$A$25),1))* ROW($A$1:$A$25),0),ROW($A$1:$A$25))+1,1)*10^ROW($A$1:$A$25)/10)</f>
        <v>0</v>
      </c>
    </row>
    <row r="2533" spans="31:32" x14ac:dyDescent="0.25">
      <c r="AE2533" s="205">
        <f>INDEX(Tracking!$B$6:$B$3001,ROW(A2529),1)</f>
        <v>0</v>
      </c>
      <c r="AF2533" s="205">
        <f t="array" ref="AF2533">SUMPRODUCT(MID(0&amp;AE2533,LARGE(INDEX(ISNUMBER(--MID(AE2533,ROW($A$1:$A$25),1))* ROW($A$1:$A$25),0),ROW($A$1:$A$25))+1,1)*10^ROW($A$1:$A$25)/10)</f>
        <v>0</v>
      </c>
    </row>
    <row r="2534" spans="31:32" x14ac:dyDescent="0.25">
      <c r="AE2534" s="205">
        <f>INDEX(Tracking!$B$6:$B$3001,ROW(A2530),1)</f>
        <v>0</v>
      </c>
      <c r="AF2534" s="205">
        <f t="array" ref="AF2534">SUMPRODUCT(MID(0&amp;AE2534,LARGE(INDEX(ISNUMBER(--MID(AE2534,ROW($A$1:$A$25),1))* ROW($A$1:$A$25),0),ROW($A$1:$A$25))+1,1)*10^ROW($A$1:$A$25)/10)</f>
        <v>0</v>
      </c>
    </row>
    <row r="2535" spans="31:32" x14ac:dyDescent="0.25">
      <c r="AE2535" s="205">
        <f>INDEX(Tracking!$B$6:$B$3001,ROW(A2531),1)</f>
        <v>0</v>
      </c>
      <c r="AF2535" s="205">
        <f t="array" ref="AF2535">SUMPRODUCT(MID(0&amp;AE2535,LARGE(INDEX(ISNUMBER(--MID(AE2535,ROW($A$1:$A$25),1))* ROW($A$1:$A$25),0),ROW($A$1:$A$25))+1,1)*10^ROW($A$1:$A$25)/10)</f>
        <v>0</v>
      </c>
    </row>
    <row r="2536" spans="31:32" x14ac:dyDescent="0.25">
      <c r="AE2536" s="205">
        <f>INDEX(Tracking!$B$6:$B$3001,ROW(A2532),1)</f>
        <v>0</v>
      </c>
      <c r="AF2536" s="205">
        <f t="array" ref="AF2536">SUMPRODUCT(MID(0&amp;AE2536,LARGE(INDEX(ISNUMBER(--MID(AE2536,ROW($A$1:$A$25),1))* ROW($A$1:$A$25),0),ROW($A$1:$A$25))+1,1)*10^ROW($A$1:$A$25)/10)</f>
        <v>0</v>
      </c>
    </row>
    <row r="2537" spans="31:32" x14ac:dyDescent="0.25">
      <c r="AE2537" s="205">
        <f>INDEX(Tracking!$B$6:$B$3001,ROW(A2533),1)</f>
        <v>0</v>
      </c>
      <c r="AF2537" s="205">
        <f t="array" ref="AF2537">SUMPRODUCT(MID(0&amp;AE2537,LARGE(INDEX(ISNUMBER(--MID(AE2537,ROW($A$1:$A$25),1))* ROW($A$1:$A$25),0),ROW($A$1:$A$25))+1,1)*10^ROW($A$1:$A$25)/10)</f>
        <v>0</v>
      </c>
    </row>
    <row r="2538" spans="31:32" x14ac:dyDescent="0.25">
      <c r="AE2538" s="205">
        <f>INDEX(Tracking!$B$6:$B$3001,ROW(A2534),1)</f>
        <v>0</v>
      </c>
      <c r="AF2538" s="205">
        <f t="array" ref="AF2538">SUMPRODUCT(MID(0&amp;AE2538,LARGE(INDEX(ISNUMBER(--MID(AE2538,ROW($A$1:$A$25),1))* ROW($A$1:$A$25),0),ROW($A$1:$A$25))+1,1)*10^ROW($A$1:$A$25)/10)</f>
        <v>0</v>
      </c>
    </row>
    <row r="2539" spans="31:32" x14ac:dyDescent="0.25">
      <c r="AE2539" s="205">
        <f>INDEX(Tracking!$B$6:$B$3001,ROW(A2535),1)</f>
        <v>0</v>
      </c>
      <c r="AF2539" s="205">
        <f t="array" ref="AF2539">SUMPRODUCT(MID(0&amp;AE2539,LARGE(INDEX(ISNUMBER(--MID(AE2539,ROW($A$1:$A$25),1))* ROW($A$1:$A$25),0),ROW($A$1:$A$25))+1,1)*10^ROW($A$1:$A$25)/10)</f>
        <v>0</v>
      </c>
    </row>
    <row r="2540" spans="31:32" x14ac:dyDescent="0.25">
      <c r="AE2540" s="205">
        <f>INDEX(Tracking!$B$6:$B$3001,ROW(A2536),1)</f>
        <v>0</v>
      </c>
      <c r="AF2540" s="205">
        <f t="array" ref="AF2540">SUMPRODUCT(MID(0&amp;AE2540,LARGE(INDEX(ISNUMBER(--MID(AE2540,ROW($A$1:$A$25),1))* ROW($A$1:$A$25),0),ROW($A$1:$A$25))+1,1)*10^ROW($A$1:$A$25)/10)</f>
        <v>0</v>
      </c>
    </row>
    <row r="2541" spans="31:32" x14ac:dyDescent="0.25">
      <c r="AE2541" s="205">
        <f>INDEX(Tracking!$B$6:$B$3001,ROW(A2537),1)</f>
        <v>0</v>
      </c>
      <c r="AF2541" s="205">
        <f t="array" ref="AF2541">SUMPRODUCT(MID(0&amp;AE2541,LARGE(INDEX(ISNUMBER(--MID(AE2541,ROW($A$1:$A$25),1))* ROW($A$1:$A$25),0),ROW($A$1:$A$25))+1,1)*10^ROW($A$1:$A$25)/10)</f>
        <v>0</v>
      </c>
    </row>
    <row r="2542" spans="31:32" x14ac:dyDescent="0.25">
      <c r="AE2542" s="205">
        <f>INDEX(Tracking!$B$6:$B$3001,ROW(A2538),1)</f>
        <v>0</v>
      </c>
      <c r="AF2542" s="205">
        <f t="array" ref="AF2542">SUMPRODUCT(MID(0&amp;AE2542,LARGE(INDEX(ISNUMBER(--MID(AE2542,ROW($A$1:$A$25),1))* ROW($A$1:$A$25),0),ROW($A$1:$A$25))+1,1)*10^ROW($A$1:$A$25)/10)</f>
        <v>0</v>
      </c>
    </row>
    <row r="2543" spans="31:32" x14ac:dyDescent="0.25">
      <c r="AE2543" s="205">
        <f>INDEX(Tracking!$B$6:$B$3001,ROW(A2539),1)</f>
        <v>0</v>
      </c>
      <c r="AF2543" s="205">
        <f t="array" ref="AF2543">SUMPRODUCT(MID(0&amp;AE2543,LARGE(INDEX(ISNUMBER(--MID(AE2543,ROW($A$1:$A$25),1))* ROW($A$1:$A$25),0),ROW($A$1:$A$25))+1,1)*10^ROW($A$1:$A$25)/10)</f>
        <v>0</v>
      </c>
    </row>
    <row r="2544" spans="31:32" x14ac:dyDescent="0.25">
      <c r="AE2544" s="205">
        <f>INDEX(Tracking!$B$6:$B$3001,ROW(A2540),1)</f>
        <v>0</v>
      </c>
      <c r="AF2544" s="205">
        <f t="array" ref="AF2544">SUMPRODUCT(MID(0&amp;AE2544,LARGE(INDEX(ISNUMBER(--MID(AE2544,ROW($A$1:$A$25),1))* ROW($A$1:$A$25),0),ROW($A$1:$A$25))+1,1)*10^ROW($A$1:$A$25)/10)</f>
        <v>0</v>
      </c>
    </row>
    <row r="2545" spans="31:32" x14ac:dyDescent="0.25">
      <c r="AE2545" s="205">
        <f>INDEX(Tracking!$B$6:$B$3001,ROW(A2541),1)</f>
        <v>0</v>
      </c>
      <c r="AF2545" s="205">
        <f t="array" ref="AF2545">SUMPRODUCT(MID(0&amp;AE2545,LARGE(INDEX(ISNUMBER(--MID(AE2545,ROW($A$1:$A$25),1))* ROW($A$1:$A$25),0),ROW($A$1:$A$25))+1,1)*10^ROW($A$1:$A$25)/10)</f>
        <v>0</v>
      </c>
    </row>
    <row r="2546" spans="31:32" x14ac:dyDescent="0.25">
      <c r="AE2546" s="205">
        <f>INDEX(Tracking!$B$6:$B$3001,ROW(A2542),1)</f>
        <v>0</v>
      </c>
      <c r="AF2546" s="205">
        <f t="array" ref="AF2546">SUMPRODUCT(MID(0&amp;AE2546,LARGE(INDEX(ISNUMBER(--MID(AE2546,ROW($A$1:$A$25),1))* ROW($A$1:$A$25),0),ROW($A$1:$A$25))+1,1)*10^ROW($A$1:$A$25)/10)</f>
        <v>0</v>
      </c>
    </row>
    <row r="2547" spans="31:32" x14ac:dyDescent="0.25">
      <c r="AE2547" s="205">
        <f>INDEX(Tracking!$B$6:$B$3001,ROW(A2543),1)</f>
        <v>0</v>
      </c>
      <c r="AF2547" s="205">
        <f t="array" ref="AF2547">SUMPRODUCT(MID(0&amp;AE2547,LARGE(INDEX(ISNUMBER(--MID(AE2547,ROW($A$1:$A$25),1))* ROW($A$1:$A$25),0),ROW($A$1:$A$25))+1,1)*10^ROW($A$1:$A$25)/10)</f>
        <v>0</v>
      </c>
    </row>
    <row r="2548" spans="31:32" x14ac:dyDescent="0.25">
      <c r="AE2548" s="205">
        <f>INDEX(Tracking!$B$6:$B$3001,ROW(A2544),1)</f>
        <v>0</v>
      </c>
      <c r="AF2548" s="205">
        <f t="array" ref="AF2548">SUMPRODUCT(MID(0&amp;AE2548,LARGE(INDEX(ISNUMBER(--MID(AE2548,ROW($A$1:$A$25),1))* ROW($A$1:$A$25),0),ROW($A$1:$A$25))+1,1)*10^ROW($A$1:$A$25)/10)</f>
        <v>0</v>
      </c>
    </row>
    <row r="2549" spans="31:32" x14ac:dyDescent="0.25">
      <c r="AE2549" s="205">
        <f>INDEX(Tracking!$B$6:$B$3001,ROW(A2545),1)</f>
        <v>0</v>
      </c>
      <c r="AF2549" s="205">
        <f t="array" ref="AF2549">SUMPRODUCT(MID(0&amp;AE2549,LARGE(INDEX(ISNUMBER(--MID(AE2549,ROW($A$1:$A$25),1))* ROW($A$1:$A$25),0),ROW($A$1:$A$25))+1,1)*10^ROW($A$1:$A$25)/10)</f>
        <v>0</v>
      </c>
    </row>
    <row r="2550" spans="31:32" x14ac:dyDescent="0.25">
      <c r="AE2550" s="205">
        <f>INDEX(Tracking!$B$6:$B$3001,ROW(A2546),1)</f>
        <v>0</v>
      </c>
      <c r="AF2550" s="205">
        <f t="array" ref="AF2550">SUMPRODUCT(MID(0&amp;AE2550,LARGE(INDEX(ISNUMBER(--MID(AE2550,ROW($A$1:$A$25),1))* ROW($A$1:$A$25),0),ROW($A$1:$A$25))+1,1)*10^ROW($A$1:$A$25)/10)</f>
        <v>0</v>
      </c>
    </row>
    <row r="2551" spans="31:32" x14ac:dyDescent="0.25">
      <c r="AE2551" s="205">
        <f>INDEX(Tracking!$B$6:$B$3001,ROW(A2547),1)</f>
        <v>0</v>
      </c>
      <c r="AF2551" s="205">
        <f t="array" ref="AF2551">SUMPRODUCT(MID(0&amp;AE2551,LARGE(INDEX(ISNUMBER(--MID(AE2551,ROW($A$1:$A$25),1))* ROW($A$1:$A$25),0),ROW($A$1:$A$25))+1,1)*10^ROW($A$1:$A$25)/10)</f>
        <v>0</v>
      </c>
    </row>
    <row r="2552" spans="31:32" x14ac:dyDescent="0.25">
      <c r="AE2552" s="205">
        <f>INDEX(Tracking!$B$6:$B$3001,ROW(A2548),1)</f>
        <v>0</v>
      </c>
      <c r="AF2552" s="205">
        <f t="array" ref="AF2552">SUMPRODUCT(MID(0&amp;AE2552,LARGE(INDEX(ISNUMBER(--MID(AE2552,ROW($A$1:$A$25),1))* ROW($A$1:$A$25),0),ROW($A$1:$A$25))+1,1)*10^ROW($A$1:$A$25)/10)</f>
        <v>0</v>
      </c>
    </row>
    <row r="2553" spans="31:32" x14ac:dyDescent="0.25">
      <c r="AE2553" s="205">
        <f>INDEX(Tracking!$B$6:$B$3001,ROW(A2549),1)</f>
        <v>0</v>
      </c>
      <c r="AF2553" s="205">
        <f t="array" ref="AF2553">SUMPRODUCT(MID(0&amp;AE2553,LARGE(INDEX(ISNUMBER(--MID(AE2553,ROW($A$1:$A$25),1))* ROW($A$1:$A$25),0),ROW($A$1:$A$25))+1,1)*10^ROW($A$1:$A$25)/10)</f>
        <v>0</v>
      </c>
    </row>
    <row r="2554" spans="31:32" x14ac:dyDescent="0.25">
      <c r="AE2554" s="205">
        <f>INDEX(Tracking!$B$6:$B$3001,ROW(A2550),1)</f>
        <v>0</v>
      </c>
      <c r="AF2554" s="205">
        <f t="array" ref="AF2554">SUMPRODUCT(MID(0&amp;AE2554,LARGE(INDEX(ISNUMBER(--MID(AE2554,ROW($A$1:$A$25),1))* ROW($A$1:$A$25),0),ROW($A$1:$A$25))+1,1)*10^ROW($A$1:$A$25)/10)</f>
        <v>0</v>
      </c>
    </row>
    <row r="2555" spans="31:32" x14ac:dyDescent="0.25">
      <c r="AE2555" s="205">
        <f>INDEX(Tracking!$B$6:$B$3001,ROW(A2551),1)</f>
        <v>0</v>
      </c>
      <c r="AF2555" s="205">
        <f t="array" ref="AF2555">SUMPRODUCT(MID(0&amp;AE2555,LARGE(INDEX(ISNUMBER(--MID(AE2555,ROW($A$1:$A$25),1))* ROW($A$1:$A$25),0),ROW($A$1:$A$25))+1,1)*10^ROW($A$1:$A$25)/10)</f>
        <v>0</v>
      </c>
    </row>
    <row r="2556" spans="31:32" x14ac:dyDescent="0.25">
      <c r="AE2556" s="205">
        <f>INDEX(Tracking!$B$6:$B$3001,ROW(A2552),1)</f>
        <v>0</v>
      </c>
      <c r="AF2556" s="205">
        <f t="array" ref="AF2556">SUMPRODUCT(MID(0&amp;AE2556,LARGE(INDEX(ISNUMBER(--MID(AE2556,ROW($A$1:$A$25),1))* ROW($A$1:$A$25),0),ROW($A$1:$A$25))+1,1)*10^ROW($A$1:$A$25)/10)</f>
        <v>0</v>
      </c>
    </row>
    <row r="2557" spans="31:32" x14ac:dyDescent="0.25">
      <c r="AE2557" s="205">
        <f>INDEX(Tracking!$B$6:$B$3001,ROW(A2553),1)</f>
        <v>0</v>
      </c>
      <c r="AF2557" s="205">
        <f t="array" ref="AF2557">SUMPRODUCT(MID(0&amp;AE2557,LARGE(INDEX(ISNUMBER(--MID(AE2557,ROW($A$1:$A$25),1))* ROW($A$1:$A$25),0),ROW($A$1:$A$25))+1,1)*10^ROW($A$1:$A$25)/10)</f>
        <v>0</v>
      </c>
    </row>
    <row r="2558" spans="31:32" x14ac:dyDescent="0.25">
      <c r="AE2558" s="205">
        <f>INDEX(Tracking!$B$6:$B$3001,ROW(A2554),1)</f>
        <v>0</v>
      </c>
      <c r="AF2558" s="205">
        <f t="array" ref="AF2558">SUMPRODUCT(MID(0&amp;AE2558,LARGE(INDEX(ISNUMBER(--MID(AE2558,ROW($A$1:$A$25),1))* ROW($A$1:$A$25),0),ROW($A$1:$A$25))+1,1)*10^ROW($A$1:$A$25)/10)</f>
        <v>0</v>
      </c>
    </row>
    <row r="2559" spans="31:32" x14ac:dyDescent="0.25">
      <c r="AE2559" s="205">
        <f>INDEX(Tracking!$B$6:$B$3001,ROW(A2555),1)</f>
        <v>0</v>
      </c>
      <c r="AF2559" s="205">
        <f t="array" ref="AF2559">SUMPRODUCT(MID(0&amp;AE2559,LARGE(INDEX(ISNUMBER(--MID(AE2559,ROW($A$1:$A$25),1))* ROW($A$1:$A$25),0),ROW($A$1:$A$25))+1,1)*10^ROW($A$1:$A$25)/10)</f>
        <v>0</v>
      </c>
    </row>
    <row r="2560" spans="31:32" x14ac:dyDescent="0.25">
      <c r="AE2560" s="205">
        <f>INDEX(Tracking!$B$6:$B$3001,ROW(A2556),1)</f>
        <v>0</v>
      </c>
      <c r="AF2560" s="205">
        <f t="array" ref="AF2560">SUMPRODUCT(MID(0&amp;AE2560,LARGE(INDEX(ISNUMBER(--MID(AE2560,ROW($A$1:$A$25),1))* ROW($A$1:$A$25),0),ROW($A$1:$A$25))+1,1)*10^ROW($A$1:$A$25)/10)</f>
        <v>0</v>
      </c>
    </row>
    <row r="2561" spans="31:32" x14ac:dyDescent="0.25">
      <c r="AE2561" s="205">
        <f>INDEX(Tracking!$B$6:$B$3001,ROW(A2557),1)</f>
        <v>0</v>
      </c>
      <c r="AF2561" s="205">
        <f t="array" ref="AF2561">SUMPRODUCT(MID(0&amp;AE2561,LARGE(INDEX(ISNUMBER(--MID(AE2561,ROW($A$1:$A$25),1))* ROW($A$1:$A$25),0),ROW($A$1:$A$25))+1,1)*10^ROW($A$1:$A$25)/10)</f>
        <v>0</v>
      </c>
    </row>
    <row r="2562" spans="31:32" x14ac:dyDescent="0.25">
      <c r="AE2562" s="205">
        <f>INDEX(Tracking!$B$6:$B$3001,ROW(A2558),1)</f>
        <v>0</v>
      </c>
      <c r="AF2562" s="205">
        <f t="array" ref="AF2562">SUMPRODUCT(MID(0&amp;AE2562,LARGE(INDEX(ISNUMBER(--MID(AE2562,ROW($A$1:$A$25),1))* ROW($A$1:$A$25),0),ROW($A$1:$A$25))+1,1)*10^ROW($A$1:$A$25)/10)</f>
        <v>0</v>
      </c>
    </row>
    <row r="2563" spans="31:32" x14ac:dyDescent="0.25">
      <c r="AE2563" s="205">
        <f>INDEX(Tracking!$B$6:$B$3001,ROW(A2559),1)</f>
        <v>0</v>
      </c>
      <c r="AF2563" s="205">
        <f t="array" ref="AF2563">SUMPRODUCT(MID(0&amp;AE2563,LARGE(INDEX(ISNUMBER(--MID(AE2563,ROW($A$1:$A$25),1))* ROW($A$1:$A$25),0),ROW($A$1:$A$25))+1,1)*10^ROW($A$1:$A$25)/10)</f>
        <v>0</v>
      </c>
    </row>
    <row r="2564" spans="31:32" x14ac:dyDescent="0.25">
      <c r="AE2564" s="205">
        <f>INDEX(Tracking!$B$6:$B$3001,ROW(A2560),1)</f>
        <v>0</v>
      </c>
      <c r="AF2564" s="205">
        <f t="array" ref="AF2564">SUMPRODUCT(MID(0&amp;AE2564,LARGE(INDEX(ISNUMBER(--MID(AE2564,ROW($A$1:$A$25),1))* ROW($A$1:$A$25),0),ROW($A$1:$A$25))+1,1)*10^ROW($A$1:$A$25)/10)</f>
        <v>0</v>
      </c>
    </row>
    <row r="2565" spans="31:32" x14ac:dyDescent="0.25">
      <c r="AE2565" s="205">
        <f>INDEX(Tracking!$B$6:$B$3001,ROW(A2561),1)</f>
        <v>0</v>
      </c>
      <c r="AF2565" s="205">
        <f t="array" ref="AF2565">SUMPRODUCT(MID(0&amp;AE2565,LARGE(INDEX(ISNUMBER(--MID(AE2565,ROW($A$1:$A$25),1))* ROW($A$1:$A$25),0),ROW($A$1:$A$25))+1,1)*10^ROW($A$1:$A$25)/10)</f>
        <v>0</v>
      </c>
    </row>
    <row r="2566" spans="31:32" x14ac:dyDescent="0.25">
      <c r="AE2566" s="205">
        <f>INDEX(Tracking!$B$6:$B$3001,ROW(A2562),1)</f>
        <v>0</v>
      </c>
      <c r="AF2566" s="205">
        <f t="array" ref="AF2566">SUMPRODUCT(MID(0&amp;AE2566,LARGE(INDEX(ISNUMBER(--MID(AE2566,ROW($A$1:$A$25),1))* ROW($A$1:$A$25),0),ROW($A$1:$A$25))+1,1)*10^ROW($A$1:$A$25)/10)</f>
        <v>0</v>
      </c>
    </row>
    <row r="2567" spans="31:32" x14ac:dyDescent="0.25">
      <c r="AE2567" s="205">
        <f>INDEX(Tracking!$B$6:$B$3001,ROW(A2563),1)</f>
        <v>0</v>
      </c>
      <c r="AF2567" s="205">
        <f t="array" ref="AF2567">SUMPRODUCT(MID(0&amp;AE2567,LARGE(INDEX(ISNUMBER(--MID(AE2567,ROW($A$1:$A$25),1))* ROW($A$1:$A$25),0),ROW($A$1:$A$25))+1,1)*10^ROW($A$1:$A$25)/10)</f>
        <v>0</v>
      </c>
    </row>
    <row r="2568" spans="31:32" x14ac:dyDescent="0.25">
      <c r="AE2568" s="205">
        <f>INDEX(Tracking!$B$6:$B$3001,ROW(A2564),1)</f>
        <v>0</v>
      </c>
      <c r="AF2568" s="205">
        <f t="array" ref="AF2568">SUMPRODUCT(MID(0&amp;AE2568,LARGE(INDEX(ISNUMBER(--MID(AE2568,ROW($A$1:$A$25),1))* ROW($A$1:$A$25),0),ROW($A$1:$A$25))+1,1)*10^ROW($A$1:$A$25)/10)</f>
        <v>0</v>
      </c>
    </row>
    <row r="2569" spans="31:32" x14ac:dyDescent="0.25">
      <c r="AE2569" s="205">
        <f>INDEX(Tracking!$B$6:$B$3001,ROW(A2565),1)</f>
        <v>0</v>
      </c>
      <c r="AF2569" s="205">
        <f t="array" ref="AF2569">SUMPRODUCT(MID(0&amp;AE2569,LARGE(INDEX(ISNUMBER(--MID(AE2569,ROW($A$1:$A$25),1))* ROW($A$1:$A$25),0),ROW($A$1:$A$25))+1,1)*10^ROW($A$1:$A$25)/10)</f>
        <v>0</v>
      </c>
    </row>
    <row r="2570" spans="31:32" x14ac:dyDescent="0.25">
      <c r="AE2570" s="205">
        <f>INDEX(Tracking!$B$6:$B$3001,ROW(A2566),1)</f>
        <v>0</v>
      </c>
      <c r="AF2570" s="205">
        <f t="array" ref="AF2570">SUMPRODUCT(MID(0&amp;AE2570,LARGE(INDEX(ISNUMBER(--MID(AE2570,ROW($A$1:$A$25),1))* ROW($A$1:$A$25),0),ROW($A$1:$A$25))+1,1)*10^ROW($A$1:$A$25)/10)</f>
        <v>0</v>
      </c>
    </row>
    <row r="2571" spans="31:32" x14ac:dyDescent="0.25">
      <c r="AE2571" s="205">
        <f>INDEX(Tracking!$B$6:$B$3001,ROW(A2567),1)</f>
        <v>0</v>
      </c>
      <c r="AF2571" s="205">
        <f t="array" ref="AF2571">SUMPRODUCT(MID(0&amp;AE2571,LARGE(INDEX(ISNUMBER(--MID(AE2571,ROW($A$1:$A$25),1))* ROW($A$1:$A$25),0),ROW($A$1:$A$25))+1,1)*10^ROW($A$1:$A$25)/10)</f>
        <v>0</v>
      </c>
    </row>
    <row r="2572" spans="31:32" x14ac:dyDescent="0.25">
      <c r="AE2572" s="205">
        <f>INDEX(Tracking!$B$6:$B$3001,ROW(A2568),1)</f>
        <v>0</v>
      </c>
      <c r="AF2572" s="205">
        <f t="array" ref="AF2572">SUMPRODUCT(MID(0&amp;AE2572,LARGE(INDEX(ISNUMBER(--MID(AE2572,ROW($A$1:$A$25),1))* ROW($A$1:$A$25),0),ROW($A$1:$A$25))+1,1)*10^ROW($A$1:$A$25)/10)</f>
        <v>0</v>
      </c>
    </row>
    <row r="2573" spans="31:32" x14ac:dyDescent="0.25">
      <c r="AE2573" s="205">
        <f>INDEX(Tracking!$B$6:$B$3001,ROW(A2569),1)</f>
        <v>0</v>
      </c>
      <c r="AF2573" s="205">
        <f t="array" ref="AF2573">SUMPRODUCT(MID(0&amp;AE2573,LARGE(INDEX(ISNUMBER(--MID(AE2573,ROW($A$1:$A$25),1))* ROW($A$1:$A$25),0),ROW($A$1:$A$25))+1,1)*10^ROW($A$1:$A$25)/10)</f>
        <v>0</v>
      </c>
    </row>
    <row r="2574" spans="31:32" x14ac:dyDescent="0.25">
      <c r="AE2574" s="205">
        <f>INDEX(Tracking!$B$6:$B$3001,ROW(A2570),1)</f>
        <v>0</v>
      </c>
      <c r="AF2574" s="205">
        <f t="array" ref="AF2574">SUMPRODUCT(MID(0&amp;AE2574,LARGE(INDEX(ISNUMBER(--MID(AE2574,ROW($A$1:$A$25),1))* ROW($A$1:$A$25),0),ROW($A$1:$A$25))+1,1)*10^ROW($A$1:$A$25)/10)</f>
        <v>0</v>
      </c>
    </row>
    <row r="2575" spans="31:32" x14ac:dyDescent="0.25">
      <c r="AE2575" s="205">
        <f>INDEX(Tracking!$B$6:$B$3001,ROW(A2571),1)</f>
        <v>0</v>
      </c>
      <c r="AF2575" s="205">
        <f t="array" ref="AF2575">SUMPRODUCT(MID(0&amp;AE2575,LARGE(INDEX(ISNUMBER(--MID(AE2575,ROW($A$1:$A$25),1))* ROW($A$1:$A$25),0),ROW($A$1:$A$25))+1,1)*10^ROW($A$1:$A$25)/10)</f>
        <v>0</v>
      </c>
    </row>
    <row r="2576" spans="31:32" x14ac:dyDescent="0.25">
      <c r="AE2576" s="205">
        <f>INDEX(Tracking!$B$6:$B$3001,ROW(A2572),1)</f>
        <v>0</v>
      </c>
      <c r="AF2576" s="205">
        <f t="array" ref="AF2576">SUMPRODUCT(MID(0&amp;AE2576,LARGE(INDEX(ISNUMBER(--MID(AE2576,ROW($A$1:$A$25),1))* ROW($A$1:$A$25),0),ROW($A$1:$A$25))+1,1)*10^ROW($A$1:$A$25)/10)</f>
        <v>0</v>
      </c>
    </row>
    <row r="2577" spans="31:32" x14ac:dyDescent="0.25">
      <c r="AE2577" s="205">
        <f>INDEX(Tracking!$B$6:$B$3001,ROW(A2573),1)</f>
        <v>0</v>
      </c>
      <c r="AF2577" s="205">
        <f t="array" ref="AF2577">SUMPRODUCT(MID(0&amp;AE2577,LARGE(INDEX(ISNUMBER(--MID(AE2577,ROW($A$1:$A$25),1))* ROW($A$1:$A$25),0),ROW($A$1:$A$25))+1,1)*10^ROW($A$1:$A$25)/10)</f>
        <v>0</v>
      </c>
    </row>
    <row r="2578" spans="31:32" x14ac:dyDescent="0.25">
      <c r="AE2578" s="205">
        <f>INDEX(Tracking!$B$6:$B$3001,ROW(A2574),1)</f>
        <v>0</v>
      </c>
      <c r="AF2578" s="205">
        <f t="array" ref="AF2578">SUMPRODUCT(MID(0&amp;AE2578,LARGE(INDEX(ISNUMBER(--MID(AE2578,ROW($A$1:$A$25),1))* ROW($A$1:$A$25),0),ROW($A$1:$A$25))+1,1)*10^ROW($A$1:$A$25)/10)</f>
        <v>0</v>
      </c>
    </row>
    <row r="2579" spans="31:32" x14ac:dyDescent="0.25">
      <c r="AE2579" s="205">
        <f>INDEX(Tracking!$B$6:$B$3001,ROW(A2575),1)</f>
        <v>0</v>
      </c>
      <c r="AF2579" s="205">
        <f t="array" ref="AF2579">SUMPRODUCT(MID(0&amp;AE2579,LARGE(INDEX(ISNUMBER(--MID(AE2579,ROW($A$1:$A$25),1))* ROW($A$1:$A$25),0),ROW($A$1:$A$25))+1,1)*10^ROW($A$1:$A$25)/10)</f>
        <v>0</v>
      </c>
    </row>
    <row r="2580" spans="31:32" x14ac:dyDescent="0.25">
      <c r="AE2580" s="205">
        <f>INDEX(Tracking!$B$6:$B$3001,ROW(A2576),1)</f>
        <v>0</v>
      </c>
      <c r="AF2580" s="205">
        <f t="array" ref="AF2580">SUMPRODUCT(MID(0&amp;AE2580,LARGE(INDEX(ISNUMBER(--MID(AE2580,ROW($A$1:$A$25),1))* ROW($A$1:$A$25),0),ROW($A$1:$A$25))+1,1)*10^ROW($A$1:$A$25)/10)</f>
        <v>0</v>
      </c>
    </row>
    <row r="2581" spans="31:32" x14ac:dyDescent="0.25">
      <c r="AE2581" s="205">
        <f>INDEX(Tracking!$B$6:$B$3001,ROW(A2577),1)</f>
        <v>0</v>
      </c>
      <c r="AF2581" s="205">
        <f t="array" ref="AF2581">SUMPRODUCT(MID(0&amp;AE2581,LARGE(INDEX(ISNUMBER(--MID(AE2581,ROW($A$1:$A$25),1))* ROW($A$1:$A$25),0),ROW($A$1:$A$25))+1,1)*10^ROW($A$1:$A$25)/10)</f>
        <v>0</v>
      </c>
    </row>
    <row r="2582" spans="31:32" x14ac:dyDescent="0.25">
      <c r="AE2582" s="205">
        <f>INDEX(Tracking!$B$6:$B$3001,ROW(A2578),1)</f>
        <v>0</v>
      </c>
      <c r="AF2582" s="205">
        <f t="array" ref="AF2582">SUMPRODUCT(MID(0&amp;AE2582,LARGE(INDEX(ISNUMBER(--MID(AE2582,ROW($A$1:$A$25),1))* ROW($A$1:$A$25),0),ROW($A$1:$A$25))+1,1)*10^ROW($A$1:$A$25)/10)</f>
        <v>0</v>
      </c>
    </row>
    <row r="2583" spans="31:32" x14ac:dyDescent="0.25">
      <c r="AE2583" s="205">
        <f>INDEX(Tracking!$B$6:$B$3001,ROW(A2579),1)</f>
        <v>0</v>
      </c>
      <c r="AF2583" s="205">
        <f t="array" ref="AF2583">SUMPRODUCT(MID(0&amp;AE2583,LARGE(INDEX(ISNUMBER(--MID(AE2583,ROW($A$1:$A$25),1))* ROW($A$1:$A$25),0),ROW($A$1:$A$25))+1,1)*10^ROW($A$1:$A$25)/10)</f>
        <v>0</v>
      </c>
    </row>
    <row r="2584" spans="31:32" x14ac:dyDescent="0.25">
      <c r="AE2584" s="205">
        <f>INDEX(Tracking!$B$6:$B$3001,ROW(A2580),1)</f>
        <v>0</v>
      </c>
      <c r="AF2584" s="205">
        <f t="array" ref="AF2584">SUMPRODUCT(MID(0&amp;AE2584,LARGE(INDEX(ISNUMBER(--MID(AE2584,ROW($A$1:$A$25),1))* ROW($A$1:$A$25),0),ROW($A$1:$A$25))+1,1)*10^ROW($A$1:$A$25)/10)</f>
        <v>0</v>
      </c>
    </row>
    <row r="2585" spans="31:32" x14ac:dyDescent="0.25">
      <c r="AE2585" s="205">
        <f>INDEX(Tracking!$B$6:$B$3001,ROW(A2581),1)</f>
        <v>0</v>
      </c>
      <c r="AF2585" s="205">
        <f t="array" ref="AF2585">SUMPRODUCT(MID(0&amp;AE2585,LARGE(INDEX(ISNUMBER(--MID(AE2585,ROW($A$1:$A$25),1))* ROW($A$1:$A$25),0),ROW($A$1:$A$25))+1,1)*10^ROW($A$1:$A$25)/10)</f>
        <v>0</v>
      </c>
    </row>
    <row r="2586" spans="31:32" x14ac:dyDescent="0.25">
      <c r="AE2586" s="205">
        <f>INDEX(Tracking!$B$6:$B$3001,ROW(A2582),1)</f>
        <v>0</v>
      </c>
      <c r="AF2586" s="205">
        <f t="array" ref="AF2586">SUMPRODUCT(MID(0&amp;AE2586,LARGE(INDEX(ISNUMBER(--MID(AE2586,ROW($A$1:$A$25),1))* ROW($A$1:$A$25),0),ROW($A$1:$A$25))+1,1)*10^ROW($A$1:$A$25)/10)</f>
        <v>0</v>
      </c>
    </row>
    <row r="2587" spans="31:32" x14ac:dyDescent="0.25">
      <c r="AE2587" s="205">
        <f>INDEX(Tracking!$B$6:$B$3001,ROW(A2583),1)</f>
        <v>0</v>
      </c>
      <c r="AF2587" s="205">
        <f t="array" ref="AF2587">SUMPRODUCT(MID(0&amp;AE2587,LARGE(INDEX(ISNUMBER(--MID(AE2587,ROW($A$1:$A$25),1))* ROW($A$1:$A$25),0),ROW($A$1:$A$25))+1,1)*10^ROW($A$1:$A$25)/10)</f>
        <v>0</v>
      </c>
    </row>
    <row r="2588" spans="31:32" x14ac:dyDescent="0.25">
      <c r="AE2588" s="205">
        <f>INDEX(Tracking!$B$6:$B$3001,ROW(A2584),1)</f>
        <v>0</v>
      </c>
      <c r="AF2588" s="205">
        <f t="array" ref="AF2588">SUMPRODUCT(MID(0&amp;AE2588,LARGE(INDEX(ISNUMBER(--MID(AE2588,ROW($A$1:$A$25),1))* ROW($A$1:$A$25),0),ROW($A$1:$A$25))+1,1)*10^ROW($A$1:$A$25)/10)</f>
        <v>0</v>
      </c>
    </row>
    <row r="2589" spans="31:32" x14ac:dyDescent="0.25">
      <c r="AE2589" s="205">
        <f>INDEX(Tracking!$B$6:$B$3001,ROW(A2585),1)</f>
        <v>0</v>
      </c>
      <c r="AF2589" s="205">
        <f t="array" ref="AF2589">SUMPRODUCT(MID(0&amp;AE2589,LARGE(INDEX(ISNUMBER(--MID(AE2589,ROW($A$1:$A$25),1))* ROW($A$1:$A$25),0),ROW($A$1:$A$25))+1,1)*10^ROW($A$1:$A$25)/10)</f>
        <v>0</v>
      </c>
    </row>
    <row r="2590" spans="31:32" x14ac:dyDescent="0.25">
      <c r="AE2590" s="205">
        <f>INDEX(Tracking!$B$6:$B$3001,ROW(A2586),1)</f>
        <v>0</v>
      </c>
      <c r="AF2590" s="205">
        <f t="array" ref="AF2590">SUMPRODUCT(MID(0&amp;AE2590,LARGE(INDEX(ISNUMBER(--MID(AE2590,ROW($A$1:$A$25),1))* ROW($A$1:$A$25),0),ROW($A$1:$A$25))+1,1)*10^ROW($A$1:$A$25)/10)</f>
        <v>0</v>
      </c>
    </row>
    <row r="2591" spans="31:32" x14ac:dyDescent="0.25">
      <c r="AE2591" s="205">
        <f>INDEX(Tracking!$B$6:$B$3001,ROW(A2587),1)</f>
        <v>0</v>
      </c>
      <c r="AF2591" s="205">
        <f t="array" ref="AF2591">SUMPRODUCT(MID(0&amp;AE2591,LARGE(INDEX(ISNUMBER(--MID(AE2591,ROW($A$1:$A$25),1))* ROW($A$1:$A$25),0),ROW($A$1:$A$25))+1,1)*10^ROW($A$1:$A$25)/10)</f>
        <v>0</v>
      </c>
    </row>
    <row r="2592" spans="31:32" x14ac:dyDescent="0.25">
      <c r="AE2592" s="205">
        <f>INDEX(Tracking!$B$6:$B$3001,ROW(A2588),1)</f>
        <v>0</v>
      </c>
      <c r="AF2592" s="205">
        <f t="array" ref="AF2592">SUMPRODUCT(MID(0&amp;AE2592,LARGE(INDEX(ISNUMBER(--MID(AE2592,ROW($A$1:$A$25),1))* ROW($A$1:$A$25),0),ROW($A$1:$A$25))+1,1)*10^ROW($A$1:$A$25)/10)</f>
        <v>0</v>
      </c>
    </row>
    <row r="2593" spans="31:32" x14ac:dyDescent="0.25">
      <c r="AE2593" s="205">
        <f>INDEX(Tracking!$B$6:$B$3001,ROW(A2589),1)</f>
        <v>0</v>
      </c>
      <c r="AF2593" s="205">
        <f t="array" ref="AF2593">SUMPRODUCT(MID(0&amp;AE2593,LARGE(INDEX(ISNUMBER(--MID(AE2593,ROW($A$1:$A$25),1))* ROW($A$1:$A$25),0),ROW($A$1:$A$25))+1,1)*10^ROW($A$1:$A$25)/10)</f>
        <v>0</v>
      </c>
    </row>
    <row r="2594" spans="31:32" x14ac:dyDescent="0.25">
      <c r="AE2594" s="205">
        <f>INDEX(Tracking!$B$6:$B$3001,ROW(A2590),1)</f>
        <v>0</v>
      </c>
      <c r="AF2594" s="205">
        <f t="array" ref="AF2594">SUMPRODUCT(MID(0&amp;AE2594,LARGE(INDEX(ISNUMBER(--MID(AE2594,ROW($A$1:$A$25),1))* ROW($A$1:$A$25),0),ROW($A$1:$A$25))+1,1)*10^ROW($A$1:$A$25)/10)</f>
        <v>0</v>
      </c>
    </row>
    <row r="2595" spans="31:32" x14ac:dyDescent="0.25">
      <c r="AE2595" s="205">
        <f>INDEX(Tracking!$B$6:$B$3001,ROW(A2591),1)</f>
        <v>0</v>
      </c>
      <c r="AF2595" s="205">
        <f t="array" ref="AF2595">SUMPRODUCT(MID(0&amp;AE2595,LARGE(INDEX(ISNUMBER(--MID(AE2595,ROW($A$1:$A$25),1))* ROW($A$1:$A$25),0),ROW($A$1:$A$25))+1,1)*10^ROW($A$1:$A$25)/10)</f>
        <v>0</v>
      </c>
    </row>
    <row r="2596" spans="31:32" x14ac:dyDescent="0.25">
      <c r="AE2596" s="205">
        <f>INDEX(Tracking!$B$6:$B$3001,ROW(A2592),1)</f>
        <v>0</v>
      </c>
      <c r="AF2596" s="205">
        <f t="array" ref="AF2596">SUMPRODUCT(MID(0&amp;AE2596,LARGE(INDEX(ISNUMBER(--MID(AE2596,ROW($A$1:$A$25),1))* ROW($A$1:$A$25),0),ROW($A$1:$A$25))+1,1)*10^ROW($A$1:$A$25)/10)</f>
        <v>0</v>
      </c>
    </row>
    <row r="2597" spans="31:32" x14ac:dyDescent="0.25">
      <c r="AE2597" s="205">
        <f>INDEX(Tracking!$B$6:$B$3001,ROW(A2593),1)</f>
        <v>0</v>
      </c>
      <c r="AF2597" s="205">
        <f t="array" ref="AF2597">SUMPRODUCT(MID(0&amp;AE2597,LARGE(INDEX(ISNUMBER(--MID(AE2597,ROW($A$1:$A$25),1))* ROW($A$1:$A$25),0),ROW($A$1:$A$25))+1,1)*10^ROW($A$1:$A$25)/10)</f>
        <v>0</v>
      </c>
    </row>
    <row r="2598" spans="31:32" x14ac:dyDescent="0.25">
      <c r="AE2598" s="205">
        <f>INDEX(Tracking!$B$6:$B$3001,ROW(A2594),1)</f>
        <v>0</v>
      </c>
      <c r="AF2598" s="205">
        <f t="array" ref="AF2598">SUMPRODUCT(MID(0&amp;AE2598,LARGE(INDEX(ISNUMBER(--MID(AE2598,ROW($A$1:$A$25),1))* ROW($A$1:$A$25),0),ROW($A$1:$A$25))+1,1)*10^ROW($A$1:$A$25)/10)</f>
        <v>0</v>
      </c>
    </row>
    <row r="2599" spans="31:32" x14ac:dyDescent="0.25">
      <c r="AE2599" s="205">
        <f>INDEX(Tracking!$B$6:$B$3001,ROW(A2595),1)</f>
        <v>0</v>
      </c>
      <c r="AF2599" s="205">
        <f t="array" ref="AF2599">SUMPRODUCT(MID(0&amp;AE2599,LARGE(INDEX(ISNUMBER(--MID(AE2599,ROW($A$1:$A$25),1))* ROW($A$1:$A$25),0),ROW($A$1:$A$25))+1,1)*10^ROW($A$1:$A$25)/10)</f>
        <v>0</v>
      </c>
    </row>
    <row r="2600" spans="31:32" x14ac:dyDescent="0.25">
      <c r="AE2600" s="205">
        <f>INDEX(Tracking!$B$6:$B$3001,ROW(A2596),1)</f>
        <v>0</v>
      </c>
      <c r="AF2600" s="205">
        <f t="array" ref="AF2600">SUMPRODUCT(MID(0&amp;AE2600,LARGE(INDEX(ISNUMBER(--MID(AE2600,ROW($A$1:$A$25),1))* ROW($A$1:$A$25),0),ROW($A$1:$A$25))+1,1)*10^ROW($A$1:$A$25)/10)</f>
        <v>0</v>
      </c>
    </row>
    <row r="2601" spans="31:32" x14ac:dyDescent="0.25">
      <c r="AE2601" s="205">
        <f>INDEX(Tracking!$B$6:$B$3001,ROW(A2597),1)</f>
        <v>0</v>
      </c>
      <c r="AF2601" s="205">
        <f t="array" ref="AF2601">SUMPRODUCT(MID(0&amp;AE2601,LARGE(INDEX(ISNUMBER(--MID(AE2601,ROW($A$1:$A$25),1))* ROW($A$1:$A$25),0),ROW($A$1:$A$25))+1,1)*10^ROW($A$1:$A$25)/10)</f>
        <v>0</v>
      </c>
    </row>
    <row r="2602" spans="31:32" x14ac:dyDescent="0.25">
      <c r="AE2602" s="205">
        <f>INDEX(Tracking!$B$6:$B$3001,ROW(A2598),1)</f>
        <v>0</v>
      </c>
      <c r="AF2602" s="205">
        <f t="array" ref="AF2602">SUMPRODUCT(MID(0&amp;AE2602,LARGE(INDEX(ISNUMBER(--MID(AE2602,ROW($A$1:$A$25),1))* ROW($A$1:$A$25),0),ROW($A$1:$A$25))+1,1)*10^ROW($A$1:$A$25)/10)</f>
        <v>0</v>
      </c>
    </row>
    <row r="2603" spans="31:32" x14ac:dyDescent="0.25">
      <c r="AE2603" s="205">
        <f>INDEX(Tracking!$B$6:$B$3001,ROW(A2599),1)</f>
        <v>0</v>
      </c>
      <c r="AF2603" s="205">
        <f t="array" ref="AF2603">SUMPRODUCT(MID(0&amp;AE2603,LARGE(INDEX(ISNUMBER(--MID(AE2603,ROW($A$1:$A$25),1))* ROW($A$1:$A$25),0),ROW($A$1:$A$25))+1,1)*10^ROW($A$1:$A$25)/10)</f>
        <v>0</v>
      </c>
    </row>
    <row r="2604" spans="31:32" x14ac:dyDescent="0.25">
      <c r="AE2604" s="205">
        <f>INDEX(Tracking!$B$6:$B$3001,ROW(A2600),1)</f>
        <v>0</v>
      </c>
      <c r="AF2604" s="205">
        <f t="array" ref="AF2604">SUMPRODUCT(MID(0&amp;AE2604,LARGE(INDEX(ISNUMBER(--MID(AE2604,ROW($A$1:$A$25),1))* ROW($A$1:$A$25),0),ROW($A$1:$A$25))+1,1)*10^ROW($A$1:$A$25)/10)</f>
        <v>0</v>
      </c>
    </row>
    <row r="2605" spans="31:32" x14ac:dyDescent="0.25">
      <c r="AE2605" s="205">
        <f>INDEX(Tracking!$B$6:$B$3001,ROW(A2601),1)</f>
        <v>0</v>
      </c>
      <c r="AF2605" s="205">
        <f t="array" ref="AF2605">SUMPRODUCT(MID(0&amp;AE2605,LARGE(INDEX(ISNUMBER(--MID(AE2605,ROW($A$1:$A$25),1))* ROW($A$1:$A$25),0),ROW($A$1:$A$25))+1,1)*10^ROW($A$1:$A$25)/10)</f>
        <v>0</v>
      </c>
    </row>
    <row r="2606" spans="31:32" x14ac:dyDescent="0.25">
      <c r="AE2606" s="205">
        <f>INDEX(Tracking!$B$6:$B$3001,ROW(A2602),1)</f>
        <v>0</v>
      </c>
      <c r="AF2606" s="205">
        <f t="array" ref="AF2606">SUMPRODUCT(MID(0&amp;AE2606,LARGE(INDEX(ISNUMBER(--MID(AE2606,ROW($A$1:$A$25),1))* ROW($A$1:$A$25),0),ROW($A$1:$A$25))+1,1)*10^ROW($A$1:$A$25)/10)</f>
        <v>0</v>
      </c>
    </row>
    <row r="2607" spans="31:32" x14ac:dyDescent="0.25">
      <c r="AE2607" s="205">
        <f>INDEX(Tracking!$B$6:$B$3001,ROW(A2603),1)</f>
        <v>0</v>
      </c>
      <c r="AF2607" s="205">
        <f t="array" ref="AF2607">SUMPRODUCT(MID(0&amp;AE2607,LARGE(INDEX(ISNUMBER(--MID(AE2607,ROW($A$1:$A$25),1))* ROW($A$1:$A$25),0),ROW($A$1:$A$25))+1,1)*10^ROW($A$1:$A$25)/10)</f>
        <v>0</v>
      </c>
    </row>
    <row r="2608" spans="31:32" x14ac:dyDescent="0.25">
      <c r="AE2608" s="205">
        <f>INDEX(Tracking!$B$6:$B$3001,ROW(A2604),1)</f>
        <v>0</v>
      </c>
      <c r="AF2608" s="205">
        <f t="array" ref="AF2608">SUMPRODUCT(MID(0&amp;AE2608,LARGE(INDEX(ISNUMBER(--MID(AE2608,ROW($A$1:$A$25),1))* ROW($A$1:$A$25),0),ROW($A$1:$A$25))+1,1)*10^ROW($A$1:$A$25)/10)</f>
        <v>0</v>
      </c>
    </row>
    <row r="2609" spans="31:32" x14ac:dyDescent="0.25">
      <c r="AE2609" s="205">
        <f>INDEX(Tracking!$B$6:$B$3001,ROW(A2605),1)</f>
        <v>0</v>
      </c>
      <c r="AF2609" s="205">
        <f t="array" ref="AF2609">SUMPRODUCT(MID(0&amp;AE2609,LARGE(INDEX(ISNUMBER(--MID(AE2609,ROW($A$1:$A$25),1))* ROW($A$1:$A$25),0),ROW($A$1:$A$25))+1,1)*10^ROW($A$1:$A$25)/10)</f>
        <v>0</v>
      </c>
    </row>
    <row r="2610" spans="31:32" x14ac:dyDescent="0.25">
      <c r="AE2610" s="205">
        <f>INDEX(Tracking!$B$6:$B$3001,ROW(A2606),1)</f>
        <v>0</v>
      </c>
      <c r="AF2610" s="205">
        <f t="array" ref="AF2610">SUMPRODUCT(MID(0&amp;AE2610,LARGE(INDEX(ISNUMBER(--MID(AE2610,ROW($A$1:$A$25),1))* ROW($A$1:$A$25),0),ROW($A$1:$A$25))+1,1)*10^ROW($A$1:$A$25)/10)</f>
        <v>0</v>
      </c>
    </row>
    <row r="2611" spans="31:32" x14ac:dyDescent="0.25">
      <c r="AE2611" s="205">
        <f>INDEX(Tracking!$B$6:$B$3001,ROW(A2607),1)</f>
        <v>0</v>
      </c>
      <c r="AF2611" s="205">
        <f t="array" ref="AF2611">SUMPRODUCT(MID(0&amp;AE2611,LARGE(INDEX(ISNUMBER(--MID(AE2611,ROW($A$1:$A$25),1))* ROW($A$1:$A$25),0),ROW($A$1:$A$25))+1,1)*10^ROW($A$1:$A$25)/10)</f>
        <v>0</v>
      </c>
    </row>
    <row r="2612" spans="31:32" x14ac:dyDescent="0.25">
      <c r="AE2612" s="205">
        <f>INDEX(Tracking!$B$6:$B$3001,ROW(A2608),1)</f>
        <v>0</v>
      </c>
      <c r="AF2612" s="205">
        <f t="array" ref="AF2612">SUMPRODUCT(MID(0&amp;AE2612,LARGE(INDEX(ISNUMBER(--MID(AE2612,ROW($A$1:$A$25),1))* ROW($A$1:$A$25),0),ROW($A$1:$A$25))+1,1)*10^ROW($A$1:$A$25)/10)</f>
        <v>0</v>
      </c>
    </row>
    <row r="2613" spans="31:32" x14ac:dyDescent="0.25">
      <c r="AE2613" s="205">
        <f>INDEX(Tracking!$B$6:$B$3001,ROW(A2609),1)</f>
        <v>0</v>
      </c>
      <c r="AF2613" s="205">
        <f t="array" ref="AF2613">SUMPRODUCT(MID(0&amp;AE2613,LARGE(INDEX(ISNUMBER(--MID(AE2613,ROW($A$1:$A$25),1))* ROW($A$1:$A$25),0),ROW($A$1:$A$25))+1,1)*10^ROW($A$1:$A$25)/10)</f>
        <v>0</v>
      </c>
    </row>
    <row r="2614" spans="31:32" x14ac:dyDescent="0.25">
      <c r="AE2614" s="205">
        <f>INDEX(Tracking!$B$6:$B$3001,ROW(A2610),1)</f>
        <v>0</v>
      </c>
      <c r="AF2614" s="205">
        <f t="array" ref="AF2614">SUMPRODUCT(MID(0&amp;AE2614,LARGE(INDEX(ISNUMBER(--MID(AE2614,ROW($A$1:$A$25),1))* ROW($A$1:$A$25),0),ROW($A$1:$A$25))+1,1)*10^ROW($A$1:$A$25)/10)</f>
        <v>0</v>
      </c>
    </row>
    <row r="2615" spans="31:32" x14ac:dyDescent="0.25">
      <c r="AE2615" s="205">
        <f>INDEX(Tracking!$B$6:$B$3001,ROW(A2611),1)</f>
        <v>0</v>
      </c>
      <c r="AF2615" s="205">
        <f t="array" ref="AF2615">SUMPRODUCT(MID(0&amp;AE2615,LARGE(INDEX(ISNUMBER(--MID(AE2615,ROW($A$1:$A$25),1))* ROW($A$1:$A$25),0),ROW($A$1:$A$25))+1,1)*10^ROW($A$1:$A$25)/10)</f>
        <v>0</v>
      </c>
    </row>
    <row r="2616" spans="31:32" x14ac:dyDescent="0.25">
      <c r="AE2616" s="205">
        <f>INDEX(Tracking!$B$6:$B$3001,ROW(A2612),1)</f>
        <v>0</v>
      </c>
      <c r="AF2616" s="205">
        <f t="array" ref="AF2616">SUMPRODUCT(MID(0&amp;AE2616,LARGE(INDEX(ISNUMBER(--MID(AE2616,ROW($A$1:$A$25),1))* ROW($A$1:$A$25),0),ROW($A$1:$A$25))+1,1)*10^ROW($A$1:$A$25)/10)</f>
        <v>0</v>
      </c>
    </row>
    <row r="2617" spans="31:32" x14ac:dyDescent="0.25">
      <c r="AE2617" s="205">
        <f>INDEX(Tracking!$B$6:$B$3001,ROW(A2613),1)</f>
        <v>0</v>
      </c>
      <c r="AF2617" s="205">
        <f t="array" ref="AF2617">SUMPRODUCT(MID(0&amp;AE2617,LARGE(INDEX(ISNUMBER(--MID(AE2617,ROW($A$1:$A$25),1))* ROW($A$1:$A$25),0),ROW($A$1:$A$25))+1,1)*10^ROW($A$1:$A$25)/10)</f>
        <v>0</v>
      </c>
    </row>
    <row r="2618" spans="31:32" x14ac:dyDescent="0.25">
      <c r="AE2618" s="205">
        <f>INDEX(Tracking!$B$6:$B$3001,ROW(A2614),1)</f>
        <v>0</v>
      </c>
      <c r="AF2618" s="205">
        <f t="array" ref="AF2618">SUMPRODUCT(MID(0&amp;AE2618,LARGE(INDEX(ISNUMBER(--MID(AE2618,ROW($A$1:$A$25),1))* ROW($A$1:$A$25),0),ROW($A$1:$A$25))+1,1)*10^ROW($A$1:$A$25)/10)</f>
        <v>0</v>
      </c>
    </row>
    <row r="2619" spans="31:32" x14ac:dyDescent="0.25">
      <c r="AE2619" s="205">
        <f>INDEX(Tracking!$B$6:$B$3001,ROW(A2615),1)</f>
        <v>0</v>
      </c>
      <c r="AF2619" s="205">
        <f t="array" ref="AF2619">SUMPRODUCT(MID(0&amp;AE2619,LARGE(INDEX(ISNUMBER(--MID(AE2619,ROW($A$1:$A$25),1))* ROW($A$1:$A$25),0),ROW($A$1:$A$25))+1,1)*10^ROW($A$1:$A$25)/10)</f>
        <v>0</v>
      </c>
    </row>
    <row r="2620" spans="31:32" x14ac:dyDescent="0.25">
      <c r="AE2620" s="205">
        <f>INDEX(Tracking!$B$6:$B$3001,ROW(A2616),1)</f>
        <v>0</v>
      </c>
      <c r="AF2620" s="205">
        <f t="array" ref="AF2620">SUMPRODUCT(MID(0&amp;AE2620,LARGE(INDEX(ISNUMBER(--MID(AE2620,ROW($A$1:$A$25),1))* ROW($A$1:$A$25),0),ROW($A$1:$A$25))+1,1)*10^ROW($A$1:$A$25)/10)</f>
        <v>0</v>
      </c>
    </row>
    <row r="2621" spans="31:32" x14ac:dyDescent="0.25">
      <c r="AE2621" s="205">
        <f>INDEX(Tracking!$B$6:$B$3001,ROW(A2617),1)</f>
        <v>0</v>
      </c>
      <c r="AF2621" s="205">
        <f t="array" ref="AF2621">SUMPRODUCT(MID(0&amp;AE2621,LARGE(INDEX(ISNUMBER(--MID(AE2621,ROW($A$1:$A$25),1))* ROW($A$1:$A$25),0),ROW($A$1:$A$25))+1,1)*10^ROW($A$1:$A$25)/10)</f>
        <v>0</v>
      </c>
    </row>
    <row r="2622" spans="31:32" x14ac:dyDescent="0.25">
      <c r="AE2622" s="205">
        <f>INDEX(Tracking!$B$6:$B$3001,ROW(A2618),1)</f>
        <v>0</v>
      </c>
      <c r="AF2622" s="205">
        <f t="array" ref="AF2622">SUMPRODUCT(MID(0&amp;AE2622,LARGE(INDEX(ISNUMBER(--MID(AE2622,ROW($A$1:$A$25),1))* ROW($A$1:$A$25),0),ROW($A$1:$A$25))+1,1)*10^ROW($A$1:$A$25)/10)</f>
        <v>0</v>
      </c>
    </row>
    <row r="2623" spans="31:32" x14ac:dyDescent="0.25">
      <c r="AE2623" s="205">
        <f>INDEX(Tracking!$B$6:$B$3001,ROW(A2619),1)</f>
        <v>0</v>
      </c>
      <c r="AF2623" s="205">
        <f t="array" ref="AF2623">SUMPRODUCT(MID(0&amp;AE2623,LARGE(INDEX(ISNUMBER(--MID(AE2623,ROW($A$1:$A$25),1))* ROW($A$1:$A$25),0),ROW($A$1:$A$25))+1,1)*10^ROW($A$1:$A$25)/10)</f>
        <v>0</v>
      </c>
    </row>
    <row r="2624" spans="31:32" x14ac:dyDescent="0.25">
      <c r="AE2624" s="205">
        <f>INDEX(Tracking!$B$6:$B$3001,ROW(A2620),1)</f>
        <v>0</v>
      </c>
      <c r="AF2624" s="205">
        <f t="array" ref="AF2624">SUMPRODUCT(MID(0&amp;AE2624,LARGE(INDEX(ISNUMBER(--MID(AE2624,ROW($A$1:$A$25),1))* ROW($A$1:$A$25),0),ROW($A$1:$A$25))+1,1)*10^ROW($A$1:$A$25)/10)</f>
        <v>0</v>
      </c>
    </row>
    <row r="2625" spans="31:32" x14ac:dyDescent="0.25">
      <c r="AE2625" s="205">
        <f>INDEX(Tracking!$B$6:$B$3001,ROW(A2621),1)</f>
        <v>0</v>
      </c>
      <c r="AF2625" s="205">
        <f t="array" ref="AF2625">SUMPRODUCT(MID(0&amp;AE2625,LARGE(INDEX(ISNUMBER(--MID(AE2625,ROW($A$1:$A$25),1))* ROW($A$1:$A$25),0),ROW($A$1:$A$25))+1,1)*10^ROW($A$1:$A$25)/10)</f>
        <v>0</v>
      </c>
    </row>
    <row r="2626" spans="31:32" x14ac:dyDescent="0.25">
      <c r="AE2626" s="205">
        <f>INDEX(Tracking!$B$6:$B$3001,ROW(A2622),1)</f>
        <v>0</v>
      </c>
      <c r="AF2626" s="205">
        <f t="array" ref="AF2626">SUMPRODUCT(MID(0&amp;AE2626,LARGE(INDEX(ISNUMBER(--MID(AE2626,ROW($A$1:$A$25),1))* ROW($A$1:$A$25),0),ROW($A$1:$A$25))+1,1)*10^ROW($A$1:$A$25)/10)</f>
        <v>0</v>
      </c>
    </row>
    <row r="2627" spans="31:32" x14ac:dyDescent="0.25">
      <c r="AE2627" s="205">
        <f>INDEX(Tracking!$B$6:$B$3001,ROW(A2623),1)</f>
        <v>0</v>
      </c>
      <c r="AF2627" s="205">
        <f t="array" ref="AF2627">SUMPRODUCT(MID(0&amp;AE2627,LARGE(INDEX(ISNUMBER(--MID(AE2627,ROW($A$1:$A$25),1))* ROW($A$1:$A$25),0),ROW($A$1:$A$25))+1,1)*10^ROW($A$1:$A$25)/10)</f>
        <v>0</v>
      </c>
    </row>
    <row r="2628" spans="31:32" x14ac:dyDescent="0.25">
      <c r="AE2628" s="205">
        <f>INDEX(Tracking!$B$6:$B$3001,ROW(A2624),1)</f>
        <v>0</v>
      </c>
      <c r="AF2628" s="205">
        <f t="array" ref="AF2628">SUMPRODUCT(MID(0&amp;AE2628,LARGE(INDEX(ISNUMBER(--MID(AE2628,ROW($A$1:$A$25),1))* ROW($A$1:$A$25),0),ROW($A$1:$A$25))+1,1)*10^ROW($A$1:$A$25)/10)</f>
        <v>0</v>
      </c>
    </row>
    <row r="2629" spans="31:32" x14ac:dyDescent="0.25">
      <c r="AE2629" s="205">
        <f>INDEX(Tracking!$B$6:$B$3001,ROW(A2625),1)</f>
        <v>0</v>
      </c>
      <c r="AF2629" s="205">
        <f t="array" ref="AF2629">SUMPRODUCT(MID(0&amp;AE2629,LARGE(INDEX(ISNUMBER(--MID(AE2629,ROW($A$1:$A$25),1))* ROW($A$1:$A$25),0),ROW($A$1:$A$25))+1,1)*10^ROW($A$1:$A$25)/10)</f>
        <v>0</v>
      </c>
    </row>
    <row r="2630" spans="31:32" x14ac:dyDescent="0.25">
      <c r="AE2630" s="205">
        <f>INDEX(Tracking!$B$6:$B$3001,ROW(A2626),1)</f>
        <v>0</v>
      </c>
      <c r="AF2630" s="205">
        <f t="array" ref="AF2630">SUMPRODUCT(MID(0&amp;AE2630,LARGE(INDEX(ISNUMBER(--MID(AE2630,ROW($A$1:$A$25),1))* ROW($A$1:$A$25),0),ROW($A$1:$A$25))+1,1)*10^ROW($A$1:$A$25)/10)</f>
        <v>0</v>
      </c>
    </row>
    <row r="2631" spans="31:32" x14ac:dyDescent="0.25">
      <c r="AE2631" s="205">
        <f>INDEX(Tracking!$B$6:$B$3001,ROW(A2627),1)</f>
        <v>0</v>
      </c>
      <c r="AF2631" s="205">
        <f t="array" ref="AF2631">SUMPRODUCT(MID(0&amp;AE2631,LARGE(INDEX(ISNUMBER(--MID(AE2631,ROW($A$1:$A$25),1))* ROW($A$1:$A$25),0),ROW($A$1:$A$25))+1,1)*10^ROW($A$1:$A$25)/10)</f>
        <v>0</v>
      </c>
    </row>
    <row r="2632" spans="31:32" x14ac:dyDescent="0.25">
      <c r="AE2632" s="205">
        <f>INDEX(Tracking!$B$6:$B$3001,ROW(A2628),1)</f>
        <v>0</v>
      </c>
      <c r="AF2632" s="205">
        <f t="array" ref="AF2632">SUMPRODUCT(MID(0&amp;AE2632,LARGE(INDEX(ISNUMBER(--MID(AE2632,ROW($A$1:$A$25),1))* ROW($A$1:$A$25),0),ROW($A$1:$A$25))+1,1)*10^ROW($A$1:$A$25)/10)</f>
        <v>0</v>
      </c>
    </row>
    <row r="2633" spans="31:32" x14ac:dyDescent="0.25">
      <c r="AE2633" s="205">
        <f>INDEX(Tracking!$B$6:$B$3001,ROW(A2629),1)</f>
        <v>0</v>
      </c>
      <c r="AF2633" s="205">
        <f t="array" ref="AF2633">SUMPRODUCT(MID(0&amp;AE2633,LARGE(INDEX(ISNUMBER(--MID(AE2633,ROW($A$1:$A$25),1))* ROW($A$1:$A$25),0),ROW($A$1:$A$25))+1,1)*10^ROW($A$1:$A$25)/10)</f>
        <v>0</v>
      </c>
    </row>
    <row r="2634" spans="31:32" x14ac:dyDescent="0.25">
      <c r="AE2634" s="205">
        <f>INDEX(Tracking!$B$6:$B$3001,ROW(A2630),1)</f>
        <v>0</v>
      </c>
      <c r="AF2634" s="205">
        <f t="array" ref="AF2634">SUMPRODUCT(MID(0&amp;AE2634,LARGE(INDEX(ISNUMBER(--MID(AE2634,ROW($A$1:$A$25),1))* ROW($A$1:$A$25),0),ROW($A$1:$A$25))+1,1)*10^ROW($A$1:$A$25)/10)</f>
        <v>0</v>
      </c>
    </row>
    <row r="2635" spans="31:32" x14ac:dyDescent="0.25">
      <c r="AE2635" s="205">
        <f>INDEX(Tracking!$B$6:$B$3001,ROW(A2631),1)</f>
        <v>0</v>
      </c>
      <c r="AF2635" s="205">
        <f t="array" ref="AF2635">SUMPRODUCT(MID(0&amp;AE2635,LARGE(INDEX(ISNUMBER(--MID(AE2635,ROW($A$1:$A$25),1))* ROW($A$1:$A$25),0),ROW($A$1:$A$25))+1,1)*10^ROW($A$1:$A$25)/10)</f>
        <v>0</v>
      </c>
    </row>
    <row r="2636" spans="31:32" x14ac:dyDescent="0.25">
      <c r="AE2636" s="205">
        <f>INDEX(Tracking!$B$6:$B$3001,ROW(A2632),1)</f>
        <v>0</v>
      </c>
      <c r="AF2636" s="205">
        <f t="array" ref="AF2636">SUMPRODUCT(MID(0&amp;AE2636,LARGE(INDEX(ISNUMBER(--MID(AE2636,ROW($A$1:$A$25),1))* ROW($A$1:$A$25),0),ROW($A$1:$A$25))+1,1)*10^ROW($A$1:$A$25)/10)</f>
        <v>0</v>
      </c>
    </row>
    <row r="2637" spans="31:32" x14ac:dyDescent="0.25">
      <c r="AE2637" s="205">
        <f>INDEX(Tracking!$B$6:$B$3001,ROW(A2633),1)</f>
        <v>0</v>
      </c>
      <c r="AF2637" s="205">
        <f t="array" ref="AF2637">SUMPRODUCT(MID(0&amp;AE2637,LARGE(INDEX(ISNUMBER(--MID(AE2637,ROW($A$1:$A$25),1))* ROW($A$1:$A$25),0),ROW($A$1:$A$25))+1,1)*10^ROW($A$1:$A$25)/10)</f>
        <v>0</v>
      </c>
    </row>
    <row r="2638" spans="31:32" x14ac:dyDescent="0.25">
      <c r="AE2638" s="205">
        <f>INDEX(Tracking!$B$6:$B$3001,ROW(A2634),1)</f>
        <v>0</v>
      </c>
      <c r="AF2638" s="205">
        <f t="array" ref="AF2638">SUMPRODUCT(MID(0&amp;AE2638,LARGE(INDEX(ISNUMBER(--MID(AE2638,ROW($A$1:$A$25),1))* ROW($A$1:$A$25),0),ROW($A$1:$A$25))+1,1)*10^ROW($A$1:$A$25)/10)</f>
        <v>0</v>
      </c>
    </row>
    <row r="2639" spans="31:32" x14ac:dyDescent="0.25">
      <c r="AE2639" s="205">
        <f>INDEX(Tracking!$B$6:$B$3001,ROW(A2635),1)</f>
        <v>0</v>
      </c>
      <c r="AF2639" s="205">
        <f t="array" ref="AF2639">SUMPRODUCT(MID(0&amp;AE2639,LARGE(INDEX(ISNUMBER(--MID(AE2639,ROW($A$1:$A$25),1))* ROW($A$1:$A$25),0),ROW($A$1:$A$25))+1,1)*10^ROW($A$1:$A$25)/10)</f>
        <v>0</v>
      </c>
    </row>
    <row r="2640" spans="31:32" x14ac:dyDescent="0.25">
      <c r="AE2640" s="205">
        <f>INDEX(Tracking!$B$6:$B$3001,ROW(A2636),1)</f>
        <v>0</v>
      </c>
      <c r="AF2640" s="205">
        <f t="array" ref="AF2640">SUMPRODUCT(MID(0&amp;AE2640,LARGE(INDEX(ISNUMBER(--MID(AE2640,ROW($A$1:$A$25),1))* ROW($A$1:$A$25),0),ROW($A$1:$A$25))+1,1)*10^ROW($A$1:$A$25)/10)</f>
        <v>0</v>
      </c>
    </row>
    <row r="2641" spans="31:32" x14ac:dyDescent="0.25">
      <c r="AE2641" s="205">
        <f>INDEX(Tracking!$B$6:$B$3001,ROW(A2637),1)</f>
        <v>0</v>
      </c>
      <c r="AF2641" s="205">
        <f t="array" ref="AF2641">SUMPRODUCT(MID(0&amp;AE2641,LARGE(INDEX(ISNUMBER(--MID(AE2641,ROW($A$1:$A$25),1))* ROW($A$1:$A$25),0),ROW($A$1:$A$25))+1,1)*10^ROW($A$1:$A$25)/10)</f>
        <v>0</v>
      </c>
    </row>
    <row r="2642" spans="31:32" x14ac:dyDescent="0.25">
      <c r="AE2642" s="205">
        <f>INDEX(Tracking!$B$6:$B$3001,ROW(A2638),1)</f>
        <v>0</v>
      </c>
      <c r="AF2642" s="205">
        <f t="array" ref="AF2642">SUMPRODUCT(MID(0&amp;AE2642,LARGE(INDEX(ISNUMBER(--MID(AE2642,ROW($A$1:$A$25),1))* ROW($A$1:$A$25),0),ROW($A$1:$A$25))+1,1)*10^ROW($A$1:$A$25)/10)</f>
        <v>0</v>
      </c>
    </row>
    <row r="2643" spans="31:32" x14ac:dyDescent="0.25">
      <c r="AE2643" s="205">
        <f>INDEX(Tracking!$B$6:$B$3001,ROW(A2639),1)</f>
        <v>0</v>
      </c>
      <c r="AF2643" s="205">
        <f t="array" ref="AF2643">SUMPRODUCT(MID(0&amp;AE2643,LARGE(INDEX(ISNUMBER(--MID(AE2643,ROW($A$1:$A$25),1))* ROW($A$1:$A$25),0),ROW($A$1:$A$25))+1,1)*10^ROW($A$1:$A$25)/10)</f>
        <v>0</v>
      </c>
    </row>
    <row r="2644" spans="31:32" x14ac:dyDescent="0.25">
      <c r="AE2644" s="205">
        <f>INDEX(Tracking!$B$6:$B$3001,ROW(A2640),1)</f>
        <v>0</v>
      </c>
      <c r="AF2644" s="205">
        <f t="array" ref="AF2644">SUMPRODUCT(MID(0&amp;AE2644,LARGE(INDEX(ISNUMBER(--MID(AE2644,ROW($A$1:$A$25),1))* ROW($A$1:$A$25),0),ROW($A$1:$A$25))+1,1)*10^ROW($A$1:$A$25)/10)</f>
        <v>0</v>
      </c>
    </row>
    <row r="2645" spans="31:32" x14ac:dyDescent="0.25">
      <c r="AE2645" s="205">
        <f>INDEX(Tracking!$B$6:$B$3001,ROW(A2641),1)</f>
        <v>0</v>
      </c>
      <c r="AF2645" s="205">
        <f t="array" ref="AF2645">SUMPRODUCT(MID(0&amp;AE2645,LARGE(INDEX(ISNUMBER(--MID(AE2645,ROW($A$1:$A$25),1))* ROW($A$1:$A$25),0),ROW($A$1:$A$25))+1,1)*10^ROW($A$1:$A$25)/10)</f>
        <v>0</v>
      </c>
    </row>
    <row r="2646" spans="31:32" x14ac:dyDescent="0.25">
      <c r="AE2646" s="205">
        <f>INDEX(Tracking!$B$6:$B$3001,ROW(A2642),1)</f>
        <v>0</v>
      </c>
      <c r="AF2646" s="205">
        <f t="array" ref="AF2646">SUMPRODUCT(MID(0&amp;AE2646,LARGE(INDEX(ISNUMBER(--MID(AE2646,ROW($A$1:$A$25),1))* ROW($A$1:$A$25),0),ROW($A$1:$A$25))+1,1)*10^ROW($A$1:$A$25)/10)</f>
        <v>0</v>
      </c>
    </row>
    <row r="2647" spans="31:32" x14ac:dyDescent="0.25">
      <c r="AE2647" s="205">
        <f>INDEX(Tracking!$B$6:$B$3001,ROW(A2643),1)</f>
        <v>0</v>
      </c>
      <c r="AF2647" s="205">
        <f t="array" ref="AF2647">SUMPRODUCT(MID(0&amp;AE2647,LARGE(INDEX(ISNUMBER(--MID(AE2647,ROW($A$1:$A$25),1))* ROW($A$1:$A$25),0),ROW($A$1:$A$25))+1,1)*10^ROW($A$1:$A$25)/10)</f>
        <v>0</v>
      </c>
    </row>
    <row r="2648" spans="31:32" x14ac:dyDescent="0.25">
      <c r="AE2648" s="205">
        <f>INDEX(Tracking!$B$6:$B$3001,ROW(A2644),1)</f>
        <v>0</v>
      </c>
      <c r="AF2648" s="205">
        <f t="array" ref="AF2648">SUMPRODUCT(MID(0&amp;AE2648,LARGE(INDEX(ISNUMBER(--MID(AE2648,ROW($A$1:$A$25),1))* ROW($A$1:$A$25),0),ROW($A$1:$A$25))+1,1)*10^ROW($A$1:$A$25)/10)</f>
        <v>0</v>
      </c>
    </row>
    <row r="2649" spans="31:32" x14ac:dyDescent="0.25">
      <c r="AE2649" s="205">
        <f>INDEX(Tracking!$B$6:$B$3001,ROW(A2645),1)</f>
        <v>0</v>
      </c>
      <c r="AF2649" s="205">
        <f t="array" ref="AF2649">SUMPRODUCT(MID(0&amp;AE2649,LARGE(INDEX(ISNUMBER(--MID(AE2649,ROW($A$1:$A$25),1))* ROW($A$1:$A$25),0),ROW($A$1:$A$25))+1,1)*10^ROW($A$1:$A$25)/10)</f>
        <v>0</v>
      </c>
    </row>
    <row r="2650" spans="31:32" x14ac:dyDescent="0.25">
      <c r="AE2650" s="205">
        <f>INDEX(Tracking!$B$6:$B$3001,ROW(A2646),1)</f>
        <v>0</v>
      </c>
      <c r="AF2650" s="205">
        <f t="array" ref="AF2650">SUMPRODUCT(MID(0&amp;AE2650,LARGE(INDEX(ISNUMBER(--MID(AE2650,ROW($A$1:$A$25),1))* ROW($A$1:$A$25),0),ROW($A$1:$A$25))+1,1)*10^ROW($A$1:$A$25)/10)</f>
        <v>0</v>
      </c>
    </row>
    <row r="2651" spans="31:32" x14ac:dyDescent="0.25">
      <c r="AE2651" s="205">
        <f>INDEX(Tracking!$B$6:$B$3001,ROW(A2647),1)</f>
        <v>0</v>
      </c>
      <c r="AF2651" s="205">
        <f t="array" ref="AF2651">SUMPRODUCT(MID(0&amp;AE2651,LARGE(INDEX(ISNUMBER(--MID(AE2651,ROW($A$1:$A$25),1))* ROW($A$1:$A$25),0),ROW($A$1:$A$25))+1,1)*10^ROW($A$1:$A$25)/10)</f>
        <v>0</v>
      </c>
    </row>
    <row r="2652" spans="31:32" x14ac:dyDescent="0.25">
      <c r="AE2652" s="205">
        <f>INDEX(Tracking!$B$6:$B$3001,ROW(A2648),1)</f>
        <v>0</v>
      </c>
      <c r="AF2652" s="205">
        <f t="array" ref="AF2652">SUMPRODUCT(MID(0&amp;AE2652,LARGE(INDEX(ISNUMBER(--MID(AE2652,ROW($A$1:$A$25),1))* ROW($A$1:$A$25),0),ROW($A$1:$A$25))+1,1)*10^ROW($A$1:$A$25)/10)</f>
        <v>0</v>
      </c>
    </row>
    <row r="2653" spans="31:32" x14ac:dyDescent="0.25">
      <c r="AE2653" s="205">
        <f>INDEX(Tracking!$B$6:$B$3001,ROW(A2649),1)</f>
        <v>0</v>
      </c>
      <c r="AF2653" s="205">
        <f t="array" ref="AF2653">SUMPRODUCT(MID(0&amp;AE2653,LARGE(INDEX(ISNUMBER(--MID(AE2653,ROW($A$1:$A$25),1))* ROW($A$1:$A$25),0),ROW($A$1:$A$25))+1,1)*10^ROW($A$1:$A$25)/10)</f>
        <v>0</v>
      </c>
    </row>
    <row r="2654" spans="31:32" x14ac:dyDescent="0.25">
      <c r="AE2654" s="205">
        <f>INDEX(Tracking!$B$6:$B$3001,ROW(A2650),1)</f>
        <v>0</v>
      </c>
      <c r="AF2654" s="205">
        <f t="array" ref="AF2654">SUMPRODUCT(MID(0&amp;AE2654,LARGE(INDEX(ISNUMBER(--MID(AE2654,ROW($A$1:$A$25),1))* ROW($A$1:$A$25),0),ROW($A$1:$A$25))+1,1)*10^ROW($A$1:$A$25)/10)</f>
        <v>0</v>
      </c>
    </row>
    <row r="2655" spans="31:32" x14ac:dyDescent="0.25">
      <c r="AE2655" s="205">
        <f>INDEX(Tracking!$B$6:$B$3001,ROW(A2651),1)</f>
        <v>0</v>
      </c>
      <c r="AF2655" s="205">
        <f t="array" ref="AF2655">SUMPRODUCT(MID(0&amp;AE2655,LARGE(INDEX(ISNUMBER(--MID(AE2655,ROW($A$1:$A$25),1))* ROW($A$1:$A$25),0),ROW($A$1:$A$25))+1,1)*10^ROW($A$1:$A$25)/10)</f>
        <v>0</v>
      </c>
    </row>
    <row r="2656" spans="31:32" x14ac:dyDescent="0.25">
      <c r="AE2656" s="205">
        <f>INDEX(Tracking!$B$6:$B$3001,ROW(A2652),1)</f>
        <v>0</v>
      </c>
      <c r="AF2656" s="205">
        <f t="array" ref="AF2656">SUMPRODUCT(MID(0&amp;AE2656,LARGE(INDEX(ISNUMBER(--MID(AE2656,ROW($A$1:$A$25),1))* ROW($A$1:$A$25),0),ROW($A$1:$A$25))+1,1)*10^ROW($A$1:$A$25)/10)</f>
        <v>0</v>
      </c>
    </row>
    <row r="2657" spans="31:32" x14ac:dyDescent="0.25">
      <c r="AE2657" s="205">
        <f>INDEX(Tracking!$B$6:$B$3001,ROW(A2653),1)</f>
        <v>0</v>
      </c>
      <c r="AF2657" s="205">
        <f t="array" ref="AF2657">SUMPRODUCT(MID(0&amp;AE2657,LARGE(INDEX(ISNUMBER(--MID(AE2657,ROW($A$1:$A$25),1))* ROW($A$1:$A$25),0),ROW($A$1:$A$25))+1,1)*10^ROW($A$1:$A$25)/10)</f>
        <v>0</v>
      </c>
    </row>
    <row r="2658" spans="31:32" x14ac:dyDescent="0.25">
      <c r="AE2658" s="205">
        <f>INDEX(Tracking!$B$6:$B$3001,ROW(A2654),1)</f>
        <v>0</v>
      </c>
      <c r="AF2658" s="205">
        <f t="array" ref="AF2658">SUMPRODUCT(MID(0&amp;AE2658,LARGE(INDEX(ISNUMBER(--MID(AE2658,ROW($A$1:$A$25),1))* ROW($A$1:$A$25),0),ROW($A$1:$A$25))+1,1)*10^ROW($A$1:$A$25)/10)</f>
        <v>0</v>
      </c>
    </row>
    <row r="2659" spans="31:32" x14ac:dyDescent="0.25">
      <c r="AE2659" s="205">
        <f>INDEX(Tracking!$B$6:$B$3001,ROW(A2655),1)</f>
        <v>0</v>
      </c>
      <c r="AF2659" s="205">
        <f t="array" ref="AF2659">SUMPRODUCT(MID(0&amp;AE2659,LARGE(INDEX(ISNUMBER(--MID(AE2659,ROW($A$1:$A$25),1))* ROW($A$1:$A$25),0),ROW($A$1:$A$25))+1,1)*10^ROW($A$1:$A$25)/10)</f>
        <v>0</v>
      </c>
    </row>
    <row r="2660" spans="31:32" x14ac:dyDescent="0.25">
      <c r="AE2660" s="205">
        <f>INDEX(Tracking!$B$6:$B$3001,ROW(A2656),1)</f>
        <v>0</v>
      </c>
      <c r="AF2660" s="205">
        <f t="array" ref="AF2660">SUMPRODUCT(MID(0&amp;AE2660,LARGE(INDEX(ISNUMBER(--MID(AE2660,ROW($A$1:$A$25),1))* ROW($A$1:$A$25),0),ROW($A$1:$A$25))+1,1)*10^ROW($A$1:$A$25)/10)</f>
        <v>0</v>
      </c>
    </row>
    <row r="2661" spans="31:32" x14ac:dyDescent="0.25">
      <c r="AE2661" s="205">
        <f>INDEX(Tracking!$B$6:$B$3001,ROW(A2657),1)</f>
        <v>0</v>
      </c>
      <c r="AF2661" s="205">
        <f t="array" ref="AF2661">SUMPRODUCT(MID(0&amp;AE2661,LARGE(INDEX(ISNUMBER(--MID(AE2661,ROW($A$1:$A$25),1))* ROW($A$1:$A$25),0),ROW($A$1:$A$25))+1,1)*10^ROW($A$1:$A$25)/10)</f>
        <v>0</v>
      </c>
    </row>
    <row r="2662" spans="31:32" x14ac:dyDescent="0.25">
      <c r="AE2662" s="205">
        <f>INDEX(Tracking!$B$6:$B$3001,ROW(A2658),1)</f>
        <v>0</v>
      </c>
      <c r="AF2662" s="205">
        <f t="array" ref="AF2662">SUMPRODUCT(MID(0&amp;AE2662,LARGE(INDEX(ISNUMBER(--MID(AE2662,ROW($A$1:$A$25),1))* ROW($A$1:$A$25),0),ROW($A$1:$A$25))+1,1)*10^ROW($A$1:$A$25)/10)</f>
        <v>0</v>
      </c>
    </row>
    <row r="2663" spans="31:32" x14ac:dyDescent="0.25">
      <c r="AE2663" s="205">
        <f>INDEX(Tracking!$B$6:$B$3001,ROW(A2659),1)</f>
        <v>0</v>
      </c>
      <c r="AF2663" s="205">
        <f t="array" ref="AF2663">SUMPRODUCT(MID(0&amp;AE2663,LARGE(INDEX(ISNUMBER(--MID(AE2663,ROW($A$1:$A$25),1))* ROW($A$1:$A$25),0),ROW($A$1:$A$25))+1,1)*10^ROW($A$1:$A$25)/10)</f>
        <v>0</v>
      </c>
    </row>
    <row r="2664" spans="31:32" x14ac:dyDescent="0.25">
      <c r="AE2664" s="205">
        <f>INDEX(Tracking!$B$6:$B$3001,ROW(A2660),1)</f>
        <v>0</v>
      </c>
      <c r="AF2664" s="205">
        <f t="array" ref="AF2664">SUMPRODUCT(MID(0&amp;AE2664,LARGE(INDEX(ISNUMBER(--MID(AE2664,ROW($A$1:$A$25),1))* ROW($A$1:$A$25),0),ROW($A$1:$A$25))+1,1)*10^ROW($A$1:$A$25)/10)</f>
        <v>0</v>
      </c>
    </row>
    <row r="2665" spans="31:32" x14ac:dyDescent="0.25">
      <c r="AE2665" s="205">
        <f>INDEX(Tracking!$B$6:$B$3001,ROW(A2661),1)</f>
        <v>0</v>
      </c>
      <c r="AF2665" s="205">
        <f t="array" ref="AF2665">SUMPRODUCT(MID(0&amp;AE2665,LARGE(INDEX(ISNUMBER(--MID(AE2665,ROW($A$1:$A$25),1))* ROW($A$1:$A$25),0),ROW($A$1:$A$25))+1,1)*10^ROW($A$1:$A$25)/10)</f>
        <v>0</v>
      </c>
    </row>
    <row r="2666" spans="31:32" x14ac:dyDescent="0.25">
      <c r="AE2666" s="205">
        <f>INDEX(Tracking!$B$6:$B$3001,ROW(A2662),1)</f>
        <v>0</v>
      </c>
      <c r="AF2666" s="205">
        <f t="array" ref="AF2666">SUMPRODUCT(MID(0&amp;AE2666,LARGE(INDEX(ISNUMBER(--MID(AE2666,ROW($A$1:$A$25),1))* ROW($A$1:$A$25),0),ROW($A$1:$A$25))+1,1)*10^ROW($A$1:$A$25)/10)</f>
        <v>0</v>
      </c>
    </row>
    <row r="2667" spans="31:32" x14ac:dyDescent="0.25">
      <c r="AE2667" s="205">
        <f>INDEX(Tracking!$B$6:$B$3001,ROW(A2663),1)</f>
        <v>0</v>
      </c>
      <c r="AF2667" s="205">
        <f t="array" ref="AF2667">SUMPRODUCT(MID(0&amp;AE2667,LARGE(INDEX(ISNUMBER(--MID(AE2667,ROW($A$1:$A$25),1))* ROW($A$1:$A$25),0),ROW($A$1:$A$25))+1,1)*10^ROW($A$1:$A$25)/10)</f>
        <v>0</v>
      </c>
    </row>
    <row r="2668" spans="31:32" x14ac:dyDescent="0.25">
      <c r="AE2668" s="205">
        <f>INDEX(Tracking!$B$6:$B$3001,ROW(A2664),1)</f>
        <v>0</v>
      </c>
      <c r="AF2668" s="205">
        <f t="array" ref="AF2668">SUMPRODUCT(MID(0&amp;AE2668,LARGE(INDEX(ISNUMBER(--MID(AE2668,ROW($A$1:$A$25),1))* ROW($A$1:$A$25),0),ROW($A$1:$A$25))+1,1)*10^ROW($A$1:$A$25)/10)</f>
        <v>0</v>
      </c>
    </row>
    <row r="2669" spans="31:32" x14ac:dyDescent="0.25">
      <c r="AE2669" s="205">
        <f>INDEX(Tracking!$B$6:$B$3001,ROW(A2665),1)</f>
        <v>0</v>
      </c>
      <c r="AF2669" s="205">
        <f t="array" ref="AF2669">SUMPRODUCT(MID(0&amp;AE2669,LARGE(INDEX(ISNUMBER(--MID(AE2669,ROW($A$1:$A$25),1))* ROW($A$1:$A$25),0),ROW($A$1:$A$25))+1,1)*10^ROW($A$1:$A$25)/10)</f>
        <v>0</v>
      </c>
    </row>
    <row r="2670" spans="31:32" x14ac:dyDescent="0.25">
      <c r="AE2670" s="205">
        <f>INDEX(Tracking!$B$6:$B$3001,ROW(A2666),1)</f>
        <v>0</v>
      </c>
      <c r="AF2670" s="205">
        <f t="array" ref="AF2670">SUMPRODUCT(MID(0&amp;AE2670,LARGE(INDEX(ISNUMBER(--MID(AE2670,ROW($A$1:$A$25),1))* ROW($A$1:$A$25),0),ROW($A$1:$A$25))+1,1)*10^ROW($A$1:$A$25)/10)</f>
        <v>0</v>
      </c>
    </row>
    <row r="2671" spans="31:32" x14ac:dyDescent="0.25">
      <c r="AE2671" s="205">
        <f>INDEX(Tracking!$B$6:$B$3001,ROW(A2667),1)</f>
        <v>0</v>
      </c>
      <c r="AF2671" s="205">
        <f t="array" ref="AF2671">SUMPRODUCT(MID(0&amp;AE2671,LARGE(INDEX(ISNUMBER(--MID(AE2671,ROW($A$1:$A$25),1))* ROW($A$1:$A$25),0),ROW($A$1:$A$25))+1,1)*10^ROW($A$1:$A$25)/10)</f>
        <v>0</v>
      </c>
    </row>
    <row r="2672" spans="31:32" x14ac:dyDescent="0.25">
      <c r="AE2672" s="205">
        <f>INDEX(Tracking!$B$6:$B$3001,ROW(A2668),1)</f>
        <v>0</v>
      </c>
      <c r="AF2672" s="205">
        <f t="array" ref="AF2672">SUMPRODUCT(MID(0&amp;AE2672,LARGE(INDEX(ISNUMBER(--MID(AE2672,ROW($A$1:$A$25),1))* ROW($A$1:$A$25),0),ROW($A$1:$A$25))+1,1)*10^ROW($A$1:$A$25)/10)</f>
        <v>0</v>
      </c>
    </row>
    <row r="2673" spans="31:32" x14ac:dyDescent="0.25">
      <c r="AE2673" s="205">
        <f>INDEX(Tracking!$B$6:$B$3001,ROW(A2669),1)</f>
        <v>0</v>
      </c>
      <c r="AF2673" s="205">
        <f t="array" ref="AF2673">SUMPRODUCT(MID(0&amp;AE2673,LARGE(INDEX(ISNUMBER(--MID(AE2673,ROW($A$1:$A$25),1))* ROW($A$1:$A$25),0),ROW($A$1:$A$25))+1,1)*10^ROW($A$1:$A$25)/10)</f>
        <v>0</v>
      </c>
    </row>
    <row r="2674" spans="31:32" x14ac:dyDescent="0.25">
      <c r="AE2674" s="205">
        <f>INDEX(Tracking!$B$6:$B$3001,ROW(A2670),1)</f>
        <v>0</v>
      </c>
      <c r="AF2674" s="205">
        <f t="array" ref="AF2674">SUMPRODUCT(MID(0&amp;AE2674,LARGE(INDEX(ISNUMBER(--MID(AE2674,ROW($A$1:$A$25),1))* ROW($A$1:$A$25),0),ROW($A$1:$A$25))+1,1)*10^ROW($A$1:$A$25)/10)</f>
        <v>0</v>
      </c>
    </row>
    <row r="2675" spans="31:32" x14ac:dyDescent="0.25">
      <c r="AE2675" s="205">
        <f>INDEX(Tracking!$B$6:$B$3001,ROW(A2671),1)</f>
        <v>0</v>
      </c>
      <c r="AF2675" s="205">
        <f t="array" ref="AF2675">SUMPRODUCT(MID(0&amp;AE2675,LARGE(INDEX(ISNUMBER(--MID(AE2675,ROW($A$1:$A$25),1))* ROW($A$1:$A$25),0),ROW($A$1:$A$25))+1,1)*10^ROW($A$1:$A$25)/10)</f>
        <v>0</v>
      </c>
    </row>
    <row r="2676" spans="31:32" x14ac:dyDescent="0.25">
      <c r="AE2676" s="205">
        <f>INDEX(Tracking!$B$6:$B$3001,ROW(A2672),1)</f>
        <v>0</v>
      </c>
      <c r="AF2676" s="205">
        <f t="array" ref="AF2676">SUMPRODUCT(MID(0&amp;AE2676,LARGE(INDEX(ISNUMBER(--MID(AE2676,ROW($A$1:$A$25),1))* ROW($A$1:$A$25),0),ROW($A$1:$A$25))+1,1)*10^ROW($A$1:$A$25)/10)</f>
        <v>0</v>
      </c>
    </row>
    <row r="2677" spans="31:32" x14ac:dyDescent="0.25">
      <c r="AE2677" s="205">
        <f>INDEX(Tracking!$B$6:$B$3001,ROW(A2673),1)</f>
        <v>0</v>
      </c>
      <c r="AF2677" s="205">
        <f t="array" ref="AF2677">SUMPRODUCT(MID(0&amp;AE2677,LARGE(INDEX(ISNUMBER(--MID(AE2677,ROW($A$1:$A$25),1))* ROW($A$1:$A$25),0),ROW($A$1:$A$25))+1,1)*10^ROW($A$1:$A$25)/10)</f>
        <v>0</v>
      </c>
    </row>
    <row r="2678" spans="31:32" x14ac:dyDescent="0.25">
      <c r="AE2678" s="205">
        <f>INDEX(Tracking!$B$6:$B$3001,ROW(A2674),1)</f>
        <v>0</v>
      </c>
      <c r="AF2678" s="205">
        <f t="array" ref="AF2678">SUMPRODUCT(MID(0&amp;AE2678,LARGE(INDEX(ISNUMBER(--MID(AE2678,ROW($A$1:$A$25),1))* ROW($A$1:$A$25),0),ROW($A$1:$A$25))+1,1)*10^ROW($A$1:$A$25)/10)</f>
        <v>0</v>
      </c>
    </row>
    <row r="2679" spans="31:32" x14ac:dyDescent="0.25">
      <c r="AE2679" s="205">
        <f>INDEX(Tracking!$B$6:$B$3001,ROW(A2675),1)</f>
        <v>0</v>
      </c>
      <c r="AF2679" s="205">
        <f t="array" ref="AF2679">SUMPRODUCT(MID(0&amp;AE2679,LARGE(INDEX(ISNUMBER(--MID(AE2679,ROW($A$1:$A$25),1))* ROW($A$1:$A$25),0),ROW($A$1:$A$25))+1,1)*10^ROW($A$1:$A$25)/10)</f>
        <v>0</v>
      </c>
    </row>
    <row r="2680" spans="31:32" x14ac:dyDescent="0.25">
      <c r="AE2680" s="205">
        <f>INDEX(Tracking!$B$6:$B$3001,ROW(A2676),1)</f>
        <v>0</v>
      </c>
      <c r="AF2680" s="205">
        <f t="array" ref="AF2680">SUMPRODUCT(MID(0&amp;AE2680,LARGE(INDEX(ISNUMBER(--MID(AE2680,ROW($A$1:$A$25),1))* ROW($A$1:$A$25),0),ROW($A$1:$A$25))+1,1)*10^ROW($A$1:$A$25)/10)</f>
        <v>0</v>
      </c>
    </row>
    <row r="2681" spans="31:32" x14ac:dyDescent="0.25">
      <c r="AE2681" s="205">
        <f>INDEX(Tracking!$B$6:$B$3001,ROW(A2677),1)</f>
        <v>0</v>
      </c>
      <c r="AF2681" s="205">
        <f t="array" ref="AF2681">SUMPRODUCT(MID(0&amp;AE2681,LARGE(INDEX(ISNUMBER(--MID(AE2681,ROW($A$1:$A$25),1))* ROW($A$1:$A$25),0),ROW($A$1:$A$25))+1,1)*10^ROW($A$1:$A$25)/10)</f>
        <v>0</v>
      </c>
    </row>
    <row r="2682" spans="31:32" x14ac:dyDescent="0.25">
      <c r="AE2682" s="205">
        <f>INDEX(Tracking!$B$6:$B$3001,ROW(A2678),1)</f>
        <v>0</v>
      </c>
      <c r="AF2682" s="205">
        <f t="array" ref="AF2682">SUMPRODUCT(MID(0&amp;AE2682,LARGE(INDEX(ISNUMBER(--MID(AE2682,ROW($A$1:$A$25),1))* ROW($A$1:$A$25),0),ROW($A$1:$A$25))+1,1)*10^ROW($A$1:$A$25)/10)</f>
        <v>0</v>
      </c>
    </row>
    <row r="2683" spans="31:32" x14ac:dyDescent="0.25">
      <c r="AE2683" s="205">
        <f>INDEX(Tracking!$B$6:$B$3001,ROW(A2679),1)</f>
        <v>0</v>
      </c>
      <c r="AF2683" s="205">
        <f t="array" ref="AF2683">SUMPRODUCT(MID(0&amp;AE2683,LARGE(INDEX(ISNUMBER(--MID(AE2683,ROW($A$1:$A$25),1))* ROW($A$1:$A$25),0),ROW($A$1:$A$25))+1,1)*10^ROW($A$1:$A$25)/10)</f>
        <v>0</v>
      </c>
    </row>
    <row r="2684" spans="31:32" x14ac:dyDescent="0.25">
      <c r="AE2684" s="205">
        <f>INDEX(Tracking!$B$6:$B$3001,ROW(A2680),1)</f>
        <v>0</v>
      </c>
      <c r="AF2684" s="205">
        <f t="array" ref="AF2684">SUMPRODUCT(MID(0&amp;AE2684,LARGE(INDEX(ISNUMBER(--MID(AE2684,ROW($A$1:$A$25),1))* ROW($A$1:$A$25),0),ROW($A$1:$A$25))+1,1)*10^ROW($A$1:$A$25)/10)</f>
        <v>0</v>
      </c>
    </row>
    <row r="2685" spans="31:32" x14ac:dyDescent="0.25">
      <c r="AE2685" s="205">
        <f>INDEX(Tracking!$B$6:$B$3001,ROW(A2681),1)</f>
        <v>0</v>
      </c>
      <c r="AF2685" s="205">
        <f t="array" ref="AF2685">SUMPRODUCT(MID(0&amp;AE2685,LARGE(INDEX(ISNUMBER(--MID(AE2685,ROW($A$1:$A$25),1))* ROW($A$1:$A$25),0),ROW($A$1:$A$25))+1,1)*10^ROW($A$1:$A$25)/10)</f>
        <v>0</v>
      </c>
    </row>
    <row r="2686" spans="31:32" x14ac:dyDescent="0.25">
      <c r="AE2686" s="205">
        <f>INDEX(Tracking!$B$6:$B$3001,ROW(A2682),1)</f>
        <v>0</v>
      </c>
      <c r="AF2686" s="205">
        <f t="array" ref="AF2686">SUMPRODUCT(MID(0&amp;AE2686,LARGE(INDEX(ISNUMBER(--MID(AE2686,ROW($A$1:$A$25),1))* ROW($A$1:$A$25),0),ROW($A$1:$A$25))+1,1)*10^ROW($A$1:$A$25)/10)</f>
        <v>0</v>
      </c>
    </row>
    <row r="2687" spans="31:32" x14ac:dyDescent="0.25">
      <c r="AE2687" s="205">
        <f>INDEX(Tracking!$B$6:$B$3001,ROW(A2683),1)</f>
        <v>0</v>
      </c>
      <c r="AF2687" s="205">
        <f t="array" ref="AF2687">SUMPRODUCT(MID(0&amp;AE2687,LARGE(INDEX(ISNUMBER(--MID(AE2687,ROW($A$1:$A$25),1))* ROW($A$1:$A$25),0),ROW($A$1:$A$25))+1,1)*10^ROW($A$1:$A$25)/10)</f>
        <v>0</v>
      </c>
    </row>
    <row r="2688" spans="31:32" x14ac:dyDescent="0.25">
      <c r="AE2688" s="205">
        <f>INDEX(Tracking!$B$6:$B$3001,ROW(A2684),1)</f>
        <v>0</v>
      </c>
      <c r="AF2688" s="205">
        <f t="array" ref="AF2688">SUMPRODUCT(MID(0&amp;AE2688,LARGE(INDEX(ISNUMBER(--MID(AE2688,ROW($A$1:$A$25),1))* ROW($A$1:$A$25),0),ROW($A$1:$A$25))+1,1)*10^ROW($A$1:$A$25)/10)</f>
        <v>0</v>
      </c>
    </row>
    <row r="2689" spans="31:32" x14ac:dyDescent="0.25">
      <c r="AE2689" s="205">
        <f>INDEX(Tracking!$B$6:$B$3001,ROW(A2685),1)</f>
        <v>0</v>
      </c>
      <c r="AF2689" s="205">
        <f t="array" ref="AF2689">SUMPRODUCT(MID(0&amp;AE2689,LARGE(INDEX(ISNUMBER(--MID(AE2689,ROW($A$1:$A$25),1))* ROW($A$1:$A$25),0),ROW($A$1:$A$25))+1,1)*10^ROW($A$1:$A$25)/10)</f>
        <v>0</v>
      </c>
    </row>
    <row r="2690" spans="31:32" x14ac:dyDescent="0.25">
      <c r="AE2690" s="205">
        <f>INDEX(Tracking!$B$6:$B$3001,ROW(A2686),1)</f>
        <v>0</v>
      </c>
      <c r="AF2690" s="205">
        <f t="array" ref="AF2690">SUMPRODUCT(MID(0&amp;AE2690,LARGE(INDEX(ISNUMBER(--MID(AE2690,ROW($A$1:$A$25),1))* ROW($A$1:$A$25),0),ROW($A$1:$A$25))+1,1)*10^ROW($A$1:$A$25)/10)</f>
        <v>0</v>
      </c>
    </row>
    <row r="2691" spans="31:32" x14ac:dyDescent="0.25">
      <c r="AE2691" s="205">
        <f>INDEX(Tracking!$B$6:$B$3001,ROW(A2687),1)</f>
        <v>0</v>
      </c>
      <c r="AF2691" s="205">
        <f t="array" ref="AF2691">SUMPRODUCT(MID(0&amp;AE2691,LARGE(INDEX(ISNUMBER(--MID(AE2691,ROW($A$1:$A$25),1))* ROW($A$1:$A$25),0),ROW($A$1:$A$25))+1,1)*10^ROW($A$1:$A$25)/10)</f>
        <v>0</v>
      </c>
    </row>
    <row r="2692" spans="31:32" x14ac:dyDescent="0.25">
      <c r="AE2692" s="205">
        <f>INDEX(Tracking!$B$6:$B$3001,ROW(A2688),1)</f>
        <v>0</v>
      </c>
      <c r="AF2692" s="205">
        <f t="array" ref="AF2692">SUMPRODUCT(MID(0&amp;AE2692,LARGE(INDEX(ISNUMBER(--MID(AE2692,ROW($A$1:$A$25),1))* ROW($A$1:$A$25),0),ROW($A$1:$A$25))+1,1)*10^ROW($A$1:$A$25)/10)</f>
        <v>0</v>
      </c>
    </row>
    <row r="2693" spans="31:32" x14ac:dyDescent="0.25">
      <c r="AE2693" s="205">
        <f>INDEX(Tracking!$B$6:$B$3001,ROW(A2689),1)</f>
        <v>0</v>
      </c>
      <c r="AF2693" s="205">
        <f t="array" ref="AF2693">SUMPRODUCT(MID(0&amp;AE2693,LARGE(INDEX(ISNUMBER(--MID(AE2693,ROW($A$1:$A$25),1))* ROW($A$1:$A$25),0),ROW($A$1:$A$25))+1,1)*10^ROW($A$1:$A$25)/10)</f>
        <v>0</v>
      </c>
    </row>
    <row r="2694" spans="31:32" x14ac:dyDescent="0.25">
      <c r="AE2694" s="205">
        <f>INDEX(Tracking!$B$6:$B$3001,ROW(A2690),1)</f>
        <v>0</v>
      </c>
      <c r="AF2694" s="205">
        <f t="array" ref="AF2694">SUMPRODUCT(MID(0&amp;AE2694,LARGE(INDEX(ISNUMBER(--MID(AE2694,ROW($A$1:$A$25),1))* ROW($A$1:$A$25),0),ROW($A$1:$A$25))+1,1)*10^ROW($A$1:$A$25)/10)</f>
        <v>0</v>
      </c>
    </row>
    <row r="2695" spans="31:32" x14ac:dyDescent="0.25">
      <c r="AE2695" s="205">
        <f>INDEX(Tracking!$B$6:$B$3001,ROW(A2691),1)</f>
        <v>0</v>
      </c>
      <c r="AF2695" s="205">
        <f t="array" ref="AF2695">SUMPRODUCT(MID(0&amp;AE2695,LARGE(INDEX(ISNUMBER(--MID(AE2695,ROW($A$1:$A$25),1))* ROW($A$1:$A$25),0),ROW($A$1:$A$25))+1,1)*10^ROW($A$1:$A$25)/10)</f>
        <v>0</v>
      </c>
    </row>
    <row r="2696" spans="31:32" x14ac:dyDescent="0.25">
      <c r="AE2696" s="205">
        <f>INDEX(Tracking!$B$6:$B$3001,ROW(A2692),1)</f>
        <v>0</v>
      </c>
      <c r="AF2696" s="205">
        <f t="array" ref="AF2696">SUMPRODUCT(MID(0&amp;AE2696,LARGE(INDEX(ISNUMBER(--MID(AE2696,ROW($A$1:$A$25),1))* ROW($A$1:$A$25),0),ROW($A$1:$A$25))+1,1)*10^ROW($A$1:$A$25)/10)</f>
        <v>0</v>
      </c>
    </row>
    <row r="2697" spans="31:32" x14ac:dyDescent="0.25">
      <c r="AE2697" s="205">
        <f>INDEX(Tracking!$B$6:$B$3001,ROW(A2693),1)</f>
        <v>0</v>
      </c>
      <c r="AF2697" s="205">
        <f t="array" ref="AF2697">SUMPRODUCT(MID(0&amp;AE2697,LARGE(INDEX(ISNUMBER(--MID(AE2697,ROW($A$1:$A$25),1))* ROW($A$1:$A$25),0),ROW($A$1:$A$25))+1,1)*10^ROW($A$1:$A$25)/10)</f>
        <v>0</v>
      </c>
    </row>
    <row r="2698" spans="31:32" x14ac:dyDescent="0.25">
      <c r="AE2698" s="205">
        <f>INDEX(Tracking!$B$6:$B$3001,ROW(A2694),1)</f>
        <v>0</v>
      </c>
      <c r="AF2698" s="205">
        <f t="array" ref="AF2698">SUMPRODUCT(MID(0&amp;AE2698,LARGE(INDEX(ISNUMBER(--MID(AE2698,ROW($A$1:$A$25),1))* ROW($A$1:$A$25),0),ROW($A$1:$A$25))+1,1)*10^ROW($A$1:$A$25)/10)</f>
        <v>0</v>
      </c>
    </row>
    <row r="2699" spans="31:32" x14ac:dyDescent="0.25">
      <c r="AE2699" s="205">
        <f>INDEX(Tracking!$B$6:$B$3001,ROW(A2695),1)</f>
        <v>0</v>
      </c>
      <c r="AF2699" s="205">
        <f t="array" ref="AF2699">SUMPRODUCT(MID(0&amp;AE2699,LARGE(INDEX(ISNUMBER(--MID(AE2699,ROW($A$1:$A$25),1))* ROW($A$1:$A$25),0),ROW($A$1:$A$25))+1,1)*10^ROW($A$1:$A$25)/10)</f>
        <v>0</v>
      </c>
    </row>
    <row r="2700" spans="31:32" x14ac:dyDescent="0.25">
      <c r="AE2700" s="205">
        <f>INDEX(Tracking!$B$6:$B$3001,ROW(A2696),1)</f>
        <v>0</v>
      </c>
      <c r="AF2700" s="205">
        <f t="array" ref="AF2700">SUMPRODUCT(MID(0&amp;AE2700,LARGE(INDEX(ISNUMBER(--MID(AE2700,ROW($A$1:$A$25),1))* ROW($A$1:$A$25),0),ROW($A$1:$A$25))+1,1)*10^ROW($A$1:$A$25)/10)</f>
        <v>0</v>
      </c>
    </row>
    <row r="2701" spans="31:32" x14ac:dyDescent="0.25">
      <c r="AE2701" s="205">
        <f>INDEX(Tracking!$B$6:$B$3001,ROW(A2697),1)</f>
        <v>0</v>
      </c>
      <c r="AF2701" s="205">
        <f t="array" ref="AF2701">SUMPRODUCT(MID(0&amp;AE2701,LARGE(INDEX(ISNUMBER(--MID(AE2701,ROW($A$1:$A$25),1))* ROW($A$1:$A$25),0),ROW($A$1:$A$25))+1,1)*10^ROW($A$1:$A$25)/10)</f>
        <v>0</v>
      </c>
    </row>
    <row r="2702" spans="31:32" x14ac:dyDescent="0.25">
      <c r="AE2702" s="205">
        <f>INDEX(Tracking!$B$6:$B$3001,ROW(A2698),1)</f>
        <v>0</v>
      </c>
      <c r="AF2702" s="205">
        <f t="array" ref="AF2702">SUMPRODUCT(MID(0&amp;AE2702,LARGE(INDEX(ISNUMBER(--MID(AE2702,ROW($A$1:$A$25),1))* ROW($A$1:$A$25),0),ROW($A$1:$A$25))+1,1)*10^ROW($A$1:$A$25)/10)</f>
        <v>0</v>
      </c>
    </row>
    <row r="2703" spans="31:32" x14ac:dyDescent="0.25">
      <c r="AE2703" s="205">
        <f>INDEX(Tracking!$B$6:$B$3001,ROW(A2699),1)</f>
        <v>0</v>
      </c>
      <c r="AF2703" s="205">
        <f t="array" ref="AF2703">SUMPRODUCT(MID(0&amp;AE2703,LARGE(INDEX(ISNUMBER(--MID(AE2703,ROW($A$1:$A$25),1))* ROW($A$1:$A$25),0),ROW($A$1:$A$25))+1,1)*10^ROW($A$1:$A$25)/10)</f>
        <v>0</v>
      </c>
    </row>
    <row r="2704" spans="31:32" x14ac:dyDescent="0.25">
      <c r="AE2704" s="205">
        <f>INDEX(Tracking!$B$6:$B$3001,ROW(A2700),1)</f>
        <v>0</v>
      </c>
      <c r="AF2704" s="205">
        <f t="array" ref="AF2704">SUMPRODUCT(MID(0&amp;AE2704,LARGE(INDEX(ISNUMBER(--MID(AE2704,ROW($A$1:$A$25),1))* ROW($A$1:$A$25),0),ROW($A$1:$A$25))+1,1)*10^ROW($A$1:$A$25)/10)</f>
        <v>0</v>
      </c>
    </row>
    <row r="2705" spans="31:32" x14ac:dyDescent="0.25">
      <c r="AE2705" s="205">
        <f>INDEX(Tracking!$B$6:$B$3001,ROW(A2701),1)</f>
        <v>0</v>
      </c>
      <c r="AF2705" s="205">
        <f t="array" ref="AF2705">SUMPRODUCT(MID(0&amp;AE2705,LARGE(INDEX(ISNUMBER(--MID(AE2705,ROW($A$1:$A$25),1))* ROW($A$1:$A$25),0),ROW($A$1:$A$25))+1,1)*10^ROW($A$1:$A$25)/10)</f>
        <v>0</v>
      </c>
    </row>
    <row r="2706" spans="31:32" x14ac:dyDescent="0.25">
      <c r="AE2706" s="205">
        <f>INDEX(Tracking!$B$6:$B$3001,ROW(A2702),1)</f>
        <v>0</v>
      </c>
      <c r="AF2706" s="205">
        <f t="array" ref="AF2706">SUMPRODUCT(MID(0&amp;AE2706,LARGE(INDEX(ISNUMBER(--MID(AE2706,ROW($A$1:$A$25),1))* ROW($A$1:$A$25),0),ROW($A$1:$A$25))+1,1)*10^ROW($A$1:$A$25)/10)</f>
        <v>0</v>
      </c>
    </row>
    <row r="2707" spans="31:32" x14ac:dyDescent="0.25">
      <c r="AE2707" s="205">
        <f>INDEX(Tracking!$B$6:$B$3001,ROW(A2703),1)</f>
        <v>0</v>
      </c>
      <c r="AF2707" s="205">
        <f t="array" ref="AF2707">SUMPRODUCT(MID(0&amp;AE2707,LARGE(INDEX(ISNUMBER(--MID(AE2707,ROW($A$1:$A$25),1))* ROW($A$1:$A$25),0),ROW($A$1:$A$25))+1,1)*10^ROW($A$1:$A$25)/10)</f>
        <v>0</v>
      </c>
    </row>
    <row r="2708" spans="31:32" x14ac:dyDescent="0.25">
      <c r="AE2708" s="205">
        <f>INDEX(Tracking!$B$6:$B$3001,ROW(A2704),1)</f>
        <v>0</v>
      </c>
      <c r="AF2708" s="205">
        <f t="array" ref="AF2708">SUMPRODUCT(MID(0&amp;AE2708,LARGE(INDEX(ISNUMBER(--MID(AE2708,ROW($A$1:$A$25),1))* ROW($A$1:$A$25),0),ROW($A$1:$A$25))+1,1)*10^ROW($A$1:$A$25)/10)</f>
        <v>0</v>
      </c>
    </row>
    <row r="2709" spans="31:32" x14ac:dyDescent="0.25">
      <c r="AE2709" s="205">
        <f>INDEX(Tracking!$B$6:$B$3001,ROW(A2705),1)</f>
        <v>0</v>
      </c>
      <c r="AF2709" s="205">
        <f t="array" ref="AF2709">SUMPRODUCT(MID(0&amp;AE2709,LARGE(INDEX(ISNUMBER(--MID(AE2709,ROW($A$1:$A$25),1))* ROW($A$1:$A$25),0),ROW($A$1:$A$25))+1,1)*10^ROW($A$1:$A$25)/10)</f>
        <v>0</v>
      </c>
    </row>
    <row r="2710" spans="31:32" x14ac:dyDescent="0.25">
      <c r="AE2710" s="205">
        <f>INDEX(Tracking!$B$6:$B$3001,ROW(A2706),1)</f>
        <v>0</v>
      </c>
      <c r="AF2710" s="205">
        <f t="array" ref="AF2710">SUMPRODUCT(MID(0&amp;AE2710,LARGE(INDEX(ISNUMBER(--MID(AE2710,ROW($A$1:$A$25),1))* ROW($A$1:$A$25),0),ROW($A$1:$A$25))+1,1)*10^ROW($A$1:$A$25)/10)</f>
        <v>0</v>
      </c>
    </row>
    <row r="2711" spans="31:32" x14ac:dyDescent="0.25">
      <c r="AE2711" s="205">
        <f>INDEX(Tracking!$B$6:$B$3001,ROW(A2707),1)</f>
        <v>0</v>
      </c>
      <c r="AF2711" s="205">
        <f t="array" ref="AF2711">SUMPRODUCT(MID(0&amp;AE2711,LARGE(INDEX(ISNUMBER(--MID(AE2711,ROW($A$1:$A$25),1))* ROW($A$1:$A$25),0),ROW($A$1:$A$25))+1,1)*10^ROW($A$1:$A$25)/10)</f>
        <v>0</v>
      </c>
    </row>
    <row r="2712" spans="31:32" x14ac:dyDescent="0.25">
      <c r="AE2712" s="205">
        <f>INDEX(Tracking!$B$6:$B$3001,ROW(A2708),1)</f>
        <v>0</v>
      </c>
      <c r="AF2712" s="205">
        <f t="array" ref="AF2712">SUMPRODUCT(MID(0&amp;AE2712,LARGE(INDEX(ISNUMBER(--MID(AE2712,ROW($A$1:$A$25),1))* ROW($A$1:$A$25),0),ROW($A$1:$A$25))+1,1)*10^ROW($A$1:$A$25)/10)</f>
        <v>0</v>
      </c>
    </row>
    <row r="2713" spans="31:32" x14ac:dyDescent="0.25">
      <c r="AE2713" s="205">
        <f>INDEX(Tracking!$B$6:$B$3001,ROW(A2709),1)</f>
        <v>0</v>
      </c>
      <c r="AF2713" s="205">
        <f t="array" ref="AF2713">SUMPRODUCT(MID(0&amp;AE2713,LARGE(INDEX(ISNUMBER(--MID(AE2713,ROW($A$1:$A$25),1))* ROW($A$1:$A$25),0),ROW($A$1:$A$25))+1,1)*10^ROW($A$1:$A$25)/10)</f>
        <v>0</v>
      </c>
    </row>
    <row r="2714" spans="31:32" x14ac:dyDescent="0.25">
      <c r="AE2714" s="205">
        <f>INDEX(Tracking!$B$6:$B$3001,ROW(A2710),1)</f>
        <v>0</v>
      </c>
      <c r="AF2714" s="205">
        <f t="array" ref="AF2714">SUMPRODUCT(MID(0&amp;AE2714,LARGE(INDEX(ISNUMBER(--MID(AE2714,ROW($A$1:$A$25),1))* ROW($A$1:$A$25),0),ROW($A$1:$A$25))+1,1)*10^ROW($A$1:$A$25)/10)</f>
        <v>0</v>
      </c>
    </row>
    <row r="2715" spans="31:32" x14ac:dyDescent="0.25">
      <c r="AE2715" s="205">
        <f>INDEX(Tracking!$B$6:$B$3001,ROW(A2711),1)</f>
        <v>0</v>
      </c>
      <c r="AF2715" s="205">
        <f t="array" ref="AF2715">SUMPRODUCT(MID(0&amp;AE2715,LARGE(INDEX(ISNUMBER(--MID(AE2715,ROW($A$1:$A$25),1))* ROW($A$1:$A$25),0),ROW($A$1:$A$25))+1,1)*10^ROW($A$1:$A$25)/10)</f>
        <v>0</v>
      </c>
    </row>
    <row r="2716" spans="31:32" x14ac:dyDescent="0.25">
      <c r="AE2716" s="205">
        <f>INDEX(Tracking!$B$6:$B$3001,ROW(A2712),1)</f>
        <v>0</v>
      </c>
      <c r="AF2716" s="205">
        <f t="array" ref="AF2716">SUMPRODUCT(MID(0&amp;AE2716,LARGE(INDEX(ISNUMBER(--MID(AE2716,ROW($A$1:$A$25),1))* ROW($A$1:$A$25),0),ROW($A$1:$A$25))+1,1)*10^ROW($A$1:$A$25)/10)</f>
        <v>0</v>
      </c>
    </row>
    <row r="2717" spans="31:32" x14ac:dyDescent="0.25">
      <c r="AE2717" s="205">
        <f>INDEX(Tracking!$B$6:$B$3001,ROW(A2713),1)</f>
        <v>0</v>
      </c>
      <c r="AF2717" s="205">
        <f t="array" ref="AF2717">SUMPRODUCT(MID(0&amp;AE2717,LARGE(INDEX(ISNUMBER(--MID(AE2717,ROW($A$1:$A$25),1))* ROW($A$1:$A$25),0),ROW($A$1:$A$25))+1,1)*10^ROW($A$1:$A$25)/10)</f>
        <v>0</v>
      </c>
    </row>
    <row r="2718" spans="31:32" x14ac:dyDescent="0.25">
      <c r="AE2718" s="205">
        <f>INDEX(Tracking!$B$6:$B$3001,ROW(A2714),1)</f>
        <v>0</v>
      </c>
      <c r="AF2718" s="205">
        <f t="array" ref="AF2718">SUMPRODUCT(MID(0&amp;AE2718,LARGE(INDEX(ISNUMBER(--MID(AE2718,ROW($A$1:$A$25),1))* ROW($A$1:$A$25),0),ROW($A$1:$A$25))+1,1)*10^ROW($A$1:$A$25)/10)</f>
        <v>0</v>
      </c>
    </row>
    <row r="2719" spans="31:32" x14ac:dyDescent="0.25">
      <c r="AE2719" s="205">
        <f>INDEX(Tracking!$B$6:$B$3001,ROW(A2715),1)</f>
        <v>0</v>
      </c>
      <c r="AF2719" s="205">
        <f t="array" ref="AF2719">SUMPRODUCT(MID(0&amp;AE2719,LARGE(INDEX(ISNUMBER(--MID(AE2719,ROW($A$1:$A$25),1))* ROW($A$1:$A$25),0),ROW($A$1:$A$25))+1,1)*10^ROW($A$1:$A$25)/10)</f>
        <v>0</v>
      </c>
    </row>
    <row r="2720" spans="31:32" x14ac:dyDescent="0.25">
      <c r="AE2720" s="205">
        <f>INDEX(Tracking!$B$6:$B$3001,ROW(A2716),1)</f>
        <v>0</v>
      </c>
      <c r="AF2720" s="205">
        <f t="array" ref="AF2720">SUMPRODUCT(MID(0&amp;AE2720,LARGE(INDEX(ISNUMBER(--MID(AE2720,ROW($A$1:$A$25),1))* ROW($A$1:$A$25),0),ROW($A$1:$A$25))+1,1)*10^ROW($A$1:$A$25)/10)</f>
        <v>0</v>
      </c>
    </row>
    <row r="2721" spans="31:32" x14ac:dyDescent="0.25">
      <c r="AE2721" s="205">
        <f>INDEX(Tracking!$B$6:$B$3001,ROW(A2717),1)</f>
        <v>0</v>
      </c>
      <c r="AF2721" s="205">
        <f t="array" ref="AF2721">SUMPRODUCT(MID(0&amp;AE2721,LARGE(INDEX(ISNUMBER(--MID(AE2721,ROW($A$1:$A$25),1))* ROW($A$1:$A$25),0),ROW($A$1:$A$25))+1,1)*10^ROW($A$1:$A$25)/10)</f>
        <v>0</v>
      </c>
    </row>
    <row r="2722" spans="31:32" x14ac:dyDescent="0.25">
      <c r="AE2722" s="205">
        <f>INDEX(Tracking!$B$6:$B$3001,ROW(A2718),1)</f>
        <v>0</v>
      </c>
      <c r="AF2722" s="205">
        <f t="array" ref="AF2722">SUMPRODUCT(MID(0&amp;AE2722,LARGE(INDEX(ISNUMBER(--MID(AE2722,ROW($A$1:$A$25),1))* ROW($A$1:$A$25),0),ROW($A$1:$A$25))+1,1)*10^ROW($A$1:$A$25)/10)</f>
        <v>0</v>
      </c>
    </row>
    <row r="2723" spans="31:32" x14ac:dyDescent="0.25">
      <c r="AE2723" s="205">
        <f>INDEX(Tracking!$B$6:$B$3001,ROW(A2719),1)</f>
        <v>0</v>
      </c>
      <c r="AF2723" s="205">
        <f t="array" ref="AF2723">SUMPRODUCT(MID(0&amp;AE2723,LARGE(INDEX(ISNUMBER(--MID(AE2723,ROW($A$1:$A$25),1))* ROW($A$1:$A$25),0),ROW($A$1:$A$25))+1,1)*10^ROW($A$1:$A$25)/10)</f>
        <v>0</v>
      </c>
    </row>
    <row r="2724" spans="31:32" x14ac:dyDescent="0.25">
      <c r="AE2724" s="205">
        <f>INDEX(Tracking!$B$6:$B$3001,ROW(A2720),1)</f>
        <v>0</v>
      </c>
      <c r="AF2724" s="205">
        <f t="array" ref="AF2724">SUMPRODUCT(MID(0&amp;AE2724,LARGE(INDEX(ISNUMBER(--MID(AE2724,ROW($A$1:$A$25),1))* ROW($A$1:$A$25),0),ROW($A$1:$A$25))+1,1)*10^ROW($A$1:$A$25)/10)</f>
        <v>0</v>
      </c>
    </row>
    <row r="2725" spans="31:32" x14ac:dyDescent="0.25">
      <c r="AE2725" s="205">
        <f>INDEX(Tracking!$B$6:$B$3001,ROW(A2721),1)</f>
        <v>0</v>
      </c>
      <c r="AF2725" s="205">
        <f t="array" ref="AF2725">SUMPRODUCT(MID(0&amp;AE2725,LARGE(INDEX(ISNUMBER(--MID(AE2725,ROW($A$1:$A$25),1))* ROW($A$1:$A$25),0),ROW($A$1:$A$25))+1,1)*10^ROW($A$1:$A$25)/10)</f>
        <v>0</v>
      </c>
    </row>
    <row r="2726" spans="31:32" x14ac:dyDescent="0.25">
      <c r="AE2726" s="205">
        <f>INDEX(Tracking!$B$6:$B$3001,ROW(A2722),1)</f>
        <v>0</v>
      </c>
      <c r="AF2726" s="205">
        <f t="array" ref="AF2726">SUMPRODUCT(MID(0&amp;AE2726,LARGE(INDEX(ISNUMBER(--MID(AE2726,ROW($A$1:$A$25),1))* ROW($A$1:$A$25),0),ROW($A$1:$A$25))+1,1)*10^ROW($A$1:$A$25)/10)</f>
        <v>0</v>
      </c>
    </row>
    <row r="2727" spans="31:32" x14ac:dyDescent="0.25">
      <c r="AE2727" s="205">
        <f>INDEX(Tracking!$B$6:$B$3001,ROW(A2723),1)</f>
        <v>0</v>
      </c>
      <c r="AF2727" s="205">
        <f t="array" ref="AF2727">SUMPRODUCT(MID(0&amp;AE2727,LARGE(INDEX(ISNUMBER(--MID(AE2727,ROW($A$1:$A$25),1))* ROW($A$1:$A$25),0),ROW($A$1:$A$25))+1,1)*10^ROW($A$1:$A$25)/10)</f>
        <v>0</v>
      </c>
    </row>
    <row r="2728" spans="31:32" x14ac:dyDescent="0.25">
      <c r="AE2728" s="205">
        <f>INDEX(Tracking!$B$6:$B$3001,ROW(A2724),1)</f>
        <v>0</v>
      </c>
      <c r="AF2728" s="205">
        <f t="array" ref="AF2728">SUMPRODUCT(MID(0&amp;AE2728,LARGE(INDEX(ISNUMBER(--MID(AE2728,ROW($A$1:$A$25),1))* ROW($A$1:$A$25),0),ROW($A$1:$A$25))+1,1)*10^ROW($A$1:$A$25)/10)</f>
        <v>0</v>
      </c>
    </row>
    <row r="2729" spans="31:32" x14ac:dyDescent="0.25">
      <c r="AE2729" s="205">
        <f>INDEX(Tracking!$B$6:$B$3001,ROW(A2725),1)</f>
        <v>0</v>
      </c>
      <c r="AF2729" s="205">
        <f t="array" ref="AF2729">SUMPRODUCT(MID(0&amp;AE2729,LARGE(INDEX(ISNUMBER(--MID(AE2729,ROW($A$1:$A$25),1))* ROW($A$1:$A$25),0),ROW($A$1:$A$25))+1,1)*10^ROW($A$1:$A$25)/10)</f>
        <v>0</v>
      </c>
    </row>
    <row r="2730" spans="31:32" x14ac:dyDescent="0.25">
      <c r="AE2730" s="205">
        <f>INDEX(Tracking!$B$6:$B$3001,ROW(A2726),1)</f>
        <v>0</v>
      </c>
      <c r="AF2730" s="205">
        <f t="array" ref="AF2730">SUMPRODUCT(MID(0&amp;AE2730,LARGE(INDEX(ISNUMBER(--MID(AE2730,ROW($A$1:$A$25),1))* ROW($A$1:$A$25),0),ROW($A$1:$A$25))+1,1)*10^ROW($A$1:$A$25)/10)</f>
        <v>0</v>
      </c>
    </row>
    <row r="2731" spans="31:32" x14ac:dyDescent="0.25">
      <c r="AE2731" s="205">
        <f>INDEX(Tracking!$B$6:$B$3001,ROW(A2727),1)</f>
        <v>0</v>
      </c>
      <c r="AF2731" s="205">
        <f t="array" ref="AF2731">SUMPRODUCT(MID(0&amp;AE2731,LARGE(INDEX(ISNUMBER(--MID(AE2731,ROW($A$1:$A$25),1))* ROW($A$1:$A$25),0),ROW($A$1:$A$25))+1,1)*10^ROW($A$1:$A$25)/10)</f>
        <v>0</v>
      </c>
    </row>
    <row r="2732" spans="31:32" x14ac:dyDescent="0.25">
      <c r="AE2732" s="205">
        <f>INDEX(Tracking!$B$6:$B$3001,ROW(A2728),1)</f>
        <v>0</v>
      </c>
      <c r="AF2732" s="205">
        <f t="array" ref="AF2732">SUMPRODUCT(MID(0&amp;AE2732,LARGE(INDEX(ISNUMBER(--MID(AE2732,ROW($A$1:$A$25),1))* ROW($A$1:$A$25),0),ROW($A$1:$A$25))+1,1)*10^ROW($A$1:$A$25)/10)</f>
        <v>0</v>
      </c>
    </row>
    <row r="2733" spans="31:32" x14ac:dyDescent="0.25">
      <c r="AE2733" s="205">
        <f>INDEX(Tracking!$B$6:$B$3001,ROW(A2729),1)</f>
        <v>0</v>
      </c>
      <c r="AF2733" s="205">
        <f t="array" ref="AF2733">SUMPRODUCT(MID(0&amp;AE2733,LARGE(INDEX(ISNUMBER(--MID(AE2733,ROW($A$1:$A$25),1))* ROW($A$1:$A$25),0),ROW($A$1:$A$25))+1,1)*10^ROW($A$1:$A$25)/10)</f>
        <v>0</v>
      </c>
    </row>
    <row r="2734" spans="31:32" x14ac:dyDescent="0.25">
      <c r="AE2734" s="205">
        <f>INDEX(Tracking!$B$6:$B$3001,ROW(A2730),1)</f>
        <v>0</v>
      </c>
      <c r="AF2734" s="205">
        <f t="array" ref="AF2734">SUMPRODUCT(MID(0&amp;AE2734,LARGE(INDEX(ISNUMBER(--MID(AE2734,ROW($A$1:$A$25),1))* ROW($A$1:$A$25),0),ROW($A$1:$A$25))+1,1)*10^ROW($A$1:$A$25)/10)</f>
        <v>0</v>
      </c>
    </row>
    <row r="2735" spans="31:32" x14ac:dyDescent="0.25">
      <c r="AE2735" s="205">
        <f>INDEX(Tracking!$B$6:$B$3001,ROW(A2731),1)</f>
        <v>0</v>
      </c>
      <c r="AF2735" s="205">
        <f t="array" ref="AF2735">SUMPRODUCT(MID(0&amp;AE2735,LARGE(INDEX(ISNUMBER(--MID(AE2735,ROW($A$1:$A$25),1))* ROW($A$1:$A$25),0),ROW($A$1:$A$25))+1,1)*10^ROW($A$1:$A$25)/10)</f>
        <v>0</v>
      </c>
    </row>
    <row r="2736" spans="31:32" x14ac:dyDescent="0.25">
      <c r="AE2736" s="205">
        <f>INDEX(Tracking!$B$6:$B$3001,ROW(A2732),1)</f>
        <v>0</v>
      </c>
      <c r="AF2736" s="205">
        <f t="array" ref="AF2736">SUMPRODUCT(MID(0&amp;AE2736,LARGE(INDEX(ISNUMBER(--MID(AE2736,ROW($A$1:$A$25),1))* ROW($A$1:$A$25),0),ROW($A$1:$A$25))+1,1)*10^ROW($A$1:$A$25)/10)</f>
        <v>0</v>
      </c>
    </row>
    <row r="2737" spans="31:32" x14ac:dyDescent="0.25">
      <c r="AE2737" s="205">
        <f>INDEX(Tracking!$B$6:$B$3001,ROW(A2733),1)</f>
        <v>0</v>
      </c>
      <c r="AF2737" s="205">
        <f t="array" ref="AF2737">SUMPRODUCT(MID(0&amp;AE2737,LARGE(INDEX(ISNUMBER(--MID(AE2737,ROW($A$1:$A$25),1))* ROW($A$1:$A$25),0),ROW($A$1:$A$25))+1,1)*10^ROW($A$1:$A$25)/10)</f>
        <v>0</v>
      </c>
    </row>
    <row r="2738" spans="31:32" x14ac:dyDescent="0.25">
      <c r="AE2738" s="205">
        <f>INDEX(Tracking!$B$6:$B$3001,ROW(A2734),1)</f>
        <v>0</v>
      </c>
      <c r="AF2738" s="205">
        <f t="array" ref="AF2738">SUMPRODUCT(MID(0&amp;AE2738,LARGE(INDEX(ISNUMBER(--MID(AE2738,ROW($A$1:$A$25),1))* ROW($A$1:$A$25),0),ROW($A$1:$A$25))+1,1)*10^ROW($A$1:$A$25)/10)</f>
        <v>0</v>
      </c>
    </row>
    <row r="2739" spans="31:32" x14ac:dyDescent="0.25">
      <c r="AE2739" s="205">
        <f>INDEX(Tracking!$B$6:$B$3001,ROW(A2735),1)</f>
        <v>0</v>
      </c>
      <c r="AF2739" s="205">
        <f t="array" ref="AF2739">SUMPRODUCT(MID(0&amp;AE2739,LARGE(INDEX(ISNUMBER(--MID(AE2739,ROW($A$1:$A$25),1))* ROW($A$1:$A$25),0),ROW($A$1:$A$25))+1,1)*10^ROW($A$1:$A$25)/10)</f>
        <v>0</v>
      </c>
    </row>
    <row r="2740" spans="31:32" x14ac:dyDescent="0.25">
      <c r="AE2740" s="205">
        <f>INDEX(Tracking!$B$6:$B$3001,ROW(A2736),1)</f>
        <v>0</v>
      </c>
      <c r="AF2740" s="205">
        <f t="array" ref="AF2740">SUMPRODUCT(MID(0&amp;AE2740,LARGE(INDEX(ISNUMBER(--MID(AE2740,ROW($A$1:$A$25),1))* ROW($A$1:$A$25),0),ROW($A$1:$A$25))+1,1)*10^ROW($A$1:$A$25)/10)</f>
        <v>0</v>
      </c>
    </row>
    <row r="2741" spans="31:32" x14ac:dyDescent="0.25">
      <c r="AE2741" s="205">
        <f>INDEX(Tracking!$B$6:$B$3001,ROW(A2737),1)</f>
        <v>0</v>
      </c>
      <c r="AF2741" s="205">
        <f t="array" ref="AF2741">SUMPRODUCT(MID(0&amp;AE2741,LARGE(INDEX(ISNUMBER(--MID(AE2741,ROW($A$1:$A$25),1))* ROW($A$1:$A$25),0),ROW($A$1:$A$25))+1,1)*10^ROW($A$1:$A$25)/10)</f>
        <v>0</v>
      </c>
    </row>
    <row r="2742" spans="31:32" x14ac:dyDescent="0.25">
      <c r="AE2742" s="205">
        <f>INDEX(Tracking!$B$6:$B$3001,ROW(A2738),1)</f>
        <v>0</v>
      </c>
      <c r="AF2742" s="205">
        <f t="array" ref="AF2742">SUMPRODUCT(MID(0&amp;AE2742,LARGE(INDEX(ISNUMBER(--MID(AE2742,ROW($A$1:$A$25),1))* ROW($A$1:$A$25),0),ROW($A$1:$A$25))+1,1)*10^ROW($A$1:$A$25)/10)</f>
        <v>0</v>
      </c>
    </row>
    <row r="2743" spans="31:32" x14ac:dyDescent="0.25">
      <c r="AE2743" s="205">
        <f>INDEX(Tracking!$B$6:$B$3001,ROW(A2739),1)</f>
        <v>0</v>
      </c>
      <c r="AF2743" s="205">
        <f t="array" ref="AF2743">SUMPRODUCT(MID(0&amp;AE2743,LARGE(INDEX(ISNUMBER(--MID(AE2743,ROW($A$1:$A$25),1))* ROW($A$1:$A$25),0),ROW($A$1:$A$25))+1,1)*10^ROW($A$1:$A$25)/10)</f>
        <v>0</v>
      </c>
    </row>
    <row r="2744" spans="31:32" x14ac:dyDescent="0.25">
      <c r="AE2744" s="205">
        <f>INDEX(Tracking!$B$6:$B$3001,ROW(A2740),1)</f>
        <v>0</v>
      </c>
      <c r="AF2744" s="205">
        <f t="array" ref="AF2744">SUMPRODUCT(MID(0&amp;AE2744,LARGE(INDEX(ISNUMBER(--MID(AE2744,ROW($A$1:$A$25),1))* ROW($A$1:$A$25),0),ROW($A$1:$A$25))+1,1)*10^ROW($A$1:$A$25)/10)</f>
        <v>0</v>
      </c>
    </row>
    <row r="2745" spans="31:32" x14ac:dyDescent="0.25">
      <c r="AE2745" s="205">
        <f>INDEX(Tracking!$B$6:$B$3001,ROW(A2741),1)</f>
        <v>0</v>
      </c>
      <c r="AF2745" s="205">
        <f t="array" ref="AF2745">SUMPRODUCT(MID(0&amp;AE2745,LARGE(INDEX(ISNUMBER(--MID(AE2745,ROW($A$1:$A$25),1))* ROW($A$1:$A$25),0),ROW($A$1:$A$25))+1,1)*10^ROW($A$1:$A$25)/10)</f>
        <v>0</v>
      </c>
    </row>
    <row r="2746" spans="31:32" x14ac:dyDescent="0.25">
      <c r="AE2746" s="205">
        <f>INDEX(Tracking!$B$6:$B$3001,ROW(A2742),1)</f>
        <v>0</v>
      </c>
      <c r="AF2746" s="205">
        <f t="array" ref="AF2746">SUMPRODUCT(MID(0&amp;AE2746,LARGE(INDEX(ISNUMBER(--MID(AE2746,ROW($A$1:$A$25),1))* ROW($A$1:$A$25),0),ROW($A$1:$A$25))+1,1)*10^ROW($A$1:$A$25)/10)</f>
        <v>0</v>
      </c>
    </row>
    <row r="2747" spans="31:32" x14ac:dyDescent="0.25">
      <c r="AE2747" s="205">
        <f>INDEX(Tracking!$B$6:$B$3001,ROW(A2743),1)</f>
        <v>0</v>
      </c>
      <c r="AF2747" s="205">
        <f t="array" ref="AF2747">SUMPRODUCT(MID(0&amp;AE2747,LARGE(INDEX(ISNUMBER(--MID(AE2747,ROW($A$1:$A$25),1))* ROW($A$1:$A$25),0),ROW($A$1:$A$25))+1,1)*10^ROW($A$1:$A$25)/10)</f>
        <v>0</v>
      </c>
    </row>
    <row r="2748" spans="31:32" x14ac:dyDescent="0.25">
      <c r="AE2748" s="205">
        <f>INDEX(Tracking!$B$6:$B$3001,ROW(A2744),1)</f>
        <v>0</v>
      </c>
      <c r="AF2748" s="205">
        <f t="array" ref="AF2748">SUMPRODUCT(MID(0&amp;AE2748,LARGE(INDEX(ISNUMBER(--MID(AE2748,ROW($A$1:$A$25),1))* ROW($A$1:$A$25),0),ROW($A$1:$A$25))+1,1)*10^ROW($A$1:$A$25)/10)</f>
        <v>0</v>
      </c>
    </row>
    <row r="2749" spans="31:32" x14ac:dyDescent="0.25">
      <c r="AE2749" s="205">
        <f>INDEX(Tracking!$B$6:$B$3001,ROW(A2745),1)</f>
        <v>0</v>
      </c>
      <c r="AF2749" s="205">
        <f t="array" ref="AF2749">SUMPRODUCT(MID(0&amp;AE2749,LARGE(INDEX(ISNUMBER(--MID(AE2749,ROW($A$1:$A$25),1))* ROW($A$1:$A$25),0),ROW($A$1:$A$25))+1,1)*10^ROW($A$1:$A$25)/10)</f>
        <v>0</v>
      </c>
    </row>
    <row r="2750" spans="31:32" x14ac:dyDescent="0.25">
      <c r="AE2750" s="205">
        <f>INDEX(Tracking!$B$6:$B$3001,ROW(A2746),1)</f>
        <v>0</v>
      </c>
      <c r="AF2750" s="205">
        <f t="array" ref="AF2750">SUMPRODUCT(MID(0&amp;AE2750,LARGE(INDEX(ISNUMBER(--MID(AE2750,ROW($A$1:$A$25),1))* ROW($A$1:$A$25),0),ROW($A$1:$A$25))+1,1)*10^ROW($A$1:$A$25)/10)</f>
        <v>0</v>
      </c>
    </row>
    <row r="2751" spans="31:32" x14ac:dyDescent="0.25">
      <c r="AE2751" s="205">
        <f>INDEX(Tracking!$B$6:$B$3001,ROW(A2747),1)</f>
        <v>0</v>
      </c>
      <c r="AF2751" s="205">
        <f t="array" ref="AF2751">SUMPRODUCT(MID(0&amp;AE2751,LARGE(INDEX(ISNUMBER(--MID(AE2751,ROW($A$1:$A$25),1))* ROW($A$1:$A$25),0),ROW($A$1:$A$25))+1,1)*10^ROW($A$1:$A$25)/10)</f>
        <v>0</v>
      </c>
    </row>
    <row r="2752" spans="31:32" x14ac:dyDescent="0.25">
      <c r="AE2752" s="205">
        <f>INDEX(Tracking!$B$6:$B$3001,ROW(A2748),1)</f>
        <v>0</v>
      </c>
      <c r="AF2752" s="205">
        <f t="array" ref="AF2752">SUMPRODUCT(MID(0&amp;AE2752,LARGE(INDEX(ISNUMBER(--MID(AE2752,ROW($A$1:$A$25),1))* ROW($A$1:$A$25),0),ROW($A$1:$A$25))+1,1)*10^ROW($A$1:$A$25)/10)</f>
        <v>0</v>
      </c>
    </row>
    <row r="2753" spans="31:32" x14ac:dyDescent="0.25">
      <c r="AE2753" s="205">
        <f>INDEX(Tracking!$B$6:$B$3001,ROW(A2749),1)</f>
        <v>0</v>
      </c>
      <c r="AF2753" s="205">
        <f t="array" ref="AF2753">SUMPRODUCT(MID(0&amp;AE2753,LARGE(INDEX(ISNUMBER(--MID(AE2753,ROW($A$1:$A$25),1))* ROW($A$1:$A$25),0),ROW($A$1:$A$25))+1,1)*10^ROW($A$1:$A$25)/10)</f>
        <v>0</v>
      </c>
    </row>
    <row r="2754" spans="31:32" x14ac:dyDescent="0.25">
      <c r="AE2754" s="205">
        <f>INDEX(Tracking!$B$6:$B$3001,ROW(A2750),1)</f>
        <v>0</v>
      </c>
      <c r="AF2754" s="205">
        <f t="array" ref="AF2754">SUMPRODUCT(MID(0&amp;AE2754,LARGE(INDEX(ISNUMBER(--MID(AE2754,ROW($A$1:$A$25),1))* ROW($A$1:$A$25),0),ROW($A$1:$A$25))+1,1)*10^ROW($A$1:$A$25)/10)</f>
        <v>0</v>
      </c>
    </row>
    <row r="2755" spans="31:32" x14ac:dyDescent="0.25">
      <c r="AE2755" s="205">
        <f>INDEX(Tracking!$B$6:$B$3001,ROW(A2751),1)</f>
        <v>0</v>
      </c>
      <c r="AF2755" s="205">
        <f t="array" ref="AF2755">SUMPRODUCT(MID(0&amp;AE2755,LARGE(INDEX(ISNUMBER(--MID(AE2755,ROW($A$1:$A$25),1))* ROW($A$1:$A$25),0),ROW($A$1:$A$25))+1,1)*10^ROW($A$1:$A$25)/10)</f>
        <v>0</v>
      </c>
    </row>
    <row r="2756" spans="31:32" x14ac:dyDescent="0.25">
      <c r="AE2756" s="205">
        <f>INDEX(Tracking!$B$6:$B$3001,ROW(A2752),1)</f>
        <v>0</v>
      </c>
      <c r="AF2756" s="205">
        <f t="array" ref="AF2756">SUMPRODUCT(MID(0&amp;AE2756,LARGE(INDEX(ISNUMBER(--MID(AE2756,ROW($A$1:$A$25),1))* ROW($A$1:$A$25),0),ROW($A$1:$A$25))+1,1)*10^ROW($A$1:$A$25)/10)</f>
        <v>0</v>
      </c>
    </row>
    <row r="2757" spans="31:32" x14ac:dyDescent="0.25">
      <c r="AE2757" s="205">
        <f>INDEX(Tracking!$B$6:$B$3001,ROW(A2753),1)</f>
        <v>0</v>
      </c>
      <c r="AF2757" s="205">
        <f t="array" ref="AF2757">SUMPRODUCT(MID(0&amp;AE2757,LARGE(INDEX(ISNUMBER(--MID(AE2757,ROW($A$1:$A$25),1))* ROW($A$1:$A$25),0),ROW($A$1:$A$25))+1,1)*10^ROW($A$1:$A$25)/10)</f>
        <v>0</v>
      </c>
    </row>
    <row r="2758" spans="31:32" x14ac:dyDescent="0.25">
      <c r="AE2758" s="205">
        <f>INDEX(Tracking!$B$6:$B$3001,ROW(A2754),1)</f>
        <v>0</v>
      </c>
      <c r="AF2758" s="205">
        <f t="array" ref="AF2758">SUMPRODUCT(MID(0&amp;AE2758,LARGE(INDEX(ISNUMBER(--MID(AE2758,ROW($A$1:$A$25),1))* ROW($A$1:$A$25),0),ROW($A$1:$A$25))+1,1)*10^ROW($A$1:$A$25)/10)</f>
        <v>0</v>
      </c>
    </row>
    <row r="2759" spans="31:32" x14ac:dyDescent="0.25">
      <c r="AE2759" s="205">
        <f>INDEX(Tracking!$B$6:$B$3001,ROW(A2755),1)</f>
        <v>0</v>
      </c>
      <c r="AF2759" s="205">
        <f t="array" ref="AF2759">SUMPRODUCT(MID(0&amp;AE2759,LARGE(INDEX(ISNUMBER(--MID(AE2759,ROW($A$1:$A$25),1))* ROW($A$1:$A$25),0),ROW($A$1:$A$25))+1,1)*10^ROW($A$1:$A$25)/10)</f>
        <v>0</v>
      </c>
    </row>
    <row r="2760" spans="31:32" x14ac:dyDescent="0.25">
      <c r="AE2760" s="205">
        <f>INDEX(Tracking!$B$6:$B$3001,ROW(A2756),1)</f>
        <v>0</v>
      </c>
      <c r="AF2760" s="205">
        <f t="array" ref="AF2760">SUMPRODUCT(MID(0&amp;AE2760,LARGE(INDEX(ISNUMBER(--MID(AE2760,ROW($A$1:$A$25),1))* ROW($A$1:$A$25),0),ROW($A$1:$A$25))+1,1)*10^ROW($A$1:$A$25)/10)</f>
        <v>0</v>
      </c>
    </row>
    <row r="2761" spans="31:32" x14ac:dyDescent="0.25">
      <c r="AE2761" s="205">
        <f>INDEX(Tracking!$B$6:$B$3001,ROW(A2757),1)</f>
        <v>0</v>
      </c>
      <c r="AF2761" s="205">
        <f t="array" ref="AF2761">SUMPRODUCT(MID(0&amp;AE2761,LARGE(INDEX(ISNUMBER(--MID(AE2761,ROW($A$1:$A$25),1))* ROW($A$1:$A$25),0),ROW($A$1:$A$25))+1,1)*10^ROW($A$1:$A$25)/10)</f>
        <v>0</v>
      </c>
    </row>
    <row r="2762" spans="31:32" x14ac:dyDescent="0.25">
      <c r="AE2762" s="205">
        <f>INDEX(Tracking!$B$6:$B$3001,ROW(A2758),1)</f>
        <v>0</v>
      </c>
      <c r="AF2762" s="205">
        <f t="array" ref="AF2762">SUMPRODUCT(MID(0&amp;AE2762,LARGE(INDEX(ISNUMBER(--MID(AE2762,ROW($A$1:$A$25),1))* ROW($A$1:$A$25),0),ROW($A$1:$A$25))+1,1)*10^ROW($A$1:$A$25)/10)</f>
        <v>0</v>
      </c>
    </row>
    <row r="2763" spans="31:32" x14ac:dyDescent="0.25">
      <c r="AE2763" s="205">
        <f>INDEX(Tracking!$B$6:$B$3001,ROW(A2759),1)</f>
        <v>0</v>
      </c>
      <c r="AF2763" s="205">
        <f t="array" ref="AF2763">SUMPRODUCT(MID(0&amp;AE2763,LARGE(INDEX(ISNUMBER(--MID(AE2763,ROW($A$1:$A$25),1))* ROW($A$1:$A$25),0),ROW($A$1:$A$25))+1,1)*10^ROW($A$1:$A$25)/10)</f>
        <v>0</v>
      </c>
    </row>
    <row r="2764" spans="31:32" x14ac:dyDescent="0.25">
      <c r="AE2764" s="205">
        <f>INDEX(Tracking!$B$6:$B$3001,ROW(A2760),1)</f>
        <v>0</v>
      </c>
      <c r="AF2764" s="205">
        <f t="array" ref="AF2764">SUMPRODUCT(MID(0&amp;AE2764,LARGE(INDEX(ISNUMBER(--MID(AE2764,ROW($A$1:$A$25),1))* ROW($A$1:$A$25),0),ROW($A$1:$A$25))+1,1)*10^ROW($A$1:$A$25)/10)</f>
        <v>0</v>
      </c>
    </row>
    <row r="2765" spans="31:32" x14ac:dyDescent="0.25">
      <c r="AE2765" s="205">
        <f>INDEX(Tracking!$B$6:$B$3001,ROW(A2761),1)</f>
        <v>0</v>
      </c>
      <c r="AF2765" s="205">
        <f t="array" ref="AF2765">SUMPRODUCT(MID(0&amp;AE2765,LARGE(INDEX(ISNUMBER(--MID(AE2765,ROW($A$1:$A$25),1))* ROW($A$1:$A$25),0),ROW($A$1:$A$25))+1,1)*10^ROW($A$1:$A$25)/10)</f>
        <v>0</v>
      </c>
    </row>
    <row r="2766" spans="31:32" x14ac:dyDescent="0.25">
      <c r="AE2766" s="205">
        <f>INDEX(Tracking!$B$6:$B$3001,ROW(A2762),1)</f>
        <v>0</v>
      </c>
      <c r="AF2766" s="205">
        <f t="array" ref="AF2766">SUMPRODUCT(MID(0&amp;AE2766,LARGE(INDEX(ISNUMBER(--MID(AE2766,ROW($A$1:$A$25),1))* ROW($A$1:$A$25),0),ROW($A$1:$A$25))+1,1)*10^ROW($A$1:$A$25)/10)</f>
        <v>0</v>
      </c>
    </row>
    <row r="2767" spans="31:32" x14ac:dyDescent="0.25">
      <c r="AE2767" s="205">
        <f>INDEX(Tracking!$B$6:$B$3001,ROW(A2763),1)</f>
        <v>0</v>
      </c>
      <c r="AF2767" s="205">
        <f t="array" ref="AF2767">SUMPRODUCT(MID(0&amp;AE2767,LARGE(INDEX(ISNUMBER(--MID(AE2767,ROW($A$1:$A$25),1))* ROW($A$1:$A$25),0),ROW($A$1:$A$25))+1,1)*10^ROW($A$1:$A$25)/10)</f>
        <v>0</v>
      </c>
    </row>
    <row r="2768" spans="31:32" x14ac:dyDescent="0.25">
      <c r="AE2768" s="205">
        <f>INDEX(Tracking!$B$6:$B$3001,ROW(A2764),1)</f>
        <v>0</v>
      </c>
      <c r="AF2768" s="205">
        <f t="array" ref="AF2768">SUMPRODUCT(MID(0&amp;AE2768,LARGE(INDEX(ISNUMBER(--MID(AE2768,ROW($A$1:$A$25),1))* ROW($A$1:$A$25),0),ROW($A$1:$A$25))+1,1)*10^ROW($A$1:$A$25)/10)</f>
        <v>0</v>
      </c>
    </row>
    <row r="2769" spans="31:32" x14ac:dyDescent="0.25">
      <c r="AE2769" s="205">
        <f>INDEX(Tracking!$B$6:$B$3001,ROW(A2765),1)</f>
        <v>0</v>
      </c>
      <c r="AF2769" s="205">
        <f t="array" ref="AF2769">SUMPRODUCT(MID(0&amp;AE2769,LARGE(INDEX(ISNUMBER(--MID(AE2769,ROW($A$1:$A$25),1))* ROW($A$1:$A$25),0),ROW($A$1:$A$25))+1,1)*10^ROW($A$1:$A$25)/10)</f>
        <v>0</v>
      </c>
    </row>
    <row r="2770" spans="31:32" x14ac:dyDescent="0.25">
      <c r="AE2770" s="205">
        <f>INDEX(Tracking!$B$6:$B$3001,ROW(A2766),1)</f>
        <v>0</v>
      </c>
      <c r="AF2770" s="205">
        <f t="array" ref="AF2770">SUMPRODUCT(MID(0&amp;AE2770,LARGE(INDEX(ISNUMBER(--MID(AE2770,ROW($A$1:$A$25),1))* ROW($A$1:$A$25),0),ROW($A$1:$A$25))+1,1)*10^ROW($A$1:$A$25)/10)</f>
        <v>0</v>
      </c>
    </row>
    <row r="2771" spans="31:32" x14ac:dyDescent="0.25">
      <c r="AE2771" s="205">
        <f>INDEX(Tracking!$B$6:$B$3001,ROW(A2767),1)</f>
        <v>0</v>
      </c>
      <c r="AF2771" s="205">
        <f t="array" ref="AF2771">SUMPRODUCT(MID(0&amp;AE2771,LARGE(INDEX(ISNUMBER(--MID(AE2771,ROW($A$1:$A$25),1))* ROW($A$1:$A$25),0),ROW($A$1:$A$25))+1,1)*10^ROW($A$1:$A$25)/10)</f>
        <v>0</v>
      </c>
    </row>
    <row r="2772" spans="31:32" x14ac:dyDescent="0.25">
      <c r="AE2772" s="205">
        <f>INDEX(Tracking!$B$6:$B$3001,ROW(A2768),1)</f>
        <v>0</v>
      </c>
      <c r="AF2772" s="205">
        <f t="array" ref="AF2772">SUMPRODUCT(MID(0&amp;AE2772,LARGE(INDEX(ISNUMBER(--MID(AE2772,ROW($A$1:$A$25),1))* ROW($A$1:$A$25),0),ROW($A$1:$A$25))+1,1)*10^ROW($A$1:$A$25)/10)</f>
        <v>0</v>
      </c>
    </row>
    <row r="2773" spans="31:32" x14ac:dyDescent="0.25">
      <c r="AE2773" s="205">
        <f>INDEX(Tracking!$B$6:$B$3001,ROW(A2769),1)</f>
        <v>0</v>
      </c>
      <c r="AF2773" s="205">
        <f t="array" ref="AF2773">SUMPRODUCT(MID(0&amp;AE2773,LARGE(INDEX(ISNUMBER(--MID(AE2773,ROW($A$1:$A$25),1))* ROW($A$1:$A$25),0),ROW($A$1:$A$25))+1,1)*10^ROW($A$1:$A$25)/10)</f>
        <v>0</v>
      </c>
    </row>
    <row r="2774" spans="31:32" x14ac:dyDescent="0.25">
      <c r="AE2774" s="205">
        <f>INDEX(Tracking!$B$6:$B$3001,ROW(A2770),1)</f>
        <v>0</v>
      </c>
      <c r="AF2774" s="205">
        <f t="array" ref="AF2774">SUMPRODUCT(MID(0&amp;AE2774,LARGE(INDEX(ISNUMBER(--MID(AE2774,ROW($A$1:$A$25),1))* ROW($A$1:$A$25),0),ROW($A$1:$A$25))+1,1)*10^ROW($A$1:$A$25)/10)</f>
        <v>0</v>
      </c>
    </row>
    <row r="2775" spans="31:32" x14ac:dyDescent="0.25">
      <c r="AE2775" s="205">
        <f>INDEX(Tracking!$B$6:$B$3001,ROW(A2771),1)</f>
        <v>0</v>
      </c>
      <c r="AF2775" s="205">
        <f t="array" ref="AF2775">SUMPRODUCT(MID(0&amp;AE2775,LARGE(INDEX(ISNUMBER(--MID(AE2775,ROW($A$1:$A$25),1))* ROW($A$1:$A$25),0),ROW($A$1:$A$25))+1,1)*10^ROW($A$1:$A$25)/10)</f>
        <v>0</v>
      </c>
    </row>
    <row r="2776" spans="31:32" x14ac:dyDescent="0.25">
      <c r="AE2776" s="205">
        <f>INDEX(Tracking!$B$6:$B$3001,ROW(A2772),1)</f>
        <v>0</v>
      </c>
      <c r="AF2776" s="205">
        <f t="array" ref="AF2776">SUMPRODUCT(MID(0&amp;AE2776,LARGE(INDEX(ISNUMBER(--MID(AE2776,ROW($A$1:$A$25),1))* ROW($A$1:$A$25),0),ROW($A$1:$A$25))+1,1)*10^ROW($A$1:$A$25)/10)</f>
        <v>0</v>
      </c>
    </row>
    <row r="2777" spans="31:32" x14ac:dyDescent="0.25">
      <c r="AE2777" s="205">
        <f>INDEX(Tracking!$B$6:$B$3001,ROW(A2773),1)</f>
        <v>0</v>
      </c>
      <c r="AF2777" s="205">
        <f t="array" ref="AF2777">SUMPRODUCT(MID(0&amp;AE2777,LARGE(INDEX(ISNUMBER(--MID(AE2777,ROW($A$1:$A$25),1))* ROW($A$1:$A$25),0),ROW($A$1:$A$25))+1,1)*10^ROW($A$1:$A$25)/10)</f>
        <v>0</v>
      </c>
    </row>
    <row r="2778" spans="31:32" x14ac:dyDescent="0.25">
      <c r="AE2778" s="205">
        <f>INDEX(Tracking!$B$6:$B$3001,ROW(A2774),1)</f>
        <v>0</v>
      </c>
      <c r="AF2778" s="205">
        <f t="array" ref="AF2778">SUMPRODUCT(MID(0&amp;AE2778,LARGE(INDEX(ISNUMBER(--MID(AE2778,ROW($A$1:$A$25),1))* ROW($A$1:$A$25),0),ROW($A$1:$A$25))+1,1)*10^ROW($A$1:$A$25)/10)</f>
        <v>0</v>
      </c>
    </row>
    <row r="2779" spans="31:32" x14ac:dyDescent="0.25">
      <c r="AE2779" s="205">
        <f>INDEX(Tracking!$B$6:$B$3001,ROW(A2775),1)</f>
        <v>0</v>
      </c>
      <c r="AF2779" s="205">
        <f t="array" ref="AF2779">SUMPRODUCT(MID(0&amp;AE2779,LARGE(INDEX(ISNUMBER(--MID(AE2779,ROW($A$1:$A$25),1))* ROW($A$1:$A$25),0),ROW($A$1:$A$25))+1,1)*10^ROW($A$1:$A$25)/10)</f>
        <v>0</v>
      </c>
    </row>
    <row r="2780" spans="31:32" x14ac:dyDescent="0.25">
      <c r="AE2780" s="205">
        <f>INDEX(Tracking!$B$6:$B$3001,ROW(A2776),1)</f>
        <v>0</v>
      </c>
      <c r="AF2780" s="205">
        <f t="array" ref="AF2780">SUMPRODUCT(MID(0&amp;AE2780,LARGE(INDEX(ISNUMBER(--MID(AE2780,ROW($A$1:$A$25),1))* ROW($A$1:$A$25),0),ROW($A$1:$A$25))+1,1)*10^ROW($A$1:$A$25)/10)</f>
        <v>0</v>
      </c>
    </row>
    <row r="2781" spans="31:32" x14ac:dyDescent="0.25">
      <c r="AE2781" s="205">
        <f>INDEX(Tracking!$B$6:$B$3001,ROW(A2777),1)</f>
        <v>0</v>
      </c>
      <c r="AF2781" s="205">
        <f t="array" ref="AF2781">SUMPRODUCT(MID(0&amp;AE2781,LARGE(INDEX(ISNUMBER(--MID(AE2781,ROW($A$1:$A$25),1))* ROW($A$1:$A$25),0),ROW($A$1:$A$25))+1,1)*10^ROW($A$1:$A$25)/10)</f>
        <v>0</v>
      </c>
    </row>
    <row r="2782" spans="31:32" x14ac:dyDescent="0.25">
      <c r="AE2782" s="205">
        <f>INDEX(Tracking!$B$6:$B$3001,ROW(A2778),1)</f>
        <v>0</v>
      </c>
      <c r="AF2782" s="205">
        <f t="array" ref="AF2782">SUMPRODUCT(MID(0&amp;AE2782,LARGE(INDEX(ISNUMBER(--MID(AE2782,ROW($A$1:$A$25),1))* ROW($A$1:$A$25),0),ROW($A$1:$A$25))+1,1)*10^ROW($A$1:$A$25)/10)</f>
        <v>0</v>
      </c>
    </row>
    <row r="2783" spans="31:32" x14ac:dyDescent="0.25">
      <c r="AE2783" s="205">
        <f>INDEX(Tracking!$B$6:$B$3001,ROW(A2779),1)</f>
        <v>0</v>
      </c>
      <c r="AF2783" s="205">
        <f t="array" ref="AF2783">SUMPRODUCT(MID(0&amp;AE2783,LARGE(INDEX(ISNUMBER(--MID(AE2783,ROW($A$1:$A$25),1))* ROW($A$1:$A$25),0),ROW($A$1:$A$25))+1,1)*10^ROW($A$1:$A$25)/10)</f>
        <v>0</v>
      </c>
    </row>
    <row r="2784" spans="31:32" x14ac:dyDescent="0.25">
      <c r="AE2784" s="205">
        <f>INDEX(Tracking!$B$6:$B$3001,ROW(A2780),1)</f>
        <v>0</v>
      </c>
      <c r="AF2784" s="205">
        <f t="array" ref="AF2784">SUMPRODUCT(MID(0&amp;AE2784,LARGE(INDEX(ISNUMBER(--MID(AE2784,ROW($A$1:$A$25),1))* ROW($A$1:$A$25),0),ROW($A$1:$A$25))+1,1)*10^ROW($A$1:$A$25)/10)</f>
        <v>0</v>
      </c>
    </row>
    <row r="2785" spans="31:32" x14ac:dyDescent="0.25">
      <c r="AE2785" s="205">
        <f>INDEX(Tracking!$B$6:$B$3001,ROW(A2781),1)</f>
        <v>0</v>
      </c>
      <c r="AF2785" s="205">
        <f t="array" ref="AF2785">SUMPRODUCT(MID(0&amp;AE2785,LARGE(INDEX(ISNUMBER(--MID(AE2785,ROW($A$1:$A$25),1))* ROW($A$1:$A$25),0),ROW($A$1:$A$25))+1,1)*10^ROW($A$1:$A$25)/10)</f>
        <v>0</v>
      </c>
    </row>
    <row r="2786" spans="31:32" x14ac:dyDescent="0.25">
      <c r="AE2786" s="205">
        <f>INDEX(Tracking!$B$6:$B$3001,ROW(A2782),1)</f>
        <v>0</v>
      </c>
      <c r="AF2786" s="205">
        <f t="array" ref="AF2786">SUMPRODUCT(MID(0&amp;AE2786,LARGE(INDEX(ISNUMBER(--MID(AE2786,ROW($A$1:$A$25),1))* ROW($A$1:$A$25),0),ROW($A$1:$A$25))+1,1)*10^ROW($A$1:$A$25)/10)</f>
        <v>0</v>
      </c>
    </row>
    <row r="2787" spans="31:32" x14ac:dyDescent="0.25">
      <c r="AE2787" s="205">
        <f>INDEX(Tracking!$B$6:$B$3001,ROW(A2783),1)</f>
        <v>0</v>
      </c>
      <c r="AF2787" s="205">
        <f t="array" ref="AF2787">SUMPRODUCT(MID(0&amp;AE2787,LARGE(INDEX(ISNUMBER(--MID(AE2787,ROW($A$1:$A$25),1))* ROW($A$1:$A$25),0),ROW($A$1:$A$25))+1,1)*10^ROW($A$1:$A$25)/10)</f>
        <v>0</v>
      </c>
    </row>
    <row r="2788" spans="31:32" x14ac:dyDescent="0.25">
      <c r="AE2788" s="205">
        <f>INDEX(Tracking!$B$6:$B$3001,ROW(A2784),1)</f>
        <v>0</v>
      </c>
      <c r="AF2788" s="205">
        <f t="array" ref="AF2788">SUMPRODUCT(MID(0&amp;AE2788,LARGE(INDEX(ISNUMBER(--MID(AE2788,ROW($A$1:$A$25),1))* ROW($A$1:$A$25),0),ROW($A$1:$A$25))+1,1)*10^ROW($A$1:$A$25)/10)</f>
        <v>0</v>
      </c>
    </row>
    <row r="2789" spans="31:32" x14ac:dyDescent="0.25">
      <c r="AE2789" s="205">
        <f>INDEX(Tracking!$B$6:$B$3001,ROW(A2785),1)</f>
        <v>0</v>
      </c>
      <c r="AF2789" s="205">
        <f t="array" ref="AF2789">SUMPRODUCT(MID(0&amp;AE2789,LARGE(INDEX(ISNUMBER(--MID(AE2789,ROW($A$1:$A$25),1))* ROW($A$1:$A$25),0),ROW($A$1:$A$25))+1,1)*10^ROW($A$1:$A$25)/10)</f>
        <v>0</v>
      </c>
    </row>
    <row r="2790" spans="31:32" x14ac:dyDescent="0.25">
      <c r="AE2790" s="205">
        <f>INDEX(Tracking!$B$6:$B$3001,ROW(A2786),1)</f>
        <v>0</v>
      </c>
      <c r="AF2790" s="205">
        <f t="array" ref="AF2790">SUMPRODUCT(MID(0&amp;AE2790,LARGE(INDEX(ISNUMBER(--MID(AE2790,ROW($A$1:$A$25),1))* ROW($A$1:$A$25),0),ROW($A$1:$A$25))+1,1)*10^ROW($A$1:$A$25)/10)</f>
        <v>0</v>
      </c>
    </row>
    <row r="2791" spans="31:32" x14ac:dyDescent="0.25">
      <c r="AE2791" s="205">
        <f>INDEX(Tracking!$B$6:$B$3001,ROW(A2787),1)</f>
        <v>0</v>
      </c>
      <c r="AF2791" s="205">
        <f t="array" ref="AF2791">SUMPRODUCT(MID(0&amp;AE2791,LARGE(INDEX(ISNUMBER(--MID(AE2791,ROW($A$1:$A$25),1))* ROW($A$1:$A$25),0),ROW($A$1:$A$25))+1,1)*10^ROW($A$1:$A$25)/10)</f>
        <v>0</v>
      </c>
    </row>
    <row r="2792" spans="31:32" x14ac:dyDescent="0.25">
      <c r="AE2792" s="205">
        <f>INDEX(Tracking!$B$6:$B$3001,ROW(A2788),1)</f>
        <v>0</v>
      </c>
      <c r="AF2792" s="205">
        <f t="array" ref="AF2792">SUMPRODUCT(MID(0&amp;AE2792,LARGE(INDEX(ISNUMBER(--MID(AE2792,ROW($A$1:$A$25),1))* ROW($A$1:$A$25),0),ROW($A$1:$A$25))+1,1)*10^ROW($A$1:$A$25)/10)</f>
        <v>0</v>
      </c>
    </row>
    <row r="2793" spans="31:32" x14ac:dyDescent="0.25">
      <c r="AE2793" s="205">
        <f>INDEX(Tracking!$B$6:$B$3001,ROW(A2789),1)</f>
        <v>0</v>
      </c>
      <c r="AF2793" s="205">
        <f t="array" ref="AF2793">SUMPRODUCT(MID(0&amp;AE2793,LARGE(INDEX(ISNUMBER(--MID(AE2793,ROW($A$1:$A$25),1))* ROW($A$1:$A$25),0),ROW($A$1:$A$25))+1,1)*10^ROW($A$1:$A$25)/10)</f>
        <v>0</v>
      </c>
    </row>
    <row r="2794" spans="31:32" x14ac:dyDescent="0.25">
      <c r="AE2794" s="205">
        <f>INDEX(Tracking!$B$6:$B$3001,ROW(A2790),1)</f>
        <v>0</v>
      </c>
      <c r="AF2794" s="205">
        <f t="array" ref="AF2794">SUMPRODUCT(MID(0&amp;AE2794,LARGE(INDEX(ISNUMBER(--MID(AE2794,ROW($A$1:$A$25),1))* ROW($A$1:$A$25),0),ROW($A$1:$A$25))+1,1)*10^ROW($A$1:$A$25)/10)</f>
        <v>0</v>
      </c>
    </row>
    <row r="2795" spans="31:32" x14ac:dyDescent="0.25">
      <c r="AE2795" s="205">
        <f>INDEX(Tracking!$B$6:$B$3001,ROW(A2791),1)</f>
        <v>0</v>
      </c>
      <c r="AF2795" s="205">
        <f t="array" ref="AF2795">SUMPRODUCT(MID(0&amp;AE2795,LARGE(INDEX(ISNUMBER(--MID(AE2795,ROW($A$1:$A$25),1))* ROW($A$1:$A$25),0),ROW($A$1:$A$25))+1,1)*10^ROW($A$1:$A$25)/10)</f>
        <v>0</v>
      </c>
    </row>
    <row r="2796" spans="31:32" x14ac:dyDescent="0.25">
      <c r="AE2796" s="205">
        <f>INDEX(Tracking!$B$6:$B$3001,ROW(A2792),1)</f>
        <v>0</v>
      </c>
      <c r="AF2796" s="205">
        <f t="array" ref="AF2796">SUMPRODUCT(MID(0&amp;AE2796,LARGE(INDEX(ISNUMBER(--MID(AE2796,ROW($A$1:$A$25),1))* ROW($A$1:$A$25),0),ROW($A$1:$A$25))+1,1)*10^ROW($A$1:$A$25)/10)</f>
        <v>0</v>
      </c>
    </row>
    <row r="2797" spans="31:32" x14ac:dyDescent="0.25">
      <c r="AE2797" s="205">
        <f>INDEX(Tracking!$B$6:$B$3001,ROW(A2793),1)</f>
        <v>0</v>
      </c>
      <c r="AF2797" s="205">
        <f t="array" ref="AF2797">SUMPRODUCT(MID(0&amp;AE2797,LARGE(INDEX(ISNUMBER(--MID(AE2797,ROW($A$1:$A$25),1))* ROW($A$1:$A$25),0),ROW($A$1:$A$25))+1,1)*10^ROW($A$1:$A$25)/10)</f>
        <v>0</v>
      </c>
    </row>
    <row r="2798" spans="31:32" x14ac:dyDescent="0.25">
      <c r="AE2798" s="205">
        <f>INDEX(Tracking!$B$6:$B$3001,ROW(A2794),1)</f>
        <v>0</v>
      </c>
      <c r="AF2798" s="205">
        <f t="array" ref="AF2798">SUMPRODUCT(MID(0&amp;AE2798,LARGE(INDEX(ISNUMBER(--MID(AE2798,ROW($A$1:$A$25),1))* ROW($A$1:$A$25),0),ROW($A$1:$A$25))+1,1)*10^ROW($A$1:$A$25)/10)</f>
        <v>0</v>
      </c>
    </row>
    <row r="2799" spans="31:32" x14ac:dyDescent="0.25">
      <c r="AE2799" s="205">
        <f>INDEX(Tracking!$B$6:$B$3001,ROW(A2795),1)</f>
        <v>0</v>
      </c>
      <c r="AF2799" s="205">
        <f t="array" ref="AF2799">SUMPRODUCT(MID(0&amp;AE2799,LARGE(INDEX(ISNUMBER(--MID(AE2799,ROW($A$1:$A$25),1))* ROW($A$1:$A$25),0),ROW($A$1:$A$25))+1,1)*10^ROW($A$1:$A$25)/10)</f>
        <v>0</v>
      </c>
    </row>
    <row r="2800" spans="31:32" x14ac:dyDescent="0.25">
      <c r="AE2800" s="205">
        <f>INDEX(Tracking!$B$6:$B$3001,ROW(A2796),1)</f>
        <v>0</v>
      </c>
      <c r="AF2800" s="205">
        <f t="array" ref="AF2800">SUMPRODUCT(MID(0&amp;AE2800,LARGE(INDEX(ISNUMBER(--MID(AE2800,ROW($A$1:$A$25),1))* ROW($A$1:$A$25),0),ROW($A$1:$A$25))+1,1)*10^ROW($A$1:$A$25)/10)</f>
        <v>0</v>
      </c>
    </row>
    <row r="2801" spans="31:32" x14ac:dyDescent="0.25">
      <c r="AE2801" s="205">
        <f>INDEX(Tracking!$B$6:$B$3001,ROW(A2797),1)</f>
        <v>0</v>
      </c>
      <c r="AF2801" s="205">
        <f t="array" ref="AF2801">SUMPRODUCT(MID(0&amp;AE2801,LARGE(INDEX(ISNUMBER(--MID(AE2801,ROW($A$1:$A$25),1))* ROW($A$1:$A$25),0),ROW($A$1:$A$25))+1,1)*10^ROW($A$1:$A$25)/10)</f>
        <v>0</v>
      </c>
    </row>
    <row r="2802" spans="31:32" x14ac:dyDescent="0.25">
      <c r="AE2802" s="205">
        <f>INDEX(Tracking!$B$6:$B$3001,ROW(A2798),1)</f>
        <v>0</v>
      </c>
      <c r="AF2802" s="205">
        <f t="array" ref="AF2802">SUMPRODUCT(MID(0&amp;AE2802,LARGE(INDEX(ISNUMBER(--MID(AE2802,ROW($A$1:$A$25),1))* ROW($A$1:$A$25),0),ROW($A$1:$A$25))+1,1)*10^ROW($A$1:$A$25)/10)</f>
        <v>0</v>
      </c>
    </row>
    <row r="2803" spans="31:32" x14ac:dyDescent="0.25">
      <c r="AE2803" s="205">
        <f>INDEX(Tracking!$B$6:$B$3001,ROW(A2799),1)</f>
        <v>0</v>
      </c>
      <c r="AF2803" s="205">
        <f t="array" ref="AF2803">SUMPRODUCT(MID(0&amp;AE2803,LARGE(INDEX(ISNUMBER(--MID(AE2803,ROW($A$1:$A$25),1))* ROW($A$1:$A$25),0),ROW($A$1:$A$25))+1,1)*10^ROW($A$1:$A$25)/10)</f>
        <v>0</v>
      </c>
    </row>
    <row r="2804" spans="31:32" x14ac:dyDescent="0.25">
      <c r="AE2804" s="205">
        <f>INDEX(Tracking!$B$6:$B$3001,ROW(A2800),1)</f>
        <v>0</v>
      </c>
      <c r="AF2804" s="205">
        <f t="array" ref="AF2804">SUMPRODUCT(MID(0&amp;AE2804,LARGE(INDEX(ISNUMBER(--MID(AE2804,ROW($A$1:$A$25),1))* ROW($A$1:$A$25),0),ROW($A$1:$A$25))+1,1)*10^ROW($A$1:$A$25)/10)</f>
        <v>0</v>
      </c>
    </row>
    <row r="2805" spans="31:32" x14ac:dyDescent="0.25">
      <c r="AE2805" s="205">
        <f>INDEX(Tracking!$B$6:$B$3001,ROW(A2801),1)</f>
        <v>0</v>
      </c>
      <c r="AF2805" s="205">
        <f t="array" ref="AF2805">SUMPRODUCT(MID(0&amp;AE2805,LARGE(INDEX(ISNUMBER(--MID(AE2805,ROW($A$1:$A$25),1))* ROW($A$1:$A$25),0),ROW($A$1:$A$25))+1,1)*10^ROW($A$1:$A$25)/10)</f>
        <v>0</v>
      </c>
    </row>
    <row r="2806" spans="31:32" x14ac:dyDescent="0.25">
      <c r="AE2806" s="205">
        <f>INDEX(Tracking!$B$6:$B$3001,ROW(A2802),1)</f>
        <v>0</v>
      </c>
      <c r="AF2806" s="205">
        <f t="array" ref="AF2806">SUMPRODUCT(MID(0&amp;AE2806,LARGE(INDEX(ISNUMBER(--MID(AE2806,ROW($A$1:$A$25),1))* ROW($A$1:$A$25),0),ROW($A$1:$A$25))+1,1)*10^ROW($A$1:$A$25)/10)</f>
        <v>0</v>
      </c>
    </row>
    <row r="2807" spans="31:32" x14ac:dyDescent="0.25">
      <c r="AE2807" s="205">
        <f>INDEX(Tracking!$B$6:$B$3001,ROW(A2803),1)</f>
        <v>0</v>
      </c>
      <c r="AF2807" s="205">
        <f t="array" ref="AF2807">SUMPRODUCT(MID(0&amp;AE2807,LARGE(INDEX(ISNUMBER(--MID(AE2807,ROW($A$1:$A$25),1))* ROW($A$1:$A$25),0),ROW($A$1:$A$25))+1,1)*10^ROW($A$1:$A$25)/10)</f>
        <v>0</v>
      </c>
    </row>
    <row r="2808" spans="31:32" x14ac:dyDescent="0.25">
      <c r="AE2808" s="205">
        <f>INDEX(Tracking!$B$6:$B$3001,ROW(A2804),1)</f>
        <v>0</v>
      </c>
      <c r="AF2808" s="205">
        <f t="array" ref="AF2808">SUMPRODUCT(MID(0&amp;AE2808,LARGE(INDEX(ISNUMBER(--MID(AE2808,ROW($A$1:$A$25),1))* ROW($A$1:$A$25),0),ROW($A$1:$A$25))+1,1)*10^ROW($A$1:$A$25)/10)</f>
        <v>0</v>
      </c>
    </row>
    <row r="2809" spans="31:32" x14ac:dyDescent="0.25">
      <c r="AE2809" s="205">
        <f>INDEX(Tracking!$B$6:$B$3001,ROW(A2805),1)</f>
        <v>0</v>
      </c>
      <c r="AF2809" s="205">
        <f t="array" ref="AF2809">SUMPRODUCT(MID(0&amp;AE2809,LARGE(INDEX(ISNUMBER(--MID(AE2809,ROW($A$1:$A$25),1))* ROW($A$1:$A$25),0),ROW($A$1:$A$25))+1,1)*10^ROW($A$1:$A$25)/10)</f>
        <v>0</v>
      </c>
    </row>
    <row r="2810" spans="31:32" x14ac:dyDescent="0.25">
      <c r="AE2810" s="205">
        <f>INDEX(Tracking!$B$6:$B$3001,ROW(A2806),1)</f>
        <v>0</v>
      </c>
      <c r="AF2810" s="205">
        <f t="array" ref="AF2810">SUMPRODUCT(MID(0&amp;AE2810,LARGE(INDEX(ISNUMBER(--MID(AE2810,ROW($A$1:$A$25),1))* ROW($A$1:$A$25),0),ROW($A$1:$A$25))+1,1)*10^ROW($A$1:$A$25)/10)</f>
        <v>0</v>
      </c>
    </row>
    <row r="2811" spans="31:32" x14ac:dyDescent="0.25">
      <c r="AE2811" s="205">
        <f>INDEX(Tracking!$B$6:$B$3001,ROW(A2807),1)</f>
        <v>0</v>
      </c>
      <c r="AF2811" s="205">
        <f t="array" ref="AF2811">SUMPRODUCT(MID(0&amp;AE2811,LARGE(INDEX(ISNUMBER(--MID(AE2811,ROW($A$1:$A$25),1))* ROW($A$1:$A$25),0),ROW($A$1:$A$25))+1,1)*10^ROW($A$1:$A$25)/10)</f>
        <v>0</v>
      </c>
    </row>
    <row r="2812" spans="31:32" x14ac:dyDescent="0.25">
      <c r="AE2812" s="205">
        <f>INDEX(Tracking!$B$6:$B$3001,ROW(A2808),1)</f>
        <v>0</v>
      </c>
      <c r="AF2812" s="205">
        <f t="array" ref="AF2812">SUMPRODUCT(MID(0&amp;AE2812,LARGE(INDEX(ISNUMBER(--MID(AE2812,ROW($A$1:$A$25),1))* ROW($A$1:$A$25),0),ROW($A$1:$A$25))+1,1)*10^ROW($A$1:$A$25)/10)</f>
        <v>0</v>
      </c>
    </row>
    <row r="2813" spans="31:32" x14ac:dyDescent="0.25">
      <c r="AE2813" s="205">
        <f>INDEX(Tracking!$B$6:$B$3001,ROW(A2809),1)</f>
        <v>0</v>
      </c>
      <c r="AF2813" s="205">
        <f t="array" ref="AF2813">SUMPRODUCT(MID(0&amp;AE2813,LARGE(INDEX(ISNUMBER(--MID(AE2813,ROW($A$1:$A$25),1))* ROW($A$1:$A$25),0),ROW($A$1:$A$25))+1,1)*10^ROW($A$1:$A$25)/10)</f>
        <v>0</v>
      </c>
    </row>
    <row r="2814" spans="31:32" x14ac:dyDescent="0.25">
      <c r="AE2814" s="205">
        <f>INDEX(Tracking!$B$6:$B$3001,ROW(A2810),1)</f>
        <v>0</v>
      </c>
      <c r="AF2814" s="205">
        <f t="array" ref="AF2814">SUMPRODUCT(MID(0&amp;AE2814,LARGE(INDEX(ISNUMBER(--MID(AE2814,ROW($A$1:$A$25),1))* ROW($A$1:$A$25),0),ROW($A$1:$A$25))+1,1)*10^ROW($A$1:$A$25)/10)</f>
        <v>0</v>
      </c>
    </row>
    <row r="2815" spans="31:32" x14ac:dyDescent="0.25">
      <c r="AE2815" s="205">
        <f>INDEX(Tracking!$B$6:$B$3001,ROW(A2811),1)</f>
        <v>0</v>
      </c>
      <c r="AF2815" s="205">
        <f t="array" ref="AF2815">SUMPRODUCT(MID(0&amp;AE2815,LARGE(INDEX(ISNUMBER(--MID(AE2815,ROW($A$1:$A$25),1))* ROW($A$1:$A$25),0),ROW($A$1:$A$25))+1,1)*10^ROW($A$1:$A$25)/10)</f>
        <v>0</v>
      </c>
    </row>
    <row r="2816" spans="31:32" x14ac:dyDescent="0.25">
      <c r="AE2816" s="205">
        <f>INDEX(Tracking!$B$6:$B$3001,ROW(A2812),1)</f>
        <v>0</v>
      </c>
      <c r="AF2816" s="205">
        <f t="array" ref="AF2816">SUMPRODUCT(MID(0&amp;AE2816,LARGE(INDEX(ISNUMBER(--MID(AE2816,ROW($A$1:$A$25),1))* ROW($A$1:$A$25),0),ROW($A$1:$A$25))+1,1)*10^ROW($A$1:$A$25)/10)</f>
        <v>0</v>
      </c>
    </row>
    <row r="2817" spans="31:32" x14ac:dyDescent="0.25">
      <c r="AE2817" s="205">
        <f>INDEX(Tracking!$B$6:$B$3001,ROW(A2813),1)</f>
        <v>0</v>
      </c>
      <c r="AF2817" s="205">
        <f t="array" ref="AF2817">SUMPRODUCT(MID(0&amp;AE2817,LARGE(INDEX(ISNUMBER(--MID(AE2817,ROW($A$1:$A$25),1))* ROW($A$1:$A$25),0),ROW($A$1:$A$25))+1,1)*10^ROW($A$1:$A$25)/10)</f>
        <v>0</v>
      </c>
    </row>
    <row r="2818" spans="31:32" x14ac:dyDescent="0.25">
      <c r="AE2818" s="205">
        <f>INDEX(Tracking!$B$6:$B$3001,ROW(A2814),1)</f>
        <v>0</v>
      </c>
      <c r="AF2818" s="205">
        <f t="array" ref="AF2818">SUMPRODUCT(MID(0&amp;AE2818,LARGE(INDEX(ISNUMBER(--MID(AE2818,ROW($A$1:$A$25),1))* ROW($A$1:$A$25),0),ROW($A$1:$A$25))+1,1)*10^ROW($A$1:$A$25)/10)</f>
        <v>0</v>
      </c>
    </row>
    <row r="2819" spans="31:32" x14ac:dyDescent="0.25">
      <c r="AE2819" s="205">
        <f>INDEX(Tracking!$B$6:$B$3001,ROW(A2815),1)</f>
        <v>0</v>
      </c>
      <c r="AF2819" s="205">
        <f t="array" ref="AF2819">SUMPRODUCT(MID(0&amp;AE2819,LARGE(INDEX(ISNUMBER(--MID(AE2819,ROW($A$1:$A$25),1))* ROW($A$1:$A$25),0),ROW($A$1:$A$25))+1,1)*10^ROW($A$1:$A$25)/10)</f>
        <v>0</v>
      </c>
    </row>
    <row r="2820" spans="31:32" x14ac:dyDescent="0.25">
      <c r="AE2820" s="205">
        <f>INDEX(Tracking!$B$6:$B$3001,ROW(A2816),1)</f>
        <v>0</v>
      </c>
      <c r="AF2820" s="205">
        <f t="array" ref="AF2820">SUMPRODUCT(MID(0&amp;AE2820,LARGE(INDEX(ISNUMBER(--MID(AE2820,ROW($A$1:$A$25),1))* ROW($A$1:$A$25),0),ROW($A$1:$A$25))+1,1)*10^ROW($A$1:$A$25)/10)</f>
        <v>0</v>
      </c>
    </row>
    <row r="2821" spans="31:32" x14ac:dyDescent="0.25">
      <c r="AE2821" s="205">
        <f>INDEX(Tracking!$B$6:$B$3001,ROW(A2817),1)</f>
        <v>0</v>
      </c>
      <c r="AF2821" s="205">
        <f t="array" ref="AF2821">SUMPRODUCT(MID(0&amp;AE2821,LARGE(INDEX(ISNUMBER(--MID(AE2821,ROW($A$1:$A$25),1))* ROW($A$1:$A$25),0),ROW($A$1:$A$25))+1,1)*10^ROW($A$1:$A$25)/10)</f>
        <v>0</v>
      </c>
    </row>
    <row r="2822" spans="31:32" x14ac:dyDescent="0.25">
      <c r="AE2822" s="205">
        <f>INDEX(Tracking!$B$6:$B$3001,ROW(A2818),1)</f>
        <v>0</v>
      </c>
      <c r="AF2822" s="205">
        <f t="array" ref="AF2822">SUMPRODUCT(MID(0&amp;AE2822,LARGE(INDEX(ISNUMBER(--MID(AE2822,ROW($A$1:$A$25),1))* ROW($A$1:$A$25),0),ROW($A$1:$A$25))+1,1)*10^ROW($A$1:$A$25)/10)</f>
        <v>0</v>
      </c>
    </row>
    <row r="2823" spans="31:32" x14ac:dyDescent="0.25">
      <c r="AE2823" s="205">
        <f>INDEX(Tracking!$B$6:$B$3001,ROW(A2819),1)</f>
        <v>0</v>
      </c>
      <c r="AF2823" s="205">
        <f t="array" ref="AF2823">SUMPRODUCT(MID(0&amp;AE2823,LARGE(INDEX(ISNUMBER(--MID(AE2823,ROW($A$1:$A$25),1))* ROW($A$1:$A$25),0),ROW($A$1:$A$25))+1,1)*10^ROW($A$1:$A$25)/10)</f>
        <v>0</v>
      </c>
    </row>
    <row r="2824" spans="31:32" x14ac:dyDescent="0.25">
      <c r="AE2824" s="205">
        <f>INDEX(Tracking!$B$6:$B$3001,ROW(A2820),1)</f>
        <v>0</v>
      </c>
      <c r="AF2824" s="205">
        <f t="array" ref="AF2824">SUMPRODUCT(MID(0&amp;AE2824,LARGE(INDEX(ISNUMBER(--MID(AE2824,ROW($A$1:$A$25),1))* ROW($A$1:$A$25),0),ROW($A$1:$A$25))+1,1)*10^ROW($A$1:$A$25)/10)</f>
        <v>0</v>
      </c>
    </row>
    <row r="2825" spans="31:32" x14ac:dyDescent="0.25">
      <c r="AE2825" s="205">
        <f>INDEX(Tracking!$B$6:$B$3001,ROW(A2821),1)</f>
        <v>0</v>
      </c>
      <c r="AF2825" s="205">
        <f t="array" ref="AF2825">SUMPRODUCT(MID(0&amp;AE2825,LARGE(INDEX(ISNUMBER(--MID(AE2825,ROW($A$1:$A$25),1))* ROW($A$1:$A$25),0),ROW($A$1:$A$25))+1,1)*10^ROW($A$1:$A$25)/10)</f>
        <v>0</v>
      </c>
    </row>
    <row r="2826" spans="31:32" x14ac:dyDescent="0.25">
      <c r="AE2826" s="205">
        <f>INDEX(Tracking!$B$6:$B$3001,ROW(A2822),1)</f>
        <v>0</v>
      </c>
      <c r="AF2826" s="205">
        <f t="array" ref="AF2826">SUMPRODUCT(MID(0&amp;AE2826,LARGE(INDEX(ISNUMBER(--MID(AE2826,ROW($A$1:$A$25),1))* ROW($A$1:$A$25),0),ROW($A$1:$A$25))+1,1)*10^ROW($A$1:$A$25)/10)</f>
        <v>0</v>
      </c>
    </row>
    <row r="2827" spans="31:32" x14ac:dyDescent="0.25">
      <c r="AE2827" s="205">
        <f>INDEX(Tracking!$B$6:$B$3001,ROW(A2823),1)</f>
        <v>0</v>
      </c>
      <c r="AF2827" s="205">
        <f t="array" ref="AF2827">SUMPRODUCT(MID(0&amp;AE2827,LARGE(INDEX(ISNUMBER(--MID(AE2827,ROW($A$1:$A$25),1))* ROW($A$1:$A$25),0),ROW($A$1:$A$25))+1,1)*10^ROW($A$1:$A$25)/10)</f>
        <v>0</v>
      </c>
    </row>
    <row r="2828" spans="31:32" x14ac:dyDescent="0.25">
      <c r="AE2828" s="205">
        <f>INDEX(Tracking!$B$6:$B$3001,ROW(A2824),1)</f>
        <v>0</v>
      </c>
      <c r="AF2828" s="205">
        <f t="array" ref="AF2828">SUMPRODUCT(MID(0&amp;AE2828,LARGE(INDEX(ISNUMBER(--MID(AE2828,ROW($A$1:$A$25),1))* ROW($A$1:$A$25),0),ROW($A$1:$A$25))+1,1)*10^ROW($A$1:$A$25)/10)</f>
        <v>0</v>
      </c>
    </row>
    <row r="2829" spans="31:32" x14ac:dyDescent="0.25">
      <c r="AE2829" s="205">
        <f>INDEX(Tracking!$B$6:$B$3001,ROW(A2825),1)</f>
        <v>0</v>
      </c>
      <c r="AF2829" s="205">
        <f t="array" ref="AF2829">SUMPRODUCT(MID(0&amp;AE2829,LARGE(INDEX(ISNUMBER(--MID(AE2829,ROW($A$1:$A$25),1))* ROW($A$1:$A$25),0),ROW($A$1:$A$25))+1,1)*10^ROW($A$1:$A$25)/10)</f>
        <v>0</v>
      </c>
    </row>
    <row r="2830" spans="31:32" x14ac:dyDescent="0.25">
      <c r="AE2830" s="205">
        <f>INDEX(Tracking!$B$6:$B$3001,ROW(A2826),1)</f>
        <v>0</v>
      </c>
      <c r="AF2830" s="205">
        <f t="array" ref="AF2830">SUMPRODUCT(MID(0&amp;AE2830,LARGE(INDEX(ISNUMBER(--MID(AE2830,ROW($A$1:$A$25),1))* ROW($A$1:$A$25),0),ROW($A$1:$A$25))+1,1)*10^ROW($A$1:$A$25)/10)</f>
        <v>0</v>
      </c>
    </row>
    <row r="2831" spans="31:32" x14ac:dyDescent="0.25">
      <c r="AE2831" s="205">
        <f>INDEX(Tracking!$B$6:$B$3001,ROW(A2827),1)</f>
        <v>0</v>
      </c>
      <c r="AF2831" s="205">
        <f t="array" ref="AF2831">SUMPRODUCT(MID(0&amp;AE2831,LARGE(INDEX(ISNUMBER(--MID(AE2831,ROW($A$1:$A$25),1))* ROW($A$1:$A$25),0),ROW($A$1:$A$25))+1,1)*10^ROW($A$1:$A$25)/10)</f>
        <v>0</v>
      </c>
    </row>
    <row r="2832" spans="31:32" x14ac:dyDescent="0.25">
      <c r="AE2832" s="205">
        <f>INDEX(Tracking!$B$6:$B$3001,ROW(A2828),1)</f>
        <v>0</v>
      </c>
      <c r="AF2832" s="205">
        <f t="array" ref="AF2832">SUMPRODUCT(MID(0&amp;AE2832,LARGE(INDEX(ISNUMBER(--MID(AE2832,ROW($A$1:$A$25),1))* ROW($A$1:$A$25),0),ROW($A$1:$A$25))+1,1)*10^ROW($A$1:$A$25)/10)</f>
        <v>0</v>
      </c>
    </row>
    <row r="2833" spans="31:32" x14ac:dyDescent="0.25">
      <c r="AE2833" s="205">
        <f>INDEX(Tracking!$B$6:$B$3001,ROW(A2829),1)</f>
        <v>0</v>
      </c>
      <c r="AF2833" s="205">
        <f t="array" ref="AF2833">SUMPRODUCT(MID(0&amp;AE2833,LARGE(INDEX(ISNUMBER(--MID(AE2833,ROW($A$1:$A$25),1))* ROW($A$1:$A$25),0),ROW($A$1:$A$25))+1,1)*10^ROW($A$1:$A$25)/10)</f>
        <v>0</v>
      </c>
    </row>
    <row r="2834" spans="31:32" x14ac:dyDescent="0.25">
      <c r="AE2834" s="205">
        <f>INDEX(Tracking!$B$6:$B$3001,ROW(A2830),1)</f>
        <v>0</v>
      </c>
      <c r="AF2834" s="205">
        <f t="array" ref="AF2834">SUMPRODUCT(MID(0&amp;AE2834,LARGE(INDEX(ISNUMBER(--MID(AE2834,ROW($A$1:$A$25),1))* ROW($A$1:$A$25),0),ROW($A$1:$A$25))+1,1)*10^ROW($A$1:$A$25)/10)</f>
        <v>0</v>
      </c>
    </row>
    <row r="2835" spans="31:32" x14ac:dyDescent="0.25">
      <c r="AE2835" s="205">
        <f>INDEX(Tracking!$B$6:$B$3001,ROW(A2831),1)</f>
        <v>0</v>
      </c>
      <c r="AF2835" s="205">
        <f t="array" ref="AF2835">SUMPRODUCT(MID(0&amp;AE2835,LARGE(INDEX(ISNUMBER(--MID(AE2835,ROW($A$1:$A$25),1))* ROW($A$1:$A$25),0),ROW($A$1:$A$25))+1,1)*10^ROW($A$1:$A$25)/10)</f>
        <v>0</v>
      </c>
    </row>
    <row r="2836" spans="31:32" x14ac:dyDescent="0.25">
      <c r="AE2836" s="205">
        <f>INDEX(Tracking!$B$6:$B$3001,ROW(A2832),1)</f>
        <v>0</v>
      </c>
      <c r="AF2836" s="205">
        <f t="array" ref="AF2836">SUMPRODUCT(MID(0&amp;AE2836,LARGE(INDEX(ISNUMBER(--MID(AE2836,ROW($A$1:$A$25),1))* ROW($A$1:$A$25),0),ROW($A$1:$A$25))+1,1)*10^ROW($A$1:$A$25)/10)</f>
        <v>0</v>
      </c>
    </row>
    <row r="2837" spans="31:32" x14ac:dyDescent="0.25">
      <c r="AE2837" s="205">
        <f>INDEX(Tracking!$B$6:$B$3001,ROW(A2833),1)</f>
        <v>0</v>
      </c>
      <c r="AF2837" s="205">
        <f t="array" ref="AF2837">SUMPRODUCT(MID(0&amp;AE2837,LARGE(INDEX(ISNUMBER(--MID(AE2837,ROW($A$1:$A$25),1))* ROW($A$1:$A$25),0),ROW($A$1:$A$25))+1,1)*10^ROW($A$1:$A$25)/10)</f>
        <v>0</v>
      </c>
    </row>
    <row r="2838" spans="31:32" x14ac:dyDescent="0.25">
      <c r="AE2838" s="205">
        <f>INDEX(Tracking!$B$6:$B$3001,ROW(A2834),1)</f>
        <v>0</v>
      </c>
      <c r="AF2838" s="205">
        <f t="array" ref="AF2838">SUMPRODUCT(MID(0&amp;AE2838,LARGE(INDEX(ISNUMBER(--MID(AE2838,ROW($A$1:$A$25),1))* ROW($A$1:$A$25),0),ROW($A$1:$A$25))+1,1)*10^ROW($A$1:$A$25)/10)</f>
        <v>0</v>
      </c>
    </row>
    <row r="2839" spans="31:32" x14ac:dyDescent="0.25">
      <c r="AE2839" s="205">
        <f>INDEX(Tracking!$B$6:$B$3001,ROW(A2835),1)</f>
        <v>0</v>
      </c>
      <c r="AF2839" s="205">
        <f t="array" ref="AF2839">SUMPRODUCT(MID(0&amp;AE2839,LARGE(INDEX(ISNUMBER(--MID(AE2839,ROW($A$1:$A$25),1))* ROW($A$1:$A$25),0),ROW($A$1:$A$25))+1,1)*10^ROW($A$1:$A$25)/10)</f>
        <v>0</v>
      </c>
    </row>
    <row r="2840" spans="31:32" x14ac:dyDescent="0.25">
      <c r="AE2840" s="205">
        <f>INDEX(Tracking!$B$6:$B$3001,ROW(A2836),1)</f>
        <v>0</v>
      </c>
      <c r="AF2840" s="205">
        <f t="array" ref="AF2840">SUMPRODUCT(MID(0&amp;AE2840,LARGE(INDEX(ISNUMBER(--MID(AE2840,ROW($A$1:$A$25),1))* ROW($A$1:$A$25),0),ROW($A$1:$A$25))+1,1)*10^ROW($A$1:$A$25)/10)</f>
        <v>0</v>
      </c>
    </row>
    <row r="2841" spans="31:32" x14ac:dyDescent="0.25">
      <c r="AE2841" s="205">
        <f>INDEX(Tracking!$B$6:$B$3001,ROW(A2837),1)</f>
        <v>0</v>
      </c>
      <c r="AF2841" s="205">
        <f t="array" ref="AF2841">SUMPRODUCT(MID(0&amp;AE2841,LARGE(INDEX(ISNUMBER(--MID(AE2841,ROW($A$1:$A$25),1))* ROW($A$1:$A$25),0),ROW($A$1:$A$25))+1,1)*10^ROW($A$1:$A$25)/10)</f>
        <v>0</v>
      </c>
    </row>
    <row r="2842" spans="31:32" x14ac:dyDescent="0.25">
      <c r="AE2842" s="205">
        <f>INDEX(Tracking!$B$6:$B$3001,ROW(A2838),1)</f>
        <v>0</v>
      </c>
      <c r="AF2842" s="205">
        <f t="array" ref="AF2842">SUMPRODUCT(MID(0&amp;AE2842,LARGE(INDEX(ISNUMBER(--MID(AE2842,ROW($A$1:$A$25),1))* ROW($A$1:$A$25),0),ROW($A$1:$A$25))+1,1)*10^ROW($A$1:$A$25)/10)</f>
        <v>0</v>
      </c>
    </row>
    <row r="2843" spans="31:32" x14ac:dyDescent="0.25">
      <c r="AE2843" s="205">
        <f>INDEX(Tracking!$B$6:$B$3001,ROW(A2839),1)</f>
        <v>0</v>
      </c>
      <c r="AF2843" s="205">
        <f t="array" ref="AF2843">SUMPRODUCT(MID(0&amp;AE2843,LARGE(INDEX(ISNUMBER(--MID(AE2843,ROW($A$1:$A$25),1))* ROW($A$1:$A$25),0),ROW($A$1:$A$25))+1,1)*10^ROW($A$1:$A$25)/10)</f>
        <v>0</v>
      </c>
    </row>
    <row r="2844" spans="31:32" x14ac:dyDescent="0.25">
      <c r="AE2844" s="205">
        <f>INDEX(Tracking!$B$6:$B$3001,ROW(A2840),1)</f>
        <v>0</v>
      </c>
      <c r="AF2844" s="205">
        <f t="array" ref="AF2844">SUMPRODUCT(MID(0&amp;AE2844,LARGE(INDEX(ISNUMBER(--MID(AE2844,ROW($A$1:$A$25),1))* ROW($A$1:$A$25),0),ROW($A$1:$A$25))+1,1)*10^ROW($A$1:$A$25)/10)</f>
        <v>0</v>
      </c>
    </row>
    <row r="2845" spans="31:32" x14ac:dyDescent="0.25">
      <c r="AE2845" s="205">
        <f>INDEX(Tracking!$B$6:$B$3001,ROW(A2841),1)</f>
        <v>0</v>
      </c>
      <c r="AF2845" s="205">
        <f t="array" ref="AF2845">SUMPRODUCT(MID(0&amp;AE2845,LARGE(INDEX(ISNUMBER(--MID(AE2845,ROW($A$1:$A$25),1))* ROW($A$1:$A$25),0),ROW($A$1:$A$25))+1,1)*10^ROW($A$1:$A$25)/10)</f>
        <v>0</v>
      </c>
    </row>
    <row r="2846" spans="31:32" x14ac:dyDescent="0.25">
      <c r="AE2846" s="205">
        <f>INDEX(Tracking!$B$6:$B$3001,ROW(A2842),1)</f>
        <v>0</v>
      </c>
      <c r="AF2846" s="205">
        <f t="array" ref="AF2846">SUMPRODUCT(MID(0&amp;AE2846,LARGE(INDEX(ISNUMBER(--MID(AE2846,ROW($A$1:$A$25),1))* ROW($A$1:$A$25),0),ROW($A$1:$A$25))+1,1)*10^ROW($A$1:$A$25)/10)</f>
        <v>0</v>
      </c>
    </row>
    <row r="2847" spans="31:32" x14ac:dyDescent="0.25">
      <c r="AE2847" s="205">
        <f>INDEX(Tracking!$B$6:$B$3001,ROW(A2843),1)</f>
        <v>0</v>
      </c>
      <c r="AF2847" s="205">
        <f t="array" ref="AF2847">SUMPRODUCT(MID(0&amp;AE2847,LARGE(INDEX(ISNUMBER(--MID(AE2847,ROW($A$1:$A$25),1))* ROW($A$1:$A$25),0),ROW($A$1:$A$25))+1,1)*10^ROW($A$1:$A$25)/10)</f>
        <v>0</v>
      </c>
    </row>
    <row r="2848" spans="31:32" x14ac:dyDescent="0.25">
      <c r="AE2848" s="205">
        <f>INDEX(Tracking!$B$6:$B$3001,ROW(A2844),1)</f>
        <v>0</v>
      </c>
      <c r="AF2848" s="205">
        <f t="array" ref="AF2848">SUMPRODUCT(MID(0&amp;AE2848,LARGE(INDEX(ISNUMBER(--MID(AE2848,ROW($A$1:$A$25),1))* ROW($A$1:$A$25),0),ROW($A$1:$A$25))+1,1)*10^ROW($A$1:$A$25)/10)</f>
        <v>0</v>
      </c>
    </row>
    <row r="2849" spans="31:32" x14ac:dyDescent="0.25">
      <c r="AE2849" s="205">
        <f>INDEX(Tracking!$B$6:$B$3001,ROW(A2845),1)</f>
        <v>0</v>
      </c>
      <c r="AF2849" s="205">
        <f t="array" ref="AF2849">SUMPRODUCT(MID(0&amp;AE2849,LARGE(INDEX(ISNUMBER(--MID(AE2849,ROW($A$1:$A$25),1))* ROW($A$1:$A$25),0),ROW($A$1:$A$25))+1,1)*10^ROW($A$1:$A$25)/10)</f>
        <v>0</v>
      </c>
    </row>
    <row r="2850" spans="31:32" x14ac:dyDescent="0.25">
      <c r="AE2850" s="205">
        <f>INDEX(Tracking!$B$6:$B$3001,ROW(A2846),1)</f>
        <v>0</v>
      </c>
      <c r="AF2850" s="205">
        <f t="array" ref="AF2850">SUMPRODUCT(MID(0&amp;AE2850,LARGE(INDEX(ISNUMBER(--MID(AE2850,ROW($A$1:$A$25),1))* ROW($A$1:$A$25),0),ROW($A$1:$A$25))+1,1)*10^ROW($A$1:$A$25)/10)</f>
        <v>0</v>
      </c>
    </row>
    <row r="2851" spans="31:32" x14ac:dyDescent="0.25">
      <c r="AE2851" s="205">
        <f>INDEX(Tracking!$B$6:$B$3001,ROW(A2847),1)</f>
        <v>0</v>
      </c>
      <c r="AF2851" s="205">
        <f t="array" ref="AF2851">SUMPRODUCT(MID(0&amp;AE2851,LARGE(INDEX(ISNUMBER(--MID(AE2851,ROW($A$1:$A$25),1))* ROW($A$1:$A$25),0),ROW($A$1:$A$25))+1,1)*10^ROW($A$1:$A$25)/10)</f>
        <v>0</v>
      </c>
    </row>
    <row r="2852" spans="31:32" x14ac:dyDescent="0.25">
      <c r="AE2852" s="205">
        <f>INDEX(Tracking!$B$6:$B$3001,ROW(A2848),1)</f>
        <v>0</v>
      </c>
      <c r="AF2852" s="205">
        <f t="array" ref="AF2852">SUMPRODUCT(MID(0&amp;AE2852,LARGE(INDEX(ISNUMBER(--MID(AE2852,ROW($A$1:$A$25),1))* ROW($A$1:$A$25),0),ROW($A$1:$A$25))+1,1)*10^ROW($A$1:$A$25)/10)</f>
        <v>0</v>
      </c>
    </row>
    <row r="2853" spans="31:32" x14ac:dyDescent="0.25">
      <c r="AE2853" s="205">
        <f>INDEX(Tracking!$B$6:$B$3001,ROW(A2849),1)</f>
        <v>0</v>
      </c>
      <c r="AF2853" s="205">
        <f t="array" ref="AF2853">SUMPRODUCT(MID(0&amp;AE2853,LARGE(INDEX(ISNUMBER(--MID(AE2853,ROW($A$1:$A$25),1))* ROW($A$1:$A$25),0),ROW($A$1:$A$25))+1,1)*10^ROW($A$1:$A$25)/10)</f>
        <v>0</v>
      </c>
    </row>
    <row r="2854" spans="31:32" x14ac:dyDescent="0.25">
      <c r="AE2854" s="205">
        <f>INDEX(Tracking!$B$6:$B$3001,ROW(A2850),1)</f>
        <v>0</v>
      </c>
      <c r="AF2854" s="205">
        <f t="array" ref="AF2854">SUMPRODUCT(MID(0&amp;AE2854,LARGE(INDEX(ISNUMBER(--MID(AE2854,ROW($A$1:$A$25),1))* ROW($A$1:$A$25),0),ROW($A$1:$A$25))+1,1)*10^ROW($A$1:$A$25)/10)</f>
        <v>0</v>
      </c>
    </row>
    <row r="2855" spans="31:32" x14ac:dyDescent="0.25">
      <c r="AE2855" s="205">
        <f>INDEX(Tracking!$B$6:$B$3001,ROW(A2851),1)</f>
        <v>0</v>
      </c>
      <c r="AF2855" s="205">
        <f t="array" ref="AF2855">SUMPRODUCT(MID(0&amp;AE2855,LARGE(INDEX(ISNUMBER(--MID(AE2855,ROW($A$1:$A$25),1))* ROW($A$1:$A$25),0),ROW($A$1:$A$25))+1,1)*10^ROW($A$1:$A$25)/10)</f>
        <v>0</v>
      </c>
    </row>
    <row r="2856" spans="31:32" x14ac:dyDescent="0.25">
      <c r="AE2856" s="205">
        <f>INDEX(Tracking!$B$6:$B$3001,ROW(A2852),1)</f>
        <v>0</v>
      </c>
      <c r="AF2856" s="205">
        <f t="array" ref="AF2856">SUMPRODUCT(MID(0&amp;AE2856,LARGE(INDEX(ISNUMBER(--MID(AE2856,ROW($A$1:$A$25),1))* ROW($A$1:$A$25),0),ROW($A$1:$A$25))+1,1)*10^ROW($A$1:$A$25)/10)</f>
        <v>0</v>
      </c>
    </row>
    <row r="2857" spans="31:32" x14ac:dyDescent="0.25">
      <c r="AE2857" s="205">
        <f>INDEX(Tracking!$B$6:$B$3001,ROW(A2853),1)</f>
        <v>0</v>
      </c>
      <c r="AF2857" s="205">
        <f t="array" ref="AF2857">SUMPRODUCT(MID(0&amp;AE2857,LARGE(INDEX(ISNUMBER(--MID(AE2857,ROW($A$1:$A$25),1))* ROW($A$1:$A$25),0),ROW($A$1:$A$25))+1,1)*10^ROW($A$1:$A$25)/10)</f>
        <v>0</v>
      </c>
    </row>
    <row r="2858" spans="31:32" x14ac:dyDescent="0.25">
      <c r="AE2858" s="205">
        <f>INDEX(Tracking!$B$6:$B$3001,ROW(A2854),1)</f>
        <v>0</v>
      </c>
      <c r="AF2858" s="205">
        <f t="array" ref="AF2858">SUMPRODUCT(MID(0&amp;AE2858,LARGE(INDEX(ISNUMBER(--MID(AE2858,ROW($A$1:$A$25),1))* ROW($A$1:$A$25),0),ROW($A$1:$A$25))+1,1)*10^ROW($A$1:$A$25)/10)</f>
        <v>0</v>
      </c>
    </row>
    <row r="2859" spans="31:32" x14ac:dyDescent="0.25">
      <c r="AE2859" s="205">
        <f>INDEX(Tracking!$B$6:$B$3001,ROW(A2855),1)</f>
        <v>0</v>
      </c>
      <c r="AF2859" s="205">
        <f t="array" ref="AF2859">SUMPRODUCT(MID(0&amp;AE2859,LARGE(INDEX(ISNUMBER(--MID(AE2859,ROW($A$1:$A$25),1))* ROW($A$1:$A$25),0),ROW($A$1:$A$25))+1,1)*10^ROW($A$1:$A$25)/10)</f>
        <v>0</v>
      </c>
    </row>
    <row r="2860" spans="31:32" x14ac:dyDescent="0.25">
      <c r="AE2860" s="205">
        <f>INDEX(Tracking!$B$6:$B$3001,ROW(A2856),1)</f>
        <v>0</v>
      </c>
      <c r="AF2860" s="205">
        <f t="array" ref="AF2860">SUMPRODUCT(MID(0&amp;AE2860,LARGE(INDEX(ISNUMBER(--MID(AE2860,ROW($A$1:$A$25),1))* ROW($A$1:$A$25),0),ROW($A$1:$A$25))+1,1)*10^ROW($A$1:$A$25)/10)</f>
        <v>0</v>
      </c>
    </row>
    <row r="2861" spans="31:32" x14ac:dyDescent="0.25">
      <c r="AE2861" s="205">
        <f>INDEX(Tracking!$B$6:$B$3001,ROW(A2857),1)</f>
        <v>0</v>
      </c>
      <c r="AF2861" s="205">
        <f t="array" ref="AF2861">SUMPRODUCT(MID(0&amp;AE2861,LARGE(INDEX(ISNUMBER(--MID(AE2861,ROW($A$1:$A$25),1))* ROW($A$1:$A$25),0),ROW($A$1:$A$25))+1,1)*10^ROW($A$1:$A$25)/10)</f>
        <v>0</v>
      </c>
    </row>
    <row r="2862" spans="31:32" x14ac:dyDescent="0.25">
      <c r="AE2862" s="205">
        <f>INDEX(Tracking!$B$6:$B$3001,ROW(A2858),1)</f>
        <v>0</v>
      </c>
      <c r="AF2862" s="205">
        <f t="array" ref="AF2862">SUMPRODUCT(MID(0&amp;AE2862,LARGE(INDEX(ISNUMBER(--MID(AE2862,ROW($A$1:$A$25),1))* ROW($A$1:$A$25),0),ROW($A$1:$A$25))+1,1)*10^ROW($A$1:$A$25)/10)</f>
        <v>0</v>
      </c>
    </row>
    <row r="2863" spans="31:32" x14ac:dyDescent="0.25">
      <c r="AE2863" s="205">
        <f>INDEX(Tracking!$B$6:$B$3001,ROW(A2859),1)</f>
        <v>0</v>
      </c>
      <c r="AF2863" s="205">
        <f t="array" ref="AF2863">SUMPRODUCT(MID(0&amp;AE2863,LARGE(INDEX(ISNUMBER(--MID(AE2863,ROW($A$1:$A$25),1))* ROW($A$1:$A$25),0),ROW($A$1:$A$25))+1,1)*10^ROW($A$1:$A$25)/10)</f>
        <v>0</v>
      </c>
    </row>
    <row r="2864" spans="31:32" x14ac:dyDescent="0.25">
      <c r="AE2864" s="205">
        <f>INDEX(Tracking!$B$6:$B$3001,ROW(A2860),1)</f>
        <v>0</v>
      </c>
      <c r="AF2864" s="205">
        <f t="array" ref="AF2864">SUMPRODUCT(MID(0&amp;AE2864,LARGE(INDEX(ISNUMBER(--MID(AE2864,ROW($A$1:$A$25),1))* ROW($A$1:$A$25),0),ROW($A$1:$A$25))+1,1)*10^ROW($A$1:$A$25)/10)</f>
        <v>0</v>
      </c>
    </row>
    <row r="2865" spans="31:32" x14ac:dyDescent="0.25">
      <c r="AE2865" s="205">
        <f>INDEX(Tracking!$B$6:$B$3001,ROW(A2861),1)</f>
        <v>0</v>
      </c>
      <c r="AF2865" s="205">
        <f t="array" ref="AF2865">SUMPRODUCT(MID(0&amp;AE2865,LARGE(INDEX(ISNUMBER(--MID(AE2865,ROW($A$1:$A$25),1))* ROW($A$1:$A$25),0),ROW($A$1:$A$25))+1,1)*10^ROW($A$1:$A$25)/10)</f>
        <v>0</v>
      </c>
    </row>
    <row r="2866" spans="31:32" x14ac:dyDescent="0.25">
      <c r="AE2866" s="205">
        <f>INDEX(Tracking!$B$6:$B$3001,ROW(A2862),1)</f>
        <v>0</v>
      </c>
      <c r="AF2866" s="205">
        <f t="array" ref="AF2866">SUMPRODUCT(MID(0&amp;AE2866,LARGE(INDEX(ISNUMBER(--MID(AE2866,ROW($A$1:$A$25),1))* ROW($A$1:$A$25),0),ROW($A$1:$A$25))+1,1)*10^ROW($A$1:$A$25)/10)</f>
        <v>0</v>
      </c>
    </row>
    <row r="2867" spans="31:32" x14ac:dyDescent="0.25">
      <c r="AE2867" s="205">
        <f>INDEX(Tracking!$B$6:$B$3001,ROW(A2863),1)</f>
        <v>0</v>
      </c>
      <c r="AF2867" s="205">
        <f t="array" ref="AF2867">SUMPRODUCT(MID(0&amp;AE2867,LARGE(INDEX(ISNUMBER(--MID(AE2867,ROW($A$1:$A$25),1))* ROW($A$1:$A$25),0),ROW($A$1:$A$25))+1,1)*10^ROW($A$1:$A$25)/10)</f>
        <v>0</v>
      </c>
    </row>
    <row r="2868" spans="31:32" x14ac:dyDescent="0.25">
      <c r="AE2868" s="205">
        <f>INDEX(Tracking!$B$6:$B$3001,ROW(A2864),1)</f>
        <v>0</v>
      </c>
      <c r="AF2868" s="205">
        <f t="array" ref="AF2868">SUMPRODUCT(MID(0&amp;AE2868,LARGE(INDEX(ISNUMBER(--MID(AE2868,ROW($A$1:$A$25),1))* ROW($A$1:$A$25),0),ROW($A$1:$A$25))+1,1)*10^ROW($A$1:$A$25)/10)</f>
        <v>0</v>
      </c>
    </row>
    <row r="2869" spans="31:32" x14ac:dyDescent="0.25">
      <c r="AE2869" s="205">
        <f>INDEX(Tracking!$B$6:$B$3001,ROW(A2865),1)</f>
        <v>0</v>
      </c>
      <c r="AF2869" s="205">
        <f t="array" ref="AF2869">SUMPRODUCT(MID(0&amp;AE2869,LARGE(INDEX(ISNUMBER(--MID(AE2869,ROW($A$1:$A$25),1))* ROW($A$1:$A$25),0),ROW($A$1:$A$25))+1,1)*10^ROW($A$1:$A$25)/10)</f>
        <v>0</v>
      </c>
    </row>
    <row r="2870" spans="31:32" x14ac:dyDescent="0.25">
      <c r="AE2870" s="205">
        <f>INDEX(Tracking!$B$6:$B$3001,ROW(A2866),1)</f>
        <v>0</v>
      </c>
      <c r="AF2870" s="205">
        <f t="array" ref="AF2870">SUMPRODUCT(MID(0&amp;AE2870,LARGE(INDEX(ISNUMBER(--MID(AE2870,ROW($A$1:$A$25),1))* ROW($A$1:$A$25),0),ROW($A$1:$A$25))+1,1)*10^ROW($A$1:$A$25)/10)</f>
        <v>0</v>
      </c>
    </row>
    <row r="2871" spans="31:32" x14ac:dyDescent="0.25">
      <c r="AE2871" s="205">
        <f>INDEX(Tracking!$B$6:$B$3001,ROW(A2867),1)</f>
        <v>0</v>
      </c>
      <c r="AF2871" s="205">
        <f t="array" ref="AF2871">SUMPRODUCT(MID(0&amp;AE2871,LARGE(INDEX(ISNUMBER(--MID(AE2871,ROW($A$1:$A$25),1))* ROW($A$1:$A$25),0),ROW($A$1:$A$25))+1,1)*10^ROW($A$1:$A$25)/10)</f>
        <v>0</v>
      </c>
    </row>
    <row r="2872" spans="31:32" x14ac:dyDescent="0.25">
      <c r="AE2872" s="205">
        <f>INDEX(Tracking!$B$6:$B$3001,ROW(A2868),1)</f>
        <v>0</v>
      </c>
      <c r="AF2872" s="205">
        <f t="array" ref="AF2872">SUMPRODUCT(MID(0&amp;AE2872,LARGE(INDEX(ISNUMBER(--MID(AE2872,ROW($A$1:$A$25),1))* ROW($A$1:$A$25),0),ROW($A$1:$A$25))+1,1)*10^ROW($A$1:$A$25)/10)</f>
        <v>0</v>
      </c>
    </row>
    <row r="2873" spans="31:32" x14ac:dyDescent="0.25">
      <c r="AE2873" s="205">
        <f>INDEX(Tracking!$B$6:$B$3001,ROW(A2869),1)</f>
        <v>0</v>
      </c>
      <c r="AF2873" s="205">
        <f t="array" ref="AF2873">SUMPRODUCT(MID(0&amp;AE2873,LARGE(INDEX(ISNUMBER(--MID(AE2873,ROW($A$1:$A$25),1))* ROW($A$1:$A$25),0),ROW($A$1:$A$25))+1,1)*10^ROW($A$1:$A$25)/10)</f>
        <v>0</v>
      </c>
    </row>
    <row r="2874" spans="31:32" x14ac:dyDescent="0.25">
      <c r="AE2874" s="205">
        <f>INDEX(Tracking!$B$6:$B$3001,ROW(A2870),1)</f>
        <v>0</v>
      </c>
      <c r="AF2874" s="205">
        <f t="array" ref="AF2874">SUMPRODUCT(MID(0&amp;AE2874,LARGE(INDEX(ISNUMBER(--MID(AE2874,ROW($A$1:$A$25),1))* ROW($A$1:$A$25),0),ROW($A$1:$A$25))+1,1)*10^ROW($A$1:$A$25)/10)</f>
        <v>0</v>
      </c>
    </row>
    <row r="2875" spans="31:32" x14ac:dyDescent="0.25">
      <c r="AE2875" s="205">
        <f>INDEX(Tracking!$B$6:$B$3001,ROW(A2871),1)</f>
        <v>0</v>
      </c>
      <c r="AF2875" s="205">
        <f t="array" ref="AF2875">SUMPRODUCT(MID(0&amp;AE2875,LARGE(INDEX(ISNUMBER(--MID(AE2875,ROW($A$1:$A$25),1))* ROW($A$1:$A$25),0),ROW($A$1:$A$25))+1,1)*10^ROW($A$1:$A$25)/10)</f>
        <v>0</v>
      </c>
    </row>
    <row r="2876" spans="31:32" x14ac:dyDescent="0.25">
      <c r="AE2876" s="205">
        <f>INDEX(Tracking!$B$6:$B$3001,ROW(A2872),1)</f>
        <v>0</v>
      </c>
      <c r="AF2876" s="205">
        <f t="array" ref="AF2876">SUMPRODUCT(MID(0&amp;AE2876,LARGE(INDEX(ISNUMBER(--MID(AE2876,ROW($A$1:$A$25),1))* ROW($A$1:$A$25),0),ROW($A$1:$A$25))+1,1)*10^ROW($A$1:$A$25)/10)</f>
        <v>0</v>
      </c>
    </row>
    <row r="2877" spans="31:32" x14ac:dyDescent="0.25">
      <c r="AE2877" s="205">
        <f>INDEX(Tracking!$B$6:$B$3001,ROW(A2873),1)</f>
        <v>0</v>
      </c>
      <c r="AF2877" s="205">
        <f t="array" ref="AF2877">SUMPRODUCT(MID(0&amp;AE2877,LARGE(INDEX(ISNUMBER(--MID(AE2877,ROW($A$1:$A$25),1))* ROW($A$1:$A$25),0),ROW($A$1:$A$25))+1,1)*10^ROW($A$1:$A$25)/10)</f>
        <v>0</v>
      </c>
    </row>
    <row r="2878" spans="31:32" x14ac:dyDescent="0.25">
      <c r="AE2878" s="205">
        <f>INDEX(Tracking!$B$6:$B$3001,ROW(A2874),1)</f>
        <v>0</v>
      </c>
      <c r="AF2878" s="205">
        <f t="array" ref="AF2878">SUMPRODUCT(MID(0&amp;AE2878,LARGE(INDEX(ISNUMBER(--MID(AE2878,ROW($A$1:$A$25),1))* ROW($A$1:$A$25),0),ROW($A$1:$A$25))+1,1)*10^ROW($A$1:$A$25)/10)</f>
        <v>0</v>
      </c>
    </row>
    <row r="2879" spans="31:32" x14ac:dyDescent="0.25">
      <c r="AE2879" s="205">
        <f>INDEX(Tracking!$B$6:$B$3001,ROW(A2875),1)</f>
        <v>0</v>
      </c>
      <c r="AF2879" s="205">
        <f t="array" ref="AF2879">SUMPRODUCT(MID(0&amp;AE2879,LARGE(INDEX(ISNUMBER(--MID(AE2879,ROW($A$1:$A$25),1))* ROW($A$1:$A$25),0),ROW($A$1:$A$25))+1,1)*10^ROW($A$1:$A$25)/10)</f>
        <v>0</v>
      </c>
    </row>
    <row r="2880" spans="31:32" x14ac:dyDescent="0.25">
      <c r="AE2880" s="205">
        <f>INDEX(Tracking!$B$6:$B$3001,ROW(A2876),1)</f>
        <v>0</v>
      </c>
      <c r="AF2880" s="205">
        <f t="array" ref="AF2880">SUMPRODUCT(MID(0&amp;AE2880,LARGE(INDEX(ISNUMBER(--MID(AE2880,ROW($A$1:$A$25),1))* ROW($A$1:$A$25),0),ROW($A$1:$A$25))+1,1)*10^ROW($A$1:$A$25)/10)</f>
        <v>0</v>
      </c>
    </row>
    <row r="2881" spans="31:32" x14ac:dyDescent="0.25">
      <c r="AE2881" s="205">
        <f>INDEX(Tracking!$B$6:$B$3001,ROW(A2877),1)</f>
        <v>0</v>
      </c>
      <c r="AF2881" s="205">
        <f t="array" ref="AF2881">SUMPRODUCT(MID(0&amp;AE2881,LARGE(INDEX(ISNUMBER(--MID(AE2881,ROW($A$1:$A$25),1))* ROW($A$1:$A$25),0),ROW($A$1:$A$25))+1,1)*10^ROW($A$1:$A$25)/10)</f>
        <v>0</v>
      </c>
    </row>
    <row r="2882" spans="31:32" x14ac:dyDescent="0.25">
      <c r="AE2882" s="205">
        <f>INDEX(Tracking!$B$6:$B$3001,ROW(A2878),1)</f>
        <v>0</v>
      </c>
      <c r="AF2882" s="205">
        <f t="array" ref="AF2882">SUMPRODUCT(MID(0&amp;AE2882,LARGE(INDEX(ISNUMBER(--MID(AE2882,ROW($A$1:$A$25),1))* ROW($A$1:$A$25),0),ROW($A$1:$A$25))+1,1)*10^ROW($A$1:$A$25)/10)</f>
        <v>0</v>
      </c>
    </row>
    <row r="2883" spans="31:32" x14ac:dyDescent="0.25">
      <c r="AE2883" s="205">
        <f>INDEX(Tracking!$B$6:$B$3001,ROW(A2879),1)</f>
        <v>0</v>
      </c>
      <c r="AF2883" s="205">
        <f t="array" ref="AF2883">SUMPRODUCT(MID(0&amp;AE2883,LARGE(INDEX(ISNUMBER(--MID(AE2883,ROW($A$1:$A$25),1))* ROW($A$1:$A$25),0),ROW($A$1:$A$25))+1,1)*10^ROW($A$1:$A$25)/10)</f>
        <v>0</v>
      </c>
    </row>
    <row r="2884" spans="31:32" x14ac:dyDescent="0.25">
      <c r="AE2884" s="205">
        <f>INDEX(Tracking!$B$6:$B$3001,ROW(A2880),1)</f>
        <v>0</v>
      </c>
      <c r="AF2884" s="205">
        <f t="array" ref="AF2884">SUMPRODUCT(MID(0&amp;AE2884,LARGE(INDEX(ISNUMBER(--MID(AE2884,ROW($A$1:$A$25),1))* ROW($A$1:$A$25),0),ROW($A$1:$A$25))+1,1)*10^ROW($A$1:$A$25)/10)</f>
        <v>0</v>
      </c>
    </row>
    <row r="2885" spans="31:32" x14ac:dyDescent="0.25">
      <c r="AE2885" s="205">
        <f>INDEX(Tracking!$B$6:$B$3001,ROW(A2881),1)</f>
        <v>0</v>
      </c>
      <c r="AF2885" s="205">
        <f t="array" ref="AF2885">SUMPRODUCT(MID(0&amp;AE2885,LARGE(INDEX(ISNUMBER(--MID(AE2885,ROW($A$1:$A$25),1))* ROW($A$1:$A$25),0),ROW($A$1:$A$25))+1,1)*10^ROW($A$1:$A$25)/10)</f>
        <v>0</v>
      </c>
    </row>
    <row r="2886" spans="31:32" x14ac:dyDescent="0.25">
      <c r="AE2886" s="205">
        <f>INDEX(Tracking!$B$6:$B$3001,ROW(A2882),1)</f>
        <v>0</v>
      </c>
      <c r="AF2886" s="205">
        <f t="array" ref="AF2886">SUMPRODUCT(MID(0&amp;AE2886,LARGE(INDEX(ISNUMBER(--MID(AE2886,ROW($A$1:$A$25),1))* ROW($A$1:$A$25),0),ROW($A$1:$A$25))+1,1)*10^ROW($A$1:$A$25)/10)</f>
        <v>0</v>
      </c>
    </row>
    <row r="2887" spans="31:32" x14ac:dyDescent="0.25">
      <c r="AE2887" s="205">
        <f>INDEX(Tracking!$B$6:$B$3001,ROW(A2883),1)</f>
        <v>0</v>
      </c>
      <c r="AF2887" s="205">
        <f t="array" ref="AF2887">SUMPRODUCT(MID(0&amp;AE2887,LARGE(INDEX(ISNUMBER(--MID(AE2887,ROW($A$1:$A$25),1))* ROW($A$1:$A$25),0),ROW($A$1:$A$25))+1,1)*10^ROW($A$1:$A$25)/10)</f>
        <v>0</v>
      </c>
    </row>
    <row r="2888" spans="31:32" x14ac:dyDescent="0.25">
      <c r="AE2888" s="205">
        <f>INDEX(Tracking!$B$6:$B$3001,ROW(A2884),1)</f>
        <v>0</v>
      </c>
      <c r="AF2888" s="205">
        <f t="array" ref="AF2888">SUMPRODUCT(MID(0&amp;AE2888,LARGE(INDEX(ISNUMBER(--MID(AE2888,ROW($A$1:$A$25),1))* ROW($A$1:$A$25),0),ROW($A$1:$A$25))+1,1)*10^ROW($A$1:$A$25)/10)</f>
        <v>0</v>
      </c>
    </row>
    <row r="2889" spans="31:32" x14ac:dyDescent="0.25">
      <c r="AE2889" s="205">
        <f>INDEX(Tracking!$B$6:$B$3001,ROW(A2885),1)</f>
        <v>0</v>
      </c>
      <c r="AF2889" s="205">
        <f t="array" ref="AF2889">SUMPRODUCT(MID(0&amp;AE2889,LARGE(INDEX(ISNUMBER(--MID(AE2889,ROW($A$1:$A$25),1))* ROW($A$1:$A$25),0),ROW($A$1:$A$25))+1,1)*10^ROW($A$1:$A$25)/10)</f>
        <v>0</v>
      </c>
    </row>
    <row r="2890" spans="31:32" x14ac:dyDescent="0.25">
      <c r="AE2890" s="205">
        <f>INDEX(Tracking!$B$6:$B$3001,ROW(A2886),1)</f>
        <v>0</v>
      </c>
      <c r="AF2890" s="205">
        <f t="array" ref="AF2890">SUMPRODUCT(MID(0&amp;AE2890,LARGE(INDEX(ISNUMBER(--MID(AE2890,ROW($A$1:$A$25),1))* ROW($A$1:$A$25),0),ROW($A$1:$A$25))+1,1)*10^ROW($A$1:$A$25)/10)</f>
        <v>0</v>
      </c>
    </row>
    <row r="2891" spans="31:32" x14ac:dyDescent="0.25">
      <c r="AE2891" s="205">
        <f>INDEX(Tracking!$B$6:$B$3001,ROW(A2887),1)</f>
        <v>0</v>
      </c>
      <c r="AF2891" s="205">
        <f t="array" ref="AF2891">SUMPRODUCT(MID(0&amp;AE2891,LARGE(INDEX(ISNUMBER(--MID(AE2891,ROW($A$1:$A$25),1))* ROW($A$1:$A$25),0),ROW($A$1:$A$25))+1,1)*10^ROW($A$1:$A$25)/10)</f>
        <v>0</v>
      </c>
    </row>
    <row r="2892" spans="31:32" x14ac:dyDescent="0.25">
      <c r="AE2892" s="205">
        <f>INDEX(Tracking!$B$6:$B$3001,ROW(A2888),1)</f>
        <v>0</v>
      </c>
      <c r="AF2892" s="205">
        <f t="array" ref="AF2892">SUMPRODUCT(MID(0&amp;AE2892,LARGE(INDEX(ISNUMBER(--MID(AE2892,ROW($A$1:$A$25),1))* ROW($A$1:$A$25),0),ROW($A$1:$A$25))+1,1)*10^ROW($A$1:$A$25)/10)</f>
        <v>0</v>
      </c>
    </row>
    <row r="2893" spans="31:32" x14ac:dyDescent="0.25">
      <c r="AE2893" s="205">
        <f>INDEX(Tracking!$B$6:$B$3001,ROW(A2889),1)</f>
        <v>0</v>
      </c>
      <c r="AF2893" s="205">
        <f t="array" ref="AF2893">SUMPRODUCT(MID(0&amp;AE2893,LARGE(INDEX(ISNUMBER(--MID(AE2893,ROW($A$1:$A$25),1))* ROW($A$1:$A$25),0),ROW($A$1:$A$25))+1,1)*10^ROW($A$1:$A$25)/10)</f>
        <v>0</v>
      </c>
    </row>
    <row r="2894" spans="31:32" x14ac:dyDescent="0.25">
      <c r="AE2894" s="205">
        <f>INDEX(Tracking!$B$6:$B$3001,ROW(A2890),1)</f>
        <v>0</v>
      </c>
      <c r="AF2894" s="205">
        <f t="array" ref="AF2894">SUMPRODUCT(MID(0&amp;AE2894,LARGE(INDEX(ISNUMBER(--MID(AE2894,ROW($A$1:$A$25),1))* ROW($A$1:$A$25),0),ROW($A$1:$A$25))+1,1)*10^ROW($A$1:$A$25)/10)</f>
        <v>0</v>
      </c>
    </row>
    <row r="2895" spans="31:32" x14ac:dyDescent="0.25">
      <c r="AE2895" s="205">
        <f>INDEX(Tracking!$B$6:$B$3001,ROW(A2891),1)</f>
        <v>0</v>
      </c>
      <c r="AF2895" s="205">
        <f t="array" ref="AF2895">SUMPRODUCT(MID(0&amp;AE2895,LARGE(INDEX(ISNUMBER(--MID(AE2895,ROW($A$1:$A$25),1))* ROW($A$1:$A$25),0),ROW($A$1:$A$25))+1,1)*10^ROW($A$1:$A$25)/10)</f>
        <v>0</v>
      </c>
    </row>
    <row r="2896" spans="31:32" x14ac:dyDescent="0.25">
      <c r="AE2896" s="205">
        <f>INDEX(Tracking!$B$6:$B$3001,ROW(A2892),1)</f>
        <v>0</v>
      </c>
      <c r="AF2896" s="205">
        <f t="array" ref="AF2896">SUMPRODUCT(MID(0&amp;AE2896,LARGE(INDEX(ISNUMBER(--MID(AE2896,ROW($A$1:$A$25),1))* ROW($A$1:$A$25),0),ROW($A$1:$A$25))+1,1)*10^ROW($A$1:$A$25)/10)</f>
        <v>0</v>
      </c>
    </row>
    <row r="2897" spans="31:32" x14ac:dyDescent="0.25">
      <c r="AE2897" s="205">
        <f>INDEX(Tracking!$B$6:$B$3001,ROW(A2893),1)</f>
        <v>0</v>
      </c>
      <c r="AF2897" s="205">
        <f t="array" ref="AF2897">SUMPRODUCT(MID(0&amp;AE2897,LARGE(INDEX(ISNUMBER(--MID(AE2897,ROW($A$1:$A$25),1))* ROW($A$1:$A$25),0),ROW($A$1:$A$25))+1,1)*10^ROW($A$1:$A$25)/10)</f>
        <v>0</v>
      </c>
    </row>
    <row r="2898" spans="31:32" x14ac:dyDescent="0.25">
      <c r="AE2898" s="205">
        <f>INDEX(Tracking!$B$6:$B$3001,ROW(A2894),1)</f>
        <v>0</v>
      </c>
      <c r="AF2898" s="205">
        <f t="array" ref="AF2898">SUMPRODUCT(MID(0&amp;AE2898,LARGE(INDEX(ISNUMBER(--MID(AE2898,ROW($A$1:$A$25),1))* ROW($A$1:$A$25),0),ROW($A$1:$A$25))+1,1)*10^ROW($A$1:$A$25)/10)</f>
        <v>0</v>
      </c>
    </row>
    <row r="2899" spans="31:32" x14ac:dyDescent="0.25">
      <c r="AE2899" s="205">
        <f>INDEX(Tracking!$B$6:$B$3001,ROW(A2895),1)</f>
        <v>0</v>
      </c>
      <c r="AF2899" s="205">
        <f t="array" ref="AF2899">SUMPRODUCT(MID(0&amp;AE2899,LARGE(INDEX(ISNUMBER(--MID(AE2899,ROW($A$1:$A$25),1))* ROW($A$1:$A$25),0),ROW($A$1:$A$25))+1,1)*10^ROW($A$1:$A$25)/10)</f>
        <v>0</v>
      </c>
    </row>
    <row r="2900" spans="31:32" x14ac:dyDescent="0.25">
      <c r="AE2900" s="205">
        <f>INDEX(Tracking!$B$6:$B$3001,ROW(A2896),1)</f>
        <v>0</v>
      </c>
      <c r="AF2900" s="205">
        <f t="array" ref="AF2900">SUMPRODUCT(MID(0&amp;AE2900,LARGE(INDEX(ISNUMBER(--MID(AE2900,ROW($A$1:$A$25),1))* ROW($A$1:$A$25),0),ROW($A$1:$A$25))+1,1)*10^ROW($A$1:$A$25)/10)</f>
        <v>0</v>
      </c>
    </row>
    <row r="2901" spans="31:32" x14ac:dyDescent="0.25">
      <c r="AE2901" s="205">
        <f>INDEX(Tracking!$B$6:$B$3001,ROW(A2897),1)</f>
        <v>0</v>
      </c>
      <c r="AF2901" s="205">
        <f t="array" ref="AF2901">SUMPRODUCT(MID(0&amp;AE2901,LARGE(INDEX(ISNUMBER(--MID(AE2901,ROW($A$1:$A$25),1))* ROW($A$1:$A$25),0),ROW($A$1:$A$25))+1,1)*10^ROW($A$1:$A$25)/10)</f>
        <v>0</v>
      </c>
    </row>
    <row r="2902" spans="31:32" x14ac:dyDescent="0.25">
      <c r="AE2902" s="205">
        <f>INDEX(Tracking!$B$6:$B$3001,ROW(A2898),1)</f>
        <v>0</v>
      </c>
      <c r="AF2902" s="205">
        <f t="array" ref="AF2902">SUMPRODUCT(MID(0&amp;AE2902,LARGE(INDEX(ISNUMBER(--MID(AE2902,ROW($A$1:$A$25),1))* ROW($A$1:$A$25),0),ROW($A$1:$A$25))+1,1)*10^ROW($A$1:$A$25)/10)</f>
        <v>0</v>
      </c>
    </row>
    <row r="2903" spans="31:32" x14ac:dyDescent="0.25">
      <c r="AE2903" s="205">
        <f>INDEX(Tracking!$B$6:$B$3001,ROW(A2899),1)</f>
        <v>0</v>
      </c>
      <c r="AF2903" s="205">
        <f t="array" ref="AF2903">SUMPRODUCT(MID(0&amp;AE2903,LARGE(INDEX(ISNUMBER(--MID(AE2903,ROW($A$1:$A$25),1))* ROW($A$1:$A$25),0),ROW($A$1:$A$25))+1,1)*10^ROW($A$1:$A$25)/10)</f>
        <v>0</v>
      </c>
    </row>
    <row r="2904" spans="31:32" x14ac:dyDescent="0.25">
      <c r="AE2904" s="205">
        <f>INDEX(Tracking!$B$6:$B$3001,ROW(A2900),1)</f>
        <v>0</v>
      </c>
      <c r="AF2904" s="205">
        <f t="array" ref="AF2904">SUMPRODUCT(MID(0&amp;AE2904,LARGE(INDEX(ISNUMBER(--MID(AE2904,ROW($A$1:$A$25),1))* ROW($A$1:$A$25),0),ROW($A$1:$A$25))+1,1)*10^ROW($A$1:$A$25)/10)</f>
        <v>0</v>
      </c>
    </row>
    <row r="2905" spans="31:32" x14ac:dyDescent="0.25">
      <c r="AE2905" s="205">
        <f>INDEX(Tracking!$B$6:$B$3001,ROW(A2901),1)</f>
        <v>0</v>
      </c>
      <c r="AF2905" s="205">
        <f t="array" ref="AF2905">SUMPRODUCT(MID(0&amp;AE2905,LARGE(INDEX(ISNUMBER(--MID(AE2905,ROW($A$1:$A$25),1))* ROW($A$1:$A$25),0),ROW($A$1:$A$25))+1,1)*10^ROW($A$1:$A$25)/10)</f>
        <v>0</v>
      </c>
    </row>
    <row r="2906" spans="31:32" x14ac:dyDescent="0.25">
      <c r="AE2906" s="205">
        <f>INDEX(Tracking!$B$6:$B$3001,ROW(A2902),1)</f>
        <v>0</v>
      </c>
      <c r="AF2906" s="205">
        <f t="array" ref="AF2906">SUMPRODUCT(MID(0&amp;AE2906,LARGE(INDEX(ISNUMBER(--MID(AE2906,ROW($A$1:$A$25),1))* ROW($A$1:$A$25),0),ROW($A$1:$A$25))+1,1)*10^ROW($A$1:$A$25)/10)</f>
        <v>0</v>
      </c>
    </row>
    <row r="2907" spans="31:32" x14ac:dyDescent="0.25">
      <c r="AE2907" s="205">
        <f>INDEX(Tracking!$B$6:$B$3001,ROW(A2903),1)</f>
        <v>0</v>
      </c>
      <c r="AF2907" s="205">
        <f t="array" ref="AF2907">SUMPRODUCT(MID(0&amp;AE2907,LARGE(INDEX(ISNUMBER(--MID(AE2907,ROW($A$1:$A$25),1))* ROW($A$1:$A$25),0),ROW($A$1:$A$25))+1,1)*10^ROW($A$1:$A$25)/10)</f>
        <v>0</v>
      </c>
    </row>
    <row r="2908" spans="31:32" x14ac:dyDescent="0.25">
      <c r="AE2908" s="205">
        <f>INDEX(Tracking!$B$6:$B$3001,ROW(A2904),1)</f>
        <v>0</v>
      </c>
      <c r="AF2908" s="205">
        <f t="array" ref="AF2908">SUMPRODUCT(MID(0&amp;AE2908,LARGE(INDEX(ISNUMBER(--MID(AE2908,ROW($A$1:$A$25),1))* ROW($A$1:$A$25),0),ROW($A$1:$A$25))+1,1)*10^ROW($A$1:$A$25)/10)</f>
        <v>0</v>
      </c>
    </row>
    <row r="2909" spans="31:32" x14ac:dyDescent="0.25">
      <c r="AE2909" s="205">
        <f>INDEX(Tracking!$B$6:$B$3001,ROW(A2905),1)</f>
        <v>0</v>
      </c>
      <c r="AF2909" s="205">
        <f t="array" ref="AF2909">SUMPRODUCT(MID(0&amp;AE2909,LARGE(INDEX(ISNUMBER(--MID(AE2909,ROW($A$1:$A$25),1))* ROW($A$1:$A$25),0),ROW($A$1:$A$25))+1,1)*10^ROW($A$1:$A$25)/10)</f>
        <v>0</v>
      </c>
    </row>
    <row r="2910" spans="31:32" x14ac:dyDescent="0.25">
      <c r="AE2910" s="205">
        <f>INDEX(Tracking!$B$6:$B$3001,ROW(A2906),1)</f>
        <v>0</v>
      </c>
      <c r="AF2910" s="205">
        <f t="array" ref="AF2910">SUMPRODUCT(MID(0&amp;AE2910,LARGE(INDEX(ISNUMBER(--MID(AE2910,ROW($A$1:$A$25),1))* ROW($A$1:$A$25),0),ROW($A$1:$A$25))+1,1)*10^ROW($A$1:$A$25)/10)</f>
        <v>0</v>
      </c>
    </row>
    <row r="2911" spans="31:32" x14ac:dyDescent="0.25">
      <c r="AE2911" s="205">
        <f>INDEX(Tracking!$B$6:$B$3001,ROW(A2907),1)</f>
        <v>0</v>
      </c>
      <c r="AF2911" s="205">
        <f t="array" ref="AF2911">SUMPRODUCT(MID(0&amp;AE2911,LARGE(INDEX(ISNUMBER(--MID(AE2911,ROW($A$1:$A$25),1))* ROW($A$1:$A$25),0),ROW($A$1:$A$25))+1,1)*10^ROW($A$1:$A$25)/10)</f>
        <v>0</v>
      </c>
    </row>
    <row r="2912" spans="31:32" x14ac:dyDescent="0.25">
      <c r="AE2912" s="205">
        <f>INDEX(Tracking!$B$6:$B$3001,ROW(A2908),1)</f>
        <v>0</v>
      </c>
      <c r="AF2912" s="205">
        <f t="array" ref="AF2912">SUMPRODUCT(MID(0&amp;AE2912,LARGE(INDEX(ISNUMBER(--MID(AE2912,ROW($A$1:$A$25),1))* ROW($A$1:$A$25),0),ROW($A$1:$A$25))+1,1)*10^ROW($A$1:$A$25)/10)</f>
        <v>0</v>
      </c>
    </row>
    <row r="2913" spans="31:32" x14ac:dyDescent="0.25">
      <c r="AE2913" s="205">
        <f>INDEX(Tracking!$B$6:$B$3001,ROW(A2909),1)</f>
        <v>0</v>
      </c>
      <c r="AF2913" s="205">
        <f t="array" ref="AF2913">SUMPRODUCT(MID(0&amp;AE2913,LARGE(INDEX(ISNUMBER(--MID(AE2913,ROW($A$1:$A$25),1))* ROW($A$1:$A$25),0),ROW($A$1:$A$25))+1,1)*10^ROW($A$1:$A$25)/10)</f>
        <v>0</v>
      </c>
    </row>
    <row r="2914" spans="31:32" x14ac:dyDescent="0.25">
      <c r="AE2914" s="205">
        <f>INDEX(Tracking!$B$6:$B$3001,ROW(A2910),1)</f>
        <v>0</v>
      </c>
      <c r="AF2914" s="205">
        <f t="array" ref="AF2914">SUMPRODUCT(MID(0&amp;AE2914,LARGE(INDEX(ISNUMBER(--MID(AE2914,ROW($A$1:$A$25),1))* ROW($A$1:$A$25),0),ROW($A$1:$A$25))+1,1)*10^ROW($A$1:$A$25)/10)</f>
        <v>0</v>
      </c>
    </row>
    <row r="2915" spans="31:32" x14ac:dyDescent="0.25">
      <c r="AE2915" s="205">
        <f>INDEX(Tracking!$B$6:$B$3001,ROW(A2911),1)</f>
        <v>0</v>
      </c>
      <c r="AF2915" s="205">
        <f t="array" ref="AF2915">SUMPRODUCT(MID(0&amp;AE2915,LARGE(INDEX(ISNUMBER(--MID(AE2915,ROW($A$1:$A$25),1))* ROW($A$1:$A$25),0),ROW($A$1:$A$25))+1,1)*10^ROW($A$1:$A$25)/10)</f>
        <v>0</v>
      </c>
    </row>
    <row r="2916" spans="31:32" x14ac:dyDescent="0.25">
      <c r="AE2916" s="205">
        <f>INDEX(Tracking!$B$6:$B$3001,ROW(A2912),1)</f>
        <v>0</v>
      </c>
      <c r="AF2916" s="205">
        <f t="array" ref="AF2916">SUMPRODUCT(MID(0&amp;AE2916,LARGE(INDEX(ISNUMBER(--MID(AE2916,ROW($A$1:$A$25),1))* ROW($A$1:$A$25),0),ROW($A$1:$A$25))+1,1)*10^ROW($A$1:$A$25)/10)</f>
        <v>0</v>
      </c>
    </row>
    <row r="2917" spans="31:32" x14ac:dyDescent="0.25">
      <c r="AE2917" s="205">
        <f>INDEX(Tracking!$B$6:$B$3001,ROW(A2913),1)</f>
        <v>0</v>
      </c>
      <c r="AF2917" s="205">
        <f t="array" ref="AF2917">SUMPRODUCT(MID(0&amp;AE2917,LARGE(INDEX(ISNUMBER(--MID(AE2917,ROW($A$1:$A$25),1))* ROW($A$1:$A$25),0),ROW($A$1:$A$25))+1,1)*10^ROW($A$1:$A$25)/10)</f>
        <v>0</v>
      </c>
    </row>
    <row r="2918" spans="31:32" x14ac:dyDescent="0.25">
      <c r="AE2918" s="205">
        <f>INDEX(Tracking!$B$6:$B$3001,ROW(A2914),1)</f>
        <v>0</v>
      </c>
      <c r="AF2918" s="205">
        <f t="array" ref="AF2918">SUMPRODUCT(MID(0&amp;AE2918,LARGE(INDEX(ISNUMBER(--MID(AE2918,ROW($A$1:$A$25),1))* ROW($A$1:$A$25),0),ROW($A$1:$A$25))+1,1)*10^ROW($A$1:$A$25)/10)</f>
        <v>0</v>
      </c>
    </row>
    <row r="2919" spans="31:32" x14ac:dyDescent="0.25">
      <c r="AE2919" s="205">
        <f>INDEX(Tracking!$B$6:$B$3001,ROW(A2915),1)</f>
        <v>0</v>
      </c>
      <c r="AF2919" s="205">
        <f t="array" ref="AF2919">SUMPRODUCT(MID(0&amp;AE2919,LARGE(INDEX(ISNUMBER(--MID(AE2919,ROW($A$1:$A$25),1))* ROW($A$1:$A$25),0),ROW($A$1:$A$25))+1,1)*10^ROW($A$1:$A$25)/10)</f>
        <v>0</v>
      </c>
    </row>
    <row r="2920" spans="31:32" x14ac:dyDescent="0.25">
      <c r="AE2920" s="205">
        <f>INDEX(Tracking!$B$6:$B$3001,ROW(A2916),1)</f>
        <v>0</v>
      </c>
      <c r="AF2920" s="205">
        <f t="array" ref="AF2920">SUMPRODUCT(MID(0&amp;AE2920,LARGE(INDEX(ISNUMBER(--MID(AE2920,ROW($A$1:$A$25),1))* ROW($A$1:$A$25),0),ROW($A$1:$A$25))+1,1)*10^ROW($A$1:$A$25)/10)</f>
        <v>0</v>
      </c>
    </row>
    <row r="2921" spans="31:32" x14ac:dyDescent="0.25">
      <c r="AE2921" s="205">
        <f>INDEX(Tracking!$B$6:$B$3001,ROW(A2917),1)</f>
        <v>0</v>
      </c>
      <c r="AF2921" s="205">
        <f t="array" ref="AF2921">SUMPRODUCT(MID(0&amp;AE2921,LARGE(INDEX(ISNUMBER(--MID(AE2921,ROW($A$1:$A$25),1))* ROW($A$1:$A$25),0),ROW($A$1:$A$25))+1,1)*10^ROW($A$1:$A$25)/10)</f>
        <v>0</v>
      </c>
    </row>
    <row r="2922" spans="31:32" x14ac:dyDescent="0.25">
      <c r="AE2922" s="205">
        <f>INDEX(Tracking!$B$6:$B$3001,ROW(A2918),1)</f>
        <v>0</v>
      </c>
      <c r="AF2922" s="205">
        <f t="array" ref="AF2922">SUMPRODUCT(MID(0&amp;AE2922,LARGE(INDEX(ISNUMBER(--MID(AE2922,ROW($A$1:$A$25),1))* ROW($A$1:$A$25),0),ROW($A$1:$A$25))+1,1)*10^ROW($A$1:$A$25)/10)</f>
        <v>0</v>
      </c>
    </row>
    <row r="2923" spans="31:32" x14ac:dyDescent="0.25">
      <c r="AE2923" s="205">
        <f>INDEX(Tracking!$B$6:$B$3001,ROW(A2919),1)</f>
        <v>0</v>
      </c>
      <c r="AF2923" s="205">
        <f t="array" ref="AF2923">SUMPRODUCT(MID(0&amp;AE2923,LARGE(INDEX(ISNUMBER(--MID(AE2923,ROW($A$1:$A$25),1))* ROW($A$1:$A$25),0),ROW($A$1:$A$25))+1,1)*10^ROW($A$1:$A$25)/10)</f>
        <v>0</v>
      </c>
    </row>
    <row r="2924" spans="31:32" x14ac:dyDescent="0.25">
      <c r="AE2924" s="205">
        <f>INDEX(Tracking!$B$6:$B$3001,ROW(A2920),1)</f>
        <v>0</v>
      </c>
      <c r="AF2924" s="205">
        <f t="array" ref="AF2924">SUMPRODUCT(MID(0&amp;AE2924,LARGE(INDEX(ISNUMBER(--MID(AE2924,ROW($A$1:$A$25),1))* ROW($A$1:$A$25),0),ROW($A$1:$A$25))+1,1)*10^ROW($A$1:$A$25)/10)</f>
        <v>0</v>
      </c>
    </row>
    <row r="2925" spans="31:32" x14ac:dyDescent="0.25">
      <c r="AE2925" s="205">
        <f>INDEX(Tracking!$B$6:$B$3001,ROW(A2921),1)</f>
        <v>0</v>
      </c>
      <c r="AF2925" s="205">
        <f t="array" ref="AF2925">SUMPRODUCT(MID(0&amp;AE2925,LARGE(INDEX(ISNUMBER(--MID(AE2925,ROW($A$1:$A$25),1))* ROW($A$1:$A$25),0),ROW($A$1:$A$25))+1,1)*10^ROW($A$1:$A$25)/10)</f>
        <v>0</v>
      </c>
    </row>
    <row r="2926" spans="31:32" x14ac:dyDescent="0.25">
      <c r="AE2926" s="205">
        <f>INDEX(Tracking!$B$6:$B$3001,ROW(A2922),1)</f>
        <v>0</v>
      </c>
      <c r="AF2926" s="205">
        <f t="array" ref="AF2926">SUMPRODUCT(MID(0&amp;AE2926,LARGE(INDEX(ISNUMBER(--MID(AE2926,ROW($A$1:$A$25),1))* ROW($A$1:$A$25),0),ROW($A$1:$A$25))+1,1)*10^ROW($A$1:$A$25)/10)</f>
        <v>0</v>
      </c>
    </row>
    <row r="2927" spans="31:32" x14ac:dyDescent="0.25">
      <c r="AE2927" s="205">
        <f>INDEX(Tracking!$B$6:$B$3001,ROW(A2923),1)</f>
        <v>0</v>
      </c>
      <c r="AF2927" s="205">
        <f t="array" ref="AF2927">SUMPRODUCT(MID(0&amp;AE2927,LARGE(INDEX(ISNUMBER(--MID(AE2927,ROW($A$1:$A$25),1))* ROW($A$1:$A$25),0),ROW($A$1:$A$25))+1,1)*10^ROW($A$1:$A$25)/10)</f>
        <v>0</v>
      </c>
    </row>
    <row r="2928" spans="31:32" x14ac:dyDescent="0.25">
      <c r="AE2928" s="205">
        <f>INDEX(Tracking!$B$6:$B$3001,ROW(A2924),1)</f>
        <v>0</v>
      </c>
      <c r="AF2928" s="205">
        <f t="array" ref="AF2928">SUMPRODUCT(MID(0&amp;AE2928,LARGE(INDEX(ISNUMBER(--MID(AE2928,ROW($A$1:$A$25),1))* ROW($A$1:$A$25),0),ROW($A$1:$A$25))+1,1)*10^ROW($A$1:$A$25)/10)</f>
        <v>0</v>
      </c>
    </row>
    <row r="2929" spans="31:32" x14ac:dyDescent="0.25">
      <c r="AE2929" s="205">
        <f>INDEX(Tracking!$B$6:$B$3001,ROW(A2925),1)</f>
        <v>0</v>
      </c>
      <c r="AF2929" s="205">
        <f t="array" ref="AF2929">SUMPRODUCT(MID(0&amp;AE2929,LARGE(INDEX(ISNUMBER(--MID(AE2929,ROW($A$1:$A$25),1))* ROW($A$1:$A$25),0),ROW($A$1:$A$25))+1,1)*10^ROW($A$1:$A$25)/10)</f>
        <v>0</v>
      </c>
    </row>
    <row r="2930" spans="31:32" x14ac:dyDescent="0.25">
      <c r="AE2930" s="205">
        <f>INDEX(Tracking!$B$6:$B$3001,ROW(A2926),1)</f>
        <v>0</v>
      </c>
      <c r="AF2930" s="205">
        <f t="array" ref="AF2930">SUMPRODUCT(MID(0&amp;AE2930,LARGE(INDEX(ISNUMBER(--MID(AE2930,ROW($A$1:$A$25),1))* ROW($A$1:$A$25),0),ROW($A$1:$A$25))+1,1)*10^ROW($A$1:$A$25)/10)</f>
        <v>0</v>
      </c>
    </row>
    <row r="2931" spans="31:32" x14ac:dyDescent="0.25">
      <c r="AE2931" s="205">
        <f>INDEX(Tracking!$B$6:$B$3001,ROW(A2927),1)</f>
        <v>0</v>
      </c>
      <c r="AF2931" s="205">
        <f t="array" ref="AF2931">SUMPRODUCT(MID(0&amp;AE2931,LARGE(INDEX(ISNUMBER(--MID(AE2931,ROW($A$1:$A$25),1))* ROW($A$1:$A$25),0),ROW($A$1:$A$25))+1,1)*10^ROW($A$1:$A$25)/10)</f>
        <v>0</v>
      </c>
    </row>
    <row r="2932" spans="31:32" x14ac:dyDescent="0.25">
      <c r="AE2932" s="205">
        <f>INDEX(Tracking!$B$6:$B$3001,ROW(A2928),1)</f>
        <v>0</v>
      </c>
      <c r="AF2932" s="205">
        <f t="array" ref="AF2932">SUMPRODUCT(MID(0&amp;AE2932,LARGE(INDEX(ISNUMBER(--MID(AE2932,ROW($A$1:$A$25),1))* ROW($A$1:$A$25),0),ROW($A$1:$A$25))+1,1)*10^ROW($A$1:$A$25)/10)</f>
        <v>0</v>
      </c>
    </row>
    <row r="2933" spans="31:32" x14ac:dyDescent="0.25">
      <c r="AE2933" s="205">
        <f>INDEX(Tracking!$B$6:$B$3001,ROW(A2929),1)</f>
        <v>0</v>
      </c>
      <c r="AF2933" s="205">
        <f t="array" ref="AF2933">SUMPRODUCT(MID(0&amp;AE2933,LARGE(INDEX(ISNUMBER(--MID(AE2933,ROW($A$1:$A$25),1))* ROW($A$1:$A$25),0),ROW($A$1:$A$25))+1,1)*10^ROW($A$1:$A$25)/10)</f>
        <v>0</v>
      </c>
    </row>
    <row r="2934" spans="31:32" x14ac:dyDescent="0.25">
      <c r="AE2934" s="205">
        <f>INDEX(Tracking!$B$6:$B$3001,ROW(A2930),1)</f>
        <v>0</v>
      </c>
      <c r="AF2934" s="205">
        <f t="array" ref="AF2934">SUMPRODUCT(MID(0&amp;AE2934,LARGE(INDEX(ISNUMBER(--MID(AE2934,ROW($A$1:$A$25),1))* ROW($A$1:$A$25),0),ROW($A$1:$A$25))+1,1)*10^ROW($A$1:$A$25)/10)</f>
        <v>0</v>
      </c>
    </row>
    <row r="2935" spans="31:32" x14ac:dyDescent="0.25">
      <c r="AE2935" s="205">
        <f>INDEX(Tracking!$B$6:$B$3001,ROW(A2931),1)</f>
        <v>0</v>
      </c>
      <c r="AF2935" s="205">
        <f t="array" ref="AF2935">SUMPRODUCT(MID(0&amp;AE2935,LARGE(INDEX(ISNUMBER(--MID(AE2935,ROW($A$1:$A$25),1))* ROW($A$1:$A$25),0),ROW($A$1:$A$25))+1,1)*10^ROW($A$1:$A$25)/10)</f>
        <v>0</v>
      </c>
    </row>
    <row r="2936" spans="31:32" x14ac:dyDescent="0.25">
      <c r="AE2936" s="205">
        <f>INDEX(Tracking!$B$6:$B$3001,ROW(A2932),1)</f>
        <v>0</v>
      </c>
      <c r="AF2936" s="205">
        <f t="array" ref="AF2936">SUMPRODUCT(MID(0&amp;AE2936,LARGE(INDEX(ISNUMBER(--MID(AE2936,ROW($A$1:$A$25),1))* ROW($A$1:$A$25),0),ROW($A$1:$A$25))+1,1)*10^ROW($A$1:$A$25)/10)</f>
        <v>0</v>
      </c>
    </row>
    <row r="2937" spans="31:32" x14ac:dyDescent="0.25">
      <c r="AE2937" s="205">
        <f>INDEX(Tracking!$B$6:$B$3001,ROW(A2933),1)</f>
        <v>0</v>
      </c>
      <c r="AF2937" s="205">
        <f t="array" ref="AF2937">SUMPRODUCT(MID(0&amp;AE2937,LARGE(INDEX(ISNUMBER(--MID(AE2937,ROW($A$1:$A$25),1))* ROW($A$1:$A$25),0),ROW($A$1:$A$25))+1,1)*10^ROW($A$1:$A$25)/10)</f>
        <v>0</v>
      </c>
    </row>
    <row r="2938" spans="31:32" x14ac:dyDescent="0.25">
      <c r="AE2938" s="205">
        <f>INDEX(Tracking!$B$6:$B$3001,ROW(A2934),1)</f>
        <v>0</v>
      </c>
      <c r="AF2938" s="205">
        <f t="array" ref="AF2938">SUMPRODUCT(MID(0&amp;AE2938,LARGE(INDEX(ISNUMBER(--MID(AE2938,ROW($A$1:$A$25),1))* ROW($A$1:$A$25),0),ROW($A$1:$A$25))+1,1)*10^ROW($A$1:$A$25)/10)</f>
        <v>0</v>
      </c>
    </row>
    <row r="2939" spans="31:32" x14ac:dyDescent="0.25">
      <c r="AE2939" s="205">
        <f>INDEX(Tracking!$B$6:$B$3001,ROW(A2935),1)</f>
        <v>0</v>
      </c>
      <c r="AF2939" s="205">
        <f t="array" ref="AF2939">SUMPRODUCT(MID(0&amp;AE2939,LARGE(INDEX(ISNUMBER(--MID(AE2939,ROW($A$1:$A$25),1))* ROW($A$1:$A$25),0),ROW($A$1:$A$25))+1,1)*10^ROW($A$1:$A$25)/10)</f>
        <v>0</v>
      </c>
    </row>
    <row r="2940" spans="31:32" x14ac:dyDescent="0.25">
      <c r="AE2940" s="205">
        <f>INDEX(Tracking!$B$6:$B$3001,ROW(A2936),1)</f>
        <v>0</v>
      </c>
      <c r="AF2940" s="205">
        <f t="array" ref="AF2940">SUMPRODUCT(MID(0&amp;AE2940,LARGE(INDEX(ISNUMBER(--MID(AE2940,ROW($A$1:$A$25),1))* ROW($A$1:$A$25),0),ROW($A$1:$A$25))+1,1)*10^ROW($A$1:$A$25)/10)</f>
        <v>0</v>
      </c>
    </row>
    <row r="2941" spans="31:32" x14ac:dyDescent="0.25">
      <c r="AE2941" s="205">
        <f>INDEX(Tracking!$B$6:$B$3001,ROW(A2937),1)</f>
        <v>0</v>
      </c>
      <c r="AF2941" s="205">
        <f t="array" ref="AF2941">SUMPRODUCT(MID(0&amp;AE2941,LARGE(INDEX(ISNUMBER(--MID(AE2941,ROW($A$1:$A$25),1))* ROW($A$1:$A$25),0),ROW($A$1:$A$25))+1,1)*10^ROW($A$1:$A$25)/10)</f>
        <v>0</v>
      </c>
    </row>
    <row r="2942" spans="31:32" x14ac:dyDescent="0.25">
      <c r="AE2942" s="205">
        <f>INDEX(Tracking!$B$6:$B$3001,ROW(A2938),1)</f>
        <v>0</v>
      </c>
      <c r="AF2942" s="205">
        <f t="array" ref="AF2942">SUMPRODUCT(MID(0&amp;AE2942,LARGE(INDEX(ISNUMBER(--MID(AE2942,ROW($A$1:$A$25),1))* ROW($A$1:$A$25),0),ROW($A$1:$A$25))+1,1)*10^ROW($A$1:$A$25)/10)</f>
        <v>0</v>
      </c>
    </row>
    <row r="2943" spans="31:32" x14ac:dyDescent="0.25">
      <c r="AE2943" s="205">
        <f>INDEX(Tracking!$B$6:$B$3001,ROW(A2939),1)</f>
        <v>0</v>
      </c>
      <c r="AF2943" s="205">
        <f t="array" ref="AF2943">SUMPRODUCT(MID(0&amp;AE2943,LARGE(INDEX(ISNUMBER(--MID(AE2943,ROW($A$1:$A$25),1))* ROW($A$1:$A$25),0),ROW($A$1:$A$25))+1,1)*10^ROW($A$1:$A$25)/10)</f>
        <v>0</v>
      </c>
    </row>
    <row r="2944" spans="31:32" x14ac:dyDescent="0.25">
      <c r="AE2944" s="205">
        <f>INDEX(Tracking!$B$6:$B$3001,ROW(A2940),1)</f>
        <v>0</v>
      </c>
      <c r="AF2944" s="205">
        <f t="array" ref="AF2944">SUMPRODUCT(MID(0&amp;AE2944,LARGE(INDEX(ISNUMBER(--MID(AE2944,ROW($A$1:$A$25),1))* ROW($A$1:$A$25),0),ROW($A$1:$A$25))+1,1)*10^ROW($A$1:$A$25)/10)</f>
        <v>0</v>
      </c>
    </row>
    <row r="2945" spans="31:32" x14ac:dyDescent="0.25">
      <c r="AE2945" s="205">
        <f>INDEX(Tracking!$B$6:$B$3001,ROW(A2941),1)</f>
        <v>0</v>
      </c>
      <c r="AF2945" s="205">
        <f t="array" ref="AF2945">SUMPRODUCT(MID(0&amp;AE2945,LARGE(INDEX(ISNUMBER(--MID(AE2945,ROW($A$1:$A$25),1))* ROW($A$1:$A$25),0),ROW($A$1:$A$25))+1,1)*10^ROW($A$1:$A$25)/10)</f>
        <v>0</v>
      </c>
    </row>
    <row r="2946" spans="31:32" x14ac:dyDescent="0.25">
      <c r="AE2946" s="205">
        <f>INDEX(Tracking!$B$6:$B$3001,ROW(A2942),1)</f>
        <v>0</v>
      </c>
      <c r="AF2946" s="205">
        <f t="array" ref="AF2946">SUMPRODUCT(MID(0&amp;AE2946,LARGE(INDEX(ISNUMBER(--MID(AE2946,ROW($A$1:$A$25),1))* ROW($A$1:$A$25),0),ROW($A$1:$A$25))+1,1)*10^ROW($A$1:$A$25)/10)</f>
        <v>0</v>
      </c>
    </row>
    <row r="2947" spans="31:32" x14ac:dyDescent="0.25">
      <c r="AE2947" s="205">
        <f>INDEX(Tracking!$B$6:$B$3001,ROW(A2943),1)</f>
        <v>0</v>
      </c>
      <c r="AF2947" s="205">
        <f t="array" ref="AF2947">SUMPRODUCT(MID(0&amp;AE2947,LARGE(INDEX(ISNUMBER(--MID(AE2947,ROW($A$1:$A$25),1))* ROW($A$1:$A$25),0),ROW($A$1:$A$25))+1,1)*10^ROW($A$1:$A$25)/10)</f>
        <v>0</v>
      </c>
    </row>
    <row r="2948" spans="31:32" x14ac:dyDescent="0.25">
      <c r="AE2948" s="205">
        <f>INDEX(Tracking!$B$6:$B$3001,ROW(A2944),1)</f>
        <v>0</v>
      </c>
      <c r="AF2948" s="205">
        <f t="array" ref="AF2948">SUMPRODUCT(MID(0&amp;AE2948,LARGE(INDEX(ISNUMBER(--MID(AE2948,ROW($A$1:$A$25),1))* ROW($A$1:$A$25),0),ROW($A$1:$A$25))+1,1)*10^ROW($A$1:$A$25)/10)</f>
        <v>0</v>
      </c>
    </row>
    <row r="2949" spans="31:32" x14ac:dyDescent="0.25">
      <c r="AE2949" s="205">
        <f>INDEX(Tracking!$B$6:$B$3001,ROW(A2945),1)</f>
        <v>0</v>
      </c>
      <c r="AF2949" s="205">
        <f t="array" ref="AF2949">SUMPRODUCT(MID(0&amp;AE2949,LARGE(INDEX(ISNUMBER(--MID(AE2949,ROW($A$1:$A$25),1))* ROW($A$1:$A$25),0),ROW($A$1:$A$25))+1,1)*10^ROW($A$1:$A$25)/10)</f>
        <v>0</v>
      </c>
    </row>
    <row r="2950" spans="31:32" x14ac:dyDescent="0.25">
      <c r="AE2950" s="205">
        <f>INDEX(Tracking!$B$6:$B$3001,ROW(A2946),1)</f>
        <v>0</v>
      </c>
      <c r="AF2950" s="205">
        <f t="array" ref="AF2950">SUMPRODUCT(MID(0&amp;AE2950,LARGE(INDEX(ISNUMBER(--MID(AE2950,ROW($A$1:$A$25),1))* ROW($A$1:$A$25),0),ROW($A$1:$A$25))+1,1)*10^ROW($A$1:$A$25)/10)</f>
        <v>0</v>
      </c>
    </row>
    <row r="2951" spans="31:32" x14ac:dyDescent="0.25">
      <c r="AE2951" s="205">
        <f>INDEX(Tracking!$B$6:$B$3001,ROW(A2947),1)</f>
        <v>0</v>
      </c>
      <c r="AF2951" s="205">
        <f t="array" ref="AF2951">SUMPRODUCT(MID(0&amp;AE2951,LARGE(INDEX(ISNUMBER(--MID(AE2951,ROW($A$1:$A$25),1))* ROW($A$1:$A$25),0),ROW($A$1:$A$25))+1,1)*10^ROW($A$1:$A$25)/10)</f>
        <v>0</v>
      </c>
    </row>
    <row r="2952" spans="31:32" x14ac:dyDescent="0.25">
      <c r="AE2952" s="205">
        <f>INDEX(Tracking!$B$6:$B$3001,ROW(A2948),1)</f>
        <v>0</v>
      </c>
      <c r="AF2952" s="205">
        <f t="array" ref="AF2952">SUMPRODUCT(MID(0&amp;AE2952,LARGE(INDEX(ISNUMBER(--MID(AE2952,ROW($A$1:$A$25),1))* ROW($A$1:$A$25),0),ROW($A$1:$A$25))+1,1)*10^ROW($A$1:$A$25)/10)</f>
        <v>0</v>
      </c>
    </row>
    <row r="2953" spans="31:32" x14ac:dyDescent="0.25">
      <c r="AE2953" s="205">
        <f>INDEX(Tracking!$B$6:$B$3001,ROW(A2949),1)</f>
        <v>0</v>
      </c>
      <c r="AF2953" s="205">
        <f t="array" ref="AF2953">SUMPRODUCT(MID(0&amp;AE2953,LARGE(INDEX(ISNUMBER(--MID(AE2953,ROW($A$1:$A$25),1))* ROW($A$1:$A$25),0),ROW($A$1:$A$25))+1,1)*10^ROW($A$1:$A$25)/10)</f>
        <v>0</v>
      </c>
    </row>
    <row r="2954" spans="31:32" x14ac:dyDescent="0.25">
      <c r="AE2954" s="205">
        <f>INDEX(Tracking!$B$6:$B$3001,ROW(A2950),1)</f>
        <v>0</v>
      </c>
      <c r="AF2954" s="205">
        <f t="array" ref="AF2954">SUMPRODUCT(MID(0&amp;AE2954,LARGE(INDEX(ISNUMBER(--MID(AE2954,ROW($A$1:$A$25),1))* ROW($A$1:$A$25),0),ROW($A$1:$A$25))+1,1)*10^ROW($A$1:$A$25)/10)</f>
        <v>0</v>
      </c>
    </row>
    <row r="2955" spans="31:32" x14ac:dyDescent="0.25">
      <c r="AE2955" s="205">
        <f>INDEX(Tracking!$B$6:$B$3001,ROW(A2951),1)</f>
        <v>0</v>
      </c>
      <c r="AF2955" s="205">
        <f t="array" ref="AF2955">SUMPRODUCT(MID(0&amp;AE2955,LARGE(INDEX(ISNUMBER(--MID(AE2955,ROW($A$1:$A$25),1))* ROW($A$1:$A$25),0),ROW($A$1:$A$25))+1,1)*10^ROW($A$1:$A$25)/10)</f>
        <v>0</v>
      </c>
    </row>
    <row r="2956" spans="31:32" x14ac:dyDescent="0.25">
      <c r="AE2956" s="205">
        <f>INDEX(Tracking!$B$6:$B$3001,ROW(A2952),1)</f>
        <v>0</v>
      </c>
      <c r="AF2956" s="205">
        <f t="array" ref="AF2956">SUMPRODUCT(MID(0&amp;AE2956,LARGE(INDEX(ISNUMBER(--MID(AE2956,ROW($A$1:$A$25),1))* ROW($A$1:$A$25),0),ROW($A$1:$A$25))+1,1)*10^ROW($A$1:$A$25)/10)</f>
        <v>0</v>
      </c>
    </row>
    <row r="2957" spans="31:32" x14ac:dyDescent="0.25">
      <c r="AE2957" s="205">
        <f>INDEX(Tracking!$B$6:$B$3001,ROW(A2953),1)</f>
        <v>0</v>
      </c>
      <c r="AF2957" s="205">
        <f t="array" ref="AF2957">SUMPRODUCT(MID(0&amp;AE2957,LARGE(INDEX(ISNUMBER(--MID(AE2957,ROW($A$1:$A$25),1))* ROW($A$1:$A$25),0),ROW($A$1:$A$25))+1,1)*10^ROW($A$1:$A$25)/10)</f>
        <v>0</v>
      </c>
    </row>
    <row r="2958" spans="31:32" x14ac:dyDescent="0.25">
      <c r="AE2958" s="205">
        <f>INDEX(Tracking!$B$6:$B$3001,ROW(A2954),1)</f>
        <v>0</v>
      </c>
      <c r="AF2958" s="205">
        <f t="array" ref="AF2958">SUMPRODUCT(MID(0&amp;AE2958,LARGE(INDEX(ISNUMBER(--MID(AE2958,ROW($A$1:$A$25),1))* ROW($A$1:$A$25),0),ROW($A$1:$A$25))+1,1)*10^ROW($A$1:$A$25)/10)</f>
        <v>0</v>
      </c>
    </row>
    <row r="2959" spans="31:32" x14ac:dyDescent="0.25">
      <c r="AE2959" s="205">
        <f>INDEX(Tracking!$B$6:$B$3001,ROW(A2955),1)</f>
        <v>0</v>
      </c>
      <c r="AF2959" s="205">
        <f t="array" ref="AF2959">SUMPRODUCT(MID(0&amp;AE2959,LARGE(INDEX(ISNUMBER(--MID(AE2959,ROW($A$1:$A$25),1))* ROW($A$1:$A$25),0),ROW($A$1:$A$25))+1,1)*10^ROW($A$1:$A$25)/10)</f>
        <v>0</v>
      </c>
    </row>
    <row r="2960" spans="31:32" x14ac:dyDescent="0.25">
      <c r="AE2960" s="205">
        <f>INDEX(Tracking!$B$6:$B$3001,ROW(A2956),1)</f>
        <v>0</v>
      </c>
      <c r="AF2960" s="205">
        <f t="array" ref="AF2960">SUMPRODUCT(MID(0&amp;AE2960,LARGE(INDEX(ISNUMBER(--MID(AE2960,ROW($A$1:$A$25),1))* ROW($A$1:$A$25),0),ROW($A$1:$A$25))+1,1)*10^ROW($A$1:$A$25)/10)</f>
        <v>0</v>
      </c>
    </row>
    <row r="2961" spans="31:32" x14ac:dyDescent="0.25">
      <c r="AE2961" s="205">
        <f>INDEX(Tracking!$B$6:$B$3001,ROW(A2957),1)</f>
        <v>0</v>
      </c>
      <c r="AF2961" s="205">
        <f t="array" ref="AF2961">SUMPRODUCT(MID(0&amp;AE2961,LARGE(INDEX(ISNUMBER(--MID(AE2961,ROW($A$1:$A$25),1))* ROW($A$1:$A$25),0),ROW($A$1:$A$25))+1,1)*10^ROW($A$1:$A$25)/10)</f>
        <v>0</v>
      </c>
    </row>
    <row r="2962" spans="31:32" x14ac:dyDescent="0.25">
      <c r="AE2962" s="205">
        <f>INDEX(Tracking!$B$6:$B$3001,ROW(A2958),1)</f>
        <v>0</v>
      </c>
      <c r="AF2962" s="205">
        <f t="array" ref="AF2962">SUMPRODUCT(MID(0&amp;AE2962,LARGE(INDEX(ISNUMBER(--MID(AE2962,ROW($A$1:$A$25),1))* ROW($A$1:$A$25),0),ROW($A$1:$A$25))+1,1)*10^ROW($A$1:$A$25)/10)</f>
        <v>0</v>
      </c>
    </row>
    <row r="2963" spans="31:32" x14ac:dyDescent="0.25">
      <c r="AE2963" s="205">
        <f>INDEX(Tracking!$B$6:$B$3001,ROW(A2959),1)</f>
        <v>0</v>
      </c>
      <c r="AF2963" s="205">
        <f t="array" ref="AF2963">SUMPRODUCT(MID(0&amp;AE2963,LARGE(INDEX(ISNUMBER(--MID(AE2963,ROW($A$1:$A$25),1))* ROW($A$1:$A$25),0),ROW($A$1:$A$25))+1,1)*10^ROW($A$1:$A$25)/10)</f>
        <v>0</v>
      </c>
    </row>
    <row r="2964" spans="31:32" x14ac:dyDescent="0.25">
      <c r="AE2964" s="205">
        <f>INDEX(Tracking!$B$6:$B$3001,ROW(A2960),1)</f>
        <v>0</v>
      </c>
      <c r="AF2964" s="205">
        <f t="array" ref="AF2964">SUMPRODUCT(MID(0&amp;AE2964,LARGE(INDEX(ISNUMBER(--MID(AE2964,ROW($A$1:$A$25),1))* ROW($A$1:$A$25),0),ROW($A$1:$A$25))+1,1)*10^ROW($A$1:$A$25)/10)</f>
        <v>0</v>
      </c>
    </row>
    <row r="2965" spans="31:32" x14ac:dyDescent="0.25">
      <c r="AE2965" s="205">
        <f>INDEX(Tracking!$B$6:$B$3001,ROW(A2961),1)</f>
        <v>0</v>
      </c>
      <c r="AF2965" s="205">
        <f t="array" ref="AF2965">SUMPRODUCT(MID(0&amp;AE2965,LARGE(INDEX(ISNUMBER(--MID(AE2965,ROW($A$1:$A$25),1))* ROW($A$1:$A$25),0),ROW($A$1:$A$25))+1,1)*10^ROW($A$1:$A$25)/10)</f>
        <v>0</v>
      </c>
    </row>
    <row r="2966" spans="31:32" x14ac:dyDescent="0.25">
      <c r="AE2966" s="205">
        <f>INDEX(Tracking!$B$6:$B$3001,ROW(A2962),1)</f>
        <v>0</v>
      </c>
      <c r="AF2966" s="205">
        <f t="array" ref="AF2966">SUMPRODUCT(MID(0&amp;AE2966,LARGE(INDEX(ISNUMBER(--MID(AE2966,ROW($A$1:$A$25),1))* ROW($A$1:$A$25),0),ROW($A$1:$A$25))+1,1)*10^ROW($A$1:$A$25)/10)</f>
        <v>0</v>
      </c>
    </row>
    <row r="2967" spans="31:32" x14ac:dyDescent="0.25">
      <c r="AE2967" s="205">
        <f>INDEX(Tracking!$B$6:$B$3001,ROW(A2963),1)</f>
        <v>0</v>
      </c>
      <c r="AF2967" s="205">
        <f t="array" ref="AF2967">SUMPRODUCT(MID(0&amp;AE2967,LARGE(INDEX(ISNUMBER(--MID(AE2967,ROW($A$1:$A$25),1))* ROW($A$1:$A$25),0),ROW($A$1:$A$25))+1,1)*10^ROW($A$1:$A$25)/10)</f>
        <v>0</v>
      </c>
    </row>
    <row r="2968" spans="31:32" x14ac:dyDescent="0.25">
      <c r="AE2968" s="205">
        <f>INDEX(Tracking!$B$6:$B$3001,ROW(A2964),1)</f>
        <v>0</v>
      </c>
      <c r="AF2968" s="205">
        <f t="array" ref="AF2968">SUMPRODUCT(MID(0&amp;AE2968,LARGE(INDEX(ISNUMBER(--MID(AE2968,ROW($A$1:$A$25),1))* ROW($A$1:$A$25),0),ROW($A$1:$A$25))+1,1)*10^ROW($A$1:$A$25)/10)</f>
        <v>0</v>
      </c>
    </row>
    <row r="2969" spans="31:32" x14ac:dyDescent="0.25">
      <c r="AE2969" s="205">
        <f>INDEX(Tracking!$B$6:$B$3001,ROW(A2965),1)</f>
        <v>0</v>
      </c>
      <c r="AF2969" s="205">
        <f t="array" ref="AF2969">SUMPRODUCT(MID(0&amp;AE2969,LARGE(INDEX(ISNUMBER(--MID(AE2969,ROW($A$1:$A$25),1))* ROW($A$1:$A$25),0),ROW($A$1:$A$25))+1,1)*10^ROW($A$1:$A$25)/10)</f>
        <v>0</v>
      </c>
    </row>
    <row r="2970" spans="31:32" x14ac:dyDescent="0.25">
      <c r="AE2970" s="205">
        <f>INDEX(Tracking!$B$6:$B$3001,ROW(A2966),1)</f>
        <v>0</v>
      </c>
      <c r="AF2970" s="205">
        <f t="array" ref="AF2970">SUMPRODUCT(MID(0&amp;AE2970,LARGE(INDEX(ISNUMBER(--MID(AE2970,ROW($A$1:$A$25),1))* ROW($A$1:$A$25),0),ROW($A$1:$A$25))+1,1)*10^ROW($A$1:$A$25)/10)</f>
        <v>0</v>
      </c>
    </row>
    <row r="2971" spans="31:32" x14ac:dyDescent="0.25">
      <c r="AE2971" s="205">
        <f>INDEX(Tracking!$B$6:$B$3001,ROW(A2967),1)</f>
        <v>0</v>
      </c>
      <c r="AF2971" s="205">
        <f t="array" ref="AF2971">SUMPRODUCT(MID(0&amp;AE2971,LARGE(INDEX(ISNUMBER(--MID(AE2971,ROW($A$1:$A$25),1))* ROW($A$1:$A$25),0),ROW($A$1:$A$25))+1,1)*10^ROW($A$1:$A$25)/10)</f>
        <v>0</v>
      </c>
    </row>
    <row r="2972" spans="31:32" x14ac:dyDescent="0.25">
      <c r="AE2972" s="205">
        <f>INDEX(Tracking!$B$6:$B$3001,ROW(A2968),1)</f>
        <v>0</v>
      </c>
      <c r="AF2972" s="205">
        <f t="array" ref="AF2972">SUMPRODUCT(MID(0&amp;AE2972,LARGE(INDEX(ISNUMBER(--MID(AE2972,ROW($A$1:$A$25),1))* ROW($A$1:$A$25),0),ROW($A$1:$A$25))+1,1)*10^ROW($A$1:$A$25)/10)</f>
        <v>0</v>
      </c>
    </row>
    <row r="2973" spans="31:32" x14ac:dyDescent="0.25">
      <c r="AE2973" s="205">
        <f>INDEX(Tracking!$B$6:$B$3001,ROW(A2969),1)</f>
        <v>0</v>
      </c>
      <c r="AF2973" s="205">
        <f t="array" ref="AF2973">SUMPRODUCT(MID(0&amp;AE2973,LARGE(INDEX(ISNUMBER(--MID(AE2973,ROW($A$1:$A$25),1))* ROW($A$1:$A$25),0),ROW($A$1:$A$25))+1,1)*10^ROW($A$1:$A$25)/10)</f>
        <v>0</v>
      </c>
    </row>
    <row r="2974" spans="31:32" x14ac:dyDescent="0.25">
      <c r="AE2974" s="205">
        <f>INDEX(Tracking!$B$6:$B$3001,ROW(A2970),1)</f>
        <v>0</v>
      </c>
      <c r="AF2974" s="205">
        <f t="array" ref="AF2974">SUMPRODUCT(MID(0&amp;AE2974,LARGE(INDEX(ISNUMBER(--MID(AE2974,ROW($A$1:$A$25),1))* ROW($A$1:$A$25),0),ROW($A$1:$A$25))+1,1)*10^ROW($A$1:$A$25)/10)</f>
        <v>0</v>
      </c>
    </row>
    <row r="2975" spans="31:32" x14ac:dyDescent="0.25">
      <c r="AE2975" s="205">
        <f>INDEX(Tracking!$B$6:$B$3001,ROW(A2971),1)</f>
        <v>0</v>
      </c>
      <c r="AF2975" s="205">
        <f t="array" ref="AF2975">SUMPRODUCT(MID(0&amp;AE2975,LARGE(INDEX(ISNUMBER(--MID(AE2975,ROW($A$1:$A$25),1))* ROW($A$1:$A$25),0),ROW($A$1:$A$25))+1,1)*10^ROW($A$1:$A$25)/10)</f>
        <v>0</v>
      </c>
    </row>
    <row r="2976" spans="31:32" x14ac:dyDescent="0.25">
      <c r="AE2976" s="205">
        <f>INDEX(Tracking!$B$6:$B$3001,ROW(A2972),1)</f>
        <v>0</v>
      </c>
      <c r="AF2976" s="205">
        <f t="array" ref="AF2976">SUMPRODUCT(MID(0&amp;AE2976,LARGE(INDEX(ISNUMBER(--MID(AE2976,ROW($A$1:$A$25),1))* ROW($A$1:$A$25),0),ROW($A$1:$A$25))+1,1)*10^ROW($A$1:$A$25)/10)</f>
        <v>0</v>
      </c>
    </row>
    <row r="2977" spans="31:32" x14ac:dyDescent="0.25">
      <c r="AE2977" s="205">
        <f>INDEX(Tracking!$B$6:$B$3001,ROW(A2973),1)</f>
        <v>0</v>
      </c>
      <c r="AF2977" s="205">
        <f t="array" ref="AF2977">SUMPRODUCT(MID(0&amp;AE2977,LARGE(INDEX(ISNUMBER(--MID(AE2977,ROW($A$1:$A$25),1))* ROW($A$1:$A$25),0),ROW($A$1:$A$25))+1,1)*10^ROW($A$1:$A$25)/10)</f>
        <v>0</v>
      </c>
    </row>
    <row r="2978" spans="31:32" x14ac:dyDescent="0.25">
      <c r="AE2978" s="205">
        <f>INDEX(Tracking!$B$6:$B$3001,ROW(A2974),1)</f>
        <v>0</v>
      </c>
      <c r="AF2978" s="205">
        <f t="array" ref="AF2978">SUMPRODUCT(MID(0&amp;AE2978,LARGE(INDEX(ISNUMBER(--MID(AE2978,ROW($A$1:$A$25),1))* ROW($A$1:$A$25),0),ROW($A$1:$A$25))+1,1)*10^ROW($A$1:$A$25)/10)</f>
        <v>0</v>
      </c>
    </row>
    <row r="2979" spans="31:32" x14ac:dyDescent="0.25">
      <c r="AE2979" s="205">
        <f>INDEX(Tracking!$B$6:$B$3001,ROW(A2975),1)</f>
        <v>0</v>
      </c>
      <c r="AF2979" s="205">
        <f t="array" ref="AF2979">SUMPRODUCT(MID(0&amp;AE2979,LARGE(INDEX(ISNUMBER(--MID(AE2979,ROW($A$1:$A$25),1))* ROW($A$1:$A$25),0),ROW($A$1:$A$25))+1,1)*10^ROW($A$1:$A$25)/10)</f>
        <v>0</v>
      </c>
    </row>
    <row r="2980" spans="31:32" x14ac:dyDescent="0.25">
      <c r="AE2980" s="205">
        <f>INDEX(Tracking!$B$6:$B$3001,ROW(A2976),1)</f>
        <v>0</v>
      </c>
      <c r="AF2980" s="205">
        <f t="array" ref="AF2980">SUMPRODUCT(MID(0&amp;AE2980,LARGE(INDEX(ISNUMBER(--MID(AE2980,ROW($A$1:$A$25),1))* ROW($A$1:$A$25),0),ROW($A$1:$A$25))+1,1)*10^ROW($A$1:$A$25)/10)</f>
        <v>0</v>
      </c>
    </row>
    <row r="2981" spans="31:32" x14ac:dyDescent="0.25">
      <c r="AE2981" s="205">
        <f>INDEX(Tracking!$B$6:$B$3001,ROW(A2977),1)</f>
        <v>0</v>
      </c>
      <c r="AF2981" s="205">
        <f t="array" ref="AF2981">SUMPRODUCT(MID(0&amp;AE2981,LARGE(INDEX(ISNUMBER(--MID(AE2981,ROW($A$1:$A$25),1))* ROW($A$1:$A$25),0),ROW($A$1:$A$25))+1,1)*10^ROW($A$1:$A$25)/10)</f>
        <v>0</v>
      </c>
    </row>
    <row r="2982" spans="31:32" x14ac:dyDescent="0.25">
      <c r="AE2982" s="205">
        <f>INDEX(Tracking!$B$6:$B$3001,ROW(A2978),1)</f>
        <v>0</v>
      </c>
      <c r="AF2982" s="205">
        <f t="array" ref="AF2982">SUMPRODUCT(MID(0&amp;AE2982,LARGE(INDEX(ISNUMBER(--MID(AE2982,ROW($A$1:$A$25),1))* ROW($A$1:$A$25),0),ROW($A$1:$A$25))+1,1)*10^ROW($A$1:$A$25)/10)</f>
        <v>0</v>
      </c>
    </row>
    <row r="2983" spans="31:32" x14ac:dyDescent="0.25">
      <c r="AE2983" s="205">
        <f>INDEX(Tracking!$B$6:$B$3001,ROW(A2979),1)</f>
        <v>0</v>
      </c>
      <c r="AF2983" s="205">
        <f t="array" ref="AF2983">SUMPRODUCT(MID(0&amp;AE2983,LARGE(INDEX(ISNUMBER(--MID(AE2983,ROW($A$1:$A$25),1))* ROW($A$1:$A$25),0),ROW($A$1:$A$25))+1,1)*10^ROW($A$1:$A$25)/10)</f>
        <v>0</v>
      </c>
    </row>
    <row r="2984" spans="31:32" x14ac:dyDescent="0.25">
      <c r="AE2984" s="205">
        <f>INDEX(Tracking!$B$6:$B$3001,ROW(A2980),1)</f>
        <v>0</v>
      </c>
      <c r="AF2984" s="205">
        <f t="array" ref="AF2984">SUMPRODUCT(MID(0&amp;AE2984,LARGE(INDEX(ISNUMBER(--MID(AE2984,ROW($A$1:$A$25),1))* ROW($A$1:$A$25),0),ROW($A$1:$A$25))+1,1)*10^ROW($A$1:$A$25)/10)</f>
        <v>0</v>
      </c>
    </row>
    <row r="2985" spans="31:32" x14ac:dyDescent="0.25">
      <c r="AE2985" s="205">
        <f>INDEX(Tracking!$B$6:$B$3001,ROW(A2981),1)</f>
        <v>0</v>
      </c>
      <c r="AF2985" s="205">
        <f t="array" ref="AF2985">SUMPRODUCT(MID(0&amp;AE2985,LARGE(INDEX(ISNUMBER(--MID(AE2985,ROW($A$1:$A$25),1))* ROW($A$1:$A$25),0),ROW($A$1:$A$25))+1,1)*10^ROW($A$1:$A$25)/10)</f>
        <v>0</v>
      </c>
    </row>
    <row r="2986" spans="31:32" x14ac:dyDescent="0.25">
      <c r="AE2986" s="205">
        <f>INDEX(Tracking!$B$6:$B$3001,ROW(A2982),1)</f>
        <v>0</v>
      </c>
      <c r="AF2986" s="205">
        <f t="array" ref="AF2986">SUMPRODUCT(MID(0&amp;AE2986,LARGE(INDEX(ISNUMBER(--MID(AE2986,ROW($A$1:$A$25),1))* ROW($A$1:$A$25),0),ROW($A$1:$A$25))+1,1)*10^ROW($A$1:$A$25)/10)</f>
        <v>0</v>
      </c>
    </row>
    <row r="2987" spans="31:32" x14ac:dyDescent="0.25">
      <c r="AE2987" s="205">
        <f>INDEX(Tracking!$B$6:$B$3001,ROW(A2983),1)</f>
        <v>0</v>
      </c>
      <c r="AF2987" s="205">
        <f t="array" ref="AF2987">SUMPRODUCT(MID(0&amp;AE2987,LARGE(INDEX(ISNUMBER(--MID(AE2987,ROW($A$1:$A$25),1))* ROW($A$1:$A$25),0),ROW($A$1:$A$25))+1,1)*10^ROW($A$1:$A$25)/10)</f>
        <v>0</v>
      </c>
    </row>
    <row r="2988" spans="31:32" x14ac:dyDescent="0.25">
      <c r="AE2988" s="205">
        <f>INDEX(Tracking!$B$6:$B$3001,ROW(A2984),1)</f>
        <v>0</v>
      </c>
      <c r="AF2988" s="205">
        <f t="array" ref="AF2988">SUMPRODUCT(MID(0&amp;AE2988,LARGE(INDEX(ISNUMBER(--MID(AE2988,ROW($A$1:$A$25),1))* ROW($A$1:$A$25),0),ROW($A$1:$A$25))+1,1)*10^ROW($A$1:$A$25)/10)</f>
        <v>0</v>
      </c>
    </row>
    <row r="2989" spans="31:32" x14ac:dyDescent="0.25">
      <c r="AE2989" s="205">
        <f>INDEX(Tracking!$B$6:$B$3001,ROW(A2985),1)</f>
        <v>0</v>
      </c>
      <c r="AF2989" s="205">
        <f t="array" ref="AF2989">SUMPRODUCT(MID(0&amp;AE2989,LARGE(INDEX(ISNUMBER(--MID(AE2989,ROW($A$1:$A$25),1))* ROW($A$1:$A$25),0),ROW($A$1:$A$25))+1,1)*10^ROW($A$1:$A$25)/10)</f>
        <v>0</v>
      </c>
    </row>
    <row r="2990" spans="31:32" x14ac:dyDescent="0.25">
      <c r="AE2990" s="205">
        <f>INDEX(Tracking!$B$6:$B$3001,ROW(A2986),1)</f>
        <v>0</v>
      </c>
      <c r="AF2990" s="205">
        <f t="array" ref="AF2990">SUMPRODUCT(MID(0&amp;AE2990,LARGE(INDEX(ISNUMBER(--MID(AE2990,ROW($A$1:$A$25),1))* ROW($A$1:$A$25),0),ROW($A$1:$A$25))+1,1)*10^ROW($A$1:$A$25)/10)</f>
        <v>0</v>
      </c>
    </row>
    <row r="2991" spans="31:32" x14ac:dyDescent="0.25">
      <c r="AE2991" s="205">
        <f>INDEX(Tracking!$B$6:$B$3001,ROW(A2987),1)</f>
        <v>0</v>
      </c>
      <c r="AF2991" s="205">
        <f t="array" ref="AF2991">SUMPRODUCT(MID(0&amp;AE2991,LARGE(INDEX(ISNUMBER(--MID(AE2991,ROW($A$1:$A$25),1))* ROW($A$1:$A$25),0),ROW($A$1:$A$25))+1,1)*10^ROW($A$1:$A$25)/10)</f>
        <v>0</v>
      </c>
    </row>
    <row r="2992" spans="31:32" x14ac:dyDescent="0.25">
      <c r="AE2992" s="205">
        <f>INDEX(Tracking!$B$6:$B$3001,ROW(A2988),1)</f>
        <v>0</v>
      </c>
      <c r="AF2992" s="205">
        <f t="array" ref="AF2992">SUMPRODUCT(MID(0&amp;AE2992,LARGE(INDEX(ISNUMBER(--MID(AE2992,ROW($A$1:$A$25),1))* ROW($A$1:$A$25),0),ROW($A$1:$A$25))+1,1)*10^ROW($A$1:$A$25)/10)</f>
        <v>0</v>
      </c>
    </row>
    <row r="2993" spans="31:32" x14ac:dyDescent="0.25">
      <c r="AE2993" s="205">
        <f>INDEX(Tracking!$B$6:$B$3001,ROW(A2989),1)</f>
        <v>0</v>
      </c>
      <c r="AF2993" s="205">
        <f t="array" ref="AF2993">SUMPRODUCT(MID(0&amp;AE2993,LARGE(INDEX(ISNUMBER(--MID(AE2993,ROW($A$1:$A$25),1))* ROW($A$1:$A$25),0),ROW($A$1:$A$25))+1,1)*10^ROW($A$1:$A$25)/10)</f>
        <v>0</v>
      </c>
    </row>
    <row r="2994" spans="31:32" x14ac:dyDescent="0.25">
      <c r="AE2994" s="205">
        <f>INDEX(Tracking!$B$6:$B$3001,ROW(A2990),1)</f>
        <v>0</v>
      </c>
      <c r="AF2994" s="205">
        <f t="array" ref="AF2994">SUMPRODUCT(MID(0&amp;AE2994,LARGE(INDEX(ISNUMBER(--MID(AE2994,ROW($A$1:$A$25),1))* ROW($A$1:$A$25),0),ROW($A$1:$A$25))+1,1)*10^ROW($A$1:$A$25)/10)</f>
        <v>0</v>
      </c>
    </row>
    <row r="2995" spans="31:32" x14ac:dyDescent="0.25">
      <c r="AE2995" s="205">
        <f>INDEX(Tracking!$B$6:$B$3001,ROW(A2991),1)</f>
        <v>0</v>
      </c>
      <c r="AF2995" s="205">
        <f t="array" ref="AF2995">SUMPRODUCT(MID(0&amp;AE2995,LARGE(INDEX(ISNUMBER(--MID(AE2995,ROW($A$1:$A$25),1))* ROW($A$1:$A$25),0),ROW($A$1:$A$25))+1,1)*10^ROW($A$1:$A$25)/10)</f>
        <v>0</v>
      </c>
    </row>
    <row r="2996" spans="31:32" x14ac:dyDescent="0.25">
      <c r="AE2996" s="205">
        <f>INDEX(Tracking!$B$6:$B$3001,ROW(A2992),1)</f>
        <v>0</v>
      </c>
      <c r="AF2996" s="205">
        <f t="array" ref="AF2996">SUMPRODUCT(MID(0&amp;AE2996,LARGE(INDEX(ISNUMBER(--MID(AE2996,ROW($A$1:$A$25),1))* ROW($A$1:$A$25),0),ROW($A$1:$A$25))+1,1)*10^ROW($A$1:$A$25)/10)</f>
        <v>0</v>
      </c>
    </row>
    <row r="2997" spans="31:32" x14ac:dyDescent="0.25">
      <c r="AE2997" s="205">
        <f>INDEX(Tracking!$B$6:$B$3001,ROW(A2993),1)</f>
        <v>0</v>
      </c>
      <c r="AF2997" s="205">
        <f t="array" ref="AF2997">SUMPRODUCT(MID(0&amp;AE2997,LARGE(INDEX(ISNUMBER(--MID(AE2997,ROW($A$1:$A$25),1))* ROW($A$1:$A$25),0),ROW($A$1:$A$25))+1,1)*10^ROW($A$1:$A$25)/10)</f>
        <v>0</v>
      </c>
    </row>
    <row r="2998" spans="31:32" x14ac:dyDescent="0.25">
      <c r="AE2998" s="205">
        <f>INDEX(Tracking!$B$6:$B$3001,ROW(A2994),1)</f>
        <v>0</v>
      </c>
      <c r="AF2998" s="205">
        <f t="array" ref="AF2998">SUMPRODUCT(MID(0&amp;AE2998,LARGE(INDEX(ISNUMBER(--MID(AE2998,ROW($A$1:$A$25),1))* ROW($A$1:$A$25),0),ROW($A$1:$A$25))+1,1)*10^ROW($A$1:$A$25)/10)</f>
        <v>0</v>
      </c>
    </row>
    <row r="2999" spans="31:32" x14ac:dyDescent="0.25">
      <c r="AE2999" s="205">
        <f>INDEX(Tracking!$B$6:$B$3001,ROW(A2995),1)</f>
        <v>0</v>
      </c>
      <c r="AF2999" s="205">
        <f t="array" ref="AF2999">SUMPRODUCT(MID(0&amp;AE2999,LARGE(INDEX(ISNUMBER(--MID(AE2999,ROW($A$1:$A$25),1))* ROW($A$1:$A$25),0),ROW($A$1:$A$25))+1,1)*10^ROW($A$1:$A$25)/10)</f>
        <v>0</v>
      </c>
    </row>
    <row r="3000" spans="31:32" x14ac:dyDescent="0.25">
      <c r="AE3000" s="205">
        <f>INDEX(Tracking!$B$6:$B$3001,ROW(A2996),1)</f>
        <v>0</v>
      </c>
      <c r="AF3000" s="205">
        <f t="array" ref="AF3000">SUMPRODUCT(MID(0&amp;AE3000,LARGE(INDEX(ISNUMBER(--MID(AE3000,ROW($A$1:$A$25),1))* ROW($A$1:$A$25),0),ROW($A$1:$A$25))+1,1)*10^ROW($A$1:$A$25)/10)</f>
        <v>0</v>
      </c>
    </row>
  </sheetData>
  <mergeCells count="23">
    <mergeCell ref="J14:J15"/>
    <mergeCell ref="K14:K15"/>
    <mergeCell ref="C7:L7"/>
    <mergeCell ref="C8:L8"/>
    <mergeCell ref="C9:D9"/>
    <mergeCell ref="G9:I9"/>
    <mergeCell ref="C10:L10"/>
    <mergeCell ref="B16:E16"/>
    <mergeCell ref="B17:E17"/>
    <mergeCell ref="F16:F17"/>
    <mergeCell ref="L14:L15"/>
    <mergeCell ref="B14:E14"/>
    <mergeCell ref="B15:E15"/>
    <mergeCell ref="F14:F15"/>
    <mergeCell ref="G16:G17"/>
    <mergeCell ref="H16:H17"/>
    <mergeCell ref="I16:I17"/>
    <mergeCell ref="J16:J17"/>
    <mergeCell ref="K16:K17"/>
    <mergeCell ref="L16:L17"/>
    <mergeCell ref="G14:G15"/>
    <mergeCell ref="H14:H15"/>
    <mergeCell ref="I14:I1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DEB4134-4C13-4BBD-9486-58A303CE9966}">
          <x14:formula1>
            <xm:f>OFFSET(SupplierDB!$B$6,0,0,SUMPRODUCT(MAX((SupplierDB!$B:$B&lt;&gt;"")*ROW(SupplierDB!$B:$B)))-5,1)</xm:f>
          </x14:formula1>
          <xm:sqref>C7:L7</xm:sqref>
        </x14:dataValidation>
        <x14:dataValidation type="list" allowBlank="1" showInputMessage="1" showErrorMessage="1" xr:uid="{817F26E9-D718-4EF3-8CB7-F701E9876B90}">
          <x14:formula1>
            <xm:f>OFFSET(ProductDB!$B$6,0,0,SUMPRODUCT(MAX((ProductDB!$B:$B&lt;&gt;"")*ROW(ProductDB!$B:$B)))-5,1)</xm:f>
          </x14:formula1>
          <xm:sqref>B14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44</vt:i4>
      </vt:variant>
    </vt:vector>
  </HeadingPairs>
  <TitlesOfParts>
    <vt:vector size="51" baseType="lpstr">
      <vt:lpstr>Dashboard</vt:lpstr>
      <vt:lpstr>Form</vt:lpstr>
      <vt:lpstr>ProductDB</vt:lpstr>
      <vt:lpstr>SupplierDB</vt:lpstr>
      <vt:lpstr>Tracking</vt:lpstr>
      <vt:lpstr>Calc</vt:lpstr>
      <vt:lpstr>ToU</vt:lpstr>
      <vt:lpstr>Form!CleanRange</vt:lpstr>
      <vt:lpstr>ColumnAmount</vt:lpstr>
      <vt:lpstr>ColumnCurrency</vt:lpstr>
      <vt:lpstr>ColumnDescription</vt:lpstr>
      <vt:lpstr>ColumnDiscount</vt:lpstr>
      <vt:lpstr>ColumnItem</vt:lpstr>
      <vt:lpstr>ColumnNetPrice</vt:lpstr>
      <vt:lpstr>ColumnUnit</vt:lpstr>
      <vt:lpstr>ColumnUnitPrice</vt:lpstr>
      <vt:lpstr>countProduct</vt:lpstr>
      <vt:lpstr>countSupplier</vt:lpstr>
      <vt:lpstr>countTracking</vt:lpstr>
      <vt:lpstr>DiscountHeading</vt:lpstr>
      <vt:lpstr>end_row</vt:lpstr>
      <vt:lpstr>Format</vt:lpstr>
      <vt:lpstr>Form!GrandTotalEn</vt:lpstr>
      <vt:lpstr>instructions</vt:lpstr>
      <vt:lpstr>lastRow</vt:lpstr>
      <vt:lpstr>MaxCode</vt:lpstr>
      <vt:lpstr>MaximumRecords</vt:lpstr>
      <vt:lpstr>pb_1</vt:lpstr>
      <vt:lpstr>pb_2</vt:lpstr>
      <vt:lpstr>pb_3</vt:lpstr>
      <vt:lpstr>Form!PIdate</vt:lpstr>
      <vt:lpstr>Form!PIno</vt:lpstr>
      <vt:lpstr>PInoUsedEn</vt:lpstr>
      <vt:lpstr>Dashboard!Print_Area</vt:lpstr>
      <vt:lpstr>Form!Print_Area</vt:lpstr>
      <vt:lpstr>ToU!Print_Area</vt:lpstr>
      <vt:lpstr>Form!Print_Titles</vt:lpstr>
      <vt:lpstr>ProductDB!Print_Titles</vt:lpstr>
      <vt:lpstr>SupplierDB!Print_Titles</vt:lpstr>
      <vt:lpstr>Tracking!Print_Titles</vt:lpstr>
      <vt:lpstr>ProductDB</vt:lpstr>
      <vt:lpstr>productHeader</vt:lpstr>
      <vt:lpstr>ProductsOrderedEn</vt:lpstr>
      <vt:lpstr>qtyHeader</vt:lpstr>
      <vt:lpstr>QTYHeaderInput</vt:lpstr>
      <vt:lpstr>Form!QuoteRangeBlank</vt:lpstr>
      <vt:lpstr>Form!QuoteRangeMain</vt:lpstr>
      <vt:lpstr>SupplierInfo</vt:lpstr>
      <vt:lpstr>SupplierMain</vt:lpstr>
      <vt:lpstr>TrackingFromRangeEn</vt:lpstr>
      <vt:lpstr>TrackingToNumber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2022-05-16T08:46:20Z</cp:lastPrinted>
  <dcterms:created xsi:type="dcterms:W3CDTF">2017-05-17T11:39:15Z</dcterms:created>
  <dcterms:modified xsi:type="dcterms:W3CDTF">2022-05-16T14:05:04Z</dcterms:modified>
  <dc:title>Purchase Order Generator V6 Template</dc:title>
  <dc:subject>Purchase Order Generator V6</dc:subject>
  <dc:description>Purchase Order Generator V6 template by Master Productivity Kit — masterproductivitykit.com</dc:description>
  <cp:keywords>Master Productivity Kit, Excel template, Google Sheets template</cp:keywords>
  <cp:category>Business Template</cp:category>
</cp:coreProperties>
</file>