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Side templates\s212\"/>
    </mc:Choice>
  </mc:AlternateContent>
  <xr:revisionPtr revIDLastSave="0" documentId="13_ncr:1_{F9842E58-F5D9-4608-B4E0-9575B23E7D3B}" xr6:coauthVersionLast="47" xr6:coauthVersionMax="47" xr10:uidLastSave="{00000000-0000-0000-0000-000000000000}"/>
  <bookViews>
    <workbookView showSheetTabs="0" xWindow="28680" yWindow="-120" windowWidth="29040" windowHeight="15720" xr2:uid="{00000000-000D-0000-FFFF-FFFF00000000}"/>
  </bookViews>
  <sheets>
    <sheet name="Dashboard" sheetId="5" r:id="rId1"/>
    <sheet name="Form" sheetId="8" r:id="rId2"/>
    <sheet name="ProductDB" sheetId="2" r:id="rId3"/>
    <sheet name="CustomerDB" sheetId="10" r:id="rId4"/>
    <sheet name="Tracking" sheetId="4" r:id="rId5"/>
    <sheet name="Calc" sheetId="11" state="hidden" r:id="rId6"/>
  </sheets>
  <functionGroups builtInGroupCount="19"/>
  <definedNames>
    <definedName name="_xlnm._FilterDatabase" localSheetId="4">Tracking!$A$3:$S$3</definedName>
    <definedName name="CleanRange" localSheetId="1">Form!$E$8:$F$8,Form!$E$9:$F$9,Form!$E$10:$F$10,Form!$D$13:$M$13,Form!$P$12</definedName>
    <definedName name="ColumnCurency">Form!$M$19:$M$38</definedName>
    <definedName name="ColumnDescr">Form!$C$19:$C$38</definedName>
    <definedName name="ColumnDiscount">Form!$K$19:$K$38</definedName>
    <definedName name="ColumnNetPrice">Form!$L$19:$L$38</definedName>
    <definedName name="ColumnQTY">Form!$H$19:$H$38</definedName>
    <definedName name="ColumnUnit">Form!$I$19:$I$38</definedName>
    <definedName name="ColumnUnitPrice">Form!$J$19:$J$38</definedName>
    <definedName name="countCustomer">Calc!$D$17</definedName>
    <definedName name="countProduct">Calc!$C$17</definedName>
    <definedName name="countTracking">Calc!$E$17</definedName>
    <definedName name="CustomerInfo">Calc!$B$5:$L$8</definedName>
    <definedName name="CustomerMain">Form!$C$13:$M$16</definedName>
    <definedName name="DiscountHeading">Form!$K$18</definedName>
    <definedName name="DiscountOPT">Form!$P$41</definedName>
    <definedName name="end_row">Form!$B$61</definedName>
    <definedName name="Format">Calc!$B$11:$L$14</definedName>
    <definedName name="GrandTotalEn" localSheetId="1">Form!$L$40</definedName>
    <definedName name="instructions">Calc!$B$3</definedName>
    <definedName name="lastRow">Calc!$AD$3001</definedName>
    <definedName name="MaxCode">Calc!$AD$3</definedName>
    <definedName name="MaximumRecords">Calc!$AG$7</definedName>
    <definedName name="pb_1">Form!$B$40</definedName>
    <definedName name="pb_2">Form!$B$44</definedName>
    <definedName name="pb_3">Form!$B$49</definedName>
    <definedName name="PIdate" localSheetId="1">Form!$E$9</definedName>
    <definedName name="PIno" localSheetId="1">Form!$E$8</definedName>
    <definedName name="PInoUsedEn">Calc!$AG$4</definedName>
    <definedName name="_xlnm.Print_Area" localSheetId="3">OFFSET('CustomerDB'!$B$2,0,0,countCustomer,5)</definedName>
    <definedName name="_xlnm.Print_Area" localSheetId="0">Dashboard!$B$2:$L$32</definedName>
    <definedName name="_xlnm.Print_Area" localSheetId="1">Form!$B$6:$N$60</definedName>
    <definedName name="_xlnm.Print_Area" localSheetId="2">OFFSET(ProductDB!$B$2,0,0,countProduct,5)</definedName>
    <definedName name="_xlnm.Print_Area" localSheetId="4">OFFSET(Tracking!$B$2,0,0,countTracking,11)</definedName>
    <definedName name="_xlnm.Print_Titles" localSheetId="3">'CustomerDB'!$5:$5</definedName>
    <definedName name="_xlnm.Print_Titles" localSheetId="1">Form!$6:$11</definedName>
    <definedName name="_xlnm.Print_Titles" localSheetId="2">ProductDB!$5:$5</definedName>
    <definedName name="_xlnm.Print_Titles" localSheetId="4">Tracking!$5:$5</definedName>
    <definedName name="ProductDB">ProductDB!$B$6:$F$17</definedName>
    <definedName name="productHeader">Form!$B$18</definedName>
    <definedName name="ProductsOrderedEn">Calc!$AG$6</definedName>
    <definedName name="qtyHeader">Calc!$S$4</definedName>
    <definedName name="QTYHeaderInput">Tracking!$E$5</definedName>
    <definedName name="QuoteRangeBlank" localSheetId="1">Calc!$B$11:$L$12</definedName>
    <definedName name="QuoteRangeMain" localSheetId="1">Form!$C$19:$M$26</definedName>
    <definedName name="RecordsData">OFFSET(Tracking!$B$5,0,0,Calc!$Q$13-ROW(Tracking!$B$5),COUNTA(Tracking!$B$5:$L$5))</definedName>
    <definedName name="TrackingFromRangeEn">Calc!$P$5:$Z$250</definedName>
    <definedName name="TrackingToNumber">Calc!$AG$5</definedName>
    <definedName name="VATOPT">Form!$P$42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8" l="1"/>
  <c r="C26" i="8"/>
  <c r="M25" i="8"/>
  <c r="J25" i="8"/>
  <c r="I25" i="8"/>
  <c r="H25" i="8"/>
  <c r="L25" i="8" s="1"/>
  <c r="C24" i="8"/>
  <c r="M23" i="8"/>
  <c r="J23" i="8"/>
  <c r="I23" i="8"/>
  <c r="H23" i="8"/>
  <c r="C22" i="8"/>
  <c r="M21" i="8"/>
  <c r="J21" i="8"/>
  <c r="I21" i="8"/>
  <c r="L21" i="8"/>
  <c r="C20" i="8"/>
  <c r="M19" i="8"/>
  <c r="J19" i="8"/>
  <c r="I19" i="8"/>
  <c r="H19" i="8"/>
  <c r="L19" i="8" s="1"/>
  <c r="D16" i="8"/>
  <c r="H15" i="8"/>
  <c r="D15" i="8"/>
  <c r="D14" i="8"/>
  <c r="L11" i="11"/>
  <c r="H11" i="11"/>
  <c r="I15" i="11"/>
  <c r="G15" i="11"/>
  <c r="B12" i="11"/>
  <c r="I11" i="11"/>
  <c r="C8" i="11"/>
  <c r="G7" i="11"/>
  <c r="C7" i="11"/>
  <c r="C6" i="11"/>
  <c r="L23" i="8" l="1"/>
  <c r="AC7" i="11"/>
  <c r="AD7" i="11" s="1" a="1"/>
  <c r="AD7" i="11" s="1"/>
  <c r="AC8" i="11"/>
  <c r="AD8" i="11" s="1" a="1"/>
  <c r="AD8" i="11" s="1"/>
  <c r="AC9" i="11"/>
  <c r="AD9" i="11" s="1" a="1"/>
  <c r="AD9" i="11" s="1"/>
  <c r="AC10" i="11"/>
  <c r="AD10" i="11" s="1" a="1"/>
  <c r="AD10" i="11" s="1"/>
  <c r="AC11" i="11"/>
  <c r="AD11" i="11" s="1" a="1"/>
  <c r="AD11" i="11" s="1"/>
  <c r="AC12" i="11"/>
  <c r="AD12" i="11" s="1" a="1"/>
  <c r="AD12" i="11" s="1"/>
  <c r="AC13" i="11"/>
  <c r="AD13" i="11" s="1" a="1"/>
  <c r="AD13" i="11" s="1"/>
  <c r="AC14" i="11"/>
  <c r="AD14" i="11" s="1" a="1"/>
  <c r="AD14" i="11" s="1"/>
  <c r="AC15" i="11"/>
  <c r="AD15" i="11" s="1" a="1"/>
  <c r="AD15" i="11" s="1"/>
  <c r="AC16" i="11"/>
  <c r="AD16" i="11" s="1" a="1"/>
  <c r="AD16" i="11" s="1"/>
  <c r="AC17" i="11"/>
  <c r="AD17" i="11" s="1" a="1"/>
  <c r="AD17" i="11" s="1"/>
  <c r="AC18" i="11"/>
  <c r="AD18" i="11" s="1" a="1"/>
  <c r="AD18" i="11" s="1"/>
  <c r="AC19" i="11"/>
  <c r="AD19" i="11" s="1" a="1"/>
  <c r="AD19" i="11" s="1"/>
  <c r="AC20" i="11"/>
  <c r="AD20" i="11" s="1" a="1"/>
  <c r="AD20" i="11" s="1"/>
  <c r="AC21" i="11"/>
  <c r="AD21" i="11" s="1" a="1"/>
  <c r="AD21" i="11" s="1"/>
  <c r="AC22" i="11"/>
  <c r="AD22" i="11" s="1" a="1"/>
  <c r="AD22" i="11" s="1"/>
  <c r="AC23" i="11"/>
  <c r="AD23" i="11" s="1" a="1"/>
  <c r="AD23" i="11" s="1"/>
  <c r="AC24" i="11"/>
  <c r="AD24" i="11" s="1" a="1"/>
  <c r="AD24" i="11" s="1"/>
  <c r="AC25" i="11"/>
  <c r="AD25" i="11" s="1" a="1"/>
  <c r="AD25" i="11" s="1"/>
  <c r="AC26" i="11"/>
  <c r="AD26" i="11" s="1" a="1"/>
  <c r="AD26" i="11" s="1"/>
  <c r="AC27" i="11"/>
  <c r="AD27" i="11" s="1" a="1"/>
  <c r="AD27" i="11" s="1"/>
  <c r="AC28" i="11"/>
  <c r="AD28" i="11" s="1" a="1"/>
  <c r="AD28" i="11" s="1"/>
  <c r="AC29" i="11"/>
  <c r="AD29" i="11" s="1" a="1"/>
  <c r="AD29" i="11" s="1"/>
  <c r="AC30" i="11"/>
  <c r="AD30" i="11" s="1" a="1"/>
  <c r="AD30" i="11" s="1"/>
  <c r="AC31" i="11"/>
  <c r="AD31" i="11" s="1" a="1"/>
  <c r="AD31" i="11" s="1"/>
  <c r="AC32" i="11"/>
  <c r="AD32" i="11" s="1" a="1"/>
  <c r="AD32" i="11" s="1"/>
  <c r="AC33" i="11"/>
  <c r="AD33" i="11" s="1" a="1"/>
  <c r="AD33" i="11" s="1"/>
  <c r="AC34" i="11"/>
  <c r="AD34" i="11" s="1" a="1"/>
  <c r="AD34" i="11" s="1"/>
  <c r="AC35" i="11"/>
  <c r="AD35" i="11" s="1" a="1"/>
  <c r="AD35" i="11" s="1"/>
  <c r="AC36" i="11"/>
  <c r="AD36" i="11" s="1" a="1"/>
  <c r="AD36" i="11" s="1"/>
  <c r="AC37" i="11"/>
  <c r="AD37" i="11" s="1" a="1"/>
  <c r="AD37" i="11" s="1"/>
  <c r="AC38" i="11"/>
  <c r="AD38" i="11" s="1" a="1"/>
  <c r="AD38" i="11" s="1"/>
  <c r="AC39" i="11"/>
  <c r="AD39" i="11" s="1" a="1"/>
  <c r="AD39" i="11" s="1"/>
  <c r="AC40" i="11"/>
  <c r="AD40" i="11" s="1" a="1"/>
  <c r="AD40" i="11" s="1"/>
  <c r="AC41" i="11"/>
  <c r="AD41" i="11" s="1" a="1"/>
  <c r="AD41" i="11" s="1"/>
  <c r="AC42" i="11"/>
  <c r="AD42" i="11" s="1" a="1"/>
  <c r="AD42" i="11" s="1"/>
  <c r="AC43" i="11"/>
  <c r="AD43" i="11" s="1" a="1"/>
  <c r="AD43" i="11" s="1"/>
  <c r="AC44" i="11"/>
  <c r="AD44" i="11" s="1" a="1"/>
  <c r="AD44" i="11" s="1"/>
  <c r="AC45" i="11"/>
  <c r="AD45" i="11" s="1" a="1"/>
  <c r="AD45" i="11" s="1"/>
  <c r="AC46" i="11"/>
  <c r="AD46" i="11" s="1" a="1"/>
  <c r="AD46" i="11" s="1"/>
  <c r="AC47" i="11"/>
  <c r="AD47" i="11" s="1" a="1"/>
  <c r="AD47" i="11" s="1"/>
  <c r="AC48" i="11"/>
  <c r="AD48" i="11" s="1" a="1"/>
  <c r="AD48" i="11" s="1"/>
  <c r="AC49" i="11"/>
  <c r="AD49" i="11" s="1" a="1"/>
  <c r="AD49" i="11" s="1"/>
  <c r="AC50" i="11"/>
  <c r="AD50" i="11" s="1" a="1"/>
  <c r="AD50" i="11" s="1"/>
  <c r="AC51" i="11"/>
  <c r="AD51" i="11" s="1" a="1"/>
  <c r="AD51" i="11" s="1"/>
  <c r="AC52" i="11"/>
  <c r="AD52" i="11" s="1" a="1"/>
  <c r="AD52" i="11" s="1"/>
  <c r="AC53" i="11"/>
  <c r="AD53" i="11" s="1" a="1"/>
  <c r="AD53" i="11" s="1"/>
  <c r="AC54" i="11"/>
  <c r="AD54" i="11" s="1" a="1"/>
  <c r="AD54" i="11" s="1"/>
  <c r="AC55" i="11"/>
  <c r="AD55" i="11" s="1" a="1"/>
  <c r="AD55" i="11" s="1"/>
  <c r="AC56" i="11"/>
  <c r="AD56" i="11" s="1" a="1"/>
  <c r="AD56" i="11" s="1"/>
  <c r="AC57" i="11"/>
  <c r="AD57" i="11" s="1" a="1"/>
  <c r="AD57" i="11" s="1"/>
  <c r="AC58" i="11"/>
  <c r="AD58" i="11" s="1" a="1"/>
  <c r="AD58" i="11" s="1"/>
  <c r="AC59" i="11"/>
  <c r="AD59" i="11" s="1" a="1"/>
  <c r="AD59" i="11" s="1"/>
  <c r="AC60" i="11"/>
  <c r="AD60" i="11" s="1" a="1"/>
  <c r="AD60" i="11" s="1"/>
  <c r="AC61" i="11"/>
  <c r="AD61" i="11" s="1" a="1"/>
  <c r="AD61" i="11" s="1"/>
  <c r="AC62" i="11"/>
  <c r="AD62" i="11" s="1" a="1"/>
  <c r="AD62" i="11" s="1"/>
  <c r="AC63" i="11"/>
  <c r="AD63" i="11" s="1" a="1"/>
  <c r="AD63" i="11" s="1"/>
  <c r="AC64" i="11"/>
  <c r="AD64" i="11" s="1" a="1"/>
  <c r="AD64" i="11" s="1"/>
  <c r="AC65" i="11"/>
  <c r="AD65" i="11" s="1" a="1"/>
  <c r="AD65" i="11" s="1"/>
  <c r="AC66" i="11"/>
  <c r="AD66" i="11" s="1" a="1"/>
  <c r="AD66" i="11" s="1"/>
  <c r="AC67" i="11"/>
  <c r="AD67" i="11" s="1" a="1"/>
  <c r="AD67" i="11" s="1"/>
  <c r="AC68" i="11"/>
  <c r="AD68" i="11" s="1" a="1"/>
  <c r="AD68" i="11" s="1"/>
  <c r="AC69" i="11"/>
  <c r="AD69" i="11" s="1" a="1"/>
  <c r="AD69" i="11" s="1"/>
  <c r="AC70" i="11"/>
  <c r="AD70" i="11" s="1" a="1"/>
  <c r="AD70" i="11" s="1"/>
  <c r="AC71" i="11"/>
  <c r="AD71" i="11" s="1" a="1"/>
  <c r="AD71" i="11" s="1"/>
  <c r="AC72" i="11"/>
  <c r="AD72" i="11" s="1" a="1"/>
  <c r="AD72" i="11" s="1"/>
  <c r="AC73" i="11"/>
  <c r="AD73" i="11" s="1" a="1"/>
  <c r="AD73" i="11" s="1"/>
  <c r="AC74" i="11"/>
  <c r="AD74" i="11" s="1" a="1"/>
  <c r="AD74" i="11" s="1"/>
  <c r="AC75" i="11"/>
  <c r="AD75" i="11" s="1" a="1"/>
  <c r="AD75" i="11" s="1"/>
  <c r="AC76" i="11"/>
  <c r="AD76" i="11" s="1" a="1"/>
  <c r="AD76" i="11" s="1"/>
  <c r="AC77" i="11"/>
  <c r="AD77" i="11" s="1" a="1"/>
  <c r="AD77" i="11" s="1"/>
  <c r="AC78" i="11"/>
  <c r="AD78" i="11" s="1" a="1"/>
  <c r="AD78" i="11" s="1"/>
  <c r="AC79" i="11"/>
  <c r="AD79" i="11" s="1" a="1"/>
  <c r="AD79" i="11" s="1"/>
  <c r="AC80" i="11"/>
  <c r="AD80" i="11" s="1" a="1"/>
  <c r="AD80" i="11" s="1"/>
  <c r="AC81" i="11"/>
  <c r="AD81" i="11" s="1" a="1"/>
  <c r="AD81" i="11" s="1"/>
  <c r="AC82" i="11"/>
  <c r="AD82" i="11" s="1" a="1"/>
  <c r="AD82" i="11" s="1"/>
  <c r="AC83" i="11"/>
  <c r="AD83" i="11" s="1" a="1"/>
  <c r="AD83" i="11" s="1"/>
  <c r="AC84" i="11"/>
  <c r="AD84" i="11" s="1" a="1"/>
  <c r="AD84" i="11" s="1"/>
  <c r="AC85" i="11"/>
  <c r="AD85" i="11" s="1" a="1"/>
  <c r="AD85" i="11" s="1"/>
  <c r="AC86" i="11"/>
  <c r="AD86" i="11" s="1" a="1"/>
  <c r="AD86" i="11" s="1"/>
  <c r="AC87" i="11"/>
  <c r="AD87" i="11" s="1" a="1"/>
  <c r="AD87" i="11" s="1"/>
  <c r="AC88" i="11"/>
  <c r="AD88" i="11" s="1" a="1"/>
  <c r="AD88" i="11" s="1"/>
  <c r="AC89" i="11"/>
  <c r="AD89" i="11" s="1" a="1"/>
  <c r="AD89" i="11" s="1"/>
  <c r="AC90" i="11"/>
  <c r="AD90" i="11" s="1" a="1"/>
  <c r="AD90" i="11" s="1"/>
  <c r="AC91" i="11"/>
  <c r="AD91" i="11" s="1" a="1"/>
  <c r="AD91" i="11" s="1"/>
  <c r="AC92" i="11"/>
  <c r="AD92" i="11" s="1" a="1"/>
  <c r="AD92" i="11" s="1"/>
  <c r="AC93" i="11"/>
  <c r="AD93" i="11" s="1" a="1"/>
  <c r="AD93" i="11" s="1"/>
  <c r="AC94" i="11"/>
  <c r="AD94" i="11" s="1" a="1"/>
  <c r="AD94" i="11" s="1"/>
  <c r="AC95" i="11"/>
  <c r="AD95" i="11" s="1" a="1"/>
  <c r="AD95" i="11" s="1"/>
  <c r="AC96" i="11"/>
  <c r="AD96" i="11" s="1" a="1"/>
  <c r="AD96" i="11" s="1"/>
  <c r="AC97" i="11"/>
  <c r="AD97" i="11" s="1" a="1"/>
  <c r="AD97" i="11" s="1"/>
  <c r="AC98" i="11"/>
  <c r="AD98" i="11" s="1" a="1"/>
  <c r="AD98" i="11" s="1"/>
  <c r="AC99" i="11"/>
  <c r="AD99" i="11" s="1" a="1"/>
  <c r="AD99" i="11" s="1"/>
  <c r="AC100" i="11"/>
  <c r="AD100" i="11" s="1" a="1"/>
  <c r="AD100" i="11" s="1"/>
  <c r="AC101" i="11"/>
  <c r="AD101" i="11" s="1" a="1"/>
  <c r="AD101" i="11" s="1"/>
  <c r="AC102" i="11"/>
  <c r="AD102" i="11" s="1" a="1"/>
  <c r="AD102" i="11" s="1"/>
  <c r="AC103" i="11"/>
  <c r="AD103" i="11" s="1" a="1"/>
  <c r="AD103" i="11" s="1"/>
  <c r="AC104" i="11"/>
  <c r="AD104" i="11" s="1" a="1"/>
  <c r="AD104" i="11" s="1"/>
  <c r="AC105" i="11"/>
  <c r="AD105" i="11" s="1" a="1"/>
  <c r="AD105" i="11" s="1"/>
  <c r="AC106" i="11"/>
  <c r="AD106" i="11" s="1" a="1"/>
  <c r="AD106" i="11" s="1"/>
  <c r="AC107" i="11"/>
  <c r="AD107" i="11" s="1" a="1"/>
  <c r="AD107" i="11" s="1"/>
  <c r="AC108" i="11"/>
  <c r="AD108" i="11" s="1" a="1"/>
  <c r="AD108" i="11" s="1"/>
  <c r="AC109" i="11"/>
  <c r="AD109" i="11" s="1" a="1"/>
  <c r="AD109" i="11" s="1"/>
  <c r="AC110" i="11"/>
  <c r="AD110" i="11" s="1" a="1"/>
  <c r="AD110" i="11" s="1"/>
  <c r="AC111" i="11"/>
  <c r="AD111" i="11" s="1" a="1"/>
  <c r="AD111" i="11" s="1"/>
  <c r="AC112" i="11"/>
  <c r="AD112" i="11" s="1" a="1"/>
  <c r="AD112" i="11" s="1"/>
  <c r="AC113" i="11"/>
  <c r="AD113" i="11" s="1" a="1"/>
  <c r="AD113" i="11" s="1"/>
  <c r="AC114" i="11"/>
  <c r="AD114" i="11" s="1" a="1"/>
  <c r="AD114" i="11" s="1"/>
  <c r="AC115" i="11"/>
  <c r="AD115" i="11" s="1" a="1"/>
  <c r="AD115" i="11" s="1"/>
  <c r="AC116" i="11"/>
  <c r="AD116" i="11" s="1" a="1"/>
  <c r="AD116" i="11" s="1"/>
  <c r="AC117" i="11"/>
  <c r="AD117" i="11" s="1" a="1"/>
  <c r="AD117" i="11" s="1"/>
  <c r="AC118" i="11"/>
  <c r="AD118" i="11" s="1" a="1"/>
  <c r="AD118" i="11" s="1"/>
  <c r="AC119" i="11"/>
  <c r="AD119" i="11" s="1" a="1"/>
  <c r="AD119" i="11" s="1"/>
  <c r="AC120" i="11"/>
  <c r="AD120" i="11" s="1" a="1"/>
  <c r="AD120" i="11" s="1"/>
  <c r="AC121" i="11"/>
  <c r="AD121" i="11" s="1" a="1"/>
  <c r="AD121" i="11" s="1"/>
  <c r="AC122" i="11"/>
  <c r="AD122" i="11" s="1" a="1"/>
  <c r="AD122" i="11" s="1"/>
  <c r="AC123" i="11"/>
  <c r="AD123" i="11" s="1" a="1"/>
  <c r="AD123" i="11" s="1"/>
  <c r="AC124" i="11"/>
  <c r="AD124" i="11" s="1" a="1"/>
  <c r="AD124" i="11" s="1"/>
  <c r="AC125" i="11"/>
  <c r="AD125" i="11" s="1" a="1"/>
  <c r="AD125" i="11" s="1"/>
  <c r="AC126" i="11"/>
  <c r="AD126" i="11" s="1" a="1"/>
  <c r="AD126" i="11" s="1"/>
  <c r="AC127" i="11"/>
  <c r="AD127" i="11" s="1" a="1"/>
  <c r="AD127" i="11" s="1"/>
  <c r="AC128" i="11"/>
  <c r="AD128" i="11" s="1" a="1"/>
  <c r="AD128" i="11" s="1"/>
  <c r="AC129" i="11"/>
  <c r="AD129" i="11" s="1" a="1"/>
  <c r="AD129" i="11" s="1"/>
  <c r="AC130" i="11"/>
  <c r="AD130" i="11" s="1" a="1"/>
  <c r="AD130" i="11" s="1"/>
  <c r="AC131" i="11"/>
  <c r="AD131" i="11" s="1" a="1"/>
  <c r="AD131" i="11" s="1"/>
  <c r="AC132" i="11"/>
  <c r="AD132" i="11" s="1" a="1"/>
  <c r="AD132" i="11" s="1"/>
  <c r="AC133" i="11"/>
  <c r="AD133" i="11" s="1" a="1"/>
  <c r="AD133" i="11" s="1"/>
  <c r="AC134" i="11"/>
  <c r="AD134" i="11" s="1" a="1"/>
  <c r="AD134" i="11" s="1"/>
  <c r="AC135" i="11"/>
  <c r="AD135" i="11" s="1" a="1"/>
  <c r="AD135" i="11" s="1"/>
  <c r="AC136" i="11"/>
  <c r="AD136" i="11" s="1" a="1"/>
  <c r="AD136" i="11" s="1"/>
  <c r="AC137" i="11"/>
  <c r="AD137" i="11" s="1" a="1"/>
  <c r="AD137" i="11" s="1"/>
  <c r="AC138" i="11"/>
  <c r="AD138" i="11" s="1" a="1"/>
  <c r="AD138" i="11" s="1"/>
  <c r="AC139" i="11"/>
  <c r="AD139" i="11" s="1" a="1"/>
  <c r="AD139" i="11" s="1"/>
  <c r="AC140" i="11"/>
  <c r="AD140" i="11" s="1" a="1"/>
  <c r="AD140" i="11" s="1"/>
  <c r="AC141" i="11"/>
  <c r="AD141" i="11" s="1" a="1"/>
  <c r="AD141" i="11" s="1"/>
  <c r="AC142" i="11"/>
  <c r="AD142" i="11" s="1" a="1"/>
  <c r="AD142" i="11" s="1"/>
  <c r="AC143" i="11"/>
  <c r="AD143" i="11" s="1" a="1"/>
  <c r="AD143" i="11" s="1"/>
  <c r="AC144" i="11"/>
  <c r="AD144" i="11" s="1" a="1"/>
  <c r="AD144" i="11" s="1"/>
  <c r="AC145" i="11"/>
  <c r="AD145" i="11" s="1" a="1"/>
  <c r="AD145" i="11" s="1"/>
  <c r="AC146" i="11"/>
  <c r="AD146" i="11" s="1" a="1"/>
  <c r="AD146" i="11" s="1"/>
  <c r="AC147" i="11"/>
  <c r="AD147" i="11" s="1" a="1"/>
  <c r="AD147" i="11" s="1"/>
  <c r="AC148" i="11"/>
  <c r="AD148" i="11" s="1" a="1"/>
  <c r="AD148" i="11" s="1"/>
  <c r="AC149" i="11"/>
  <c r="AD149" i="11" s="1" a="1"/>
  <c r="AD149" i="11" s="1"/>
  <c r="AC150" i="11"/>
  <c r="AD150" i="11" s="1" a="1"/>
  <c r="AD150" i="11" s="1"/>
  <c r="AC151" i="11"/>
  <c r="AD151" i="11" s="1" a="1"/>
  <c r="AD151" i="11" s="1"/>
  <c r="AC152" i="11"/>
  <c r="AD152" i="11" s="1" a="1"/>
  <c r="AD152" i="11" s="1"/>
  <c r="AC153" i="11"/>
  <c r="AD153" i="11" s="1" a="1"/>
  <c r="AD153" i="11" s="1"/>
  <c r="AC154" i="11"/>
  <c r="AD154" i="11" s="1" a="1"/>
  <c r="AD154" i="11" s="1"/>
  <c r="AC155" i="11"/>
  <c r="AD155" i="11" s="1" a="1"/>
  <c r="AD155" i="11" s="1"/>
  <c r="AC156" i="11"/>
  <c r="AD156" i="11" s="1" a="1"/>
  <c r="AD156" i="11" s="1"/>
  <c r="AC157" i="11"/>
  <c r="AD157" i="11" s="1" a="1"/>
  <c r="AD157" i="11" s="1"/>
  <c r="AC158" i="11"/>
  <c r="AD158" i="11" s="1" a="1"/>
  <c r="AD158" i="11" s="1"/>
  <c r="AC159" i="11"/>
  <c r="AD159" i="11" s="1" a="1"/>
  <c r="AD159" i="11" s="1"/>
  <c r="AC160" i="11"/>
  <c r="AD160" i="11" s="1" a="1"/>
  <c r="AD160" i="11" s="1"/>
  <c r="AC161" i="11"/>
  <c r="AD161" i="11" s="1" a="1"/>
  <c r="AD161" i="11" s="1"/>
  <c r="AC162" i="11"/>
  <c r="AD162" i="11" s="1" a="1"/>
  <c r="AD162" i="11" s="1"/>
  <c r="AC163" i="11"/>
  <c r="AD163" i="11" s="1" a="1"/>
  <c r="AD163" i="11" s="1"/>
  <c r="AC164" i="11"/>
  <c r="AD164" i="11" s="1" a="1"/>
  <c r="AD164" i="11" s="1"/>
  <c r="AC165" i="11"/>
  <c r="AD165" i="11" s="1" a="1"/>
  <c r="AD165" i="11" s="1"/>
  <c r="AC166" i="11"/>
  <c r="AD166" i="11" s="1" a="1"/>
  <c r="AD166" i="11" s="1"/>
  <c r="AC167" i="11"/>
  <c r="AD167" i="11" s="1" a="1"/>
  <c r="AD167" i="11" s="1"/>
  <c r="AC168" i="11"/>
  <c r="AD168" i="11" s="1" a="1"/>
  <c r="AD168" i="11" s="1"/>
  <c r="AC169" i="11"/>
  <c r="AD169" i="11" s="1" a="1"/>
  <c r="AD169" i="11" s="1"/>
  <c r="AC170" i="11"/>
  <c r="AD170" i="11" s="1" a="1"/>
  <c r="AD170" i="11" s="1"/>
  <c r="AC171" i="11"/>
  <c r="AD171" i="11" s="1" a="1"/>
  <c r="AD171" i="11" s="1"/>
  <c r="AC172" i="11"/>
  <c r="AD172" i="11" s="1" a="1"/>
  <c r="AD172" i="11" s="1"/>
  <c r="AC173" i="11"/>
  <c r="AD173" i="11" s="1" a="1"/>
  <c r="AD173" i="11" s="1"/>
  <c r="AC174" i="11"/>
  <c r="AD174" i="11" s="1" a="1"/>
  <c r="AD174" i="11" s="1"/>
  <c r="AC175" i="11"/>
  <c r="AD175" i="11" s="1" a="1"/>
  <c r="AD175" i="11" s="1"/>
  <c r="AC176" i="11"/>
  <c r="AD176" i="11" s="1" a="1"/>
  <c r="AD176" i="11" s="1"/>
  <c r="AC177" i="11"/>
  <c r="AD177" i="11" s="1" a="1"/>
  <c r="AD177" i="11" s="1"/>
  <c r="AC178" i="11"/>
  <c r="AD178" i="11" s="1" a="1"/>
  <c r="AD178" i="11" s="1"/>
  <c r="AC179" i="11"/>
  <c r="AD179" i="11" s="1" a="1"/>
  <c r="AD179" i="11" s="1"/>
  <c r="AC180" i="11"/>
  <c r="AD180" i="11" s="1" a="1"/>
  <c r="AD180" i="11" s="1"/>
  <c r="AC181" i="11"/>
  <c r="AD181" i="11" s="1" a="1"/>
  <c r="AD181" i="11" s="1"/>
  <c r="AC182" i="11"/>
  <c r="AD182" i="11" s="1" a="1"/>
  <c r="AD182" i="11" s="1"/>
  <c r="AC183" i="11"/>
  <c r="AD183" i="11" s="1" a="1"/>
  <c r="AD183" i="11" s="1"/>
  <c r="AC184" i="11"/>
  <c r="AD184" i="11" s="1" a="1"/>
  <c r="AD184" i="11" s="1"/>
  <c r="AC185" i="11"/>
  <c r="AD185" i="11" s="1" a="1"/>
  <c r="AD185" i="11" s="1"/>
  <c r="AC186" i="11"/>
  <c r="AD186" i="11" s="1" a="1"/>
  <c r="AD186" i="11" s="1"/>
  <c r="AC187" i="11"/>
  <c r="AD187" i="11" s="1" a="1"/>
  <c r="AD187" i="11" s="1"/>
  <c r="AC188" i="11"/>
  <c r="AD188" i="11" s="1" a="1"/>
  <c r="AD188" i="11" s="1"/>
  <c r="AC189" i="11"/>
  <c r="AD189" i="11" s="1" a="1"/>
  <c r="AD189" i="11" s="1"/>
  <c r="AC190" i="11"/>
  <c r="AD190" i="11" s="1" a="1"/>
  <c r="AD190" i="11" s="1"/>
  <c r="AC191" i="11"/>
  <c r="AD191" i="11" s="1" a="1"/>
  <c r="AD191" i="11" s="1"/>
  <c r="AC192" i="11"/>
  <c r="AD192" i="11" s="1" a="1"/>
  <c r="AD192" i="11" s="1"/>
  <c r="AC193" i="11"/>
  <c r="AD193" i="11" s="1" a="1"/>
  <c r="AD193" i="11" s="1"/>
  <c r="AC194" i="11"/>
  <c r="AD194" i="11" s="1" a="1"/>
  <c r="AD194" i="11" s="1"/>
  <c r="AC195" i="11"/>
  <c r="AD195" i="11" s="1" a="1"/>
  <c r="AD195" i="11" s="1"/>
  <c r="AC196" i="11"/>
  <c r="AD196" i="11" s="1" a="1"/>
  <c r="AD196" i="11" s="1"/>
  <c r="AC197" i="11"/>
  <c r="AD197" i="11" s="1" a="1"/>
  <c r="AD197" i="11" s="1"/>
  <c r="AC198" i="11"/>
  <c r="AD198" i="11" s="1" a="1"/>
  <c r="AD198" i="11" s="1"/>
  <c r="AC199" i="11"/>
  <c r="AD199" i="11" s="1" a="1"/>
  <c r="AD199" i="11" s="1"/>
  <c r="AC200" i="11"/>
  <c r="AD200" i="11" s="1" a="1"/>
  <c r="AD200" i="11" s="1"/>
  <c r="AC201" i="11"/>
  <c r="AD201" i="11" s="1" a="1"/>
  <c r="AD201" i="11" s="1"/>
  <c r="AC202" i="11"/>
  <c r="AD202" i="11" s="1" a="1"/>
  <c r="AD202" i="11" s="1"/>
  <c r="AC203" i="11"/>
  <c r="AD203" i="11" s="1" a="1"/>
  <c r="AD203" i="11" s="1"/>
  <c r="AC204" i="11"/>
  <c r="AD204" i="11" s="1" a="1"/>
  <c r="AD204" i="11" s="1"/>
  <c r="AC205" i="11"/>
  <c r="AD205" i="11" s="1" a="1"/>
  <c r="AD205" i="11" s="1"/>
  <c r="AC206" i="11"/>
  <c r="AD206" i="11" s="1" a="1"/>
  <c r="AD206" i="11" s="1"/>
  <c r="AC207" i="11"/>
  <c r="AD207" i="11" s="1" a="1"/>
  <c r="AD207" i="11" s="1"/>
  <c r="AC208" i="11"/>
  <c r="AD208" i="11" s="1" a="1"/>
  <c r="AD208" i="11" s="1"/>
  <c r="AC209" i="11"/>
  <c r="AD209" i="11" s="1" a="1"/>
  <c r="AD209" i="11" s="1"/>
  <c r="AC210" i="11"/>
  <c r="AD210" i="11" s="1" a="1"/>
  <c r="AD210" i="11" s="1"/>
  <c r="AC211" i="11"/>
  <c r="AD211" i="11" s="1" a="1"/>
  <c r="AD211" i="11" s="1"/>
  <c r="AC212" i="11"/>
  <c r="AD212" i="11" s="1" a="1"/>
  <c r="AD212" i="11" s="1"/>
  <c r="AC213" i="11"/>
  <c r="AD213" i="11" s="1" a="1"/>
  <c r="AD213" i="11" s="1"/>
  <c r="AC214" i="11"/>
  <c r="AD214" i="11" s="1" a="1"/>
  <c r="AD214" i="11" s="1"/>
  <c r="AC215" i="11"/>
  <c r="AD215" i="11" s="1" a="1"/>
  <c r="AD215" i="11" s="1"/>
  <c r="AC216" i="11"/>
  <c r="AD216" i="11" s="1" a="1"/>
  <c r="AD216" i="11" s="1"/>
  <c r="AC217" i="11"/>
  <c r="AD217" i="11" s="1" a="1"/>
  <c r="AD217" i="11" s="1"/>
  <c r="AC218" i="11"/>
  <c r="AD218" i="11" s="1" a="1"/>
  <c r="AD218" i="11" s="1"/>
  <c r="AC219" i="11"/>
  <c r="AD219" i="11" s="1" a="1"/>
  <c r="AD219" i="11" s="1"/>
  <c r="AC220" i="11"/>
  <c r="AD220" i="11" s="1" a="1"/>
  <c r="AD220" i="11" s="1"/>
  <c r="AC221" i="11"/>
  <c r="AD221" i="11" s="1" a="1"/>
  <c r="AD221" i="11" s="1"/>
  <c r="AC222" i="11"/>
  <c r="AD222" i="11" s="1" a="1"/>
  <c r="AD222" i="11" s="1"/>
  <c r="AC223" i="11"/>
  <c r="AD223" i="11" s="1" a="1"/>
  <c r="AD223" i="11" s="1"/>
  <c r="AC224" i="11"/>
  <c r="AD224" i="11" s="1" a="1"/>
  <c r="AD224" i="11" s="1"/>
  <c r="AC225" i="11"/>
  <c r="AD225" i="11" s="1" a="1"/>
  <c r="AD225" i="11" s="1"/>
  <c r="AC226" i="11"/>
  <c r="AD226" i="11" s="1" a="1"/>
  <c r="AD226" i="11" s="1"/>
  <c r="AC227" i="11"/>
  <c r="AD227" i="11" s="1" a="1"/>
  <c r="AD227" i="11" s="1"/>
  <c r="AC228" i="11"/>
  <c r="AD228" i="11" s="1" a="1"/>
  <c r="AD228" i="11" s="1"/>
  <c r="AC229" i="11"/>
  <c r="AD229" i="11" s="1" a="1"/>
  <c r="AD229" i="11" s="1"/>
  <c r="AC230" i="11"/>
  <c r="AD230" i="11" s="1" a="1"/>
  <c r="AD230" i="11" s="1"/>
  <c r="AC231" i="11"/>
  <c r="AD231" i="11" s="1" a="1"/>
  <c r="AD231" i="11" s="1"/>
  <c r="AC232" i="11"/>
  <c r="AD232" i="11" s="1" a="1"/>
  <c r="AD232" i="11" s="1"/>
  <c r="AC233" i="11"/>
  <c r="AD233" i="11" s="1" a="1"/>
  <c r="AD233" i="11" s="1"/>
  <c r="AC234" i="11"/>
  <c r="AD234" i="11" s="1" a="1"/>
  <c r="AD234" i="11" s="1"/>
  <c r="AC235" i="11"/>
  <c r="AD235" i="11" s="1" a="1"/>
  <c r="AD235" i="11" s="1"/>
  <c r="AC236" i="11"/>
  <c r="AD236" i="11" s="1" a="1"/>
  <c r="AD236" i="11" s="1"/>
  <c r="AC237" i="11"/>
  <c r="AD237" i="11" s="1" a="1"/>
  <c r="AD237" i="11" s="1"/>
  <c r="AC238" i="11"/>
  <c r="AD238" i="11" s="1" a="1"/>
  <c r="AD238" i="11" s="1"/>
  <c r="AC239" i="11"/>
  <c r="AD239" i="11" s="1" a="1"/>
  <c r="AD239" i="11" s="1"/>
  <c r="AC240" i="11"/>
  <c r="AD240" i="11" s="1" a="1"/>
  <c r="AD240" i="11" s="1"/>
  <c r="AC241" i="11"/>
  <c r="AD241" i="11" s="1" a="1"/>
  <c r="AD241" i="11" s="1"/>
  <c r="AC242" i="11"/>
  <c r="AD242" i="11" s="1" a="1"/>
  <c r="AD242" i="11" s="1"/>
  <c r="AC243" i="11"/>
  <c r="AD243" i="11" s="1" a="1"/>
  <c r="AD243" i="11" s="1"/>
  <c r="AC244" i="11"/>
  <c r="AD244" i="11" s="1" a="1"/>
  <c r="AD244" i="11" s="1"/>
  <c r="AC245" i="11"/>
  <c r="AD245" i="11" s="1" a="1"/>
  <c r="AD245" i="11" s="1"/>
  <c r="AC246" i="11"/>
  <c r="AD246" i="11" s="1" a="1"/>
  <c r="AD246" i="11" s="1"/>
  <c r="AC247" i="11"/>
  <c r="AD247" i="11" s="1" a="1"/>
  <c r="AD247" i="11" s="1"/>
  <c r="AC248" i="11"/>
  <c r="AD248" i="11" s="1" a="1"/>
  <c r="AD248" i="11" s="1"/>
  <c r="AC249" i="11"/>
  <c r="AD249" i="11" s="1" a="1"/>
  <c r="AD249" i="11" s="1"/>
  <c r="AC250" i="11"/>
  <c r="AD250" i="11" s="1" a="1"/>
  <c r="AD250" i="11" s="1"/>
  <c r="AC251" i="11"/>
  <c r="AD251" i="11" s="1" a="1"/>
  <c r="AD251" i="11" s="1"/>
  <c r="AC252" i="11"/>
  <c r="AD252" i="11" s="1" a="1"/>
  <c r="AD252" i="11" s="1"/>
  <c r="AC253" i="11"/>
  <c r="AD253" i="11" s="1" a="1"/>
  <c r="AD253" i="11" s="1"/>
  <c r="AC254" i="11"/>
  <c r="AD254" i="11" s="1" a="1"/>
  <c r="AD254" i="11" s="1"/>
  <c r="AC255" i="11"/>
  <c r="AD255" i="11" s="1" a="1"/>
  <c r="AD255" i="11" s="1"/>
  <c r="AC256" i="11"/>
  <c r="AD256" i="11" s="1" a="1"/>
  <c r="AD256" i="11" s="1"/>
  <c r="AC257" i="11"/>
  <c r="AD257" i="11" s="1" a="1"/>
  <c r="AD257" i="11" s="1"/>
  <c r="AC258" i="11"/>
  <c r="AD258" i="11" s="1" a="1"/>
  <c r="AD258" i="11" s="1"/>
  <c r="AC259" i="11"/>
  <c r="AD259" i="11" s="1" a="1"/>
  <c r="AD259" i="11" s="1"/>
  <c r="AC260" i="11"/>
  <c r="AD260" i="11" s="1" a="1"/>
  <c r="AD260" i="11" s="1"/>
  <c r="AC261" i="11"/>
  <c r="AD261" i="11" s="1" a="1"/>
  <c r="AD261" i="11" s="1"/>
  <c r="AC262" i="11"/>
  <c r="AD262" i="11" s="1" a="1"/>
  <c r="AD262" i="11" s="1"/>
  <c r="AC263" i="11"/>
  <c r="AD263" i="11" s="1" a="1"/>
  <c r="AD263" i="11" s="1"/>
  <c r="AC264" i="11"/>
  <c r="AD264" i="11" s="1" a="1"/>
  <c r="AD264" i="11" s="1"/>
  <c r="AC265" i="11"/>
  <c r="AD265" i="11" s="1" a="1"/>
  <c r="AD265" i="11" s="1"/>
  <c r="AC266" i="11"/>
  <c r="AD266" i="11" s="1" a="1"/>
  <c r="AD266" i="11" s="1"/>
  <c r="AC267" i="11"/>
  <c r="AD267" i="11" s="1" a="1"/>
  <c r="AD267" i="11" s="1"/>
  <c r="AC268" i="11"/>
  <c r="AD268" i="11" s="1" a="1"/>
  <c r="AD268" i="11" s="1"/>
  <c r="AC269" i="11"/>
  <c r="AD269" i="11" s="1" a="1"/>
  <c r="AD269" i="11" s="1"/>
  <c r="AC270" i="11"/>
  <c r="AD270" i="11" s="1" a="1"/>
  <c r="AD270" i="11" s="1"/>
  <c r="AC271" i="11"/>
  <c r="AD271" i="11" s="1" a="1"/>
  <c r="AD271" i="11" s="1"/>
  <c r="AC272" i="11"/>
  <c r="AD272" i="11" s="1" a="1"/>
  <c r="AD272" i="11" s="1"/>
  <c r="AC273" i="11"/>
  <c r="AD273" i="11" s="1" a="1"/>
  <c r="AD273" i="11" s="1"/>
  <c r="AC274" i="11"/>
  <c r="AD274" i="11" s="1" a="1"/>
  <c r="AD274" i="11" s="1"/>
  <c r="AC275" i="11"/>
  <c r="AD275" i="11" s="1" a="1"/>
  <c r="AD275" i="11" s="1"/>
  <c r="AC276" i="11"/>
  <c r="AD276" i="11" s="1" a="1"/>
  <c r="AD276" i="11" s="1"/>
  <c r="AC277" i="11"/>
  <c r="AD277" i="11" s="1" a="1"/>
  <c r="AD277" i="11" s="1"/>
  <c r="AC278" i="11"/>
  <c r="AD278" i="11" s="1" a="1"/>
  <c r="AD278" i="11" s="1"/>
  <c r="AC279" i="11"/>
  <c r="AD279" i="11" s="1" a="1"/>
  <c r="AD279" i="11" s="1"/>
  <c r="AC280" i="11"/>
  <c r="AD280" i="11" s="1" a="1"/>
  <c r="AD280" i="11" s="1"/>
  <c r="AC281" i="11"/>
  <c r="AD281" i="11" s="1" a="1"/>
  <c r="AD281" i="11" s="1"/>
  <c r="AC282" i="11"/>
  <c r="AD282" i="11" s="1" a="1"/>
  <c r="AD282" i="11" s="1"/>
  <c r="AC283" i="11"/>
  <c r="AD283" i="11" s="1" a="1"/>
  <c r="AD283" i="11" s="1"/>
  <c r="AC284" i="11"/>
  <c r="AD284" i="11" s="1" a="1"/>
  <c r="AD284" i="11" s="1"/>
  <c r="AC285" i="11"/>
  <c r="AD285" i="11" s="1" a="1"/>
  <c r="AD285" i="11" s="1"/>
  <c r="AC286" i="11"/>
  <c r="AD286" i="11" s="1" a="1"/>
  <c r="AD286" i="11" s="1"/>
  <c r="AC287" i="11"/>
  <c r="AD287" i="11" s="1" a="1"/>
  <c r="AD287" i="11" s="1"/>
  <c r="AC288" i="11"/>
  <c r="AD288" i="11" s="1" a="1"/>
  <c r="AD288" i="11" s="1"/>
  <c r="AC289" i="11"/>
  <c r="AD289" i="11" s="1" a="1"/>
  <c r="AD289" i="11" s="1"/>
  <c r="AC290" i="11"/>
  <c r="AD290" i="11" s="1" a="1"/>
  <c r="AD290" i="11" s="1"/>
  <c r="AC291" i="11"/>
  <c r="AD291" i="11" s="1" a="1"/>
  <c r="AD291" i="11" s="1"/>
  <c r="AC292" i="11"/>
  <c r="AD292" i="11" s="1" a="1"/>
  <c r="AD292" i="11" s="1"/>
  <c r="AC293" i="11"/>
  <c r="AD293" i="11" s="1" a="1"/>
  <c r="AD293" i="11" s="1"/>
  <c r="AC294" i="11"/>
  <c r="AD294" i="11" s="1" a="1"/>
  <c r="AD294" i="11" s="1"/>
  <c r="AC295" i="11"/>
  <c r="AD295" i="11" s="1" a="1"/>
  <c r="AD295" i="11" s="1"/>
  <c r="AC296" i="11"/>
  <c r="AD296" i="11" s="1" a="1"/>
  <c r="AD296" i="11" s="1"/>
  <c r="AC297" i="11"/>
  <c r="AD297" i="11" s="1" a="1"/>
  <c r="AD297" i="11" s="1"/>
  <c r="AC298" i="11"/>
  <c r="AD298" i="11" s="1" a="1"/>
  <c r="AD298" i="11" s="1"/>
  <c r="AC299" i="11"/>
  <c r="AD299" i="11" s="1" a="1"/>
  <c r="AD299" i="11" s="1"/>
  <c r="AC300" i="11"/>
  <c r="AD300" i="11" s="1" a="1"/>
  <c r="AD300" i="11" s="1"/>
  <c r="AC301" i="11"/>
  <c r="AD301" i="11" s="1" a="1"/>
  <c r="AD301" i="11" s="1"/>
  <c r="AC302" i="11"/>
  <c r="AD302" i="11" s="1" a="1"/>
  <c r="AD302" i="11" s="1"/>
  <c r="AC303" i="11"/>
  <c r="AD303" i="11" s="1" a="1"/>
  <c r="AD303" i="11" s="1"/>
  <c r="AC304" i="11"/>
  <c r="AD304" i="11" s="1" a="1"/>
  <c r="AD304" i="11" s="1"/>
  <c r="AC305" i="11"/>
  <c r="AD305" i="11" s="1" a="1"/>
  <c r="AD305" i="11" s="1"/>
  <c r="AC306" i="11"/>
  <c r="AD306" i="11" s="1" a="1"/>
  <c r="AD306" i="11" s="1"/>
  <c r="AC307" i="11"/>
  <c r="AD307" i="11" s="1" a="1"/>
  <c r="AD307" i="11" s="1"/>
  <c r="AC308" i="11"/>
  <c r="AD308" i="11" s="1" a="1"/>
  <c r="AD308" i="11" s="1"/>
  <c r="AC309" i="11"/>
  <c r="AD309" i="11" s="1" a="1"/>
  <c r="AD309" i="11" s="1"/>
  <c r="AC310" i="11"/>
  <c r="AD310" i="11" s="1" a="1"/>
  <c r="AD310" i="11" s="1"/>
  <c r="AC311" i="11"/>
  <c r="AD311" i="11" s="1" a="1"/>
  <c r="AD311" i="11" s="1"/>
  <c r="AC312" i="11"/>
  <c r="AD312" i="11" s="1" a="1"/>
  <c r="AD312" i="11" s="1"/>
  <c r="AC313" i="11"/>
  <c r="AD313" i="11" s="1" a="1"/>
  <c r="AD313" i="11" s="1"/>
  <c r="AC314" i="11"/>
  <c r="AD314" i="11" s="1" a="1"/>
  <c r="AD314" i="11" s="1"/>
  <c r="AC315" i="11"/>
  <c r="AD315" i="11" s="1" a="1"/>
  <c r="AD315" i="11" s="1"/>
  <c r="AC316" i="11"/>
  <c r="AD316" i="11" s="1" a="1"/>
  <c r="AD316" i="11" s="1"/>
  <c r="AC317" i="11"/>
  <c r="AD317" i="11" s="1" a="1"/>
  <c r="AD317" i="11" s="1"/>
  <c r="AC318" i="11"/>
  <c r="AD318" i="11" s="1" a="1"/>
  <c r="AD318" i="11" s="1"/>
  <c r="AC319" i="11"/>
  <c r="AD319" i="11" s="1" a="1"/>
  <c r="AD319" i="11" s="1"/>
  <c r="AC320" i="11"/>
  <c r="AD320" i="11" s="1" a="1"/>
  <c r="AD320" i="11" s="1"/>
  <c r="AC321" i="11"/>
  <c r="AD321" i="11" s="1" a="1"/>
  <c r="AD321" i="11" s="1"/>
  <c r="AC322" i="11"/>
  <c r="AD322" i="11" s="1" a="1"/>
  <c r="AD322" i="11" s="1"/>
  <c r="AC323" i="11"/>
  <c r="AD323" i="11" s="1" a="1"/>
  <c r="AD323" i="11" s="1"/>
  <c r="AC324" i="11"/>
  <c r="AD324" i="11" s="1" a="1"/>
  <c r="AD324" i="11" s="1"/>
  <c r="AC325" i="11"/>
  <c r="AD325" i="11" s="1" a="1"/>
  <c r="AD325" i="11" s="1"/>
  <c r="AC326" i="11"/>
  <c r="AD326" i="11" s="1" a="1"/>
  <c r="AD326" i="11" s="1"/>
  <c r="AC327" i="11"/>
  <c r="AD327" i="11" s="1" a="1"/>
  <c r="AD327" i="11" s="1"/>
  <c r="AC328" i="11"/>
  <c r="AD328" i="11" s="1" a="1"/>
  <c r="AD328" i="11" s="1"/>
  <c r="AC329" i="11"/>
  <c r="AD329" i="11" s="1" a="1"/>
  <c r="AD329" i="11" s="1"/>
  <c r="AC330" i="11"/>
  <c r="AD330" i="11" s="1" a="1"/>
  <c r="AD330" i="11" s="1"/>
  <c r="AC331" i="11"/>
  <c r="AD331" i="11" s="1" a="1"/>
  <c r="AD331" i="11" s="1"/>
  <c r="AC332" i="11"/>
  <c r="AD332" i="11" s="1" a="1"/>
  <c r="AD332" i="11" s="1"/>
  <c r="AC333" i="11"/>
  <c r="AD333" i="11" s="1" a="1"/>
  <c r="AD333" i="11" s="1"/>
  <c r="AC334" i="11"/>
  <c r="AD334" i="11" s="1" a="1"/>
  <c r="AD334" i="11" s="1"/>
  <c r="AC335" i="11"/>
  <c r="AD335" i="11" s="1" a="1"/>
  <c r="AD335" i="11" s="1"/>
  <c r="AC336" i="11"/>
  <c r="AD336" i="11" s="1" a="1"/>
  <c r="AD336" i="11" s="1"/>
  <c r="AC337" i="11"/>
  <c r="AD337" i="11" s="1" a="1"/>
  <c r="AD337" i="11" s="1"/>
  <c r="AC338" i="11"/>
  <c r="AD338" i="11" s="1" a="1"/>
  <c r="AD338" i="11" s="1"/>
  <c r="AC339" i="11"/>
  <c r="AD339" i="11" s="1" a="1"/>
  <c r="AD339" i="11" s="1"/>
  <c r="AC340" i="11"/>
  <c r="AD340" i="11" s="1" a="1"/>
  <c r="AD340" i="11" s="1"/>
  <c r="AC341" i="11"/>
  <c r="AD341" i="11" s="1" a="1"/>
  <c r="AD341" i="11" s="1"/>
  <c r="AC342" i="11"/>
  <c r="AD342" i="11" s="1" a="1"/>
  <c r="AD342" i="11" s="1"/>
  <c r="AC343" i="11"/>
  <c r="AD343" i="11" s="1" a="1"/>
  <c r="AD343" i="11" s="1"/>
  <c r="AC344" i="11"/>
  <c r="AD344" i="11" s="1" a="1"/>
  <c r="AD344" i="11" s="1"/>
  <c r="AC345" i="11"/>
  <c r="AD345" i="11" s="1" a="1"/>
  <c r="AD345" i="11" s="1"/>
  <c r="AC346" i="11"/>
  <c r="AD346" i="11" s="1" a="1"/>
  <c r="AD346" i="11" s="1"/>
  <c r="AC347" i="11"/>
  <c r="AD347" i="11" s="1" a="1"/>
  <c r="AD347" i="11" s="1"/>
  <c r="AC348" i="11"/>
  <c r="AD348" i="11" s="1" a="1"/>
  <c r="AD348" i="11" s="1"/>
  <c r="AC349" i="11"/>
  <c r="AD349" i="11" s="1" a="1"/>
  <c r="AD349" i="11" s="1"/>
  <c r="AC350" i="11"/>
  <c r="AD350" i="11" s="1" a="1"/>
  <c r="AD350" i="11" s="1"/>
  <c r="AC351" i="11"/>
  <c r="AD351" i="11" s="1" a="1"/>
  <c r="AD351" i="11" s="1"/>
  <c r="AC352" i="11"/>
  <c r="AD352" i="11" s="1" a="1"/>
  <c r="AD352" i="11" s="1"/>
  <c r="AC353" i="11"/>
  <c r="AD353" i="11" s="1" a="1"/>
  <c r="AD353" i="11" s="1"/>
  <c r="AC354" i="11"/>
  <c r="AD354" i="11" s="1" a="1"/>
  <c r="AD354" i="11" s="1"/>
  <c r="AC355" i="11"/>
  <c r="AD355" i="11" s="1" a="1"/>
  <c r="AD355" i="11" s="1"/>
  <c r="AC356" i="11"/>
  <c r="AD356" i="11" s="1" a="1"/>
  <c r="AD356" i="11" s="1"/>
  <c r="AC357" i="11"/>
  <c r="AD357" i="11" s="1" a="1"/>
  <c r="AD357" i="11" s="1"/>
  <c r="AC358" i="11"/>
  <c r="AD358" i="11" s="1" a="1"/>
  <c r="AD358" i="11" s="1"/>
  <c r="AC359" i="11"/>
  <c r="AD359" i="11" s="1" a="1"/>
  <c r="AD359" i="11" s="1"/>
  <c r="AC360" i="11"/>
  <c r="AD360" i="11" s="1" a="1"/>
  <c r="AD360" i="11" s="1"/>
  <c r="AC361" i="11"/>
  <c r="AD361" i="11" s="1" a="1"/>
  <c r="AD361" i="11" s="1"/>
  <c r="AC362" i="11"/>
  <c r="AD362" i="11" s="1" a="1"/>
  <c r="AD362" i="11" s="1"/>
  <c r="AC363" i="11"/>
  <c r="AD363" i="11" s="1" a="1"/>
  <c r="AD363" i="11" s="1"/>
  <c r="AC364" i="11"/>
  <c r="AD364" i="11" s="1" a="1"/>
  <c r="AD364" i="11" s="1"/>
  <c r="AC365" i="11"/>
  <c r="AD365" i="11" s="1" a="1"/>
  <c r="AD365" i="11" s="1"/>
  <c r="AC366" i="11"/>
  <c r="AD366" i="11" s="1" a="1"/>
  <c r="AD366" i="11" s="1"/>
  <c r="AC367" i="11"/>
  <c r="AD367" i="11" s="1" a="1"/>
  <c r="AD367" i="11" s="1"/>
  <c r="AC368" i="11"/>
  <c r="AD368" i="11" s="1" a="1"/>
  <c r="AD368" i="11" s="1"/>
  <c r="AC369" i="11"/>
  <c r="AD369" i="11" s="1" a="1"/>
  <c r="AD369" i="11" s="1"/>
  <c r="AC370" i="11"/>
  <c r="AD370" i="11" s="1" a="1"/>
  <c r="AD370" i="11" s="1"/>
  <c r="AC371" i="11"/>
  <c r="AD371" i="11" s="1" a="1"/>
  <c r="AD371" i="11" s="1"/>
  <c r="AC372" i="11"/>
  <c r="AD372" i="11" s="1" a="1"/>
  <c r="AD372" i="11" s="1"/>
  <c r="AC373" i="11"/>
  <c r="AD373" i="11" s="1" a="1"/>
  <c r="AD373" i="11" s="1"/>
  <c r="AC374" i="11"/>
  <c r="AD374" i="11" s="1" a="1"/>
  <c r="AD374" i="11" s="1"/>
  <c r="AC375" i="11"/>
  <c r="AD375" i="11" s="1" a="1"/>
  <c r="AD375" i="11" s="1"/>
  <c r="AC376" i="11"/>
  <c r="AD376" i="11" s="1" a="1"/>
  <c r="AD376" i="11" s="1"/>
  <c r="AC377" i="11"/>
  <c r="AD377" i="11" s="1" a="1"/>
  <c r="AD377" i="11" s="1"/>
  <c r="AC378" i="11"/>
  <c r="AD378" i="11" s="1" a="1"/>
  <c r="AD378" i="11" s="1"/>
  <c r="AC379" i="11"/>
  <c r="AD379" i="11" s="1" a="1"/>
  <c r="AD379" i="11" s="1"/>
  <c r="AC380" i="11"/>
  <c r="AD380" i="11" s="1" a="1"/>
  <c r="AD380" i="11" s="1"/>
  <c r="AC381" i="11"/>
  <c r="AD381" i="11" s="1" a="1"/>
  <c r="AD381" i="11" s="1"/>
  <c r="AC382" i="11"/>
  <c r="AD382" i="11" s="1" a="1"/>
  <c r="AD382" i="11" s="1"/>
  <c r="AC383" i="11"/>
  <c r="AD383" i="11" s="1" a="1"/>
  <c r="AD383" i="11" s="1"/>
  <c r="AC384" i="11"/>
  <c r="AD384" i="11" s="1" a="1"/>
  <c r="AD384" i="11" s="1"/>
  <c r="AC385" i="11"/>
  <c r="AD385" i="11" s="1" a="1"/>
  <c r="AD385" i="11" s="1"/>
  <c r="AC386" i="11"/>
  <c r="AD386" i="11" s="1" a="1"/>
  <c r="AD386" i="11" s="1"/>
  <c r="AC387" i="11"/>
  <c r="AD387" i="11" s="1" a="1"/>
  <c r="AD387" i="11" s="1"/>
  <c r="AC388" i="11"/>
  <c r="AD388" i="11" s="1" a="1"/>
  <c r="AD388" i="11" s="1"/>
  <c r="AC389" i="11"/>
  <c r="AD389" i="11" s="1" a="1"/>
  <c r="AD389" i="11" s="1"/>
  <c r="AC390" i="11"/>
  <c r="AD390" i="11" s="1" a="1"/>
  <c r="AD390" i="11" s="1"/>
  <c r="AC391" i="11"/>
  <c r="AD391" i="11" s="1" a="1"/>
  <c r="AD391" i="11" s="1"/>
  <c r="AC392" i="11"/>
  <c r="AD392" i="11" s="1" a="1"/>
  <c r="AD392" i="11" s="1"/>
  <c r="AC393" i="11"/>
  <c r="AD393" i="11" s="1" a="1"/>
  <c r="AD393" i="11" s="1"/>
  <c r="AC394" i="11"/>
  <c r="AD394" i="11" s="1" a="1"/>
  <c r="AD394" i="11" s="1"/>
  <c r="AC395" i="11"/>
  <c r="AD395" i="11" s="1" a="1"/>
  <c r="AD395" i="11" s="1"/>
  <c r="AC396" i="11"/>
  <c r="AD396" i="11" s="1" a="1"/>
  <c r="AD396" i="11" s="1"/>
  <c r="AC397" i="11"/>
  <c r="AD397" i="11" s="1" a="1"/>
  <c r="AD397" i="11" s="1"/>
  <c r="AC398" i="11"/>
  <c r="AD398" i="11" s="1" a="1"/>
  <c r="AD398" i="11" s="1"/>
  <c r="AC399" i="11"/>
  <c r="AD399" i="11" s="1" a="1"/>
  <c r="AD399" i="11" s="1"/>
  <c r="AC400" i="11"/>
  <c r="AD400" i="11" s="1" a="1"/>
  <c r="AD400" i="11" s="1"/>
  <c r="AC401" i="11"/>
  <c r="AD401" i="11" s="1" a="1"/>
  <c r="AD401" i="11" s="1"/>
  <c r="AC402" i="11"/>
  <c r="AD402" i="11" s="1" a="1"/>
  <c r="AD402" i="11" s="1"/>
  <c r="AC403" i="11"/>
  <c r="AD403" i="11" s="1" a="1"/>
  <c r="AD403" i="11" s="1"/>
  <c r="AC404" i="11"/>
  <c r="AD404" i="11" s="1" a="1"/>
  <c r="AD404" i="11" s="1"/>
  <c r="AC405" i="11"/>
  <c r="AD405" i="11" s="1" a="1"/>
  <c r="AD405" i="11" s="1"/>
  <c r="AC406" i="11"/>
  <c r="AD406" i="11" s="1" a="1"/>
  <c r="AD406" i="11" s="1"/>
  <c r="AC407" i="11"/>
  <c r="AD407" i="11" s="1" a="1"/>
  <c r="AD407" i="11" s="1"/>
  <c r="AC408" i="11"/>
  <c r="AD408" i="11" s="1" a="1"/>
  <c r="AD408" i="11" s="1"/>
  <c r="AC409" i="11"/>
  <c r="AD409" i="11" s="1" a="1"/>
  <c r="AD409" i="11" s="1"/>
  <c r="AC410" i="11"/>
  <c r="AD410" i="11" s="1" a="1"/>
  <c r="AD410" i="11" s="1"/>
  <c r="AC411" i="11"/>
  <c r="AD411" i="11" s="1" a="1"/>
  <c r="AD411" i="11" s="1"/>
  <c r="AC412" i="11"/>
  <c r="AD412" i="11" s="1" a="1"/>
  <c r="AD412" i="11" s="1"/>
  <c r="AC413" i="11"/>
  <c r="AD413" i="11" s="1" a="1"/>
  <c r="AD413" i="11" s="1"/>
  <c r="AC414" i="11"/>
  <c r="AD414" i="11" s="1" a="1"/>
  <c r="AD414" i="11" s="1"/>
  <c r="AC415" i="11"/>
  <c r="AD415" i="11" s="1" a="1"/>
  <c r="AD415" i="11" s="1"/>
  <c r="AC416" i="11"/>
  <c r="AD416" i="11" s="1" a="1"/>
  <c r="AD416" i="11" s="1"/>
  <c r="AC417" i="11"/>
  <c r="AD417" i="11" s="1" a="1"/>
  <c r="AD417" i="11" s="1"/>
  <c r="AC418" i="11"/>
  <c r="AD418" i="11" s="1" a="1"/>
  <c r="AD418" i="11" s="1"/>
  <c r="AC419" i="11"/>
  <c r="AD419" i="11" s="1" a="1"/>
  <c r="AD419" i="11" s="1"/>
  <c r="AC420" i="11"/>
  <c r="AD420" i="11" s="1" a="1"/>
  <c r="AD420" i="11" s="1"/>
  <c r="AC421" i="11"/>
  <c r="AD421" i="11" s="1" a="1"/>
  <c r="AD421" i="11" s="1"/>
  <c r="AC422" i="11"/>
  <c r="AD422" i="11" s="1" a="1"/>
  <c r="AD422" i="11" s="1"/>
  <c r="AC423" i="11"/>
  <c r="AD423" i="11" s="1" a="1"/>
  <c r="AD423" i="11" s="1"/>
  <c r="AC424" i="11"/>
  <c r="AD424" i="11" s="1" a="1"/>
  <c r="AD424" i="11" s="1"/>
  <c r="AC425" i="11"/>
  <c r="AD425" i="11" s="1" a="1"/>
  <c r="AD425" i="11" s="1"/>
  <c r="AC426" i="11"/>
  <c r="AD426" i="11" s="1" a="1"/>
  <c r="AD426" i="11" s="1"/>
  <c r="AC427" i="11"/>
  <c r="AD427" i="11" s="1" a="1"/>
  <c r="AD427" i="11" s="1"/>
  <c r="AC428" i="11"/>
  <c r="AD428" i="11" s="1" a="1"/>
  <c r="AD428" i="11" s="1"/>
  <c r="AC429" i="11"/>
  <c r="AD429" i="11" s="1" a="1"/>
  <c r="AD429" i="11" s="1"/>
  <c r="AC430" i="11"/>
  <c r="AD430" i="11" s="1" a="1"/>
  <c r="AD430" i="11" s="1"/>
  <c r="AC431" i="11"/>
  <c r="AD431" i="11" s="1" a="1"/>
  <c r="AD431" i="11" s="1"/>
  <c r="AC432" i="11"/>
  <c r="AD432" i="11" s="1" a="1"/>
  <c r="AD432" i="11" s="1"/>
  <c r="AC433" i="11"/>
  <c r="AD433" i="11" s="1" a="1"/>
  <c r="AD433" i="11" s="1"/>
  <c r="AC434" i="11"/>
  <c r="AD434" i="11" s="1" a="1"/>
  <c r="AD434" i="11" s="1"/>
  <c r="AC435" i="11"/>
  <c r="AD435" i="11" s="1" a="1"/>
  <c r="AD435" i="11" s="1"/>
  <c r="AC436" i="11"/>
  <c r="AD436" i="11" s="1" a="1"/>
  <c r="AD436" i="11" s="1"/>
  <c r="AC437" i="11"/>
  <c r="AD437" i="11" s="1" a="1"/>
  <c r="AD437" i="11" s="1"/>
  <c r="AC438" i="11"/>
  <c r="AD438" i="11" s="1" a="1"/>
  <c r="AD438" i="11" s="1"/>
  <c r="AC439" i="11"/>
  <c r="AD439" i="11" s="1" a="1"/>
  <c r="AD439" i="11" s="1"/>
  <c r="AC440" i="11"/>
  <c r="AD440" i="11" s="1" a="1"/>
  <c r="AD440" i="11" s="1"/>
  <c r="AC441" i="11"/>
  <c r="AD441" i="11" s="1" a="1"/>
  <c r="AD441" i="11" s="1"/>
  <c r="AC442" i="11"/>
  <c r="AD442" i="11" s="1" a="1"/>
  <c r="AD442" i="11" s="1"/>
  <c r="AC443" i="11"/>
  <c r="AD443" i="11" s="1" a="1"/>
  <c r="AD443" i="11" s="1"/>
  <c r="AC444" i="11"/>
  <c r="AD444" i="11" s="1" a="1"/>
  <c r="AD444" i="11" s="1"/>
  <c r="AC445" i="11"/>
  <c r="AD445" i="11" s="1" a="1"/>
  <c r="AD445" i="11" s="1"/>
  <c r="AC446" i="11"/>
  <c r="AD446" i="11" s="1" a="1"/>
  <c r="AD446" i="11" s="1"/>
  <c r="AC447" i="11"/>
  <c r="AD447" i="11" s="1" a="1"/>
  <c r="AD447" i="11" s="1"/>
  <c r="AC448" i="11"/>
  <c r="AD448" i="11" s="1" a="1"/>
  <c r="AD448" i="11" s="1"/>
  <c r="AC449" i="11"/>
  <c r="AD449" i="11" s="1" a="1"/>
  <c r="AD449" i="11" s="1"/>
  <c r="AC450" i="11"/>
  <c r="AD450" i="11" s="1" a="1"/>
  <c r="AD450" i="11" s="1"/>
  <c r="AC451" i="11"/>
  <c r="AD451" i="11" s="1" a="1"/>
  <c r="AD451" i="11" s="1"/>
  <c r="AC452" i="11"/>
  <c r="AD452" i="11" s="1" a="1"/>
  <c r="AD452" i="11" s="1"/>
  <c r="AC453" i="11"/>
  <c r="AD453" i="11" s="1" a="1"/>
  <c r="AD453" i="11" s="1"/>
  <c r="AC454" i="11"/>
  <c r="AD454" i="11" s="1" a="1"/>
  <c r="AD454" i="11" s="1"/>
  <c r="AC455" i="11"/>
  <c r="AD455" i="11" s="1" a="1"/>
  <c r="AD455" i="11" s="1"/>
  <c r="AC456" i="11"/>
  <c r="AD456" i="11" s="1" a="1"/>
  <c r="AD456" i="11" s="1"/>
  <c r="AC457" i="11"/>
  <c r="AD457" i="11" s="1" a="1"/>
  <c r="AD457" i="11" s="1"/>
  <c r="AC458" i="11"/>
  <c r="AD458" i="11" s="1" a="1"/>
  <c r="AD458" i="11" s="1"/>
  <c r="AC459" i="11"/>
  <c r="AD459" i="11" s="1" a="1"/>
  <c r="AD459" i="11" s="1"/>
  <c r="AC460" i="11"/>
  <c r="AD460" i="11" s="1" a="1"/>
  <c r="AD460" i="11" s="1"/>
  <c r="AC461" i="11"/>
  <c r="AD461" i="11" s="1" a="1"/>
  <c r="AD461" i="11" s="1"/>
  <c r="AC462" i="11"/>
  <c r="AD462" i="11" s="1" a="1"/>
  <c r="AD462" i="11" s="1"/>
  <c r="AC463" i="11"/>
  <c r="AD463" i="11" s="1" a="1"/>
  <c r="AD463" i="11" s="1"/>
  <c r="AC464" i="11"/>
  <c r="AD464" i="11" s="1" a="1"/>
  <c r="AD464" i="11" s="1"/>
  <c r="AC465" i="11"/>
  <c r="AD465" i="11" s="1" a="1"/>
  <c r="AD465" i="11" s="1"/>
  <c r="AC466" i="11"/>
  <c r="AD466" i="11" s="1" a="1"/>
  <c r="AD466" i="11" s="1"/>
  <c r="AC467" i="11"/>
  <c r="AD467" i="11" s="1" a="1"/>
  <c r="AD467" i="11" s="1"/>
  <c r="AC468" i="11"/>
  <c r="AD468" i="11" s="1" a="1"/>
  <c r="AD468" i="11" s="1"/>
  <c r="AC469" i="11"/>
  <c r="AD469" i="11" s="1" a="1"/>
  <c r="AD469" i="11" s="1"/>
  <c r="AC470" i="11"/>
  <c r="AD470" i="11" s="1" a="1"/>
  <c r="AD470" i="11" s="1"/>
  <c r="AC471" i="11"/>
  <c r="AD471" i="11" s="1" a="1"/>
  <c r="AD471" i="11" s="1"/>
  <c r="AC472" i="11"/>
  <c r="AD472" i="11" s="1" a="1"/>
  <c r="AD472" i="11" s="1"/>
  <c r="AC473" i="11"/>
  <c r="AD473" i="11" s="1" a="1"/>
  <c r="AD473" i="11" s="1"/>
  <c r="AC474" i="11"/>
  <c r="AD474" i="11" s="1" a="1"/>
  <c r="AD474" i="11" s="1"/>
  <c r="AC475" i="11"/>
  <c r="AD475" i="11" s="1" a="1"/>
  <c r="AD475" i="11" s="1"/>
  <c r="AC476" i="11"/>
  <c r="AD476" i="11" s="1" a="1"/>
  <c r="AD476" i="11" s="1"/>
  <c r="AC477" i="11"/>
  <c r="AD477" i="11" s="1" a="1"/>
  <c r="AD477" i="11" s="1"/>
  <c r="AC478" i="11"/>
  <c r="AD478" i="11" s="1" a="1"/>
  <c r="AD478" i="11" s="1"/>
  <c r="AC479" i="11"/>
  <c r="AD479" i="11" s="1" a="1"/>
  <c r="AD479" i="11" s="1"/>
  <c r="AC480" i="11"/>
  <c r="AD480" i="11" s="1" a="1"/>
  <c r="AD480" i="11" s="1"/>
  <c r="AC481" i="11"/>
  <c r="AD481" i="11" s="1" a="1"/>
  <c r="AD481" i="11" s="1"/>
  <c r="AC482" i="11"/>
  <c r="AD482" i="11" s="1" a="1"/>
  <c r="AD482" i="11" s="1"/>
  <c r="AC483" i="11"/>
  <c r="AD483" i="11" s="1" a="1"/>
  <c r="AD483" i="11" s="1"/>
  <c r="AC484" i="11"/>
  <c r="AD484" i="11" s="1" a="1"/>
  <c r="AD484" i="11" s="1"/>
  <c r="AC485" i="11"/>
  <c r="AD485" i="11" s="1" a="1"/>
  <c r="AD485" i="11" s="1"/>
  <c r="AC486" i="11"/>
  <c r="AD486" i="11" s="1" a="1"/>
  <c r="AD486" i="11" s="1"/>
  <c r="AC487" i="11"/>
  <c r="AD487" i="11" s="1" a="1"/>
  <c r="AD487" i="11" s="1"/>
  <c r="AC488" i="11"/>
  <c r="AD488" i="11" s="1" a="1"/>
  <c r="AD488" i="11" s="1"/>
  <c r="AC489" i="11"/>
  <c r="AD489" i="11" s="1" a="1"/>
  <c r="AD489" i="11" s="1"/>
  <c r="AC490" i="11"/>
  <c r="AD490" i="11" s="1" a="1"/>
  <c r="AD490" i="11" s="1"/>
  <c r="AC491" i="11"/>
  <c r="AD491" i="11" s="1" a="1"/>
  <c r="AD491" i="11" s="1"/>
  <c r="AC492" i="11"/>
  <c r="AD492" i="11" s="1" a="1"/>
  <c r="AD492" i="11" s="1"/>
  <c r="AC493" i="11"/>
  <c r="AD493" i="11" s="1" a="1"/>
  <c r="AD493" i="11" s="1"/>
  <c r="AC494" i="11"/>
  <c r="AD494" i="11" s="1" a="1"/>
  <c r="AD494" i="11" s="1"/>
  <c r="AC495" i="11"/>
  <c r="AD495" i="11" s="1" a="1"/>
  <c r="AD495" i="11" s="1"/>
  <c r="AC496" i="11"/>
  <c r="AD496" i="11" s="1" a="1"/>
  <c r="AD496" i="11" s="1"/>
  <c r="AC497" i="11"/>
  <c r="AD497" i="11" s="1" a="1"/>
  <c r="AD497" i="11" s="1"/>
  <c r="AC498" i="11"/>
  <c r="AD498" i="11" s="1" a="1"/>
  <c r="AD498" i="11" s="1"/>
  <c r="AC499" i="11"/>
  <c r="AD499" i="11" s="1" a="1"/>
  <c r="AD499" i="11" s="1"/>
  <c r="AC500" i="11"/>
  <c r="AD500" i="11" s="1" a="1"/>
  <c r="AD500" i="11" s="1"/>
  <c r="AC501" i="11"/>
  <c r="AD501" i="11" s="1" a="1"/>
  <c r="AD501" i="11" s="1"/>
  <c r="AC502" i="11"/>
  <c r="AD502" i="11" s="1" a="1"/>
  <c r="AD502" i="11" s="1"/>
  <c r="AC503" i="11"/>
  <c r="AD503" i="11" s="1" a="1"/>
  <c r="AD503" i="11" s="1"/>
  <c r="AC504" i="11"/>
  <c r="AD504" i="11" s="1" a="1"/>
  <c r="AD504" i="11" s="1"/>
  <c r="AC505" i="11"/>
  <c r="AD505" i="11" s="1" a="1"/>
  <c r="AD505" i="11" s="1"/>
  <c r="AC506" i="11"/>
  <c r="AD506" i="11" s="1" a="1"/>
  <c r="AD506" i="11" s="1"/>
  <c r="AC507" i="11"/>
  <c r="AD507" i="11" s="1" a="1"/>
  <c r="AD507" i="11" s="1"/>
  <c r="AC508" i="11"/>
  <c r="AD508" i="11" s="1" a="1"/>
  <c r="AD508" i="11" s="1"/>
  <c r="AC509" i="11"/>
  <c r="AD509" i="11" s="1" a="1"/>
  <c r="AD509" i="11" s="1"/>
  <c r="AC510" i="11"/>
  <c r="AD510" i="11" s="1" a="1"/>
  <c r="AD510" i="11" s="1"/>
  <c r="AC511" i="11"/>
  <c r="AD511" i="11" s="1" a="1"/>
  <c r="AD511" i="11" s="1"/>
  <c r="AC512" i="11"/>
  <c r="AD512" i="11" s="1" a="1"/>
  <c r="AD512" i="11" s="1"/>
  <c r="AC513" i="11"/>
  <c r="AD513" i="11" s="1" a="1"/>
  <c r="AD513" i="11" s="1"/>
  <c r="AC514" i="11"/>
  <c r="AD514" i="11" s="1" a="1"/>
  <c r="AD514" i="11" s="1"/>
  <c r="AC515" i="11"/>
  <c r="AD515" i="11" s="1" a="1"/>
  <c r="AD515" i="11" s="1"/>
  <c r="AC516" i="11"/>
  <c r="AD516" i="11" s="1" a="1"/>
  <c r="AD516" i="11" s="1"/>
  <c r="AC517" i="11"/>
  <c r="AD517" i="11" s="1" a="1"/>
  <c r="AD517" i="11" s="1"/>
  <c r="AC518" i="11"/>
  <c r="AD518" i="11" s="1" a="1"/>
  <c r="AD518" i="11" s="1"/>
  <c r="AC519" i="11"/>
  <c r="AD519" i="11" s="1" a="1"/>
  <c r="AD519" i="11" s="1"/>
  <c r="AC520" i="11"/>
  <c r="AD520" i="11" s="1" a="1"/>
  <c r="AD520" i="11" s="1"/>
  <c r="AC521" i="11"/>
  <c r="AD521" i="11" s="1" a="1"/>
  <c r="AD521" i="11" s="1"/>
  <c r="AC522" i="11"/>
  <c r="AD522" i="11" s="1" a="1"/>
  <c r="AD522" i="11" s="1"/>
  <c r="AC523" i="11"/>
  <c r="AD523" i="11" s="1" a="1"/>
  <c r="AD523" i="11" s="1"/>
  <c r="AC524" i="11"/>
  <c r="AD524" i="11" s="1" a="1"/>
  <c r="AD524" i="11" s="1"/>
  <c r="AC525" i="11"/>
  <c r="AD525" i="11" s="1" a="1"/>
  <c r="AD525" i="11" s="1"/>
  <c r="AC526" i="11"/>
  <c r="AD526" i="11" s="1" a="1"/>
  <c r="AD526" i="11" s="1"/>
  <c r="AC527" i="11"/>
  <c r="AD527" i="11" s="1" a="1"/>
  <c r="AD527" i="11" s="1"/>
  <c r="AC528" i="11"/>
  <c r="AD528" i="11" s="1" a="1"/>
  <c r="AD528" i="11" s="1"/>
  <c r="AC529" i="11"/>
  <c r="AD529" i="11" s="1" a="1"/>
  <c r="AD529" i="11" s="1"/>
  <c r="AC530" i="11"/>
  <c r="AD530" i="11" s="1" a="1"/>
  <c r="AD530" i="11" s="1"/>
  <c r="AC531" i="11"/>
  <c r="AD531" i="11" s="1" a="1"/>
  <c r="AD531" i="11" s="1"/>
  <c r="AC532" i="11"/>
  <c r="AD532" i="11" s="1" a="1"/>
  <c r="AD532" i="11" s="1"/>
  <c r="AC533" i="11"/>
  <c r="AD533" i="11" s="1" a="1"/>
  <c r="AD533" i="11" s="1"/>
  <c r="AC534" i="11"/>
  <c r="AD534" i="11" s="1" a="1"/>
  <c r="AD534" i="11" s="1"/>
  <c r="AC535" i="11"/>
  <c r="AD535" i="11" s="1" a="1"/>
  <c r="AD535" i="11" s="1"/>
  <c r="AC536" i="11"/>
  <c r="AD536" i="11" s="1" a="1"/>
  <c r="AD536" i="11" s="1"/>
  <c r="AC537" i="11"/>
  <c r="AD537" i="11" s="1" a="1"/>
  <c r="AD537" i="11" s="1"/>
  <c r="AC538" i="11"/>
  <c r="AD538" i="11" s="1" a="1"/>
  <c r="AD538" i="11" s="1"/>
  <c r="AC539" i="11"/>
  <c r="AD539" i="11" s="1" a="1"/>
  <c r="AD539" i="11" s="1"/>
  <c r="AC540" i="11"/>
  <c r="AD540" i="11" s="1" a="1"/>
  <c r="AD540" i="11" s="1"/>
  <c r="AC541" i="11"/>
  <c r="AD541" i="11" s="1" a="1"/>
  <c r="AD541" i="11" s="1"/>
  <c r="AC542" i="11"/>
  <c r="AD542" i="11" s="1" a="1"/>
  <c r="AD542" i="11" s="1"/>
  <c r="AC543" i="11"/>
  <c r="AD543" i="11" s="1" a="1"/>
  <c r="AD543" i="11" s="1"/>
  <c r="AC544" i="11"/>
  <c r="AD544" i="11" s="1" a="1"/>
  <c r="AD544" i="11" s="1"/>
  <c r="AC545" i="11"/>
  <c r="AD545" i="11" s="1" a="1"/>
  <c r="AD545" i="11" s="1"/>
  <c r="AC546" i="11"/>
  <c r="AD546" i="11" s="1" a="1"/>
  <c r="AD546" i="11" s="1"/>
  <c r="AC547" i="11"/>
  <c r="AD547" i="11" s="1" a="1"/>
  <c r="AD547" i="11" s="1"/>
  <c r="AC548" i="11"/>
  <c r="AD548" i="11" s="1" a="1"/>
  <c r="AD548" i="11" s="1"/>
  <c r="AC549" i="11"/>
  <c r="AD549" i="11" s="1" a="1"/>
  <c r="AD549" i="11" s="1"/>
  <c r="AC550" i="11"/>
  <c r="AD550" i="11" s="1" a="1"/>
  <c r="AD550" i="11" s="1"/>
  <c r="AC551" i="11"/>
  <c r="AD551" i="11" s="1" a="1"/>
  <c r="AD551" i="11" s="1"/>
  <c r="AC552" i="11"/>
  <c r="AD552" i="11" s="1" a="1"/>
  <c r="AD552" i="11" s="1"/>
  <c r="AC553" i="11"/>
  <c r="AD553" i="11" s="1" a="1"/>
  <c r="AD553" i="11" s="1"/>
  <c r="AC554" i="11"/>
  <c r="AD554" i="11" s="1" a="1"/>
  <c r="AD554" i="11" s="1"/>
  <c r="AC555" i="11"/>
  <c r="AD555" i="11" s="1" a="1"/>
  <c r="AD555" i="11" s="1"/>
  <c r="AC556" i="11"/>
  <c r="AD556" i="11" s="1" a="1"/>
  <c r="AD556" i="11" s="1"/>
  <c r="AC557" i="11"/>
  <c r="AD557" i="11" s="1" a="1"/>
  <c r="AD557" i="11" s="1"/>
  <c r="AC558" i="11"/>
  <c r="AD558" i="11" s="1" a="1"/>
  <c r="AD558" i="11" s="1"/>
  <c r="AC559" i="11"/>
  <c r="AD559" i="11" s="1" a="1"/>
  <c r="AD559" i="11" s="1"/>
  <c r="AC560" i="11"/>
  <c r="AD560" i="11" s="1" a="1"/>
  <c r="AD560" i="11" s="1"/>
  <c r="AC561" i="11"/>
  <c r="AD561" i="11" s="1" a="1"/>
  <c r="AD561" i="11" s="1"/>
  <c r="AC562" i="11"/>
  <c r="AD562" i="11" s="1" a="1"/>
  <c r="AD562" i="11" s="1"/>
  <c r="AC563" i="11"/>
  <c r="AD563" i="11" s="1" a="1"/>
  <c r="AD563" i="11" s="1"/>
  <c r="AC564" i="11"/>
  <c r="AD564" i="11" s="1" a="1"/>
  <c r="AD564" i="11" s="1"/>
  <c r="AC565" i="11"/>
  <c r="AD565" i="11" s="1" a="1"/>
  <c r="AD565" i="11" s="1"/>
  <c r="AC566" i="11"/>
  <c r="AD566" i="11" s="1" a="1"/>
  <c r="AD566" i="11" s="1"/>
  <c r="AC567" i="11"/>
  <c r="AD567" i="11" s="1" a="1"/>
  <c r="AD567" i="11" s="1"/>
  <c r="AC568" i="11"/>
  <c r="AD568" i="11" s="1" a="1"/>
  <c r="AD568" i="11" s="1"/>
  <c r="AC569" i="11"/>
  <c r="AD569" i="11" s="1" a="1"/>
  <c r="AD569" i="11" s="1"/>
  <c r="AC570" i="11"/>
  <c r="AD570" i="11" s="1" a="1"/>
  <c r="AD570" i="11" s="1"/>
  <c r="AC571" i="11"/>
  <c r="AD571" i="11" s="1" a="1"/>
  <c r="AD571" i="11" s="1"/>
  <c r="AC572" i="11"/>
  <c r="AD572" i="11" s="1" a="1"/>
  <c r="AD572" i="11" s="1"/>
  <c r="AC573" i="11"/>
  <c r="AD573" i="11" s="1" a="1"/>
  <c r="AD573" i="11" s="1"/>
  <c r="AC574" i="11"/>
  <c r="AD574" i="11" s="1" a="1"/>
  <c r="AD574" i="11" s="1"/>
  <c r="AC575" i="11"/>
  <c r="AD575" i="11" s="1" a="1"/>
  <c r="AD575" i="11" s="1"/>
  <c r="AC576" i="11"/>
  <c r="AD576" i="11" s="1" a="1"/>
  <c r="AD576" i="11" s="1"/>
  <c r="AC577" i="11"/>
  <c r="AD577" i="11" s="1" a="1"/>
  <c r="AD577" i="11" s="1"/>
  <c r="AC578" i="11"/>
  <c r="AD578" i="11" s="1" a="1"/>
  <c r="AD578" i="11" s="1"/>
  <c r="AC579" i="11"/>
  <c r="AD579" i="11" s="1" a="1"/>
  <c r="AD579" i="11" s="1"/>
  <c r="AC580" i="11"/>
  <c r="AD580" i="11" s="1" a="1"/>
  <c r="AD580" i="11" s="1"/>
  <c r="AC581" i="11"/>
  <c r="AD581" i="11" s="1" a="1"/>
  <c r="AD581" i="11" s="1"/>
  <c r="AC582" i="11"/>
  <c r="AD582" i="11" s="1" a="1"/>
  <c r="AD582" i="11" s="1"/>
  <c r="AC583" i="11"/>
  <c r="AD583" i="11" s="1" a="1"/>
  <c r="AD583" i="11" s="1"/>
  <c r="AC584" i="11"/>
  <c r="AD584" i="11" s="1" a="1"/>
  <c r="AD584" i="11" s="1"/>
  <c r="AC585" i="11"/>
  <c r="AD585" i="11" s="1" a="1"/>
  <c r="AD585" i="11" s="1"/>
  <c r="AC586" i="11"/>
  <c r="AD586" i="11" s="1" a="1"/>
  <c r="AD586" i="11" s="1"/>
  <c r="AC587" i="11"/>
  <c r="AD587" i="11" s="1" a="1"/>
  <c r="AD587" i="11" s="1"/>
  <c r="AC588" i="11"/>
  <c r="AD588" i="11" s="1" a="1"/>
  <c r="AD588" i="11" s="1"/>
  <c r="AC589" i="11"/>
  <c r="AD589" i="11" s="1" a="1"/>
  <c r="AD589" i="11" s="1"/>
  <c r="AC590" i="11"/>
  <c r="AD590" i="11" s="1" a="1"/>
  <c r="AD590" i="11" s="1"/>
  <c r="AC591" i="11"/>
  <c r="AD591" i="11" s="1" a="1"/>
  <c r="AD591" i="11" s="1"/>
  <c r="AC592" i="11"/>
  <c r="AD592" i="11" s="1" a="1"/>
  <c r="AD592" i="11" s="1"/>
  <c r="AC593" i="11"/>
  <c r="AD593" i="11" s="1" a="1"/>
  <c r="AD593" i="11" s="1"/>
  <c r="AC594" i="11"/>
  <c r="AD594" i="11" s="1" a="1"/>
  <c r="AD594" i="11" s="1"/>
  <c r="AC595" i="11"/>
  <c r="AD595" i="11" s="1" a="1"/>
  <c r="AD595" i="11" s="1"/>
  <c r="AC596" i="11"/>
  <c r="AD596" i="11" s="1" a="1"/>
  <c r="AD596" i="11" s="1"/>
  <c r="AC597" i="11"/>
  <c r="AD597" i="11" s="1" a="1"/>
  <c r="AD597" i="11" s="1"/>
  <c r="AC598" i="11"/>
  <c r="AD598" i="11" s="1" a="1"/>
  <c r="AD598" i="11" s="1"/>
  <c r="AC599" i="11"/>
  <c r="AD599" i="11" s="1" a="1"/>
  <c r="AD599" i="11" s="1"/>
  <c r="AC600" i="11"/>
  <c r="AD600" i="11" s="1" a="1"/>
  <c r="AD600" i="11" s="1"/>
  <c r="AC601" i="11"/>
  <c r="AD601" i="11" s="1" a="1"/>
  <c r="AD601" i="11" s="1"/>
  <c r="AC602" i="11"/>
  <c r="AD602" i="11" s="1" a="1"/>
  <c r="AD602" i="11" s="1"/>
  <c r="AC603" i="11"/>
  <c r="AD603" i="11" s="1" a="1"/>
  <c r="AD603" i="11" s="1"/>
  <c r="AC604" i="11"/>
  <c r="AD604" i="11" s="1" a="1"/>
  <c r="AD604" i="11" s="1"/>
  <c r="AC605" i="11"/>
  <c r="AD605" i="11" s="1" a="1"/>
  <c r="AD605" i="11" s="1"/>
  <c r="AC606" i="11"/>
  <c r="AD606" i="11" s="1" a="1"/>
  <c r="AD606" i="11" s="1"/>
  <c r="AC607" i="11"/>
  <c r="AD607" i="11" s="1" a="1"/>
  <c r="AD607" i="11" s="1"/>
  <c r="AC608" i="11"/>
  <c r="AD608" i="11" s="1" a="1"/>
  <c r="AD608" i="11" s="1"/>
  <c r="AC609" i="11"/>
  <c r="AD609" i="11" s="1" a="1"/>
  <c r="AD609" i="11" s="1"/>
  <c r="AC610" i="11"/>
  <c r="AD610" i="11" s="1" a="1"/>
  <c r="AD610" i="11" s="1"/>
  <c r="AC611" i="11"/>
  <c r="AD611" i="11" s="1" a="1"/>
  <c r="AD611" i="11" s="1"/>
  <c r="AC612" i="11"/>
  <c r="AD612" i="11" s="1" a="1"/>
  <c r="AD612" i="11" s="1"/>
  <c r="AC613" i="11"/>
  <c r="AD613" i="11" s="1" a="1"/>
  <c r="AD613" i="11" s="1"/>
  <c r="AC614" i="11"/>
  <c r="AD614" i="11" s="1" a="1"/>
  <c r="AD614" i="11" s="1"/>
  <c r="AC615" i="11"/>
  <c r="AD615" i="11" s="1" a="1"/>
  <c r="AD615" i="11" s="1"/>
  <c r="AC616" i="11"/>
  <c r="AD616" i="11" s="1" a="1"/>
  <c r="AD616" i="11" s="1"/>
  <c r="AC617" i="11"/>
  <c r="AD617" i="11" s="1" a="1"/>
  <c r="AD617" i="11" s="1"/>
  <c r="AC618" i="11"/>
  <c r="AD618" i="11" s="1" a="1"/>
  <c r="AD618" i="11" s="1"/>
  <c r="AC619" i="11"/>
  <c r="AD619" i="11" s="1" a="1"/>
  <c r="AD619" i="11" s="1"/>
  <c r="AC620" i="11"/>
  <c r="AD620" i="11" s="1" a="1"/>
  <c r="AD620" i="11" s="1"/>
  <c r="AC621" i="11"/>
  <c r="AD621" i="11" s="1" a="1"/>
  <c r="AD621" i="11" s="1"/>
  <c r="AC622" i="11"/>
  <c r="AD622" i="11" s="1" a="1"/>
  <c r="AD622" i="11" s="1"/>
  <c r="AC623" i="11"/>
  <c r="AD623" i="11" s="1" a="1"/>
  <c r="AD623" i="11" s="1"/>
  <c r="AC624" i="11"/>
  <c r="AD624" i="11" s="1" a="1"/>
  <c r="AD624" i="11" s="1"/>
  <c r="AC625" i="11"/>
  <c r="AD625" i="11" s="1" a="1"/>
  <c r="AD625" i="11" s="1"/>
  <c r="AC626" i="11"/>
  <c r="AD626" i="11" s="1" a="1"/>
  <c r="AD626" i="11" s="1"/>
  <c r="AC627" i="11"/>
  <c r="AD627" i="11" s="1" a="1"/>
  <c r="AD627" i="11" s="1"/>
  <c r="AC628" i="11"/>
  <c r="AD628" i="11" s="1" a="1"/>
  <c r="AD628" i="11" s="1"/>
  <c r="AC629" i="11"/>
  <c r="AD629" i="11" s="1" a="1"/>
  <c r="AD629" i="11" s="1"/>
  <c r="AC630" i="11"/>
  <c r="AD630" i="11" s="1" a="1"/>
  <c r="AD630" i="11" s="1"/>
  <c r="AC631" i="11"/>
  <c r="AD631" i="11" s="1" a="1"/>
  <c r="AD631" i="11" s="1"/>
  <c r="AC632" i="11"/>
  <c r="AD632" i="11" s="1" a="1"/>
  <c r="AD632" i="11" s="1"/>
  <c r="AC633" i="11"/>
  <c r="AD633" i="11" s="1" a="1"/>
  <c r="AD633" i="11" s="1"/>
  <c r="AC634" i="11"/>
  <c r="AD634" i="11" s="1" a="1"/>
  <c r="AD634" i="11" s="1"/>
  <c r="AC635" i="11"/>
  <c r="AD635" i="11" s="1" a="1"/>
  <c r="AD635" i="11" s="1"/>
  <c r="AC636" i="11"/>
  <c r="AD636" i="11" s="1" a="1"/>
  <c r="AD636" i="11" s="1"/>
  <c r="AC637" i="11"/>
  <c r="AD637" i="11" s="1" a="1"/>
  <c r="AD637" i="11" s="1"/>
  <c r="AC638" i="11"/>
  <c r="AD638" i="11" s="1" a="1"/>
  <c r="AD638" i="11" s="1"/>
  <c r="AC639" i="11"/>
  <c r="AD639" i="11" s="1" a="1"/>
  <c r="AD639" i="11" s="1"/>
  <c r="AC640" i="11"/>
  <c r="AD640" i="11" s="1" a="1"/>
  <c r="AD640" i="11" s="1"/>
  <c r="AC641" i="11"/>
  <c r="AD641" i="11" s="1" a="1"/>
  <c r="AD641" i="11" s="1"/>
  <c r="AC642" i="11"/>
  <c r="AD642" i="11" s="1" a="1"/>
  <c r="AD642" i="11" s="1"/>
  <c r="AC643" i="11"/>
  <c r="AD643" i="11" s="1" a="1"/>
  <c r="AD643" i="11" s="1"/>
  <c r="AC644" i="11"/>
  <c r="AD644" i="11" s="1" a="1"/>
  <c r="AD644" i="11" s="1"/>
  <c r="AC645" i="11"/>
  <c r="AD645" i="11" s="1" a="1"/>
  <c r="AD645" i="11" s="1"/>
  <c r="AC646" i="11"/>
  <c r="AD646" i="11" s="1" a="1"/>
  <c r="AD646" i="11" s="1"/>
  <c r="AC647" i="11"/>
  <c r="AD647" i="11" s="1" a="1"/>
  <c r="AD647" i="11" s="1"/>
  <c r="AC648" i="11"/>
  <c r="AD648" i="11" s="1" a="1"/>
  <c r="AD648" i="11" s="1"/>
  <c r="AC649" i="11"/>
  <c r="AD649" i="11" s="1" a="1"/>
  <c r="AD649" i="11" s="1"/>
  <c r="AC650" i="11"/>
  <c r="AD650" i="11" s="1" a="1"/>
  <c r="AD650" i="11" s="1"/>
  <c r="AC651" i="11"/>
  <c r="AD651" i="11" s="1" a="1"/>
  <c r="AD651" i="11" s="1"/>
  <c r="AC652" i="11"/>
  <c r="AD652" i="11" s="1" a="1"/>
  <c r="AD652" i="11" s="1"/>
  <c r="AC653" i="11"/>
  <c r="AD653" i="11" s="1" a="1"/>
  <c r="AD653" i="11" s="1"/>
  <c r="AC654" i="11"/>
  <c r="AD654" i="11" s="1" a="1"/>
  <c r="AD654" i="11" s="1"/>
  <c r="AC655" i="11"/>
  <c r="AD655" i="11" s="1" a="1"/>
  <c r="AD655" i="11" s="1"/>
  <c r="AC656" i="11"/>
  <c r="AD656" i="11" s="1" a="1"/>
  <c r="AD656" i="11" s="1"/>
  <c r="AC657" i="11"/>
  <c r="AD657" i="11" s="1" a="1"/>
  <c r="AD657" i="11" s="1"/>
  <c r="AC658" i="11"/>
  <c r="AD658" i="11" s="1" a="1"/>
  <c r="AD658" i="11" s="1"/>
  <c r="AC659" i="11"/>
  <c r="AD659" i="11" s="1" a="1"/>
  <c r="AD659" i="11" s="1"/>
  <c r="AC660" i="11"/>
  <c r="AD660" i="11" s="1" a="1"/>
  <c r="AD660" i="11" s="1"/>
  <c r="AC661" i="11"/>
  <c r="AD661" i="11" s="1" a="1"/>
  <c r="AD661" i="11" s="1"/>
  <c r="AC662" i="11"/>
  <c r="AD662" i="11" s="1" a="1"/>
  <c r="AD662" i="11" s="1"/>
  <c r="AC663" i="11"/>
  <c r="AD663" i="11" s="1" a="1"/>
  <c r="AD663" i="11" s="1"/>
  <c r="AC664" i="11"/>
  <c r="AD664" i="11" s="1" a="1"/>
  <c r="AD664" i="11" s="1"/>
  <c r="AC665" i="11"/>
  <c r="AD665" i="11" s="1" a="1"/>
  <c r="AD665" i="11" s="1"/>
  <c r="AC666" i="11"/>
  <c r="AD666" i="11" s="1" a="1"/>
  <c r="AD666" i="11" s="1"/>
  <c r="AC667" i="11"/>
  <c r="AD667" i="11" s="1" a="1"/>
  <c r="AD667" i="11" s="1"/>
  <c r="AC668" i="11"/>
  <c r="AD668" i="11" s="1" a="1"/>
  <c r="AD668" i="11" s="1"/>
  <c r="AC669" i="11"/>
  <c r="AD669" i="11" s="1" a="1"/>
  <c r="AD669" i="11" s="1"/>
  <c r="AC670" i="11"/>
  <c r="AD670" i="11" s="1" a="1"/>
  <c r="AD670" i="11" s="1"/>
  <c r="AC671" i="11"/>
  <c r="AD671" i="11" s="1" a="1"/>
  <c r="AD671" i="11" s="1"/>
  <c r="AC672" i="11"/>
  <c r="AD672" i="11" s="1" a="1"/>
  <c r="AD672" i="11" s="1"/>
  <c r="AC673" i="11"/>
  <c r="AD673" i="11" s="1" a="1"/>
  <c r="AD673" i="11" s="1"/>
  <c r="AC674" i="11"/>
  <c r="AD674" i="11" s="1" a="1"/>
  <c r="AD674" i="11" s="1"/>
  <c r="AC675" i="11"/>
  <c r="AD675" i="11" s="1" a="1"/>
  <c r="AD675" i="11" s="1"/>
  <c r="AC676" i="11"/>
  <c r="AD676" i="11" s="1" a="1"/>
  <c r="AD676" i="11" s="1"/>
  <c r="AC677" i="11"/>
  <c r="AD677" i="11" s="1" a="1"/>
  <c r="AD677" i="11" s="1"/>
  <c r="AC678" i="11"/>
  <c r="AD678" i="11" s="1" a="1"/>
  <c r="AD678" i="11" s="1"/>
  <c r="AC679" i="11"/>
  <c r="AD679" i="11" s="1" a="1"/>
  <c r="AD679" i="11" s="1"/>
  <c r="AC680" i="11"/>
  <c r="AD680" i="11" s="1" a="1"/>
  <c r="AD680" i="11" s="1"/>
  <c r="AC681" i="11"/>
  <c r="AD681" i="11" s="1" a="1"/>
  <c r="AD681" i="11" s="1"/>
  <c r="AC682" i="11"/>
  <c r="AD682" i="11" s="1" a="1"/>
  <c r="AD682" i="11" s="1"/>
  <c r="AC683" i="11"/>
  <c r="AD683" i="11" s="1" a="1"/>
  <c r="AD683" i="11" s="1"/>
  <c r="AC684" i="11"/>
  <c r="AD684" i="11" s="1" a="1"/>
  <c r="AD684" i="11" s="1"/>
  <c r="AC685" i="11"/>
  <c r="AD685" i="11" s="1" a="1"/>
  <c r="AD685" i="11" s="1"/>
  <c r="AC686" i="11"/>
  <c r="AD686" i="11" s="1" a="1"/>
  <c r="AD686" i="11" s="1"/>
  <c r="AC687" i="11"/>
  <c r="AD687" i="11" s="1" a="1"/>
  <c r="AD687" i="11" s="1"/>
  <c r="AC688" i="11"/>
  <c r="AD688" i="11" s="1" a="1"/>
  <c r="AD688" i="11" s="1"/>
  <c r="AC689" i="11"/>
  <c r="AD689" i="11" s="1" a="1"/>
  <c r="AD689" i="11" s="1"/>
  <c r="AC690" i="11"/>
  <c r="AD690" i="11" s="1" a="1"/>
  <c r="AD690" i="11" s="1"/>
  <c r="AC691" i="11"/>
  <c r="AD691" i="11" s="1" a="1"/>
  <c r="AD691" i="11" s="1"/>
  <c r="AC692" i="11"/>
  <c r="AD692" i="11" s="1" a="1"/>
  <c r="AD692" i="11" s="1"/>
  <c r="AC693" i="11"/>
  <c r="AD693" i="11" s="1" a="1"/>
  <c r="AD693" i="11" s="1"/>
  <c r="AC694" i="11"/>
  <c r="AD694" i="11" s="1" a="1"/>
  <c r="AD694" i="11" s="1"/>
  <c r="AC695" i="11"/>
  <c r="AD695" i="11" s="1" a="1"/>
  <c r="AD695" i="11" s="1"/>
  <c r="AC696" i="11"/>
  <c r="AD696" i="11" s="1" a="1"/>
  <c r="AD696" i="11" s="1"/>
  <c r="AC697" i="11"/>
  <c r="AD697" i="11" s="1" a="1"/>
  <c r="AD697" i="11" s="1"/>
  <c r="AC698" i="11"/>
  <c r="AD698" i="11" s="1" a="1"/>
  <c r="AD698" i="11" s="1"/>
  <c r="AC699" i="11"/>
  <c r="AD699" i="11" s="1" a="1"/>
  <c r="AD699" i="11" s="1"/>
  <c r="AC700" i="11"/>
  <c r="AD700" i="11" s="1" a="1"/>
  <c r="AD700" i="11" s="1"/>
  <c r="AC701" i="11"/>
  <c r="AD701" i="11" s="1" a="1"/>
  <c r="AD701" i="11" s="1"/>
  <c r="AC702" i="11"/>
  <c r="AD702" i="11" s="1" a="1"/>
  <c r="AD702" i="11" s="1"/>
  <c r="AC703" i="11"/>
  <c r="AD703" i="11" s="1" a="1"/>
  <c r="AD703" i="11" s="1"/>
  <c r="AC704" i="11"/>
  <c r="AD704" i="11" s="1" a="1"/>
  <c r="AD704" i="11" s="1"/>
  <c r="AC705" i="11"/>
  <c r="AD705" i="11" s="1" a="1"/>
  <c r="AD705" i="11" s="1"/>
  <c r="AC706" i="11"/>
  <c r="AD706" i="11" s="1" a="1"/>
  <c r="AD706" i="11" s="1"/>
  <c r="AC707" i="11"/>
  <c r="AD707" i="11" s="1" a="1"/>
  <c r="AD707" i="11" s="1"/>
  <c r="AC708" i="11"/>
  <c r="AD708" i="11" s="1" a="1"/>
  <c r="AD708" i="11" s="1"/>
  <c r="AC709" i="11"/>
  <c r="AD709" i="11" s="1" a="1"/>
  <c r="AD709" i="11" s="1"/>
  <c r="AC710" i="11"/>
  <c r="AD710" i="11" s="1" a="1"/>
  <c r="AD710" i="11" s="1"/>
  <c r="AC711" i="11"/>
  <c r="AD711" i="11" s="1" a="1"/>
  <c r="AD711" i="11" s="1"/>
  <c r="AC712" i="11"/>
  <c r="AD712" i="11" s="1" a="1"/>
  <c r="AD712" i="11" s="1"/>
  <c r="AC713" i="11"/>
  <c r="AD713" i="11" s="1" a="1"/>
  <c r="AD713" i="11" s="1"/>
  <c r="AC714" i="11"/>
  <c r="AD714" i="11" s="1" a="1"/>
  <c r="AD714" i="11" s="1"/>
  <c r="AC715" i="11"/>
  <c r="AD715" i="11" s="1" a="1"/>
  <c r="AD715" i="11" s="1"/>
  <c r="AC716" i="11"/>
  <c r="AD716" i="11" s="1" a="1"/>
  <c r="AD716" i="11" s="1"/>
  <c r="AC717" i="11"/>
  <c r="AD717" i="11" s="1" a="1"/>
  <c r="AD717" i="11" s="1"/>
  <c r="AC718" i="11"/>
  <c r="AD718" i="11" s="1" a="1"/>
  <c r="AD718" i="11" s="1"/>
  <c r="AC719" i="11"/>
  <c r="AD719" i="11" s="1" a="1"/>
  <c r="AD719" i="11" s="1"/>
  <c r="AC720" i="11"/>
  <c r="AD720" i="11" s="1" a="1"/>
  <c r="AD720" i="11" s="1"/>
  <c r="AC721" i="11"/>
  <c r="AD721" i="11" s="1" a="1"/>
  <c r="AD721" i="11" s="1"/>
  <c r="AC722" i="11"/>
  <c r="AD722" i="11" s="1" a="1"/>
  <c r="AD722" i="11" s="1"/>
  <c r="AC723" i="11"/>
  <c r="AD723" i="11" s="1" a="1"/>
  <c r="AD723" i="11" s="1"/>
  <c r="AC724" i="11"/>
  <c r="AD724" i="11" s="1" a="1"/>
  <c r="AD724" i="11" s="1"/>
  <c r="AC725" i="11"/>
  <c r="AD725" i="11" s="1" a="1"/>
  <c r="AD725" i="11" s="1"/>
  <c r="AC726" i="11"/>
  <c r="AD726" i="11" s="1" a="1"/>
  <c r="AD726" i="11" s="1"/>
  <c r="AC727" i="11"/>
  <c r="AD727" i="11" s="1" a="1"/>
  <c r="AD727" i="11" s="1"/>
  <c r="AC728" i="11"/>
  <c r="AD728" i="11" s="1" a="1"/>
  <c r="AD728" i="11" s="1"/>
  <c r="AC729" i="11"/>
  <c r="AD729" i="11" s="1" a="1"/>
  <c r="AD729" i="11" s="1"/>
  <c r="AC730" i="11"/>
  <c r="AD730" i="11" s="1" a="1"/>
  <c r="AD730" i="11" s="1"/>
  <c r="AC731" i="11"/>
  <c r="AD731" i="11" s="1" a="1"/>
  <c r="AD731" i="11" s="1"/>
  <c r="AC732" i="11"/>
  <c r="AD732" i="11" s="1" a="1"/>
  <c r="AD732" i="11" s="1"/>
  <c r="AC733" i="11"/>
  <c r="AD733" i="11" s="1" a="1"/>
  <c r="AD733" i="11" s="1"/>
  <c r="AC734" i="11"/>
  <c r="AD734" i="11" s="1" a="1"/>
  <c r="AD734" i="11" s="1"/>
  <c r="AC735" i="11"/>
  <c r="AD735" i="11" s="1" a="1"/>
  <c r="AD735" i="11" s="1"/>
  <c r="AC736" i="11"/>
  <c r="AD736" i="11" s="1" a="1"/>
  <c r="AD736" i="11" s="1"/>
  <c r="AC737" i="11"/>
  <c r="AD737" i="11" s="1" a="1"/>
  <c r="AD737" i="11" s="1"/>
  <c r="AC738" i="11"/>
  <c r="AD738" i="11" s="1" a="1"/>
  <c r="AD738" i="11" s="1"/>
  <c r="AC739" i="11"/>
  <c r="AD739" i="11" s="1" a="1"/>
  <c r="AD739" i="11" s="1"/>
  <c r="AC740" i="11"/>
  <c r="AD740" i="11" s="1" a="1"/>
  <c r="AD740" i="11" s="1"/>
  <c r="AC741" i="11"/>
  <c r="AD741" i="11" s="1" a="1"/>
  <c r="AD741" i="11" s="1"/>
  <c r="AC742" i="11"/>
  <c r="AD742" i="11" s="1" a="1"/>
  <c r="AD742" i="11" s="1"/>
  <c r="AC743" i="11"/>
  <c r="AD743" i="11" s="1" a="1"/>
  <c r="AD743" i="11" s="1"/>
  <c r="AC744" i="11"/>
  <c r="AD744" i="11" s="1" a="1"/>
  <c r="AD744" i="11" s="1"/>
  <c r="AC745" i="11"/>
  <c r="AD745" i="11" s="1" a="1"/>
  <c r="AD745" i="11" s="1"/>
  <c r="AC746" i="11"/>
  <c r="AD746" i="11" s="1" a="1"/>
  <c r="AD746" i="11" s="1"/>
  <c r="AC747" i="11"/>
  <c r="AD747" i="11" s="1" a="1"/>
  <c r="AD747" i="11" s="1"/>
  <c r="AC748" i="11"/>
  <c r="AD748" i="11" s="1" a="1"/>
  <c r="AD748" i="11" s="1"/>
  <c r="AC749" i="11"/>
  <c r="AD749" i="11" s="1" a="1"/>
  <c r="AD749" i="11" s="1"/>
  <c r="AC750" i="11"/>
  <c r="AD750" i="11" s="1" a="1"/>
  <c r="AD750" i="11" s="1"/>
  <c r="AC751" i="11"/>
  <c r="AD751" i="11" s="1" a="1"/>
  <c r="AD751" i="11" s="1"/>
  <c r="AC752" i="11"/>
  <c r="AD752" i="11" s="1" a="1"/>
  <c r="AD752" i="11" s="1"/>
  <c r="AC753" i="11"/>
  <c r="AD753" i="11" s="1" a="1"/>
  <c r="AD753" i="11" s="1"/>
  <c r="AC754" i="11"/>
  <c r="AD754" i="11" s="1" a="1"/>
  <c r="AD754" i="11" s="1"/>
  <c r="AC755" i="11"/>
  <c r="AD755" i="11" s="1" a="1"/>
  <c r="AD755" i="11" s="1"/>
  <c r="AC756" i="11"/>
  <c r="AD756" i="11" s="1" a="1"/>
  <c r="AD756" i="11" s="1"/>
  <c r="AC757" i="11"/>
  <c r="AD757" i="11" s="1" a="1"/>
  <c r="AD757" i="11" s="1"/>
  <c r="AC758" i="11"/>
  <c r="AD758" i="11" s="1" a="1"/>
  <c r="AD758" i="11" s="1"/>
  <c r="AC759" i="11"/>
  <c r="AD759" i="11" s="1" a="1"/>
  <c r="AD759" i="11" s="1"/>
  <c r="AC760" i="11"/>
  <c r="AD760" i="11" s="1" a="1"/>
  <c r="AD760" i="11" s="1"/>
  <c r="AC761" i="11"/>
  <c r="AD761" i="11" s="1" a="1"/>
  <c r="AD761" i="11" s="1"/>
  <c r="AC762" i="11"/>
  <c r="AD762" i="11" s="1" a="1"/>
  <c r="AD762" i="11" s="1"/>
  <c r="AC763" i="11"/>
  <c r="AD763" i="11" s="1" a="1"/>
  <c r="AD763" i="11" s="1"/>
  <c r="AC764" i="11"/>
  <c r="AD764" i="11" s="1" a="1"/>
  <c r="AD764" i="11" s="1"/>
  <c r="AC765" i="11"/>
  <c r="AD765" i="11" s="1" a="1"/>
  <c r="AD765" i="11" s="1"/>
  <c r="AC766" i="11"/>
  <c r="AD766" i="11" s="1" a="1"/>
  <c r="AD766" i="11" s="1"/>
  <c r="AC767" i="11"/>
  <c r="AD767" i="11" s="1" a="1"/>
  <c r="AD767" i="11" s="1"/>
  <c r="AC768" i="11"/>
  <c r="AD768" i="11" s="1" a="1"/>
  <c r="AD768" i="11" s="1"/>
  <c r="AC769" i="11"/>
  <c r="AD769" i="11" s="1" a="1"/>
  <c r="AD769" i="11" s="1"/>
  <c r="AC770" i="11"/>
  <c r="AD770" i="11" s="1" a="1"/>
  <c r="AD770" i="11" s="1"/>
  <c r="AC771" i="11"/>
  <c r="AD771" i="11" s="1" a="1"/>
  <c r="AD771" i="11" s="1"/>
  <c r="AC772" i="11"/>
  <c r="AD772" i="11" s="1" a="1"/>
  <c r="AD772" i="11" s="1"/>
  <c r="AC773" i="11"/>
  <c r="AD773" i="11" s="1" a="1"/>
  <c r="AD773" i="11" s="1"/>
  <c r="AC774" i="11"/>
  <c r="AD774" i="11" s="1" a="1"/>
  <c r="AD774" i="11" s="1"/>
  <c r="AC775" i="11"/>
  <c r="AD775" i="11" s="1" a="1"/>
  <c r="AD775" i="11" s="1"/>
  <c r="AC776" i="11"/>
  <c r="AD776" i="11" s="1" a="1"/>
  <c r="AD776" i="11" s="1"/>
  <c r="AC777" i="11"/>
  <c r="AD777" i="11" s="1" a="1"/>
  <c r="AD777" i="11" s="1"/>
  <c r="AC778" i="11"/>
  <c r="AD778" i="11" s="1" a="1"/>
  <c r="AD778" i="11" s="1"/>
  <c r="AC779" i="11"/>
  <c r="AD779" i="11" s="1" a="1"/>
  <c r="AD779" i="11" s="1"/>
  <c r="AC780" i="11"/>
  <c r="AD780" i="11" s="1" a="1"/>
  <c r="AD780" i="11" s="1"/>
  <c r="AC781" i="11"/>
  <c r="AD781" i="11" s="1" a="1"/>
  <c r="AD781" i="11" s="1"/>
  <c r="AC782" i="11"/>
  <c r="AD782" i="11" s="1" a="1"/>
  <c r="AD782" i="11" s="1"/>
  <c r="AC783" i="11"/>
  <c r="AD783" i="11" s="1" a="1"/>
  <c r="AD783" i="11" s="1"/>
  <c r="AC784" i="11"/>
  <c r="AD784" i="11" s="1" a="1"/>
  <c r="AD784" i="11" s="1"/>
  <c r="AC785" i="11"/>
  <c r="AD785" i="11" s="1" a="1"/>
  <c r="AD785" i="11" s="1"/>
  <c r="AC786" i="11"/>
  <c r="AD786" i="11" s="1" a="1"/>
  <c r="AD786" i="11" s="1"/>
  <c r="AC787" i="11"/>
  <c r="AD787" i="11" s="1" a="1"/>
  <c r="AD787" i="11" s="1"/>
  <c r="AC788" i="11"/>
  <c r="AD788" i="11" s="1" a="1"/>
  <c r="AD788" i="11" s="1"/>
  <c r="AC789" i="11"/>
  <c r="AD789" i="11" s="1" a="1"/>
  <c r="AD789" i="11" s="1"/>
  <c r="AC790" i="11"/>
  <c r="AD790" i="11" s="1" a="1"/>
  <c r="AD790" i="11" s="1"/>
  <c r="AC791" i="11"/>
  <c r="AD791" i="11" s="1" a="1"/>
  <c r="AD791" i="11" s="1"/>
  <c r="AC792" i="11"/>
  <c r="AD792" i="11" s="1" a="1"/>
  <c r="AD792" i="11" s="1"/>
  <c r="AC793" i="11"/>
  <c r="AD793" i="11" s="1" a="1"/>
  <c r="AD793" i="11" s="1"/>
  <c r="AC794" i="11"/>
  <c r="AD794" i="11" s="1" a="1"/>
  <c r="AD794" i="11" s="1"/>
  <c r="AC795" i="11"/>
  <c r="AD795" i="11" s="1" a="1"/>
  <c r="AD795" i="11" s="1"/>
  <c r="AC796" i="11"/>
  <c r="AD796" i="11" s="1" a="1"/>
  <c r="AD796" i="11" s="1"/>
  <c r="AC797" i="11"/>
  <c r="AD797" i="11" s="1" a="1"/>
  <c r="AD797" i="11" s="1"/>
  <c r="AC798" i="11"/>
  <c r="AD798" i="11" s="1" a="1"/>
  <c r="AD798" i="11" s="1"/>
  <c r="AC799" i="11"/>
  <c r="AD799" i="11" s="1" a="1"/>
  <c r="AD799" i="11" s="1"/>
  <c r="AC800" i="11"/>
  <c r="AD800" i="11" s="1" a="1"/>
  <c r="AD800" i="11" s="1"/>
  <c r="AC801" i="11"/>
  <c r="AD801" i="11" s="1" a="1"/>
  <c r="AD801" i="11" s="1"/>
  <c r="AC802" i="11"/>
  <c r="AD802" i="11" s="1" a="1"/>
  <c r="AD802" i="11" s="1"/>
  <c r="AC803" i="11"/>
  <c r="AD803" i="11" s="1" a="1"/>
  <c r="AD803" i="11" s="1"/>
  <c r="AC804" i="11"/>
  <c r="AD804" i="11" s="1" a="1"/>
  <c r="AD804" i="11" s="1"/>
  <c r="AC805" i="11"/>
  <c r="AD805" i="11" s="1" a="1"/>
  <c r="AD805" i="11" s="1"/>
  <c r="AC806" i="11"/>
  <c r="AD806" i="11" s="1" a="1"/>
  <c r="AD806" i="11" s="1"/>
  <c r="AC807" i="11"/>
  <c r="AD807" i="11" s="1" a="1"/>
  <c r="AD807" i="11" s="1"/>
  <c r="AC808" i="11"/>
  <c r="AD808" i="11" s="1" a="1"/>
  <c r="AD808" i="11" s="1"/>
  <c r="AC809" i="11"/>
  <c r="AD809" i="11" s="1" a="1"/>
  <c r="AD809" i="11" s="1"/>
  <c r="AC810" i="11"/>
  <c r="AD810" i="11" s="1" a="1"/>
  <c r="AD810" i="11" s="1"/>
  <c r="AC811" i="11"/>
  <c r="AD811" i="11" s="1" a="1"/>
  <c r="AD811" i="11" s="1"/>
  <c r="AC812" i="11"/>
  <c r="AD812" i="11" s="1" a="1"/>
  <c r="AD812" i="11" s="1"/>
  <c r="AC813" i="11"/>
  <c r="AD813" i="11" s="1" a="1"/>
  <c r="AD813" i="11" s="1"/>
  <c r="AC814" i="11"/>
  <c r="AD814" i="11" s="1" a="1"/>
  <c r="AD814" i="11" s="1"/>
  <c r="AC815" i="11"/>
  <c r="AD815" i="11" s="1" a="1"/>
  <c r="AD815" i="11" s="1"/>
  <c r="AC816" i="11"/>
  <c r="AD816" i="11" s="1" a="1"/>
  <c r="AD816" i="11" s="1"/>
  <c r="AC817" i="11"/>
  <c r="AD817" i="11" s="1" a="1"/>
  <c r="AD817" i="11" s="1"/>
  <c r="AC818" i="11"/>
  <c r="AD818" i="11" s="1" a="1"/>
  <c r="AD818" i="11" s="1"/>
  <c r="AC819" i="11"/>
  <c r="AD819" i="11" s="1" a="1"/>
  <c r="AD819" i="11" s="1"/>
  <c r="AC820" i="11"/>
  <c r="AD820" i="11" s="1" a="1"/>
  <c r="AD820" i="11" s="1"/>
  <c r="AC821" i="11"/>
  <c r="AD821" i="11" s="1" a="1"/>
  <c r="AD821" i="11" s="1"/>
  <c r="AC822" i="11"/>
  <c r="AD822" i="11" s="1" a="1"/>
  <c r="AD822" i="11" s="1"/>
  <c r="AC823" i="11"/>
  <c r="AD823" i="11" s="1" a="1"/>
  <c r="AD823" i="11" s="1"/>
  <c r="AC824" i="11"/>
  <c r="AD824" i="11" s="1" a="1"/>
  <c r="AD824" i="11" s="1"/>
  <c r="AC825" i="11"/>
  <c r="AD825" i="11" s="1" a="1"/>
  <c r="AD825" i="11" s="1"/>
  <c r="AC826" i="11"/>
  <c r="AD826" i="11" s="1" a="1"/>
  <c r="AD826" i="11" s="1"/>
  <c r="AC827" i="11"/>
  <c r="AD827" i="11" s="1" a="1"/>
  <c r="AD827" i="11" s="1"/>
  <c r="AC828" i="11"/>
  <c r="AD828" i="11" s="1" a="1"/>
  <c r="AD828" i="11" s="1"/>
  <c r="AC829" i="11"/>
  <c r="AD829" i="11" s="1" a="1"/>
  <c r="AD829" i="11" s="1"/>
  <c r="AC830" i="11"/>
  <c r="AD830" i="11" s="1" a="1"/>
  <c r="AD830" i="11" s="1"/>
  <c r="AC831" i="11"/>
  <c r="AD831" i="11" s="1" a="1"/>
  <c r="AD831" i="11" s="1"/>
  <c r="AC832" i="11"/>
  <c r="AD832" i="11" s="1" a="1"/>
  <c r="AD832" i="11" s="1"/>
  <c r="AC833" i="11"/>
  <c r="AD833" i="11" s="1" a="1"/>
  <c r="AD833" i="11" s="1"/>
  <c r="AC834" i="11"/>
  <c r="AD834" i="11" s="1" a="1"/>
  <c r="AD834" i="11" s="1"/>
  <c r="AC835" i="11"/>
  <c r="AD835" i="11" s="1" a="1"/>
  <c r="AD835" i="11" s="1"/>
  <c r="AC836" i="11"/>
  <c r="AD836" i="11" s="1" a="1"/>
  <c r="AD836" i="11" s="1"/>
  <c r="AC837" i="11"/>
  <c r="AD837" i="11" s="1" a="1"/>
  <c r="AD837" i="11" s="1"/>
  <c r="AC838" i="11"/>
  <c r="AD838" i="11" s="1" a="1"/>
  <c r="AD838" i="11" s="1"/>
  <c r="AC839" i="11"/>
  <c r="AD839" i="11" s="1" a="1"/>
  <c r="AD839" i="11" s="1"/>
  <c r="AC840" i="11"/>
  <c r="AD840" i="11" s="1" a="1"/>
  <c r="AD840" i="11" s="1"/>
  <c r="AC841" i="11"/>
  <c r="AD841" i="11" s="1" a="1"/>
  <c r="AD841" i="11" s="1"/>
  <c r="AC842" i="11"/>
  <c r="AD842" i="11" s="1" a="1"/>
  <c r="AD842" i="11" s="1"/>
  <c r="AC843" i="11"/>
  <c r="AD843" i="11" s="1" a="1"/>
  <c r="AD843" i="11" s="1"/>
  <c r="AC844" i="11"/>
  <c r="AD844" i="11" s="1" a="1"/>
  <c r="AD844" i="11" s="1"/>
  <c r="AC845" i="11"/>
  <c r="AD845" i="11" s="1" a="1"/>
  <c r="AD845" i="11" s="1"/>
  <c r="AC846" i="11"/>
  <c r="AD846" i="11" s="1" a="1"/>
  <c r="AD846" i="11" s="1"/>
  <c r="AC847" i="11"/>
  <c r="AD847" i="11" s="1" a="1"/>
  <c r="AD847" i="11" s="1"/>
  <c r="AC848" i="11"/>
  <c r="AD848" i="11" s="1" a="1"/>
  <c r="AD848" i="11" s="1"/>
  <c r="AC849" i="11"/>
  <c r="AD849" i="11" s="1" a="1"/>
  <c r="AD849" i="11" s="1"/>
  <c r="AC850" i="11"/>
  <c r="AD850" i="11" s="1" a="1"/>
  <c r="AD850" i="11" s="1"/>
  <c r="AC851" i="11"/>
  <c r="AD851" i="11" s="1" a="1"/>
  <c r="AD851" i="11" s="1"/>
  <c r="AC852" i="11"/>
  <c r="AD852" i="11" s="1" a="1"/>
  <c r="AD852" i="11" s="1"/>
  <c r="AC853" i="11"/>
  <c r="AD853" i="11" s="1" a="1"/>
  <c r="AD853" i="11" s="1"/>
  <c r="AC854" i="11"/>
  <c r="AD854" i="11" s="1" a="1"/>
  <c r="AD854" i="11" s="1"/>
  <c r="AC855" i="11"/>
  <c r="AD855" i="11" s="1" a="1"/>
  <c r="AD855" i="11" s="1"/>
  <c r="AC856" i="11"/>
  <c r="AD856" i="11" s="1" a="1"/>
  <c r="AD856" i="11" s="1"/>
  <c r="AC857" i="11"/>
  <c r="AD857" i="11" s="1" a="1"/>
  <c r="AD857" i="11" s="1"/>
  <c r="AC858" i="11"/>
  <c r="AD858" i="11" s="1" a="1"/>
  <c r="AD858" i="11" s="1"/>
  <c r="AC859" i="11"/>
  <c r="AD859" i="11" s="1" a="1"/>
  <c r="AD859" i="11" s="1"/>
  <c r="AC860" i="11"/>
  <c r="AD860" i="11" s="1" a="1"/>
  <c r="AD860" i="11" s="1"/>
  <c r="AC861" i="11"/>
  <c r="AD861" i="11" s="1" a="1"/>
  <c r="AD861" i="11" s="1"/>
  <c r="AC862" i="11"/>
  <c r="AD862" i="11" s="1" a="1"/>
  <c r="AD862" i="11" s="1"/>
  <c r="AC863" i="11"/>
  <c r="AD863" i="11" s="1" a="1"/>
  <c r="AD863" i="11" s="1"/>
  <c r="AC864" i="11"/>
  <c r="AD864" i="11" s="1" a="1"/>
  <c r="AD864" i="11" s="1"/>
  <c r="AC865" i="11"/>
  <c r="AD865" i="11" s="1" a="1"/>
  <c r="AD865" i="11" s="1"/>
  <c r="AC866" i="11"/>
  <c r="AD866" i="11" s="1" a="1"/>
  <c r="AD866" i="11" s="1"/>
  <c r="AC867" i="11"/>
  <c r="AD867" i="11" s="1" a="1"/>
  <c r="AD867" i="11" s="1"/>
  <c r="AC868" i="11"/>
  <c r="AD868" i="11" s="1" a="1"/>
  <c r="AD868" i="11" s="1"/>
  <c r="AC869" i="11"/>
  <c r="AD869" i="11" s="1" a="1"/>
  <c r="AD869" i="11" s="1"/>
  <c r="AC870" i="11"/>
  <c r="AD870" i="11" s="1" a="1"/>
  <c r="AD870" i="11" s="1"/>
  <c r="AC871" i="11"/>
  <c r="AD871" i="11" s="1" a="1"/>
  <c r="AD871" i="11" s="1"/>
  <c r="AC872" i="11"/>
  <c r="AD872" i="11" s="1" a="1"/>
  <c r="AD872" i="11" s="1"/>
  <c r="AC873" i="11"/>
  <c r="AD873" i="11" s="1" a="1"/>
  <c r="AD873" i="11" s="1"/>
  <c r="AC874" i="11"/>
  <c r="AD874" i="11" s="1" a="1"/>
  <c r="AD874" i="11" s="1"/>
  <c r="AC875" i="11"/>
  <c r="AD875" i="11" s="1" a="1"/>
  <c r="AD875" i="11" s="1"/>
  <c r="AC876" i="11"/>
  <c r="AD876" i="11" s="1" a="1"/>
  <c r="AD876" i="11" s="1"/>
  <c r="AC877" i="11"/>
  <c r="AD877" i="11" s="1" a="1"/>
  <c r="AD877" i="11" s="1"/>
  <c r="AC878" i="11"/>
  <c r="AD878" i="11" s="1" a="1"/>
  <c r="AD878" i="11" s="1"/>
  <c r="AC879" i="11"/>
  <c r="AD879" i="11" s="1" a="1"/>
  <c r="AD879" i="11" s="1"/>
  <c r="AC880" i="11"/>
  <c r="AD880" i="11" s="1" a="1"/>
  <c r="AD880" i="11" s="1"/>
  <c r="AC881" i="11"/>
  <c r="AD881" i="11" s="1" a="1"/>
  <c r="AD881" i="11" s="1"/>
  <c r="AC882" i="11"/>
  <c r="AD882" i="11" s="1" a="1"/>
  <c r="AD882" i="11" s="1"/>
  <c r="AC883" i="11"/>
  <c r="AD883" i="11" s="1" a="1"/>
  <c r="AD883" i="11" s="1"/>
  <c r="AC884" i="11"/>
  <c r="AD884" i="11" s="1" a="1"/>
  <c r="AD884" i="11" s="1"/>
  <c r="AC885" i="11"/>
  <c r="AD885" i="11" s="1" a="1"/>
  <c r="AD885" i="11" s="1"/>
  <c r="AC886" i="11"/>
  <c r="AD886" i="11" s="1" a="1"/>
  <c r="AD886" i="11" s="1"/>
  <c r="AC887" i="11"/>
  <c r="AD887" i="11" s="1" a="1"/>
  <c r="AD887" i="11" s="1"/>
  <c r="AC888" i="11"/>
  <c r="AD888" i="11" s="1" a="1"/>
  <c r="AD888" i="11" s="1"/>
  <c r="AC889" i="11"/>
  <c r="AD889" i="11" s="1" a="1"/>
  <c r="AD889" i="11" s="1"/>
  <c r="AC890" i="11"/>
  <c r="AD890" i="11" s="1" a="1"/>
  <c r="AD890" i="11" s="1"/>
  <c r="AC891" i="11"/>
  <c r="AD891" i="11" s="1" a="1"/>
  <c r="AD891" i="11" s="1"/>
  <c r="AC892" i="11"/>
  <c r="AD892" i="11" s="1" a="1"/>
  <c r="AD892" i="11" s="1"/>
  <c r="AC893" i="11"/>
  <c r="AD893" i="11" s="1" a="1"/>
  <c r="AD893" i="11" s="1"/>
  <c r="AC894" i="11"/>
  <c r="AD894" i="11" s="1" a="1"/>
  <c r="AD894" i="11" s="1"/>
  <c r="AC895" i="11"/>
  <c r="AD895" i="11" s="1" a="1"/>
  <c r="AD895" i="11" s="1"/>
  <c r="AC896" i="11"/>
  <c r="AD896" i="11" s="1" a="1"/>
  <c r="AD896" i="11" s="1"/>
  <c r="AC897" i="11"/>
  <c r="AD897" i="11" s="1" a="1"/>
  <c r="AD897" i="11" s="1"/>
  <c r="AC898" i="11"/>
  <c r="AD898" i="11" s="1" a="1"/>
  <c r="AD898" i="11" s="1"/>
  <c r="AC899" i="11"/>
  <c r="AD899" i="11" s="1" a="1"/>
  <c r="AD899" i="11" s="1"/>
  <c r="AC900" i="11"/>
  <c r="AD900" i="11" s="1" a="1"/>
  <c r="AD900" i="11" s="1"/>
  <c r="AC901" i="11"/>
  <c r="AD901" i="11" s="1" a="1"/>
  <c r="AD901" i="11" s="1"/>
  <c r="AC902" i="11"/>
  <c r="AD902" i="11" s="1" a="1"/>
  <c r="AD902" i="11" s="1"/>
  <c r="AC903" i="11"/>
  <c r="AD903" i="11" s="1" a="1"/>
  <c r="AD903" i="11" s="1"/>
  <c r="AC904" i="11"/>
  <c r="AD904" i="11" s="1" a="1"/>
  <c r="AD904" i="11" s="1"/>
  <c r="AC905" i="11"/>
  <c r="AD905" i="11" s="1" a="1"/>
  <c r="AD905" i="11" s="1"/>
  <c r="AC906" i="11"/>
  <c r="AD906" i="11" s="1" a="1"/>
  <c r="AD906" i="11" s="1"/>
  <c r="AC907" i="11"/>
  <c r="AD907" i="11" s="1" a="1"/>
  <c r="AD907" i="11" s="1"/>
  <c r="AC908" i="11"/>
  <c r="AD908" i="11" s="1" a="1"/>
  <c r="AD908" i="11" s="1"/>
  <c r="AC909" i="11"/>
  <c r="AD909" i="11" s="1" a="1"/>
  <c r="AD909" i="11" s="1"/>
  <c r="AC910" i="11"/>
  <c r="AD910" i="11" s="1" a="1"/>
  <c r="AD910" i="11" s="1"/>
  <c r="AC911" i="11"/>
  <c r="AD911" i="11" s="1" a="1"/>
  <c r="AD911" i="11" s="1"/>
  <c r="AC912" i="11"/>
  <c r="AD912" i="11" s="1" a="1"/>
  <c r="AD912" i="11" s="1"/>
  <c r="AC913" i="11"/>
  <c r="AD913" i="11" s="1" a="1"/>
  <c r="AD913" i="11" s="1"/>
  <c r="AC914" i="11"/>
  <c r="AD914" i="11" s="1" a="1"/>
  <c r="AD914" i="11" s="1"/>
  <c r="AC915" i="11"/>
  <c r="AD915" i="11" s="1" a="1"/>
  <c r="AD915" i="11" s="1"/>
  <c r="AC916" i="11"/>
  <c r="AD916" i="11" s="1" a="1"/>
  <c r="AD916" i="11" s="1"/>
  <c r="AC917" i="11"/>
  <c r="AD917" i="11" s="1" a="1"/>
  <c r="AD917" i="11" s="1"/>
  <c r="AC918" i="11"/>
  <c r="AD918" i="11" s="1" a="1"/>
  <c r="AD918" i="11" s="1"/>
  <c r="AC919" i="11"/>
  <c r="AD919" i="11" s="1" a="1"/>
  <c r="AD919" i="11" s="1"/>
  <c r="AC920" i="11"/>
  <c r="AD920" i="11" s="1" a="1"/>
  <c r="AD920" i="11" s="1"/>
  <c r="AC921" i="11"/>
  <c r="AD921" i="11" s="1" a="1"/>
  <c r="AD921" i="11" s="1"/>
  <c r="AC922" i="11"/>
  <c r="AD922" i="11" s="1" a="1"/>
  <c r="AD922" i="11" s="1"/>
  <c r="AC923" i="11"/>
  <c r="AD923" i="11" s="1" a="1"/>
  <c r="AD923" i="11" s="1"/>
  <c r="AC924" i="11"/>
  <c r="AD924" i="11" s="1" a="1"/>
  <c r="AD924" i="11" s="1"/>
  <c r="AC925" i="11"/>
  <c r="AD925" i="11" s="1" a="1"/>
  <c r="AD925" i="11" s="1"/>
  <c r="AC926" i="11"/>
  <c r="AD926" i="11" s="1" a="1"/>
  <c r="AD926" i="11" s="1"/>
  <c r="AC927" i="11"/>
  <c r="AD927" i="11" s="1" a="1"/>
  <c r="AD927" i="11" s="1"/>
  <c r="AC928" i="11"/>
  <c r="AD928" i="11" s="1" a="1"/>
  <c r="AD928" i="11" s="1"/>
  <c r="AC929" i="11"/>
  <c r="AD929" i="11" s="1" a="1"/>
  <c r="AD929" i="11" s="1"/>
  <c r="AC930" i="11"/>
  <c r="AD930" i="11" s="1" a="1"/>
  <c r="AD930" i="11" s="1"/>
  <c r="AC931" i="11"/>
  <c r="AD931" i="11" s="1" a="1"/>
  <c r="AD931" i="11" s="1"/>
  <c r="AC932" i="11"/>
  <c r="AD932" i="11" s="1" a="1"/>
  <c r="AD932" i="11" s="1"/>
  <c r="AC933" i="11"/>
  <c r="AD933" i="11" s="1" a="1"/>
  <c r="AD933" i="11" s="1"/>
  <c r="AC934" i="11"/>
  <c r="AD934" i="11" s="1" a="1"/>
  <c r="AD934" i="11" s="1"/>
  <c r="AC935" i="11"/>
  <c r="AD935" i="11" s="1" a="1"/>
  <c r="AD935" i="11" s="1"/>
  <c r="AC936" i="11"/>
  <c r="AD936" i="11" s="1" a="1"/>
  <c r="AD936" i="11" s="1"/>
  <c r="AC937" i="11"/>
  <c r="AD937" i="11" s="1" a="1"/>
  <c r="AD937" i="11" s="1"/>
  <c r="AC938" i="11"/>
  <c r="AD938" i="11" s="1" a="1"/>
  <c r="AD938" i="11" s="1"/>
  <c r="AC939" i="11"/>
  <c r="AD939" i="11" s="1" a="1"/>
  <c r="AD939" i="11" s="1"/>
  <c r="AC940" i="11"/>
  <c r="AD940" i="11" s="1" a="1"/>
  <c r="AD940" i="11" s="1"/>
  <c r="AC941" i="11"/>
  <c r="AD941" i="11" s="1" a="1"/>
  <c r="AD941" i="11" s="1"/>
  <c r="AC942" i="11"/>
  <c r="AD942" i="11" s="1" a="1"/>
  <c r="AD942" i="11" s="1"/>
  <c r="AC943" i="11"/>
  <c r="AD943" i="11" s="1" a="1"/>
  <c r="AD943" i="11" s="1"/>
  <c r="AC944" i="11"/>
  <c r="AD944" i="11" s="1" a="1"/>
  <c r="AD944" i="11" s="1"/>
  <c r="AC945" i="11"/>
  <c r="AD945" i="11" s="1" a="1"/>
  <c r="AD945" i="11" s="1"/>
  <c r="AC946" i="11"/>
  <c r="AD946" i="11" s="1" a="1"/>
  <c r="AD946" i="11" s="1"/>
  <c r="AC947" i="11"/>
  <c r="AD947" i="11" s="1" a="1"/>
  <c r="AD947" i="11" s="1"/>
  <c r="AC948" i="11"/>
  <c r="AD948" i="11" s="1" a="1"/>
  <c r="AD948" i="11" s="1"/>
  <c r="AC949" i="11"/>
  <c r="AD949" i="11" s="1" a="1"/>
  <c r="AD949" i="11" s="1"/>
  <c r="AC950" i="11"/>
  <c r="AD950" i="11" s="1" a="1"/>
  <c r="AD950" i="11" s="1"/>
  <c r="AC951" i="11"/>
  <c r="AD951" i="11" s="1" a="1"/>
  <c r="AD951" i="11" s="1"/>
  <c r="AC952" i="11"/>
  <c r="AD952" i="11" s="1" a="1"/>
  <c r="AD952" i="11" s="1"/>
  <c r="AC953" i="11"/>
  <c r="AD953" i="11" s="1" a="1"/>
  <c r="AD953" i="11" s="1"/>
  <c r="AC954" i="11"/>
  <c r="AD954" i="11" s="1" a="1"/>
  <c r="AD954" i="11" s="1"/>
  <c r="AC955" i="11"/>
  <c r="AD955" i="11" s="1" a="1"/>
  <c r="AD955" i="11" s="1"/>
  <c r="AC956" i="11"/>
  <c r="AD956" i="11" s="1" a="1"/>
  <c r="AD956" i="11" s="1"/>
  <c r="AC957" i="11"/>
  <c r="AD957" i="11" s="1" a="1"/>
  <c r="AD957" i="11" s="1"/>
  <c r="AC958" i="11"/>
  <c r="AD958" i="11" s="1" a="1"/>
  <c r="AD958" i="11" s="1"/>
  <c r="AC959" i="11"/>
  <c r="AD959" i="11" s="1" a="1"/>
  <c r="AD959" i="11" s="1"/>
  <c r="AC960" i="11"/>
  <c r="AD960" i="11" s="1" a="1"/>
  <c r="AD960" i="11" s="1"/>
  <c r="AC961" i="11"/>
  <c r="AD961" i="11" s="1" a="1"/>
  <c r="AD961" i="11" s="1"/>
  <c r="AC962" i="11"/>
  <c r="AD962" i="11" s="1" a="1"/>
  <c r="AD962" i="11" s="1"/>
  <c r="AC963" i="11"/>
  <c r="AD963" i="11" s="1" a="1"/>
  <c r="AD963" i="11" s="1"/>
  <c r="AC964" i="11"/>
  <c r="AD964" i="11" s="1" a="1"/>
  <c r="AD964" i="11" s="1"/>
  <c r="AC965" i="11"/>
  <c r="AD965" i="11" s="1" a="1"/>
  <c r="AD965" i="11" s="1"/>
  <c r="AC966" i="11"/>
  <c r="AD966" i="11" s="1" a="1"/>
  <c r="AD966" i="11" s="1"/>
  <c r="AC967" i="11"/>
  <c r="AD967" i="11" s="1" a="1"/>
  <c r="AD967" i="11" s="1"/>
  <c r="AC968" i="11"/>
  <c r="AD968" i="11" s="1" a="1"/>
  <c r="AD968" i="11" s="1"/>
  <c r="AC969" i="11"/>
  <c r="AD969" i="11" s="1" a="1"/>
  <c r="AD969" i="11" s="1"/>
  <c r="AC970" i="11"/>
  <c r="AD970" i="11" s="1" a="1"/>
  <c r="AD970" i="11" s="1"/>
  <c r="AC971" i="11"/>
  <c r="AD971" i="11" s="1" a="1"/>
  <c r="AD971" i="11" s="1"/>
  <c r="AC972" i="11"/>
  <c r="AD972" i="11" s="1" a="1"/>
  <c r="AD972" i="11" s="1"/>
  <c r="AC973" i="11"/>
  <c r="AD973" i="11" s="1" a="1"/>
  <c r="AD973" i="11" s="1"/>
  <c r="AC974" i="11"/>
  <c r="AD974" i="11" s="1" a="1"/>
  <c r="AD974" i="11" s="1"/>
  <c r="AC975" i="11"/>
  <c r="AD975" i="11" s="1" a="1"/>
  <c r="AD975" i="11" s="1"/>
  <c r="AC976" i="11"/>
  <c r="AD976" i="11" s="1" a="1"/>
  <c r="AD976" i="11" s="1"/>
  <c r="AC977" i="11"/>
  <c r="AD977" i="11" s="1" a="1"/>
  <c r="AD977" i="11" s="1"/>
  <c r="AC978" i="11"/>
  <c r="AD978" i="11" s="1" a="1"/>
  <c r="AD978" i="11" s="1"/>
  <c r="AC979" i="11"/>
  <c r="AD979" i="11" s="1" a="1"/>
  <c r="AD979" i="11" s="1"/>
  <c r="AC980" i="11"/>
  <c r="AD980" i="11" s="1" a="1"/>
  <c r="AD980" i="11" s="1"/>
  <c r="AC981" i="11"/>
  <c r="AD981" i="11" s="1" a="1"/>
  <c r="AD981" i="11" s="1"/>
  <c r="AC982" i="11"/>
  <c r="AD982" i="11" s="1" a="1"/>
  <c r="AD982" i="11" s="1"/>
  <c r="AC983" i="11"/>
  <c r="AD983" i="11" s="1" a="1"/>
  <c r="AD983" i="11" s="1"/>
  <c r="AC984" i="11"/>
  <c r="AD984" i="11" s="1" a="1"/>
  <c r="AD984" i="11" s="1"/>
  <c r="AC985" i="11"/>
  <c r="AD985" i="11" s="1" a="1"/>
  <c r="AD985" i="11" s="1"/>
  <c r="AC986" i="11"/>
  <c r="AD986" i="11" s="1" a="1"/>
  <c r="AD986" i="11" s="1"/>
  <c r="AC987" i="11"/>
  <c r="AD987" i="11" s="1" a="1"/>
  <c r="AD987" i="11" s="1"/>
  <c r="AC988" i="11"/>
  <c r="AD988" i="11" s="1" a="1"/>
  <c r="AD988" i="11" s="1"/>
  <c r="AC989" i="11"/>
  <c r="AD989" i="11" s="1" a="1"/>
  <c r="AD989" i="11" s="1"/>
  <c r="AC990" i="11"/>
  <c r="AD990" i="11" s="1" a="1"/>
  <c r="AD990" i="11" s="1"/>
  <c r="AC991" i="11"/>
  <c r="AD991" i="11" s="1" a="1"/>
  <c r="AD991" i="11" s="1"/>
  <c r="AC992" i="11"/>
  <c r="AD992" i="11" s="1" a="1"/>
  <c r="AD992" i="11" s="1"/>
  <c r="AC993" i="11"/>
  <c r="AD993" i="11" s="1" a="1"/>
  <c r="AD993" i="11" s="1"/>
  <c r="AC994" i="11"/>
  <c r="AD994" i="11" s="1" a="1"/>
  <c r="AD994" i="11" s="1"/>
  <c r="AC995" i="11"/>
  <c r="AD995" i="11" s="1" a="1"/>
  <c r="AD995" i="11" s="1"/>
  <c r="AC996" i="11"/>
  <c r="AD996" i="11" s="1" a="1"/>
  <c r="AD996" i="11" s="1"/>
  <c r="AC997" i="11"/>
  <c r="AD997" i="11" s="1" a="1"/>
  <c r="AD997" i="11" s="1"/>
  <c r="AC998" i="11"/>
  <c r="AD998" i="11" s="1" a="1"/>
  <c r="AD998" i="11" s="1"/>
  <c r="AC999" i="11"/>
  <c r="AD999" i="11" s="1" a="1"/>
  <c r="AD999" i="11" s="1"/>
  <c r="AC1000" i="11"/>
  <c r="AD1000" i="11" s="1" a="1"/>
  <c r="AD1000" i="11" s="1"/>
  <c r="AC1001" i="11"/>
  <c r="AD1001" i="11" s="1" a="1"/>
  <c r="AD1001" i="11" s="1"/>
  <c r="AC1002" i="11"/>
  <c r="AD1002" i="11" s="1" a="1"/>
  <c r="AD1002" i="11" s="1"/>
  <c r="AC1003" i="11"/>
  <c r="AD1003" i="11" s="1" a="1"/>
  <c r="AD1003" i="11" s="1"/>
  <c r="AC1004" i="11"/>
  <c r="AD1004" i="11" s="1" a="1"/>
  <c r="AD1004" i="11" s="1"/>
  <c r="AC1005" i="11"/>
  <c r="AD1005" i="11" s="1" a="1"/>
  <c r="AD1005" i="11" s="1"/>
  <c r="AC1006" i="11"/>
  <c r="AD1006" i="11" s="1" a="1"/>
  <c r="AD1006" i="11" s="1"/>
  <c r="AC1007" i="11"/>
  <c r="AD1007" i="11" s="1" a="1"/>
  <c r="AD1007" i="11" s="1"/>
  <c r="AC1008" i="11"/>
  <c r="AD1008" i="11" s="1" a="1"/>
  <c r="AD1008" i="11" s="1"/>
  <c r="AC1009" i="11"/>
  <c r="AD1009" i="11" s="1" a="1"/>
  <c r="AD1009" i="11" s="1"/>
  <c r="AC1010" i="11"/>
  <c r="AD1010" i="11" s="1" a="1"/>
  <c r="AD1010" i="11" s="1"/>
  <c r="AC1011" i="11"/>
  <c r="AD1011" i="11" s="1" a="1"/>
  <c r="AD1011" i="11" s="1"/>
  <c r="AC1012" i="11"/>
  <c r="AD1012" i="11" s="1" a="1"/>
  <c r="AD1012" i="11" s="1"/>
  <c r="AC1013" i="11"/>
  <c r="AD1013" i="11" s="1" a="1"/>
  <c r="AD1013" i="11" s="1"/>
  <c r="AC1014" i="11"/>
  <c r="AD1014" i="11" s="1" a="1"/>
  <c r="AD1014" i="11" s="1"/>
  <c r="AC1015" i="11"/>
  <c r="AD1015" i="11" s="1" a="1"/>
  <c r="AD1015" i="11" s="1"/>
  <c r="AC1016" i="11"/>
  <c r="AD1016" i="11" s="1" a="1"/>
  <c r="AD1016" i="11" s="1"/>
  <c r="AC1017" i="11"/>
  <c r="AD1017" i="11" s="1" a="1"/>
  <c r="AD1017" i="11" s="1"/>
  <c r="AC1018" i="11"/>
  <c r="AD1018" i="11" s="1" a="1"/>
  <c r="AD1018" i="11" s="1"/>
  <c r="AC1019" i="11"/>
  <c r="AD1019" i="11" s="1" a="1"/>
  <c r="AD1019" i="11" s="1"/>
  <c r="AC1020" i="11"/>
  <c r="AD1020" i="11" s="1" a="1"/>
  <c r="AD1020" i="11" s="1"/>
  <c r="AC1021" i="11"/>
  <c r="AD1021" i="11" s="1" a="1"/>
  <c r="AD1021" i="11" s="1"/>
  <c r="AC1022" i="11"/>
  <c r="AD1022" i="11" s="1" a="1"/>
  <c r="AD1022" i="11" s="1"/>
  <c r="AC1023" i="11"/>
  <c r="AD1023" i="11" s="1" a="1"/>
  <c r="AD1023" i="11" s="1"/>
  <c r="AC1024" i="11"/>
  <c r="AD1024" i="11" s="1" a="1"/>
  <c r="AD1024" i="11" s="1"/>
  <c r="AC1025" i="11"/>
  <c r="AD1025" i="11" s="1" a="1"/>
  <c r="AD1025" i="11" s="1"/>
  <c r="AC1026" i="11"/>
  <c r="AD1026" i="11" s="1" a="1"/>
  <c r="AD1026" i="11" s="1"/>
  <c r="AC1027" i="11"/>
  <c r="AD1027" i="11" s="1" a="1"/>
  <c r="AD1027" i="11" s="1"/>
  <c r="AC1028" i="11"/>
  <c r="AD1028" i="11" s="1" a="1"/>
  <c r="AD1028" i="11" s="1"/>
  <c r="AC1029" i="11"/>
  <c r="AD1029" i="11" s="1" a="1"/>
  <c r="AD1029" i="11" s="1"/>
  <c r="AC1030" i="11"/>
  <c r="AD1030" i="11" s="1" a="1"/>
  <c r="AD1030" i="11" s="1"/>
  <c r="AC1031" i="11"/>
  <c r="AD1031" i="11" s="1" a="1"/>
  <c r="AD1031" i="11" s="1"/>
  <c r="AC1032" i="11"/>
  <c r="AD1032" i="11" s="1" a="1"/>
  <c r="AD1032" i="11" s="1"/>
  <c r="AC1033" i="11"/>
  <c r="AD1033" i="11" s="1" a="1"/>
  <c r="AD1033" i="11" s="1"/>
  <c r="AC1034" i="11"/>
  <c r="AD1034" i="11" s="1" a="1"/>
  <c r="AD1034" i="11" s="1"/>
  <c r="AC1035" i="11"/>
  <c r="AD1035" i="11" s="1" a="1"/>
  <c r="AD1035" i="11" s="1"/>
  <c r="AC1036" i="11"/>
  <c r="AD1036" i="11" s="1" a="1"/>
  <c r="AD1036" i="11" s="1"/>
  <c r="AC1037" i="11"/>
  <c r="AD1037" i="11" s="1" a="1"/>
  <c r="AD1037" i="11" s="1"/>
  <c r="AC1038" i="11"/>
  <c r="AD1038" i="11" s="1" a="1"/>
  <c r="AD1038" i="11" s="1"/>
  <c r="AC1039" i="11"/>
  <c r="AD1039" i="11" s="1" a="1"/>
  <c r="AD1039" i="11" s="1"/>
  <c r="AC1040" i="11"/>
  <c r="AD1040" i="11" s="1" a="1"/>
  <c r="AD1040" i="11" s="1"/>
  <c r="AC1041" i="11"/>
  <c r="AD1041" i="11" s="1" a="1"/>
  <c r="AD1041" i="11" s="1"/>
  <c r="AC1042" i="11"/>
  <c r="AD1042" i="11" s="1" a="1"/>
  <c r="AD1042" i="11" s="1"/>
  <c r="AC1043" i="11"/>
  <c r="AD1043" i="11" s="1" a="1"/>
  <c r="AD1043" i="11" s="1"/>
  <c r="AC1044" i="11"/>
  <c r="AD1044" i="11" s="1" a="1"/>
  <c r="AD1044" i="11" s="1"/>
  <c r="AC1045" i="11"/>
  <c r="AD1045" i="11" s="1" a="1"/>
  <c r="AD1045" i="11" s="1"/>
  <c r="AC1046" i="11"/>
  <c r="AD1046" i="11" s="1" a="1"/>
  <c r="AD1046" i="11" s="1"/>
  <c r="AC1047" i="11"/>
  <c r="AD1047" i="11" s="1" a="1"/>
  <c r="AD1047" i="11" s="1"/>
  <c r="AC1048" i="11"/>
  <c r="AD1048" i="11" s="1" a="1"/>
  <c r="AD1048" i="11" s="1"/>
  <c r="AC1049" i="11"/>
  <c r="AD1049" i="11" s="1" a="1"/>
  <c r="AD1049" i="11" s="1"/>
  <c r="AC1050" i="11"/>
  <c r="AD1050" i="11" s="1" a="1"/>
  <c r="AD1050" i="11" s="1"/>
  <c r="AC1051" i="11"/>
  <c r="AD1051" i="11" s="1" a="1"/>
  <c r="AD1051" i="11" s="1"/>
  <c r="AC1052" i="11"/>
  <c r="AD1052" i="11" s="1" a="1"/>
  <c r="AD1052" i="11" s="1"/>
  <c r="AC1053" i="11"/>
  <c r="AD1053" i="11" s="1" a="1"/>
  <c r="AD1053" i="11" s="1"/>
  <c r="AC1054" i="11"/>
  <c r="AD1054" i="11" s="1" a="1"/>
  <c r="AD1054" i="11" s="1"/>
  <c r="AC1055" i="11"/>
  <c r="AD1055" i="11" s="1" a="1"/>
  <c r="AD1055" i="11" s="1"/>
  <c r="AC1056" i="11"/>
  <c r="AD1056" i="11" s="1" a="1"/>
  <c r="AD1056" i="11" s="1"/>
  <c r="AC1057" i="11"/>
  <c r="AD1057" i="11" s="1" a="1"/>
  <c r="AD1057" i="11" s="1"/>
  <c r="AC1058" i="11"/>
  <c r="AD1058" i="11" s="1" a="1"/>
  <c r="AD1058" i="11" s="1"/>
  <c r="AC1059" i="11"/>
  <c r="AD1059" i="11" s="1" a="1"/>
  <c r="AD1059" i="11" s="1"/>
  <c r="AC1060" i="11"/>
  <c r="AD1060" i="11" s="1" a="1"/>
  <c r="AD1060" i="11" s="1"/>
  <c r="AC1061" i="11"/>
  <c r="AD1061" i="11" s="1" a="1"/>
  <c r="AD1061" i="11" s="1"/>
  <c r="AC1062" i="11"/>
  <c r="AD1062" i="11" s="1" a="1"/>
  <c r="AD1062" i="11" s="1"/>
  <c r="AC1063" i="11"/>
  <c r="AD1063" i="11" s="1" a="1"/>
  <c r="AD1063" i="11" s="1"/>
  <c r="AC1064" i="11"/>
  <c r="AD1064" i="11" s="1" a="1"/>
  <c r="AD1064" i="11" s="1"/>
  <c r="AC1065" i="11"/>
  <c r="AD1065" i="11" s="1" a="1"/>
  <c r="AD1065" i="11" s="1"/>
  <c r="AC1066" i="11"/>
  <c r="AD1066" i="11" s="1" a="1"/>
  <c r="AD1066" i="11" s="1"/>
  <c r="AC1067" i="11"/>
  <c r="AD1067" i="11" s="1" a="1"/>
  <c r="AD1067" i="11" s="1"/>
  <c r="AC1068" i="11"/>
  <c r="AD1068" i="11" s="1" a="1"/>
  <c r="AD1068" i="11" s="1"/>
  <c r="AC1069" i="11"/>
  <c r="AD1069" i="11" s="1" a="1"/>
  <c r="AD1069" i="11" s="1"/>
  <c r="AC1070" i="11"/>
  <c r="AD1070" i="11" s="1" a="1"/>
  <c r="AD1070" i="11" s="1"/>
  <c r="AC1071" i="11"/>
  <c r="AD1071" i="11" s="1" a="1"/>
  <c r="AD1071" i="11" s="1"/>
  <c r="AC1072" i="11"/>
  <c r="AD1072" i="11" s="1" a="1"/>
  <c r="AD1072" i="11" s="1"/>
  <c r="AC1073" i="11"/>
  <c r="AD1073" i="11" s="1" a="1"/>
  <c r="AD1073" i="11" s="1"/>
  <c r="AC1074" i="11"/>
  <c r="AD1074" i="11" s="1" a="1"/>
  <c r="AD1074" i="11" s="1"/>
  <c r="AC1075" i="11"/>
  <c r="AD1075" i="11" s="1" a="1"/>
  <c r="AD1075" i="11" s="1"/>
  <c r="AC1076" i="11"/>
  <c r="AD1076" i="11" s="1" a="1"/>
  <c r="AD1076" i="11" s="1"/>
  <c r="AC1077" i="11"/>
  <c r="AD1077" i="11" s="1" a="1"/>
  <c r="AD1077" i="11" s="1"/>
  <c r="AC1078" i="11"/>
  <c r="AD1078" i="11" s="1" a="1"/>
  <c r="AD1078" i="11" s="1"/>
  <c r="AC1079" i="11"/>
  <c r="AD1079" i="11" s="1" a="1"/>
  <c r="AD1079" i="11" s="1"/>
  <c r="AC1080" i="11"/>
  <c r="AD1080" i="11" s="1" a="1"/>
  <c r="AD1080" i="11" s="1"/>
  <c r="AC1081" i="11"/>
  <c r="AD1081" i="11" s="1" a="1"/>
  <c r="AD1081" i="11" s="1"/>
  <c r="AC1082" i="11"/>
  <c r="AD1082" i="11" s="1" a="1"/>
  <c r="AD1082" i="11" s="1"/>
  <c r="AC1083" i="11"/>
  <c r="AD1083" i="11" s="1" a="1"/>
  <c r="AD1083" i="11" s="1"/>
  <c r="AC1084" i="11"/>
  <c r="AD1084" i="11" s="1" a="1"/>
  <c r="AD1084" i="11" s="1"/>
  <c r="AC1085" i="11"/>
  <c r="AD1085" i="11" s="1" a="1"/>
  <c r="AD1085" i="11" s="1"/>
  <c r="AC1086" i="11"/>
  <c r="AD1086" i="11" s="1" a="1"/>
  <c r="AD1086" i="11" s="1"/>
  <c r="AC1087" i="11"/>
  <c r="AD1087" i="11" s="1" a="1"/>
  <c r="AD1087" i="11" s="1"/>
  <c r="AC1088" i="11"/>
  <c r="AD1088" i="11" s="1" a="1"/>
  <c r="AD1088" i="11" s="1"/>
  <c r="AC1089" i="11"/>
  <c r="AD1089" i="11" s="1" a="1"/>
  <c r="AD1089" i="11" s="1"/>
  <c r="AC1090" i="11"/>
  <c r="AD1090" i="11" s="1" a="1"/>
  <c r="AD1090" i="11" s="1"/>
  <c r="AC1091" i="11"/>
  <c r="AD1091" i="11" s="1" a="1"/>
  <c r="AD1091" i="11" s="1"/>
  <c r="AC1092" i="11"/>
  <c r="AD1092" i="11" s="1" a="1"/>
  <c r="AD1092" i="11" s="1"/>
  <c r="AC1093" i="11"/>
  <c r="AD1093" i="11" s="1" a="1"/>
  <c r="AD1093" i="11" s="1"/>
  <c r="AC1094" i="11"/>
  <c r="AD1094" i="11" s="1" a="1"/>
  <c r="AD1094" i="11" s="1"/>
  <c r="AC1095" i="11"/>
  <c r="AD1095" i="11" s="1" a="1"/>
  <c r="AD1095" i="11" s="1"/>
  <c r="AC1096" i="11"/>
  <c r="AD1096" i="11" s="1" a="1"/>
  <c r="AD1096" i="11" s="1"/>
  <c r="AC1097" i="11"/>
  <c r="AD1097" i="11" s="1" a="1"/>
  <c r="AD1097" i="11" s="1"/>
  <c r="AC1098" i="11"/>
  <c r="AD1098" i="11" s="1" a="1"/>
  <c r="AD1098" i="11" s="1"/>
  <c r="AC1099" i="11"/>
  <c r="AD1099" i="11" s="1" a="1"/>
  <c r="AD1099" i="11" s="1"/>
  <c r="AC1100" i="11"/>
  <c r="AD1100" i="11" s="1" a="1"/>
  <c r="AD1100" i="11" s="1"/>
  <c r="AC1101" i="11"/>
  <c r="AD1101" i="11" s="1" a="1"/>
  <c r="AD1101" i="11" s="1"/>
  <c r="AC1102" i="11"/>
  <c r="AD1102" i="11" s="1" a="1"/>
  <c r="AD1102" i="11" s="1"/>
  <c r="AC1103" i="11"/>
  <c r="AD1103" i="11" s="1" a="1"/>
  <c r="AD1103" i="11" s="1"/>
  <c r="AC1104" i="11"/>
  <c r="AD1104" i="11" s="1" a="1"/>
  <c r="AD1104" i="11" s="1"/>
  <c r="AC1105" i="11"/>
  <c r="AD1105" i="11" s="1" a="1"/>
  <c r="AD1105" i="11" s="1"/>
  <c r="AC1106" i="11"/>
  <c r="AD1106" i="11" s="1" a="1"/>
  <c r="AD1106" i="11" s="1"/>
  <c r="AC1107" i="11"/>
  <c r="AD1107" i="11" s="1" a="1"/>
  <c r="AD1107" i="11" s="1"/>
  <c r="AC1108" i="11"/>
  <c r="AD1108" i="11" s="1" a="1"/>
  <c r="AD1108" i="11" s="1"/>
  <c r="AC1109" i="11"/>
  <c r="AD1109" i="11" s="1" a="1"/>
  <c r="AD1109" i="11" s="1"/>
  <c r="AC1110" i="11"/>
  <c r="AD1110" i="11" s="1" a="1"/>
  <c r="AD1110" i="11" s="1"/>
  <c r="AC1111" i="11"/>
  <c r="AD1111" i="11" s="1" a="1"/>
  <c r="AD1111" i="11" s="1"/>
  <c r="AC1112" i="11"/>
  <c r="AD1112" i="11" s="1" a="1"/>
  <c r="AD1112" i="11" s="1"/>
  <c r="AC1113" i="11"/>
  <c r="AD1113" i="11" s="1" a="1"/>
  <c r="AD1113" i="11" s="1"/>
  <c r="AC1114" i="11"/>
  <c r="AD1114" i="11" s="1" a="1"/>
  <c r="AD1114" i="11" s="1"/>
  <c r="AC1115" i="11"/>
  <c r="AD1115" i="11" s="1" a="1"/>
  <c r="AD1115" i="11" s="1"/>
  <c r="AC1116" i="11"/>
  <c r="AD1116" i="11" s="1" a="1"/>
  <c r="AD1116" i="11" s="1"/>
  <c r="AC1117" i="11"/>
  <c r="AD1117" i="11" s="1" a="1"/>
  <c r="AD1117" i="11" s="1"/>
  <c r="AC1118" i="11"/>
  <c r="AD1118" i="11" s="1" a="1"/>
  <c r="AD1118" i="11" s="1"/>
  <c r="AC1119" i="11"/>
  <c r="AD1119" i="11" s="1" a="1"/>
  <c r="AD1119" i="11" s="1"/>
  <c r="AC1120" i="11"/>
  <c r="AD1120" i="11" s="1" a="1"/>
  <c r="AD1120" i="11" s="1"/>
  <c r="AC1121" i="11"/>
  <c r="AD1121" i="11" s="1" a="1"/>
  <c r="AD1121" i="11" s="1"/>
  <c r="AC1122" i="11"/>
  <c r="AD1122" i="11" s="1" a="1"/>
  <c r="AD1122" i="11" s="1"/>
  <c r="AC1123" i="11"/>
  <c r="AD1123" i="11" s="1" a="1"/>
  <c r="AD1123" i="11" s="1"/>
  <c r="AC1124" i="11"/>
  <c r="AD1124" i="11" s="1" a="1"/>
  <c r="AD1124" i="11" s="1"/>
  <c r="AC1125" i="11"/>
  <c r="AD1125" i="11" s="1" a="1"/>
  <c r="AD1125" i="11" s="1"/>
  <c r="AC1126" i="11"/>
  <c r="AD1126" i="11" s="1" a="1"/>
  <c r="AD1126" i="11" s="1"/>
  <c r="AC1127" i="11"/>
  <c r="AD1127" i="11" s="1" a="1"/>
  <c r="AD1127" i="11" s="1"/>
  <c r="AC1128" i="11"/>
  <c r="AD1128" i="11" s="1" a="1"/>
  <c r="AD1128" i="11" s="1"/>
  <c r="AC1129" i="11"/>
  <c r="AD1129" i="11" s="1" a="1"/>
  <c r="AD1129" i="11" s="1"/>
  <c r="AC1130" i="11"/>
  <c r="AD1130" i="11" s="1" a="1"/>
  <c r="AD1130" i="11" s="1"/>
  <c r="AC1131" i="11"/>
  <c r="AD1131" i="11" s="1" a="1"/>
  <c r="AD1131" i="11" s="1"/>
  <c r="AC1132" i="11"/>
  <c r="AD1132" i="11" s="1" a="1"/>
  <c r="AD1132" i="11" s="1"/>
  <c r="AC1133" i="11"/>
  <c r="AD1133" i="11" s="1" a="1"/>
  <c r="AD1133" i="11" s="1"/>
  <c r="AC1134" i="11"/>
  <c r="AD1134" i="11" s="1" a="1"/>
  <c r="AD1134" i="11" s="1"/>
  <c r="AC1135" i="11"/>
  <c r="AD1135" i="11" s="1" a="1"/>
  <c r="AD1135" i="11" s="1"/>
  <c r="AC1136" i="11"/>
  <c r="AD1136" i="11" s="1" a="1"/>
  <c r="AD1136" i="11" s="1"/>
  <c r="AC1137" i="11"/>
  <c r="AD1137" i="11" s="1" a="1"/>
  <c r="AD1137" i="11" s="1"/>
  <c r="AC1138" i="11"/>
  <c r="AD1138" i="11" s="1" a="1"/>
  <c r="AD1138" i="11" s="1"/>
  <c r="AC1139" i="11"/>
  <c r="AD1139" i="11" s="1" a="1"/>
  <c r="AD1139" i="11" s="1"/>
  <c r="AC1140" i="11"/>
  <c r="AD1140" i="11" s="1" a="1"/>
  <c r="AD1140" i="11" s="1"/>
  <c r="AC1141" i="11"/>
  <c r="AD1141" i="11" s="1" a="1"/>
  <c r="AD1141" i="11" s="1"/>
  <c r="AC1142" i="11"/>
  <c r="AD1142" i="11" s="1" a="1"/>
  <c r="AD1142" i="11" s="1"/>
  <c r="AC1143" i="11"/>
  <c r="AD1143" i="11" s="1" a="1"/>
  <c r="AD1143" i="11" s="1"/>
  <c r="AC1144" i="11"/>
  <c r="AD1144" i="11" s="1" a="1"/>
  <c r="AD1144" i="11" s="1"/>
  <c r="AC1145" i="11"/>
  <c r="AD1145" i="11" s="1" a="1"/>
  <c r="AD1145" i="11" s="1"/>
  <c r="AC1146" i="11"/>
  <c r="AD1146" i="11" s="1" a="1"/>
  <c r="AD1146" i="11" s="1"/>
  <c r="AC1147" i="11"/>
  <c r="AD1147" i="11" s="1" a="1"/>
  <c r="AD1147" i="11" s="1"/>
  <c r="AC1148" i="11"/>
  <c r="AD1148" i="11" s="1" a="1"/>
  <c r="AD1148" i="11" s="1"/>
  <c r="AC1149" i="11"/>
  <c r="AD1149" i="11" s="1" a="1"/>
  <c r="AD1149" i="11" s="1"/>
  <c r="AC1150" i="11"/>
  <c r="AD1150" i="11" s="1" a="1"/>
  <c r="AD1150" i="11" s="1"/>
  <c r="AC1151" i="11"/>
  <c r="AD1151" i="11" s="1" a="1"/>
  <c r="AD1151" i="11" s="1"/>
  <c r="AC1152" i="11"/>
  <c r="AD1152" i="11" s="1" a="1"/>
  <c r="AD1152" i="11" s="1"/>
  <c r="AC1153" i="11"/>
  <c r="AD1153" i="11" s="1" a="1"/>
  <c r="AD1153" i="11" s="1"/>
  <c r="AC1154" i="11"/>
  <c r="AD1154" i="11" s="1" a="1"/>
  <c r="AD1154" i="11" s="1"/>
  <c r="AC1155" i="11"/>
  <c r="AD1155" i="11" s="1" a="1"/>
  <c r="AD1155" i="11" s="1"/>
  <c r="AC1156" i="11"/>
  <c r="AD1156" i="11" s="1" a="1"/>
  <c r="AD1156" i="11" s="1"/>
  <c r="AC1157" i="11"/>
  <c r="AD1157" i="11" s="1" a="1"/>
  <c r="AD1157" i="11" s="1"/>
  <c r="AC1158" i="11"/>
  <c r="AD1158" i="11" s="1" a="1"/>
  <c r="AD1158" i="11" s="1"/>
  <c r="AC1159" i="11"/>
  <c r="AD1159" i="11" s="1" a="1"/>
  <c r="AD1159" i="11" s="1"/>
  <c r="AC1160" i="11"/>
  <c r="AD1160" i="11" s="1" a="1"/>
  <c r="AD1160" i="11" s="1"/>
  <c r="AC1161" i="11"/>
  <c r="AD1161" i="11" s="1" a="1"/>
  <c r="AD1161" i="11" s="1"/>
  <c r="AC1162" i="11"/>
  <c r="AD1162" i="11" s="1" a="1"/>
  <c r="AD1162" i="11" s="1"/>
  <c r="AC1163" i="11"/>
  <c r="AD1163" i="11" s="1" a="1"/>
  <c r="AD1163" i="11" s="1"/>
  <c r="AC1164" i="11"/>
  <c r="AD1164" i="11" s="1" a="1"/>
  <c r="AD1164" i="11" s="1"/>
  <c r="AC1165" i="11"/>
  <c r="AD1165" i="11" s="1" a="1"/>
  <c r="AD1165" i="11" s="1"/>
  <c r="AC1166" i="11"/>
  <c r="AD1166" i="11" s="1" a="1"/>
  <c r="AD1166" i="11" s="1"/>
  <c r="AC1167" i="11"/>
  <c r="AD1167" i="11" s="1" a="1"/>
  <c r="AD1167" i="11" s="1"/>
  <c r="AC1168" i="11"/>
  <c r="AD1168" i="11" s="1" a="1"/>
  <c r="AD1168" i="11" s="1"/>
  <c r="AC1169" i="11"/>
  <c r="AD1169" i="11" s="1" a="1"/>
  <c r="AD1169" i="11" s="1"/>
  <c r="AC1170" i="11"/>
  <c r="AD1170" i="11" s="1" a="1"/>
  <c r="AD1170" i="11" s="1"/>
  <c r="AC1171" i="11"/>
  <c r="AD1171" i="11" s="1" a="1"/>
  <c r="AD1171" i="11" s="1"/>
  <c r="AC1172" i="11"/>
  <c r="AD1172" i="11" s="1" a="1"/>
  <c r="AD1172" i="11" s="1"/>
  <c r="AC1173" i="11"/>
  <c r="AD1173" i="11" s="1" a="1"/>
  <c r="AD1173" i="11" s="1"/>
  <c r="AC1174" i="11"/>
  <c r="AD1174" i="11" s="1" a="1"/>
  <c r="AD1174" i="11" s="1"/>
  <c r="AC1175" i="11"/>
  <c r="AD1175" i="11" s="1" a="1"/>
  <c r="AD1175" i="11" s="1"/>
  <c r="AC1176" i="11"/>
  <c r="AD1176" i="11" s="1" a="1"/>
  <c r="AD1176" i="11" s="1"/>
  <c r="AC1177" i="11"/>
  <c r="AD1177" i="11" s="1" a="1"/>
  <c r="AD1177" i="11" s="1"/>
  <c r="AC1178" i="11"/>
  <c r="AD1178" i="11" s="1" a="1"/>
  <c r="AD1178" i="11" s="1"/>
  <c r="AC1179" i="11"/>
  <c r="AD1179" i="11" s="1" a="1"/>
  <c r="AD1179" i="11" s="1"/>
  <c r="AC1180" i="11"/>
  <c r="AD1180" i="11" s="1" a="1"/>
  <c r="AD1180" i="11" s="1"/>
  <c r="AC1181" i="11"/>
  <c r="AD1181" i="11" s="1" a="1"/>
  <c r="AD1181" i="11" s="1"/>
  <c r="AC1182" i="11"/>
  <c r="AD1182" i="11" s="1" a="1"/>
  <c r="AD1182" i="11" s="1"/>
  <c r="AC1183" i="11"/>
  <c r="AD1183" i="11" s="1" a="1"/>
  <c r="AD1183" i="11" s="1"/>
  <c r="AC1184" i="11"/>
  <c r="AD1184" i="11" s="1" a="1"/>
  <c r="AD1184" i="11" s="1"/>
  <c r="AC1185" i="11"/>
  <c r="AD1185" i="11" s="1" a="1"/>
  <c r="AD1185" i="11" s="1"/>
  <c r="AC1186" i="11"/>
  <c r="AD1186" i="11" s="1" a="1"/>
  <c r="AD1186" i="11" s="1"/>
  <c r="AC1187" i="11"/>
  <c r="AD1187" i="11" s="1" a="1"/>
  <c r="AD1187" i="11" s="1"/>
  <c r="AC1188" i="11"/>
  <c r="AD1188" i="11" s="1" a="1"/>
  <c r="AD1188" i="11" s="1"/>
  <c r="AC1189" i="11"/>
  <c r="AD1189" i="11" s="1" a="1"/>
  <c r="AD1189" i="11" s="1"/>
  <c r="AC1190" i="11"/>
  <c r="AD1190" i="11" s="1" a="1"/>
  <c r="AD1190" i="11" s="1"/>
  <c r="AC1191" i="11"/>
  <c r="AD1191" i="11" s="1" a="1"/>
  <c r="AD1191" i="11" s="1"/>
  <c r="AC1192" i="11"/>
  <c r="AD1192" i="11" s="1" a="1"/>
  <c r="AD1192" i="11" s="1"/>
  <c r="AC1193" i="11"/>
  <c r="AD1193" i="11" s="1" a="1"/>
  <c r="AD1193" i="11" s="1"/>
  <c r="AC1194" i="11"/>
  <c r="AD1194" i="11" s="1" a="1"/>
  <c r="AD1194" i="11" s="1"/>
  <c r="AC1195" i="11"/>
  <c r="AD1195" i="11" s="1" a="1"/>
  <c r="AD1195" i="11" s="1"/>
  <c r="AC1196" i="11"/>
  <c r="AD1196" i="11" s="1" a="1"/>
  <c r="AD1196" i="11" s="1"/>
  <c r="AC1197" i="11"/>
  <c r="AD1197" i="11" s="1" a="1"/>
  <c r="AD1197" i="11" s="1"/>
  <c r="AC1198" i="11"/>
  <c r="AD1198" i="11" s="1" a="1"/>
  <c r="AD1198" i="11" s="1"/>
  <c r="AC1199" i="11"/>
  <c r="AD1199" i="11" s="1" a="1"/>
  <c r="AD1199" i="11" s="1"/>
  <c r="AC1200" i="11"/>
  <c r="AD1200" i="11" s="1" a="1"/>
  <c r="AD1200" i="11" s="1"/>
  <c r="AC1201" i="11"/>
  <c r="AD1201" i="11" s="1" a="1"/>
  <c r="AD1201" i="11" s="1"/>
  <c r="AC1202" i="11"/>
  <c r="AD1202" i="11" s="1" a="1"/>
  <c r="AD1202" i="11" s="1"/>
  <c r="AC1203" i="11"/>
  <c r="AD1203" i="11" s="1" a="1"/>
  <c r="AD1203" i="11" s="1"/>
  <c r="AC1204" i="11"/>
  <c r="AD1204" i="11" s="1" a="1"/>
  <c r="AD1204" i="11" s="1"/>
  <c r="AC1205" i="11"/>
  <c r="AD1205" i="11" s="1" a="1"/>
  <c r="AD1205" i="11" s="1"/>
  <c r="AC1206" i="11"/>
  <c r="AD1206" i="11" s="1" a="1"/>
  <c r="AD1206" i="11" s="1"/>
  <c r="AC1207" i="11"/>
  <c r="AD1207" i="11" s="1" a="1"/>
  <c r="AD1207" i="11" s="1"/>
  <c r="AC1208" i="11"/>
  <c r="AD1208" i="11" s="1" a="1"/>
  <c r="AD1208" i="11" s="1"/>
  <c r="AC1209" i="11"/>
  <c r="AD1209" i="11" s="1" a="1"/>
  <c r="AD1209" i="11" s="1"/>
  <c r="AC1210" i="11"/>
  <c r="AD1210" i="11" s="1" a="1"/>
  <c r="AD1210" i="11" s="1"/>
  <c r="AC1211" i="11"/>
  <c r="AD1211" i="11" s="1" a="1"/>
  <c r="AD1211" i="11" s="1"/>
  <c r="AC1212" i="11"/>
  <c r="AD1212" i="11" s="1" a="1"/>
  <c r="AD1212" i="11" s="1"/>
  <c r="AC1213" i="11"/>
  <c r="AD1213" i="11" s="1" a="1"/>
  <c r="AD1213" i="11" s="1"/>
  <c r="AC1214" i="11"/>
  <c r="AD1214" i="11" s="1" a="1"/>
  <c r="AD1214" i="11" s="1"/>
  <c r="AC1215" i="11"/>
  <c r="AD1215" i="11" s="1" a="1"/>
  <c r="AD1215" i="11" s="1"/>
  <c r="AC1216" i="11"/>
  <c r="AD1216" i="11" s="1" a="1"/>
  <c r="AD1216" i="11" s="1"/>
  <c r="AC1217" i="11"/>
  <c r="AD1217" i="11" s="1" a="1"/>
  <c r="AD1217" i="11" s="1"/>
  <c r="AC1218" i="11"/>
  <c r="AD1218" i="11" s="1" a="1"/>
  <c r="AD1218" i="11" s="1"/>
  <c r="AC1219" i="11"/>
  <c r="AD1219" i="11" s="1" a="1"/>
  <c r="AD1219" i="11" s="1"/>
  <c r="AC1220" i="11"/>
  <c r="AD1220" i="11" s="1" a="1"/>
  <c r="AD1220" i="11" s="1"/>
  <c r="AC1221" i="11"/>
  <c r="AD1221" i="11" s="1" a="1"/>
  <c r="AD1221" i="11" s="1"/>
  <c r="AC1222" i="11"/>
  <c r="AD1222" i="11" s="1" a="1"/>
  <c r="AD1222" i="11" s="1"/>
  <c r="AC1223" i="11"/>
  <c r="AD1223" i="11" s="1" a="1"/>
  <c r="AD1223" i="11" s="1"/>
  <c r="AC1224" i="11"/>
  <c r="AD1224" i="11" s="1" a="1"/>
  <c r="AD1224" i="11" s="1"/>
  <c r="AC1225" i="11"/>
  <c r="AD1225" i="11" s="1" a="1"/>
  <c r="AD1225" i="11" s="1"/>
  <c r="AC1226" i="11"/>
  <c r="AD1226" i="11" s="1" a="1"/>
  <c r="AD1226" i="11" s="1"/>
  <c r="AC1227" i="11"/>
  <c r="AD1227" i="11" s="1" a="1"/>
  <c r="AD1227" i="11" s="1"/>
  <c r="AC1228" i="11"/>
  <c r="AD1228" i="11" s="1" a="1"/>
  <c r="AD1228" i="11" s="1"/>
  <c r="AC1229" i="11"/>
  <c r="AD1229" i="11" s="1" a="1"/>
  <c r="AD1229" i="11" s="1"/>
  <c r="AC1230" i="11"/>
  <c r="AD1230" i="11" s="1" a="1"/>
  <c r="AD1230" i="11" s="1"/>
  <c r="AC1231" i="11"/>
  <c r="AD1231" i="11" s="1" a="1"/>
  <c r="AD1231" i="11" s="1"/>
  <c r="AC1232" i="11"/>
  <c r="AD1232" i="11" s="1" a="1"/>
  <c r="AD1232" i="11" s="1"/>
  <c r="AC1233" i="11"/>
  <c r="AD1233" i="11" s="1" a="1"/>
  <c r="AD1233" i="11" s="1"/>
  <c r="AC1234" i="11"/>
  <c r="AD1234" i="11" s="1" a="1"/>
  <c r="AD1234" i="11" s="1"/>
  <c r="AC1235" i="11"/>
  <c r="AD1235" i="11" s="1" a="1"/>
  <c r="AD1235" i="11" s="1"/>
  <c r="AC1236" i="11"/>
  <c r="AD1236" i="11" s="1" a="1"/>
  <c r="AD1236" i="11" s="1"/>
  <c r="AC1237" i="11"/>
  <c r="AD1237" i="11" s="1" a="1"/>
  <c r="AD1237" i="11" s="1"/>
  <c r="AC1238" i="11"/>
  <c r="AD1238" i="11" s="1" a="1"/>
  <c r="AD1238" i="11" s="1"/>
  <c r="AC1239" i="11"/>
  <c r="AD1239" i="11" s="1" a="1"/>
  <c r="AD1239" i="11" s="1"/>
  <c r="AC1240" i="11"/>
  <c r="AD1240" i="11" s="1" a="1"/>
  <c r="AD1240" i="11" s="1"/>
  <c r="AC1241" i="11"/>
  <c r="AD1241" i="11" s="1" a="1"/>
  <c r="AD1241" i="11" s="1"/>
  <c r="AC1242" i="11"/>
  <c r="AD1242" i="11" s="1" a="1"/>
  <c r="AD1242" i="11" s="1"/>
  <c r="AC1243" i="11"/>
  <c r="AD1243" i="11" s="1" a="1"/>
  <c r="AD1243" i="11" s="1"/>
  <c r="AC1244" i="11"/>
  <c r="AD1244" i="11" s="1" a="1"/>
  <c r="AD1244" i="11" s="1"/>
  <c r="AC1245" i="11"/>
  <c r="AD1245" i="11" s="1" a="1"/>
  <c r="AD1245" i="11" s="1"/>
  <c r="AC1246" i="11"/>
  <c r="AD1246" i="11" s="1" a="1"/>
  <c r="AD1246" i="11" s="1"/>
  <c r="AC1247" i="11"/>
  <c r="AD1247" i="11" s="1" a="1"/>
  <c r="AD1247" i="11" s="1"/>
  <c r="AC1248" i="11"/>
  <c r="AD1248" i="11" s="1" a="1"/>
  <c r="AD1248" i="11" s="1"/>
  <c r="AC1249" i="11"/>
  <c r="AD1249" i="11" s="1" a="1"/>
  <c r="AD1249" i="11" s="1"/>
  <c r="AC1250" i="11"/>
  <c r="AD1250" i="11" s="1" a="1"/>
  <c r="AD1250" i="11" s="1"/>
  <c r="AC1251" i="11"/>
  <c r="AD1251" i="11" s="1" a="1"/>
  <c r="AD1251" i="11" s="1"/>
  <c r="AC1252" i="11"/>
  <c r="AD1252" i="11" s="1" a="1"/>
  <c r="AD1252" i="11" s="1"/>
  <c r="AC1253" i="11"/>
  <c r="AD1253" i="11" s="1" a="1"/>
  <c r="AD1253" i="11" s="1"/>
  <c r="AC1254" i="11"/>
  <c r="AD1254" i="11" s="1" a="1"/>
  <c r="AD1254" i="11" s="1"/>
  <c r="AC1255" i="11"/>
  <c r="AD1255" i="11" s="1" a="1"/>
  <c r="AD1255" i="11" s="1"/>
  <c r="AC1256" i="11"/>
  <c r="AD1256" i="11" s="1" a="1"/>
  <c r="AD1256" i="11" s="1"/>
  <c r="AC1257" i="11"/>
  <c r="AD1257" i="11" s="1" a="1"/>
  <c r="AD1257" i="11" s="1"/>
  <c r="AC1258" i="11"/>
  <c r="AD1258" i="11" s="1" a="1"/>
  <c r="AD1258" i="11" s="1"/>
  <c r="AC1259" i="11"/>
  <c r="AD1259" i="11" s="1" a="1"/>
  <c r="AD1259" i="11" s="1"/>
  <c r="AC1260" i="11"/>
  <c r="AD1260" i="11" s="1" a="1"/>
  <c r="AD1260" i="11" s="1"/>
  <c r="AC1261" i="11"/>
  <c r="AD1261" i="11" s="1" a="1"/>
  <c r="AD1261" i="11" s="1"/>
  <c r="AC1262" i="11"/>
  <c r="AD1262" i="11" s="1" a="1"/>
  <c r="AD1262" i="11" s="1"/>
  <c r="AC1263" i="11"/>
  <c r="AD1263" i="11" s="1" a="1"/>
  <c r="AD1263" i="11" s="1"/>
  <c r="AC1264" i="11"/>
  <c r="AD1264" i="11" s="1" a="1"/>
  <c r="AD1264" i="11" s="1"/>
  <c r="AC1265" i="11"/>
  <c r="AD1265" i="11" s="1" a="1"/>
  <c r="AD1265" i="11" s="1"/>
  <c r="AC1266" i="11"/>
  <c r="AD1266" i="11" s="1" a="1"/>
  <c r="AD1266" i="11" s="1"/>
  <c r="AC1267" i="11"/>
  <c r="AD1267" i="11" s="1" a="1"/>
  <c r="AD1267" i="11" s="1"/>
  <c r="AC1268" i="11"/>
  <c r="AD1268" i="11" s="1" a="1"/>
  <c r="AD1268" i="11" s="1"/>
  <c r="AC1269" i="11"/>
  <c r="AD1269" i="11" s="1" a="1"/>
  <c r="AD1269" i="11" s="1"/>
  <c r="AC1270" i="11"/>
  <c r="AD1270" i="11" s="1" a="1"/>
  <c r="AD1270" i="11" s="1"/>
  <c r="AC1271" i="11"/>
  <c r="AD1271" i="11" s="1" a="1"/>
  <c r="AD1271" i="11" s="1"/>
  <c r="AC1272" i="11"/>
  <c r="AD1272" i="11" s="1" a="1"/>
  <c r="AD1272" i="11" s="1"/>
  <c r="AC1273" i="11"/>
  <c r="AD1273" i="11" s="1" a="1"/>
  <c r="AD1273" i="11" s="1"/>
  <c r="AC1274" i="11"/>
  <c r="AD1274" i="11" s="1" a="1"/>
  <c r="AD1274" i="11" s="1"/>
  <c r="AC1275" i="11"/>
  <c r="AD1275" i="11" s="1" a="1"/>
  <c r="AD1275" i="11" s="1"/>
  <c r="AC1276" i="11"/>
  <c r="AD1276" i="11" s="1" a="1"/>
  <c r="AD1276" i="11" s="1"/>
  <c r="AC1277" i="11"/>
  <c r="AD1277" i="11" s="1" a="1"/>
  <c r="AD1277" i="11" s="1"/>
  <c r="AC1278" i="11"/>
  <c r="AD1278" i="11" s="1" a="1"/>
  <c r="AD1278" i="11" s="1"/>
  <c r="AC1279" i="11"/>
  <c r="AD1279" i="11" s="1" a="1"/>
  <c r="AD1279" i="11" s="1"/>
  <c r="AC1280" i="11"/>
  <c r="AD1280" i="11" s="1" a="1"/>
  <c r="AD1280" i="11" s="1"/>
  <c r="AC1281" i="11"/>
  <c r="AD1281" i="11" s="1" a="1"/>
  <c r="AD1281" i="11" s="1"/>
  <c r="AC1282" i="11"/>
  <c r="AD1282" i="11" s="1" a="1"/>
  <c r="AD1282" i="11" s="1"/>
  <c r="AC1283" i="11"/>
  <c r="AD1283" i="11" s="1" a="1"/>
  <c r="AD1283" i="11" s="1"/>
  <c r="AC1284" i="11"/>
  <c r="AD1284" i="11" s="1" a="1"/>
  <c r="AD1284" i="11" s="1"/>
  <c r="AC1285" i="11"/>
  <c r="AD1285" i="11" s="1" a="1"/>
  <c r="AD1285" i="11" s="1"/>
  <c r="AC1286" i="11"/>
  <c r="AD1286" i="11" s="1" a="1"/>
  <c r="AD1286" i="11" s="1"/>
  <c r="AC1287" i="11"/>
  <c r="AD1287" i="11" s="1" a="1"/>
  <c r="AD1287" i="11" s="1"/>
  <c r="AC1288" i="11"/>
  <c r="AD1288" i="11" s="1" a="1"/>
  <c r="AD1288" i="11" s="1"/>
  <c r="AC1289" i="11"/>
  <c r="AD1289" i="11" s="1" a="1"/>
  <c r="AD1289" i="11" s="1"/>
  <c r="AC1290" i="11"/>
  <c r="AD1290" i="11" s="1" a="1"/>
  <c r="AD1290" i="11" s="1"/>
  <c r="AC1291" i="11"/>
  <c r="AD1291" i="11" s="1" a="1"/>
  <c r="AD1291" i="11" s="1"/>
  <c r="AC1292" i="11"/>
  <c r="AD1292" i="11" s="1" a="1"/>
  <c r="AD1292" i="11" s="1"/>
  <c r="AC1293" i="11"/>
  <c r="AD1293" i="11" s="1" a="1"/>
  <c r="AD1293" i="11" s="1"/>
  <c r="AC1294" i="11"/>
  <c r="AD1294" i="11" s="1" a="1"/>
  <c r="AD1294" i="11" s="1"/>
  <c r="AC1295" i="11"/>
  <c r="AD1295" i="11" s="1" a="1"/>
  <c r="AD1295" i="11" s="1"/>
  <c r="AC1296" i="11"/>
  <c r="AD1296" i="11" s="1" a="1"/>
  <c r="AD1296" i="11" s="1"/>
  <c r="AC1297" i="11"/>
  <c r="AD1297" i="11" s="1" a="1"/>
  <c r="AD1297" i="11" s="1"/>
  <c r="AC1298" i="11"/>
  <c r="AD1298" i="11" s="1" a="1"/>
  <c r="AD1298" i="11" s="1"/>
  <c r="AC1299" i="11"/>
  <c r="AD1299" i="11" s="1" a="1"/>
  <c r="AD1299" i="11" s="1"/>
  <c r="AC1300" i="11"/>
  <c r="AD1300" i="11" s="1" a="1"/>
  <c r="AD1300" i="11" s="1"/>
  <c r="AC1301" i="11"/>
  <c r="AD1301" i="11" s="1" a="1"/>
  <c r="AD1301" i="11" s="1"/>
  <c r="AC1302" i="11"/>
  <c r="AD1302" i="11" s="1" a="1"/>
  <c r="AD1302" i="11" s="1"/>
  <c r="AC1303" i="11"/>
  <c r="AD1303" i="11" s="1" a="1"/>
  <c r="AD1303" i="11" s="1"/>
  <c r="AC1304" i="11"/>
  <c r="AD1304" i="11" s="1" a="1"/>
  <c r="AD1304" i="11" s="1"/>
  <c r="AC1305" i="11"/>
  <c r="AD1305" i="11" s="1" a="1"/>
  <c r="AD1305" i="11" s="1"/>
  <c r="AC1306" i="11"/>
  <c r="AD1306" i="11" s="1" a="1"/>
  <c r="AD1306" i="11" s="1"/>
  <c r="AC1307" i="11"/>
  <c r="AD1307" i="11" s="1" a="1"/>
  <c r="AD1307" i="11" s="1"/>
  <c r="AC1308" i="11"/>
  <c r="AD1308" i="11" s="1" a="1"/>
  <c r="AD1308" i="11" s="1"/>
  <c r="AC1309" i="11"/>
  <c r="AD1309" i="11" s="1" a="1"/>
  <c r="AD1309" i="11" s="1"/>
  <c r="AC1310" i="11"/>
  <c r="AD1310" i="11" s="1" a="1"/>
  <c r="AD1310" i="11" s="1"/>
  <c r="AC1311" i="11"/>
  <c r="AD1311" i="11" s="1" a="1"/>
  <c r="AD1311" i="11" s="1"/>
  <c r="AC1312" i="11"/>
  <c r="AD1312" i="11" s="1" a="1"/>
  <c r="AD1312" i="11" s="1"/>
  <c r="AC1313" i="11"/>
  <c r="AD1313" i="11" s="1" a="1"/>
  <c r="AD1313" i="11" s="1"/>
  <c r="AC1314" i="11"/>
  <c r="AD1314" i="11" s="1" a="1"/>
  <c r="AD1314" i="11" s="1"/>
  <c r="AC1315" i="11"/>
  <c r="AD1315" i="11" s="1" a="1"/>
  <c r="AD1315" i="11" s="1"/>
  <c r="AC1316" i="11"/>
  <c r="AD1316" i="11" s="1" a="1"/>
  <c r="AD1316" i="11" s="1"/>
  <c r="AC1317" i="11"/>
  <c r="AD1317" i="11" s="1" a="1"/>
  <c r="AD1317" i="11" s="1"/>
  <c r="AC1318" i="11"/>
  <c r="AD1318" i="11" s="1" a="1"/>
  <c r="AD1318" i="11" s="1"/>
  <c r="AC1319" i="11"/>
  <c r="AD1319" i="11" s="1" a="1"/>
  <c r="AD1319" i="11" s="1"/>
  <c r="AC1320" i="11"/>
  <c r="AD1320" i="11" s="1" a="1"/>
  <c r="AD1320" i="11" s="1"/>
  <c r="AC1321" i="11"/>
  <c r="AD1321" i="11" s="1" a="1"/>
  <c r="AD1321" i="11" s="1"/>
  <c r="AC1322" i="11"/>
  <c r="AD1322" i="11" s="1" a="1"/>
  <c r="AD1322" i="11" s="1"/>
  <c r="AC1323" i="11"/>
  <c r="AD1323" i="11" s="1" a="1"/>
  <c r="AD1323" i="11" s="1"/>
  <c r="AC1324" i="11"/>
  <c r="AD1324" i="11" s="1" a="1"/>
  <c r="AD1324" i="11" s="1"/>
  <c r="AC1325" i="11"/>
  <c r="AD1325" i="11" s="1" a="1"/>
  <c r="AD1325" i="11" s="1"/>
  <c r="AC1326" i="11"/>
  <c r="AD1326" i="11" s="1" a="1"/>
  <c r="AD1326" i="11" s="1"/>
  <c r="AC1327" i="11"/>
  <c r="AD1327" i="11" s="1" a="1"/>
  <c r="AD1327" i="11" s="1"/>
  <c r="AC1328" i="11"/>
  <c r="AD1328" i="11" s="1" a="1"/>
  <c r="AD1328" i="11" s="1"/>
  <c r="AC1329" i="11"/>
  <c r="AD1329" i="11" s="1" a="1"/>
  <c r="AD1329" i="11" s="1"/>
  <c r="AC1330" i="11"/>
  <c r="AD1330" i="11" s="1" a="1"/>
  <c r="AD1330" i="11" s="1"/>
  <c r="AC1331" i="11"/>
  <c r="AD1331" i="11" s="1" a="1"/>
  <c r="AD1331" i="11" s="1"/>
  <c r="AC1332" i="11"/>
  <c r="AD1332" i="11" s="1" a="1"/>
  <c r="AD1332" i="11" s="1"/>
  <c r="AC1333" i="11"/>
  <c r="AD1333" i="11" s="1" a="1"/>
  <c r="AD1333" i="11" s="1"/>
  <c r="AC1334" i="11"/>
  <c r="AD1334" i="11" s="1" a="1"/>
  <c r="AD1334" i="11" s="1"/>
  <c r="AC1335" i="11"/>
  <c r="AD1335" i="11" s="1" a="1"/>
  <c r="AD1335" i="11" s="1"/>
  <c r="AC1336" i="11"/>
  <c r="AD1336" i="11" s="1" a="1"/>
  <c r="AD1336" i="11" s="1"/>
  <c r="AC1337" i="11"/>
  <c r="AD1337" i="11" s="1" a="1"/>
  <c r="AD1337" i="11" s="1"/>
  <c r="AC1338" i="11"/>
  <c r="AD1338" i="11" s="1" a="1"/>
  <c r="AD1338" i="11" s="1"/>
  <c r="AC1339" i="11"/>
  <c r="AD1339" i="11" s="1" a="1"/>
  <c r="AD1339" i="11" s="1"/>
  <c r="AC1340" i="11"/>
  <c r="AD1340" i="11" s="1" a="1"/>
  <c r="AD1340" i="11" s="1"/>
  <c r="AC1341" i="11"/>
  <c r="AD1341" i="11" s="1" a="1"/>
  <c r="AD1341" i="11" s="1"/>
  <c r="AC1342" i="11"/>
  <c r="AD1342" i="11" s="1" a="1"/>
  <c r="AD1342" i="11" s="1"/>
  <c r="AC1343" i="11"/>
  <c r="AD1343" i="11" s="1" a="1"/>
  <c r="AD1343" i="11" s="1"/>
  <c r="AC1344" i="11"/>
  <c r="AD1344" i="11" s="1" a="1"/>
  <c r="AD1344" i="11" s="1"/>
  <c r="AC1345" i="11"/>
  <c r="AD1345" i="11" s="1" a="1"/>
  <c r="AD1345" i="11" s="1"/>
  <c r="AC1346" i="11"/>
  <c r="AD1346" i="11" s="1" a="1"/>
  <c r="AD1346" i="11" s="1"/>
  <c r="AC1347" i="11"/>
  <c r="AD1347" i="11" s="1" a="1"/>
  <c r="AD1347" i="11" s="1"/>
  <c r="AC1348" i="11"/>
  <c r="AD1348" i="11" s="1" a="1"/>
  <c r="AD1348" i="11" s="1"/>
  <c r="AC1349" i="11"/>
  <c r="AD1349" i="11" s="1" a="1"/>
  <c r="AD1349" i="11" s="1"/>
  <c r="AC1350" i="11"/>
  <c r="AD1350" i="11" s="1" a="1"/>
  <c r="AD1350" i="11" s="1"/>
  <c r="AC1351" i="11"/>
  <c r="AD1351" i="11" s="1" a="1"/>
  <c r="AD1351" i="11" s="1"/>
  <c r="AC1352" i="11"/>
  <c r="AD1352" i="11" s="1" a="1"/>
  <c r="AD1352" i="11" s="1"/>
  <c r="AC1353" i="11"/>
  <c r="AD1353" i="11" s="1" a="1"/>
  <c r="AD1353" i="11" s="1"/>
  <c r="AC1354" i="11"/>
  <c r="AD1354" i="11" s="1" a="1"/>
  <c r="AD1354" i="11" s="1"/>
  <c r="AC1355" i="11"/>
  <c r="AD1355" i="11" s="1" a="1"/>
  <c r="AD1355" i="11" s="1"/>
  <c r="AC1356" i="11"/>
  <c r="AD1356" i="11" s="1" a="1"/>
  <c r="AD1356" i="11" s="1"/>
  <c r="AC1357" i="11"/>
  <c r="AD1357" i="11" s="1" a="1"/>
  <c r="AD1357" i="11" s="1"/>
  <c r="AC1358" i="11"/>
  <c r="AD1358" i="11" s="1" a="1"/>
  <c r="AD1358" i="11" s="1"/>
  <c r="AC1359" i="11"/>
  <c r="AD1359" i="11" s="1" a="1"/>
  <c r="AD1359" i="11" s="1"/>
  <c r="AC1360" i="11"/>
  <c r="AD1360" i="11" s="1" a="1"/>
  <c r="AD1360" i="11" s="1"/>
  <c r="AC1361" i="11"/>
  <c r="AD1361" i="11" s="1" a="1"/>
  <c r="AD1361" i="11" s="1"/>
  <c r="AC1362" i="11"/>
  <c r="AD1362" i="11" s="1" a="1"/>
  <c r="AD1362" i="11" s="1"/>
  <c r="AC1363" i="11"/>
  <c r="AD1363" i="11" s="1" a="1"/>
  <c r="AD1363" i="11" s="1"/>
  <c r="AC1364" i="11"/>
  <c r="AD1364" i="11" s="1" a="1"/>
  <c r="AD1364" i="11" s="1"/>
  <c r="AC1365" i="11"/>
  <c r="AD1365" i="11" s="1" a="1"/>
  <c r="AD1365" i="11" s="1"/>
  <c r="AC1366" i="11"/>
  <c r="AD1366" i="11" s="1" a="1"/>
  <c r="AD1366" i="11" s="1"/>
  <c r="AC1367" i="11"/>
  <c r="AD1367" i="11" s="1" a="1"/>
  <c r="AD1367" i="11" s="1"/>
  <c r="AC1368" i="11"/>
  <c r="AD1368" i="11" s="1" a="1"/>
  <c r="AD1368" i="11" s="1"/>
  <c r="AC1369" i="11"/>
  <c r="AD1369" i="11" s="1" a="1"/>
  <c r="AD1369" i="11" s="1"/>
  <c r="AC1370" i="11"/>
  <c r="AD1370" i="11" s="1" a="1"/>
  <c r="AD1370" i="11" s="1"/>
  <c r="AC1371" i="11"/>
  <c r="AD1371" i="11" s="1" a="1"/>
  <c r="AD1371" i="11" s="1"/>
  <c r="AC1372" i="11"/>
  <c r="AD1372" i="11" s="1" a="1"/>
  <c r="AD1372" i="11" s="1"/>
  <c r="AC1373" i="11"/>
  <c r="AD1373" i="11" s="1" a="1"/>
  <c r="AD1373" i="11" s="1"/>
  <c r="AC1374" i="11"/>
  <c r="AD1374" i="11" s="1" a="1"/>
  <c r="AD1374" i="11" s="1"/>
  <c r="AC1375" i="11"/>
  <c r="AD1375" i="11" s="1" a="1"/>
  <c r="AD1375" i="11" s="1"/>
  <c r="AC1376" i="11"/>
  <c r="AD1376" i="11" s="1" a="1"/>
  <c r="AD1376" i="11" s="1"/>
  <c r="AC1377" i="11"/>
  <c r="AD1377" i="11" s="1" a="1"/>
  <c r="AD1377" i="11" s="1"/>
  <c r="AC1378" i="11"/>
  <c r="AD1378" i="11" s="1" a="1"/>
  <c r="AD1378" i="11" s="1"/>
  <c r="AC1379" i="11"/>
  <c r="AD1379" i="11" s="1" a="1"/>
  <c r="AD1379" i="11" s="1"/>
  <c r="AC1380" i="11"/>
  <c r="AD1380" i="11" s="1" a="1"/>
  <c r="AD1380" i="11" s="1"/>
  <c r="AC1381" i="11"/>
  <c r="AD1381" i="11" s="1" a="1"/>
  <c r="AD1381" i="11" s="1"/>
  <c r="AC1382" i="11"/>
  <c r="AD1382" i="11" s="1" a="1"/>
  <c r="AD1382" i="11" s="1"/>
  <c r="AC1383" i="11"/>
  <c r="AD1383" i="11" s="1" a="1"/>
  <c r="AD1383" i="11" s="1"/>
  <c r="AC1384" i="11"/>
  <c r="AD1384" i="11" s="1" a="1"/>
  <c r="AD1384" i="11" s="1"/>
  <c r="AC1385" i="11"/>
  <c r="AD1385" i="11" s="1" a="1"/>
  <c r="AD1385" i="11" s="1"/>
  <c r="AC1386" i="11"/>
  <c r="AD1386" i="11" s="1" a="1"/>
  <c r="AD1386" i="11" s="1"/>
  <c r="AC1387" i="11"/>
  <c r="AD1387" i="11" s="1" a="1"/>
  <c r="AD1387" i="11" s="1"/>
  <c r="AC1388" i="11"/>
  <c r="AD1388" i="11" s="1" a="1"/>
  <c r="AD1388" i="11" s="1"/>
  <c r="AC1389" i="11"/>
  <c r="AD1389" i="11" s="1" a="1"/>
  <c r="AD1389" i="11" s="1"/>
  <c r="AC1390" i="11"/>
  <c r="AD1390" i="11" s="1" a="1"/>
  <c r="AD1390" i="11" s="1"/>
  <c r="AC1391" i="11"/>
  <c r="AD1391" i="11" s="1" a="1"/>
  <c r="AD1391" i="11" s="1"/>
  <c r="AC1392" i="11"/>
  <c r="AD1392" i="11" s="1" a="1"/>
  <c r="AD1392" i="11" s="1"/>
  <c r="AC1393" i="11"/>
  <c r="AD1393" i="11" s="1" a="1"/>
  <c r="AD1393" i="11" s="1"/>
  <c r="AC1394" i="11"/>
  <c r="AD1394" i="11" s="1" a="1"/>
  <c r="AD1394" i="11" s="1"/>
  <c r="AC1395" i="11"/>
  <c r="AD1395" i="11" s="1" a="1"/>
  <c r="AD1395" i="11" s="1"/>
  <c r="AC1396" i="11"/>
  <c r="AD1396" i="11" s="1" a="1"/>
  <c r="AD1396" i="11" s="1"/>
  <c r="AC1397" i="11"/>
  <c r="AD1397" i="11" s="1" a="1"/>
  <c r="AD1397" i="11" s="1"/>
  <c r="AC1398" i="11"/>
  <c r="AD1398" i="11" s="1" a="1"/>
  <c r="AD1398" i="11" s="1"/>
  <c r="AC1399" i="11"/>
  <c r="AD1399" i="11" s="1" a="1"/>
  <c r="AD1399" i="11" s="1"/>
  <c r="AC1400" i="11"/>
  <c r="AD1400" i="11" s="1" a="1"/>
  <c r="AD1400" i="11" s="1"/>
  <c r="AC1401" i="11"/>
  <c r="AD1401" i="11" s="1" a="1"/>
  <c r="AD1401" i="11" s="1"/>
  <c r="AC1402" i="11"/>
  <c r="AD1402" i="11" s="1" a="1"/>
  <c r="AD1402" i="11" s="1"/>
  <c r="AC1403" i="11"/>
  <c r="AD1403" i="11" s="1" a="1"/>
  <c r="AD1403" i="11" s="1"/>
  <c r="AC1404" i="11"/>
  <c r="AD1404" i="11" s="1" a="1"/>
  <c r="AD1404" i="11" s="1"/>
  <c r="AC1405" i="11"/>
  <c r="AD1405" i="11" s="1" a="1"/>
  <c r="AD1405" i="11" s="1"/>
  <c r="AC1406" i="11"/>
  <c r="AD1406" i="11" s="1" a="1"/>
  <c r="AD1406" i="11" s="1"/>
  <c r="AC1407" i="11"/>
  <c r="AD1407" i="11" s="1" a="1"/>
  <c r="AD1407" i="11" s="1"/>
  <c r="AC1408" i="11"/>
  <c r="AD1408" i="11" s="1" a="1"/>
  <c r="AD1408" i="11" s="1"/>
  <c r="AC1409" i="11"/>
  <c r="AD1409" i="11" s="1" a="1"/>
  <c r="AD1409" i="11" s="1"/>
  <c r="AC1410" i="11"/>
  <c r="AD1410" i="11" s="1" a="1"/>
  <c r="AD1410" i="11" s="1"/>
  <c r="AC1411" i="11"/>
  <c r="AD1411" i="11" s="1" a="1"/>
  <c r="AD1411" i="11" s="1"/>
  <c r="AC1412" i="11"/>
  <c r="AD1412" i="11" s="1" a="1"/>
  <c r="AD1412" i="11" s="1"/>
  <c r="AC1413" i="11"/>
  <c r="AD1413" i="11" s="1" a="1"/>
  <c r="AD1413" i="11" s="1"/>
  <c r="AC1414" i="11"/>
  <c r="AD1414" i="11" s="1" a="1"/>
  <c r="AD1414" i="11" s="1"/>
  <c r="AC1415" i="11"/>
  <c r="AD1415" i="11" s="1" a="1"/>
  <c r="AD1415" i="11" s="1"/>
  <c r="AC1416" i="11"/>
  <c r="AD1416" i="11" s="1" a="1"/>
  <c r="AD1416" i="11" s="1"/>
  <c r="AC1417" i="11"/>
  <c r="AD1417" i="11" s="1" a="1"/>
  <c r="AD1417" i="11" s="1"/>
  <c r="AC1418" i="11"/>
  <c r="AD1418" i="11" s="1" a="1"/>
  <c r="AD1418" i="11" s="1"/>
  <c r="AC1419" i="11"/>
  <c r="AD1419" i="11" s="1" a="1"/>
  <c r="AD1419" i="11" s="1"/>
  <c r="AC1420" i="11"/>
  <c r="AD1420" i="11" s="1" a="1"/>
  <c r="AD1420" i="11" s="1"/>
  <c r="AC1421" i="11"/>
  <c r="AD1421" i="11" s="1" a="1"/>
  <c r="AD1421" i="11" s="1"/>
  <c r="AC1422" i="11"/>
  <c r="AD1422" i="11" s="1" a="1"/>
  <c r="AD1422" i="11" s="1"/>
  <c r="AC1423" i="11"/>
  <c r="AD1423" i="11" s="1" a="1"/>
  <c r="AD1423" i="11" s="1"/>
  <c r="AC1424" i="11"/>
  <c r="AD1424" i="11" s="1" a="1"/>
  <c r="AD1424" i="11" s="1"/>
  <c r="AC1425" i="11"/>
  <c r="AD1425" i="11" s="1" a="1"/>
  <c r="AD1425" i="11" s="1"/>
  <c r="AC1426" i="11"/>
  <c r="AD1426" i="11" s="1" a="1"/>
  <c r="AD1426" i="11" s="1"/>
  <c r="AC1427" i="11"/>
  <c r="AD1427" i="11" s="1" a="1"/>
  <c r="AD1427" i="11" s="1"/>
  <c r="AC1428" i="11"/>
  <c r="AD1428" i="11" s="1" a="1"/>
  <c r="AD1428" i="11" s="1"/>
  <c r="AC1429" i="11"/>
  <c r="AD1429" i="11" s="1" a="1"/>
  <c r="AD1429" i="11" s="1"/>
  <c r="AC1430" i="11"/>
  <c r="AD1430" i="11" s="1" a="1"/>
  <c r="AD1430" i="11" s="1"/>
  <c r="AC1431" i="11"/>
  <c r="AD1431" i="11" s="1" a="1"/>
  <c r="AD1431" i="11" s="1"/>
  <c r="AC1432" i="11"/>
  <c r="AD1432" i="11" s="1" a="1"/>
  <c r="AD1432" i="11" s="1"/>
  <c r="AC1433" i="11"/>
  <c r="AD1433" i="11" s="1" a="1"/>
  <c r="AD1433" i="11" s="1"/>
  <c r="AC1434" i="11"/>
  <c r="AD1434" i="11" s="1" a="1"/>
  <c r="AD1434" i="11" s="1"/>
  <c r="AC1435" i="11"/>
  <c r="AD1435" i="11" s="1" a="1"/>
  <c r="AD1435" i="11" s="1"/>
  <c r="AC1436" i="11"/>
  <c r="AD1436" i="11" s="1" a="1"/>
  <c r="AD1436" i="11" s="1"/>
  <c r="AC1437" i="11"/>
  <c r="AD1437" i="11" s="1" a="1"/>
  <c r="AD1437" i="11" s="1"/>
  <c r="AC1438" i="11"/>
  <c r="AD1438" i="11" s="1" a="1"/>
  <c r="AD1438" i="11" s="1"/>
  <c r="AC1439" i="11"/>
  <c r="AD1439" i="11" s="1" a="1"/>
  <c r="AD1439" i="11" s="1"/>
  <c r="AC1440" i="11"/>
  <c r="AD1440" i="11" s="1" a="1"/>
  <c r="AD1440" i="11" s="1"/>
  <c r="AC1441" i="11"/>
  <c r="AD1441" i="11" s="1" a="1"/>
  <c r="AD1441" i="11" s="1"/>
  <c r="AC1442" i="11"/>
  <c r="AD1442" i="11" s="1" a="1"/>
  <c r="AD1442" i="11" s="1"/>
  <c r="AC1443" i="11"/>
  <c r="AD1443" i="11" s="1" a="1"/>
  <c r="AD1443" i="11" s="1"/>
  <c r="AC1444" i="11"/>
  <c r="AD1444" i="11" s="1" a="1"/>
  <c r="AD1444" i="11" s="1"/>
  <c r="AC1445" i="11"/>
  <c r="AD1445" i="11" s="1" a="1"/>
  <c r="AD1445" i="11" s="1"/>
  <c r="AC1446" i="11"/>
  <c r="AD1446" i="11" s="1" a="1"/>
  <c r="AD1446" i="11" s="1"/>
  <c r="AC1447" i="11"/>
  <c r="AD1447" i="11" s="1" a="1"/>
  <c r="AD1447" i="11" s="1"/>
  <c r="AC1448" i="11"/>
  <c r="AD1448" i="11" s="1" a="1"/>
  <c r="AD1448" i="11" s="1"/>
  <c r="AC1449" i="11"/>
  <c r="AD1449" i="11" s="1" a="1"/>
  <c r="AD1449" i="11" s="1"/>
  <c r="AC1450" i="11"/>
  <c r="AD1450" i="11" s="1" a="1"/>
  <c r="AD1450" i="11" s="1"/>
  <c r="AC1451" i="11"/>
  <c r="AD1451" i="11" s="1" a="1"/>
  <c r="AD1451" i="11" s="1"/>
  <c r="AC1452" i="11"/>
  <c r="AD1452" i="11" s="1" a="1"/>
  <c r="AD1452" i="11" s="1"/>
  <c r="AC1453" i="11"/>
  <c r="AD1453" i="11" s="1" a="1"/>
  <c r="AD1453" i="11" s="1"/>
  <c r="AC1454" i="11"/>
  <c r="AD1454" i="11" s="1" a="1"/>
  <c r="AD1454" i="11" s="1"/>
  <c r="AC1455" i="11"/>
  <c r="AD1455" i="11" s="1" a="1"/>
  <c r="AD1455" i="11" s="1"/>
  <c r="AC1456" i="11"/>
  <c r="AD1456" i="11" s="1" a="1"/>
  <c r="AD1456" i="11" s="1"/>
  <c r="AC1457" i="11"/>
  <c r="AD1457" i="11" s="1" a="1"/>
  <c r="AD1457" i="11" s="1"/>
  <c r="AC1458" i="11"/>
  <c r="AD1458" i="11" s="1" a="1"/>
  <c r="AD1458" i="11" s="1"/>
  <c r="AC1459" i="11"/>
  <c r="AD1459" i="11" s="1" a="1"/>
  <c r="AD1459" i="11" s="1"/>
  <c r="AC1460" i="11"/>
  <c r="AD1460" i="11" s="1" a="1"/>
  <c r="AD1460" i="11" s="1"/>
  <c r="AC1461" i="11"/>
  <c r="AD1461" i="11" s="1" a="1"/>
  <c r="AD1461" i="11" s="1"/>
  <c r="AC1462" i="11"/>
  <c r="AD1462" i="11" s="1" a="1"/>
  <c r="AD1462" i="11" s="1"/>
  <c r="AC1463" i="11"/>
  <c r="AD1463" i="11" s="1" a="1"/>
  <c r="AD1463" i="11" s="1"/>
  <c r="AC1464" i="11"/>
  <c r="AD1464" i="11" s="1" a="1"/>
  <c r="AD1464" i="11" s="1"/>
  <c r="AC1465" i="11"/>
  <c r="AD1465" i="11" s="1" a="1"/>
  <c r="AD1465" i="11" s="1"/>
  <c r="AC1466" i="11"/>
  <c r="AD1466" i="11" s="1" a="1"/>
  <c r="AD1466" i="11" s="1"/>
  <c r="AC1467" i="11"/>
  <c r="AD1467" i="11" s="1" a="1"/>
  <c r="AD1467" i="11" s="1"/>
  <c r="AC1468" i="11"/>
  <c r="AD1468" i="11" s="1" a="1"/>
  <c r="AD1468" i="11" s="1"/>
  <c r="AC1469" i="11"/>
  <c r="AD1469" i="11" s="1" a="1"/>
  <c r="AD1469" i="11" s="1"/>
  <c r="AC1470" i="11"/>
  <c r="AD1470" i="11" s="1" a="1"/>
  <c r="AD1470" i="11" s="1"/>
  <c r="AC1471" i="11"/>
  <c r="AD1471" i="11" s="1" a="1"/>
  <c r="AD1471" i="11" s="1"/>
  <c r="AC1472" i="11"/>
  <c r="AD1472" i="11" s="1" a="1"/>
  <c r="AD1472" i="11" s="1"/>
  <c r="AC1473" i="11"/>
  <c r="AD1473" i="11" s="1" a="1"/>
  <c r="AD1473" i="11" s="1"/>
  <c r="AC1474" i="11"/>
  <c r="AD1474" i="11" s="1" a="1"/>
  <c r="AD1474" i="11" s="1"/>
  <c r="AC1475" i="11"/>
  <c r="AD1475" i="11" s="1" a="1"/>
  <c r="AD1475" i="11" s="1"/>
  <c r="AC1476" i="11"/>
  <c r="AD1476" i="11" s="1" a="1"/>
  <c r="AD1476" i="11" s="1"/>
  <c r="AC1477" i="11"/>
  <c r="AD1477" i="11" s="1" a="1"/>
  <c r="AD1477" i="11" s="1"/>
  <c r="AC1478" i="11"/>
  <c r="AD1478" i="11" s="1" a="1"/>
  <c r="AD1478" i="11" s="1"/>
  <c r="AC1479" i="11"/>
  <c r="AD1479" i="11" s="1" a="1"/>
  <c r="AD1479" i="11" s="1"/>
  <c r="AC1480" i="11"/>
  <c r="AD1480" i="11" s="1" a="1"/>
  <c r="AD1480" i="11" s="1"/>
  <c r="AC1481" i="11"/>
  <c r="AD1481" i="11" s="1" a="1"/>
  <c r="AD1481" i="11" s="1"/>
  <c r="AC1482" i="11"/>
  <c r="AD1482" i="11" s="1" a="1"/>
  <c r="AD1482" i="11" s="1"/>
  <c r="AC1483" i="11"/>
  <c r="AD1483" i="11" s="1" a="1"/>
  <c r="AD1483" i="11" s="1"/>
  <c r="AC1484" i="11"/>
  <c r="AD1484" i="11" s="1" a="1"/>
  <c r="AD1484" i="11" s="1"/>
  <c r="AC1485" i="11"/>
  <c r="AD1485" i="11" s="1" a="1"/>
  <c r="AD1485" i="11" s="1"/>
  <c r="AC1486" i="11"/>
  <c r="AD1486" i="11" s="1" a="1"/>
  <c r="AD1486" i="11" s="1"/>
  <c r="AC1487" i="11"/>
  <c r="AD1487" i="11" s="1" a="1"/>
  <c r="AD1487" i="11" s="1"/>
  <c r="AC1488" i="11"/>
  <c r="AD1488" i="11" s="1" a="1"/>
  <c r="AD1488" i="11" s="1"/>
  <c r="AC1489" i="11"/>
  <c r="AD1489" i="11" s="1" a="1"/>
  <c r="AD1489" i="11" s="1"/>
  <c r="AC1490" i="11"/>
  <c r="AD1490" i="11" s="1" a="1"/>
  <c r="AD1490" i="11" s="1"/>
  <c r="AC1491" i="11"/>
  <c r="AD1491" i="11" s="1" a="1"/>
  <c r="AD1491" i="11" s="1"/>
  <c r="AC1492" i="11"/>
  <c r="AD1492" i="11" s="1" a="1"/>
  <c r="AD1492" i="11" s="1"/>
  <c r="AC1493" i="11"/>
  <c r="AD1493" i="11" s="1" a="1"/>
  <c r="AD1493" i="11" s="1"/>
  <c r="AC1494" i="11"/>
  <c r="AD1494" i="11" s="1" a="1"/>
  <c r="AD1494" i="11" s="1"/>
  <c r="AC1495" i="11"/>
  <c r="AD1495" i="11" s="1" a="1"/>
  <c r="AD1495" i="11" s="1"/>
  <c r="AC1496" i="11"/>
  <c r="AD1496" i="11" s="1" a="1"/>
  <c r="AD1496" i="11" s="1"/>
  <c r="AC1497" i="11"/>
  <c r="AD1497" i="11" s="1" a="1"/>
  <c r="AD1497" i="11" s="1"/>
  <c r="AC1498" i="11"/>
  <c r="AD1498" i="11" s="1" a="1"/>
  <c r="AD1498" i="11" s="1"/>
  <c r="AC1499" i="11"/>
  <c r="AD1499" i="11" s="1" a="1"/>
  <c r="AD1499" i="11" s="1"/>
  <c r="AC1500" i="11"/>
  <c r="AD1500" i="11" s="1" a="1"/>
  <c r="AD1500" i="11" s="1"/>
  <c r="AC1501" i="11"/>
  <c r="AD1501" i="11" s="1" a="1"/>
  <c r="AD1501" i="11" s="1"/>
  <c r="AC1502" i="11"/>
  <c r="AD1502" i="11" s="1" a="1"/>
  <c r="AD1502" i="11" s="1"/>
  <c r="AC1503" i="11"/>
  <c r="AD1503" i="11" s="1" a="1"/>
  <c r="AD1503" i="11" s="1"/>
  <c r="AC1504" i="11"/>
  <c r="AD1504" i="11" s="1" a="1"/>
  <c r="AD1504" i="11" s="1"/>
  <c r="AC1505" i="11"/>
  <c r="AD1505" i="11" s="1" a="1"/>
  <c r="AD1505" i="11" s="1"/>
  <c r="AC1506" i="11"/>
  <c r="AD1506" i="11" s="1" a="1"/>
  <c r="AD1506" i="11" s="1"/>
  <c r="AC1507" i="11"/>
  <c r="AD1507" i="11" s="1" a="1"/>
  <c r="AD1507" i="11" s="1"/>
  <c r="AC1508" i="11"/>
  <c r="AD1508" i="11" s="1" a="1"/>
  <c r="AD1508" i="11" s="1"/>
  <c r="AC1509" i="11"/>
  <c r="AD1509" i="11" s="1" a="1"/>
  <c r="AD1509" i="11" s="1"/>
  <c r="AC1510" i="11"/>
  <c r="AD1510" i="11" s="1" a="1"/>
  <c r="AD1510" i="11" s="1"/>
  <c r="AC1511" i="11"/>
  <c r="AD1511" i="11" s="1" a="1"/>
  <c r="AD1511" i="11" s="1"/>
  <c r="AC1512" i="11"/>
  <c r="AD1512" i="11" s="1" a="1"/>
  <c r="AD1512" i="11" s="1"/>
  <c r="AC1513" i="11"/>
  <c r="AD1513" i="11" s="1" a="1"/>
  <c r="AD1513" i="11" s="1"/>
  <c r="AC1514" i="11"/>
  <c r="AD1514" i="11" s="1" a="1"/>
  <c r="AD1514" i="11" s="1"/>
  <c r="AC1515" i="11"/>
  <c r="AD1515" i="11" s="1" a="1"/>
  <c r="AD1515" i="11" s="1"/>
  <c r="AC1516" i="11"/>
  <c r="AD1516" i="11" s="1" a="1"/>
  <c r="AD1516" i="11" s="1"/>
  <c r="AC1517" i="11"/>
  <c r="AD1517" i="11" s="1" a="1"/>
  <c r="AD1517" i="11" s="1"/>
  <c r="AC1518" i="11"/>
  <c r="AD1518" i="11" s="1" a="1"/>
  <c r="AD1518" i="11" s="1"/>
  <c r="AC1519" i="11"/>
  <c r="AD1519" i="11" s="1" a="1"/>
  <c r="AD1519" i="11" s="1"/>
  <c r="AC1520" i="11"/>
  <c r="AD1520" i="11" s="1" a="1"/>
  <c r="AD1520" i="11" s="1"/>
  <c r="AC1521" i="11"/>
  <c r="AD1521" i="11" s="1" a="1"/>
  <c r="AD1521" i="11" s="1"/>
  <c r="AC1522" i="11"/>
  <c r="AD1522" i="11" s="1" a="1"/>
  <c r="AD1522" i="11" s="1"/>
  <c r="AC1523" i="11"/>
  <c r="AD1523" i="11" s="1" a="1"/>
  <c r="AD1523" i="11" s="1"/>
  <c r="AC1524" i="11"/>
  <c r="AD1524" i="11" s="1" a="1"/>
  <c r="AD1524" i="11" s="1"/>
  <c r="AC1525" i="11"/>
  <c r="AD1525" i="11" s="1" a="1"/>
  <c r="AD1525" i="11" s="1"/>
  <c r="AC1526" i="11"/>
  <c r="AD1526" i="11" s="1" a="1"/>
  <c r="AD1526" i="11" s="1"/>
  <c r="AC1527" i="11"/>
  <c r="AD1527" i="11" s="1" a="1"/>
  <c r="AD1527" i="11" s="1"/>
  <c r="AC1528" i="11"/>
  <c r="AD1528" i="11" s="1" a="1"/>
  <c r="AD1528" i="11" s="1"/>
  <c r="AC1529" i="11"/>
  <c r="AD1529" i="11" s="1" a="1"/>
  <c r="AD1529" i="11" s="1"/>
  <c r="AC1530" i="11"/>
  <c r="AD1530" i="11" s="1" a="1"/>
  <c r="AD1530" i="11" s="1"/>
  <c r="AC1531" i="11"/>
  <c r="AD1531" i="11" s="1" a="1"/>
  <c r="AD1531" i="11" s="1"/>
  <c r="AC1532" i="11"/>
  <c r="AD1532" i="11" s="1" a="1"/>
  <c r="AD1532" i="11" s="1"/>
  <c r="AC1533" i="11"/>
  <c r="AD1533" i="11" s="1" a="1"/>
  <c r="AD1533" i="11" s="1"/>
  <c r="AC1534" i="11"/>
  <c r="AD1534" i="11" s="1" a="1"/>
  <c r="AD1534" i="11" s="1"/>
  <c r="AC1535" i="11"/>
  <c r="AD1535" i="11" s="1" a="1"/>
  <c r="AD1535" i="11" s="1"/>
  <c r="AC1536" i="11"/>
  <c r="AD1536" i="11" s="1" a="1"/>
  <c r="AD1536" i="11" s="1"/>
  <c r="AC1537" i="11"/>
  <c r="AD1537" i="11" s="1" a="1"/>
  <c r="AD1537" i="11" s="1"/>
  <c r="AC1538" i="11"/>
  <c r="AD1538" i="11" s="1" a="1"/>
  <c r="AD1538" i="11" s="1"/>
  <c r="AC1539" i="11"/>
  <c r="AD1539" i="11" s="1" a="1"/>
  <c r="AD1539" i="11" s="1"/>
  <c r="AC1540" i="11"/>
  <c r="AD1540" i="11" s="1" a="1"/>
  <c r="AD1540" i="11" s="1"/>
  <c r="AC1541" i="11"/>
  <c r="AD1541" i="11" s="1" a="1"/>
  <c r="AD1541" i="11" s="1"/>
  <c r="AC1542" i="11"/>
  <c r="AD1542" i="11" s="1" a="1"/>
  <c r="AD1542" i="11" s="1"/>
  <c r="AC1543" i="11"/>
  <c r="AD1543" i="11" s="1" a="1"/>
  <c r="AD1543" i="11" s="1"/>
  <c r="AC1544" i="11"/>
  <c r="AD1544" i="11" s="1" a="1"/>
  <c r="AD1544" i="11" s="1"/>
  <c r="AC1545" i="11"/>
  <c r="AD1545" i="11" s="1" a="1"/>
  <c r="AD1545" i="11" s="1"/>
  <c r="AC1546" i="11"/>
  <c r="AD1546" i="11" s="1" a="1"/>
  <c r="AD1546" i="11" s="1"/>
  <c r="AC1547" i="11"/>
  <c r="AD1547" i="11" s="1" a="1"/>
  <c r="AD1547" i="11" s="1"/>
  <c r="AC1548" i="11"/>
  <c r="AD1548" i="11" s="1" a="1"/>
  <c r="AD1548" i="11" s="1"/>
  <c r="AC1549" i="11"/>
  <c r="AD1549" i="11" s="1" a="1"/>
  <c r="AD1549" i="11" s="1"/>
  <c r="AC1550" i="11"/>
  <c r="AD1550" i="11" s="1" a="1"/>
  <c r="AD1550" i="11" s="1"/>
  <c r="AC1551" i="11"/>
  <c r="AD1551" i="11" s="1" a="1"/>
  <c r="AD1551" i="11" s="1"/>
  <c r="AC1552" i="11"/>
  <c r="AD1552" i="11" s="1" a="1"/>
  <c r="AD1552" i="11" s="1"/>
  <c r="AC1553" i="11"/>
  <c r="AD1553" i="11" s="1" a="1"/>
  <c r="AD1553" i="11" s="1"/>
  <c r="AC1554" i="11"/>
  <c r="AD1554" i="11" s="1" a="1"/>
  <c r="AD1554" i="11" s="1"/>
  <c r="AC1555" i="11"/>
  <c r="AD1555" i="11" s="1" a="1"/>
  <c r="AD1555" i="11" s="1"/>
  <c r="AC1556" i="11"/>
  <c r="AD1556" i="11" s="1" a="1"/>
  <c r="AD1556" i="11" s="1"/>
  <c r="AC1557" i="11"/>
  <c r="AD1557" i="11" s="1" a="1"/>
  <c r="AD1557" i="11" s="1"/>
  <c r="AC1558" i="11"/>
  <c r="AD1558" i="11" s="1" a="1"/>
  <c r="AD1558" i="11" s="1"/>
  <c r="AC1559" i="11"/>
  <c r="AD1559" i="11" s="1" a="1"/>
  <c r="AD1559" i="11" s="1"/>
  <c r="AC1560" i="11"/>
  <c r="AD1560" i="11" s="1" a="1"/>
  <c r="AD1560" i="11" s="1"/>
  <c r="AC1561" i="11"/>
  <c r="AD1561" i="11" s="1" a="1"/>
  <c r="AD1561" i="11" s="1"/>
  <c r="AC1562" i="11"/>
  <c r="AD1562" i="11" s="1" a="1"/>
  <c r="AD1562" i="11" s="1"/>
  <c r="AC1563" i="11"/>
  <c r="AD1563" i="11" s="1" a="1"/>
  <c r="AD1563" i="11" s="1"/>
  <c r="AC1564" i="11"/>
  <c r="AD1564" i="11" s="1" a="1"/>
  <c r="AD1564" i="11" s="1"/>
  <c r="AC1565" i="11"/>
  <c r="AD1565" i="11" s="1" a="1"/>
  <c r="AD1565" i="11" s="1"/>
  <c r="AC1566" i="11"/>
  <c r="AD1566" i="11" s="1" a="1"/>
  <c r="AD1566" i="11" s="1"/>
  <c r="AC1567" i="11"/>
  <c r="AD1567" i="11" s="1" a="1"/>
  <c r="AD1567" i="11" s="1"/>
  <c r="AC1568" i="11"/>
  <c r="AD1568" i="11" s="1" a="1"/>
  <c r="AD1568" i="11" s="1"/>
  <c r="AC1569" i="11"/>
  <c r="AD1569" i="11" s="1" a="1"/>
  <c r="AD1569" i="11" s="1"/>
  <c r="AC1570" i="11"/>
  <c r="AD1570" i="11" s="1" a="1"/>
  <c r="AD1570" i="11" s="1"/>
  <c r="AC1571" i="11"/>
  <c r="AD1571" i="11" s="1" a="1"/>
  <c r="AD1571" i="11" s="1"/>
  <c r="AC1572" i="11"/>
  <c r="AD1572" i="11" s="1" a="1"/>
  <c r="AD1572" i="11" s="1"/>
  <c r="AC1573" i="11"/>
  <c r="AD1573" i="11" s="1" a="1"/>
  <c r="AD1573" i="11" s="1"/>
  <c r="AC1574" i="11"/>
  <c r="AD1574" i="11" s="1" a="1"/>
  <c r="AD1574" i="11" s="1"/>
  <c r="AC1575" i="11"/>
  <c r="AD1575" i="11" s="1" a="1"/>
  <c r="AD1575" i="11" s="1"/>
  <c r="AC1576" i="11"/>
  <c r="AD1576" i="11" s="1" a="1"/>
  <c r="AD1576" i="11" s="1"/>
  <c r="AC1577" i="11"/>
  <c r="AD1577" i="11" s="1" a="1"/>
  <c r="AD1577" i="11" s="1"/>
  <c r="AC1578" i="11"/>
  <c r="AD1578" i="11" s="1" a="1"/>
  <c r="AD1578" i="11" s="1"/>
  <c r="AC1579" i="11"/>
  <c r="AD1579" i="11" s="1" a="1"/>
  <c r="AD1579" i="11" s="1"/>
  <c r="AC1580" i="11"/>
  <c r="AD1580" i="11" s="1" a="1"/>
  <c r="AD1580" i="11" s="1"/>
  <c r="AC1581" i="11"/>
  <c r="AD1581" i="11" s="1" a="1"/>
  <c r="AD1581" i="11" s="1"/>
  <c r="AC1582" i="11"/>
  <c r="AD1582" i="11" s="1" a="1"/>
  <c r="AD1582" i="11" s="1"/>
  <c r="AC1583" i="11"/>
  <c r="AD1583" i="11" s="1" a="1"/>
  <c r="AD1583" i="11" s="1"/>
  <c r="AC1584" i="11"/>
  <c r="AD1584" i="11" s="1" a="1"/>
  <c r="AD1584" i="11" s="1"/>
  <c r="AC1585" i="11"/>
  <c r="AD1585" i="11" s="1" a="1"/>
  <c r="AD1585" i="11" s="1"/>
  <c r="AC1586" i="11"/>
  <c r="AD1586" i="11" s="1" a="1"/>
  <c r="AD1586" i="11" s="1"/>
  <c r="AC1587" i="11"/>
  <c r="AD1587" i="11" s="1" a="1"/>
  <c r="AD1587" i="11" s="1"/>
  <c r="AC1588" i="11"/>
  <c r="AD1588" i="11" s="1" a="1"/>
  <c r="AD1588" i="11" s="1"/>
  <c r="AC1589" i="11"/>
  <c r="AD1589" i="11" s="1" a="1"/>
  <c r="AD1589" i="11" s="1"/>
  <c r="AC1590" i="11"/>
  <c r="AD1590" i="11" s="1" a="1"/>
  <c r="AD1590" i="11" s="1"/>
  <c r="AC1591" i="11"/>
  <c r="AD1591" i="11" s="1" a="1"/>
  <c r="AD1591" i="11" s="1"/>
  <c r="AC1592" i="11"/>
  <c r="AD1592" i="11" s="1" a="1"/>
  <c r="AD1592" i="11" s="1"/>
  <c r="AC1593" i="11"/>
  <c r="AD1593" i="11" s="1" a="1"/>
  <c r="AD1593" i="11" s="1"/>
  <c r="AC1594" i="11"/>
  <c r="AD1594" i="11" s="1" a="1"/>
  <c r="AD1594" i="11" s="1"/>
  <c r="AC1595" i="11"/>
  <c r="AD1595" i="11" s="1" a="1"/>
  <c r="AD1595" i="11" s="1"/>
  <c r="AC1596" i="11"/>
  <c r="AD1596" i="11" s="1" a="1"/>
  <c r="AD1596" i="11" s="1"/>
  <c r="AC1597" i="11"/>
  <c r="AD1597" i="11" s="1" a="1"/>
  <c r="AD1597" i="11" s="1"/>
  <c r="AC1598" i="11"/>
  <c r="AD1598" i="11" s="1" a="1"/>
  <c r="AD1598" i="11" s="1"/>
  <c r="AC1599" i="11"/>
  <c r="AD1599" i="11" s="1" a="1"/>
  <c r="AD1599" i="11" s="1"/>
  <c r="AC1600" i="11"/>
  <c r="AD1600" i="11" s="1" a="1"/>
  <c r="AD1600" i="11" s="1"/>
  <c r="AC1601" i="11"/>
  <c r="AD1601" i="11" s="1" a="1"/>
  <c r="AD1601" i="11" s="1"/>
  <c r="AC1602" i="11"/>
  <c r="AD1602" i="11" s="1" a="1"/>
  <c r="AD1602" i="11" s="1"/>
  <c r="AC1603" i="11"/>
  <c r="AD1603" i="11" s="1" a="1"/>
  <c r="AD1603" i="11" s="1"/>
  <c r="AC1604" i="11"/>
  <c r="AD1604" i="11" s="1" a="1"/>
  <c r="AD1604" i="11" s="1"/>
  <c r="AC1605" i="11"/>
  <c r="AD1605" i="11" s="1" a="1"/>
  <c r="AD1605" i="11" s="1"/>
  <c r="AC1606" i="11"/>
  <c r="AD1606" i="11" s="1" a="1"/>
  <c r="AD1606" i="11" s="1"/>
  <c r="AC1607" i="11"/>
  <c r="AD1607" i="11" s="1" a="1"/>
  <c r="AD1607" i="11" s="1"/>
  <c r="AC1608" i="11"/>
  <c r="AD1608" i="11" s="1" a="1"/>
  <c r="AD1608" i="11" s="1"/>
  <c r="AC1609" i="11"/>
  <c r="AD1609" i="11" s="1" a="1"/>
  <c r="AD1609" i="11" s="1"/>
  <c r="AC1610" i="11"/>
  <c r="AD1610" i="11" s="1" a="1"/>
  <c r="AD1610" i="11" s="1"/>
  <c r="AC1611" i="11"/>
  <c r="AD1611" i="11" s="1" a="1"/>
  <c r="AD1611" i="11" s="1"/>
  <c r="AC1612" i="11"/>
  <c r="AD1612" i="11" s="1" a="1"/>
  <c r="AD1612" i="11" s="1"/>
  <c r="AC1613" i="11"/>
  <c r="AD1613" i="11" s="1" a="1"/>
  <c r="AD1613" i="11" s="1"/>
  <c r="AC1614" i="11"/>
  <c r="AD1614" i="11" s="1" a="1"/>
  <c r="AD1614" i="11" s="1"/>
  <c r="AC1615" i="11"/>
  <c r="AD1615" i="11" s="1" a="1"/>
  <c r="AD1615" i="11" s="1"/>
  <c r="AC1616" i="11"/>
  <c r="AD1616" i="11" s="1" a="1"/>
  <c r="AD1616" i="11" s="1"/>
  <c r="AC1617" i="11"/>
  <c r="AD1617" i="11" s="1" a="1"/>
  <c r="AD1617" i="11" s="1"/>
  <c r="AC1618" i="11"/>
  <c r="AD1618" i="11" s="1" a="1"/>
  <c r="AD1618" i="11" s="1"/>
  <c r="AC1619" i="11"/>
  <c r="AD1619" i="11" s="1" a="1"/>
  <c r="AD1619" i="11" s="1"/>
  <c r="AC1620" i="11"/>
  <c r="AD1620" i="11" s="1" a="1"/>
  <c r="AD1620" i="11" s="1"/>
  <c r="AC1621" i="11"/>
  <c r="AD1621" i="11" s="1" a="1"/>
  <c r="AD1621" i="11" s="1"/>
  <c r="AC1622" i="11"/>
  <c r="AD1622" i="11" s="1" a="1"/>
  <c r="AD1622" i="11" s="1"/>
  <c r="AC1623" i="11"/>
  <c r="AD1623" i="11" s="1" a="1"/>
  <c r="AD1623" i="11" s="1"/>
  <c r="AC1624" i="11"/>
  <c r="AD1624" i="11" s="1" a="1"/>
  <c r="AD1624" i="11" s="1"/>
  <c r="AC1625" i="11"/>
  <c r="AD1625" i="11" s="1" a="1"/>
  <c r="AD1625" i="11" s="1"/>
  <c r="AC1626" i="11"/>
  <c r="AD1626" i="11" s="1" a="1"/>
  <c r="AD1626" i="11" s="1"/>
  <c r="AC1627" i="11"/>
  <c r="AD1627" i="11" s="1" a="1"/>
  <c r="AD1627" i="11" s="1"/>
  <c r="AC1628" i="11"/>
  <c r="AD1628" i="11" s="1" a="1"/>
  <c r="AD1628" i="11" s="1"/>
  <c r="AC1629" i="11"/>
  <c r="AD1629" i="11" s="1" a="1"/>
  <c r="AD1629" i="11" s="1"/>
  <c r="AC1630" i="11"/>
  <c r="AD1630" i="11" s="1" a="1"/>
  <c r="AD1630" i="11" s="1"/>
  <c r="AC1631" i="11"/>
  <c r="AD1631" i="11" s="1" a="1"/>
  <c r="AD1631" i="11" s="1"/>
  <c r="AC1632" i="11"/>
  <c r="AD1632" i="11" s="1" a="1"/>
  <c r="AD1632" i="11" s="1"/>
  <c r="AC1633" i="11"/>
  <c r="AD1633" i="11" s="1" a="1"/>
  <c r="AD1633" i="11" s="1"/>
  <c r="AC1634" i="11"/>
  <c r="AD1634" i="11" s="1" a="1"/>
  <c r="AD1634" i="11" s="1"/>
  <c r="AC1635" i="11"/>
  <c r="AD1635" i="11" s="1" a="1"/>
  <c r="AD1635" i="11" s="1"/>
  <c r="AC1636" i="11"/>
  <c r="AD1636" i="11" s="1" a="1"/>
  <c r="AD1636" i="11" s="1"/>
  <c r="AC1637" i="11"/>
  <c r="AD1637" i="11" s="1" a="1"/>
  <c r="AD1637" i="11" s="1"/>
  <c r="AC1638" i="11"/>
  <c r="AD1638" i="11" s="1" a="1"/>
  <c r="AD1638" i="11" s="1"/>
  <c r="AC1639" i="11"/>
  <c r="AD1639" i="11" s="1" a="1"/>
  <c r="AD1639" i="11" s="1"/>
  <c r="AC1640" i="11"/>
  <c r="AD1640" i="11" s="1" a="1"/>
  <c r="AD1640" i="11" s="1"/>
  <c r="AC1641" i="11"/>
  <c r="AD1641" i="11" s="1" a="1"/>
  <c r="AD1641" i="11" s="1"/>
  <c r="AC1642" i="11"/>
  <c r="AD1642" i="11" s="1" a="1"/>
  <c r="AD1642" i="11" s="1"/>
  <c r="AC1643" i="11"/>
  <c r="AD1643" i="11" s="1" a="1"/>
  <c r="AD1643" i="11" s="1"/>
  <c r="AC1644" i="11"/>
  <c r="AD1644" i="11" s="1" a="1"/>
  <c r="AD1644" i="11" s="1"/>
  <c r="AC1645" i="11"/>
  <c r="AD1645" i="11" s="1" a="1"/>
  <c r="AD1645" i="11" s="1"/>
  <c r="AC1646" i="11"/>
  <c r="AD1646" i="11" s="1" a="1"/>
  <c r="AD1646" i="11" s="1"/>
  <c r="AC1647" i="11"/>
  <c r="AD1647" i="11" s="1" a="1"/>
  <c r="AD1647" i="11" s="1"/>
  <c r="AC1648" i="11"/>
  <c r="AD1648" i="11" s="1" a="1"/>
  <c r="AD1648" i="11" s="1"/>
  <c r="AC1649" i="11"/>
  <c r="AD1649" i="11" s="1" a="1"/>
  <c r="AD1649" i="11" s="1"/>
  <c r="AC1650" i="11"/>
  <c r="AD1650" i="11" s="1" a="1"/>
  <c r="AD1650" i="11" s="1"/>
  <c r="AC1651" i="11"/>
  <c r="AD1651" i="11" s="1" a="1"/>
  <c r="AD1651" i="11" s="1"/>
  <c r="AC1652" i="11"/>
  <c r="AD1652" i="11" s="1" a="1"/>
  <c r="AD1652" i="11" s="1"/>
  <c r="AC1653" i="11"/>
  <c r="AD1653" i="11" s="1" a="1"/>
  <c r="AD1653" i="11" s="1"/>
  <c r="AC1654" i="11"/>
  <c r="AD1654" i="11" s="1" a="1"/>
  <c r="AD1654" i="11" s="1"/>
  <c r="AC1655" i="11"/>
  <c r="AD1655" i="11" s="1" a="1"/>
  <c r="AD1655" i="11" s="1"/>
  <c r="AC1656" i="11"/>
  <c r="AD1656" i="11" s="1" a="1"/>
  <c r="AD1656" i="11" s="1"/>
  <c r="AC1657" i="11"/>
  <c r="AD1657" i="11" s="1" a="1"/>
  <c r="AD1657" i="11" s="1"/>
  <c r="AC1658" i="11"/>
  <c r="AD1658" i="11" s="1" a="1"/>
  <c r="AD1658" i="11" s="1"/>
  <c r="AC1659" i="11"/>
  <c r="AD1659" i="11" s="1" a="1"/>
  <c r="AD1659" i="11" s="1"/>
  <c r="AC1660" i="11"/>
  <c r="AD1660" i="11" s="1" a="1"/>
  <c r="AD1660" i="11" s="1"/>
  <c r="AC1661" i="11"/>
  <c r="AD1661" i="11" s="1" a="1"/>
  <c r="AD1661" i="11" s="1"/>
  <c r="AC1662" i="11"/>
  <c r="AD1662" i="11" s="1" a="1"/>
  <c r="AD1662" i="11" s="1"/>
  <c r="AC1663" i="11"/>
  <c r="AD1663" i="11" s="1" a="1"/>
  <c r="AD1663" i="11" s="1"/>
  <c r="AC1664" i="11"/>
  <c r="AD1664" i="11" s="1" a="1"/>
  <c r="AD1664" i="11" s="1"/>
  <c r="AC1665" i="11"/>
  <c r="AD1665" i="11" s="1" a="1"/>
  <c r="AD1665" i="11" s="1"/>
  <c r="AC1666" i="11"/>
  <c r="AD1666" i="11" s="1" a="1"/>
  <c r="AD1666" i="11" s="1"/>
  <c r="AC1667" i="11"/>
  <c r="AD1667" i="11" s="1" a="1"/>
  <c r="AD1667" i="11" s="1"/>
  <c r="AC1668" i="11"/>
  <c r="AD1668" i="11" s="1" a="1"/>
  <c r="AD1668" i="11" s="1"/>
  <c r="AC1669" i="11"/>
  <c r="AD1669" i="11" s="1" a="1"/>
  <c r="AD1669" i="11" s="1"/>
  <c r="AC1670" i="11"/>
  <c r="AD1670" i="11" s="1" a="1"/>
  <c r="AD1670" i="11" s="1"/>
  <c r="AC1671" i="11"/>
  <c r="AD1671" i="11" s="1" a="1"/>
  <c r="AD1671" i="11" s="1"/>
  <c r="AC1672" i="11"/>
  <c r="AD1672" i="11" s="1" a="1"/>
  <c r="AD1672" i="11" s="1"/>
  <c r="AC1673" i="11"/>
  <c r="AD1673" i="11" s="1" a="1"/>
  <c r="AD1673" i="11" s="1"/>
  <c r="AC1674" i="11"/>
  <c r="AD1674" i="11" s="1" a="1"/>
  <c r="AD1674" i="11" s="1"/>
  <c r="AC1675" i="11"/>
  <c r="AD1675" i="11" s="1" a="1"/>
  <c r="AD1675" i="11" s="1"/>
  <c r="AC1676" i="11"/>
  <c r="AD1676" i="11" s="1" a="1"/>
  <c r="AD1676" i="11" s="1"/>
  <c r="AC1677" i="11"/>
  <c r="AD1677" i="11" s="1" a="1"/>
  <c r="AD1677" i="11" s="1"/>
  <c r="AC1678" i="11"/>
  <c r="AD1678" i="11" s="1" a="1"/>
  <c r="AD1678" i="11" s="1"/>
  <c r="AC1679" i="11"/>
  <c r="AD1679" i="11" s="1" a="1"/>
  <c r="AD1679" i="11" s="1"/>
  <c r="AC1680" i="11"/>
  <c r="AD1680" i="11" s="1" a="1"/>
  <c r="AD1680" i="11" s="1"/>
  <c r="AC1681" i="11"/>
  <c r="AD1681" i="11" s="1" a="1"/>
  <c r="AD1681" i="11" s="1"/>
  <c r="AC1682" i="11"/>
  <c r="AD1682" i="11" s="1" a="1"/>
  <c r="AD1682" i="11" s="1"/>
  <c r="AC1683" i="11"/>
  <c r="AD1683" i="11" s="1" a="1"/>
  <c r="AD1683" i="11" s="1"/>
  <c r="AC1684" i="11"/>
  <c r="AD1684" i="11" s="1" a="1"/>
  <c r="AD1684" i="11" s="1"/>
  <c r="AC1685" i="11"/>
  <c r="AD1685" i="11" s="1" a="1"/>
  <c r="AD1685" i="11" s="1"/>
  <c r="AC1686" i="11"/>
  <c r="AD1686" i="11" s="1" a="1"/>
  <c r="AD1686" i="11" s="1"/>
  <c r="AC1687" i="11"/>
  <c r="AD1687" i="11" s="1" a="1"/>
  <c r="AD1687" i="11" s="1"/>
  <c r="AC1688" i="11"/>
  <c r="AD1688" i="11" s="1" a="1"/>
  <c r="AD1688" i="11" s="1"/>
  <c r="AC1689" i="11"/>
  <c r="AD1689" i="11" s="1" a="1"/>
  <c r="AD1689" i="11" s="1"/>
  <c r="AC1690" i="11"/>
  <c r="AD1690" i="11" s="1" a="1"/>
  <c r="AD1690" i="11" s="1"/>
  <c r="AC1691" i="11"/>
  <c r="AD1691" i="11" s="1" a="1"/>
  <c r="AD1691" i="11" s="1"/>
  <c r="AC1692" i="11"/>
  <c r="AD1692" i="11" s="1" a="1"/>
  <c r="AD1692" i="11" s="1"/>
  <c r="AC1693" i="11"/>
  <c r="AD1693" i="11" s="1" a="1"/>
  <c r="AD1693" i="11" s="1"/>
  <c r="AC1694" i="11"/>
  <c r="AD1694" i="11" s="1" a="1"/>
  <c r="AD1694" i="11" s="1"/>
  <c r="AC1695" i="11"/>
  <c r="AD1695" i="11" s="1" a="1"/>
  <c r="AD1695" i="11" s="1"/>
  <c r="AC1696" i="11"/>
  <c r="AD1696" i="11" s="1" a="1"/>
  <c r="AD1696" i="11" s="1"/>
  <c r="AC1697" i="11"/>
  <c r="AD1697" i="11" s="1" a="1"/>
  <c r="AD1697" i="11" s="1"/>
  <c r="AC1698" i="11"/>
  <c r="AD1698" i="11" s="1" a="1"/>
  <c r="AD1698" i="11" s="1"/>
  <c r="AC1699" i="11"/>
  <c r="AD1699" i="11" s="1" a="1"/>
  <c r="AD1699" i="11" s="1"/>
  <c r="AC1700" i="11"/>
  <c r="AD1700" i="11" s="1" a="1"/>
  <c r="AD1700" i="11" s="1"/>
  <c r="AC1701" i="11"/>
  <c r="AD1701" i="11" s="1" a="1"/>
  <c r="AD1701" i="11" s="1"/>
  <c r="AC1702" i="11"/>
  <c r="AD1702" i="11" s="1" a="1"/>
  <c r="AD1702" i="11" s="1"/>
  <c r="AC1703" i="11"/>
  <c r="AD1703" i="11" s="1" a="1"/>
  <c r="AD1703" i="11" s="1"/>
  <c r="AC1704" i="11"/>
  <c r="AD1704" i="11" s="1" a="1"/>
  <c r="AD1704" i="11" s="1"/>
  <c r="AC1705" i="11"/>
  <c r="AD1705" i="11" s="1" a="1"/>
  <c r="AD1705" i="11" s="1"/>
  <c r="AC1706" i="11"/>
  <c r="AD1706" i="11" s="1" a="1"/>
  <c r="AD1706" i="11" s="1"/>
  <c r="AC1707" i="11"/>
  <c r="AD1707" i="11" s="1" a="1"/>
  <c r="AD1707" i="11" s="1"/>
  <c r="AC1708" i="11"/>
  <c r="AD1708" i="11" s="1" a="1"/>
  <c r="AD1708" i="11" s="1"/>
  <c r="AC1709" i="11"/>
  <c r="AD1709" i="11" s="1" a="1"/>
  <c r="AD1709" i="11" s="1"/>
  <c r="AC1710" i="11"/>
  <c r="AD1710" i="11" s="1" a="1"/>
  <c r="AD1710" i="11" s="1"/>
  <c r="AC1711" i="11"/>
  <c r="AD1711" i="11" s="1" a="1"/>
  <c r="AD1711" i="11" s="1"/>
  <c r="AC1712" i="11"/>
  <c r="AD1712" i="11" s="1" a="1"/>
  <c r="AD1712" i="11" s="1"/>
  <c r="AC1713" i="11"/>
  <c r="AD1713" i="11" s="1" a="1"/>
  <c r="AD1713" i="11" s="1"/>
  <c r="AC1714" i="11"/>
  <c r="AD1714" i="11" s="1" a="1"/>
  <c r="AD1714" i="11" s="1"/>
  <c r="AC1715" i="11"/>
  <c r="AD1715" i="11" s="1" a="1"/>
  <c r="AD1715" i="11" s="1"/>
  <c r="AC1716" i="11"/>
  <c r="AD1716" i="11" s="1" a="1"/>
  <c r="AD1716" i="11" s="1"/>
  <c r="AC1717" i="11"/>
  <c r="AD1717" i="11" s="1" a="1"/>
  <c r="AD1717" i="11" s="1"/>
  <c r="AC1718" i="11"/>
  <c r="AD1718" i="11" s="1" a="1"/>
  <c r="AD1718" i="11" s="1"/>
  <c r="AC1719" i="11"/>
  <c r="AD1719" i="11" s="1" a="1"/>
  <c r="AD1719" i="11" s="1"/>
  <c r="AC1720" i="11"/>
  <c r="AD1720" i="11" s="1" a="1"/>
  <c r="AD1720" i="11" s="1"/>
  <c r="AC1721" i="11"/>
  <c r="AD1721" i="11" s="1" a="1"/>
  <c r="AD1721" i="11" s="1"/>
  <c r="AC1722" i="11"/>
  <c r="AD1722" i="11" s="1" a="1"/>
  <c r="AD1722" i="11" s="1"/>
  <c r="AC1723" i="11"/>
  <c r="AD1723" i="11" s="1" a="1"/>
  <c r="AD1723" i="11" s="1"/>
  <c r="AC1724" i="11"/>
  <c r="AD1724" i="11" s="1" a="1"/>
  <c r="AD1724" i="11" s="1"/>
  <c r="AC1725" i="11"/>
  <c r="AD1725" i="11" s="1" a="1"/>
  <c r="AD1725" i="11" s="1"/>
  <c r="AC1726" i="11"/>
  <c r="AD1726" i="11" s="1" a="1"/>
  <c r="AD1726" i="11" s="1"/>
  <c r="AC1727" i="11"/>
  <c r="AD1727" i="11" s="1" a="1"/>
  <c r="AD1727" i="11" s="1"/>
  <c r="AC1728" i="11"/>
  <c r="AD1728" i="11" s="1" a="1"/>
  <c r="AD1728" i="11" s="1"/>
  <c r="AC1729" i="11"/>
  <c r="AD1729" i="11" s="1" a="1"/>
  <c r="AD1729" i="11" s="1"/>
  <c r="AC1730" i="11"/>
  <c r="AD1730" i="11" s="1" a="1"/>
  <c r="AD1730" i="11" s="1"/>
  <c r="AC1731" i="11"/>
  <c r="AD1731" i="11" s="1" a="1"/>
  <c r="AD1731" i="11" s="1"/>
  <c r="AC1732" i="11"/>
  <c r="AD1732" i="11" s="1" a="1"/>
  <c r="AD1732" i="11" s="1"/>
  <c r="AC1733" i="11"/>
  <c r="AD1733" i="11" s="1" a="1"/>
  <c r="AD1733" i="11" s="1"/>
  <c r="AC1734" i="11"/>
  <c r="AD1734" i="11" s="1" a="1"/>
  <c r="AD1734" i="11" s="1"/>
  <c r="AC1735" i="11"/>
  <c r="AD1735" i="11" s="1" a="1"/>
  <c r="AD1735" i="11" s="1"/>
  <c r="AC1736" i="11"/>
  <c r="AD1736" i="11" s="1" a="1"/>
  <c r="AD1736" i="11" s="1"/>
  <c r="AC1737" i="11"/>
  <c r="AD1737" i="11" s="1" a="1"/>
  <c r="AD1737" i="11" s="1"/>
  <c r="AC1738" i="11"/>
  <c r="AD1738" i="11" s="1" a="1"/>
  <c r="AD1738" i="11" s="1"/>
  <c r="AC1739" i="11"/>
  <c r="AD1739" i="11" s="1" a="1"/>
  <c r="AD1739" i="11" s="1"/>
  <c r="AC1740" i="11"/>
  <c r="AD1740" i="11" s="1" a="1"/>
  <c r="AD1740" i="11" s="1"/>
  <c r="AC1741" i="11"/>
  <c r="AD1741" i="11" s="1" a="1"/>
  <c r="AD1741" i="11" s="1"/>
  <c r="AC1742" i="11"/>
  <c r="AD1742" i="11" s="1" a="1"/>
  <c r="AD1742" i="11" s="1"/>
  <c r="AC1743" i="11"/>
  <c r="AD1743" i="11" s="1" a="1"/>
  <c r="AD1743" i="11" s="1"/>
  <c r="AC1744" i="11"/>
  <c r="AD1744" i="11" s="1" a="1"/>
  <c r="AD1744" i="11" s="1"/>
  <c r="AC1745" i="11"/>
  <c r="AD1745" i="11" s="1" a="1"/>
  <c r="AD1745" i="11" s="1"/>
  <c r="AC1746" i="11"/>
  <c r="AD1746" i="11" s="1" a="1"/>
  <c r="AD1746" i="11" s="1"/>
  <c r="AC1747" i="11"/>
  <c r="AD1747" i="11" s="1" a="1"/>
  <c r="AD1747" i="11" s="1"/>
  <c r="AC1748" i="11"/>
  <c r="AD1748" i="11" s="1" a="1"/>
  <c r="AD1748" i="11" s="1"/>
  <c r="AC1749" i="11"/>
  <c r="AD1749" i="11" s="1" a="1"/>
  <c r="AD1749" i="11" s="1"/>
  <c r="AC1750" i="11"/>
  <c r="AD1750" i="11" s="1" a="1"/>
  <c r="AD1750" i="11" s="1"/>
  <c r="AC1751" i="11"/>
  <c r="AD1751" i="11" s="1" a="1"/>
  <c r="AD1751" i="11" s="1"/>
  <c r="AC1752" i="11"/>
  <c r="AD1752" i="11" s="1" a="1"/>
  <c r="AD1752" i="11" s="1"/>
  <c r="AC1753" i="11"/>
  <c r="AD1753" i="11" s="1" a="1"/>
  <c r="AD1753" i="11" s="1"/>
  <c r="AC1754" i="11"/>
  <c r="AD1754" i="11" s="1" a="1"/>
  <c r="AD1754" i="11" s="1"/>
  <c r="AC1755" i="11"/>
  <c r="AD1755" i="11" s="1" a="1"/>
  <c r="AD1755" i="11" s="1"/>
  <c r="AC1756" i="11"/>
  <c r="AD1756" i="11" s="1" a="1"/>
  <c r="AD1756" i="11" s="1"/>
  <c r="AC1757" i="11"/>
  <c r="AD1757" i="11" s="1" a="1"/>
  <c r="AD1757" i="11" s="1"/>
  <c r="AC1758" i="11"/>
  <c r="AD1758" i="11" s="1" a="1"/>
  <c r="AD1758" i="11" s="1"/>
  <c r="AC1759" i="11"/>
  <c r="AD1759" i="11" s="1" a="1"/>
  <c r="AD1759" i="11" s="1"/>
  <c r="AC1760" i="11"/>
  <c r="AD1760" i="11" s="1" a="1"/>
  <c r="AD1760" i="11" s="1"/>
  <c r="AC1761" i="11"/>
  <c r="AD1761" i="11" s="1" a="1"/>
  <c r="AD1761" i="11" s="1"/>
  <c r="AC1762" i="11"/>
  <c r="AD1762" i="11" s="1" a="1"/>
  <c r="AD1762" i="11" s="1"/>
  <c r="AC1763" i="11"/>
  <c r="AD1763" i="11" s="1" a="1"/>
  <c r="AD1763" i="11" s="1"/>
  <c r="AC1764" i="11"/>
  <c r="AD1764" i="11" s="1" a="1"/>
  <c r="AD1764" i="11" s="1"/>
  <c r="AC1765" i="11"/>
  <c r="AD1765" i="11" s="1" a="1"/>
  <c r="AD1765" i="11" s="1"/>
  <c r="AC1766" i="11"/>
  <c r="AD1766" i="11" s="1" a="1"/>
  <c r="AD1766" i="11" s="1"/>
  <c r="AC1767" i="11"/>
  <c r="AD1767" i="11" s="1" a="1"/>
  <c r="AD1767" i="11" s="1"/>
  <c r="AC1768" i="11"/>
  <c r="AD1768" i="11" s="1" a="1"/>
  <c r="AD1768" i="11" s="1"/>
  <c r="AC1769" i="11"/>
  <c r="AD1769" i="11" s="1" a="1"/>
  <c r="AD1769" i="11" s="1"/>
  <c r="AC1770" i="11"/>
  <c r="AD1770" i="11" s="1" a="1"/>
  <c r="AD1770" i="11" s="1"/>
  <c r="AC1771" i="11"/>
  <c r="AD1771" i="11" s="1" a="1"/>
  <c r="AD1771" i="11" s="1"/>
  <c r="AC1772" i="11"/>
  <c r="AD1772" i="11" s="1" a="1"/>
  <c r="AD1772" i="11" s="1"/>
  <c r="AC1773" i="11"/>
  <c r="AD1773" i="11" s="1" a="1"/>
  <c r="AD1773" i="11" s="1"/>
  <c r="AC1774" i="11"/>
  <c r="AD1774" i="11" s="1" a="1"/>
  <c r="AD1774" i="11" s="1"/>
  <c r="AC1775" i="11"/>
  <c r="AD1775" i="11" s="1" a="1"/>
  <c r="AD1775" i="11" s="1"/>
  <c r="AC1776" i="11"/>
  <c r="AD1776" i="11" s="1" a="1"/>
  <c r="AD1776" i="11" s="1"/>
  <c r="AC1777" i="11"/>
  <c r="AD1777" i="11" s="1" a="1"/>
  <c r="AD1777" i="11" s="1"/>
  <c r="AC1778" i="11"/>
  <c r="AD1778" i="11" s="1" a="1"/>
  <c r="AD1778" i="11" s="1"/>
  <c r="AC1779" i="11"/>
  <c r="AD1779" i="11" s="1" a="1"/>
  <c r="AD1779" i="11" s="1"/>
  <c r="AC1780" i="11"/>
  <c r="AD1780" i="11" s="1" a="1"/>
  <c r="AD1780" i="11" s="1"/>
  <c r="AC1781" i="11"/>
  <c r="AD1781" i="11" s="1" a="1"/>
  <c r="AD1781" i="11" s="1"/>
  <c r="AC1782" i="11"/>
  <c r="AD1782" i="11" s="1" a="1"/>
  <c r="AD1782" i="11" s="1"/>
  <c r="AC1783" i="11"/>
  <c r="AD1783" i="11" s="1" a="1"/>
  <c r="AD1783" i="11" s="1"/>
  <c r="AC1784" i="11"/>
  <c r="AD1784" i="11" s="1" a="1"/>
  <c r="AD1784" i="11" s="1"/>
  <c r="AC1785" i="11"/>
  <c r="AD1785" i="11" s="1" a="1"/>
  <c r="AD1785" i="11" s="1"/>
  <c r="AC1786" i="11"/>
  <c r="AD1786" i="11" s="1" a="1"/>
  <c r="AD1786" i="11" s="1"/>
  <c r="AC1787" i="11"/>
  <c r="AD1787" i="11" s="1" a="1"/>
  <c r="AD1787" i="11" s="1"/>
  <c r="AC1788" i="11"/>
  <c r="AD1788" i="11" s="1" a="1"/>
  <c r="AD1788" i="11" s="1"/>
  <c r="AC1789" i="11"/>
  <c r="AD1789" i="11" s="1" a="1"/>
  <c r="AD1789" i="11" s="1"/>
  <c r="AC1790" i="11"/>
  <c r="AD1790" i="11" s="1" a="1"/>
  <c r="AD1790" i="11" s="1"/>
  <c r="AC1791" i="11"/>
  <c r="AD1791" i="11" s="1" a="1"/>
  <c r="AD1791" i="11" s="1"/>
  <c r="AC1792" i="11"/>
  <c r="AD1792" i="11" s="1" a="1"/>
  <c r="AD1792" i="11" s="1"/>
  <c r="AC1793" i="11"/>
  <c r="AD1793" i="11" s="1" a="1"/>
  <c r="AD1793" i="11" s="1"/>
  <c r="AC1794" i="11"/>
  <c r="AD1794" i="11" s="1" a="1"/>
  <c r="AD1794" i="11" s="1"/>
  <c r="AC1795" i="11"/>
  <c r="AD1795" i="11" s="1" a="1"/>
  <c r="AD1795" i="11" s="1"/>
  <c r="AC1796" i="11"/>
  <c r="AD1796" i="11" s="1" a="1"/>
  <c r="AD1796" i="11" s="1"/>
  <c r="AC1797" i="11"/>
  <c r="AD1797" i="11" s="1" a="1"/>
  <c r="AD1797" i="11" s="1"/>
  <c r="AC1798" i="11"/>
  <c r="AD1798" i="11" s="1" a="1"/>
  <c r="AD1798" i="11" s="1"/>
  <c r="AC1799" i="11"/>
  <c r="AD1799" i="11" s="1" a="1"/>
  <c r="AD1799" i="11" s="1"/>
  <c r="AC1800" i="11"/>
  <c r="AD1800" i="11" s="1" a="1"/>
  <c r="AD1800" i="11" s="1"/>
  <c r="AC1801" i="11"/>
  <c r="AD1801" i="11" s="1" a="1"/>
  <c r="AD1801" i="11" s="1"/>
  <c r="AC1802" i="11"/>
  <c r="AD1802" i="11" s="1" a="1"/>
  <c r="AD1802" i="11" s="1"/>
  <c r="AC1803" i="11"/>
  <c r="AD1803" i="11" s="1" a="1"/>
  <c r="AD1803" i="11" s="1"/>
  <c r="AC1804" i="11"/>
  <c r="AD1804" i="11" s="1" a="1"/>
  <c r="AD1804" i="11" s="1"/>
  <c r="AC1805" i="11"/>
  <c r="AD1805" i="11" s="1" a="1"/>
  <c r="AD1805" i="11" s="1"/>
  <c r="AC1806" i="11"/>
  <c r="AD1806" i="11" s="1" a="1"/>
  <c r="AD1806" i="11" s="1"/>
  <c r="AC1807" i="11"/>
  <c r="AD1807" i="11" s="1" a="1"/>
  <c r="AD1807" i="11" s="1"/>
  <c r="AC1808" i="11"/>
  <c r="AD1808" i="11" s="1" a="1"/>
  <c r="AD1808" i="11" s="1"/>
  <c r="AC1809" i="11"/>
  <c r="AD1809" i="11" s="1" a="1"/>
  <c r="AD1809" i="11" s="1"/>
  <c r="AC1810" i="11"/>
  <c r="AD1810" i="11" s="1" a="1"/>
  <c r="AD1810" i="11" s="1"/>
  <c r="AC1811" i="11"/>
  <c r="AD1811" i="11" s="1" a="1"/>
  <c r="AD1811" i="11" s="1"/>
  <c r="AC1812" i="11"/>
  <c r="AD1812" i="11" s="1" a="1"/>
  <c r="AD1812" i="11" s="1"/>
  <c r="AC1813" i="11"/>
  <c r="AD1813" i="11" s="1" a="1"/>
  <c r="AD1813" i="11" s="1"/>
  <c r="AC1814" i="11"/>
  <c r="AD1814" i="11" s="1" a="1"/>
  <c r="AD1814" i="11" s="1"/>
  <c r="AC1815" i="11"/>
  <c r="AD1815" i="11" s="1" a="1"/>
  <c r="AD1815" i="11" s="1"/>
  <c r="AC1816" i="11"/>
  <c r="AD1816" i="11" s="1" a="1"/>
  <c r="AD1816" i="11" s="1"/>
  <c r="AC1817" i="11"/>
  <c r="AD1817" i="11" s="1" a="1"/>
  <c r="AD1817" i="11" s="1"/>
  <c r="AC1818" i="11"/>
  <c r="AD1818" i="11" s="1" a="1"/>
  <c r="AD1818" i="11" s="1"/>
  <c r="AC1819" i="11"/>
  <c r="AD1819" i="11" s="1" a="1"/>
  <c r="AD1819" i="11" s="1"/>
  <c r="AC1820" i="11"/>
  <c r="AD1820" i="11" s="1" a="1"/>
  <c r="AD1820" i="11" s="1"/>
  <c r="AC1821" i="11"/>
  <c r="AD1821" i="11" s="1" a="1"/>
  <c r="AD1821" i="11" s="1"/>
  <c r="AC1822" i="11"/>
  <c r="AD1822" i="11" s="1" a="1"/>
  <c r="AD1822" i="11" s="1"/>
  <c r="AC1823" i="11"/>
  <c r="AD1823" i="11" s="1" a="1"/>
  <c r="AD1823" i="11" s="1"/>
  <c r="AC1824" i="11"/>
  <c r="AD1824" i="11" s="1" a="1"/>
  <c r="AD1824" i="11" s="1"/>
  <c r="AC1825" i="11"/>
  <c r="AD1825" i="11" s="1" a="1"/>
  <c r="AD1825" i="11" s="1"/>
  <c r="AC1826" i="11"/>
  <c r="AD1826" i="11" s="1" a="1"/>
  <c r="AD1826" i="11" s="1"/>
  <c r="AC1827" i="11"/>
  <c r="AD1827" i="11" s="1" a="1"/>
  <c r="AD1827" i="11" s="1"/>
  <c r="AC1828" i="11"/>
  <c r="AD1828" i="11" s="1" a="1"/>
  <c r="AD1828" i="11" s="1"/>
  <c r="AC1829" i="11"/>
  <c r="AD1829" i="11" s="1" a="1"/>
  <c r="AD1829" i="11" s="1"/>
  <c r="AC1830" i="11"/>
  <c r="AD1830" i="11" s="1" a="1"/>
  <c r="AD1830" i="11" s="1"/>
  <c r="AC1831" i="11"/>
  <c r="AD1831" i="11" s="1" a="1"/>
  <c r="AD1831" i="11" s="1"/>
  <c r="AC1832" i="11"/>
  <c r="AD1832" i="11" s="1" a="1"/>
  <c r="AD1832" i="11" s="1"/>
  <c r="AC1833" i="11"/>
  <c r="AD1833" i="11" s="1" a="1"/>
  <c r="AD1833" i="11" s="1"/>
  <c r="AC1834" i="11"/>
  <c r="AD1834" i="11" s="1" a="1"/>
  <c r="AD1834" i="11" s="1"/>
  <c r="AC1835" i="11"/>
  <c r="AD1835" i="11" s="1" a="1"/>
  <c r="AD1835" i="11" s="1"/>
  <c r="AC1836" i="11"/>
  <c r="AD1836" i="11" s="1" a="1"/>
  <c r="AD1836" i="11" s="1"/>
  <c r="AC1837" i="11"/>
  <c r="AD1837" i="11" s="1" a="1"/>
  <c r="AD1837" i="11" s="1"/>
  <c r="AC1838" i="11"/>
  <c r="AD1838" i="11" s="1" a="1"/>
  <c r="AD1838" i="11" s="1"/>
  <c r="AC1839" i="11"/>
  <c r="AD1839" i="11" s="1" a="1"/>
  <c r="AD1839" i="11" s="1"/>
  <c r="AC1840" i="11"/>
  <c r="AD1840" i="11" s="1" a="1"/>
  <c r="AD1840" i="11" s="1"/>
  <c r="AC1841" i="11"/>
  <c r="AD1841" i="11" s="1" a="1"/>
  <c r="AD1841" i="11" s="1"/>
  <c r="AC1842" i="11"/>
  <c r="AD1842" i="11" s="1" a="1"/>
  <c r="AD1842" i="11" s="1"/>
  <c r="AC1843" i="11"/>
  <c r="AD1843" i="11" s="1" a="1"/>
  <c r="AD1843" i="11" s="1"/>
  <c r="AC1844" i="11"/>
  <c r="AD1844" i="11" s="1" a="1"/>
  <c r="AD1844" i="11" s="1"/>
  <c r="AC1845" i="11"/>
  <c r="AD1845" i="11" s="1" a="1"/>
  <c r="AD1845" i="11" s="1"/>
  <c r="AC1846" i="11"/>
  <c r="AD1846" i="11" s="1" a="1"/>
  <c r="AD1846" i="11" s="1"/>
  <c r="AC1847" i="11"/>
  <c r="AD1847" i="11" s="1" a="1"/>
  <c r="AD1847" i="11" s="1"/>
  <c r="AC1848" i="11"/>
  <c r="AD1848" i="11" s="1" a="1"/>
  <c r="AD1848" i="11" s="1"/>
  <c r="AC1849" i="11"/>
  <c r="AD1849" i="11" s="1" a="1"/>
  <c r="AD1849" i="11" s="1"/>
  <c r="AC1850" i="11"/>
  <c r="AD1850" i="11" s="1" a="1"/>
  <c r="AD1850" i="11" s="1"/>
  <c r="AC1851" i="11"/>
  <c r="AD1851" i="11" s="1" a="1"/>
  <c r="AD1851" i="11" s="1"/>
  <c r="AC1852" i="11"/>
  <c r="AD1852" i="11" s="1" a="1"/>
  <c r="AD1852" i="11" s="1"/>
  <c r="AC1853" i="11"/>
  <c r="AD1853" i="11" s="1" a="1"/>
  <c r="AD1853" i="11" s="1"/>
  <c r="AC1854" i="11"/>
  <c r="AD1854" i="11" s="1" a="1"/>
  <c r="AD1854" i="11" s="1"/>
  <c r="AC1855" i="11"/>
  <c r="AD1855" i="11" s="1" a="1"/>
  <c r="AD1855" i="11" s="1"/>
  <c r="AC1856" i="11"/>
  <c r="AD1856" i="11" s="1" a="1"/>
  <c r="AD1856" i="11" s="1"/>
  <c r="AC1857" i="11"/>
  <c r="AD1857" i="11" s="1" a="1"/>
  <c r="AD1857" i="11" s="1"/>
  <c r="AC1858" i="11"/>
  <c r="AD1858" i="11" s="1" a="1"/>
  <c r="AD1858" i="11" s="1"/>
  <c r="AC1859" i="11"/>
  <c r="AD1859" i="11" s="1" a="1"/>
  <c r="AD1859" i="11" s="1"/>
  <c r="AC1860" i="11"/>
  <c r="AD1860" i="11" s="1" a="1"/>
  <c r="AD1860" i="11" s="1"/>
  <c r="AC1861" i="11"/>
  <c r="AD1861" i="11" s="1" a="1"/>
  <c r="AD1861" i="11" s="1"/>
  <c r="AC1862" i="11"/>
  <c r="AD1862" i="11" s="1" a="1"/>
  <c r="AD1862" i="11" s="1"/>
  <c r="AC1863" i="11"/>
  <c r="AD1863" i="11" s="1" a="1"/>
  <c r="AD1863" i="11" s="1"/>
  <c r="AC1864" i="11"/>
  <c r="AD1864" i="11" s="1" a="1"/>
  <c r="AD1864" i="11" s="1"/>
  <c r="AC1865" i="11"/>
  <c r="AD1865" i="11" s="1" a="1"/>
  <c r="AD1865" i="11" s="1"/>
  <c r="AC1866" i="11"/>
  <c r="AD1866" i="11" s="1" a="1"/>
  <c r="AD1866" i="11" s="1"/>
  <c r="AC1867" i="11"/>
  <c r="AD1867" i="11" s="1" a="1"/>
  <c r="AD1867" i="11" s="1"/>
  <c r="AC1868" i="11"/>
  <c r="AD1868" i="11" s="1" a="1"/>
  <c r="AD1868" i="11" s="1"/>
  <c r="AC1869" i="11"/>
  <c r="AD1869" i="11" s="1" a="1"/>
  <c r="AD1869" i="11" s="1"/>
  <c r="AC1870" i="11"/>
  <c r="AD1870" i="11" s="1" a="1"/>
  <c r="AD1870" i="11" s="1"/>
  <c r="AC1871" i="11"/>
  <c r="AD1871" i="11" s="1" a="1"/>
  <c r="AD1871" i="11" s="1"/>
  <c r="AC1872" i="11"/>
  <c r="AD1872" i="11" s="1" a="1"/>
  <c r="AD1872" i="11" s="1"/>
  <c r="AC1873" i="11"/>
  <c r="AD1873" i="11" s="1" a="1"/>
  <c r="AD1873" i="11" s="1"/>
  <c r="AC1874" i="11"/>
  <c r="AD1874" i="11" s="1" a="1"/>
  <c r="AD1874" i="11" s="1"/>
  <c r="AC1875" i="11"/>
  <c r="AD1875" i="11" s="1" a="1"/>
  <c r="AD1875" i="11" s="1"/>
  <c r="AC1876" i="11"/>
  <c r="AD1876" i="11" s="1" a="1"/>
  <c r="AD1876" i="11" s="1"/>
  <c r="AC1877" i="11"/>
  <c r="AD1877" i="11" s="1" a="1"/>
  <c r="AD1877" i="11" s="1"/>
  <c r="AC1878" i="11"/>
  <c r="AD1878" i="11" s="1" a="1"/>
  <c r="AD1878" i="11" s="1"/>
  <c r="AC1879" i="11"/>
  <c r="AD1879" i="11" s="1" a="1"/>
  <c r="AD1879" i="11" s="1"/>
  <c r="AC1880" i="11"/>
  <c r="AD1880" i="11" s="1" a="1"/>
  <c r="AD1880" i="11" s="1"/>
  <c r="AC1881" i="11"/>
  <c r="AD1881" i="11" s="1" a="1"/>
  <c r="AD1881" i="11" s="1"/>
  <c r="AC1882" i="11"/>
  <c r="AD1882" i="11" s="1" a="1"/>
  <c r="AD1882" i="11" s="1"/>
  <c r="AC1883" i="11"/>
  <c r="AD1883" i="11" s="1" a="1"/>
  <c r="AD1883" i="11" s="1"/>
  <c r="AC1884" i="11"/>
  <c r="AD1884" i="11" s="1" a="1"/>
  <c r="AD1884" i="11" s="1"/>
  <c r="AC1885" i="11"/>
  <c r="AD1885" i="11" s="1" a="1"/>
  <c r="AD1885" i="11" s="1"/>
  <c r="AC1886" i="11"/>
  <c r="AD1886" i="11" s="1" a="1"/>
  <c r="AD1886" i="11" s="1"/>
  <c r="AC1887" i="11"/>
  <c r="AD1887" i="11" s="1" a="1"/>
  <c r="AD1887" i="11" s="1"/>
  <c r="AC1888" i="11"/>
  <c r="AD1888" i="11" s="1" a="1"/>
  <c r="AD1888" i="11" s="1"/>
  <c r="AC1889" i="11"/>
  <c r="AD1889" i="11" s="1" a="1"/>
  <c r="AD1889" i="11" s="1"/>
  <c r="AC1890" i="11"/>
  <c r="AD1890" i="11" s="1" a="1"/>
  <c r="AD1890" i="11" s="1"/>
  <c r="AC1891" i="11"/>
  <c r="AD1891" i="11" s="1" a="1"/>
  <c r="AD1891" i="11" s="1"/>
  <c r="AC1892" i="11"/>
  <c r="AD1892" i="11" s="1" a="1"/>
  <c r="AD1892" i="11" s="1"/>
  <c r="AC1893" i="11"/>
  <c r="AD1893" i="11" s="1" a="1"/>
  <c r="AD1893" i="11" s="1"/>
  <c r="AC1894" i="11"/>
  <c r="AD1894" i="11" s="1" a="1"/>
  <c r="AD1894" i="11" s="1"/>
  <c r="AC1895" i="11"/>
  <c r="AD1895" i="11" s="1" a="1"/>
  <c r="AD1895" i="11" s="1"/>
  <c r="AC1896" i="11"/>
  <c r="AD1896" i="11" s="1" a="1"/>
  <c r="AD1896" i="11" s="1"/>
  <c r="AC1897" i="11"/>
  <c r="AD1897" i="11" s="1" a="1"/>
  <c r="AD1897" i="11" s="1"/>
  <c r="AC1898" i="11"/>
  <c r="AD1898" i="11" s="1" a="1"/>
  <c r="AD1898" i="11" s="1"/>
  <c r="AC1899" i="11"/>
  <c r="AD1899" i="11" s="1" a="1"/>
  <c r="AD1899" i="11" s="1"/>
  <c r="AC1900" i="11"/>
  <c r="AD1900" i="11" s="1" a="1"/>
  <c r="AD1900" i="11" s="1"/>
  <c r="AC1901" i="11"/>
  <c r="AD1901" i="11" s="1" a="1"/>
  <c r="AD1901" i="11" s="1"/>
  <c r="AC1902" i="11"/>
  <c r="AD1902" i="11" s="1" a="1"/>
  <c r="AD1902" i="11" s="1"/>
  <c r="AC1903" i="11"/>
  <c r="AD1903" i="11" s="1" a="1"/>
  <c r="AD1903" i="11" s="1"/>
  <c r="AC1904" i="11"/>
  <c r="AD1904" i="11" s="1" a="1"/>
  <c r="AD1904" i="11" s="1"/>
  <c r="AC1905" i="11"/>
  <c r="AD1905" i="11" s="1" a="1"/>
  <c r="AD1905" i="11" s="1"/>
  <c r="AC1906" i="11"/>
  <c r="AD1906" i="11" s="1" a="1"/>
  <c r="AD1906" i="11" s="1"/>
  <c r="AC1907" i="11"/>
  <c r="AD1907" i="11" s="1" a="1"/>
  <c r="AD1907" i="11" s="1"/>
  <c r="AC1908" i="11"/>
  <c r="AD1908" i="11" s="1" a="1"/>
  <c r="AD1908" i="11" s="1"/>
  <c r="AC1909" i="11"/>
  <c r="AD1909" i="11" s="1" a="1"/>
  <c r="AD1909" i="11" s="1"/>
  <c r="AC1910" i="11"/>
  <c r="AD1910" i="11" s="1" a="1"/>
  <c r="AD1910" i="11" s="1"/>
  <c r="AC1911" i="11"/>
  <c r="AD1911" i="11" s="1" a="1"/>
  <c r="AD1911" i="11" s="1"/>
  <c r="AC1912" i="11"/>
  <c r="AD1912" i="11" s="1" a="1"/>
  <c r="AD1912" i="11" s="1"/>
  <c r="AC1913" i="11"/>
  <c r="AD1913" i="11" s="1" a="1"/>
  <c r="AD1913" i="11" s="1"/>
  <c r="AC1914" i="11"/>
  <c r="AD1914" i="11" s="1" a="1"/>
  <c r="AD1914" i="11" s="1"/>
  <c r="AC1915" i="11"/>
  <c r="AD1915" i="11" s="1" a="1"/>
  <c r="AD1915" i="11" s="1"/>
  <c r="AC1916" i="11"/>
  <c r="AD1916" i="11" s="1" a="1"/>
  <c r="AD1916" i="11" s="1"/>
  <c r="AC1917" i="11"/>
  <c r="AD1917" i="11" s="1" a="1"/>
  <c r="AD1917" i="11" s="1"/>
  <c r="AC1918" i="11"/>
  <c r="AD1918" i="11" s="1" a="1"/>
  <c r="AD1918" i="11" s="1"/>
  <c r="AC1919" i="11"/>
  <c r="AD1919" i="11" s="1" a="1"/>
  <c r="AD1919" i="11" s="1"/>
  <c r="AC1920" i="11"/>
  <c r="AD1920" i="11" s="1" a="1"/>
  <c r="AD1920" i="11" s="1"/>
  <c r="AC1921" i="11"/>
  <c r="AD1921" i="11" s="1" a="1"/>
  <c r="AD1921" i="11" s="1"/>
  <c r="AC1922" i="11"/>
  <c r="AD1922" i="11" s="1" a="1"/>
  <c r="AD1922" i="11" s="1"/>
  <c r="AC1923" i="11"/>
  <c r="AD1923" i="11" s="1" a="1"/>
  <c r="AD1923" i="11" s="1"/>
  <c r="AC1924" i="11"/>
  <c r="AD1924" i="11" s="1" a="1"/>
  <c r="AD1924" i="11" s="1"/>
  <c r="AC1925" i="11"/>
  <c r="AD1925" i="11" s="1" a="1"/>
  <c r="AD1925" i="11" s="1"/>
  <c r="AC1926" i="11"/>
  <c r="AD1926" i="11" s="1" a="1"/>
  <c r="AD1926" i="11" s="1"/>
  <c r="AC1927" i="11"/>
  <c r="AD1927" i="11" s="1" a="1"/>
  <c r="AD1927" i="11" s="1"/>
  <c r="AC1928" i="11"/>
  <c r="AD1928" i="11" s="1" a="1"/>
  <c r="AD1928" i="11" s="1"/>
  <c r="AC1929" i="11"/>
  <c r="AD1929" i="11" s="1" a="1"/>
  <c r="AD1929" i="11" s="1"/>
  <c r="AC1930" i="11"/>
  <c r="AD1930" i="11" s="1" a="1"/>
  <c r="AD1930" i="11" s="1"/>
  <c r="AC1931" i="11"/>
  <c r="AD1931" i="11" s="1" a="1"/>
  <c r="AD1931" i="11" s="1"/>
  <c r="AC1932" i="11"/>
  <c r="AD1932" i="11" s="1" a="1"/>
  <c r="AD1932" i="11" s="1"/>
  <c r="AC1933" i="11"/>
  <c r="AD1933" i="11" s="1" a="1"/>
  <c r="AD1933" i="11" s="1"/>
  <c r="AC1934" i="11"/>
  <c r="AD1934" i="11" s="1" a="1"/>
  <c r="AD1934" i="11" s="1"/>
  <c r="AC1935" i="11"/>
  <c r="AD1935" i="11" s="1" a="1"/>
  <c r="AD1935" i="11" s="1"/>
  <c r="AC1936" i="11"/>
  <c r="AD1936" i="11" s="1" a="1"/>
  <c r="AD1936" i="11" s="1"/>
  <c r="AC1937" i="11"/>
  <c r="AD1937" i="11" s="1" a="1"/>
  <c r="AD1937" i="11" s="1"/>
  <c r="AC1938" i="11"/>
  <c r="AD1938" i="11" s="1" a="1"/>
  <c r="AD1938" i="11" s="1"/>
  <c r="AC1939" i="11"/>
  <c r="AD1939" i="11" s="1" a="1"/>
  <c r="AD1939" i="11" s="1"/>
  <c r="AC1940" i="11"/>
  <c r="AD1940" i="11" s="1" a="1"/>
  <c r="AD1940" i="11" s="1"/>
  <c r="AC1941" i="11"/>
  <c r="AD1941" i="11" s="1" a="1"/>
  <c r="AD1941" i="11" s="1"/>
  <c r="AC1942" i="11"/>
  <c r="AD1942" i="11" s="1" a="1"/>
  <c r="AD1942" i="11" s="1"/>
  <c r="AC1943" i="11"/>
  <c r="AD1943" i="11" s="1" a="1"/>
  <c r="AD1943" i="11" s="1"/>
  <c r="AC1944" i="11"/>
  <c r="AD1944" i="11" s="1" a="1"/>
  <c r="AD1944" i="11" s="1"/>
  <c r="AC1945" i="11"/>
  <c r="AD1945" i="11" s="1" a="1"/>
  <c r="AD1945" i="11" s="1"/>
  <c r="AC1946" i="11"/>
  <c r="AD1946" i="11" s="1" a="1"/>
  <c r="AD1946" i="11" s="1"/>
  <c r="AC1947" i="11"/>
  <c r="AD1947" i="11" s="1" a="1"/>
  <c r="AD1947" i="11" s="1"/>
  <c r="AC1948" i="11"/>
  <c r="AD1948" i="11" s="1" a="1"/>
  <c r="AD1948" i="11" s="1"/>
  <c r="AC1949" i="11"/>
  <c r="AD1949" i="11" s="1" a="1"/>
  <c r="AD1949" i="11" s="1"/>
  <c r="AC1950" i="11"/>
  <c r="AD1950" i="11" s="1" a="1"/>
  <c r="AD1950" i="11" s="1"/>
  <c r="AC1951" i="11"/>
  <c r="AD1951" i="11" s="1" a="1"/>
  <c r="AD1951" i="11" s="1"/>
  <c r="AC1952" i="11"/>
  <c r="AD1952" i="11" s="1" a="1"/>
  <c r="AD1952" i="11" s="1"/>
  <c r="AC1953" i="11"/>
  <c r="AD1953" i="11" s="1" a="1"/>
  <c r="AD1953" i="11" s="1"/>
  <c r="AC1954" i="11"/>
  <c r="AD1954" i="11" s="1" a="1"/>
  <c r="AD1954" i="11" s="1"/>
  <c r="AC1955" i="11"/>
  <c r="AD1955" i="11" s="1" a="1"/>
  <c r="AD1955" i="11" s="1"/>
  <c r="AC1956" i="11"/>
  <c r="AD1956" i="11" s="1" a="1"/>
  <c r="AD1956" i="11" s="1"/>
  <c r="AC1957" i="11"/>
  <c r="AD1957" i="11" s="1" a="1"/>
  <c r="AD1957" i="11" s="1"/>
  <c r="AC1958" i="11"/>
  <c r="AD1958" i="11" s="1" a="1"/>
  <c r="AD1958" i="11" s="1"/>
  <c r="AC1959" i="11"/>
  <c r="AD1959" i="11" s="1" a="1"/>
  <c r="AD1959" i="11" s="1"/>
  <c r="AC1960" i="11"/>
  <c r="AD1960" i="11" s="1" a="1"/>
  <c r="AD1960" i="11" s="1"/>
  <c r="AC1961" i="11"/>
  <c r="AD1961" i="11" s="1" a="1"/>
  <c r="AD1961" i="11" s="1"/>
  <c r="AC1962" i="11"/>
  <c r="AD1962" i="11" s="1" a="1"/>
  <c r="AD1962" i="11" s="1"/>
  <c r="AC1963" i="11"/>
  <c r="AD1963" i="11" s="1" a="1"/>
  <c r="AD1963" i="11" s="1"/>
  <c r="AC1964" i="11"/>
  <c r="AD1964" i="11" s="1" a="1"/>
  <c r="AD1964" i="11" s="1"/>
  <c r="AC1965" i="11"/>
  <c r="AD1965" i="11" s="1" a="1"/>
  <c r="AD1965" i="11" s="1"/>
  <c r="AC1966" i="11"/>
  <c r="AD1966" i="11" s="1" a="1"/>
  <c r="AD1966" i="11" s="1"/>
  <c r="AC1967" i="11"/>
  <c r="AD1967" i="11" s="1" a="1"/>
  <c r="AD1967" i="11" s="1"/>
  <c r="AC1968" i="11"/>
  <c r="AD1968" i="11" s="1" a="1"/>
  <c r="AD1968" i="11" s="1"/>
  <c r="AC1969" i="11"/>
  <c r="AD1969" i="11" s="1" a="1"/>
  <c r="AD1969" i="11" s="1"/>
  <c r="AC1970" i="11"/>
  <c r="AD1970" i="11" s="1" a="1"/>
  <c r="AD1970" i="11" s="1"/>
  <c r="AC1971" i="11"/>
  <c r="AD1971" i="11" s="1" a="1"/>
  <c r="AD1971" i="11" s="1"/>
  <c r="AC1972" i="11"/>
  <c r="AD1972" i="11" s="1" a="1"/>
  <c r="AD1972" i="11" s="1"/>
  <c r="AC1973" i="11"/>
  <c r="AD1973" i="11" s="1" a="1"/>
  <c r="AD1973" i="11" s="1"/>
  <c r="AC1974" i="11"/>
  <c r="AD1974" i="11" s="1" a="1"/>
  <c r="AD1974" i="11" s="1"/>
  <c r="AC1975" i="11"/>
  <c r="AD1975" i="11" s="1" a="1"/>
  <c r="AD1975" i="11" s="1"/>
  <c r="AC1976" i="11"/>
  <c r="AD1976" i="11" s="1" a="1"/>
  <c r="AD1976" i="11" s="1"/>
  <c r="AC1977" i="11"/>
  <c r="AD1977" i="11" s="1" a="1"/>
  <c r="AD1977" i="11" s="1"/>
  <c r="AC1978" i="11"/>
  <c r="AD1978" i="11" s="1" a="1"/>
  <c r="AD1978" i="11" s="1"/>
  <c r="AC1979" i="11"/>
  <c r="AD1979" i="11" s="1" a="1"/>
  <c r="AD1979" i="11" s="1"/>
  <c r="AC1980" i="11"/>
  <c r="AD1980" i="11" s="1" a="1"/>
  <c r="AD1980" i="11" s="1"/>
  <c r="AC1981" i="11"/>
  <c r="AD1981" i="11" s="1" a="1"/>
  <c r="AD1981" i="11" s="1"/>
  <c r="AC1982" i="11"/>
  <c r="AD1982" i="11" s="1" a="1"/>
  <c r="AD1982" i="11" s="1"/>
  <c r="AC1983" i="11"/>
  <c r="AD1983" i="11" s="1" a="1"/>
  <c r="AD1983" i="11" s="1"/>
  <c r="AC1984" i="11"/>
  <c r="AD1984" i="11" s="1" a="1"/>
  <c r="AD1984" i="11" s="1"/>
  <c r="AC1985" i="11"/>
  <c r="AD1985" i="11" s="1" a="1"/>
  <c r="AD1985" i="11" s="1"/>
  <c r="AC1986" i="11"/>
  <c r="AD1986" i="11" s="1" a="1"/>
  <c r="AD1986" i="11" s="1"/>
  <c r="AC1987" i="11"/>
  <c r="AD1987" i="11" s="1" a="1"/>
  <c r="AD1987" i="11" s="1"/>
  <c r="AC1988" i="11"/>
  <c r="AD1988" i="11" s="1" a="1"/>
  <c r="AD1988" i="11" s="1"/>
  <c r="AC1989" i="11"/>
  <c r="AD1989" i="11" s="1" a="1"/>
  <c r="AD1989" i="11" s="1"/>
  <c r="AC1990" i="11"/>
  <c r="AD1990" i="11" s="1" a="1"/>
  <c r="AD1990" i="11" s="1"/>
  <c r="AC1991" i="11"/>
  <c r="AD1991" i="11" s="1" a="1"/>
  <c r="AD1991" i="11" s="1"/>
  <c r="AC1992" i="11"/>
  <c r="AD1992" i="11" s="1" a="1"/>
  <c r="AD1992" i="11" s="1"/>
  <c r="AC1993" i="11"/>
  <c r="AD1993" i="11" s="1" a="1"/>
  <c r="AD1993" i="11" s="1"/>
  <c r="AC1994" i="11"/>
  <c r="AD1994" i="11" s="1" a="1"/>
  <c r="AD1994" i="11" s="1"/>
  <c r="AC1995" i="11"/>
  <c r="AD1995" i="11" s="1" a="1"/>
  <c r="AD1995" i="11" s="1"/>
  <c r="AC1996" i="11"/>
  <c r="AD1996" i="11" s="1" a="1"/>
  <c r="AD1996" i="11" s="1"/>
  <c r="AC1997" i="11"/>
  <c r="AD1997" i="11" s="1" a="1"/>
  <c r="AD1997" i="11" s="1"/>
  <c r="AC1998" i="11"/>
  <c r="AD1998" i="11" s="1" a="1"/>
  <c r="AD1998" i="11" s="1"/>
  <c r="AC1999" i="11"/>
  <c r="AD1999" i="11" s="1" a="1"/>
  <c r="AD1999" i="11" s="1"/>
  <c r="AC2000" i="11"/>
  <c r="AD2000" i="11" s="1" a="1"/>
  <c r="AD2000" i="11" s="1"/>
  <c r="AC2001" i="11"/>
  <c r="AD2001" i="11" s="1" a="1"/>
  <c r="AD2001" i="11" s="1"/>
  <c r="AC2002" i="11"/>
  <c r="AD2002" i="11" s="1" a="1"/>
  <c r="AD2002" i="11" s="1"/>
  <c r="AC2003" i="11"/>
  <c r="AD2003" i="11" s="1" a="1"/>
  <c r="AD2003" i="11" s="1"/>
  <c r="AC2004" i="11"/>
  <c r="AD2004" i="11" s="1" a="1"/>
  <c r="AD2004" i="11" s="1"/>
  <c r="AC2005" i="11"/>
  <c r="AD2005" i="11" s="1" a="1"/>
  <c r="AD2005" i="11" s="1"/>
  <c r="AC2006" i="11"/>
  <c r="AD2006" i="11" s="1" a="1"/>
  <c r="AD2006" i="11" s="1"/>
  <c r="AC2007" i="11"/>
  <c r="AD2007" i="11" s="1" a="1"/>
  <c r="AD2007" i="11" s="1"/>
  <c r="AC2008" i="11"/>
  <c r="AD2008" i="11" s="1" a="1"/>
  <c r="AD2008" i="11" s="1"/>
  <c r="AC2009" i="11"/>
  <c r="AD2009" i="11" s="1" a="1"/>
  <c r="AD2009" i="11" s="1"/>
  <c r="AC2010" i="11"/>
  <c r="AD2010" i="11" s="1" a="1"/>
  <c r="AD2010" i="11" s="1"/>
  <c r="AC2011" i="11"/>
  <c r="AD2011" i="11" s="1" a="1"/>
  <c r="AD2011" i="11" s="1"/>
  <c r="AC2012" i="11"/>
  <c r="AD2012" i="11" s="1" a="1"/>
  <c r="AD2012" i="11" s="1"/>
  <c r="AC2013" i="11"/>
  <c r="AD2013" i="11" s="1" a="1"/>
  <c r="AD2013" i="11" s="1"/>
  <c r="AC2014" i="11"/>
  <c r="AD2014" i="11" s="1" a="1"/>
  <c r="AD2014" i="11" s="1"/>
  <c r="AC2015" i="11"/>
  <c r="AD2015" i="11" s="1" a="1"/>
  <c r="AD2015" i="11" s="1"/>
  <c r="AC2016" i="11"/>
  <c r="AD2016" i="11" s="1" a="1"/>
  <c r="AD2016" i="11" s="1"/>
  <c r="AC2017" i="11"/>
  <c r="AD2017" i="11" s="1" a="1"/>
  <c r="AD2017" i="11" s="1"/>
  <c r="AC2018" i="11"/>
  <c r="AD2018" i="11" s="1" a="1"/>
  <c r="AD2018" i="11" s="1"/>
  <c r="AC2019" i="11"/>
  <c r="AD2019" i="11" s="1" a="1"/>
  <c r="AD2019" i="11" s="1"/>
  <c r="AC2020" i="11"/>
  <c r="AD2020" i="11" s="1" a="1"/>
  <c r="AD2020" i="11" s="1"/>
  <c r="AC2021" i="11"/>
  <c r="AD2021" i="11" s="1" a="1"/>
  <c r="AD2021" i="11" s="1"/>
  <c r="AC2022" i="11"/>
  <c r="AD2022" i="11" s="1" a="1"/>
  <c r="AD2022" i="11" s="1"/>
  <c r="AC2023" i="11"/>
  <c r="AD2023" i="11" s="1" a="1"/>
  <c r="AD2023" i="11" s="1"/>
  <c r="AC2024" i="11"/>
  <c r="AD2024" i="11" s="1" a="1"/>
  <c r="AD2024" i="11" s="1"/>
  <c r="AC2025" i="11"/>
  <c r="AD2025" i="11" s="1" a="1"/>
  <c r="AD2025" i="11" s="1"/>
  <c r="AC2026" i="11"/>
  <c r="AD2026" i="11" s="1" a="1"/>
  <c r="AD2026" i="11" s="1"/>
  <c r="AC2027" i="11"/>
  <c r="AD2027" i="11" s="1" a="1"/>
  <c r="AD2027" i="11" s="1"/>
  <c r="AC2028" i="11"/>
  <c r="AD2028" i="11" s="1" a="1"/>
  <c r="AD2028" i="11" s="1"/>
  <c r="AC2029" i="11"/>
  <c r="AD2029" i="11" s="1" a="1"/>
  <c r="AD2029" i="11" s="1"/>
  <c r="AC2030" i="11"/>
  <c r="AD2030" i="11" s="1" a="1"/>
  <c r="AD2030" i="11" s="1"/>
  <c r="AC2031" i="11"/>
  <c r="AD2031" i="11" s="1" a="1"/>
  <c r="AD2031" i="11" s="1"/>
  <c r="AC2032" i="11"/>
  <c r="AD2032" i="11" s="1" a="1"/>
  <c r="AD2032" i="11" s="1"/>
  <c r="AC2033" i="11"/>
  <c r="AD2033" i="11" s="1" a="1"/>
  <c r="AD2033" i="11" s="1"/>
  <c r="AC2034" i="11"/>
  <c r="AD2034" i="11" s="1" a="1"/>
  <c r="AD2034" i="11" s="1"/>
  <c r="AC2035" i="11"/>
  <c r="AD2035" i="11" s="1" a="1"/>
  <c r="AD2035" i="11" s="1"/>
  <c r="AC2036" i="11"/>
  <c r="AD2036" i="11" s="1" a="1"/>
  <c r="AD2036" i="11" s="1"/>
  <c r="AC2037" i="11"/>
  <c r="AD2037" i="11" s="1" a="1"/>
  <c r="AD2037" i="11" s="1"/>
  <c r="AC2038" i="11"/>
  <c r="AD2038" i="11" s="1" a="1"/>
  <c r="AD2038" i="11" s="1"/>
  <c r="AC2039" i="11"/>
  <c r="AD2039" i="11" s="1" a="1"/>
  <c r="AD2039" i="11" s="1"/>
  <c r="AC2040" i="11"/>
  <c r="AD2040" i="11" s="1" a="1"/>
  <c r="AD2040" i="11" s="1"/>
  <c r="AC2041" i="11"/>
  <c r="AD2041" i="11" s="1" a="1"/>
  <c r="AD2041" i="11" s="1"/>
  <c r="AC2042" i="11"/>
  <c r="AD2042" i="11" s="1" a="1"/>
  <c r="AD2042" i="11" s="1"/>
  <c r="AC2043" i="11"/>
  <c r="AD2043" i="11" s="1" a="1"/>
  <c r="AD2043" i="11" s="1"/>
  <c r="AC2044" i="11"/>
  <c r="AD2044" i="11" s="1" a="1"/>
  <c r="AD2044" i="11" s="1"/>
  <c r="AC2045" i="11"/>
  <c r="AD2045" i="11" s="1" a="1"/>
  <c r="AD2045" i="11" s="1"/>
  <c r="AC2046" i="11"/>
  <c r="AD2046" i="11" s="1" a="1"/>
  <c r="AD2046" i="11" s="1"/>
  <c r="AC2047" i="11"/>
  <c r="AD2047" i="11" s="1" a="1"/>
  <c r="AD2047" i="11" s="1"/>
  <c r="AC2048" i="11"/>
  <c r="AD2048" i="11" s="1" a="1"/>
  <c r="AD2048" i="11" s="1"/>
  <c r="AC2049" i="11"/>
  <c r="AD2049" i="11" s="1" a="1"/>
  <c r="AD2049" i="11" s="1"/>
  <c r="AC2050" i="11"/>
  <c r="AD2050" i="11" s="1" a="1"/>
  <c r="AD2050" i="11" s="1"/>
  <c r="AC2051" i="11"/>
  <c r="AD2051" i="11" s="1" a="1"/>
  <c r="AD2051" i="11" s="1"/>
  <c r="AC2052" i="11"/>
  <c r="AD2052" i="11" s="1" a="1"/>
  <c r="AD2052" i="11" s="1"/>
  <c r="AC2053" i="11"/>
  <c r="AD2053" i="11" s="1" a="1"/>
  <c r="AD2053" i="11" s="1"/>
  <c r="AC2054" i="11"/>
  <c r="AD2054" i="11" s="1" a="1"/>
  <c r="AD2054" i="11" s="1"/>
  <c r="AC2055" i="11"/>
  <c r="AD2055" i="11" s="1" a="1"/>
  <c r="AD2055" i="11" s="1"/>
  <c r="AC2056" i="11"/>
  <c r="AD2056" i="11" s="1" a="1"/>
  <c r="AD2056" i="11" s="1"/>
  <c r="AC2057" i="11"/>
  <c r="AD2057" i="11" s="1" a="1"/>
  <c r="AD2057" i="11" s="1"/>
  <c r="AC2058" i="11"/>
  <c r="AD2058" i="11" s="1" a="1"/>
  <c r="AD2058" i="11" s="1"/>
  <c r="AC2059" i="11"/>
  <c r="AD2059" i="11" s="1" a="1"/>
  <c r="AD2059" i="11" s="1"/>
  <c r="AC2060" i="11"/>
  <c r="AD2060" i="11" s="1" a="1"/>
  <c r="AD2060" i="11" s="1"/>
  <c r="AC2061" i="11"/>
  <c r="AD2061" i="11" s="1" a="1"/>
  <c r="AD2061" i="11" s="1"/>
  <c r="AC2062" i="11"/>
  <c r="AD2062" i="11" s="1" a="1"/>
  <c r="AD2062" i="11" s="1"/>
  <c r="AC2063" i="11"/>
  <c r="AD2063" i="11" s="1" a="1"/>
  <c r="AD2063" i="11" s="1"/>
  <c r="AC2064" i="11"/>
  <c r="AD2064" i="11" s="1" a="1"/>
  <c r="AD2064" i="11" s="1"/>
  <c r="AC2065" i="11"/>
  <c r="AD2065" i="11" s="1" a="1"/>
  <c r="AD2065" i="11" s="1"/>
  <c r="AC2066" i="11"/>
  <c r="AD2066" i="11" s="1" a="1"/>
  <c r="AD2066" i="11" s="1"/>
  <c r="AC2067" i="11"/>
  <c r="AD2067" i="11" s="1" a="1"/>
  <c r="AD2067" i="11" s="1"/>
  <c r="AC2068" i="11"/>
  <c r="AD2068" i="11" s="1" a="1"/>
  <c r="AD2068" i="11" s="1"/>
  <c r="AC2069" i="11"/>
  <c r="AD2069" i="11" s="1" a="1"/>
  <c r="AD2069" i="11" s="1"/>
  <c r="AC2070" i="11"/>
  <c r="AD2070" i="11" s="1" a="1"/>
  <c r="AD2070" i="11" s="1"/>
  <c r="AC2071" i="11"/>
  <c r="AD2071" i="11" s="1" a="1"/>
  <c r="AD2071" i="11" s="1"/>
  <c r="AC2072" i="11"/>
  <c r="AD2072" i="11" s="1" a="1"/>
  <c r="AD2072" i="11" s="1"/>
  <c r="AC2073" i="11"/>
  <c r="AD2073" i="11" s="1" a="1"/>
  <c r="AD2073" i="11" s="1"/>
  <c r="AC2074" i="11"/>
  <c r="AD2074" i="11" s="1" a="1"/>
  <c r="AD2074" i="11" s="1"/>
  <c r="AC2075" i="11"/>
  <c r="AD2075" i="11" s="1" a="1"/>
  <c r="AD2075" i="11" s="1"/>
  <c r="AC2076" i="11"/>
  <c r="AD2076" i="11" s="1" a="1"/>
  <c r="AD2076" i="11" s="1"/>
  <c r="AC2077" i="11"/>
  <c r="AD2077" i="11" s="1" a="1"/>
  <c r="AD2077" i="11" s="1"/>
  <c r="AC2078" i="11"/>
  <c r="AD2078" i="11" s="1" a="1"/>
  <c r="AD2078" i="11" s="1"/>
  <c r="AC2079" i="11"/>
  <c r="AD2079" i="11" s="1" a="1"/>
  <c r="AD2079" i="11" s="1"/>
  <c r="AC2080" i="11"/>
  <c r="AD2080" i="11" s="1" a="1"/>
  <c r="AD2080" i="11" s="1"/>
  <c r="AC2081" i="11"/>
  <c r="AD2081" i="11" s="1" a="1"/>
  <c r="AD2081" i="11" s="1"/>
  <c r="AC2082" i="11"/>
  <c r="AD2082" i="11" s="1" a="1"/>
  <c r="AD2082" i="11" s="1"/>
  <c r="AC2083" i="11"/>
  <c r="AD2083" i="11" s="1" a="1"/>
  <c r="AD2083" i="11" s="1"/>
  <c r="AC2084" i="11"/>
  <c r="AD2084" i="11" s="1" a="1"/>
  <c r="AD2084" i="11" s="1"/>
  <c r="AC2085" i="11"/>
  <c r="AD2085" i="11" s="1" a="1"/>
  <c r="AD2085" i="11" s="1"/>
  <c r="AC2086" i="11"/>
  <c r="AD2086" i="11" s="1" a="1"/>
  <c r="AD2086" i="11" s="1"/>
  <c r="AC2087" i="11"/>
  <c r="AD2087" i="11" s="1" a="1"/>
  <c r="AD2087" i="11" s="1"/>
  <c r="AC2088" i="11"/>
  <c r="AD2088" i="11" s="1" a="1"/>
  <c r="AD2088" i="11" s="1"/>
  <c r="AC2089" i="11"/>
  <c r="AD2089" i="11" s="1" a="1"/>
  <c r="AD2089" i="11" s="1"/>
  <c r="AC2090" i="11"/>
  <c r="AD2090" i="11" s="1" a="1"/>
  <c r="AD2090" i="11" s="1"/>
  <c r="AC2091" i="11"/>
  <c r="AD2091" i="11" s="1" a="1"/>
  <c r="AD2091" i="11" s="1"/>
  <c r="AC2092" i="11"/>
  <c r="AD2092" i="11" s="1" a="1"/>
  <c r="AD2092" i="11" s="1"/>
  <c r="AC2093" i="11"/>
  <c r="AD2093" i="11" s="1" a="1"/>
  <c r="AD2093" i="11" s="1"/>
  <c r="AC2094" i="11"/>
  <c r="AD2094" i="11" s="1" a="1"/>
  <c r="AD2094" i="11" s="1"/>
  <c r="AC2095" i="11"/>
  <c r="AD2095" i="11" s="1" a="1"/>
  <c r="AD2095" i="11" s="1"/>
  <c r="AC2096" i="11"/>
  <c r="AD2096" i="11" s="1" a="1"/>
  <c r="AD2096" i="11" s="1"/>
  <c r="AC2097" i="11"/>
  <c r="AD2097" i="11" s="1" a="1"/>
  <c r="AD2097" i="11" s="1"/>
  <c r="AC2098" i="11"/>
  <c r="AD2098" i="11" s="1" a="1"/>
  <c r="AD2098" i="11" s="1"/>
  <c r="AC2099" i="11"/>
  <c r="AD2099" i="11" s="1" a="1"/>
  <c r="AD2099" i="11" s="1"/>
  <c r="AC2100" i="11"/>
  <c r="AD2100" i="11" s="1" a="1"/>
  <c r="AD2100" i="11" s="1"/>
  <c r="AC2101" i="11"/>
  <c r="AD2101" i="11" s="1" a="1"/>
  <c r="AD2101" i="11" s="1"/>
  <c r="AC2102" i="11"/>
  <c r="AD2102" i="11" s="1" a="1"/>
  <c r="AD2102" i="11" s="1"/>
  <c r="AC2103" i="11"/>
  <c r="AD2103" i="11" s="1" a="1"/>
  <c r="AD2103" i="11" s="1"/>
  <c r="AC2104" i="11"/>
  <c r="AD2104" i="11" s="1" a="1"/>
  <c r="AD2104" i="11" s="1"/>
  <c r="AC2105" i="11"/>
  <c r="AD2105" i="11" s="1" a="1"/>
  <c r="AD2105" i="11" s="1"/>
  <c r="AC2106" i="11"/>
  <c r="AD2106" i="11" s="1" a="1"/>
  <c r="AD2106" i="11" s="1"/>
  <c r="AC2107" i="11"/>
  <c r="AD2107" i="11" s="1" a="1"/>
  <c r="AD2107" i="11" s="1"/>
  <c r="AC2108" i="11"/>
  <c r="AD2108" i="11" s="1" a="1"/>
  <c r="AD2108" i="11" s="1"/>
  <c r="AC2109" i="11"/>
  <c r="AD2109" i="11" s="1" a="1"/>
  <c r="AD2109" i="11" s="1"/>
  <c r="AC2110" i="11"/>
  <c r="AD2110" i="11" s="1" a="1"/>
  <c r="AD2110" i="11" s="1"/>
  <c r="AC2111" i="11"/>
  <c r="AD2111" i="11" s="1" a="1"/>
  <c r="AD2111" i="11" s="1"/>
  <c r="AC2112" i="11"/>
  <c r="AD2112" i="11" s="1" a="1"/>
  <c r="AD2112" i="11" s="1"/>
  <c r="AC2113" i="11"/>
  <c r="AD2113" i="11" s="1" a="1"/>
  <c r="AD2113" i="11" s="1"/>
  <c r="AC2114" i="11"/>
  <c r="AD2114" i="11" s="1" a="1"/>
  <c r="AD2114" i="11" s="1"/>
  <c r="AC2115" i="11"/>
  <c r="AD2115" i="11" s="1" a="1"/>
  <c r="AD2115" i="11" s="1"/>
  <c r="AC2116" i="11"/>
  <c r="AD2116" i="11" s="1" a="1"/>
  <c r="AD2116" i="11" s="1"/>
  <c r="AC2117" i="11"/>
  <c r="AD2117" i="11" s="1" a="1"/>
  <c r="AD2117" i="11" s="1"/>
  <c r="AC2118" i="11"/>
  <c r="AD2118" i="11" s="1" a="1"/>
  <c r="AD2118" i="11" s="1"/>
  <c r="AC2119" i="11"/>
  <c r="AD2119" i="11" s="1" a="1"/>
  <c r="AD2119" i="11" s="1"/>
  <c r="AC2120" i="11"/>
  <c r="AD2120" i="11" s="1" a="1"/>
  <c r="AD2120" i="11" s="1"/>
  <c r="AC2121" i="11"/>
  <c r="AD2121" i="11" s="1" a="1"/>
  <c r="AD2121" i="11" s="1"/>
  <c r="AC2122" i="11"/>
  <c r="AD2122" i="11" s="1" a="1"/>
  <c r="AD2122" i="11" s="1"/>
  <c r="AC2123" i="11"/>
  <c r="AD2123" i="11" s="1" a="1"/>
  <c r="AD2123" i="11" s="1"/>
  <c r="AC2124" i="11"/>
  <c r="AD2124" i="11" s="1" a="1"/>
  <c r="AD2124" i="11" s="1"/>
  <c r="AC2125" i="11"/>
  <c r="AD2125" i="11" s="1" a="1"/>
  <c r="AD2125" i="11" s="1"/>
  <c r="AC2126" i="11"/>
  <c r="AD2126" i="11" s="1" a="1"/>
  <c r="AD2126" i="11" s="1"/>
  <c r="AC2127" i="11"/>
  <c r="AD2127" i="11" s="1" a="1"/>
  <c r="AD2127" i="11" s="1"/>
  <c r="AC2128" i="11"/>
  <c r="AD2128" i="11" s="1" a="1"/>
  <c r="AD2128" i="11" s="1"/>
  <c r="AC2129" i="11"/>
  <c r="AD2129" i="11" s="1" a="1"/>
  <c r="AD2129" i="11" s="1"/>
  <c r="AC2130" i="11"/>
  <c r="AD2130" i="11" s="1" a="1"/>
  <c r="AD2130" i="11" s="1"/>
  <c r="AC2131" i="11"/>
  <c r="AD2131" i="11" s="1" a="1"/>
  <c r="AD2131" i="11" s="1"/>
  <c r="AC2132" i="11"/>
  <c r="AD2132" i="11" s="1" a="1"/>
  <c r="AD2132" i="11" s="1"/>
  <c r="AC2133" i="11"/>
  <c r="AD2133" i="11" s="1" a="1"/>
  <c r="AD2133" i="11" s="1"/>
  <c r="AC2134" i="11"/>
  <c r="AD2134" i="11" s="1" a="1"/>
  <c r="AD2134" i="11" s="1"/>
  <c r="AC2135" i="11"/>
  <c r="AD2135" i="11" s="1" a="1"/>
  <c r="AD2135" i="11" s="1"/>
  <c r="AC2136" i="11"/>
  <c r="AD2136" i="11" s="1" a="1"/>
  <c r="AD2136" i="11" s="1"/>
  <c r="AC2137" i="11"/>
  <c r="AD2137" i="11" s="1" a="1"/>
  <c r="AD2137" i="11" s="1"/>
  <c r="AC2138" i="11"/>
  <c r="AD2138" i="11" s="1" a="1"/>
  <c r="AD2138" i="11" s="1"/>
  <c r="AC2139" i="11"/>
  <c r="AD2139" i="11" s="1" a="1"/>
  <c r="AD2139" i="11" s="1"/>
  <c r="AC2140" i="11"/>
  <c r="AD2140" i="11" s="1" a="1"/>
  <c r="AD2140" i="11" s="1"/>
  <c r="AC2141" i="11"/>
  <c r="AD2141" i="11" s="1" a="1"/>
  <c r="AD2141" i="11" s="1"/>
  <c r="AC2142" i="11"/>
  <c r="AD2142" i="11" s="1" a="1"/>
  <c r="AD2142" i="11" s="1"/>
  <c r="AC2143" i="11"/>
  <c r="AD2143" i="11" s="1" a="1"/>
  <c r="AD2143" i="11" s="1"/>
  <c r="AC2144" i="11"/>
  <c r="AD2144" i="11" s="1" a="1"/>
  <c r="AD2144" i="11" s="1"/>
  <c r="AC2145" i="11"/>
  <c r="AD2145" i="11" s="1" a="1"/>
  <c r="AD2145" i="11" s="1"/>
  <c r="AC2146" i="11"/>
  <c r="AD2146" i="11" s="1" a="1"/>
  <c r="AD2146" i="11" s="1"/>
  <c r="AC2147" i="11"/>
  <c r="AD2147" i="11" s="1" a="1"/>
  <c r="AD2147" i="11" s="1"/>
  <c r="AC2148" i="11"/>
  <c r="AD2148" i="11" s="1" a="1"/>
  <c r="AD2148" i="11" s="1"/>
  <c r="AC2149" i="11"/>
  <c r="AD2149" i="11" s="1" a="1"/>
  <c r="AD2149" i="11" s="1"/>
  <c r="AC2150" i="11"/>
  <c r="AD2150" i="11" s="1" a="1"/>
  <c r="AD2150" i="11" s="1"/>
  <c r="AC2151" i="11"/>
  <c r="AD2151" i="11" s="1" a="1"/>
  <c r="AD2151" i="11" s="1"/>
  <c r="AC2152" i="11"/>
  <c r="AD2152" i="11" s="1" a="1"/>
  <c r="AD2152" i="11" s="1"/>
  <c r="AC2153" i="11"/>
  <c r="AD2153" i="11" s="1" a="1"/>
  <c r="AD2153" i="11" s="1"/>
  <c r="AC2154" i="11"/>
  <c r="AD2154" i="11" s="1" a="1"/>
  <c r="AD2154" i="11" s="1"/>
  <c r="AC2155" i="11"/>
  <c r="AD2155" i="11" s="1" a="1"/>
  <c r="AD2155" i="11" s="1"/>
  <c r="AC2156" i="11"/>
  <c r="AD2156" i="11" s="1" a="1"/>
  <c r="AD2156" i="11" s="1"/>
  <c r="AC2157" i="11"/>
  <c r="AD2157" i="11" s="1" a="1"/>
  <c r="AD2157" i="11" s="1"/>
  <c r="AC2158" i="11"/>
  <c r="AD2158" i="11" s="1" a="1"/>
  <c r="AD2158" i="11" s="1"/>
  <c r="AC2159" i="11"/>
  <c r="AD2159" i="11" s="1" a="1"/>
  <c r="AD2159" i="11" s="1"/>
  <c r="AC2160" i="11"/>
  <c r="AD2160" i="11" s="1" a="1"/>
  <c r="AD2160" i="11" s="1"/>
  <c r="AC2161" i="11"/>
  <c r="AD2161" i="11" s="1" a="1"/>
  <c r="AD2161" i="11" s="1"/>
  <c r="AC2162" i="11"/>
  <c r="AD2162" i="11" s="1" a="1"/>
  <c r="AD2162" i="11" s="1"/>
  <c r="AC2163" i="11"/>
  <c r="AD2163" i="11" s="1" a="1"/>
  <c r="AD2163" i="11" s="1"/>
  <c r="AC2164" i="11"/>
  <c r="AD2164" i="11" s="1" a="1"/>
  <c r="AD2164" i="11" s="1"/>
  <c r="AC2165" i="11"/>
  <c r="AD2165" i="11" s="1" a="1"/>
  <c r="AD2165" i="11" s="1"/>
  <c r="AC2166" i="11"/>
  <c r="AD2166" i="11" s="1" a="1"/>
  <c r="AD2166" i="11" s="1"/>
  <c r="AC2167" i="11"/>
  <c r="AD2167" i="11" s="1" a="1"/>
  <c r="AD2167" i="11" s="1"/>
  <c r="AC2168" i="11"/>
  <c r="AD2168" i="11" s="1" a="1"/>
  <c r="AD2168" i="11" s="1"/>
  <c r="AC2169" i="11"/>
  <c r="AD2169" i="11" s="1" a="1"/>
  <c r="AD2169" i="11" s="1"/>
  <c r="AC2170" i="11"/>
  <c r="AD2170" i="11" s="1" a="1"/>
  <c r="AD2170" i="11" s="1"/>
  <c r="AC2171" i="11"/>
  <c r="AD2171" i="11" s="1" a="1"/>
  <c r="AD2171" i="11" s="1"/>
  <c r="AC2172" i="11"/>
  <c r="AD2172" i="11" s="1" a="1"/>
  <c r="AD2172" i="11" s="1"/>
  <c r="AC2173" i="11"/>
  <c r="AD2173" i="11" s="1" a="1"/>
  <c r="AD2173" i="11" s="1"/>
  <c r="AC2174" i="11"/>
  <c r="AD2174" i="11" s="1" a="1"/>
  <c r="AD2174" i="11" s="1"/>
  <c r="AC2175" i="11"/>
  <c r="AD2175" i="11" s="1" a="1"/>
  <c r="AD2175" i="11" s="1"/>
  <c r="AC2176" i="11"/>
  <c r="AD2176" i="11" s="1" a="1"/>
  <c r="AD2176" i="11" s="1"/>
  <c r="AC2177" i="11"/>
  <c r="AD2177" i="11" s="1" a="1"/>
  <c r="AD2177" i="11" s="1"/>
  <c r="AC2178" i="11"/>
  <c r="AD2178" i="11" s="1" a="1"/>
  <c r="AD2178" i="11" s="1"/>
  <c r="AC2179" i="11"/>
  <c r="AD2179" i="11" s="1" a="1"/>
  <c r="AD2179" i="11" s="1"/>
  <c r="AC2180" i="11"/>
  <c r="AD2180" i="11" s="1" a="1"/>
  <c r="AD2180" i="11" s="1"/>
  <c r="AC2181" i="11"/>
  <c r="AD2181" i="11" s="1" a="1"/>
  <c r="AD2181" i="11" s="1"/>
  <c r="AC2182" i="11"/>
  <c r="AD2182" i="11" s="1" a="1"/>
  <c r="AD2182" i="11" s="1"/>
  <c r="AC2183" i="11"/>
  <c r="AD2183" i="11" s="1" a="1"/>
  <c r="AD2183" i="11" s="1"/>
  <c r="AC2184" i="11"/>
  <c r="AD2184" i="11" s="1" a="1"/>
  <c r="AD2184" i="11" s="1"/>
  <c r="AC2185" i="11"/>
  <c r="AD2185" i="11" s="1" a="1"/>
  <c r="AD2185" i="11" s="1"/>
  <c r="AC2186" i="11"/>
  <c r="AD2186" i="11" s="1" a="1"/>
  <c r="AD2186" i="11" s="1"/>
  <c r="AC2187" i="11"/>
  <c r="AD2187" i="11" s="1" a="1"/>
  <c r="AD2187" i="11" s="1"/>
  <c r="AC2188" i="11"/>
  <c r="AD2188" i="11" s="1" a="1"/>
  <c r="AD2188" i="11" s="1"/>
  <c r="AC2189" i="11"/>
  <c r="AD2189" i="11" s="1" a="1"/>
  <c r="AD2189" i="11" s="1"/>
  <c r="AC2190" i="11"/>
  <c r="AD2190" i="11" s="1" a="1"/>
  <c r="AD2190" i="11" s="1"/>
  <c r="AC2191" i="11"/>
  <c r="AD2191" i="11" s="1" a="1"/>
  <c r="AD2191" i="11" s="1"/>
  <c r="AC2192" i="11"/>
  <c r="AD2192" i="11" s="1" a="1"/>
  <c r="AD2192" i="11" s="1"/>
  <c r="AC2193" i="11"/>
  <c r="AD2193" i="11" s="1" a="1"/>
  <c r="AD2193" i="11" s="1"/>
  <c r="AC2194" i="11"/>
  <c r="AD2194" i="11" s="1" a="1"/>
  <c r="AD2194" i="11" s="1"/>
  <c r="AC2195" i="11"/>
  <c r="AD2195" i="11" s="1" a="1"/>
  <c r="AD2195" i="11" s="1"/>
  <c r="AC2196" i="11"/>
  <c r="AD2196" i="11" s="1" a="1"/>
  <c r="AD2196" i="11" s="1"/>
  <c r="AC2197" i="11"/>
  <c r="AD2197" i="11" s="1" a="1"/>
  <c r="AD2197" i="11" s="1"/>
  <c r="AC2198" i="11"/>
  <c r="AD2198" i="11" s="1" a="1"/>
  <c r="AD2198" i="11" s="1"/>
  <c r="AC2199" i="11"/>
  <c r="AD2199" i="11" s="1" a="1"/>
  <c r="AD2199" i="11" s="1"/>
  <c r="AC2200" i="11"/>
  <c r="AD2200" i="11" s="1" a="1"/>
  <c r="AD2200" i="11" s="1"/>
  <c r="AC2201" i="11"/>
  <c r="AD2201" i="11" s="1" a="1"/>
  <c r="AD2201" i="11" s="1"/>
  <c r="AC2202" i="11"/>
  <c r="AD2202" i="11" s="1" a="1"/>
  <c r="AD2202" i="11" s="1"/>
  <c r="AC2203" i="11"/>
  <c r="AD2203" i="11" s="1" a="1"/>
  <c r="AD2203" i="11" s="1"/>
  <c r="AC2204" i="11"/>
  <c r="AD2204" i="11" s="1" a="1"/>
  <c r="AD2204" i="11" s="1"/>
  <c r="AC2205" i="11"/>
  <c r="AD2205" i="11" s="1" a="1"/>
  <c r="AD2205" i="11" s="1"/>
  <c r="AC2206" i="11"/>
  <c r="AD2206" i="11" s="1" a="1"/>
  <c r="AD2206" i="11" s="1"/>
  <c r="AC2207" i="11"/>
  <c r="AD2207" i="11" s="1" a="1"/>
  <c r="AD2207" i="11" s="1"/>
  <c r="AC2208" i="11"/>
  <c r="AD2208" i="11" s="1" a="1"/>
  <c r="AD2208" i="11" s="1"/>
  <c r="AC2209" i="11"/>
  <c r="AD2209" i="11" s="1" a="1"/>
  <c r="AD2209" i="11" s="1"/>
  <c r="AC2210" i="11"/>
  <c r="AD2210" i="11" s="1" a="1"/>
  <c r="AD2210" i="11" s="1"/>
  <c r="AC2211" i="11"/>
  <c r="AD2211" i="11" s="1" a="1"/>
  <c r="AD2211" i="11" s="1"/>
  <c r="AC2212" i="11"/>
  <c r="AD2212" i="11" s="1" a="1"/>
  <c r="AD2212" i="11" s="1"/>
  <c r="AC2213" i="11"/>
  <c r="AD2213" i="11" s="1" a="1"/>
  <c r="AD2213" i="11" s="1"/>
  <c r="AC2214" i="11"/>
  <c r="AD2214" i="11" s="1" a="1"/>
  <c r="AD2214" i="11" s="1"/>
  <c r="AC2215" i="11"/>
  <c r="AD2215" i="11" s="1" a="1"/>
  <c r="AD2215" i="11" s="1"/>
  <c r="AC2216" i="11"/>
  <c r="AD2216" i="11" s="1" a="1"/>
  <c r="AD2216" i="11" s="1"/>
  <c r="AC2217" i="11"/>
  <c r="AD2217" i="11" s="1" a="1"/>
  <c r="AD2217" i="11" s="1"/>
  <c r="AC2218" i="11"/>
  <c r="AD2218" i="11" s="1" a="1"/>
  <c r="AD2218" i="11" s="1"/>
  <c r="AC2219" i="11"/>
  <c r="AD2219" i="11" s="1" a="1"/>
  <c r="AD2219" i="11" s="1"/>
  <c r="AC2220" i="11"/>
  <c r="AD2220" i="11" s="1" a="1"/>
  <c r="AD2220" i="11" s="1"/>
  <c r="AC2221" i="11"/>
  <c r="AD2221" i="11" s="1" a="1"/>
  <c r="AD2221" i="11" s="1"/>
  <c r="AC2222" i="11"/>
  <c r="AD2222" i="11" s="1" a="1"/>
  <c r="AD2222" i="11" s="1"/>
  <c r="AC2223" i="11"/>
  <c r="AD2223" i="11" s="1" a="1"/>
  <c r="AD2223" i="11" s="1"/>
  <c r="AC2224" i="11"/>
  <c r="AD2224" i="11" s="1" a="1"/>
  <c r="AD2224" i="11" s="1"/>
  <c r="AC2225" i="11"/>
  <c r="AD2225" i="11" s="1" a="1"/>
  <c r="AD2225" i="11" s="1"/>
  <c r="AC2226" i="11"/>
  <c r="AD2226" i="11" s="1" a="1"/>
  <c r="AD2226" i="11" s="1"/>
  <c r="AC2227" i="11"/>
  <c r="AD2227" i="11" s="1" a="1"/>
  <c r="AD2227" i="11" s="1"/>
  <c r="AC2228" i="11"/>
  <c r="AD2228" i="11" s="1" a="1"/>
  <c r="AD2228" i="11" s="1"/>
  <c r="AC2229" i="11"/>
  <c r="AD2229" i="11" s="1" a="1"/>
  <c r="AD2229" i="11" s="1"/>
  <c r="AC2230" i="11"/>
  <c r="AD2230" i="11" s="1" a="1"/>
  <c r="AD2230" i="11" s="1"/>
  <c r="AC2231" i="11"/>
  <c r="AD2231" i="11" s="1" a="1"/>
  <c r="AD2231" i="11" s="1"/>
  <c r="AC2232" i="11"/>
  <c r="AD2232" i="11" s="1" a="1"/>
  <c r="AD2232" i="11" s="1"/>
  <c r="AC2233" i="11"/>
  <c r="AD2233" i="11" s="1" a="1"/>
  <c r="AD2233" i="11" s="1"/>
  <c r="AC2234" i="11"/>
  <c r="AD2234" i="11" s="1" a="1"/>
  <c r="AD2234" i="11" s="1"/>
  <c r="AC2235" i="11"/>
  <c r="AD2235" i="11" s="1" a="1"/>
  <c r="AD2235" i="11" s="1"/>
  <c r="AC2236" i="11"/>
  <c r="AD2236" i="11" s="1" a="1"/>
  <c r="AD2236" i="11" s="1"/>
  <c r="AC2237" i="11"/>
  <c r="AD2237" i="11" s="1" a="1"/>
  <c r="AD2237" i="11" s="1"/>
  <c r="AC2238" i="11"/>
  <c r="AD2238" i="11" s="1" a="1"/>
  <c r="AD2238" i="11" s="1"/>
  <c r="AC2239" i="11"/>
  <c r="AD2239" i="11" s="1" a="1"/>
  <c r="AD2239" i="11" s="1"/>
  <c r="AC2240" i="11"/>
  <c r="AD2240" i="11" s="1" a="1"/>
  <c r="AD2240" i="11" s="1"/>
  <c r="AC2241" i="11"/>
  <c r="AD2241" i="11" s="1" a="1"/>
  <c r="AD2241" i="11" s="1"/>
  <c r="AC2242" i="11"/>
  <c r="AD2242" i="11" s="1" a="1"/>
  <c r="AD2242" i="11" s="1"/>
  <c r="AC2243" i="11"/>
  <c r="AD2243" i="11" s="1" a="1"/>
  <c r="AD2243" i="11" s="1"/>
  <c r="AC2244" i="11"/>
  <c r="AD2244" i="11" s="1" a="1"/>
  <c r="AD2244" i="11" s="1"/>
  <c r="AC2245" i="11"/>
  <c r="AD2245" i="11" s="1" a="1"/>
  <c r="AD2245" i="11" s="1"/>
  <c r="AC2246" i="11"/>
  <c r="AD2246" i="11" s="1" a="1"/>
  <c r="AD2246" i="11" s="1"/>
  <c r="AC2247" i="11"/>
  <c r="AD2247" i="11" s="1" a="1"/>
  <c r="AD2247" i="11" s="1"/>
  <c r="AC2248" i="11"/>
  <c r="AD2248" i="11" s="1" a="1"/>
  <c r="AD2248" i="11" s="1"/>
  <c r="AC2249" i="11"/>
  <c r="AD2249" i="11" s="1" a="1"/>
  <c r="AD2249" i="11" s="1"/>
  <c r="AC2250" i="11"/>
  <c r="AD2250" i="11" s="1" a="1"/>
  <c r="AD2250" i="11" s="1"/>
  <c r="AC2251" i="11"/>
  <c r="AD2251" i="11" s="1" a="1"/>
  <c r="AD2251" i="11" s="1"/>
  <c r="AC2252" i="11"/>
  <c r="AD2252" i="11" s="1" a="1"/>
  <c r="AD2252" i="11" s="1"/>
  <c r="AC2253" i="11"/>
  <c r="AD2253" i="11" s="1" a="1"/>
  <c r="AD2253" i="11" s="1"/>
  <c r="AC2254" i="11"/>
  <c r="AD2254" i="11" s="1" a="1"/>
  <c r="AD2254" i="11" s="1"/>
  <c r="AC2255" i="11"/>
  <c r="AD2255" i="11" s="1" a="1"/>
  <c r="AD2255" i="11" s="1"/>
  <c r="AC2256" i="11"/>
  <c r="AD2256" i="11" s="1" a="1"/>
  <c r="AD2256" i="11" s="1"/>
  <c r="AC2257" i="11"/>
  <c r="AD2257" i="11" s="1" a="1"/>
  <c r="AD2257" i="11" s="1"/>
  <c r="AC2258" i="11"/>
  <c r="AD2258" i="11" s="1" a="1"/>
  <c r="AD2258" i="11" s="1"/>
  <c r="AC2259" i="11"/>
  <c r="AD2259" i="11" s="1" a="1"/>
  <c r="AD2259" i="11" s="1"/>
  <c r="AC2260" i="11"/>
  <c r="AD2260" i="11" s="1" a="1"/>
  <c r="AD2260" i="11" s="1"/>
  <c r="AC2261" i="11"/>
  <c r="AD2261" i="11" s="1" a="1"/>
  <c r="AD2261" i="11" s="1"/>
  <c r="AC2262" i="11"/>
  <c r="AD2262" i="11" s="1" a="1"/>
  <c r="AD2262" i="11" s="1"/>
  <c r="AC2263" i="11"/>
  <c r="AD2263" i="11" s="1" a="1"/>
  <c r="AD2263" i="11" s="1"/>
  <c r="AC2264" i="11"/>
  <c r="AD2264" i="11" s="1" a="1"/>
  <c r="AD2264" i="11" s="1"/>
  <c r="AC2265" i="11"/>
  <c r="AD2265" i="11" s="1" a="1"/>
  <c r="AD2265" i="11" s="1"/>
  <c r="AC2266" i="11"/>
  <c r="AD2266" i="11" s="1" a="1"/>
  <c r="AD2266" i="11" s="1"/>
  <c r="AC2267" i="11"/>
  <c r="AD2267" i="11" s="1" a="1"/>
  <c r="AD2267" i="11" s="1"/>
  <c r="AC2268" i="11"/>
  <c r="AD2268" i="11" s="1" a="1"/>
  <c r="AD2268" i="11" s="1"/>
  <c r="AC2269" i="11"/>
  <c r="AD2269" i="11" s="1" a="1"/>
  <c r="AD2269" i="11" s="1"/>
  <c r="AC2270" i="11"/>
  <c r="AD2270" i="11" s="1" a="1"/>
  <c r="AD2270" i="11" s="1"/>
  <c r="AC2271" i="11"/>
  <c r="AD2271" i="11" s="1" a="1"/>
  <c r="AD2271" i="11" s="1"/>
  <c r="AC2272" i="11"/>
  <c r="AD2272" i="11" s="1" a="1"/>
  <c r="AD2272" i="11" s="1"/>
  <c r="AC2273" i="11"/>
  <c r="AD2273" i="11" s="1" a="1"/>
  <c r="AD2273" i="11" s="1"/>
  <c r="AC2274" i="11"/>
  <c r="AD2274" i="11" s="1" a="1"/>
  <c r="AD2274" i="11" s="1"/>
  <c r="AC2275" i="11"/>
  <c r="AD2275" i="11" s="1" a="1"/>
  <c r="AD2275" i="11" s="1"/>
  <c r="AC2276" i="11"/>
  <c r="AD2276" i="11" s="1" a="1"/>
  <c r="AD2276" i="11" s="1"/>
  <c r="AC2277" i="11"/>
  <c r="AD2277" i="11" s="1" a="1"/>
  <c r="AD2277" i="11" s="1"/>
  <c r="AC2278" i="11"/>
  <c r="AD2278" i="11" s="1" a="1"/>
  <c r="AD2278" i="11" s="1"/>
  <c r="AC2279" i="11"/>
  <c r="AD2279" i="11" s="1" a="1"/>
  <c r="AD2279" i="11" s="1"/>
  <c r="AC2280" i="11"/>
  <c r="AD2280" i="11" s="1" a="1"/>
  <c r="AD2280" i="11" s="1"/>
  <c r="AC2281" i="11"/>
  <c r="AD2281" i="11" s="1" a="1"/>
  <c r="AD2281" i="11" s="1"/>
  <c r="AC2282" i="11"/>
  <c r="AD2282" i="11" s="1" a="1"/>
  <c r="AD2282" i="11" s="1"/>
  <c r="AC2283" i="11"/>
  <c r="AD2283" i="11" s="1" a="1"/>
  <c r="AD2283" i="11" s="1"/>
  <c r="AC2284" i="11"/>
  <c r="AD2284" i="11" s="1" a="1"/>
  <c r="AD2284" i="11" s="1"/>
  <c r="AC2285" i="11"/>
  <c r="AD2285" i="11" s="1" a="1"/>
  <c r="AD2285" i="11" s="1"/>
  <c r="AC2286" i="11"/>
  <c r="AD2286" i="11" s="1" a="1"/>
  <c r="AD2286" i="11" s="1"/>
  <c r="AC2287" i="11"/>
  <c r="AD2287" i="11" s="1" a="1"/>
  <c r="AD2287" i="11" s="1"/>
  <c r="AC2288" i="11"/>
  <c r="AD2288" i="11" s="1" a="1"/>
  <c r="AD2288" i="11" s="1"/>
  <c r="AC2289" i="11"/>
  <c r="AD2289" i="11" s="1" a="1"/>
  <c r="AD2289" i="11" s="1"/>
  <c r="AC2290" i="11"/>
  <c r="AD2290" i="11" s="1" a="1"/>
  <c r="AD2290" i="11" s="1"/>
  <c r="AC2291" i="11"/>
  <c r="AD2291" i="11" s="1" a="1"/>
  <c r="AD2291" i="11" s="1"/>
  <c r="AC2292" i="11"/>
  <c r="AD2292" i="11" s="1" a="1"/>
  <c r="AD2292" i="11" s="1"/>
  <c r="AC2293" i="11"/>
  <c r="AD2293" i="11" s="1" a="1"/>
  <c r="AD2293" i="11" s="1"/>
  <c r="AC2294" i="11"/>
  <c r="AD2294" i="11" s="1" a="1"/>
  <c r="AD2294" i="11" s="1"/>
  <c r="AC2295" i="11"/>
  <c r="AD2295" i="11" s="1" a="1"/>
  <c r="AD2295" i="11" s="1"/>
  <c r="AC2296" i="11"/>
  <c r="AD2296" i="11" s="1" a="1"/>
  <c r="AD2296" i="11" s="1"/>
  <c r="AC2297" i="11"/>
  <c r="AD2297" i="11" s="1" a="1"/>
  <c r="AD2297" i="11" s="1"/>
  <c r="AC2298" i="11"/>
  <c r="AD2298" i="11" s="1" a="1"/>
  <c r="AD2298" i="11" s="1"/>
  <c r="AC2299" i="11"/>
  <c r="AD2299" i="11" s="1" a="1"/>
  <c r="AD2299" i="11" s="1"/>
  <c r="AC2300" i="11"/>
  <c r="AD2300" i="11" s="1" a="1"/>
  <c r="AD2300" i="11" s="1"/>
  <c r="AC2301" i="11"/>
  <c r="AD2301" i="11" s="1" a="1"/>
  <c r="AD2301" i="11" s="1"/>
  <c r="AC2302" i="11"/>
  <c r="AD2302" i="11" s="1" a="1"/>
  <c r="AD2302" i="11" s="1"/>
  <c r="AC2303" i="11"/>
  <c r="AD2303" i="11" s="1" a="1"/>
  <c r="AD2303" i="11" s="1"/>
  <c r="AC2304" i="11"/>
  <c r="AD2304" i="11" s="1" a="1"/>
  <c r="AD2304" i="11" s="1"/>
  <c r="AC2305" i="11"/>
  <c r="AD2305" i="11" s="1" a="1"/>
  <c r="AD2305" i="11" s="1"/>
  <c r="AC2306" i="11"/>
  <c r="AD2306" i="11" s="1" a="1"/>
  <c r="AD2306" i="11" s="1"/>
  <c r="AC2307" i="11"/>
  <c r="AD2307" i="11" s="1" a="1"/>
  <c r="AD2307" i="11" s="1"/>
  <c r="AC2308" i="11"/>
  <c r="AD2308" i="11" s="1" a="1"/>
  <c r="AD2308" i="11" s="1"/>
  <c r="AC2309" i="11"/>
  <c r="AD2309" i="11" s="1" a="1"/>
  <c r="AD2309" i="11" s="1"/>
  <c r="AC2310" i="11"/>
  <c r="AD2310" i="11" s="1" a="1"/>
  <c r="AD2310" i="11" s="1"/>
  <c r="AC2311" i="11"/>
  <c r="AD2311" i="11" s="1" a="1"/>
  <c r="AD2311" i="11" s="1"/>
  <c r="AC2312" i="11"/>
  <c r="AD2312" i="11" s="1" a="1"/>
  <c r="AD2312" i="11" s="1"/>
  <c r="AC2313" i="11"/>
  <c r="AD2313" i="11" s="1" a="1"/>
  <c r="AD2313" i="11" s="1"/>
  <c r="AC2314" i="11"/>
  <c r="AD2314" i="11" s="1" a="1"/>
  <c r="AD2314" i="11" s="1"/>
  <c r="AC2315" i="11"/>
  <c r="AD2315" i="11" s="1" a="1"/>
  <c r="AD2315" i="11" s="1"/>
  <c r="AC2316" i="11"/>
  <c r="AD2316" i="11" s="1" a="1"/>
  <c r="AD2316" i="11" s="1"/>
  <c r="AC2317" i="11"/>
  <c r="AD2317" i="11" s="1" a="1"/>
  <c r="AD2317" i="11" s="1"/>
  <c r="AC2318" i="11"/>
  <c r="AD2318" i="11" s="1" a="1"/>
  <c r="AD2318" i="11" s="1"/>
  <c r="AC2319" i="11"/>
  <c r="AD2319" i="11" s="1" a="1"/>
  <c r="AD2319" i="11" s="1"/>
  <c r="AC2320" i="11"/>
  <c r="AD2320" i="11" s="1" a="1"/>
  <c r="AD2320" i="11" s="1"/>
  <c r="AC2321" i="11"/>
  <c r="AD2321" i="11" s="1" a="1"/>
  <c r="AD2321" i="11" s="1"/>
  <c r="AC2322" i="11"/>
  <c r="AD2322" i="11" s="1" a="1"/>
  <c r="AD2322" i="11" s="1"/>
  <c r="AC2323" i="11"/>
  <c r="AD2323" i="11" s="1" a="1"/>
  <c r="AD2323" i="11" s="1"/>
  <c r="AC2324" i="11"/>
  <c r="AD2324" i="11" s="1" a="1"/>
  <c r="AD2324" i="11" s="1"/>
  <c r="AC2325" i="11"/>
  <c r="AD2325" i="11" s="1" a="1"/>
  <c r="AD2325" i="11" s="1"/>
  <c r="AC2326" i="11"/>
  <c r="AD2326" i="11" s="1" a="1"/>
  <c r="AD2326" i="11" s="1"/>
  <c r="AC2327" i="11"/>
  <c r="AD2327" i="11" s="1" a="1"/>
  <c r="AD2327" i="11" s="1"/>
  <c r="AC2328" i="11"/>
  <c r="AD2328" i="11" s="1" a="1"/>
  <c r="AD2328" i="11" s="1"/>
  <c r="AC2329" i="11"/>
  <c r="AD2329" i="11" s="1" a="1"/>
  <c r="AD2329" i="11" s="1"/>
  <c r="AC2330" i="11"/>
  <c r="AD2330" i="11" s="1" a="1"/>
  <c r="AD2330" i="11" s="1"/>
  <c r="AC2331" i="11"/>
  <c r="AD2331" i="11" s="1" a="1"/>
  <c r="AD2331" i="11" s="1"/>
  <c r="AC2332" i="11"/>
  <c r="AD2332" i="11" s="1" a="1"/>
  <c r="AD2332" i="11" s="1"/>
  <c r="AC2333" i="11"/>
  <c r="AD2333" i="11" s="1" a="1"/>
  <c r="AD2333" i="11" s="1"/>
  <c r="AC2334" i="11"/>
  <c r="AD2334" i="11" s="1" a="1"/>
  <c r="AD2334" i="11" s="1"/>
  <c r="AC2335" i="11"/>
  <c r="AD2335" i="11" s="1" a="1"/>
  <c r="AD2335" i="11" s="1"/>
  <c r="AC2336" i="11"/>
  <c r="AD2336" i="11" s="1" a="1"/>
  <c r="AD2336" i="11" s="1"/>
  <c r="AC2337" i="11"/>
  <c r="AD2337" i="11" s="1" a="1"/>
  <c r="AD2337" i="11" s="1"/>
  <c r="AC2338" i="11"/>
  <c r="AD2338" i="11" s="1" a="1"/>
  <c r="AD2338" i="11" s="1"/>
  <c r="AC2339" i="11"/>
  <c r="AD2339" i="11" s="1" a="1"/>
  <c r="AD2339" i="11" s="1"/>
  <c r="AC2340" i="11"/>
  <c r="AD2340" i="11" s="1" a="1"/>
  <c r="AD2340" i="11" s="1"/>
  <c r="AC2341" i="11"/>
  <c r="AD2341" i="11" s="1" a="1"/>
  <c r="AD2341" i="11" s="1"/>
  <c r="AC2342" i="11"/>
  <c r="AD2342" i="11" s="1" a="1"/>
  <c r="AD2342" i="11" s="1"/>
  <c r="AC2343" i="11"/>
  <c r="AD2343" i="11" s="1" a="1"/>
  <c r="AD2343" i="11" s="1"/>
  <c r="AC2344" i="11"/>
  <c r="AD2344" i="11" s="1" a="1"/>
  <c r="AD2344" i="11" s="1"/>
  <c r="AC2345" i="11"/>
  <c r="AD2345" i="11" s="1" a="1"/>
  <c r="AD2345" i="11" s="1"/>
  <c r="AC2346" i="11"/>
  <c r="AD2346" i="11" s="1" a="1"/>
  <c r="AD2346" i="11" s="1"/>
  <c r="AC2347" i="11"/>
  <c r="AD2347" i="11" s="1" a="1"/>
  <c r="AD2347" i="11" s="1"/>
  <c r="AC2348" i="11"/>
  <c r="AD2348" i="11" s="1" a="1"/>
  <c r="AD2348" i="11" s="1"/>
  <c r="AC2349" i="11"/>
  <c r="AD2349" i="11" s="1" a="1"/>
  <c r="AD2349" i="11" s="1"/>
  <c r="AC2350" i="11"/>
  <c r="AD2350" i="11" s="1" a="1"/>
  <c r="AD2350" i="11" s="1"/>
  <c r="AC2351" i="11"/>
  <c r="AD2351" i="11" s="1" a="1"/>
  <c r="AD2351" i="11" s="1"/>
  <c r="AC2352" i="11"/>
  <c r="AD2352" i="11" s="1" a="1"/>
  <c r="AD2352" i="11" s="1"/>
  <c r="AC2353" i="11"/>
  <c r="AD2353" i="11" s="1" a="1"/>
  <c r="AD2353" i="11" s="1"/>
  <c r="AC2354" i="11"/>
  <c r="AD2354" i="11" s="1" a="1"/>
  <c r="AD2354" i="11" s="1"/>
  <c r="AC2355" i="11"/>
  <c r="AD2355" i="11" s="1" a="1"/>
  <c r="AD2355" i="11" s="1"/>
  <c r="AC2356" i="11"/>
  <c r="AD2356" i="11" s="1" a="1"/>
  <c r="AD2356" i="11" s="1"/>
  <c r="AC2357" i="11"/>
  <c r="AD2357" i="11" s="1" a="1"/>
  <c r="AD2357" i="11" s="1"/>
  <c r="AC2358" i="11"/>
  <c r="AD2358" i="11" s="1" a="1"/>
  <c r="AD2358" i="11" s="1"/>
  <c r="AC2359" i="11"/>
  <c r="AD2359" i="11" s="1" a="1"/>
  <c r="AD2359" i="11" s="1"/>
  <c r="AC2360" i="11"/>
  <c r="AD2360" i="11" s="1" a="1"/>
  <c r="AD2360" i="11" s="1"/>
  <c r="AC2361" i="11"/>
  <c r="AD2361" i="11" s="1" a="1"/>
  <c r="AD2361" i="11" s="1"/>
  <c r="AC2362" i="11"/>
  <c r="AD2362" i="11" s="1" a="1"/>
  <c r="AD2362" i="11" s="1"/>
  <c r="AC2363" i="11"/>
  <c r="AD2363" i="11" s="1" a="1"/>
  <c r="AD2363" i="11" s="1"/>
  <c r="AC2364" i="11"/>
  <c r="AD2364" i="11" s="1" a="1"/>
  <c r="AD2364" i="11" s="1"/>
  <c r="AC2365" i="11"/>
  <c r="AD2365" i="11" s="1" a="1"/>
  <c r="AD2365" i="11" s="1"/>
  <c r="AC2366" i="11"/>
  <c r="AD2366" i="11" s="1" a="1"/>
  <c r="AD2366" i="11" s="1"/>
  <c r="AC2367" i="11"/>
  <c r="AD2367" i="11" s="1" a="1"/>
  <c r="AD2367" i="11" s="1"/>
  <c r="AC2368" i="11"/>
  <c r="AD2368" i="11" s="1" a="1"/>
  <c r="AD2368" i="11" s="1"/>
  <c r="AC2369" i="11"/>
  <c r="AD2369" i="11" s="1" a="1"/>
  <c r="AD2369" i="11" s="1"/>
  <c r="AC2370" i="11"/>
  <c r="AD2370" i="11" s="1" a="1"/>
  <c r="AD2370" i="11" s="1"/>
  <c r="AC2371" i="11"/>
  <c r="AD2371" i="11" s="1" a="1"/>
  <c r="AD2371" i="11" s="1"/>
  <c r="AC2372" i="11"/>
  <c r="AD2372" i="11" s="1" a="1"/>
  <c r="AD2372" i="11" s="1"/>
  <c r="AC2373" i="11"/>
  <c r="AD2373" i="11" s="1" a="1"/>
  <c r="AD2373" i="11" s="1"/>
  <c r="AC2374" i="11"/>
  <c r="AD2374" i="11" s="1" a="1"/>
  <c r="AD2374" i="11" s="1"/>
  <c r="AC2375" i="11"/>
  <c r="AD2375" i="11" s="1" a="1"/>
  <c r="AD2375" i="11" s="1"/>
  <c r="AC2376" i="11"/>
  <c r="AD2376" i="11" s="1" a="1"/>
  <c r="AD2376" i="11" s="1"/>
  <c r="AC2377" i="11"/>
  <c r="AD2377" i="11" s="1" a="1"/>
  <c r="AD2377" i="11" s="1"/>
  <c r="AC2378" i="11"/>
  <c r="AD2378" i="11" s="1" a="1"/>
  <c r="AD2378" i="11" s="1"/>
  <c r="AC2379" i="11"/>
  <c r="AD2379" i="11" s="1" a="1"/>
  <c r="AD2379" i="11" s="1"/>
  <c r="AC2380" i="11"/>
  <c r="AD2380" i="11" s="1" a="1"/>
  <c r="AD2380" i="11" s="1"/>
  <c r="AC2381" i="11"/>
  <c r="AD2381" i="11" s="1" a="1"/>
  <c r="AD2381" i="11" s="1"/>
  <c r="AC2382" i="11"/>
  <c r="AD2382" i="11" s="1" a="1"/>
  <c r="AD2382" i="11" s="1"/>
  <c r="AC2383" i="11"/>
  <c r="AD2383" i="11" s="1" a="1"/>
  <c r="AD2383" i="11" s="1"/>
  <c r="AC2384" i="11"/>
  <c r="AD2384" i="11" s="1" a="1"/>
  <c r="AD2384" i="11" s="1"/>
  <c r="AC2385" i="11"/>
  <c r="AD2385" i="11" s="1" a="1"/>
  <c r="AD2385" i="11" s="1"/>
  <c r="AC2386" i="11"/>
  <c r="AD2386" i="11" s="1" a="1"/>
  <c r="AD2386" i="11" s="1"/>
  <c r="AC2387" i="11"/>
  <c r="AD2387" i="11" s="1" a="1"/>
  <c r="AD2387" i="11" s="1"/>
  <c r="AC2388" i="11"/>
  <c r="AD2388" i="11" s="1" a="1"/>
  <c r="AD2388" i="11" s="1"/>
  <c r="AC2389" i="11"/>
  <c r="AD2389" i="11" s="1" a="1"/>
  <c r="AD2389" i="11" s="1"/>
  <c r="AC2390" i="11"/>
  <c r="AD2390" i="11" s="1" a="1"/>
  <c r="AD2390" i="11" s="1"/>
  <c r="AC2391" i="11"/>
  <c r="AD2391" i="11" s="1" a="1"/>
  <c r="AD2391" i="11" s="1"/>
  <c r="AC2392" i="11"/>
  <c r="AD2392" i="11" s="1" a="1"/>
  <c r="AD2392" i="11" s="1"/>
  <c r="AC2393" i="11"/>
  <c r="AD2393" i="11" s="1" a="1"/>
  <c r="AD2393" i="11" s="1"/>
  <c r="AC2394" i="11"/>
  <c r="AD2394" i="11" s="1" a="1"/>
  <c r="AD2394" i="11" s="1"/>
  <c r="AC2395" i="11"/>
  <c r="AD2395" i="11" s="1" a="1"/>
  <c r="AD2395" i="11" s="1"/>
  <c r="AC2396" i="11"/>
  <c r="AD2396" i="11" s="1" a="1"/>
  <c r="AD2396" i="11" s="1"/>
  <c r="AC2397" i="11"/>
  <c r="AD2397" i="11" s="1" a="1"/>
  <c r="AD2397" i="11" s="1"/>
  <c r="AC2398" i="11"/>
  <c r="AD2398" i="11" s="1" a="1"/>
  <c r="AD2398" i="11" s="1"/>
  <c r="AC2399" i="11"/>
  <c r="AD2399" i="11" s="1" a="1"/>
  <c r="AD2399" i="11" s="1"/>
  <c r="AC2400" i="11"/>
  <c r="AD2400" i="11" s="1" a="1"/>
  <c r="AD2400" i="11" s="1"/>
  <c r="AC2401" i="11"/>
  <c r="AD2401" i="11" s="1" a="1"/>
  <c r="AD2401" i="11" s="1"/>
  <c r="AC2402" i="11"/>
  <c r="AD2402" i="11" s="1" a="1"/>
  <c r="AD2402" i="11" s="1"/>
  <c r="AC2403" i="11"/>
  <c r="AD2403" i="11" s="1" a="1"/>
  <c r="AD2403" i="11" s="1"/>
  <c r="AC2404" i="11"/>
  <c r="AD2404" i="11" s="1" a="1"/>
  <c r="AD2404" i="11" s="1"/>
  <c r="AC2405" i="11"/>
  <c r="AD2405" i="11" s="1" a="1"/>
  <c r="AD2405" i="11" s="1"/>
  <c r="AC2406" i="11"/>
  <c r="AD2406" i="11" s="1" a="1"/>
  <c r="AD2406" i="11" s="1"/>
  <c r="AC2407" i="11"/>
  <c r="AD2407" i="11" s="1" a="1"/>
  <c r="AD2407" i="11" s="1"/>
  <c r="AC2408" i="11"/>
  <c r="AD2408" i="11" s="1" a="1"/>
  <c r="AD2408" i="11" s="1"/>
  <c r="AC2409" i="11"/>
  <c r="AD2409" i="11" s="1" a="1"/>
  <c r="AD2409" i="11" s="1"/>
  <c r="AC2410" i="11"/>
  <c r="AD2410" i="11" s="1" a="1"/>
  <c r="AD2410" i="11" s="1"/>
  <c r="AC2411" i="11"/>
  <c r="AD2411" i="11" s="1" a="1"/>
  <c r="AD2411" i="11" s="1"/>
  <c r="AC2412" i="11"/>
  <c r="AD2412" i="11" s="1" a="1"/>
  <c r="AD2412" i="11" s="1"/>
  <c r="AC2413" i="11"/>
  <c r="AD2413" i="11" s="1" a="1"/>
  <c r="AD2413" i="11" s="1"/>
  <c r="AC2414" i="11"/>
  <c r="AD2414" i="11" s="1" a="1"/>
  <c r="AD2414" i="11" s="1"/>
  <c r="AC2415" i="11"/>
  <c r="AD2415" i="11" s="1" a="1"/>
  <c r="AD2415" i="11" s="1"/>
  <c r="AC2416" i="11"/>
  <c r="AD2416" i="11" s="1" a="1"/>
  <c r="AD2416" i="11" s="1"/>
  <c r="AC2417" i="11"/>
  <c r="AD2417" i="11" s="1" a="1"/>
  <c r="AD2417" i="11" s="1"/>
  <c r="AC2418" i="11"/>
  <c r="AD2418" i="11" s="1" a="1"/>
  <c r="AD2418" i="11" s="1"/>
  <c r="AC2419" i="11"/>
  <c r="AD2419" i="11" s="1" a="1"/>
  <c r="AD2419" i="11" s="1"/>
  <c r="AC2420" i="11"/>
  <c r="AD2420" i="11" s="1" a="1"/>
  <c r="AD2420" i="11" s="1"/>
  <c r="AC2421" i="11"/>
  <c r="AD2421" i="11" s="1" a="1"/>
  <c r="AD2421" i="11" s="1"/>
  <c r="AC2422" i="11"/>
  <c r="AD2422" i="11" s="1" a="1"/>
  <c r="AD2422" i="11" s="1"/>
  <c r="AC2423" i="11"/>
  <c r="AD2423" i="11" s="1" a="1"/>
  <c r="AD2423" i="11" s="1"/>
  <c r="AC2424" i="11"/>
  <c r="AD2424" i="11" s="1" a="1"/>
  <c r="AD2424" i="11" s="1"/>
  <c r="AC2425" i="11"/>
  <c r="AD2425" i="11" s="1" a="1"/>
  <c r="AD2425" i="11" s="1"/>
  <c r="AC2426" i="11"/>
  <c r="AD2426" i="11" s="1" a="1"/>
  <c r="AD2426" i="11" s="1"/>
  <c r="AC2427" i="11"/>
  <c r="AD2427" i="11" s="1" a="1"/>
  <c r="AD2427" i="11" s="1"/>
  <c r="AC2428" i="11"/>
  <c r="AD2428" i="11" s="1" a="1"/>
  <c r="AD2428" i="11" s="1"/>
  <c r="AC2429" i="11"/>
  <c r="AD2429" i="11" s="1" a="1"/>
  <c r="AD2429" i="11" s="1"/>
  <c r="AC2430" i="11"/>
  <c r="AD2430" i="11" s="1" a="1"/>
  <c r="AD2430" i="11" s="1"/>
  <c r="AC2431" i="11"/>
  <c r="AD2431" i="11" s="1" a="1"/>
  <c r="AD2431" i="11" s="1"/>
  <c r="AC2432" i="11"/>
  <c r="AD2432" i="11" s="1" a="1"/>
  <c r="AD2432" i="11" s="1"/>
  <c r="AC2433" i="11"/>
  <c r="AD2433" i="11" s="1" a="1"/>
  <c r="AD2433" i="11" s="1"/>
  <c r="AC2434" i="11"/>
  <c r="AD2434" i="11" s="1" a="1"/>
  <c r="AD2434" i="11" s="1"/>
  <c r="AC2435" i="11"/>
  <c r="AD2435" i="11" s="1" a="1"/>
  <c r="AD2435" i="11" s="1"/>
  <c r="AC2436" i="11"/>
  <c r="AD2436" i="11" s="1" a="1"/>
  <c r="AD2436" i="11" s="1"/>
  <c r="AC2437" i="11"/>
  <c r="AD2437" i="11" s="1" a="1"/>
  <c r="AD2437" i="11" s="1"/>
  <c r="AC2438" i="11"/>
  <c r="AD2438" i="11" s="1" a="1"/>
  <c r="AD2438" i="11" s="1"/>
  <c r="AC2439" i="11"/>
  <c r="AD2439" i="11" s="1" a="1"/>
  <c r="AD2439" i="11" s="1"/>
  <c r="AC2440" i="11"/>
  <c r="AD2440" i="11" s="1" a="1"/>
  <c r="AD2440" i="11" s="1"/>
  <c r="AC2441" i="11"/>
  <c r="AD2441" i="11" s="1" a="1"/>
  <c r="AD2441" i="11" s="1"/>
  <c r="AC2442" i="11"/>
  <c r="AD2442" i="11" s="1" a="1"/>
  <c r="AD2442" i="11" s="1"/>
  <c r="AC2443" i="11"/>
  <c r="AD2443" i="11" s="1" a="1"/>
  <c r="AD2443" i="11" s="1"/>
  <c r="AC2444" i="11"/>
  <c r="AD2444" i="11" s="1" a="1"/>
  <c r="AD2444" i="11" s="1"/>
  <c r="AC2445" i="11"/>
  <c r="AD2445" i="11" s="1" a="1"/>
  <c r="AD2445" i="11" s="1"/>
  <c r="AC2446" i="11"/>
  <c r="AD2446" i="11" s="1" a="1"/>
  <c r="AD2446" i="11" s="1"/>
  <c r="AC2447" i="11"/>
  <c r="AD2447" i="11" s="1" a="1"/>
  <c r="AD2447" i="11" s="1"/>
  <c r="AC2448" i="11"/>
  <c r="AD2448" i="11" s="1" a="1"/>
  <c r="AD2448" i="11" s="1"/>
  <c r="AC2449" i="11"/>
  <c r="AD2449" i="11" s="1" a="1"/>
  <c r="AD2449" i="11" s="1"/>
  <c r="AC2450" i="11"/>
  <c r="AD2450" i="11" s="1" a="1"/>
  <c r="AD2450" i="11" s="1"/>
  <c r="AC2451" i="11"/>
  <c r="AD2451" i="11" s="1" a="1"/>
  <c r="AD2451" i="11" s="1"/>
  <c r="AC2452" i="11"/>
  <c r="AD2452" i="11" s="1" a="1"/>
  <c r="AD2452" i="11" s="1"/>
  <c r="AC2453" i="11"/>
  <c r="AD2453" i="11" s="1" a="1"/>
  <c r="AD2453" i="11" s="1"/>
  <c r="AC2454" i="11"/>
  <c r="AD2454" i="11" s="1" a="1"/>
  <c r="AD2454" i="11" s="1"/>
  <c r="AC2455" i="11"/>
  <c r="AD2455" i="11" s="1" a="1"/>
  <c r="AD2455" i="11" s="1"/>
  <c r="AC2456" i="11"/>
  <c r="AD2456" i="11" s="1" a="1"/>
  <c r="AD2456" i="11" s="1"/>
  <c r="AC2457" i="11"/>
  <c r="AD2457" i="11" s="1" a="1"/>
  <c r="AD2457" i="11" s="1"/>
  <c r="AC2458" i="11"/>
  <c r="AD2458" i="11" s="1" a="1"/>
  <c r="AD2458" i="11" s="1"/>
  <c r="AC2459" i="11"/>
  <c r="AD2459" i="11" s="1" a="1"/>
  <c r="AD2459" i="11" s="1"/>
  <c r="AC2460" i="11"/>
  <c r="AD2460" i="11" s="1" a="1"/>
  <c r="AD2460" i="11" s="1"/>
  <c r="AC2461" i="11"/>
  <c r="AD2461" i="11" s="1" a="1"/>
  <c r="AD2461" i="11" s="1"/>
  <c r="AC2462" i="11"/>
  <c r="AD2462" i="11" s="1" a="1"/>
  <c r="AD2462" i="11" s="1"/>
  <c r="AC2463" i="11"/>
  <c r="AD2463" i="11" s="1" a="1"/>
  <c r="AD2463" i="11" s="1"/>
  <c r="AC2464" i="11"/>
  <c r="AD2464" i="11" s="1" a="1"/>
  <c r="AD2464" i="11" s="1"/>
  <c r="AC2465" i="11"/>
  <c r="AD2465" i="11" s="1" a="1"/>
  <c r="AD2465" i="11" s="1"/>
  <c r="AC2466" i="11"/>
  <c r="AD2466" i="11" s="1" a="1"/>
  <c r="AD2466" i="11" s="1"/>
  <c r="AC2467" i="11"/>
  <c r="AD2467" i="11" s="1" a="1"/>
  <c r="AD2467" i="11" s="1"/>
  <c r="AC2468" i="11"/>
  <c r="AD2468" i="11" s="1" a="1"/>
  <c r="AD2468" i="11" s="1"/>
  <c r="AC2469" i="11"/>
  <c r="AD2469" i="11" s="1" a="1"/>
  <c r="AD2469" i="11" s="1"/>
  <c r="AC2470" i="11"/>
  <c r="AD2470" i="11" s="1" a="1"/>
  <c r="AD2470" i="11" s="1"/>
  <c r="AC2471" i="11"/>
  <c r="AD2471" i="11" s="1" a="1"/>
  <c r="AD2471" i="11" s="1"/>
  <c r="AC2472" i="11"/>
  <c r="AD2472" i="11" s="1" a="1"/>
  <c r="AD2472" i="11" s="1"/>
  <c r="AC2473" i="11"/>
  <c r="AD2473" i="11" s="1" a="1"/>
  <c r="AD2473" i="11" s="1"/>
  <c r="AC2474" i="11"/>
  <c r="AD2474" i="11" s="1" a="1"/>
  <c r="AD2474" i="11" s="1"/>
  <c r="AC2475" i="11"/>
  <c r="AD2475" i="11" s="1" a="1"/>
  <c r="AD2475" i="11" s="1"/>
  <c r="AC2476" i="11"/>
  <c r="AD2476" i="11" s="1" a="1"/>
  <c r="AD2476" i="11" s="1"/>
  <c r="AC2477" i="11"/>
  <c r="AD2477" i="11" s="1" a="1"/>
  <c r="AD2477" i="11" s="1"/>
  <c r="AC2478" i="11"/>
  <c r="AD2478" i="11" s="1" a="1"/>
  <c r="AD2478" i="11" s="1"/>
  <c r="AC2479" i="11"/>
  <c r="AD2479" i="11" s="1" a="1"/>
  <c r="AD2479" i="11" s="1"/>
  <c r="AC2480" i="11"/>
  <c r="AD2480" i="11" s="1" a="1"/>
  <c r="AD2480" i="11" s="1"/>
  <c r="AC2481" i="11"/>
  <c r="AD2481" i="11" s="1" a="1"/>
  <c r="AD2481" i="11" s="1"/>
  <c r="AC2482" i="11"/>
  <c r="AD2482" i="11" s="1" a="1"/>
  <c r="AD2482" i="11" s="1"/>
  <c r="AC2483" i="11"/>
  <c r="AD2483" i="11" s="1" a="1"/>
  <c r="AD2483" i="11" s="1"/>
  <c r="AC2484" i="11"/>
  <c r="AD2484" i="11" s="1" a="1"/>
  <c r="AD2484" i="11" s="1"/>
  <c r="AC2485" i="11"/>
  <c r="AD2485" i="11" s="1" a="1"/>
  <c r="AD2485" i="11" s="1"/>
  <c r="AC2486" i="11"/>
  <c r="AD2486" i="11" s="1" a="1"/>
  <c r="AD2486" i="11" s="1"/>
  <c r="AC2487" i="11"/>
  <c r="AD2487" i="11" s="1" a="1"/>
  <c r="AD2487" i="11" s="1"/>
  <c r="AC2488" i="11"/>
  <c r="AD2488" i="11" s="1" a="1"/>
  <c r="AD2488" i="11" s="1"/>
  <c r="AC2489" i="11"/>
  <c r="AD2489" i="11" s="1" a="1"/>
  <c r="AD2489" i="11" s="1"/>
  <c r="AC2490" i="11"/>
  <c r="AD2490" i="11" s="1" a="1"/>
  <c r="AD2490" i="11" s="1"/>
  <c r="AC2491" i="11"/>
  <c r="AD2491" i="11" s="1" a="1"/>
  <c r="AD2491" i="11" s="1"/>
  <c r="AC2492" i="11"/>
  <c r="AD2492" i="11" s="1" a="1"/>
  <c r="AD2492" i="11" s="1"/>
  <c r="AC2493" i="11"/>
  <c r="AD2493" i="11" s="1" a="1"/>
  <c r="AD2493" i="11" s="1"/>
  <c r="AC2494" i="11"/>
  <c r="AD2494" i="11" s="1" a="1"/>
  <c r="AD2494" i="11" s="1"/>
  <c r="AC2495" i="11"/>
  <c r="AD2495" i="11" s="1" a="1"/>
  <c r="AD2495" i="11" s="1"/>
  <c r="AC2496" i="11"/>
  <c r="AD2496" i="11" s="1" a="1"/>
  <c r="AD2496" i="11" s="1"/>
  <c r="AC2497" i="11"/>
  <c r="AD2497" i="11" s="1" a="1"/>
  <c r="AD2497" i="11" s="1"/>
  <c r="AC2498" i="11"/>
  <c r="AD2498" i="11" s="1" a="1"/>
  <c r="AD2498" i="11" s="1"/>
  <c r="AC2499" i="11"/>
  <c r="AD2499" i="11" s="1" a="1"/>
  <c r="AD2499" i="11" s="1"/>
  <c r="AC2500" i="11"/>
  <c r="AD2500" i="11" s="1" a="1"/>
  <c r="AD2500" i="11" s="1"/>
  <c r="AC2501" i="11"/>
  <c r="AD2501" i="11" s="1" a="1"/>
  <c r="AD2501" i="11" s="1"/>
  <c r="AC2502" i="11"/>
  <c r="AD2502" i="11" s="1" a="1"/>
  <c r="AD2502" i="11" s="1"/>
  <c r="AC2503" i="11"/>
  <c r="AD2503" i="11" s="1" a="1"/>
  <c r="AD2503" i="11" s="1"/>
  <c r="AC2504" i="11"/>
  <c r="AD2504" i="11" s="1" a="1"/>
  <c r="AD2504" i="11" s="1"/>
  <c r="AC2505" i="11"/>
  <c r="AD2505" i="11" s="1" a="1"/>
  <c r="AD2505" i="11" s="1"/>
  <c r="AC2506" i="11"/>
  <c r="AD2506" i="11" s="1" a="1"/>
  <c r="AD2506" i="11" s="1"/>
  <c r="AC2507" i="11"/>
  <c r="AD2507" i="11" s="1" a="1"/>
  <c r="AD2507" i="11" s="1"/>
  <c r="AC2508" i="11"/>
  <c r="AD2508" i="11" s="1" a="1"/>
  <c r="AD2508" i="11" s="1"/>
  <c r="AC2509" i="11"/>
  <c r="AD2509" i="11" s="1" a="1"/>
  <c r="AD2509" i="11" s="1"/>
  <c r="AC2510" i="11"/>
  <c r="AD2510" i="11" s="1" a="1"/>
  <c r="AD2510" i="11" s="1"/>
  <c r="AC2511" i="11"/>
  <c r="AD2511" i="11" s="1" a="1"/>
  <c r="AD2511" i="11" s="1"/>
  <c r="AC2512" i="11"/>
  <c r="AD2512" i="11" s="1" a="1"/>
  <c r="AD2512" i="11" s="1"/>
  <c r="AC2513" i="11"/>
  <c r="AD2513" i="11" s="1" a="1"/>
  <c r="AD2513" i="11" s="1"/>
  <c r="AC2514" i="11"/>
  <c r="AD2514" i="11" s="1" a="1"/>
  <c r="AD2514" i="11" s="1"/>
  <c r="AC2515" i="11"/>
  <c r="AD2515" i="11" s="1" a="1"/>
  <c r="AD2515" i="11" s="1"/>
  <c r="AC2516" i="11"/>
  <c r="AD2516" i="11" s="1" a="1"/>
  <c r="AD2516" i="11" s="1"/>
  <c r="AC2517" i="11"/>
  <c r="AD2517" i="11" s="1" a="1"/>
  <c r="AD2517" i="11" s="1"/>
  <c r="AC2518" i="11"/>
  <c r="AD2518" i="11" s="1" a="1"/>
  <c r="AD2518" i="11" s="1"/>
  <c r="AC2519" i="11"/>
  <c r="AD2519" i="11" s="1" a="1"/>
  <c r="AD2519" i="11" s="1"/>
  <c r="AC2520" i="11"/>
  <c r="AD2520" i="11" s="1" a="1"/>
  <c r="AD2520" i="11" s="1"/>
  <c r="AC2521" i="11"/>
  <c r="AD2521" i="11" s="1" a="1"/>
  <c r="AD2521" i="11" s="1"/>
  <c r="AC2522" i="11"/>
  <c r="AD2522" i="11" s="1" a="1"/>
  <c r="AD2522" i="11" s="1"/>
  <c r="AC2523" i="11"/>
  <c r="AD2523" i="11" s="1" a="1"/>
  <c r="AD2523" i="11" s="1"/>
  <c r="AC2524" i="11"/>
  <c r="AD2524" i="11" s="1" a="1"/>
  <c r="AD2524" i="11" s="1"/>
  <c r="AC2525" i="11"/>
  <c r="AD2525" i="11" s="1" a="1"/>
  <c r="AD2525" i="11" s="1"/>
  <c r="AC2526" i="11"/>
  <c r="AD2526" i="11" s="1" a="1"/>
  <c r="AD2526" i="11" s="1"/>
  <c r="AC2527" i="11"/>
  <c r="AD2527" i="11" s="1" a="1"/>
  <c r="AD2527" i="11" s="1"/>
  <c r="AC2528" i="11"/>
  <c r="AD2528" i="11" s="1" a="1"/>
  <c r="AD2528" i="11" s="1"/>
  <c r="AC2529" i="11"/>
  <c r="AD2529" i="11" s="1" a="1"/>
  <c r="AD2529" i="11" s="1"/>
  <c r="AC2530" i="11"/>
  <c r="AD2530" i="11" s="1" a="1"/>
  <c r="AD2530" i="11" s="1"/>
  <c r="AC2531" i="11"/>
  <c r="AD2531" i="11" s="1" a="1"/>
  <c r="AD2531" i="11" s="1"/>
  <c r="AC2532" i="11"/>
  <c r="AD2532" i="11" s="1" a="1"/>
  <c r="AD2532" i="11" s="1"/>
  <c r="AC2533" i="11"/>
  <c r="AD2533" i="11" s="1" a="1"/>
  <c r="AD2533" i="11" s="1"/>
  <c r="AC2534" i="11"/>
  <c r="AD2534" i="11" s="1" a="1"/>
  <c r="AD2534" i="11" s="1"/>
  <c r="AC2535" i="11"/>
  <c r="AD2535" i="11" s="1" a="1"/>
  <c r="AD2535" i="11" s="1"/>
  <c r="AC2536" i="11"/>
  <c r="AD2536" i="11" s="1" a="1"/>
  <c r="AD2536" i="11" s="1"/>
  <c r="AC2537" i="11"/>
  <c r="AD2537" i="11" s="1" a="1"/>
  <c r="AD2537" i="11" s="1"/>
  <c r="AC2538" i="11"/>
  <c r="AD2538" i="11" s="1" a="1"/>
  <c r="AD2538" i="11" s="1"/>
  <c r="AC2539" i="11"/>
  <c r="AD2539" i="11" s="1" a="1"/>
  <c r="AD2539" i="11" s="1"/>
  <c r="AC2540" i="11"/>
  <c r="AD2540" i="11" s="1" a="1"/>
  <c r="AD2540" i="11" s="1"/>
  <c r="AC2541" i="11"/>
  <c r="AD2541" i="11" s="1" a="1"/>
  <c r="AD2541" i="11" s="1"/>
  <c r="AC2542" i="11"/>
  <c r="AD2542" i="11" s="1" a="1"/>
  <c r="AD2542" i="11" s="1"/>
  <c r="AC2543" i="11"/>
  <c r="AD2543" i="11" s="1" a="1"/>
  <c r="AD2543" i="11" s="1"/>
  <c r="AC2544" i="11"/>
  <c r="AD2544" i="11" s="1" a="1"/>
  <c r="AD2544" i="11" s="1"/>
  <c r="AC2545" i="11"/>
  <c r="AD2545" i="11" s="1" a="1"/>
  <c r="AD2545" i="11" s="1"/>
  <c r="AC2546" i="11"/>
  <c r="AD2546" i="11" s="1" a="1"/>
  <c r="AD2546" i="11" s="1"/>
  <c r="AC2547" i="11"/>
  <c r="AD2547" i="11" s="1" a="1"/>
  <c r="AD2547" i="11" s="1"/>
  <c r="AC2548" i="11"/>
  <c r="AD2548" i="11" s="1" a="1"/>
  <c r="AD2548" i="11" s="1"/>
  <c r="AC2549" i="11"/>
  <c r="AD2549" i="11" s="1" a="1"/>
  <c r="AD2549" i="11" s="1"/>
  <c r="AC2550" i="11"/>
  <c r="AD2550" i="11" s="1" a="1"/>
  <c r="AD2550" i="11" s="1"/>
  <c r="AC2551" i="11"/>
  <c r="AD2551" i="11" s="1" a="1"/>
  <c r="AD2551" i="11" s="1"/>
  <c r="AC2552" i="11"/>
  <c r="AD2552" i="11" s="1" a="1"/>
  <c r="AD2552" i="11" s="1"/>
  <c r="AC2553" i="11"/>
  <c r="AD2553" i="11" s="1" a="1"/>
  <c r="AD2553" i="11" s="1"/>
  <c r="AC2554" i="11"/>
  <c r="AD2554" i="11" s="1" a="1"/>
  <c r="AD2554" i="11" s="1"/>
  <c r="AC2555" i="11"/>
  <c r="AD2555" i="11" s="1" a="1"/>
  <c r="AD2555" i="11" s="1"/>
  <c r="AC2556" i="11"/>
  <c r="AD2556" i="11" s="1" a="1"/>
  <c r="AD2556" i="11" s="1"/>
  <c r="AC2557" i="11"/>
  <c r="AD2557" i="11" s="1" a="1"/>
  <c r="AD2557" i="11" s="1"/>
  <c r="AC2558" i="11"/>
  <c r="AD2558" i="11" s="1" a="1"/>
  <c r="AD2558" i="11" s="1"/>
  <c r="AC2559" i="11"/>
  <c r="AD2559" i="11" s="1" a="1"/>
  <c r="AD2559" i="11" s="1"/>
  <c r="AC2560" i="11"/>
  <c r="AD2560" i="11" s="1" a="1"/>
  <c r="AD2560" i="11" s="1"/>
  <c r="AC2561" i="11"/>
  <c r="AD2561" i="11" s="1" a="1"/>
  <c r="AD2561" i="11" s="1"/>
  <c r="AC2562" i="11"/>
  <c r="AD2562" i="11" s="1" a="1"/>
  <c r="AD2562" i="11" s="1"/>
  <c r="AC2563" i="11"/>
  <c r="AD2563" i="11" s="1" a="1"/>
  <c r="AD2563" i="11" s="1"/>
  <c r="AC2564" i="11"/>
  <c r="AD2564" i="11" s="1" a="1"/>
  <c r="AD2564" i="11" s="1"/>
  <c r="AC2565" i="11"/>
  <c r="AD2565" i="11" s="1" a="1"/>
  <c r="AD2565" i="11" s="1"/>
  <c r="AC2566" i="11"/>
  <c r="AD2566" i="11" s="1" a="1"/>
  <c r="AD2566" i="11" s="1"/>
  <c r="AC2567" i="11"/>
  <c r="AD2567" i="11" s="1" a="1"/>
  <c r="AD2567" i="11" s="1"/>
  <c r="AC2568" i="11"/>
  <c r="AD2568" i="11" s="1" a="1"/>
  <c r="AD2568" i="11" s="1"/>
  <c r="AC2569" i="11"/>
  <c r="AD2569" i="11" s="1" a="1"/>
  <c r="AD2569" i="11" s="1"/>
  <c r="AC2570" i="11"/>
  <c r="AD2570" i="11" s="1" a="1"/>
  <c r="AD2570" i="11" s="1"/>
  <c r="AC2571" i="11"/>
  <c r="AD2571" i="11" s="1" a="1"/>
  <c r="AD2571" i="11" s="1"/>
  <c r="AC2572" i="11"/>
  <c r="AD2572" i="11" s="1" a="1"/>
  <c r="AD2572" i="11" s="1"/>
  <c r="AC2573" i="11"/>
  <c r="AD2573" i="11" s="1" a="1"/>
  <c r="AD2573" i="11" s="1"/>
  <c r="AC2574" i="11"/>
  <c r="AD2574" i="11" s="1" a="1"/>
  <c r="AD2574" i="11" s="1"/>
  <c r="AC2575" i="11"/>
  <c r="AD2575" i="11" s="1" a="1"/>
  <c r="AD2575" i="11" s="1"/>
  <c r="AC2576" i="11"/>
  <c r="AD2576" i="11" s="1" a="1"/>
  <c r="AD2576" i="11" s="1"/>
  <c r="AC2577" i="11"/>
  <c r="AD2577" i="11" s="1" a="1"/>
  <c r="AD2577" i="11" s="1"/>
  <c r="AC2578" i="11"/>
  <c r="AD2578" i="11" s="1" a="1"/>
  <c r="AD2578" i="11" s="1"/>
  <c r="AC2579" i="11"/>
  <c r="AD2579" i="11" s="1" a="1"/>
  <c r="AD2579" i="11" s="1"/>
  <c r="AC2580" i="11"/>
  <c r="AD2580" i="11" s="1" a="1"/>
  <c r="AD2580" i="11" s="1"/>
  <c r="AC2581" i="11"/>
  <c r="AD2581" i="11" s="1" a="1"/>
  <c r="AD2581" i="11" s="1"/>
  <c r="AC2582" i="11"/>
  <c r="AD2582" i="11" s="1" a="1"/>
  <c r="AD2582" i="11" s="1"/>
  <c r="AC2583" i="11"/>
  <c r="AD2583" i="11" s="1" a="1"/>
  <c r="AD2583" i="11" s="1"/>
  <c r="AC2584" i="11"/>
  <c r="AD2584" i="11" s="1" a="1"/>
  <c r="AD2584" i="11" s="1"/>
  <c r="AC2585" i="11"/>
  <c r="AD2585" i="11" s="1" a="1"/>
  <c r="AD2585" i="11" s="1"/>
  <c r="AC2586" i="11"/>
  <c r="AD2586" i="11" s="1" a="1"/>
  <c r="AD2586" i="11" s="1"/>
  <c r="AC2587" i="11"/>
  <c r="AD2587" i="11" s="1" a="1"/>
  <c r="AD2587" i="11" s="1"/>
  <c r="AC2588" i="11"/>
  <c r="AD2588" i="11" s="1" a="1"/>
  <c r="AD2588" i="11" s="1"/>
  <c r="AC2589" i="11"/>
  <c r="AD2589" i="11" s="1" a="1"/>
  <c r="AD2589" i="11" s="1"/>
  <c r="AC2590" i="11"/>
  <c r="AD2590" i="11" s="1" a="1"/>
  <c r="AD2590" i="11" s="1"/>
  <c r="AC2591" i="11"/>
  <c r="AD2591" i="11" s="1" a="1"/>
  <c r="AD2591" i="11" s="1"/>
  <c r="AC2592" i="11"/>
  <c r="AD2592" i="11" s="1" a="1"/>
  <c r="AD2592" i="11" s="1"/>
  <c r="AC2593" i="11"/>
  <c r="AD2593" i="11" s="1" a="1"/>
  <c r="AD2593" i="11" s="1"/>
  <c r="AC2594" i="11"/>
  <c r="AD2594" i="11" s="1" a="1"/>
  <c r="AD2594" i="11" s="1"/>
  <c r="AC2595" i="11"/>
  <c r="AD2595" i="11" s="1" a="1"/>
  <c r="AD2595" i="11" s="1"/>
  <c r="AC2596" i="11"/>
  <c r="AD2596" i="11" s="1" a="1"/>
  <c r="AD2596" i="11" s="1"/>
  <c r="AC2597" i="11"/>
  <c r="AD2597" i="11" s="1" a="1"/>
  <c r="AD2597" i="11" s="1"/>
  <c r="AC2598" i="11"/>
  <c r="AD2598" i="11" s="1" a="1"/>
  <c r="AD2598" i="11" s="1"/>
  <c r="AC2599" i="11"/>
  <c r="AD2599" i="11" s="1" a="1"/>
  <c r="AD2599" i="11" s="1"/>
  <c r="AC2600" i="11"/>
  <c r="AD2600" i="11" s="1" a="1"/>
  <c r="AD2600" i="11" s="1"/>
  <c r="AC2601" i="11"/>
  <c r="AD2601" i="11" s="1" a="1"/>
  <c r="AD2601" i="11" s="1"/>
  <c r="AC2602" i="11"/>
  <c r="AD2602" i="11" s="1" a="1"/>
  <c r="AD2602" i="11" s="1"/>
  <c r="AC2603" i="11"/>
  <c r="AD2603" i="11" s="1" a="1"/>
  <c r="AD2603" i="11" s="1"/>
  <c r="AC2604" i="11"/>
  <c r="AD2604" i="11" s="1" a="1"/>
  <c r="AD2604" i="11" s="1"/>
  <c r="AC2605" i="11"/>
  <c r="AD2605" i="11" s="1" a="1"/>
  <c r="AD2605" i="11" s="1"/>
  <c r="AC2606" i="11"/>
  <c r="AD2606" i="11" s="1" a="1"/>
  <c r="AD2606" i="11" s="1"/>
  <c r="AC2607" i="11"/>
  <c r="AD2607" i="11" s="1" a="1"/>
  <c r="AD2607" i="11" s="1"/>
  <c r="AC2608" i="11"/>
  <c r="AD2608" i="11" s="1" a="1"/>
  <c r="AD2608" i="11" s="1"/>
  <c r="AC2609" i="11"/>
  <c r="AD2609" i="11" s="1" a="1"/>
  <c r="AD2609" i="11" s="1"/>
  <c r="AC2610" i="11"/>
  <c r="AD2610" i="11" s="1" a="1"/>
  <c r="AD2610" i="11" s="1"/>
  <c r="AC2611" i="11"/>
  <c r="AD2611" i="11" s="1" a="1"/>
  <c r="AD2611" i="11" s="1"/>
  <c r="AC2612" i="11"/>
  <c r="AD2612" i="11" s="1" a="1"/>
  <c r="AD2612" i="11" s="1"/>
  <c r="AC2613" i="11"/>
  <c r="AD2613" i="11" s="1" a="1"/>
  <c r="AD2613" i="11" s="1"/>
  <c r="AC2614" i="11"/>
  <c r="AD2614" i="11" s="1" a="1"/>
  <c r="AD2614" i="11" s="1"/>
  <c r="AC2615" i="11"/>
  <c r="AD2615" i="11" s="1" a="1"/>
  <c r="AD2615" i="11" s="1"/>
  <c r="AC2616" i="11"/>
  <c r="AD2616" i="11" s="1" a="1"/>
  <c r="AD2616" i="11" s="1"/>
  <c r="AC2617" i="11"/>
  <c r="AD2617" i="11" s="1" a="1"/>
  <c r="AD2617" i="11" s="1"/>
  <c r="AC2618" i="11"/>
  <c r="AD2618" i="11" s="1" a="1"/>
  <c r="AD2618" i="11" s="1"/>
  <c r="AC2619" i="11"/>
  <c r="AD2619" i="11" s="1" a="1"/>
  <c r="AD2619" i="11" s="1"/>
  <c r="AC2620" i="11"/>
  <c r="AD2620" i="11" s="1" a="1"/>
  <c r="AD2620" i="11" s="1"/>
  <c r="AC2621" i="11"/>
  <c r="AD2621" i="11" s="1" a="1"/>
  <c r="AD2621" i="11" s="1"/>
  <c r="AC2622" i="11"/>
  <c r="AD2622" i="11" s="1" a="1"/>
  <c r="AD2622" i="11" s="1"/>
  <c r="AC2623" i="11"/>
  <c r="AD2623" i="11" s="1" a="1"/>
  <c r="AD2623" i="11" s="1"/>
  <c r="AC2624" i="11"/>
  <c r="AD2624" i="11" s="1" a="1"/>
  <c r="AD2624" i="11" s="1"/>
  <c r="AC2625" i="11"/>
  <c r="AD2625" i="11" s="1" a="1"/>
  <c r="AD2625" i="11" s="1"/>
  <c r="AC2626" i="11"/>
  <c r="AD2626" i="11" s="1" a="1"/>
  <c r="AD2626" i="11" s="1"/>
  <c r="AC2627" i="11"/>
  <c r="AD2627" i="11" s="1" a="1"/>
  <c r="AD2627" i="11" s="1"/>
  <c r="AC2628" i="11"/>
  <c r="AD2628" i="11" s="1" a="1"/>
  <c r="AD2628" i="11" s="1"/>
  <c r="AC2629" i="11"/>
  <c r="AD2629" i="11" s="1" a="1"/>
  <c r="AD2629" i="11" s="1"/>
  <c r="AC2630" i="11"/>
  <c r="AD2630" i="11" s="1" a="1"/>
  <c r="AD2630" i="11" s="1"/>
  <c r="AC2631" i="11"/>
  <c r="AD2631" i="11" s="1" a="1"/>
  <c r="AD2631" i="11" s="1"/>
  <c r="AC2632" i="11"/>
  <c r="AD2632" i="11" s="1" a="1"/>
  <c r="AD2632" i="11" s="1"/>
  <c r="AC2633" i="11"/>
  <c r="AD2633" i="11" s="1" a="1"/>
  <c r="AD2633" i="11" s="1"/>
  <c r="AC2634" i="11"/>
  <c r="AD2634" i="11" s="1" a="1"/>
  <c r="AD2634" i="11" s="1"/>
  <c r="AC2635" i="11"/>
  <c r="AD2635" i="11" s="1" a="1"/>
  <c r="AD2635" i="11" s="1"/>
  <c r="AC2636" i="11"/>
  <c r="AD2636" i="11" s="1" a="1"/>
  <c r="AD2636" i="11" s="1"/>
  <c r="AC2637" i="11"/>
  <c r="AD2637" i="11" s="1" a="1"/>
  <c r="AD2637" i="11" s="1"/>
  <c r="AC2638" i="11"/>
  <c r="AD2638" i="11" s="1" a="1"/>
  <c r="AD2638" i="11" s="1"/>
  <c r="AC2639" i="11"/>
  <c r="AD2639" i="11" s="1" a="1"/>
  <c r="AD2639" i="11" s="1"/>
  <c r="AC2640" i="11"/>
  <c r="AD2640" i="11" s="1" a="1"/>
  <c r="AD2640" i="11" s="1"/>
  <c r="AC2641" i="11"/>
  <c r="AD2641" i="11" s="1" a="1"/>
  <c r="AD2641" i="11" s="1"/>
  <c r="AC2642" i="11"/>
  <c r="AD2642" i="11" s="1" a="1"/>
  <c r="AD2642" i="11" s="1"/>
  <c r="AC2643" i="11"/>
  <c r="AD2643" i="11" s="1" a="1"/>
  <c r="AD2643" i="11" s="1"/>
  <c r="AC2644" i="11"/>
  <c r="AD2644" i="11" s="1" a="1"/>
  <c r="AD2644" i="11" s="1"/>
  <c r="AC2645" i="11"/>
  <c r="AD2645" i="11" s="1" a="1"/>
  <c r="AD2645" i="11" s="1"/>
  <c r="AC2646" i="11"/>
  <c r="AD2646" i="11" s="1" a="1"/>
  <c r="AD2646" i="11" s="1"/>
  <c r="AC2647" i="11"/>
  <c r="AD2647" i="11" s="1" a="1"/>
  <c r="AD2647" i="11" s="1"/>
  <c r="AC2648" i="11"/>
  <c r="AD2648" i="11" s="1" a="1"/>
  <c r="AD2648" i="11" s="1"/>
  <c r="AC2649" i="11"/>
  <c r="AD2649" i="11" s="1" a="1"/>
  <c r="AD2649" i="11" s="1"/>
  <c r="AC2650" i="11"/>
  <c r="AD2650" i="11" s="1" a="1"/>
  <c r="AD2650" i="11" s="1"/>
  <c r="AC2651" i="11"/>
  <c r="AD2651" i="11" s="1" a="1"/>
  <c r="AD2651" i="11" s="1"/>
  <c r="AC2652" i="11"/>
  <c r="AD2652" i="11" s="1" a="1"/>
  <c r="AD2652" i="11" s="1"/>
  <c r="AC2653" i="11"/>
  <c r="AD2653" i="11" s="1" a="1"/>
  <c r="AD2653" i="11" s="1"/>
  <c r="AC2654" i="11"/>
  <c r="AD2654" i="11" s="1" a="1"/>
  <c r="AD2654" i="11" s="1"/>
  <c r="AC2655" i="11"/>
  <c r="AD2655" i="11" s="1" a="1"/>
  <c r="AD2655" i="11" s="1"/>
  <c r="AC2656" i="11"/>
  <c r="AD2656" i="11" s="1" a="1"/>
  <c r="AD2656" i="11" s="1"/>
  <c r="AC2657" i="11"/>
  <c r="AD2657" i="11" s="1" a="1"/>
  <c r="AD2657" i="11" s="1"/>
  <c r="AC2658" i="11"/>
  <c r="AD2658" i="11" s="1" a="1"/>
  <c r="AD2658" i="11" s="1"/>
  <c r="AC2659" i="11"/>
  <c r="AD2659" i="11" s="1" a="1"/>
  <c r="AD2659" i="11" s="1"/>
  <c r="AC2660" i="11"/>
  <c r="AD2660" i="11" s="1" a="1"/>
  <c r="AD2660" i="11" s="1"/>
  <c r="AC2661" i="11"/>
  <c r="AD2661" i="11" s="1" a="1"/>
  <c r="AD2661" i="11" s="1"/>
  <c r="AC2662" i="11"/>
  <c r="AD2662" i="11" s="1" a="1"/>
  <c r="AD2662" i="11" s="1"/>
  <c r="AC2663" i="11"/>
  <c r="AD2663" i="11" s="1" a="1"/>
  <c r="AD2663" i="11" s="1"/>
  <c r="AC2664" i="11"/>
  <c r="AD2664" i="11" s="1" a="1"/>
  <c r="AD2664" i="11" s="1"/>
  <c r="AC2665" i="11"/>
  <c r="AD2665" i="11" s="1" a="1"/>
  <c r="AD2665" i="11" s="1"/>
  <c r="AC2666" i="11"/>
  <c r="AD2666" i="11" s="1" a="1"/>
  <c r="AD2666" i="11" s="1"/>
  <c r="AC2667" i="11"/>
  <c r="AD2667" i="11" s="1" a="1"/>
  <c r="AD2667" i="11" s="1"/>
  <c r="AC2668" i="11"/>
  <c r="AD2668" i="11" s="1" a="1"/>
  <c r="AD2668" i="11" s="1"/>
  <c r="AC2669" i="11"/>
  <c r="AD2669" i="11" s="1" a="1"/>
  <c r="AD2669" i="11" s="1"/>
  <c r="AC2670" i="11"/>
  <c r="AD2670" i="11" s="1" a="1"/>
  <c r="AD2670" i="11" s="1"/>
  <c r="AC2671" i="11"/>
  <c r="AD2671" i="11" s="1" a="1"/>
  <c r="AD2671" i="11" s="1"/>
  <c r="AC2672" i="11"/>
  <c r="AD2672" i="11" s="1" a="1"/>
  <c r="AD2672" i="11" s="1"/>
  <c r="AC2673" i="11"/>
  <c r="AD2673" i="11" s="1" a="1"/>
  <c r="AD2673" i="11" s="1"/>
  <c r="AC2674" i="11"/>
  <c r="AD2674" i="11" s="1" a="1"/>
  <c r="AD2674" i="11" s="1"/>
  <c r="AC2675" i="11"/>
  <c r="AD2675" i="11" s="1" a="1"/>
  <c r="AD2675" i="11" s="1"/>
  <c r="AC2676" i="11"/>
  <c r="AD2676" i="11" s="1" a="1"/>
  <c r="AD2676" i="11" s="1"/>
  <c r="AC2677" i="11"/>
  <c r="AD2677" i="11" s="1" a="1"/>
  <c r="AD2677" i="11" s="1"/>
  <c r="AC2678" i="11"/>
  <c r="AD2678" i="11" s="1" a="1"/>
  <c r="AD2678" i="11" s="1"/>
  <c r="AC2679" i="11"/>
  <c r="AD2679" i="11" s="1" a="1"/>
  <c r="AD2679" i="11" s="1"/>
  <c r="AC2680" i="11"/>
  <c r="AD2680" i="11" s="1" a="1"/>
  <c r="AD2680" i="11" s="1"/>
  <c r="AC2681" i="11"/>
  <c r="AD2681" i="11" s="1" a="1"/>
  <c r="AD2681" i="11" s="1"/>
  <c r="AC2682" i="11"/>
  <c r="AD2682" i="11" s="1" a="1"/>
  <c r="AD2682" i="11" s="1"/>
  <c r="AC2683" i="11"/>
  <c r="AD2683" i="11" s="1" a="1"/>
  <c r="AD2683" i="11" s="1"/>
  <c r="AC2684" i="11"/>
  <c r="AD2684" i="11" s="1" a="1"/>
  <c r="AD2684" i="11" s="1"/>
  <c r="AC2685" i="11"/>
  <c r="AD2685" i="11" s="1" a="1"/>
  <c r="AD2685" i="11" s="1"/>
  <c r="AC2686" i="11"/>
  <c r="AD2686" i="11" s="1" a="1"/>
  <c r="AD2686" i="11" s="1"/>
  <c r="AC2687" i="11"/>
  <c r="AD2687" i="11" s="1" a="1"/>
  <c r="AD2687" i="11" s="1"/>
  <c r="AC2688" i="11"/>
  <c r="AD2688" i="11" s="1" a="1"/>
  <c r="AD2688" i="11" s="1"/>
  <c r="AC2689" i="11"/>
  <c r="AD2689" i="11" s="1" a="1"/>
  <c r="AD2689" i="11" s="1"/>
  <c r="AC2690" i="11"/>
  <c r="AD2690" i="11" s="1" a="1"/>
  <c r="AD2690" i="11" s="1"/>
  <c r="AC2691" i="11"/>
  <c r="AD2691" i="11" s="1" a="1"/>
  <c r="AD2691" i="11" s="1"/>
  <c r="AC2692" i="11"/>
  <c r="AD2692" i="11" s="1" a="1"/>
  <c r="AD2692" i="11" s="1"/>
  <c r="AC2693" i="11"/>
  <c r="AD2693" i="11" s="1" a="1"/>
  <c r="AD2693" i="11" s="1"/>
  <c r="AC2694" i="11"/>
  <c r="AD2694" i="11" s="1" a="1"/>
  <c r="AD2694" i="11" s="1"/>
  <c r="AC2695" i="11"/>
  <c r="AD2695" i="11" s="1" a="1"/>
  <c r="AD2695" i="11" s="1"/>
  <c r="AC2696" i="11"/>
  <c r="AD2696" i="11" s="1" a="1"/>
  <c r="AD2696" i="11" s="1"/>
  <c r="AC2697" i="11"/>
  <c r="AD2697" i="11" s="1" a="1"/>
  <c r="AD2697" i="11" s="1"/>
  <c r="AC2698" i="11"/>
  <c r="AD2698" i="11" s="1" a="1"/>
  <c r="AD2698" i="11" s="1"/>
  <c r="AC2699" i="11"/>
  <c r="AD2699" i="11" s="1" a="1"/>
  <c r="AD2699" i="11" s="1"/>
  <c r="AC2700" i="11"/>
  <c r="AD2700" i="11" s="1" a="1"/>
  <c r="AD2700" i="11" s="1"/>
  <c r="AC2701" i="11"/>
  <c r="AD2701" i="11" s="1" a="1"/>
  <c r="AD2701" i="11" s="1"/>
  <c r="AC2702" i="11"/>
  <c r="AD2702" i="11" s="1" a="1"/>
  <c r="AD2702" i="11" s="1"/>
  <c r="AC2703" i="11"/>
  <c r="AD2703" i="11" s="1" a="1"/>
  <c r="AD2703" i="11" s="1"/>
  <c r="AC2704" i="11"/>
  <c r="AD2704" i="11" s="1" a="1"/>
  <c r="AD2704" i="11" s="1"/>
  <c r="AC2705" i="11"/>
  <c r="AD2705" i="11" s="1" a="1"/>
  <c r="AD2705" i="11" s="1"/>
  <c r="AC2706" i="11"/>
  <c r="AD2706" i="11" s="1" a="1"/>
  <c r="AD2706" i="11" s="1"/>
  <c r="AC2707" i="11"/>
  <c r="AD2707" i="11" s="1" a="1"/>
  <c r="AD2707" i="11" s="1"/>
  <c r="AC2708" i="11"/>
  <c r="AD2708" i="11" s="1" a="1"/>
  <c r="AD2708" i="11" s="1"/>
  <c r="AC2709" i="11"/>
  <c r="AD2709" i="11" s="1" a="1"/>
  <c r="AD2709" i="11" s="1"/>
  <c r="AC2710" i="11"/>
  <c r="AD2710" i="11" s="1" a="1"/>
  <c r="AD2710" i="11" s="1"/>
  <c r="AC2711" i="11"/>
  <c r="AD2711" i="11" s="1" a="1"/>
  <c r="AD2711" i="11" s="1"/>
  <c r="AC2712" i="11"/>
  <c r="AD2712" i="11" s="1" a="1"/>
  <c r="AD2712" i="11" s="1"/>
  <c r="AC2713" i="11"/>
  <c r="AD2713" i="11" s="1" a="1"/>
  <c r="AD2713" i="11" s="1"/>
  <c r="AC2714" i="11"/>
  <c r="AD2714" i="11" s="1" a="1"/>
  <c r="AD2714" i="11" s="1"/>
  <c r="AC2715" i="11"/>
  <c r="AD2715" i="11" s="1" a="1"/>
  <c r="AD2715" i="11" s="1"/>
  <c r="AC2716" i="11"/>
  <c r="AD2716" i="11" s="1" a="1"/>
  <c r="AD2716" i="11" s="1"/>
  <c r="AC2717" i="11"/>
  <c r="AD2717" i="11" s="1" a="1"/>
  <c r="AD2717" i="11" s="1"/>
  <c r="AC2718" i="11"/>
  <c r="AD2718" i="11" s="1" a="1"/>
  <c r="AD2718" i="11" s="1"/>
  <c r="AC2719" i="11"/>
  <c r="AD2719" i="11" s="1" a="1"/>
  <c r="AD2719" i="11" s="1"/>
  <c r="AC2720" i="11"/>
  <c r="AD2720" i="11" s="1" a="1"/>
  <c r="AD2720" i="11" s="1"/>
  <c r="AC2721" i="11"/>
  <c r="AD2721" i="11" s="1" a="1"/>
  <c r="AD2721" i="11" s="1"/>
  <c r="AC2722" i="11"/>
  <c r="AD2722" i="11" s="1" a="1"/>
  <c r="AD2722" i="11" s="1"/>
  <c r="AC2723" i="11"/>
  <c r="AD2723" i="11" s="1" a="1"/>
  <c r="AD2723" i="11" s="1"/>
  <c r="AC2724" i="11"/>
  <c r="AD2724" i="11" s="1" a="1"/>
  <c r="AD2724" i="11" s="1"/>
  <c r="AC2725" i="11"/>
  <c r="AD2725" i="11" s="1" a="1"/>
  <c r="AD2725" i="11" s="1"/>
  <c r="AC2726" i="11"/>
  <c r="AD2726" i="11" s="1" a="1"/>
  <c r="AD2726" i="11" s="1"/>
  <c r="AC2727" i="11"/>
  <c r="AD2727" i="11" s="1" a="1"/>
  <c r="AD2727" i="11" s="1"/>
  <c r="AC2728" i="11"/>
  <c r="AD2728" i="11" s="1" a="1"/>
  <c r="AD2728" i="11" s="1"/>
  <c r="AC2729" i="11"/>
  <c r="AD2729" i="11" s="1" a="1"/>
  <c r="AD2729" i="11" s="1"/>
  <c r="AC2730" i="11"/>
  <c r="AD2730" i="11" s="1" a="1"/>
  <c r="AD2730" i="11" s="1"/>
  <c r="AC2731" i="11"/>
  <c r="AD2731" i="11" s="1" a="1"/>
  <c r="AD2731" i="11" s="1"/>
  <c r="AC2732" i="11"/>
  <c r="AD2732" i="11" s="1" a="1"/>
  <c r="AD2732" i="11" s="1"/>
  <c r="AC2733" i="11"/>
  <c r="AD2733" i="11" s="1" a="1"/>
  <c r="AD2733" i="11" s="1"/>
  <c r="AC2734" i="11"/>
  <c r="AD2734" i="11" s="1" a="1"/>
  <c r="AD2734" i="11" s="1"/>
  <c r="AC2735" i="11"/>
  <c r="AD2735" i="11" s="1" a="1"/>
  <c r="AD2735" i="11" s="1"/>
  <c r="AC2736" i="11"/>
  <c r="AD2736" i="11" s="1" a="1"/>
  <c r="AD2736" i="11" s="1"/>
  <c r="AC2737" i="11"/>
  <c r="AD2737" i="11" s="1" a="1"/>
  <c r="AD2737" i="11" s="1"/>
  <c r="AC2738" i="11"/>
  <c r="AD2738" i="11" s="1" a="1"/>
  <c r="AD2738" i="11" s="1"/>
  <c r="AC2739" i="11"/>
  <c r="AD2739" i="11" s="1" a="1"/>
  <c r="AD2739" i="11" s="1"/>
  <c r="AC2740" i="11"/>
  <c r="AD2740" i="11" s="1" a="1"/>
  <c r="AD2740" i="11" s="1"/>
  <c r="AC2741" i="11"/>
  <c r="AD2741" i="11" s="1" a="1"/>
  <c r="AD2741" i="11" s="1"/>
  <c r="AC2742" i="11"/>
  <c r="AD2742" i="11" s="1" a="1"/>
  <c r="AD2742" i="11" s="1"/>
  <c r="AC2743" i="11"/>
  <c r="AD2743" i="11" s="1" a="1"/>
  <c r="AD2743" i="11" s="1"/>
  <c r="AC2744" i="11"/>
  <c r="AD2744" i="11" s="1" a="1"/>
  <c r="AD2744" i="11" s="1"/>
  <c r="AC2745" i="11"/>
  <c r="AD2745" i="11" s="1" a="1"/>
  <c r="AD2745" i="11" s="1"/>
  <c r="AC2746" i="11"/>
  <c r="AD2746" i="11" s="1" a="1"/>
  <c r="AD2746" i="11" s="1"/>
  <c r="AC2747" i="11"/>
  <c r="AD2747" i="11" s="1" a="1"/>
  <c r="AD2747" i="11" s="1"/>
  <c r="AC2748" i="11"/>
  <c r="AD2748" i="11" s="1" a="1"/>
  <c r="AD2748" i="11" s="1"/>
  <c r="AC2749" i="11"/>
  <c r="AD2749" i="11" s="1" a="1"/>
  <c r="AD2749" i="11" s="1"/>
  <c r="AC2750" i="11"/>
  <c r="AD2750" i="11" s="1" a="1"/>
  <c r="AD2750" i="11" s="1"/>
  <c r="AC2751" i="11"/>
  <c r="AD2751" i="11" s="1" a="1"/>
  <c r="AD2751" i="11" s="1"/>
  <c r="AC2752" i="11"/>
  <c r="AD2752" i="11" s="1" a="1"/>
  <c r="AD2752" i="11" s="1"/>
  <c r="AC2753" i="11"/>
  <c r="AD2753" i="11" s="1" a="1"/>
  <c r="AD2753" i="11" s="1"/>
  <c r="AC2754" i="11"/>
  <c r="AD2754" i="11" s="1" a="1"/>
  <c r="AD2754" i="11" s="1"/>
  <c r="AC2755" i="11"/>
  <c r="AD2755" i="11" s="1" a="1"/>
  <c r="AD2755" i="11" s="1"/>
  <c r="AC2756" i="11"/>
  <c r="AD2756" i="11" s="1" a="1"/>
  <c r="AD2756" i="11" s="1"/>
  <c r="AC2757" i="11"/>
  <c r="AD2757" i="11" s="1" a="1"/>
  <c r="AD2757" i="11" s="1"/>
  <c r="AC2758" i="11"/>
  <c r="AD2758" i="11" s="1" a="1"/>
  <c r="AD2758" i="11" s="1"/>
  <c r="AC2759" i="11"/>
  <c r="AD2759" i="11" s="1" a="1"/>
  <c r="AD2759" i="11" s="1"/>
  <c r="AC2760" i="11"/>
  <c r="AD2760" i="11" s="1" a="1"/>
  <c r="AD2760" i="11" s="1"/>
  <c r="AC2761" i="11"/>
  <c r="AD2761" i="11" s="1" a="1"/>
  <c r="AD2761" i="11" s="1"/>
  <c r="AC2762" i="11"/>
  <c r="AD2762" i="11" s="1" a="1"/>
  <c r="AD2762" i="11" s="1"/>
  <c r="AC2763" i="11"/>
  <c r="AD2763" i="11" s="1" a="1"/>
  <c r="AD2763" i="11" s="1"/>
  <c r="AC2764" i="11"/>
  <c r="AD2764" i="11" s="1" a="1"/>
  <c r="AD2764" i="11" s="1"/>
  <c r="AC2765" i="11"/>
  <c r="AD2765" i="11" s="1" a="1"/>
  <c r="AD2765" i="11" s="1"/>
  <c r="AC2766" i="11"/>
  <c r="AD2766" i="11" s="1" a="1"/>
  <c r="AD2766" i="11" s="1"/>
  <c r="AC2767" i="11"/>
  <c r="AD2767" i="11" s="1" a="1"/>
  <c r="AD2767" i="11" s="1"/>
  <c r="AC2768" i="11"/>
  <c r="AD2768" i="11" s="1" a="1"/>
  <c r="AD2768" i="11" s="1"/>
  <c r="AC2769" i="11"/>
  <c r="AD2769" i="11" s="1" a="1"/>
  <c r="AD2769" i="11" s="1"/>
  <c r="AC2770" i="11"/>
  <c r="AD2770" i="11" s="1" a="1"/>
  <c r="AD2770" i="11" s="1"/>
  <c r="AC2771" i="11"/>
  <c r="AD2771" i="11" s="1" a="1"/>
  <c r="AD2771" i="11" s="1"/>
  <c r="AC2772" i="11"/>
  <c r="AD2772" i="11" s="1" a="1"/>
  <c r="AD2772" i="11" s="1"/>
  <c r="AC2773" i="11"/>
  <c r="AD2773" i="11" s="1" a="1"/>
  <c r="AD2773" i="11" s="1"/>
  <c r="AC2774" i="11"/>
  <c r="AD2774" i="11" s="1" a="1"/>
  <c r="AD2774" i="11" s="1"/>
  <c r="AC2775" i="11"/>
  <c r="AD2775" i="11" s="1" a="1"/>
  <c r="AD2775" i="11" s="1"/>
  <c r="AC2776" i="11"/>
  <c r="AD2776" i="11" s="1" a="1"/>
  <c r="AD2776" i="11" s="1"/>
  <c r="AC2777" i="11"/>
  <c r="AD2777" i="11" s="1" a="1"/>
  <c r="AD2777" i="11" s="1"/>
  <c r="AC2778" i="11"/>
  <c r="AD2778" i="11" s="1" a="1"/>
  <c r="AD2778" i="11" s="1"/>
  <c r="AC2779" i="11"/>
  <c r="AD2779" i="11" s="1" a="1"/>
  <c r="AD2779" i="11" s="1"/>
  <c r="AC2780" i="11"/>
  <c r="AD2780" i="11" s="1" a="1"/>
  <c r="AD2780" i="11" s="1"/>
  <c r="AC2781" i="11"/>
  <c r="AD2781" i="11" s="1" a="1"/>
  <c r="AD2781" i="11" s="1"/>
  <c r="AC2782" i="11"/>
  <c r="AD2782" i="11" s="1" a="1"/>
  <c r="AD2782" i="11" s="1"/>
  <c r="AC2783" i="11"/>
  <c r="AD2783" i="11" s="1" a="1"/>
  <c r="AD2783" i="11" s="1"/>
  <c r="AC2784" i="11"/>
  <c r="AD2784" i="11" s="1" a="1"/>
  <c r="AD2784" i="11" s="1"/>
  <c r="AC2785" i="11"/>
  <c r="AD2785" i="11" s="1" a="1"/>
  <c r="AD2785" i="11" s="1"/>
  <c r="AC2786" i="11"/>
  <c r="AD2786" i="11" s="1" a="1"/>
  <c r="AD2786" i="11" s="1"/>
  <c r="AC2787" i="11"/>
  <c r="AD2787" i="11" s="1" a="1"/>
  <c r="AD2787" i="11" s="1"/>
  <c r="AC2788" i="11"/>
  <c r="AD2788" i="11" s="1" a="1"/>
  <c r="AD2788" i="11" s="1"/>
  <c r="AC2789" i="11"/>
  <c r="AD2789" i="11" s="1" a="1"/>
  <c r="AD2789" i="11" s="1"/>
  <c r="AC2790" i="11"/>
  <c r="AD2790" i="11" s="1" a="1"/>
  <c r="AD2790" i="11" s="1"/>
  <c r="AC2791" i="11"/>
  <c r="AD2791" i="11" s="1" a="1"/>
  <c r="AD2791" i="11" s="1"/>
  <c r="AC2792" i="11"/>
  <c r="AD2792" i="11" s="1" a="1"/>
  <c r="AD2792" i="11" s="1"/>
  <c r="AC2793" i="11"/>
  <c r="AD2793" i="11" s="1" a="1"/>
  <c r="AD2793" i="11" s="1"/>
  <c r="AC2794" i="11"/>
  <c r="AD2794" i="11" s="1" a="1"/>
  <c r="AD2794" i="11" s="1"/>
  <c r="AC2795" i="11"/>
  <c r="AD2795" i="11" s="1" a="1"/>
  <c r="AD2795" i="11" s="1"/>
  <c r="AC2796" i="11"/>
  <c r="AD2796" i="11" s="1" a="1"/>
  <c r="AD2796" i="11" s="1"/>
  <c r="AC2797" i="11"/>
  <c r="AD2797" i="11" s="1" a="1"/>
  <c r="AD2797" i="11" s="1"/>
  <c r="AC2798" i="11"/>
  <c r="AD2798" i="11" s="1" a="1"/>
  <c r="AD2798" i="11" s="1"/>
  <c r="AC2799" i="11"/>
  <c r="AD2799" i="11" s="1" a="1"/>
  <c r="AD2799" i="11" s="1"/>
  <c r="AC2800" i="11"/>
  <c r="AD2800" i="11" s="1" a="1"/>
  <c r="AD2800" i="11" s="1"/>
  <c r="AC2801" i="11"/>
  <c r="AD2801" i="11" s="1" a="1"/>
  <c r="AD2801" i="11" s="1"/>
  <c r="AC2802" i="11"/>
  <c r="AD2802" i="11" s="1" a="1"/>
  <c r="AD2802" i="11" s="1"/>
  <c r="AC2803" i="11"/>
  <c r="AD2803" i="11" s="1" a="1"/>
  <c r="AD2803" i="11" s="1"/>
  <c r="AC2804" i="11"/>
  <c r="AD2804" i="11" s="1" a="1"/>
  <c r="AD2804" i="11" s="1"/>
  <c r="AC2805" i="11"/>
  <c r="AD2805" i="11" s="1" a="1"/>
  <c r="AD2805" i="11" s="1"/>
  <c r="AC2806" i="11"/>
  <c r="AD2806" i="11" s="1" a="1"/>
  <c r="AD2806" i="11" s="1"/>
  <c r="AC2807" i="11"/>
  <c r="AD2807" i="11" s="1" a="1"/>
  <c r="AD2807" i="11" s="1"/>
  <c r="AC2808" i="11"/>
  <c r="AD2808" i="11" s="1" a="1"/>
  <c r="AD2808" i="11" s="1"/>
  <c r="AC2809" i="11"/>
  <c r="AD2809" i="11" s="1" a="1"/>
  <c r="AD2809" i="11" s="1"/>
  <c r="AC2810" i="11"/>
  <c r="AD2810" i="11" s="1" a="1"/>
  <c r="AD2810" i="11" s="1"/>
  <c r="AC2811" i="11"/>
  <c r="AD2811" i="11" s="1" a="1"/>
  <c r="AD2811" i="11" s="1"/>
  <c r="AC2812" i="11"/>
  <c r="AD2812" i="11" s="1" a="1"/>
  <c r="AD2812" i="11" s="1"/>
  <c r="AC2813" i="11"/>
  <c r="AD2813" i="11" s="1" a="1"/>
  <c r="AD2813" i="11" s="1"/>
  <c r="AC2814" i="11"/>
  <c r="AD2814" i="11" s="1" a="1"/>
  <c r="AD2814" i="11" s="1"/>
  <c r="AC2815" i="11"/>
  <c r="AD2815" i="11" s="1" a="1"/>
  <c r="AD2815" i="11" s="1"/>
  <c r="AC2816" i="11"/>
  <c r="AD2816" i="11" s="1" a="1"/>
  <c r="AD2816" i="11" s="1"/>
  <c r="AC2817" i="11"/>
  <c r="AD2817" i="11" s="1" a="1"/>
  <c r="AD2817" i="11" s="1"/>
  <c r="AC2818" i="11"/>
  <c r="AD2818" i="11" s="1" a="1"/>
  <c r="AD2818" i="11" s="1"/>
  <c r="AC2819" i="11"/>
  <c r="AD2819" i="11" s="1" a="1"/>
  <c r="AD2819" i="11" s="1"/>
  <c r="AC2820" i="11"/>
  <c r="AD2820" i="11" s="1" a="1"/>
  <c r="AD2820" i="11" s="1"/>
  <c r="AC2821" i="11"/>
  <c r="AD2821" i="11" s="1" a="1"/>
  <c r="AD2821" i="11" s="1"/>
  <c r="AC2822" i="11"/>
  <c r="AD2822" i="11" s="1" a="1"/>
  <c r="AD2822" i="11" s="1"/>
  <c r="AC2823" i="11"/>
  <c r="AD2823" i="11" s="1" a="1"/>
  <c r="AD2823" i="11" s="1"/>
  <c r="AC2824" i="11"/>
  <c r="AD2824" i="11" s="1" a="1"/>
  <c r="AD2824" i="11" s="1"/>
  <c r="AC2825" i="11"/>
  <c r="AD2825" i="11" s="1" a="1"/>
  <c r="AD2825" i="11" s="1"/>
  <c r="AC2826" i="11"/>
  <c r="AD2826" i="11" s="1" a="1"/>
  <c r="AD2826" i="11" s="1"/>
  <c r="AC2827" i="11"/>
  <c r="AD2827" i="11" s="1" a="1"/>
  <c r="AD2827" i="11" s="1"/>
  <c r="AC2828" i="11"/>
  <c r="AD2828" i="11" s="1" a="1"/>
  <c r="AD2828" i="11" s="1"/>
  <c r="AC2829" i="11"/>
  <c r="AD2829" i="11" s="1" a="1"/>
  <c r="AD2829" i="11" s="1"/>
  <c r="AC2830" i="11"/>
  <c r="AD2830" i="11" s="1" a="1"/>
  <c r="AD2830" i="11" s="1"/>
  <c r="AC2831" i="11"/>
  <c r="AD2831" i="11" s="1" a="1"/>
  <c r="AD2831" i="11" s="1"/>
  <c r="AC2832" i="11"/>
  <c r="AD2832" i="11" s="1" a="1"/>
  <c r="AD2832" i="11" s="1"/>
  <c r="AC2833" i="11"/>
  <c r="AD2833" i="11" s="1" a="1"/>
  <c r="AD2833" i="11" s="1"/>
  <c r="AC2834" i="11"/>
  <c r="AD2834" i="11" s="1" a="1"/>
  <c r="AD2834" i="11" s="1"/>
  <c r="AC2835" i="11"/>
  <c r="AD2835" i="11" s="1" a="1"/>
  <c r="AD2835" i="11" s="1"/>
  <c r="AC2836" i="11"/>
  <c r="AD2836" i="11" s="1" a="1"/>
  <c r="AD2836" i="11" s="1"/>
  <c r="AC2837" i="11"/>
  <c r="AD2837" i="11" s="1" a="1"/>
  <c r="AD2837" i="11" s="1"/>
  <c r="AC2838" i="11"/>
  <c r="AD2838" i="11" s="1" a="1"/>
  <c r="AD2838" i="11" s="1"/>
  <c r="AC2839" i="11"/>
  <c r="AD2839" i="11" s="1" a="1"/>
  <c r="AD2839" i="11" s="1"/>
  <c r="AC2840" i="11"/>
  <c r="AD2840" i="11" s="1" a="1"/>
  <c r="AD2840" i="11" s="1"/>
  <c r="AC2841" i="11"/>
  <c r="AD2841" i="11" s="1" a="1"/>
  <c r="AD2841" i="11" s="1"/>
  <c r="AC2842" i="11"/>
  <c r="AD2842" i="11" s="1" a="1"/>
  <c r="AD2842" i="11" s="1"/>
  <c r="AC2843" i="11"/>
  <c r="AD2843" i="11" s="1" a="1"/>
  <c r="AD2843" i="11" s="1"/>
  <c r="AC2844" i="11"/>
  <c r="AD2844" i="11" s="1" a="1"/>
  <c r="AD2844" i="11" s="1"/>
  <c r="AC2845" i="11"/>
  <c r="AD2845" i="11" s="1" a="1"/>
  <c r="AD2845" i="11" s="1"/>
  <c r="AC2846" i="11"/>
  <c r="AD2846" i="11" s="1" a="1"/>
  <c r="AD2846" i="11" s="1"/>
  <c r="AC2847" i="11"/>
  <c r="AD2847" i="11" s="1" a="1"/>
  <c r="AD2847" i="11" s="1"/>
  <c r="AC2848" i="11"/>
  <c r="AD2848" i="11" s="1" a="1"/>
  <c r="AD2848" i="11" s="1"/>
  <c r="AC2849" i="11"/>
  <c r="AD2849" i="11" s="1" a="1"/>
  <c r="AD2849" i="11" s="1"/>
  <c r="AC2850" i="11"/>
  <c r="AD2850" i="11" s="1" a="1"/>
  <c r="AD2850" i="11" s="1"/>
  <c r="AC2851" i="11"/>
  <c r="AD2851" i="11" s="1" a="1"/>
  <c r="AD2851" i="11" s="1"/>
  <c r="AC2852" i="11"/>
  <c r="AD2852" i="11" s="1" a="1"/>
  <c r="AD2852" i="11" s="1"/>
  <c r="AC2853" i="11"/>
  <c r="AD2853" i="11" s="1" a="1"/>
  <c r="AD2853" i="11" s="1"/>
  <c r="AC2854" i="11"/>
  <c r="AD2854" i="11" s="1" a="1"/>
  <c r="AD2854" i="11" s="1"/>
  <c r="AC2855" i="11"/>
  <c r="AD2855" i="11" s="1" a="1"/>
  <c r="AD2855" i="11" s="1"/>
  <c r="AC2856" i="11"/>
  <c r="AD2856" i="11" s="1" a="1"/>
  <c r="AD2856" i="11" s="1"/>
  <c r="AC2857" i="11"/>
  <c r="AD2857" i="11" s="1" a="1"/>
  <c r="AD2857" i="11" s="1"/>
  <c r="AC2858" i="11"/>
  <c r="AD2858" i="11" s="1" a="1"/>
  <c r="AD2858" i="11" s="1"/>
  <c r="AC2859" i="11"/>
  <c r="AD2859" i="11" s="1" a="1"/>
  <c r="AD2859" i="11" s="1"/>
  <c r="AC2860" i="11"/>
  <c r="AD2860" i="11" s="1" a="1"/>
  <c r="AD2860" i="11" s="1"/>
  <c r="AC2861" i="11"/>
  <c r="AD2861" i="11" s="1" a="1"/>
  <c r="AD2861" i="11" s="1"/>
  <c r="AC2862" i="11"/>
  <c r="AD2862" i="11" s="1" a="1"/>
  <c r="AD2862" i="11" s="1"/>
  <c r="AC2863" i="11"/>
  <c r="AD2863" i="11" s="1" a="1"/>
  <c r="AD2863" i="11" s="1"/>
  <c r="AC2864" i="11"/>
  <c r="AD2864" i="11" s="1" a="1"/>
  <c r="AD2864" i="11" s="1"/>
  <c r="AC2865" i="11"/>
  <c r="AD2865" i="11" s="1" a="1"/>
  <c r="AD2865" i="11" s="1"/>
  <c r="AC2866" i="11"/>
  <c r="AD2866" i="11" s="1" a="1"/>
  <c r="AD2866" i="11" s="1"/>
  <c r="AC2867" i="11"/>
  <c r="AD2867" i="11" s="1" a="1"/>
  <c r="AD2867" i="11" s="1"/>
  <c r="AC2868" i="11"/>
  <c r="AD2868" i="11" s="1" a="1"/>
  <c r="AD2868" i="11" s="1"/>
  <c r="AC2869" i="11"/>
  <c r="AD2869" i="11" s="1" a="1"/>
  <c r="AD2869" i="11" s="1"/>
  <c r="AC2870" i="11"/>
  <c r="AD2870" i="11" s="1" a="1"/>
  <c r="AD2870" i="11" s="1"/>
  <c r="AC2871" i="11"/>
  <c r="AD2871" i="11" s="1" a="1"/>
  <c r="AD2871" i="11" s="1"/>
  <c r="AC2872" i="11"/>
  <c r="AD2872" i="11" s="1" a="1"/>
  <c r="AD2872" i="11" s="1"/>
  <c r="AC2873" i="11"/>
  <c r="AD2873" i="11" s="1" a="1"/>
  <c r="AD2873" i="11" s="1"/>
  <c r="AC2874" i="11"/>
  <c r="AD2874" i="11" s="1" a="1"/>
  <c r="AD2874" i="11" s="1"/>
  <c r="AC2875" i="11"/>
  <c r="AD2875" i="11" s="1" a="1"/>
  <c r="AD2875" i="11" s="1"/>
  <c r="AC2876" i="11"/>
  <c r="AD2876" i="11" s="1" a="1"/>
  <c r="AD2876" i="11" s="1"/>
  <c r="AC2877" i="11"/>
  <c r="AD2877" i="11" s="1" a="1"/>
  <c r="AD2877" i="11" s="1"/>
  <c r="AC2878" i="11"/>
  <c r="AD2878" i="11" s="1" a="1"/>
  <c r="AD2878" i="11" s="1"/>
  <c r="AC2879" i="11"/>
  <c r="AD2879" i="11" s="1" a="1"/>
  <c r="AD2879" i="11" s="1"/>
  <c r="AC2880" i="11"/>
  <c r="AD2880" i="11" s="1" a="1"/>
  <c r="AD2880" i="11" s="1"/>
  <c r="AC2881" i="11"/>
  <c r="AD2881" i="11" s="1" a="1"/>
  <c r="AD2881" i="11" s="1"/>
  <c r="AC2882" i="11"/>
  <c r="AD2882" i="11" s="1" a="1"/>
  <c r="AD2882" i="11" s="1"/>
  <c r="AC2883" i="11"/>
  <c r="AD2883" i="11" s="1" a="1"/>
  <c r="AD2883" i="11" s="1"/>
  <c r="AC2884" i="11"/>
  <c r="AD2884" i="11" s="1" a="1"/>
  <c r="AD2884" i="11" s="1"/>
  <c r="AC2885" i="11"/>
  <c r="AD2885" i="11" s="1" a="1"/>
  <c r="AD2885" i="11" s="1"/>
  <c r="AC2886" i="11"/>
  <c r="AD2886" i="11" s="1" a="1"/>
  <c r="AD2886" i="11" s="1"/>
  <c r="AC2887" i="11"/>
  <c r="AD2887" i="11" s="1" a="1"/>
  <c r="AD2887" i="11" s="1"/>
  <c r="AC2888" i="11"/>
  <c r="AD2888" i="11" s="1" a="1"/>
  <c r="AD2888" i="11" s="1"/>
  <c r="AC2889" i="11"/>
  <c r="AD2889" i="11" s="1" a="1"/>
  <c r="AD2889" i="11" s="1"/>
  <c r="AC2890" i="11"/>
  <c r="AD2890" i="11" s="1" a="1"/>
  <c r="AD2890" i="11" s="1"/>
  <c r="AC2891" i="11"/>
  <c r="AD2891" i="11" s="1" a="1"/>
  <c r="AD2891" i="11" s="1"/>
  <c r="AC2892" i="11"/>
  <c r="AD2892" i="11" s="1" a="1"/>
  <c r="AD2892" i="11" s="1"/>
  <c r="AC2893" i="11"/>
  <c r="AD2893" i="11" s="1" a="1"/>
  <c r="AD2893" i="11" s="1"/>
  <c r="AC2894" i="11"/>
  <c r="AD2894" i="11" s="1" a="1"/>
  <c r="AD2894" i="11" s="1"/>
  <c r="AC2895" i="11"/>
  <c r="AD2895" i="11" s="1" a="1"/>
  <c r="AD2895" i="11" s="1"/>
  <c r="AC2896" i="11"/>
  <c r="AD2896" i="11" s="1" a="1"/>
  <c r="AD2896" i="11" s="1"/>
  <c r="AC2897" i="11"/>
  <c r="AD2897" i="11" s="1" a="1"/>
  <c r="AD2897" i="11" s="1"/>
  <c r="AC2898" i="11"/>
  <c r="AD2898" i="11" s="1" a="1"/>
  <c r="AD2898" i="11" s="1"/>
  <c r="AC2899" i="11"/>
  <c r="AD2899" i="11" s="1" a="1"/>
  <c r="AD2899" i="11" s="1"/>
  <c r="AC2900" i="11"/>
  <c r="AD2900" i="11" s="1" a="1"/>
  <c r="AD2900" i="11" s="1"/>
  <c r="AC2901" i="11"/>
  <c r="AD2901" i="11" s="1" a="1"/>
  <c r="AD2901" i="11" s="1"/>
  <c r="AC2902" i="11"/>
  <c r="AD2902" i="11" s="1" a="1"/>
  <c r="AD2902" i="11" s="1"/>
  <c r="AC2903" i="11"/>
  <c r="AD2903" i="11" s="1" a="1"/>
  <c r="AD2903" i="11" s="1"/>
  <c r="AC2904" i="11"/>
  <c r="AD2904" i="11" s="1" a="1"/>
  <c r="AD2904" i="11" s="1"/>
  <c r="AC2905" i="11"/>
  <c r="AD2905" i="11" s="1" a="1"/>
  <c r="AD2905" i="11" s="1"/>
  <c r="AC2906" i="11"/>
  <c r="AD2906" i="11" s="1" a="1"/>
  <c r="AD2906" i="11" s="1"/>
  <c r="AC2907" i="11"/>
  <c r="AD2907" i="11" s="1" a="1"/>
  <c r="AD2907" i="11" s="1"/>
  <c r="AC2908" i="11"/>
  <c r="AD2908" i="11" s="1" a="1"/>
  <c r="AD2908" i="11" s="1"/>
  <c r="AC2909" i="11"/>
  <c r="AD2909" i="11" s="1" a="1"/>
  <c r="AD2909" i="11" s="1"/>
  <c r="AC2910" i="11"/>
  <c r="AD2910" i="11" s="1" a="1"/>
  <c r="AD2910" i="11" s="1"/>
  <c r="AC2911" i="11"/>
  <c r="AD2911" i="11" s="1" a="1"/>
  <c r="AD2911" i="11" s="1"/>
  <c r="AC2912" i="11"/>
  <c r="AD2912" i="11" s="1" a="1"/>
  <c r="AD2912" i="11" s="1"/>
  <c r="AC2913" i="11"/>
  <c r="AD2913" i="11" s="1" a="1"/>
  <c r="AD2913" i="11" s="1"/>
  <c r="AC2914" i="11"/>
  <c r="AD2914" i="11" s="1" a="1"/>
  <c r="AD2914" i="11" s="1"/>
  <c r="AC2915" i="11"/>
  <c r="AD2915" i="11" s="1" a="1"/>
  <c r="AD2915" i="11" s="1"/>
  <c r="AC2916" i="11"/>
  <c r="AD2916" i="11" s="1" a="1"/>
  <c r="AD2916" i="11" s="1"/>
  <c r="AC2917" i="11"/>
  <c r="AD2917" i="11" s="1" a="1"/>
  <c r="AD2917" i="11" s="1"/>
  <c r="AC2918" i="11"/>
  <c r="AD2918" i="11" s="1" a="1"/>
  <c r="AD2918" i="11" s="1"/>
  <c r="AC2919" i="11"/>
  <c r="AD2919" i="11" s="1" a="1"/>
  <c r="AD2919" i="11" s="1"/>
  <c r="AC2920" i="11"/>
  <c r="AD2920" i="11" s="1" a="1"/>
  <c r="AD2920" i="11" s="1"/>
  <c r="AC2921" i="11"/>
  <c r="AD2921" i="11" s="1" a="1"/>
  <c r="AD2921" i="11" s="1"/>
  <c r="AC2922" i="11"/>
  <c r="AD2922" i="11" s="1" a="1"/>
  <c r="AD2922" i="11" s="1"/>
  <c r="AC2923" i="11"/>
  <c r="AD2923" i="11" s="1" a="1"/>
  <c r="AD2923" i="11" s="1"/>
  <c r="AC2924" i="11"/>
  <c r="AD2924" i="11" s="1" a="1"/>
  <c r="AD2924" i="11" s="1"/>
  <c r="AC2925" i="11"/>
  <c r="AD2925" i="11" s="1" a="1"/>
  <c r="AD2925" i="11" s="1"/>
  <c r="AC2926" i="11"/>
  <c r="AD2926" i="11" s="1" a="1"/>
  <c r="AD2926" i="11" s="1"/>
  <c r="AC2927" i="11"/>
  <c r="AD2927" i="11" s="1" a="1"/>
  <c r="AD2927" i="11" s="1"/>
  <c r="AC2928" i="11"/>
  <c r="AD2928" i="11" s="1" a="1"/>
  <c r="AD2928" i="11" s="1"/>
  <c r="AC2929" i="11"/>
  <c r="AD2929" i="11" s="1" a="1"/>
  <c r="AD2929" i="11" s="1"/>
  <c r="AC2930" i="11"/>
  <c r="AD2930" i="11" s="1" a="1"/>
  <c r="AD2930" i="11" s="1"/>
  <c r="AC2931" i="11"/>
  <c r="AD2931" i="11" s="1" a="1"/>
  <c r="AD2931" i="11" s="1"/>
  <c r="AC2932" i="11"/>
  <c r="AD2932" i="11" s="1" a="1"/>
  <c r="AD2932" i="11" s="1"/>
  <c r="AC2933" i="11"/>
  <c r="AD2933" i="11" s="1" a="1"/>
  <c r="AD2933" i="11" s="1"/>
  <c r="AC2934" i="11"/>
  <c r="AD2934" i="11" s="1" a="1"/>
  <c r="AD2934" i="11" s="1"/>
  <c r="AC2935" i="11"/>
  <c r="AD2935" i="11" s="1" a="1"/>
  <c r="AD2935" i="11" s="1"/>
  <c r="AC2936" i="11"/>
  <c r="AD2936" i="11" s="1" a="1"/>
  <c r="AD2936" i="11" s="1"/>
  <c r="AC2937" i="11"/>
  <c r="AD2937" i="11" s="1" a="1"/>
  <c r="AD2937" i="11" s="1"/>
  <c r="AC2938" i="11"/>
  <c r="AD2938" i="11" s="1" a="1"/>
  <c r="AD2938" i="11" s="1"/>
  <c r="AC2939" i="11"/>
  <c r="AD2939" i="11" s="1" a="1"/>
  <c r="AD2939" i="11" s="1"/>
  <c r="AC2940" i="11"/>
  <c r="AD2940" i="11" s="1" a="1"/>
  <c r="AD2940" i="11" s="1"/>
  <c r="AC2941" i="11"/>
  <c r="AD2941" i="11" s="1" a="1"/>
  <c r="AD2941" i="11" s="1"/>
  <c r="AC2942" i="11"/>
  <c r="AD2942" i="11" s="1" a="1"/>
  <c r="AD2942" i="11" s="1"/>
  <c r="AC2943" i="11"/>
  <c r="AD2943" i="11" s="1" a="1"/>
  <c r="AD2943" i="11" s="1"/>
  <c r="AC2944" i="11"/>
  <c r="AD2944" i="11" s="1" a="1"/>
  <c r="AD2944" i="11" s="1"/>
  <c r="AC2945" i="11"/>
  <c r="AD2945" i="11" s="1" a="1"/>
  <c r="AD2945" i="11" s="1"/>
  <c r="AC2946" i="11"/>
  <c r="AD2946" i="11" s="1" a="1"/>
  <c r="AD2946" i="11" s="1"/>
  <c r="AC2947" i="11"/>
  <c r="AD2947" i="11" s="1" a="1"/>
  <c r="AD2947" i="11" s="1"/>
  <c r="AC2948" i="11"/>
  <c r="AD2948" i="11" s="1" a="1"/>
  <c r="AD2948" i="11" s="1"/>
  <c r="AC2949" i="11"/>
  <c r="AD2949" i="11" s="1" a="1"/>
  <c r="AD2949" i="11" s="1"/>
  <c r="AC2950" i="11"/>
  <c r="AD2950" i="11" s="1" a="1"/>
  <c r="AD2950" i="11" s="1"/>
  <c r="AC2951" i="11"/>
  <c r="AD2951" i="11" s="1" a="1"/>
  <c r="AD2951" i="11" s="1"/>
  <c r="AC2952" i="11"/>
  <c r="AD2952" i="11" s="1" a="1"/>
  <c r="AD2952" i="11" s="1"/>
  <c r="AC2953" i="11"/>
  <c r="AD2953" i="11" s="1" a="1"/>
  <c r="AD2953" i="11" s="1"/>
  <c r="AC2954" i="11"/>
  <c r="AD2954" i="11" s="1" a="1"/>
  <c r="AD2954" i="11" s="1"/>
  <c r="AC2955" i="11"/>
  <c r="AD2955" i="11" s="1" a="1"/>
  <c r="AD2955" i="11" s="1"/>
  <c r="AC2956" i="11"/>
  <c r="AD2956" i="11" s="1" a="1"/>
  <c r="AD2956" i="11" s="1"/>
  <c r="AC2957" i="11"/>
  <c r="AD2957" i="11" s="1" a="1"/>
  <c r="AD2957" i="11" s="1"/>
  <c r="AC2958" i="11"/>
  <c r="AD2958" i="11" s="1" a="1"/>
  <c r="AD2958" i="11" s="1"/>
  <c r="AC2959" i="11"/>
  <c r="AD2959" i="11" s="1" a="1"/>
  <c r="AD2959" i="11" s="1"/>
  <c r="AC2960" i="11"/>
  <c r="AD2960" i="11" s="1" a="1"/>
  <c r="AD2960" i="11" s="1"/>
  <c r="AC2961" i="11"/>
  <c r="AD2961" i="11" s="1" a="1"/>
  <c r="AD2961" i="11" s="1"/>
  <c r="AC2962" i="11"/>
  <c r="AD2962" i="11" s="1" a="1"/>
  <c r="AD2962" i="11" s="1"/>
  <c r="AC2963" i="11"/>
  <c r="AD2963" i="11" s="1" a="1"/>
  <c r="AD2963" i="11" s="1"/>
  <c r="AC2964" i="11"/>
  <c r="AD2964" i="11" s="1" a="1"/>
  <c r="AD2964" i="11" s="1"/>
  <c r="AC2965" i="11"/>
  <c r="AD2965" i="11" s="1" a="1"/>
  <c r="AD2965" i="11" s="1"/>
  <c r="AC2966" i="11"/>
  <c r="AD2966" i="11" s="1" a="1"/>
  <c r="AD2966" i="11" s="1"/>
  <c r="AC2967" i="11"/>
  <c r="AD2967" i="11" s="1" a="1"/>
  <c r="AD2967" i="11" s="1"/>
  <c r="AC2968" i="11"/>
  <c r="AD2968" i="11" s="1" a="1"/>
  <c r="AD2968" i="11" s="1"/>
  <c r="AC2969" i="11"/>
  <c r="AD2969" i="11" s="1" a="1"/>
  <c r="AD2969" i="11" s="1"/>
  <c r="AC2970" i="11"/>
  <c r="AD2970" i="11" s="1" a="1"/>
  <c r="AD2970" i="11" s="1"/>
  <c r="AC2971" i="11"/>
  <c r="AD2971" i="11" s="1" a="1"/>
  <c r="AD2971" i="11" s="1"/>
  <c r="AC2972" i="11"/>
  <c r="AD2972" i="11" s="1" a="1"/>
  <c r="AD2972" i="11" s="1"/>
  <c r="AC2973" i="11"/>
  <c r="AD2973" i="11" s="1" a="1"/>
  <c r="AD2973" i="11" s="1"/>
  <c r="AC2974" i="11"/>
  <c r="AD2974" i="11" s="1" a="1"/>
  <c r="AD2974" i="11" s="1"/>
  <c r="AC2975" i="11"/>
  <c r="AD2975" i="11" s="1" a="1"/>
  <c r="AD2975" i="11" s="1"/>
  <c r="AC2976" i="11"/>
  <c r="AD2976" i="11" s="1" a="1"/>
  <c r="AD2976" i="11" s="1"/>
  <c r="AC2977" i="11"/>
  <c r="AD2977" i="11" s="1" a="1"/>
  <c r="AD2977" i="11" s="1"/>
  <c r="AC2978" i="11"/>
  <c r="AD2978" i="11" s="1" a="1"/>
  <c r="AD2978" i="11" s="1"/>
  <c r="AC2979" i="11"/>
  <c r="AD2979" i="11" s="1" a="1"/>
  <c r="AD2979" i="11" s="1"/>
  <c r="AC2980" i="11"/>
  <c r="AD2980" i="11" s="1" a="1"/>
  <c r="AD2980" i="11" s="1"/>
  <c r="AC2981" i="11"/>
  <c r="AD2981" i="11" s="1" a="1"/>
  <c r="AD2981" i="11" s="1"/>
  <c r="AC2982" i="11"/>
  <c r="AD2982" i="11" s="1" a="1"/>
  <c r="AD2982" i="11" s="1"/>
  <c r="AC2983" i="11"/>
  <c r="AD2983" i="11" s="1" a="1"/>
  <c r="AD2983" i="11" s="1"/>
  <c r="AC2984" i="11"/>
  <c r="AD2984" i="11" s="1" a="1"/>
  <c r="AD2984" i="11" s="1"/>
  <c r="AC2985" i="11"/>
  <c r="AD2985" i="11" s="1" a="1"/>
  <c r="AD2985" i="11" s="1"/>
  <c r="AC2986" i="11"/>
  <c r="AD2986" i="11" s="1" a="1"/>
  <c r="AD2986" i="11" s="1"/>
  <c r="AC2987" i="11"/>
  <c r="AD2987" i="11" s="1" a="1"/>
  <c r="AD2987" i="11" s="1"/>
  <c r="AC2988" i="11"/>
  <c r="AD2988" i="11" s="1" a="1"/>
  <c r="AD2988" i="11" s="1"/>
  <c r="AC2989" i="11"/>
  <c r="AD2989" i="11" s="1" a="1"/>
  <c r="AD2989" i="11" s="1"/>
  <c r="AC2990" i="11"/>
  <c r="AD2990" i="11" s="1" a="1"/>
  <c r="AD2990" i="11" s="1"/>
  <c r="AC2991" i="11"/>
  <c r="AD2991" i="11" s="1" a="1"/>
  <c r="AD2991" i="11" s="1"/>
  <c r="AC2992" i="11"/>
  <c r="AD2992" i="11" s="1" a="1"/>
  <c r="AD2992" i="11" s="1"/>
  <c r="AC2993" i="11"/>
  <c r="AD2993" i="11" s="1" a="1"/>
  <c r="AD2993" i="11" s="1"/>
  <c r="AC2994" i="11"/>
  <c r="AD2994" i="11" s="1" a="1"/>
  <c r="AD2994" i="11" s="1"/>
  <c r="AC2995" i="11"/>
  <c r="AD2995" i="11" s="1" a="1"/>
  <c r="AD2995" i="11" s="1"/>
  <c r="AC2996" i="11"/>
  <c r="AD2996" i="11" s="1" a="1"/>
  <c r="AD2996" i="11" s="1"/>
  <c r="AC2997" i="11"/>
  <c r="AD2997" i="11" s="1" a="1"/>
  <c r="AD2997" i="11" s="1"/>
  <c r="AC2998" i="11"/>
  <c r="AD2998" i="11" s="1" a="1"/>
  <c r="AD2998" i="11" s="1"/>
  <c r="AC2999" i="11"/>
  <c r="AD2999" i="11" s="1" a="1"/>
  <c r="AD2999" i="11" s="1"/>
  <c r="AC3000" i="11"/>
  <c r="AD3000" i="11" s="1" a="1"/>
  <c r="AD3000" i="11" s="1"/>
  <c r="AC3001" i="11"/>
  <c r="AD3001" i="11" s="1" a="1"/>
  <c r="AD3001" i="11" s="1"/>
  <c r="AG7" i="11" s="1"/>
  <c r="AC6" i="11"/>
  <c r="AD6" i="11" s="1" a="1"/>
  <c r="AD6" i="11" s="1"/>
  <c r="P6" i="11"/>
  <c r="O6" i="11"/>
  <c r="O7" i="11" s="1"/>
  <c r="O8" i="11" s="1"/>
  <c r="P5" i="11"/>
  <c r="U5" i="11" s="1"/>
  <c r="S4" i="11"/>
  <c r="E17" i="11" a="1"/>
  <c r="E17" i="11" s="1"/>
  <c r="D17" i="11"/>
  <c r="C17" i="11"/>
  <c r="H15" i="11"/>
  <c r="G11" i="11"/>
  <c r="I41" i="8"/>
  <c r="I42" i="8"/>
  <c r="I40" i="8"/>
  <c r="W6" i="11" l="1"/>
  <c r="W5" i="11"/>
  <c r="V5" i="11"/>
  <c r="AG4" i="11"/>
  <c r="AG5" i="11" a="1"/>
  <c r="AG5" i="11" s="1"/>
  <c r="AD3" i="11"/>
  <c r="Z6" i="11"/>
  <c r="S6" i="11"/>
  <c r="T5" i="11"/>
  <c r="O9" i="11"/>
  <c r="P8" i="11"/>
  <c r="Q8" i="11" s="1"/>
  <c r="X5" i="11"/>
  <c r="T6" i="11"/>
  <c r="P7" i="11"/>
  <c r="Q5" i="11"/>
  <c r="Y5" i="11"/>
  <c r="U6" i="11"/>
  <c r="R5" i="11"/>
  <c r="Z5" i="11"/>
  <c r="V6" i="11"/>
  <c r="K11" i="11"/>
  <c r="S5" i="11"/>
  <c r="X6" i="11"/>
  <c r="Q6" i="11"/>
  <c r="Y6" i="11"/>
  <c r="R6" i="11"/>
  <c r="K15" i="11"/>
  <c r="L15" i="11" s="1"/>
  <c r="I43" i="8"/>
  <c r="W7" i="11" l="1"/>
  <c r="V7" i="11"/>
  <c r="U7" i="11"/>
  <c r="T7" i="11"/>
  <c r="S7" i="11"/>
  <c r="Z7" i="11"/>
  <c r="R7" i="11"/>
  <c r="Y7" i="11"/>
  <c r="X7" i="11"/>
  <c r="Q7" i="11"/>
  <c r="S8" i="11"/>
  <c r="Z8" i="11"/>
  <c r="R8" i="11"/>
  <c r="Y8" i="11"/>
  <c r="X8" i="11"/>
  <c r="W8" i="11"/>
  <c r="V8" i="11"/>
  <c r="U8" i="11"/>
  <c r="T8" i="11"/>
  <c r="O10" i="11"/>
  <c r="P9" i="11"/>
  <c r="L40" i="8"/>
  <c r="W9" i="11" l="1"/>
  <c r="V9" i="11"/>
  <c r="U9" i="11"/>
  <c r="T9" i="11"/>
  <c r="S9" i="11"/>
  <c r="Z9" i="11"/>
  <c r="R9" i="11"/>
  <c r="Y9" i="11"/>
  <c r="X9" i="11"/>
  <c r="Q9" i="11"/>
  <c r="O11" i="11"/>
  <c r="P10" i="11"/>
  <c r="P40" i="8"/>
  <c r="M40" i="8" s="1"/>
  <c r="M43" i="8" s="1"/>
  <c r="L43" i="8"/>
  <c r="S10" i="11" l="1"/>
  <c r="Z10" i="11"/>
  <c r="R10" i="11"/>
  <c r="Y10" i="11"/>
  <c r="X10" i="11"/>
  <c r="W10" i="11"/>
  <c r="V10" i="11"/>
  <c r="U10" i="11"/>
  <c r="T10" i="11"/>
  <c r="Q10" i="11"/>
  <c r="O12" i="11"/>
  <c r="P11" i="11"/>
  <c r="W11" i="11" l="1"/>
  <c r="V11" i="11"/>
  <c r="U11" i="11"/>
  <c r="T11" i="11"/>
  <c r="S11" i="11"/>
  <c r="Z11" i="11"/>
  <c r="R11" i="11"/>
  <c r="Y11" i="11"/>
  <c r="X11" i="11"/>
  <c r="Q11" i="11"/>
  <c r="O13" i="11"/>
  <c r="P12" i="11"/>
  <c r="F1001" i="2"/>
  <c r="F1002" i="2"/>
  <c r="F1003" i="2"/>
  <c r="F1004" i="2"/>
  <c r="S12" i="11" l="1"/>
  <c r="Z12" i="11"/>
  <c r="R12" i="11"/>
  <c r="Y12" i="11"/>
  <c r="X12" i="11"/>
  <c r="W12" i="11"/>
  <c r="V12" i="11"/>
  <c r="U12" i="11"/>
  <c r="T12" i="11"/>
  <c r="Q12" i="11"/>
  <c r="O14" i="11"/>
  <c r="P13" i="11"/>
  <c r="W13" i="11" l="1"/>
  <c r="V13" i="11"/>
  <c r="U13" i="11"/>
  <c r="T13" i="11"/>
  <c r="S13" i="11"/>
  <c r="Z13" i="11"/>
  <c r="R13" i="11"/>
  <c r="Y13" i="11"/>
  <c r="X13" i="11"/>
  <c r="Q13" i="11"/>
  <c r="O15" i="11"/>
  <c r="P14" i="11"/>
  <c r="S14" i="11" l="1"/>
  <c r="Z14" i="11"/>
  <c r="R14" i="11"/>
  <c r="Y14" i="11"/>
  <c r="X14" i="11"/>
  <c r="W14" i="11"/>
  <c r="V14" i="11"/>
  <c r="U14" i="11"/>
  <c r="T14" i="11"/>
  <c r="Q14" i="11"/>
  <c r="O16" i="11"/>
  <c r="P15" i="11"/>
  <c r="W15" i="11" l="1"/>
  <c r="V15" i="11"/>
  <c r="U15" i="11"/>
  <c r="T15" i="11"/>
  <c r="S15" i="11"/>
  <c r="Z15" i="11"/>
  <c r="R15" i="11"/>
  <c r="Y15" i="11"/>
  <c r="X15" i="11"/>
  <c r="Q15" i="11"/>
  <c r="O17" i="11"/>
  <c r="P16" i="11"/>
  <c r="S16" i="11" l="1"/>
  <c r="Z16" i="11"/>
  <c r="R16" i="11"/>
  <c r="Y16" i="11"/>
  <c r="X16" i="11"/>
  <c r="W16" i="11"/>
  <c r="V16" i="11"/>
  <c r="U16" i="11"/>
  <c r="T16" i="11"/>
  <c r="Q16" i="11"/>
  <c r="O18" i="11"/>
  <c r="P17" i="11"/>
  <c r="W17" i="11" l="1"/>
  <c r="V17" i="11"/>
  <c r="U17" i="11"/>
  <c r="T17" i="11"/>
  <c r="S17" i="11"/>
  <c r="Z17" i="11"/>
  <c r="R17" i="11"/>
  <c r="Y17" i="11"/>
  <c r="X17" i="11"/>
  <c r="Q17" i="11"/>
  <c r="O19" i="11"/>
  <c r="P18" i="11"/>
  <c r="S18" i="11" l="1"/>
  <c r="Z18" i="11"/>
  <c r="R18" i="11"/>
  <c r="Y18" i="11"/>
  <c r="X18" i="11"/>
  <c r="W18" i="11"/>
  <c r="V18" i="11"/>
  <c r="U18" i="11"/>
  <c r="T18" i="11"/>
  <c r="Q18" i="11"/>
  <c r="O20" i="11"/>
  <c r="P19" i="11"/>
  <c r="W19" i="11" l="1"/>
  <c r="X19" i="11"/>
  <c r="V19" i="11"/>
  <c r="U19" i="11"/>
  <c r="T19" i="11"/>
  <c r="S19" i="11"/>
  <c r="R19" i="11"/>
  <c r="Z19" i="11"/>
  <c r="Y19" i="11"/>
  <c r="Q19" i="11"/>
  <c r="O21" i="11"/>
  <c r="P20" i="11"/>
  <c r="S20" i="11" l="1"/>
  <c r="U20" i="11"/>
  <c r="T20" i="11"/>
  <c r="R20" i="11"/>
  <c r="Z20" i="11"/>
  <c r="Y20" i="11"/>
  <c r="X20" i="11"/>
  <c r="W20" i="11"/>
  <c r="V20" i="11"/>
  <c r="Q20" i="11"/>
  <c r="O22" i="11"/>
  <c r="P21" i="11"/>
  <c r="W21" i="11" l="1"/>
  <c r="R21" i="11"/>
  <c r="Z21" i="11"/>
  <c r="Y21" i="11"/>
  <c r="X21" i="11"/>
  <c r="V21" i="11"/>
  <c r="U21" i="11"/>
  <c r="T21" i="11"/>
  <c r="S21" i="11"/>
  <c r="Q21" i="11"/>
  <c r="O23" i="11"/>
  <c r="P22" i="11"/>
  <c r="S22" i="11" l="1"/>
  <c r="X22" i="11"/>
  <c r="W22" i="11"/>
  <c r="V22" i="11"/>
  <c r="U22" i="11"/>
  <c r="T22" i="11"/>
  <c r="R22" i="11"/>
  <c r="Z22" i="11"/>
  <c r="Y22" i="11"/>
  <c r="Q22" i="11"/>
  <c r="O24" i="11"/>
  <c r="P23" i="11"/>
  <c r="W23" i="11" l="1"/>
  <c r="S23" i="11"/>
  <c r="Z23" i="11"/>
  <c r="V23" i="11"/>
  <c r="U23" i="11"/>
  <c r="T23" i="11"/>
  <c r="R23" i="11"/>
  <c r="Y23" i="11"/>
  <c r="X23" i="11"/>
  <c r="Q23" i="11"/>
  <c r="O25" i="11"/>
  <c r="P24" i="11"/>
  <c r="S24" i="11" l="1"/>
  <c r="W24" i="11"/>
  <c r="V24" i="11"/>
  <c r="X24" i="11"/>
  <c r="U24" i="11"/>
  <c r="T24" i="11"/>
  <c r="R24" i="11"/>
  <c r="Z24" i="11"/>
  <c r="Y24" i="11"/>
  <c r="Q24" i="11"/>
  <c r="O26" i="11"/>
  <c r="P25" i="11"/>
  <c r="O27" i="11" l="1"/>
  <c r="P26" i="11"/>
  <c r="W25" i="11"/>
  <c r="S25" i="11"/>
  <c r="Z25" i="11"/>
  <c r="R25" i="11"/>
  <c r="X25" i="11"/>
  <c r="V25" i="11"/>
  <c r="U25" i="11"/>
  <c r="T25" i="11"/>
  <c r="Y25" i="11"/>
  <c r="Q25" i="11"/>
  <c r="S26" i="11" l="1"/>
  <c r="W26" i="11"/>
  <c r="V26" i="11"/>
  <c r="Y26" i="11"/>
  <c r="X26" i="11"/>
  <c r="U26" i="11"/>
  <c r="T26" i="11"/>
  <c r="R26" i="11"/>
  <c r="Z26" i="11"/>
  <c r="Q26" i="11"/>
  <c r="O28" i="11"/>
  <c r="P27" i="11"/>
  <c r="W27" i="11" l="1"/>
  <c r="S27" i="11"/>
  <c r="Z27" i="11"/>
  <c r="R27" i="11"/>
  <c r="Y27" i="11"/>
  <c r="X27" i="11"/>
  <c r="V27" i="11"/>
  <c r="U27" i="11"/>
  <c r="T27" i="11"/>
  <c r="Q27" i="11"/>
  <c r="O29" i="11"/>
  <c r="P28" i="11"/>
  <c r="S28" i="11" l="1"/>
  <c r="W28" i="11"/>
  <c r="V28" i="11"/>
  <c r="Z28" i="11"/>
  <c r="Y28" i="11"/>
  <c r="X28" i="11"/>
  <c r="U28" i="11"/>
  <c r="T28" i="11"/>
  <c r="R28" i="11"/>
  <c r="Q28" i="11"/>
  <c r="O30" i="11"/>
  <c r="P29" i="11"/>
  <c r="W29" i="11" l="1"/>
  <c r="S29" i="11"/>
  <c r="Z29" i="11"/>
  <c r="R29" i="11"/>
  <c r="Y29" i="11"/>
  <c r="X29" i="11"/>
  <c r="V29" i="11"/>
  <c r="U29" i="11"/>
  <c r="T29" i="11"/>
  <c r="Q29" i="11"/>
  <c r="O31" i="11"/>
  <c r="P30" i="11"/>
  <c r="S30" i="11" l="1"/>
  <c r="W30" i="11"/>
  <c r="V30" i="11"/>
  <c r="Z30" i="11"/>
  <c r="Y30" i="11"/>
  <c r="X30" i="11"/>
  <c r="U30" i="11"/>
  <c r="T30" i="11"/>
  <c r="R30" i="11"/>
  <c r="Q30" i="11"/>
  <c r="O32" i="11"/>
  <c r="P31" i="11"/>
  <c r="W31" i="11" l="1"/>
  <c r="S31" i="11"/>
  <c r="Z31" i="11"/>
  <c r="R31" i="11"/>
  <c r="Y31" i="11"/>
  <c r="X31" i="11"/>
  <c r="V31" i="11"/>
  <c r="U31" i="11"/>
  <c r="T31" i="11"/>
  <c r="Q31" i="11"/>
  <c r="O33" i="11"/>
  <c r="P32" i="11"/>
  <c r="S32" i="11" l="1"/>
  <c r="Y32" i="11"/>
  <c r="W32" i="11"/>
  <c r="V32" i="11"/>
  <c r="U32" i="11"/>
  <c r="T32" i="11"/>
  <c r="R32" i="11"/>
  <c r="Z32" i="11"/>
  <c r="X32" i="11"/>
  <c r="Q32" i="11"/>
  <c r="O34" i="11"/>
  <c r="P33" i="11"/>
  <c r="O35" i="11" l="1"/>
  <c r="P34" i="11"/>
  <c r="W33" i="11"/>
  <c r="U33" i="11"/>
  <c r="S33" i="11"/>
  <c r="Z33" i="11"/>
  <c r="R33" i="11"/>
  <c r="Y33" i="11"/>
  <c r="X33" i="11"/>
  <c r="V33" i="11"/>
  <c r="T33" i="11"/>
  <c r="Q33" i="11"/>
  <c r="S34" i="11" l="1"/>
  <c r="Y34" i="11"/>
  <c r="W34" i="11"/>
  <c r="V34" i="11"/>
  <c r="U34" i="11"/>
  <c r="T34" i="11"/>
  <c r="Z34" i="11"/>
  <c r="X34" i="11"/>
  <c r="R34" i="11"/>
  <c r="Q34" i="11"/>
  <c r="O36" i="11"/>
  <c r="P35" i="11"/>
  <c r="O37" i="11" l="1"/>
  <c r="P36" i="11"/>
  <c r="W35" i="11"/>
  <c r="U35" i="11"/>
  <c r="S35" i="11"/>
  <c r="Z35" i="11"/>
  <c r="R35" i="11"/>
  <c r="Y35" i="11"/>
  <c r="X35" i="11"/>
  <c r="V35" i="11"/>
  <c r="T35" i="11"/>
  <c r="Q35" i="11"/>
  <c r="S36" i="11" l="1"/>
  <c r="Y36" i="11"/>
  <c r="W36" i="11"/>
  <c r="V36" i="11"/>
  <c r="U36" i="11"/>
  <c r="T36" i="11"/>
  <c r="Z36" i="11"/>
  <c r="X36" i="11"/>
  <c r="R36" i="11"/>
  <c r="Q36" i="11"/>
  <c r="O38" i="11"/>
  <c r="P37" i="11"/>
  <c r="W37" i="11" l="1"/>
  <c r="U37" i="11"/>
  <c r="S37" i="11"/>
  <c r="Z37" i="11"/>
  <c r="R37" i="11"/>
  <c r="Y37" i="11"/>
  <c r="X37" i="11"/>
  <c r="V37" i="11"/>
  <c r="T37" i="11"/>
  <c r="Q37" i="11"/>
  <c r="O39" i="11"/>
  <c r="P38" i="11"/>
  <c r="S38" i="11" l="1"/>
  <c r="Y38" i="11"/>
  <c r="W38" i="11"/>
  <c r="V38" i="11"/>
  <c r="U38" i="11"/>
  <c r="T38" i="11"/>
  <c r="Z38" i="11"/>
  <c r="X38" i="11"/>
  <c r="R38" i="11"/>
  <c r="Q38" i="11"/>
  <c r="O40" i="11"/>
  <c r="P39" i="11"/>
  <c r="O41" i="11" l="1"/>
  <c r="P40" i="11"/>
  <c r="W39" i="11"/>
  <c r="U39" i="11"/>
  <c r="S39" i="11"/>
  <c r="Z39" i="11"/>
  <c r="R39" i="11"/>
  <c r="Y39" i="11"/>
  <c r="X39" i="11"/>
  <c r="V39" i="11"/>
  <c r="T39" i="11"/>
  <c r="Q39" i="11"/>
  <c r="S40" i="11" l="1"/>
  <c r="Y40" i="11"/>
  <c r="W40" i="11"/>
  <c r="V40" i="11"/>
  <c r="U40" i="11"/>
  <c r="T40" i="11"/>
  <c r="R40" i="11"/>
  <c r="Z40" i="11"/>
  <c r="X40" i="11"/>
  <c r="Q40" i="11"/>
  <c r="O42" i="11"/>
  <c r="P41" i="11"/>
  <c r="W41" i="11" l="1"/>
  <c r="U41" i="11"/>
  <c r="S41" i="11"/>
  <c r="Z41" i="11"/>
  <c r="R41" i="11"/>
  <c r="Y41" i="11"/>
  <c r="X41" i="11"/>
  <c r="V41" i="11"/>
  <c r="T41" i="11"/>
  <c r="Q41" i="11"/>
  <c r="O43" i="11"/>
  <c r="P42" i="11"/>
  <c r="S42" i="11" l="1"/>
  <c r="Y42" i="11"/>
  <c r="W42" i="11"/>
  <c r="V42" i="11"/>
  <c r="U42" i="11"/>
  <c r="T42" i="11"/>
  <c r="Z42" i="11"/>
  <c r="X42" i="11"/>
  <c r="R42" i="11"/>
  <c r="Q42" i="11"/>
  <c r="O44" i="11"/>
  <c r="P43" i="11"/>
  <c r="W43" i="11" l="1"/>
  <c r="U43" i="11"/>
  <c r="S43" i="11"/>
  <c r="Z43" i="11"/>
  <c r="R43" i="11"/>
  <c r="Y43" i="11"/>
  <c r="X43" i="11"/>
  <c r="V43" i="11"/>
  <c r="T43" i="11"/>
  <c r="Q43" i="11"/>
  <c r="O45" i="11"/>
  <c r="P44" i="11"/>
  <c r="S44" i="11" l="1"/>
  <c r="Y44" i="11"/>
  <c r="W44" i="11"/>
  <c r="V44" i="11"/>
  <c r="U44" i="11"/>
  <c r="T44" i="11"/>
  <c r="Z44" i="11"/>
  <c r="X44" i="11"/>
  <c r="R44" i="11"/>
  <c r="Q44" i="11"/>
  <c r="O46" i="11"/>
  <c r="P45" i="11"/>
  <c r="W45" i="11" l="1"/>
  <c r="U45" i="11"/>
  <c r="S45" i="11"/>
  <c r="Z45" i="11"/>
  <c r="R45" i="11"/>
  <c r="Y45" i="11"/>
  <c r="X45" i="11"/>
  <c r="V45" i="11"/>
  <c r="T45" i="11"/>
  <c r="Q45" i="11"/>
  <c r="O47" i="11"/>
  <c r="P46" i="11"/>
  <c r="S46" i="11" l="1"/>
  <c r="Y46" i="11"/>
  <c r="W46" i="11"/>
  <c r="V46" i="11"/>
  <c r="U46" i="11"/>
  <c r="T46" i="11"/>
  <c r="Z46" i="11"/>
  <c r="X46" i="11"/>
  <c r="R46" i="11"/>
  <c r="Q46" i="11"/>
  <c r="O48" i="11"/>
  <c r="P47" i="11"/>
  <c r="O49" i="11" l="1"/>
  <c r="P48" i="11"/>
  <c r="W47" i="11"/>
  <c r="U47" i="11"/>
  <c r="S47" i="11"/>
  <c r="Z47" i="11"/>
  <c r="R47" i="11"/>
  <c r="Y47" i="11"/>
  <c r="X47" i="11"/>
  <c r="V47" i="11"/>
  <c r="T47" i="11"/>
  <c r="Q47" i="11"/>
  <c r="S48" i="11" l="1"/>
  <c r="Y48" i="11"/>
  <c r="W48" i="11"/>
  <c r="V48" i="11"/>
  <c r="U48" i="11"/>
  <c r="T48" i="11"/>
  <c r="R48" i="11"/>
  <c r="Z48" i="11"/>
  <c r="X48" i="11"/>
  <c r="Q48" i="11"/>
  <c r="O50" i="11"/>
  <c r="P49" i="11"/>
  <c r="W49" i="11" l="1"/>
  <c r="U49" i="11"/>
  <c r="S49" i="11"/>
  <c r="Z49" i="11"/>
  <c r="R49" i="11"/>
  <c r="Y49" i="11"/>
  <c r="X49" i="11"/>
  <c r="V49" i="11"/>
  <c r="T49" i="11"/>
  <c r="Q49" i="11"/>
  <c r="O51" i="11"/>
  <c r="P50" i="11"/>
  <c r="S50" i="11" l="1"/>
  <c r="Y50" i="11"/>
  <c r="W50" i="11"/>
  <c r="V50" i="11"/>
  <c r="U50" i="11"/>
  <c r="T50" i="11"/>
  <c r="Z50" i="11"/>
  <c r="X50" i="11"/>
  <c r="R50" i="11"/>
  <c r="Q50" i="11"/>
  <c r="O52" i="11"/>
  <c r="P51" i="11"/>
  <c r="W51" i="11" l="1"/>
  <c r="U51" i="11"/>
  <c r="S51" i="11"/>
  <c r="Z51" i="11"/>
  <c r="R51" i="11"/>
  <c r="Y51" i="11"/>
  <c r="X51" i="11"/>
  <c r="V51" i="11"/>
  <c r="T51" i="11"/>
  <c r="Q51" i="11"/>
  <c r="O53" i="11"/>
  <c r="P52" i="11"/>
  <c r="O54" i="11" l="1"/>
  <c r="P53" i="11"/>
  <c r="S52" i="11"/>
  <c r="Y52" i="11"/>
  <c r="W52" i="11"/>
  <c r="V52" i="11"/>
  <c r="U52" i="11"/>
  <c r="T52" i="11"/>
  <c r="Z52" i="11"/>
  <c r="X52" i="11"/>
  <c r="R52" i="11"/>
  <c r="Q52" i="11"/>
  <c r="W53" i="11" l="1"/>
  <c r="U53" i="11"/>
  <c r="S53" i="11"/>
  <c r="Z53" i="11"/>
  <c r="R53" i="11"/>
  <c r="Y53" i="11"/>
  <c r="X53" i="11"/>
  <c r="V53" i="11"/>
  <c r="T53" i="11"/>
  <c r="Q53" i="11"/>
  <c r="O55" i="11"/>
  <c r="P54" i="11"/>
  <c r="S54" i="11" l="1"/>
  <c r="Y54" i="11"/>
  <c r="W54" i="11"/>
  <c r="V54" i="11"/>
  <c r="U54" i="11"/>
  <c r="T54" i="11"/>
  <c r="Z54" i="11"/>
  <c r="X54" i="11"/>
  <c r="R54" i="11"/>
  <c r="Q54" i="11"/>
  <c r="O56" i="11"/>
  <c r="P55" i="11"/>
  <c r="W55" i="11" l="1"/>
  <c r="U55" i="11"/>
  <c r="S55" i="11"/>
  <c r="Z55" i="11"/>
  <c r="R55" i="11"/>
  <c r="Y55" i="11"/>
  <c r="X55" i="11"/>
  <c r="V55" i="11"/>
  <c r="T55" i="11"/>
  <c r="Q55" i="11"/>
  <c r="O57" i="11"/>
  <c r="P56" i="11"/>
  <c r="S56" i="11" l="1"/>
  <c r="Y56" i="11"/>
  <c r="W56" i="11"/>
  <c r="V56" i="11"/>
  <c r="U56" i="11"/>
  <c r="T56" i="11"/>
  <c r="R56" i="11"/>
  <c r="Z56" i="11"/>
  <c r="X56" i="11"/>
  <c r="Q56" i="11"/>
  <c r="O58" i="11"/>
  <c r="P57" i="11"/>
  <c r="W57" i="11" l="1"/>
  <c r="U57" i="11"/>
  <c r="S57" i="11"/>
  <c r="Z57" i="11"/>
  <c r="R57" i="11"/>
  <c r="Y57" i="11"/>
  <c r="X57" i="11"/>
  <c r="V57" i="11"/>
  <c r="T57" i="11"/>
  <c r="Q57" i="11"/>
  <c r="O59" i="11"/>
  <c r="P58" i="11"/>
  <c r="S58" i="11" l="1"/>
  <c r="Y58" i="11"/>
  <c r="W58" i="11"/>
  <c r="V58" i="11"/>
  <c r="U58" i="11"/>
  <c r="T58" i="11"/>
  <c r="Z58" i="11"/>
  <c r="X58" i="11"/>
  <c r="R58" i="11"/>
  <c r="Q58" i="11"/>
  <c r="O60" i="11"/>
  <c r="P59" i="11"/>
  <c r="W59" i="11" l="1"/>
  <c r="U59" i="11"/>
  <c r="S59" i="11"/>
  <c r="Z59" i="11"/>
  <c r="R59" i="11"/>
  <c r="Y59" i="11"/>
  <c r="X59" i="11"/>
  <c r="V59" i="11"/>
  <c r="T59" i="11"/>
  <c r="Q59" i="11"/>
  <c r="O61" i="11"/>
  <c r="P60" i="11"/>
  <c r="S60" i="11" l="1"/>
  <c r="Y60" i="11"/>
  <c r="W60" i="11"/>
  <c r="V60" i="11"/>
  <c r="U60" i="11"/>
  <c r="T60" i="11"/>
  <c r="Z60" i="11"/>
  <c r="X60" i="11"/>
  <c r="R60" i="11"/>
  <c r="Q60" i="11"/>
  <c r="O62" i="11"/>
  <c r="P61" i="11"/>
  <c r="W61" i="11" l="1"/>
  <c r="U61" i="11"/>
  <c r="S61" i="11"/>
  <c r="Z61" i="11"/>
  <c r="R61" i="11"/>
  <c r="Y61" i="11"/>
  <c r="X61" i="11"/>
  <c r="V61" i="11"/>
  <c r="T61" i="11"/>
  <c r="Q61" i="11"/>
  <c r="O63" i="11"/>
  <c r="P62" i="11"/>
  <c r="Z62" i="11" l="1"/>
  <c r="V62" i="11"/>
  <c r="S62" i="11"/>
  <c r="X62" i="11"/>
  <c r="W62" i="11"/>
  <c r="U62" i="11"/>
  <c r="T62" i="11"/>
  <c r="Y62" i="11"/>
  <c r="R62" i="11"/>
  <c r="Q62" i="11"/>
  <c r="O64" i="11"/>
  <c r="P63" i="11"/>
  <c r="P64" i="11" l="1"/>
  <c r="O65" i="11"/>
  <c r="V63" i="11"/>
  <c r="S63" i="11"/>
  <c r="Z63" i="11"/>
  <c r="R63" i="11"/>
  <c r="X63" i="11"/>
  <c r="W63" i="11"/>
  <c r="U63" i="11"/>
  <c r="T63" i="11"/>
  <c r="Y63" i="11"/>
  <c r="Q63" i="11"/>
  <c r="O66" i="11" l="1"/>
  <c r="P65" i="11"/>
  <c r="Z64" i="11"/>
  <c r="R64" i="11"/>
  <c r="W64" i="11"/>
  <c r="V64" i="11"/>
  <c r="S64" i="11"/>
  <c r="Y64" i="11"/>
  <c r="X64" i="11"/>
  <c r="U64" i="11"/>
  <c r="T64" i="11"/>
  <c r="Q64" i="11"/>
  <c r="V65" i="11" l="1"/>
  <c r="S65" i="11"/>
  <c r="Z65" i="11"/>
  <c r="R65" i="11"/>
  <c r="T65" i="11"/>
  <c r="Y65" i="11"/>
  <c r="X65" i="11"/>
  <c r="W65" i="11"/>
  <c r="U65" i="11"/>
  <c r="Q65" i="11"/>
  <c r="O67" i="11"/>
  <c r="P66" i="11"/>
  <c r="O68" i="11" l="1"/>
  <c r="P67" i="11"/>
  <c r="Z66" i="11"/>
  <c r="R66" i="11"/>
  <c r="W66" i="11"/>
  <c r="V66" i="11"/>
  <c r="T66" i="11"/>
  <c r="Y66" i="11"/>
  <c r="X66" i="11"/>
  <c r="U66" i="11"/>
  <c r="S66" i="11"/>
  <c r="Q66" i="11"/>
  <c r="V67" i="11" l="1"/>
  <c r="S67" i="11"/>
  <c r="Z67" i="11"/>
  <c r="R67" i="11"/>
  <c r="U67" i="11"/>
  <c r="Y67" i="11"/>
  <c r="X67" i="11"/>
  <c r="W67" i="11"/>
  <c r="T67" i="11"/>
  <c r="Q67" i="11"/>
  <c r="P68" i="11"/>
  <c r="O69" i="11"/>
  <c r="Z68" i="11" l="1"/>
  <c r="R68" i="11"/>
  <c r="W68" i="11"/>
  <c r="V68" i="11"/>
  <c r="U68" i="11"/>
  <c r="S68" i="11"/>
  <c r="Y68" i="11"/>
  <c r="X68" i="11"/>
  <c r="T68" i="11"/>
  <c r="Q68" i="11"/>
  <c r="O70" i="11"/>
  <c r="P69" i="11"/>
  <c r="V69" i="11" l="1"/>
  <c r="S69" i="11"/>
  <c r="Z69" i="11"/>
  <c r="R69" i="11"/>
  <c r="W69" i="11"/>
  <c r="T69" i="11"/>
  <c r="Y69" i="11"/>
  <c r="X69" i="11"/>
  <c r="U69" i="11"/>
  <c r="Q69" i="11"/>
  <c r="P70" i="11"/>
  <c r="O71" i="11"/>
  <c r="O72" i="11" l="1"/>
  <c r="P71" i="11"/>
  <c r="Z70" i="11"/>
  <c r="R70" i="11"/>
  <c r="W70" i="11"/>
  <c r="V70" i="11"/>
  <c r="U70" i="11"/>
  <c r="Y70" i="11"/>
  <c r="T70" i="11"/>
  <c r="X70" i="11"/>
  <c r="S70" i="11"/>
  <c r="Q70" i="11"/>
  <c r="V71" i="11" l="1"/>
  <c r="S71" i="11"/>
  <c r="Z71" i="11"/>
  <c r="R71" i="11"/>
  <c r="Y71" i="11"/>
  <c r="X71" i="11"/>
  <c r="U71" i="11"/>
  <c r="T71" i="11"/>
  <c r="W71" i="11"/>
  <c r="Q71" i="11"/>
  <c r="O73" i="11"/>
  <c r="P72" i="11"/>
  <c r="Z72" i="11" l="1"/>
  <c r="R72" i="11"/>
  <c r="W72" i="11"/>
  <c r="V72" i="11"/>
  <c r="U72" i="11"/>
  <c r="Y72" i="11"/>
  <c r="X72" i="11"/>
  <c r="T72" i="11"/>
  <c r="S72" i="11"/>
  <c r="Q72" i="11"/>
  <c r="P73" i="11"/>
  <c r="O74" i="11"/>
  <c r="P74" i="11" l="1"/>
  <c r="O75" i="11"/>
  <c r="X73" i="11"/>
  <c r="V73" i="11"/>
  <c r="S73" i="11"/>
  <c r="Z73" i="11"/>
  <c r="R73" i="11"/>
  <c r="Y73" i="11"/>
  <c r="W73" i="11"/>
  <c r="T73" i="11"/>
  <c r="U73" i="11"/>
  <c r="Q73" i="11"/>
  <c r="P75" i="11" l="1"/>
  <c r="O76" i="11"/>
  <c r="T74" i="11"/>
  <c r="Z74" i="11"/>
  <c r="R74" i="11"/>
  <c r="X74" i="11"/>
  <c r="W74" i="11"/>
  <c r="V74" i="11"/>
  <c r="U74" i="11"/>
  <c r="Y74" i="11"/>
  <c r="S74" i="11"/>
  <c r="Q74" i="11"/>
  <c r="P76" i="11" l="1"/>
  <c r="O77" i="11"/>
  <c r="X75" i="11"/>
  <c r="V75" i="11"/>
  <c r="T75" i="11"/>
  <c r="S75" i="11"/>
  <c r="Z75" i="11"/>
  <c r="R75" i="11"/>
  <c r="Y75" i="11"/>
  <c r="W75" i="11"/>
  <c r="U75" i="11"/>
  <c r="Q75" i="11"/>
  <c r="P77" i="11" l="1"/>
  <c r="O78" i="11"/>
  <c r="T76" i="11"/>
  <c r="Z76" i="11"/>
  <c r="R76" i="11"/>
  <c r="X76" i="11"/>
  <c r="W76" i="11"/>
  <c r="V76" i="11"/>
  <c r="U76" i="11"/>
  <c r="S76" i="11"/>
  <c r="Y76" i="11"/>
  <c r="Q76" i="11"/>
  <c r="P78" i="11" l="1"/>
  <c r="O79" i="11"/>
  <c r="X77" i="11"/>
  <c r="V77" i="11"/>
  <c r="T77" i="11"/>
  <c r="S77" i="11"/>
  <c r="Z77" i="11"/>
  <c r="R77" i="11"/>
  <c r="Y77" i="11"/>
  <c r="W77" i="11"/>
  <c r="U77" i="11"/>
  <c r="Q77" i="11"/>
  <c r="P79" i="11" l="1"/>
  <c r="O80" i="11"/>
  <c r="T78" i="11"/>
  <c r="Z78" i="11"/>
  <c r="R78" i="11"/>
  <c r="X78" i="11"/>
  <c r="W78" i="11"/>
  <c r="V78" i="11"/>
  <c r="U78" i="11"/>
  <c r="S78" i="11"/>
  <c r="Y78" i="11"/>
  <c r="Q78" i="11"/>
  <c r="P80" i="11" l="1"/>
  <c r="O81" i="11"/>
  <c r="X79" i="11"/>
  <c r="V79" i="11"/>
  <c r="T79" i="11"/>
  <c r="S79" i="11"/>
  <c r="Z79" i="11"/>
  <c r="R79" i="11"/>
  <c r="Y79" i="11"/>
  <c r="W79" i="11"/>
  <c r="U79" i="11"/>
  <c r="Q79" i="11"/>
  <c r="P81" i="11" l="1"/>
  <c r="O82" i="11"/>
  <c r="T80" i="11"/>
  <c r="Z80" i="11"/>
  <c r="R80" i="11"/>
  <c r="X80" i="11"/>
  <c r="W80" i="11"/>
  <c r="V80" i="11"/>
  <c r="U80" i="11"/>
  <c r="S80" i="11"/>
  <c r="Y80" i="11"/>
  <c r="Q80" i="11"/>
  <c r="P82" i="11" l="1"/>
  <c r="O83" i="11"/>
  <c r="X81" i="11"/>
  <c r="V81" i="11"/>
  <c r="T81" i="11"/>
  <c r="S81" i="11"/>
  <c r="Z81" i="11"/>
  <c r="R81" i="11"/>
  <c r="Y81" i="11"/>
  <c r="W81" i="11"/>
  <c r="U81" i="11"/>
  <c r="Q81" i="11"/>
  <c r="P83" i="11" l="1"/>
  <c r="O84" i="11"/>
  <c r="T82" i="11"/>
  <c r="Z82" i="11"/>
  <c r="R82" i="11"/>
  <c r="X82" i="11"/>
  <c r="W82" i="11"/>
  <c r="V82" i="11"/>
  <c r="U82" i="11"/>
  <c r="Y82" i="11"/>
  <c r="S82" i="11"/>
  <c r="Q82" i="11"/>
  <c r="P84" i="11" l="1"/>
  <c r="O85" i="11"/>
  <c r="X83" i="11"/>
  <c r="V83" i="11"/>
  <c r="T83" i="11"/>
  <c r="S83" i="11"/>
  <c r="Z83" i="11"/>
  <c r="R83" i="11"/>
  <c r="Y83" i="11"/>
  <c r="W83" i="11"/>
  <c r="U83" i="11"/>
  <c r="Q83" i="11"/>
  <c r="P85" i="11" l="1"/>
  <c r="O86" i="11"/>
  <c r="T84" i="11"/>
  <c r="Z84" i="11"/>
  <c r="R84" i="11"/>
  <c r="X84" i="11"/>
  <c r="W84" i="11"/>
  <c r="V84" i="11"/>
  <c r="U84" i="11"/>
  <c r="S84" i="11"/>
  <c r="Y84" i="11"/>
  <c r="Q84" i="11"/>
  <c r="P86" i="11" l="1"/>
  <c r="O87" i="11"/>
  <c r="X85" i="11"/>
  <c r="V85" i="11"/>
  <c r="T85" i="11"/>
  <c r="S85" i="11"/>
  <c r="Z85" i="11"/>
  <c r="R85" i="11"/>
  <c r="Y85" i="11"/>
  <c r="W85" i="11"/>
  <c r="U85" i="11"/>
  <c r="Q85" i="11"/>
  <c r="P87" i="11" l="1"/>
  <c r="O88" i="11"/>
  <c r="T86" i="11"/>
  <c r="Z86" i="11"/>
  <c r="R86" i="11"/>
  <c r="X86" i="11"/>
  <c r="W86" i="11"/>
  <c r="V86" i="11"/>
  <c r="U86" i="11"/>
  <c r="S86" i="11"/>
  <c r="Y86" i="11"/>
  <c r="Q86" i="11"/>
  <c r="P88" i="11" l="1"/>
  <c r="O89" i="11"/>
  <c r="X87" i="11"/>
  <c r="V87" i="11"/>
  <c r="T87" i="11"/>
  <c r="S87" i="11"/>
  <c r="Z87" i="11"/>
  <c r="R87" i="11"/>
  <c r="Y87" i="11"/>
  <c r="W87" i="11"/>
  <c r="U87" i="11"/>
  <c r="Q87" i="11"/>
  <c r="P89" i="11" l="1"/>
  <c r="O90" i="11"/>
  <c r="T88" i="11"/>
  <c r="Z88" i="11"/>
  <c r="R88" i="11"/>
  <c r="X88" i="11"/>
  <c r="W88" i="11"/>
  <c r="V88" i="11"/>
  <c r="U88" i="11"/>
  <c r="S88" i="11"/>
  <c r="Y88" i="11"/>
  <c r="Q88" i="11"/>
  <c r="P90" i="11" l="1"/>
  <c r="O91" i="11"/>
  <c r="X89" i="11"/>
  <c r="V89" i="11"/>
  <c r="T89" i="11"/>
  <c r="S89" i="11"/>
  <c r="Z89" i="11"/>
  <c r="R89" i="11"/>
  <c r="Y89" i="11"/>
  <c r="W89" i="11"/>
  <c r="U89" i="11"/>
  <c r="Q89" i="11"/>
  <c r="P91" i="11" l="1"/>
  <c r="O92" i="11"/>
  <c r="T90" i="11"/>
  <c r="Z90" i="11"/>
  <c r="R90" i="11"/>
  <c r="X90" i="11"/>
  <c r="W90" i="11"/>
  <c r="V90" i="11"/>
  <c r="U90" i="11"/>
  <c r="Y90" i="11"/>
  <c r="S90" i="11"/>
  <c r="Q90" i="11"/>
  <c r="P92" i="11" l="1"/>
  <c r="O93" i="11"/>
  <c r="X91" i="11"/>
  <c r="V91" i="11"/>
  <c r="T91" i="11"/>
  <c r="S91" i="11"/>
  <c r="Z91" i="11"/>
  <c r="R91" i="11"/>
  <c r="Y91" i="11"/>
  <c r="W91" i="11"/>
  <c r="U91" i="11"/>
  <c r="Q91" i="11"/>
  <c r="P93" i="11" l="1"/>
  <c r="O94" i="11"/>
  <c r="T92" i="11"/>
  <c r="Z92" i="11"/>
  <c r="R92" i="11"/>
  <c r="X92" i="11"/>
  <c r="W92" i="11"/>
  <c r="V92" i="11"/>
  <c r="U92" i="11"/>
  <c r="S92" i="11"/>
  <c r="Y92" i="11"/>
  <c r="Q92" i="11"/>
  <c r="O95" i="11" l="1"/>
  <c r="P94" i="11"/>
  <c r="X93" i="11"/>
  <c r="V93" i="11"/>
  <c r="T93" i="11"/>
  <c r="S93" i="11"/>
  <c r="Z93" i="11"/>
  <c r="R93" i="11"/>
  <c r="Y93" i="11"/>
  <c r="W93" i="11"/>
  <c r="U93" i="11"/>
  <c r="Q93" i="11"/>
  <c r="S94" i="11" l="1"/>
  <c r="W94" i="11"/>
  <c r="U94" i="11"/>
  <c r="R94" i="11"/>
  <c r="Z94" i="11"/>
  <c r="Y94" i="11"/>
  <c r="X94" i="11"/>
  <c r="V94" i="11"/>
  <c r="T94" i="11"/>
  <c r="Q94" i="11"/>
  <c r="O96" i="11"/>
  <c r="P95" i="11"/>
  <c r="W95" i="11" l="1"/>
  <c r="S95" i="11"/>
  <c r="T95" i="11"/>
  <c r="Y95" i="11"/>
  <c r="X95" i="11"/>
  <c r="V95" i="11"/>
  <c r="U95" i="11"/>
  <c r="R95" i="11"/>
  <c r="Z95" i="11"/>
  <c r="Q95" i="11"/>
  <c r="O97" i="11"/>
  <c r="P96" i="11"/>
  <c r="S96" i="11" l="1"/>
  <c r="W96" i="11"/>
  <c r="R96" i="11"/>
  <c r="Z96" i="11"/>
  <c r="X96" i="11"/>
  <c r="V96" i="11"/>
  <c r="U96" i="11"/>
  <c r="T96" i="11"/>
  <c r="Y96" i="11"/>
  <c r="Q96" i="11"/>
  <c r="O98" i="11"/>
  <c r="P97" i="11"/>
  <c r="O99" i="11" l="1"/>
  <c r="P98" i="11"/>
  <c r="W97" i="11"/>
  <c r="S97" i="11"/>
  <c r="Y97" i="11"/>
  <c r="V97" i="11"/>
  <c r="U97" i="11"/>
  <c r="T97" i="11"/>
  <c r="R97" i="11"/>
  <c r="Z97" i="11"/>
  <c r="X97" i="11"/>
  <c r="Q97" i="11"/>
  <c r="S98" i="11" l="1"/>
  <c r="W98" i="11"/>
  <c r="Z98" i="11"/>
  <c r="X98" i="11"/>
  <c r="U98" i="11"/>
  <c r="T98" i="11"/>
  <c r="R98" i="11"/>
  <c r="Y98" i="11"/>
  <c r="V98" i="11"/>
  <c r="Q98" i="11"/>
  <c r="O100" i="11"/>
  <c r="P99" i="11"/>
  <c r="W99" i="11" l="1"/>
  <c r="S99" i="11"/>
  <c r="Y99" i="11"/>
  <c r="V99" i="11"/>
  <c r="T99" i="11"/>
  <c r="R99" i="11"/>
  <c r="Z99" i="11"/>
  <c r="X99" i="11"/>
  <c r="U99" i="11"/>
  <c r="Q99" i="11"/>
  <c r="O101" i="11"/>
  <c r="P100" i="11"/>
  <c r="S100" i="11" l="1"/>
  <c r="X100" i="11"/>
  <c r="W100" i="11"/>
  <c r="Z100" i="11"/>
  <c r="V100" i="11"/>
  <c r="T100" i="11"/>
  <c r="R100" i="11"/>
  <c r="Y100" i="11"/>
  <c r="U100" i="11"/>
  <c r="Q100" i="11"/>
  <c r="O102" i="11"/>
  <c r="P101" i="11"/>
  <c r="W101" i="11" l="1"/>
  <c r="T101" i="11"/>
  <c r="S101" i="11"/>
  <c r="Z101" i="11"/>
  <c r="X101" i="11"/>
  <c r="U101" i="11"/>
  <c r="R101" i="11"/>
  <c r="Y101" i="11"/>
  <c r="V101" i="11"/>
  <c r="Q101" i="11"/>
  <c r="O103" i="11"/>
  <c r="P102" i="11"/>
  <c r="S102" i="11" l="1"/>
  <c r="X102" i="11"/>
  <c r="W102" i="11"/>
  <c r="Y102" i="11"/>
  <c r="U102" i="11"/>
  <c r="T102" i="11"/>
  <c r="R102" i="11"/>
  <c r="Z102" i="11"/>
  <c r="V102" i="11"/>
  <c r="Q102" i="11"/>
  <c r="O104" i="11"/>
  <c r="P103" i="11"/>
  <c r="W103" i="11" l="1"/>
  <c r="T103" i="11"/>
  <c r="S103" i="11"/>
  <c r="Y103" i="11"/>
  <c r="X103" i="11"/>
  <c r="V103" i="11"/>
  <c r="U103" i="11"/>
  <c r="R103" i="11"/>
  <c r="Z103" i="11"/>
  <c r="Q103" i="11"/>
  <c r="O105" i="11"/>
  <c r="P104" i="11"/>
  <c r="O106" i="11" l="1"/>
  <c r="P105" i="11"/>
  <c r="S104" i="11"/>
  <c r="X104" i="11"/>
  <c r="W104" i="11"/>
  <c r="U104" i="11"/>
  <c r="T104" i="11"/>
  <c r="Z104" i="11"/>
  <c r="Y104" i="11"/>
  <c r="V104" i="11"/>
  <c r="R104" i="11"/>
  <c r="Q104" i="11"/>
  <c r="W105" i="11" l="1"/>
  <c r="T105" i="11"/>
  <c r="S105" i="11"/>
  <c r="Y105" i="11"/>
  <c r="X105" i="11"/>
  <c r="U105" i="11"/>
  <c r="Z105" i="11"/>
  <c r="V105" i="11"/>
  <c r="R105" i="11"/>
  <c r="Q105" i="11"/>
  <c r="O107" i="11"/>
  <c r="P106" i="11"/>
  <c r="O108" i="11" l="1"/>
  <c r="P107" i="11"/>
  <c r="S106" i="11"/>
  <c r="X106" i="11"/>
  <c r="W106" i="11"/>
  <c r="U106" i="11"/>
  <c r="Y106" i="11"/>
  <c r="T106" i="11"/>
  <c r="R106" i="11"/>
  <c r="Z106" i="11"/>
  <c r="V106" i="11"/>
  <c r="Q106" i="11"/>
  <c r="W107" i="11" l="1"/>
  <c r="T107" i="11"/>
  <c r="S107" i="11"/>
  <c r="Y107" i="11"/>
  <c r="X107" i="11"/>
  <c r="V107" i="11"/>
  <c r="U107" i="11"/>
  <c r="R107" i="11"/>
  <c r="Z107" i="11"/>
  <c r="Q107" i="11"/>
  <c r="O109" i="11"/>
  <c r="P108" i="11"/>
  <c r="S108" i="11" l="1"/>
  <c r="X108" i="11"/>
  <c r="W108" i="11"/>
  <c r="U108" i="11"/>
  <c r="T108" i="11"/>
  <c r="Z108" i="11"/>
  <c r="Y108" i="11"/>
  <c r="V108" i="11"/>
  <c r="R108" i="11"/>
  <c r="Q108" i="11"/>
  <c r="O110" i="11"/>
  <c r="P109" i="11"/>
  <c r="W109" i="11" l="1"/>
  <c r="T109" i="11"/>
  <c r="S109" i="11"/>
  <c r="Z109" i="11"/>
  <c r="R109" i="11"/>
  <c r="Y109" i="11"/>
  <c r="V109" i="11"/>
  <c r="X109" i="11"/>
  <c r="U109" i="11"/>
  <c r="Q109" i="11"/>
  <c r="O111" i="11"/>
  <c r="P110" i="11"/>
  <c r="S110" i="11" l="1"/>
  <c r="X110" i="11"/>
  <c r="W110" i="11"/>
  <c r="V110" i="11"/>
  <c r="U110" i="11"/>
  <c r="Z110" i="11"/>
  <c r="Y110" i="11"/>
  <c r="T110" i="11"/>
  <c r="R110" i="11"/>
  <c r="Q110" i="11"/>
  <c r="O112" i="11"/>
  <c r="P111" i="11"/>
  <c r="W111" i="11" l="1"/>
  <c r="T111" i="11"/>
  <c r="S111" i="11"/>
  <c r="Z111" i="11"/>
  <c r="R111" i="11"/>
  <c r="Y111" i="11"/>
  <c r="X111" i="11"/>
  <c r="U111" i="11"/>
  <c r="V111" i="11"/>
  <c r="Q111" i="11"/>
  <c r="O113" i="11"/>
  <c r="P112" i="11"/>
  <c r="S112" i="11" l="1"/>
  <c r="X112" i="11"/>
  <c r="W112" i="11"/>
  <c r="V112" i="11"/>
  <c r="U112" i="11"/>
  <c r="Y112" i="11"/>
  <c r="T112" i="11"/>
  <c r="R112" i="11"/>
  <c r="Z112" i="11"/>
  <c r="Q112" i="11"/>
  <c r="O114" i="11"/>
  <c r="P113" i="11"/>
  <c r="W113" i="11" l="1"/>
  <c r="T113" i="11"/>
  <c r="S113" i="11"/>
  <c r="Z113" i="11"/>
  <c r="R113" i="11"/>
  <c r="Y113" i="11"/>
  <c r="V113" i="11"/>
  <c r="X113" i="11"/>
  <c r="U113" i="11"/>
  <c r="Q113" i="11"/>
  <c r="O115" i="11"/>
  <c r="P114" i="11"/>
  <c r="S114" i="11" l="1"/>
  <c r="X114" i="11"/>
  <c r="W114" i="11"/>
  <c r="V114" i="11"/>
  <c r="U114" i="11"/>
  <c r="Z114" i="11"/>
  <c r="T114" i="11"/>
  <c r="R114" i="11"/>
  <c r="Y114" i="11"/>
  <c r="Q114" i="11"/>
  <c r="O116" i="11"/>
  <c r="P115" i="11"/>
  <c r="W115" i="11" l="1"/>
  <c r="T115" i="11"/>
  <c r="S115" i="11"/>
  <c r="Z115" i="11"/>
  <c r="R115" i="11"/>
  <c r="Y115" i="11"/>
  <c r="U115" i="11"/>
  <c r="X115" i="11"/>
  <c r="V115" i="11"/>
  <c r="Q115" i="11"/>
  <c r="O117" i="11"/>
  <c r="P116" i="11"/>
  <c r="S116" i="11" l="1"/>
  <c r="X116" i="11"/>
  <c r="W116" i="11"/>
  <c r="V116" i="11"/>
  <c r="U116" i="11"/>
  <c r="Y116" i="11"/>
  <c r="R116" i="11"/>
  <c r="Z116" i="11"/>
  <c r="T116" i="11"/>
  <c r="Q116" i="11"/>
  <c r="O118" i="11"/>
  <c r="P117" i="11"/>
  <c r="W117" i="11" l="1"/>
  <c r="T117" i="11"/>
  <c r="S117" i="11"/>
  <c r="Z117" i="11"/>
  <c r="R117" i="11"/>
  <c r="Y117" i="11"/>
  <c r="X117" i="11"/>
  <c r="V117" i="11"/>
  <c r="U117" i="11"/>
  <c r="Q117" i="11"/>
  <c r="O119" i="11"/>
  <c r="P118" i="11"/>
  <c r="S118" i="11" l="1"/>
  <c r="X118" i="11"/>
  <c r="W118" i="11"/>
  <c r="V118" i="11"/>
  <c r="U118" i="11"/>
  <c r="Z118" i="11"/>
  <c r="T118" i="11"/>
  <c r="Y118" i="11"/>
  <c r="R118" i="11"/>
  <c r="Q118" i="11"/>
  <c r="O120" i="11"/>
  <c r="P119" i="11"/>
  <c r="W119" i="11" l="1"/>
  <c r="T119" i="11"/>
  <c r="S119" i="11"/>
  <c r="Z119" i="11"/>
  <c r="R119" i="11"/>
  <c r="Y119" i="11"/>
  <c r="X119" i="11"/>
  <c r="V119" i="11"/>
  <c r="U119" i="11"/>
  <c r="Q119" i="11"/>
  <c r="O121" i="11"/>
  <c r="P120" i="11"/>
  <c r="S120" i="11" l="1"/>
  <c r="X120" i="11"/>
  <c r="W120" i="11"/>
  <c r="V120" i="11"/>
  <c r="U120" i="11"/>
  <c r="Y120" i="11"/>
  <c r="R120" i="11"/>
  <c r="Z120" i="11"/>
  <c r="T120" i="11"/>
  <c r="Q120" i="11"/>
  <c r="O122" i="11"/>
  <c r="P121" i="11"/>
  <c r="V121" i="11" l="1"/>
  <c r="X121" i="11"/>
  <c r="T121" i="11"/>
  <c r="S121" i="11"/>
  <c r="R121" i="11"/>
  <c r="Z121" i="11"/>
  <c r="W121" i="11"/>
  <c r="U121" i="11"/>
  <c r="Y121" i="11"/>
  <c r="Q121" i="11"/>
  <c r="O123" i="11"/>
  <c r="P122" i="11"/>
  <c r="Z122" i="11" l="1"/>
  <c r="R122" i="11"/>
  <c r="W122" i="11"/>
  <c r="V122" i="11"/>
  <c r="S122" i="11"/>
  <c r="Y122" i="11"/>
  <c r="X122" i="11"/>
  <c r="T122" i="11"/>
  <c r="U122" i="11"/>
  <c r="Q122" i="11"/>
  <c r="O124" i="11"/>
  <c r="P123" i="11"/>
  <c r="V123" i="11" l="1"/>
  <c r="S123" i="11"/>
  <c r="U123" i="11"/>
  <c r="Z123" i="11"/>
  <c r="Y123" i="11"/>
  <c r="X123" i="11"/>
  <c r="W123" i="11"/>
  <c r="T123" i="11"/>
  <c r="R123" i="11"/>
  <c r="Q123" i="11"/>
  <c r="O125" i="11"/>
  <c r="P124" i="11"/>
  <c r="Z124" i="11" l="1"/>
  <c r="R124" i="11"/>
  <c r="W124" i="11"/>
  <c r="T124" i="11"/>
  <c r="Y124" i="11"/>
  <c r="X124" i="11"/>
  <c r="V124" i="11"/>
  <c r="U124" i="11"/>
  <c r="S124" i="11"/>
  <c r="Q124" i="11"/>
  <c r="O126" i="11"/>
  <c r="P125" i="11"/>
  <c r="V125" i="11" l="1"/>
  <c r="S125" i="11"/>
  <c r="R125" i="11"/>
  <c r="Y125" i="11"/>
  <c r="X125" i="11"/>
  <c r="W125" i="11"/>
  <c r="U125" i="11"/>
  <c r="Z125" i="11"/>
  <c r="T125" i="11"/>
  <c r="Q125" i="11"/>
  <c r="O127" i="11"/>
  <c r="P126" i="11"/>
  <c r="Z126" i="11" l="1"/>
  <c r="R126" i="11"/>
  <c r="W126" i="11"/>
  <c r="X126" i="11"/>
  <c r="V126" i="11"/>
  <c r="U126" i="11"/>
  <c r="T126" i="11"/>
  <c r="S126" i="11"/>
  <c r="Y126" i="11"/>
  <c r="Q126" i="11"/>
  <c r="O128" i="11"/>
  <c r="P127" i="11"/>
  <c r="V127" i="11" l="1"/>
  <c r="S127" i="11"/>
  <c r="Z127" i="11"/>
  <c r="W127" i="11"/>
  <c r="U127" i="11"/>
  <c r="T127" i="11"/>
  <c r="R127" i="11"/>
  <c r="X127" i="11"/>
  <c r="Y127" i="11"/>
  <c r="Q127" i="11"/>
  <c r="P128" i="11"/>
  <c r="O129" i="11"/>
  <c r="P129" i="11" l="1"/>
  <c r="O130" i="11"/>
  <c r="T128" i="11"/>
  <c r="Z128" i="11"/>
  <c r="R128" i="11"/>
  <c r="X128" i="11"/>
  <c r="W128" i="11"/>
  <c r="Y128" i="11"/>
  <c r="V128" i="11"/>
  <c r="U128" i="11"/>
  <c r="S128" i="11"/>
  <c r="Q128" i="11"/>
  <c r="P130" i="11" l="1"/>
  <c r="O131" i="11"/>
  <c r="X129" i="11"/>
  <c r="V129" i="11"/>
  <c r="T129" i="11"/>
  <c r="S129" i="11"/>
  <c r="R129" i="11"/>
  <c r="Z129" i="11"/>
  <c r="Y129" i="11"/>
  <c r="W129" i="11"/>
  <c r="U129" i="11"/>
  <c r="Q129" i="11"/>
  <c r="P131" i="11" l="1"/>
  <c r="O132" i="11"/>
  <c r="T130" i="11"/>
  <c r="Z130" i="11"/>
  <c r="R130" i="11"/>
  <c r="X130" i="11"/>
  <c r="W130" i="11"/>
  <c r="V130" i="11"/>
  <c r="Y130" i="11"/>
  <c r="S130" i="11"/>
  <c r="U130" i="11"/>
  <c r="Q130" i="11"/>
  <c r="P132" i="11" l="1"/>
  <c r="O133" i="11"/>
  <c r="X131" i="11"/>
  <c r="V131" i="11"/>
  <c r="T131" i="11"/>
  <c r="S131" i="11"/>
  <c r="Z131" i="11"/>
  <c r="U131" i="11"/>
  <c r="R131" i="11"/>
  <c r="Y131" i="11"/>
  <c r="W131" i="11"/>
  <c r="Q131" i="11"/>
  <c r="P133" i="11" l="1"/>
  <c r="O134" i="11"/>
  <c r="T132" i="11"/>
  <c r="Z132" i="11"/>
  <c r="R132" i="11"/>
  <c r="X132" i="11"/>
  <c r="W132" i="11"/>
  <c r="Y132" i="11"/>
  <c r="V132" i="11"/>
  <c r="U132" i="11"/>
  <c r="S132" i="11"/>
  <c r="Q132" i="11"/>
  <c r="P134" i="11" l="1"/>
  <c r="O135" i="11"/>
  <c r="X133" i="11"/>
  <c r="V133" i="11"/>
  <c r="T133" i="11"/>
  <c r="S133" i="11"/>
  <c r="R133" i="11"/>
  <c r="Z133" i="11"/>
  <c r="Y133" i="11"/>
  <c r="W133" i="11"/>
  <c r="U133" i="11"/>
  <c r="Q133" i="11"/>
  <c r="P135" i="11" l="1"/>
  <c r="O136" i="11"/>
  <c r="T134" i="11"/>
  <c r="Z134" i="11"/>
  <c r="R134" i="11"/>
  <c r="X134" i="11"/>
  <c r="W134" i="11"/>
  <c r="V134" i="11"/>
  <c r="U134" i="11"/>
  <c r="Y134" i="11"/>
  <c r="S134" i="11"/>
  <c r="Q134" i="11"/>
  <c r="P136" i="11" l="1"/>
  <c r="O137" i="11"/>
  <c r="X135" i="11"/>
  <c r="V135" i="11"/>
  <c r="T135" i="11"/>
  <c r="S135" i="11"/>
  <c r="Z135" i="11"/>
  <c r="U135" i="11"/>
  <c r="R135" i="11"/>
  <c r="Y135" i="11"/>
  <c r="W135" i="11"/>
  <c r="Q135" i="11"/>
  <c r="P137" i="11" l="1"/>
  <c r="O138" i="11"/>
  <c r="T136" i="11"/>
  <c r="Z136" i="11"/>
  <c r="R136" i="11"/>
  <c r="X136" i="11"/>
  <c r="W136" i="11"/>
  <c r="Y136" i="11"/>
  <c r="V136" i="11"/>
  <c r="U136" i="11"/>
  <c r="S136" i="11"/>
  <c r="Q136" i="11"/>
  <c r="P138" i="11" l="1"/>
  <c r="O139" i="11"/>
  <c r="X137" i="11"/>
  <c r="V137" i="11"/>
  <c r="T137" i="11"/>
  <c r="S137" i="11"/>
  <c r="R137" i="11"/>
  <c r="Z137" i="11"/>
  <c r="Y137" i="11"/>
  <c r="W137" i="11"/>
  <c r="U137" i="11"/>
  <c r="Q137" i="11"/>
  <c r="P139" i="11" l="1"/>
  <c r="O140" i="11"/>
  <c r="T138" i="11"/>
  <c r="Z138" i="11"/>
  <c r="R138" i="11"/>
  <c r="X138" i="11"/>
  <c r="W138" i="11"/>
  <c r="V138" i="11"/>
  <c r="S138" i="11"/>
  <c r="Y138" i="11"/>
  <c r="U138" i="11"/>
  <c r="Q138" i="11"/>
  <c r="P140" i="11" l="1"/>
  <c r="O141" i="11"/>
  <c r="X139" i="11"/>
  <c r="V139" i="11"/>
  <c r="T139" i="11"/>
  <c r="S139" i="11"/>
  <c r="Z139" i="11"/>
  <c r="U139" i="11"/>
  <c r="R139" i="11"/>
  <c r="Y139" i="11"/>
  <c r="W139" i="11"/>
  <c r="Q139" i="11"/>
  <c r="P141" i="11" l="1"/>
  <c r="O142" i="11"/>
  <c r="T140" i="11"/>
  <c r="Z140" i="11"/>
  <c r="R140" i="11"/>
  <c r="X140" i="11"/>
  <c r="W140" i="11"/>
  <c r="Y140" i="11"/>
  <c r="V140" i="11"/>
  <c r="U140" i="11"/>
  <c r="S140" i="11"/>
  <c r="Q140" i="11"/>
  <c r="P142" i="11" l="1"/>
  <c r="O143" i="11"/>
  <c r="X141" i="11"/>
  <c r="V141" i="11"/>
  <c r="T141" i="11"/>
  <c r="S141" i="11"/>
  <c r="R141" i="11"/>
  <c r="Z141" i="11"/>
  <c r="Y141" i="11"/>
  <c r="W141" i="11"/>
  <c r="U141" i="11"/>
  <c r="Q141" i="11"/>
  <c r="P143" i="11" l="1"/>
  <c r="O144" i="11"/>
  <c r="T142" i="11"/>
  <c r="Z142" i="11"/>
  <c r="R142" i="11"/>
  <c r="X142" i="11"/>
  <c r="W142" i="11"/>
  <c r="V142" i="11"/>
  <c r="Y142" i="11"/>
  <c r="U142" i="11"/>
  <c r="S142" i="11"/>
  <c r="Q142" i="11"/>
  <c r="P144" i="11" l="1"/>
  <c r="O145" i="11"/>
  <c r="X143" i="11"/>
  <c r="V143" i="11"/>
  <c r="T143" i="11"/>
  <c r="S143" i="11"/>
  <c r="Z143" i="11"/>
  <c r="U143" i="11"/>
  <c r="R143" i="11"/>
  <c r="W143" i="11"/>
  <c r="Y143" i="11"/>
  <c r="Q143" i="11"/>
  <c r="P145" i="11" l="1"/>
  <c r="O146" i="11"/>
  <c r="T144" i="11"/>
  <c r="Z144" i="11"/>
  <c r="R144" i="11"/>
  <c r="X144" i="11"/>
  <c r="W144" i="11"/>
  <c r="Y144" i="11"/>
  <c r="V144" i="11"/>
  <c r="U144" i="11"/>
  <c r="S144" i="11"/>
  <c r="Q144" i="11"/>
  <c r="P146" i="11" l="1"/>
  <c r="O147" i="11"/>
  <c r="X145" i="11"/>
  <c r="V145" i="11"/>
  <c r="T145" i="11"/>
  <c r="S145" i="11"/>
  <c r="R145" i="11"/>
  <c r="Z145" i="11"/>
  <c r="Y145" i="11"/>
  <c r="W145" i="11"/>
  <c r="U145" i="11"/>
  <c r="Q145" i="11"/>
  <c r="P147" i="11" l="1"/>
  <c r="O148" i="11"/>
  <c r="T146" i="11"/>
  <c r="Z146" i="11"/>
  <c r="R146" i="11"/>
  <c r="X146" i="11"/>
  <c r="W146" i="11"/>
  <c r="V146" i="11"/>
  <c r="Y146" i="11"/>
  <c r="U146" i="11"/>
  <c r="S146" i="11"/>
  <c r="Q146" i="11"/>
  <c r="P148" i="11" l="1"/>
  <c r="O149" i="11"/>
  <c r="X147" i="11"/>
  <c r="V147" i="11"/>
  <c r="T147" i="11"/>
  <c r="S147" i="11"/>
  <c r="Z147" i="11"/>
  <c r="U147" i="11"/>
  <c r="R147" i="11"/>
  <c r="Y147" i="11"/>
  <c r="W147" i="11"/>
  <c r="Q147" i="11"/>
  <c r="P149" i="11" l="1"/>
  <c r="O150" i="11"/>
  <c r="T148" i="11"/>
  <c r="Z148" i="11"/>
  <c r="R148" i="11"/>
  <c r="X148" i="11"/>
  <c r="W148" i="11"/>
  <c r="Y148" i="11"/>
  <c r="V148" i="11"/>
  <c r="U148" i="11"/>
  <c r="S148" i="11"/>
  <c r="Q148" i="11"/>
  <c r="P150" i="11" l="1"/>
  <c r="O151" i="11"/>
  <c r="X149" i="11"/>
  <c r="V149" i="11"/>
  <c r="T149" i="11"/>
  <c r="S149" i="11"/>
  <c r="R149" i="11"/>
  <c r="Z149" i="11"/>
  <c r="Y149" i="11"/>
  <c r="W149" i="11"/>
  <c r="U149" i="11"/>
  <c r="Q149" i="11"/>
  <c r="O152" i="11" l="1"/>
  <c r="P151" i="11"/>
  <c r="T150" i="11"/>
  <c r="Z150" i="11"/>
  <c r="R150" i="11"/>
  <c r="X150" i="11"/>
  <c r="W150" i="11"/>
  <c r="V150" i="11"/>
  <c r="U150" i="11"/>
  <c r="S150" i="11"/>
  <c r="Y150" i="11"/>
  <c r="Q150" i="11"/>
  <c r="S151" i="11" l="1"/>
  <c r="Y151" i="11"/>
  <c r="W151" i="11"/>
  <c r="U151" i="11"/>
  <c r="T151" i="11"/>
  <c r="V151" i="11"/>
  <c r="R151" i="11"/>
  <c r="X151" i="11"/>
  <c r="Z151" i="11"/>
  <c r="Q151" i="11"/>
  <c r="P152" i="11"/>
  <c r="O153" i="11"/>
  <c r="O154" i="11" l="1"/>
  <c r="P153" i="11"/>
  <c r="Z152" i="11"/>
  <c r="R152" i="11"/>
  <c r="W152" i="11"/>
  <c r="X152" i="11"/>
  <c r="U152" i="11"/>
  <c r="S152" i="11"/>
  <c r="Y152" i="11"/>
  <c r="V152" i="11"/>
  <c r="T152" i="11"/>
  <c r="Q152" i="11"/>
  <c r="V153" i="11" l="1"/>
  <c r="S153" i="11"/>
  <c r="W153" i="11"/>
  <c r="T153" i="11"/>
  <c r="Z153" i="11"/>
  <c r="Y153" i="11"/>
  <c r="R153" i="11"/>
  <c r="X153" i="11"/>
  <c r="U153" i="11"/>
  <c r="Q153" i="11"/>
  <c r="O155" i="11"/>
  <c r="P154" i="11"/>
  <c r="O156" i="11" l="1"/>
  <c r="P155" i="11"/>
  <c r="Z154" i="11"/>
  <c r="R154" i="11"/>
  <c r="W154" i="11"/>
  <c r="U154" i="11"/>
  <c r="S154" i="11"/>
  <c r="Y154" i="11"/>
  <c r="X154" i="11"/>
  <c r="V154" i="11"/>
  <c r="T154" i="11"/>
  <c r="Q154" i="11"/>
  <c r="V155" i="11" l="1"/>
  <c r="S155" i="11"/>
  <c r="T155" i="11"/>
  <c r="Y155" i="11"/>
  <c r="X155" i="11"/>
  <c r="W155" i="11"/>
  <c r="Z155" i="11"/>
  <c r="R155" i="11"/>
  <c r="U155" i="11"/>
  <c r="Q155" i="11"/>
  <c r="O157" i="11"/>
  <c r="P156" i="11"/>
  <c r="Z156" i="11" l="1"/>
  <c r="R156" i="11"/>
  <c r="W156" i="11"/>
  <c r="S156" i="11"/>
  <c r="X156" i="11"/>
  <c r="V156" i="11"/>
  <c r="Y156" i="11"/>
  <c r="U156" i="11"/>
  <c r="T156" i="11"/>
  <c r="Q156" i="11"/>
  <c r="O158" i="11"/>
  <c r="P157" i="11"/>
  <c r="V157" i="11" l="1"/>
  <c r="S157" i="11"/>
  <c r="Y157" i="11"/>
  <c r="W157" i="11"/>
  <c r="U157" i="11"/>
  <c r="T157" i="11"/>
  <c r="Z157" i="11"/>
  <c r="R157" i="11"/>
  <c r="X157" i="11"/>
  <c r="Q157" i="11"/>
  <c r="O159" i="11"/>
  <c r="P158" i="11"/>
  <c r="O160" i="11" l="1"/>
  <c r="P159" i="11"/>
  <c r="Z158" i="11"/>
  <c r="R158" i="11"/>
  <c r="W158" i="11"/>
  <c r="X158" i="11"/>
  <c r="U158" i="11"/>
  <c r="T158" i="11"/>
  <c r="V158" i="11"/>
  <c r="S158" i="11"/>
  <c r="Y158" i="11"/>
  <c r="Q158" i="11"/>
  <c r="V159" i="11" l="1"/>
  <c r="S159" i="11"/>
  <c r="Z159" i="11"/>
  <c r="R159" i="11"/>
  <c r="X159" i="11"/>
  <c r="U159" i="11"/>
  <c r="T159" i="11"/>
  <c r="Y159" i="11"/>
  <c r="W159" i="11"/>
  <c r="Q159" i="11"/>
  <c r="P160" i="11"/>
  <c r="O161" i="11"/>
  <c r="Z160" i="11" l="1"/>
  <c r="R160" i="11"/>
  <c r="W160" i="11"/>
  <c r="V160" i="11"/>
  <c r="Y160" i="11"/>
  <c r="U160" i="11"/>
  <c r="T160" i="11"/>
  <c r="X160" i="11"/>
  <c r="S160" i="11"/>
  <c r="Q160" i="11"/>
  <c r="O162" i="11"/>
  <c r="P161" i="11"/>
  <c r="V161" i="11" l="1"/>
  <c r="S161" i="11"/>
  <c r="Z161" i="11"/>
  <c r="R161" i="11"/>
  <c r="Y161" i="11"/>
  <c r="W161" i="11"/>
  <c r="U161" i="11"/>
  <c r="T161" i="11"/>
  <c r="X161" i="11"/>
  <c r="Q161" i="11"/>
  <c r="O163" i="11"/>
  <c r="P162" i="11"/>
  <c r="Z162" i="11" l="1"/>
  <c r="R162" i="11"/>
  <c r="W162" i="11"/>
  <c r="V162" i="11"/>
  <c r="X162" i="11"/>
  <c r="U162" i="11"/>
  <c r="Y162" i="11"/>
  <c r="T162" i="11"/>
  <c r="S162" i="11"/>
  <c r="Q162" i="11"/>
  <c r="O164" i="11"/>
  <c r="P163" i="11"/>
  <c r="V163" i="11" l="1"/>
  <c r="S163" i="11"/>
  <c r="Z163" i="11"/>
  <c r="R163" i="11"/>
  <c r="X163" i="11"/>
  <c r="W163" i="11"/>
  <c r="U163" i="11"/>
  <c r="Y163" i="11"/>
  <c r="T163" i="11"/>
  <c r="Q163" i="11"/>
  <c r="P164" i="11"/>
  <c r="O165" i="11"/>
  <c r="O166" i="11" l="1"/>
  <c r="P165" i="11"/>
  <c r="Z164" i="11"/>
  <c r="R164" i="11"/>
  <c r="W164" i="11"/>
  <c r="V164" i="11"/>
  <c r="S164" i="11"/>
  <c r="Y164" i="11"/>
  <c r="X164" i="11"/>
  <c r="U164" i="11"/>
  <c r="T164" i="11"/>
  <c r="Q164" i="11"/>
  <c r="V165" i="11" l="1"/>
  <c r="S165" i="11"/>
  <c r="Z165" i="11"/>
  <c r="R165" i="11"/>
  <c r="T165" i="11"/>
  <c r="Y165" i="11"/>
  <c r="X165" i="11"/>
  <c r="W165" i="11"/>
  <c r="U165" i="11"/>
  <c r="Q165" i="11"/>
  <c r="O167" i="11"/>
  <c r="P166" i="11"/>
  <c r="Z166" i="11" l="1"/>
  <c r="R166" i="11"/>
  <c r="W166" i="11"/>
  <c r="V166" i="11"/>
  <c r="T166" i="11"/>
  <c r="Y166" i="11"/>
  <c r="X166" i="11"/>
  <c r="U166" i="11"/>
  <c r="S166" i="11"/>
  <c r="Q166" i="11"/>
  <c r="O168" i="11"/>
  <c r="P167" i="11"/>
  <c r="V167" i="11" l="1"/>
  <c r="S167" i="11"/>
  <c r="Z167" i="11"/>
  <c r="R167" i="11"/>
  <c r="Y167" i="11"/>
  <c r="W167" i="11"/>
  <c r="T167" i="11"/>
  <c r="U167" i="11"/>
  <c r="X167" i="11"/>
  <c r="Q167" i="11"/>
  <c r="O169" i="11"/>
  <c r="P168" i="11"/>
  <c r="Z168" i="11" l="1"/>
  <c r="R168" i="11"/>
  <c r="W168" i="11"/>
  <c r="V168" i="11"/>
  <c r="U168" i="11"/>
  <c r="X168" i="11"/>
  <c r="S168" i="11"/>
  <c r="Y168" i="11"/>
  <c r="T168" i="11"/>
  <c r="Q168" i="11"/>
  <c r="O170" i="11"/>
  <c r="P169" i="11"/>
  <c r="V169" i="11" l="1"/>
  <c r="S169" i="11"/>
  <c r="Z169" i="11"/>
  <c r="R169" i="11"/>
  <c r="Y169" i="11"/>
  <c r="W169" i="11"/>
  <c r="U169" i="11"/>
  <c r="X169" i="11"/>
  <c r="T169" i="11"/>
  <c r="Q169" i="11"/>
  <c r="P170" i="11"/>
  <c r="O171" i="11"/>
  <c r="O172" i="11" l="1"/>
  <c r="P171" i="11"/>
  <c r="Z170" i="11"/>
  <c r="R170" i="11"/>
  <c r="W170" i="11"/>
  <c r="V170" i="11"/>
  <c r="U170" i="11"/>
  <c r="S170" i="11"/>
  <c r="Y170" i="11"/>
  <c r="X170" i="11"/>
  <c r="T170" i="11"/>
  <c r="Q170" i="11"/>
  <c r="V171" i="11" l="1"/>
  <c r="S171" i="11"/>
  <c r="Z171" i="11"/>
  <c r="R171" i="11"/>
  <c r="Y171" i="11"/>
  <c r="W171" i="11"/>
  <c r="T171" i="11"/>
  <c r="X171" i="11"/>
  <c r="U171" i="11"/>
  <c r="Q171" i="11"/>
  <c r="O173" i="11"/>
  <c r="P172" i="11"/>
  <c r="Z172" i="11" l="1"/>
  <c r="R172" i="11"/>
  <c r="W172" i="11"/>
  <c r="V172" i="11"/>
  <c r="U172" i="11"/>
  <c r="X172" i="11"/>
  <c r="S172" i="11"/>
  <c r="T172" i="11"/>
  <c r="Y172" i="11"/>
  <c r="Q172" i="11"/>
  <c r="O174" i="11"/>
  <c r="P173" i="11"/>
  <c r="V173" i="11" l="1"/>
  <c r="S173" i="11"/>
  <c r="Z173" i="11"/>
  <c r="R173" i="11"/>
  <c r="Y173" i="11"/>
  <c r="W173" i="11"/>
  <c r="U173" i="11"/>
  <c r="T173" i="11"/>
  <c r="X173" i="11"/>
  <c r="Q173" i="11"/>
  <c r="P174" i="11"/>
  <c r="O175" i="11"/>
  <c r="Z174" i="11" l="1"/>
  <c r="R174" i="11"/>
  <c r="W174" i="11"/>
  <c r="V174" i="11"/>
  <c r="U174" i="11"/>
  <c r="S174" i="11"/>
  <c r="Y174" i="11"/>
  <c r="X174" i="11"/>
  <c r="T174" i="11"/>
  <c r="Q174" i="11"/>
  <c r="O176" i="11"/>
  <c r="P175" i="11"/>
  <c r="V175" i="11" l="1"/>
  <c r="S175" i="11"/>
  <c r="Z175" i="11"/>
  <c r="R175" i="11"/>
  <c r="Y175" i="11"/>
  <c r="X175" i="11"/>
  <c r="U175" i="11"/>
  <c r="T175" i="11"/>
  <c r="W175" i="11"/>
  <c r="Q175" i="11"/>
  <c r="P176" i="11"/>
  <c r="O177" i="11"/>
  <c r="Z176" i="11" l="1"/>
  <c r="R176" i="11"/>
  <c r="W176" i="11"/>
  <c r="V176" i="11"/>
  <c r="U176" i="11"/>
  <c r="T176" i="11"/>
  <c r="Y176" i="11"/>
  <c r="X176" i="11"/>
  <c r="S176" i="11"/>
  <c r="Q176" i="11"/>
  <c r="O178" i="11"/>
  <c r="P177" i="11"/>
  <c r="V177" i="11" l="1"/>
  <c r="S177" i="11"/>
  <c r="Z177" i="11"/>
  <c r="R177" i="11"/>
  <c r="Y177" i="11"/>
  <c r="X177" i="11"/>
  <c r="W177" i="11"/>
  <c r="T177" i="11"/>
  <c r="U177" i="11"/>
  <c r="Q177" i="11"/>
  <c r="O179" i="11"/>
  <c r="P178" i="11"/>
  <c r="Z178" i="11" l="1"/>
  <c r="R178" i="11"/>
  <c r="W178" i="11"/>
  <c r="V178" i="11"/>
  <c r="U178" i="11"/>
  <c r="T178" i="11"/>
  <c r="X178" i="11"/>
  <c r="S178" i="11"/>
  <c r="Y178" i="11"/>
  <c r="Q178" i="11"/>
  <c r="O180" i="11"/>
  <c r="P179" i="11"/>
  <c r="V179" i="11" l="1"/>
  <c r="S179" i="11"/>
  <c r="Z179" i="11"/>
  <c r="R179" i="11"/>
  <c r="Y179" i="11"/>
  <c r="X179" i="11"/>
  <c r="U179" i="11"/>
  <c r="W179" i="11"/>
  <c r="T179" i="11"/>
  <c r="Q179" i="11"/>
  <c r="P180" i="11"/>
  <c r="O181" i="11"/>
  <c r="Z180" i="11" l="1"/>
  <c r="R180" i="11"/>
  <c r="W180" i="11"/>
  <c r="V180" i="11"/>
  <c r="U180" i="11"/>
  <c r="T180" i="11"/>
  <c r="Y180" i="11"/>
  <c r="S180" i="11"/>
  <c r="X180" i="11"/>
  <c r="Q180" i="11"/>
  <c r="O182" i="11"/>
  <c r="P181" i="11"/>
  <c r="V181" i="11" l="1"/>
  <c r="S181" i="11"/>
  <c r="Z181" i="11"/>
  <c r="R181" i="11"/>
  <c r="Y181" i="11"/>
  <c r="X181" i="11"/>
  <c r="T181" i="11"/>
  <c r="W181" i="11"/>
  <c r="U181" i="11"/>
  <c r="Q181" i="11"/>
  <c r="O183" i="11"/>
  <c r="P182" i="11"/>
  <c r="Z182" i="11" l="1"/>
  <c r="R182" i="11"/>
  <c r="W182" i="11"/>
  <c r="V182" i="11"/>
  <c r="U182" i="11"/>
  <c r="T182" i="11"/>
  <c r="X182" i="11"/>
  <c r="S182" i="11"/>
  <c r="Y182" i="11"/>
  <c r="Q182" i="11"/>
  <c r="O184" i="11"/>
  <c r="P183" i="11"/>
  <c r="P184" i="11" l="1"/>
  <c r="O185" i="11"/>
  <c r="V183" i="11"/>
  <c r="S183" i="11"/>
  <c r="Z183" i="11"/>
  <c r="R183" i="11"/>
  <c r="Y183" i="11"/>
  <c r="X183" i="11"/>
  <c r="W183" i="11"/>
  <c r="U183" i="11"/>
  <c r="T183" i="11"/>
  <c r="Q183" i="11"/>
  <c r="O186" i="11" l="1"/>
  <c r="P185" i="11"/>
  <c r="Z184" i="11"/>
  <c r="R184" i="11"/>
  <c r="W184" i="11"/>
  <c r="V184" i="11"/>
  <c r="U184" i="11"/>
  <c r="T184" i="11"/>
  <c r="Y184" i="11"/>
  <c r="S184" i="11"/>
  <c r="X184" i="11"/>
  <c r="Q184" i="11"/>
  <c r="V185" i="11" l="1"/>
  <c r="S185" i="11"/>
  <c r="Z185" i="11"/>
  <c r="R185" i="11"/>
  <c r="Y185" i="11"/>
  <c r="X185" i="11"/>
  <c r="W185" i="11"/>
  <c r="U185" i="11"/>
  <c r="T185" i="11"/>
  <c r="Q185" i="11"/>
  <c r="O187" i="11"/>
  <c r="P186" i="11"/>
  <c r="Z186" i="11" l="1"/>
  <c r="R186" i="11"/>
  <c r="W186" i="11"/>
  <c r="V186" i="11"/>
  <c r="U186" i="11"/>
  <c r="T186" i="11"/>
  <c r="X186" i="11"/>
  <c r="S186" i="11"/>
  <c r="Y186" i="11"/>
  <c r="Q186" i="11"/>
  <c r="O188" i="11"/>
  <c r="P187" i="11"/>
  <c r="V187" i="11" l="1"/>
  <c r="S187" i="11"/>
  <c r="Z187" i="11"/>
  <c r="R187" i="11"/>
  <c r="Y187" i="11"/>
  <c r="X187" i="11"/>
  <c r="U187" i="11"/>
  <c r="T187" i="11"/>
  <c r="W187" i="11"/>
  <c r="Q187" i="11"/>
  <c r="P188" i="11"/>
  <c r="O189" i="11"/>
  <c r="O190" i="11" l="1"/>
  <c r="P189" i="11"/>
  <c r="Z188" i="11"/>
  <c r="R188" i="11"/>
  <c r="W188" i="11"/>
  <c r="V188" i="11"/>
  <c r="U188" i="11"/>
  <c r="T188" i="11"/>
  <c r="S188" i="11"/>
  <c r="Y188" i="11"/>
  <c r="X188" i="11"/>
  <c r="Q188" i="11"/>
  <c r="V189" i="11" l="1"/>
  <c r="S189" i="11"/>
  <c r="Z189" i="11"/>
  <c r="R189" i="11"/>
  <c r="Y189" i="11"/>
  <c r="X189" i="11"/>
  <c r="W189" i="11"/>
  <c r="T189" i="11"/>
  <c r="U189" i="11"/>
  <c r="Q189" i="11"/>
  <c r="O191" i="11"/>
  <c r="P190" i="11"/>
  <c r="Z190" i="11" l="1"/>
  <c r="R190" i="11"/>
  <c r="W190" i="11"/>
  <c r="V190" i="11"/>
  <c r="U190" i="11"/>
  <c r="T190" i="11"/>
  <c r="Y190" i="11"/>
  <c r="X190" i="11"/>
  <c r="S190" i="11"/>
  <c r="Q190" i="11"/>
  <c r="O192" i="11"/>
  <c r="P191" i="11"/>
  <c r="P192" i="11" l="1"/>
  <c r="O193" i="11"/>
  <c r="V191" i="11"/>
  <c r="S191" i="11"/>
  <c r="Z191" i="11"/>
  <c r="R191" i="11"/>
  <c r="Y191" i="11"/>
  <c r="X191" i="11"/>
  <c r="U191" i="11"/>
  <c r="W191" i="11"/>
  <c r="T191" i="11"/>
  <c r="Q191" i="11"/>
  <c r="O194" i="11" l="1"/>
  <c r="P193" i="11"/>
  <c r="Z192" i="11"/>
  <c r="R192" i="11"/>
  <c r="W192" i="11"/>
  <c r="V192" i="11"/>
  <c r="U192" i="11"/>
  <c r="T192" i="11"/>
  <c r="Y192" i="11"/>
  <c r="X192" i="11"/>
  <c r="S192" i="11"/>
  <c r="Q192" i="11"/>
  <c r="V193" i="11" l="1"/>
  <c r="S193" i="11"/>
  <c r="Z193" i="11"/>
  <c r="R193" i="11"/>
  <c r="Y193" i="11"/>
  <c r="X193" i="11"/>
  <c r="W193" i="11"/>
  <c r="T193" i="11"/>
  <c r="U193" i="11"/>
  <c r="Q193" i="11"/>
  <c r="O195" i="11"/>
  <c r="P194" i="11"/>
  <c r="O196" i="11" l="1"/>
  <c r="P195" i="11"/>
  <c r="W194" i="11"/>
  <c r="S194" i="11"/>
  <c r="R194" i="11"/>
  <c r="Y194" i="11"/>
  <c r="X194" i="11"/>
  <c r="V194" i="11"/>
  <c r="U194" i="11"/>
  <c r="Z194" i="11"/>
  <c r="T194" i="11"/>
  <c r="Q194" i="11"/>
  <c r="V195" i="11" l="1"/>
  <c r="S195" i="11"/>
  <c r="W195" i="11"/>
  <c r="Y195" i="11"/>
  <c r="X195" i="11"/>
  <c r="U195" i="11"/>
  <c r="T195" i="11"/>
  <c r="R195" i="11"/>
  <c r="Z195" i="11"/>
  <c r="Q195" i="11"/>
  <c r="O197" i="11"/>
  <c r="P196" i="11"/>
  <c r="Z196" i="11" l="1"/>
  <c r="R196" i="11"/>
  <c r="W196" i="11"/>
  <c r="S196" i="11"/>
  <c r="Y196" i="11"/>
  <c r="X196" i="11"/>
  <c r="V196" i="11"/>
  <c r="U196" i="11"/>
  <c r="T196" i="11"/>
  <c r="Q196" i="11"/>
  <c r="O198" i="11"/>
  <c r="P197" i="11"/>
  <c r="V197" i="11" l="1"/>
  <c r="S197" i="11"/>
  <c r="W197" i="11"/>
  <c r="R197" i="11"/>
  <c r="Z197" i="11"/>
  <c r="Y197" i="11"/>
  <c r="X197" i="11"/>
  <c r="U197" i="11"/>
  <c r="T197" i="11"/>
  <c r="Q197" i="11"/>
  <c r="O199" i="11"/>
  <c r="P198" i="11"/>
  <c r="Z198" i="11" l="1"/>
  <c r="R198" i="11"/>
  <c r="W198" i="11"/>
  <c r="S198" i="11"/>
  <c r="T198" i="11"/>
  <c r="Y198" i="11"/>
  <c r="X198" i="11"/>
  <c r="V198" i="11"/>
  <c r="U198" i="11"/>
  <c r="Q198" i="11"/>
  <c r="O200" i="11"/>
  <c r="P199" i="11"/>
  <c r="O201" i="11" l="1"/>
  <c r="P200" i="11"/>
  <c r="V199" i="11"/>
  <c r="S199" i="11"/>
  <c r="W199" i="11"/>
  <c r="T199" i="11"/>
  <c r="Z199" i="11"/>
  <c r="Y199" i="11"/>
  <c r="X199" i="11"/>
  <c r="U199" i="11"/>
  <c r="R199" i="11"/>
  <c r="Q199" i="11"/>
  <c r="Z200" i="11" l="1"/>
  <c r="R200" i="11"/>
  <c r="W200" i="11"/>
  <c r="S200" i="11"/>
  <c r="U200" i="11"/>
  <c r="Y200" i="11"/>
  <c r="X200" i="11"/>
  <c r="V200" i="11"/>
  <c r="T200" i="11"/>
  <c r="Q200" i="11"/>
  <c r="O202" i="11"/>
  <c r="P201" i="11"/>
  <c r="V201" i="11" l="1"/>
  <c r="S201" i="11"/>
  <c r="W201" i="11"/>
  <c r="U201" i="11"/>
  <c r="Z201" i="11"/>
  <c r="Y201" i="11"/>
  <c r="X201" i="11"/>
  <c r="R201" i="11"/>
  <c r="T201" i="11"/>
  <c r="Q201" i="11"/>
  <c r="O203" i="11"/>
  <c r="P202" i="11"/>
  <c r="Z202" i="11" l="1"/>
  <c r="R202" i="11"/>
  <c r="W202" i="11"/>
  <c r="S202" i="11"/>
  <c r="V202" i="11"/>
  <c r="Y202" i="11"/>
  <c r="X202" i="11"/>
  <c r="U202" i="11"/>
  <c r="T202" i="11"/>
  <c r="Q202" i="11"/>
  <c r="O204" i="11"/>
  <c r="P203" i="11"/>
  <c r="V203" i="11" l="1"/>
  <c r="S203" i="11"/>
  <c r="W203" i="11"/>
  <c r="X203" i="11"/>
  <c r="R203" i="11"/>
  <c r="Z203" i="11"/>
  <c r="Y203" i="11"/>
  <c r="U203" i="11"/>
  <c r="T203" i="11"/>
  <c r="Q203" i="11"/>
  <c r="O205" i="11"/>
  <c r="P204" i="11"/>
  <c r="Z204" i="11" l="1"/>
  <c r="R204" i="11"/>
  <c r="W204" i="11"/>
  <c r="S204" i="11"/>
  <c r="X204" i="11"/>
  <c r="T204" i="11"/>
  <c r="V204" i="11"/>
  <c r="Y204" i="11"/>
  <c r="U204" i="11"/>
  <c r="Q204" i="11"/>
  <c r="O206" i="11"/>
  <c r="P205" i="11"/>
  <c r="V205" i="11" l="1"/>
  <c r="S205" i="11"/>
  <c r="W205" i="11"/>
  <c r="Y205" i="11"/>
  <c r="T205" i="11"/>
  <c r="R205" i="11"/>
  <c r="Z205" i="11"/>
  <c r="X205" i="11"/>
  <c r="U205" i="11"/>
  <c r="Q205" i="11"/>
  <c r="O207" i="11"/>
  <c r="P206" i="11"/>
  <c r="Z206" i="11" l="1"/>
  <c r="R206" i="11"/>
  <c r="W206" i="11"/>
  <c r="S206" i="11"/>
  <c r="Y206" i="11"/>
  <c r="U206" i="11"/>
  <c r="T206" i="11"/>
  <c r="X206" i="11"/>
  <c r="V206" i="11"/>
  <c r="Q206" i="11"/>
  <c r="O208" i="11"/>
  <c r="P207" i="11"/>
  <c r="O209" i="11" l="1"/>
  <c r="P208" i="11"/>
  <c r="V207" i="11"/>
  <c r="S207" i="11"/>
  <c r="W207" i="11"/>
  <c r="Z207" i="11"/>
  <c r="U207" i="11"/>
  <c r="T207" i="11"/>
  <c r="R207" i="11"/>
  <c r="X207" i="11"/>
  <c r="Y207" i="11"/>
  <c r="Q207" i="11"/>
  <c r="Z208" i="11" l="1"/>
  <c r="R208" i="11"/>
  <c r="W208" i="11"/>
  <c r="S208" i="11"/>
  <c r="V208" i="11"/>
  <c r="U208" i="11"/>
  <c r="T208" i="11"/>
  <c r="Y208" i="11"/>
  <c r="X208" i="11"/>
  <c r="Q208" i="11"/>
  <c r="O210" i="11"/>
  <c r="P209" i="11"/>
  <c r="V209" i="11" l="1"/>
  <c r="S209" i="11"/>
  <c r="Z209" i="11"/>
  <c r="R209" i="11"/>
  <c r="W209" i="11"/>
  <c r="Y209" i="11"/>
  <c r="X209" i="11"/>
  <c r="U209" i="11"/>
  <c r="T209" i="11"/>
  <c r="Q209" i="11"/>
  <c r="O211" i="11"/>
  <c r="P210" i="11"/>
  <c r="Z210" i="11" l="1"/>
  <c r="R210" i="11"/>
  <c r="W210" i="11"/>
  <c r="V210" i="11"/>
  <c r="S210" i="11"/>
  <c r="T210" i="11"/>
  <c r="Y210" i="11"/>
  <c r="X210" i="11"/>
  <c r="U210" i="11"/>
  <c r="Q210" i="11"/>
  <c r="O212" i="11"/>
  <c r="P211" i="11"/>
  <c r="V211" i="11" l="1"/>
  <c r="S211" i="11"/>
  <c r="Z211" i="11"/>
  <c r="R211" i="11"/>
  <c r="Y211" i="11"/>
  <c r="W211" i="11"/>
  <c r="X211" i="11"/>
  <c r="U211" i="11"/>
  <c r="T211" i="11"/>
  <c r="Q211" i="11"/>
  <c r="O213" i="11"/>
  <c r="P212" i="11"/>
  <c r="Z212" i="11" l="1"/>
  <c r="R212" i="11"/>
  <c r="Y212" i="11"/>
  <c r="W212" i="11"/>
  <c r="V212" i="11"/>
  <c r="U212" i="11"/>
  <c r="S212" i="11"/>
  <c r="X212" i="11"/>
  <c r="T212" i="11"/>
  <c r="Q212" i="11"/>
  <c r="O214" i="11"/>
  <c r="P213" i="11"/>
  <c r="O215" i="11" l="1"/>
  <c r="P214" i="11"/>
  <c r="V213" i="11"/>
  <c r="U213" i="11"/>
  <c r="S213" i="11"/>
  <c r="Z213" i="11"/>
  <c r="R213" i="11"/>
  <c r="Y213" i="11"/>
  <c r="W213" i="11"/>
  <c r="T213" i="11"/>
  <c r="X213" i="11"/>
  <c r="Q213" i="11"/>
  <c r="Z214" i="11" l="1"/>
  <c r="R214" i="11"/>
  <c r="Y214" i="11"/>
  <c r="W214" i="11"/>
  <c r="V214" i="11"/>
  <c r="U214" i="11"/>
  <c r="S214" i="11"/>
  <c r="T214" i="11"/>
  <c r="X214" i="11"/>
  <c r="Q214" i="11"/>
  <c r="O216" i="11"/>
  <c r="P215" i="11"/>
  <c r="V215" i="11" l="1"/>
  <c r="U215" i="11"/>
  <c r="S215" i="11"/>
  <c r="Z215" i="11"/>
  <c r="R215" i="11"/>
  <c r="Y215" i="11"/>
  <c r="W215" i="11"/>
  <c r="X215" i="11"/>
  <c r="T215" i="11"/>
  <c r="Q215" i="11"/>
  <c r="O217" i="11"/>
  <c r="P216" i="11"/>
  <c r="Z216" i="11" l="1"/>
  <c r="R216" i="11"/>
  <c r="Y216" i="11"/>
  <c r="W216" i="11"/>
  <c r="V216" i="11"/>
  <c r="U216" i="11"/>
  <c r="S216" i="11"/>
  <c r="X216" i="11"/>
  <c r="T216" i="11"/>
  <c r="Q216" i="11"/>
  <c r="O218" i="11"/>
  <c r="P217" i="11"/>
  <c r="O219" i="11" l="1"/>
  <c r="P218" i="11"/>
  <c r="V217" i="11"/>
  <c r="U217" i="11"/>
  <c r="S217" i="11"/>
  <c r="Z217" i="11"/>
  <c r="R217" i="11"/>
  <c r="Y217" i="11"/>
  <c r="W217" i="11"/>
  <c r="X217" i="11"/>
  <c r="T217" i="11"/>
  <c r="Q217" i="11"/>
  <c r="Z218" i="11" l="1"/>
  <c r="R218" i="11"/>
  <c r="Y218" i="11"/>
  <c r="W218" i="11"/>
  <c r="V218" i="11"/>
  <c r="U218" i="11"/>
  <c r="S218" i="11"/>
  <c r="X218" i="11"/>
  <c r="T218" i="11"/>
  <c r="Q218" i="11"/>
  <c r="O220" i="11"/>
  <c r="P219" i="11"/>
  <c r="V219" i="11" l="1"/>
  <c r="U219" i="11"/>
  <c r="S219" i="11"/>
  <c r="Z219" i="11"/>
  <c r="R219" i="11"/>
  <c r="Y219" i="11"/>
  <c r="W219" i="11"/>
  <c r="X219" i="11"/>
  <c r="T219" i="11"/>
  <c r="Q219" i="11"/>
  <c r="O221" i="11"/>
  <c r="P220" i="11"/>
  <c r="Z220" i="11" l="1"/>
  <c r="R220" i="11"/>
  <c r="Y220" i="11"/>
  <c r="W220" i="11"/>
  <c r="V220" i="11"/>
  <c r="U220" i="11"/>
  <c r="S220" i="11"/>
  <c r="X220" i="11"/>
  <c r="T220" i="11"/>
  <c r="Q220" i="11"/>
  <c r="O222" i="11"/>
  <c r="P221" i="11"/>
  <c r="V221" i="11" l="1"/>
  <c r="U221" i="11"/>
  <c r="S221" i="11"/>
  <c r="Z221" i="11"/>
  <c r="R221" i="11"/>
  <c r="Y221" i="11"/>
  <c r="W221" i="11"/>
  <c r="T221" i="11"/>
  <c r="X221" i="11"/>
  <c r="Q221" i="11"/>
  <c r="O223" i="11"/>
  <c r="P222" i="11"/>
  <c r="Z222" i="11" l="1"/>
  <c r="R222" i="11"/>
  <c r="Y222" i="11"/>
  <c r="W222" i="11"/>
  <c r="V222" i="11"/>
  <c r="U222" i="11"/>
  <c r="S222" i="11"/>
  <c r="T222" i="11"/>
  <c r="X222" i="11"/>
  <c r="Q222" i="11"/>
  <c r="O224" i="11"/>
  <c r="P223" i="11"/>
  <c r="V223" i="11" l="1"/>
  <c r="U223" i="11"/>
  <c r="S223" i="11"/>
  <c r="Z223" i="11"/>
  <c r="R223" i="11"/>
  <c r="Y223" i="11"/>
  <c r="W223" i="11"/>
  <c r="X223" i="11"/>
  <c r="T223" i="11"/>
  <c r="Q223" i="11"/>
  <c r="O225" i="11"/>
  <c r="P224" i="11"/>
  <c r="Z224" i="11" l="1"/>
  <c r="R224" i="11"/>
  <c r="Y224" i="11"/>
  <c r="W224" i="11"/>
  <c r="V224" i="11"/>
  <c r="U224" i="11"/>
  <c r="S224" i="11"/>
  <c r="T224" i="11"/>
  <c r="X224" i="11"/>
  <c r="Q224" i="11"/>
  <c r="O226" i="11"/>
  <c r="P225" i="11"/>
  <c r="P226" i="11" l="1"/>
  <c r="O227" i="11"/>
  <c r="V225" i="11"/>
  <c r="U225" i="11"/>
  <c r="S225" i="11"/>
  <c r="Z225" i="11"/>
  <c r="R225" i="11"/>
  <c r="Y225" i="11"/>
  <c r="X225" i="11"/>
  <c r="W225" i="11"/>
  <c r="T225" i="11"/>
  <c r="Q225" i="11"/>
  <c r="O228" i="11" l="1"/>
  <c r="P227" i="11"/>
  <c r="Z226" i="11"/>
  <c r="R226" i="11"/>
  <c r="Y226" i="11"/>
  <c r="X226" i="11"/>
  <c r="W226" i="11"/>
  <c r="V226" i="11"/>
  <c r="U226" i="11"/>
  <c r="T226" i="11"/>
  <c r="S226" i="11"/>
  <c r="Q226" i="11"/>
  <c r="V227" i="11" l="1"/>
  <c r="U227" i="11"/>
  <c r="T227" i="11"/>
  <c r="S227" i="11"/>
  <c r="Z227" i="11"/>
  <c r="R227" i="11"/>
  <c r="Y227" i="11"/>
  <c r="X227" i="11"/>
  <c r="W227" i="11"/>
  <c r="Q227" i="11"/>
  <c r="P228" i="11"/>
  <c r="O229" i="11"/>
  <c r="O230" i="11" l="1"/>
  <c r="P229" i="11"/>
  <c r="Z228" i="11"/>
  <c r="R228" i="11"/>
  <c r="Y228" i="11"/>
  <c r="X228" i="11"/>
  <c r="W228" i="11"/>
  <c r="V228" i="11"/>
  <c r="U228" i="11"/>
  <c r="T228" i="11"/>
  <c r="S228" i="11"/>
  <c r="Q228" i="11"/>
  <c r="V229" i="11" l="1"/>
  <c r="U229" i="11"/>
  <c r="T229" i="11"/>
  <c r="S229" i="11"/>
  <c r="Z229" i="11"/>
  <c r="R229" i="11"/>
  <c r="Y229" i="11"/>
  <c r="X229" i="11"/>
  <c r="W229" i="11"/>
  <c r="Q229" i="11"/>
  <c r="P230" i="11"/>
  <c r="O231" i="11"/>
  <c r="O232" i="11" l="1"/>
  <c r="P231" i="11"/>
  <c r="Z230" i="11"/>
  <c r="R230" i="11"/>
  <c r="Y230" i="11"/>
  <c r="X230" i="11"/>
  <c r="W230" i="11"/>
  <c r="V230" i="11"/>
  <c r="U230" i="11"/>
  <c r="T230" i="11"/>
  <c r="S230" i="11"/>
  <c r="Q230" i="11"/>
  <c r="V231" i="11" l="1"/>
  <c r="U231" i="11"/>
  <c r="T231" i="11"/>
  <c r="S231" i="11"/>
  <c r="Z231" i="11"/>
  <c r="R231" i="11"/>
  <c r="Y231" i="11"/>
  <c r="X231" i="11"/>
  <c r="W231" i="11"/>
  <c r="Q231" i="11"/>
  <c r="P232" i="11"/>
  <c r="O233" i="11"/>
  <c r="Z232" i="11" l="1"/>
  <c r="R232" i="11"/>
  <c r="Y232" i="11"/>
  <c r="X232" i="11"/>
  <c r="W232" i="11"/>
  <c r="V232" i="11"/>
  <c r="U232" i="11"/>
  <c r="T232" i="11"/>
  <c r="S232" i="11"/>
  <c r="Q232" i="11"/>
  <c r="O234" i="11"/>
  <c r="P233" i="11"/>
  <c r="V233" i="11" l="1"/>
  <c r="U233" i="11"/>
  <c r="T233" i="11"/>
  <c r="S233" i="11"/>
  <c r="Z233" i="11"/>
  <c r="R233" i="11"/>
  <c r="Y233" i="11"/>
  <c r="X233" i="11"/>
  <c r="W233" i="11"/>
  <c r="Q233" i="11"/>
  <c r="P234" i="11"/>
  <c r="O235" i="11"/>
  <c r="O236" i="11" l="1"/>
  <c r="P235" i="11"/>
  <c r="Z234" i="11"/>
  <c r="R234" i="11"/>
  <c r="Y234" i="11"/>
  <c r="X234" i="11"/>
  <c r="W234" i="11"/>
  <c r="V234" i="11"/>
  <c r="U234" i="11"/>
  <c r="T234" i="11"/>
  <c r="S234" i="11"/>
  <c r="Q234" i="11"/>
  <c r="V235" i="11" l="1"/>
  <c r="U235" i="11"/>
  <c r="T235" i="11"/>
  <c r="S235" i="11"/>
  <c r="Z235" i="11"/>
  <c r="R235" i="11"/>
  <c r="Y235" i="11"/>
  <c r="X235" i="11"/>
  <c r="W235" i="11"/>
  <c r="Q235" i="11"/>
  <c r="P236" i="11"/>
  <c r="O237" i="11"/>
  <c r="O238" i="11" l="1"/>
  <c r="P237" i="11"/>
  <c r="Z236" i="11"/>
  <c r="R236" i="11"/>
  <c r="Y236" i="11"/>
  <c r="X236" i="11"/>
  <c r="W236" i="11"/>
  <c r="V236" i="11"/>
  <c r="U236" i="11"/>
  <c r="T236" i="11"/>
  <c r="S236" i="11"/>
  <c r="Q236" i="11"/>
  <c r="V237" i="11" l="1"/>
  <c r="U237" i="11"/>
  <c r="T237" i="11"/>
  <c r="S237" i="11"/>
  <c r="Z237" i="11"/>
  <c r="R237" i="11"/>
  <c r="Y237" i="11"/>
  <c r="X237" i="11"/>
  <c r="W237" i="11"/>
  <c r="Q237" i="11"/>
  <c r="P238" i="11"/>
  <c r="O239" i="11"/>
  <c r="O240" i="11" l="1"/>
  <c r="P239" i="11"/>
  <c r="Z238" i="11"/>
  <c r="R238" i="11"/>
  <c r="Y238" i="11"/>
  <c r="X238" i="11"/>
  <c r="W238" i="11"/>
  <c r="V238" i="11"/>
  <c r="U238" i="11"/>
  <c r="T238" i="11"/>
  <c r="S238" i="11"/>
  <c r="Q238" i="11"/>
  <c r="V239" i="11" l="1"/>
  <c r="U239" i="11"/>
  <c r="T239" i="11"/>
  <c r="S239" i="11"/>
  <c r="Z239" i="11"/>
  <c r="R239" i="11"/>
  <c r="Y239" i="11"/>
  <c r="X239" i="11"/>
  <c r="W239" i="11"/>
  <c r="Q239" i="11"/>
  <c r="P240" i="11"/>
  <c r="O241" i="11"/>
  <c r="O242" i="11" l="1"/>
  <c r="P241" i="11"/>
  <c r="Z240" i="11"/>
  <c r="R240" i="11"/>
  <c r="Y240" i="11"/>
  <c r="X240" i="11"/>
  <c r="W240" i="11"/>
  <c r="V240" i="11"/>
  <c r="U240" i="11"/>
  <c r="T240" i="11"/>
  <c r="S240" i="11"/>
  <c r="Q240" i="11"/>
  <c r="V241" i="11" l="1"/>
  <c r="U241" i="11"/>
  <c r="T241" i="11"/>
  <c r="S241" i="11"/>
  <c r="Z241" i="11"/>
  <c r="R241" i="11"/>
  <c r="Y241" i="11"/>
  <c r="X241" i="11"/>
  <c r="W241" i="11"/>
  <c r="Q241" i="11"/>
  <c r="P242" i="11"/>
  <c r="O243" i="11"/>
  <c r="Z242" i="11" l="1"/>
  <c r="R242" i="11"/>
  <c r="Y242" i="11"/>
  <c r="X242" i="11"/>
  <c r="W242" i="11"/>
  <c r="V242" i="11"/>
  <c r="U242" i="11"/>
  <c r="T242" i="11"/>
  <c r="S242" i="11"/>
  <c r="Q242" i="11"/>
  <c r="O244" i="11"/>
  <c r="P243" i="11"/>
  <c r="P244" i="11" l="1"/>
  <c r="O245" i="11"/>
  <c r="V243" i="11"/>
  <c r="U243" i="11"/>
  <c r="T243" i="11"/>
  <c r="S243" i="11"/>
  <c r="Z243" i="11"/>
  <c r="R243" i="11"/>
  <c r="Y243" i="11"/>
  <c r="X243" i="11"/>
  <c r="W243" i="11"/>
  <c r="Q243" i="11"/>
  <c r="O246" i="11" l="1"/>
  <c r="P245" i="11"/>
  <c r="Z244" i="11"/>
  <c r="R244" i="11"/>
  <c r="Y244" i="11"/>
  <c r="X244" i="11"/>
  <c r="W244" i="11"/>
  <c r="V244" i="11"/>
  <c r="U244" i="11"/>
  <c r="T244" i="11"/>
  <c r="S244" i="11"/>
  <c r="Q244" i="11"/>
  <c r="V245" i="11" l="1"/>
  <c r="U245" i="11"/>
  <c r="T245" i="11"/>
  <c r="S245" i="11"/>
  <c r="Z245" i="11"/>
  <c r="R245" i="11"/>
  <c r="Y245" i="11"/>
  <c r="X245" i="11"/>
  <c r="W245" i="11"/>
  <c r="Q245" i="11"/>
  <c r="P246" i="11"/>
  <c r="O247" i="11"/>
  <c r="O248" i="11" l="1"/>
  <c r="P247" i="11"/>
  <c r="Z246" i="11"/>
  <c r="R246" i="11"/>
  <c r="Y246" i="11"/>
  <c r="X246" i="11"/>
  <c r="W246" i="11"/>
  <c r="V246" i="11"/>
  <c r="U246" i="11"/>
  <c r="T246" i="11"/>
  <c r="S246" i="11"/>
  <c r="Q246" i="11"/>
  <c r="V247" i="11" l="1"/>
  <c r="U247" i="11"/>
  <c r="T247" i="11"/>
  <c r="S247" i="11"/>
  <c r="Z247" i="11"/>
  <c r="R247" i="11"/>
  <c r="Y247" i="11"/>
  <c r="X247" i="11"/>
  <c r="W247" i="11"/>
  <c r="Q247" i="11"/>
  <c r="P248" i="11"/>
  <c r="O249" i="11"/>
  <c r="O250" i="11" l="1"/>
  <c r="P250" i="11" s="1"/>
  <c r="P249" i="11"/>
  <c r="AG6" i="11" s="1" a="1"/>
  <c r="AG6" i="11" s="1"/>
  <c r="Z248" i="11"/>
  <c r="R248" i="11"/>
  <c r="Y248" i="11"/>
  <c r="X248" i="11"/>
  <c r="W248" i="11"/>
  <c r="V248" i="11"/>
  <c r="U248" i="11"/>
  <c r="T248" i="11"/>
  <c r="S248" i="11"/>
  <c r="Q248" i="11"/>
  <c r="V249" i="11" l="1"/>
  <c r="U249" i="11"/>
  <c r="T249" i="11"/>
  <c r="S249" i="11"/>
  <c r="Z249" i="11"/>
  <c r="R249" i="11"/>
  <c r="Y249" i="11"/>
  <c r="X249" i="11"/>
  <c r="W249" i="11"/>
  <c r="Q249" i="11"/>
  <c r="Z250" i="11"/>
  <c r="R250" i="11"/>
  <c r="Y250" i="11"/>
  <c r="X250" i="11"/>
  <c r="W250" i="11"/>
  <c r="V250" i="11"/>
  <c r="U250" i="11"/>
  <c r="T250" i="11"/>
  <c r="S250" i="11"/>
  <c r="Q250" i="11"/>
</calcChain>
</file>

<file path=xl/sharedStrings.xml><?xml version="1.0" encoding="utf-8"?>
<sst xmlns="http://schemas.openxmlformats.org/spreadsheetml/2006/main" count="2965" uniqueCount="156">
  <si>
    <t>Tel:</t>
  </si>
  <si>
    <t>Set</t>
  </si>
  <si>
    <t>USD</t>
  </si>
  <si>
    <t>SWIFT Code</t>
  </si>
  <si>
    <t>Bank Code</t>
  </si>
  <si>
    <t>Bank Name</t>
  </si>
  <si>
    <t>Branch Name</t>
  </si>
  <si>
    <t>DASHBOARD</t>
  </si>
  <si>
    <t>PROFORMA INVOICE</t>
  </si>
  <si>
    <t>Date:</t>
  </si>
  <si>
    <t>Valid For:</t>
  </si>
  <si>
    <t>CUSTOMER INFO</t>
  </si>
  <si>
    <t>Company:</t>
  </si>
  <si>
    <t>Address:</t>
  </si>
  <si>
    <t>Contact:</t>
  </si>
  <si>
    <t>UNIT</t>
  </si>
  <si>
    <t>UNIT PRICE</t>
  </si>
  <si>
    <t>DISCOUNT %</t>
  </si>
  <si>
    <t>NET PRICE</t>
  </si>
  <si>
    <t>Delivery Date:</t>
  </si>
  <si>
    <t>Payment Type:</t>
  </si>
  <si>
    <t>From Stock</t>
  </si>
  <si>
    <t>In Advance</t>
  </si>
  <si>
    <t>EURO BANK ACCOUNT</t>
  </si>
  <si>
    <t>USD BANK ACCOUNT</t>
  </si>
  <si>
    <t>CUSTOMER NAME</t>
  </si>
  <si>
    <t>Numerical</t>
  </si>
  <si>
    <t>Box</t>
  </si>
  <si>
    <t>Each</t>
  </si>
  <si>
    <t>QUOTE GENERATOR</t>
  </si>
  <si>
    <t>PRODUCT / SERVICE DATABASE</t>
  </si>
  <si>
    <t>QUOTATION RECORDS</t>
  </si>
  <si>
    <t>Unit</t>
  </si>
  <si>
    <t>Pcs</t>
  </si>
  <si>
    <t>Kg</t>
  </si>
  <si>
    <t>YOUR COMPANY NAME LTD. CO</t>
  </si>
  <si>
    <t xml:space="preserve">514 S. Magnolia St. - Orlando, FL 32806  |  Tax Office Orlando - ID: 7310714270      </t>
  </si>
  <si>
    <r>
      <t xml:space="preserve">Tel: +1 321-939-5799   </t>
    </r>
    <r>
      <rPr>
        <sz val="10"/>
        <color theme="1" tint="0.34998626667073579"/>
        <rFont val="Arial"/>
        <family val="2"/>
        <charset val="162"/>
        <scheme val="minor"/>
      </rPr>
      <t>|</t>
    </r>
    <r>
      <rPr>
        <sz val="10"/>
        <color theme="1"/>
        <rFont val="Arial"/>
        <family val="2"/>
        <charset val="162"/>
        <scheme val="minor"/>
      </rPr>
      <t xml:space="preserve">   Fax: +1 321-939-6633   </t>
    </r>
    <r>
      <rPr>
        <sz val="10"/>
        <color theme="1" tint="0.34998626667073579"/>
        <rFont val="Arial"/>
        <family val="2"/>
        <charset val="162"/>
        <scheme val="minor"/>
      </rPr>
      <t>|</t>
    </r>
    <r>
      <rPr>
        <sz val="10"/>
        <color theme="1"/>
        <rFont val="Arial"/>
        <family val="2"/>
        <charset val="162"/>
        <scheme val="minor"/>
      </rPr>
      <t xml:space="preserve">   info@yourcompany.com   </t>
    </r>
    <r>
      <rPr>
        <sz val="10"/>
        <color theme="1" tint="0.34998626667073579"/>
        <rFont val="Arial"/>
        <family val="2"/>
        <charset val="162"/>
        <scheme val="minor"/>
      </rPr>
      <t xml:space="preserve">|   </t>
    </r>
    <r>
      <rPr>
        <u/>
        <sz val="10"/>
        <color theme="4" tint="-0.249977111117893"/>
        <rFont val="Arial"/>
        <family val="2"/>
        <charset val="162"/>
        <scheme val="minor"/>
      </rPr>
      <t>www.yourcompany.com</t>
    </r>
  </si>
  <si>
    <t>GBP BANK ACCOUNT</t>
  </si>
  <si>
    <t>IBAN / ABA No</t>
  </si>
  <si>
    <t>GRFLUS31XXX</t>
  </si>
  <si>
    <t>Great Florida Bank</t>
  </si>
  <si>
    <t>Orlando Branch</t>
  </si>
  <si>
    <t>E-7114949</t>
  </si>
  <si>
    <t>SHOW TOTAL DISCOUNT</t>
  </si>
  <si>
    <t>DESCRIPTION</t>
  </si>
  <si>
    <t>CURRENCY</t>
  </si>
  <si>
    <t>Quote ID:</t>
  </si>
  <si>
    <t>QUOTE ID</t>
  </si>
  <si>
    <t>DATE</t>
  </si>
  <si>
    <t>RESPONSIBLE</t>
  </si>
  <si>
    <t>FORM OUTPUT</t>
  </si>
  <si>
    <t>Quote ID used before?</t>
  </si>
  <si>
    <t>Row No to place new:</t>
  </si>
  <si>
    <t>Products in order?</t>
  </si>
  <si>
    <t>Hours</t>
  </si>
  <si>
    <t>Responsible Person</t>
  </si>
  <si>
    <t>Matt Damon</t>
  </si>
  <si>
    <t>Brad Pitt</t>
  </si>
  <si>
    <t>Elizabeth Hurley</t>
  </si>
  <si>
    <t>Meg Ryan</t>
  </si>
  <si>
    <t xml:space="preserve">DISCOUNT </t>
  </si>
  <si>
    <t>Select Responsible Person:</t>
  </si>
  <si>
    <t>Row No</t>
  </si>
  <si>
    <t>Instructions</t>
  </si>
  <si>
    <t>Lande Fan Module 2 Fan For Netbox Series Wall Cabinets</t>
  </si>
  <si>
    <t>Automatic ID Prefix:</t>
  </si>
  <si>
    <t>QID-</t>
  </si>
  <si>
    <t>ADDRESS</t>
  </si>
  <si>
    <t>CONTACT PERSON</t>
  </si>
  <si>
    <t>COMPANY NAME</t>
  </si>
  <si>
    <t>PHONE</t>
  </si>
  <si>
    <t>Book Development</t>
  </si>
  <si>
    <t>Bookster</t>
  </si>
  <si>
    <t>Book Specialist</t>
  </si>
  <si>
    <t>Bookarc</t>
  </si>
  <si>
    <t>Hype Coffe</t>
  </si>
  <si>
    <t>Bergen Richardson</t>
  </si>
  <si>
    <t>Beatrix Stewart</t>
  </si>
  <si>
    <t>Denise Rogers</t>
  </si>
  <si>
    <t>Janessa Edwards</t>
  </si>
  <si>
    <t>Ramsey King</t>
  </si>
  <si>
    <t>Reggie Clark</t>
  </si>
  <si>
    <t>Howard Close 1/234; Keighley</t>
  </si>
  <si>
    <t>St Paul's Road 23 no 5; Newhaven</t>
  </si>
  <si>
    <t>Stirling Close 106 / 6, Sparks</t>
  </si>
  <si>
    <t>Brook Road 33, Watton</t>
  </si>
  <si>
    <t>High Street 240 apt 4; Morristown</t>
  </si>
  <si>
    <t>York Close 4/3; Cortland</t>
  </si>
  <si>
    <t>(503) 375-0764</t>
  </si>
  <si>
    <t>(666) 970-9420</t>
  </si>
  <si>
    <t>(765) 859-3906</t>
  </si>
  <si>
    <t>(938) 722-3391</t>
  </si>
  <si>
    <t>(338) 909-9060</t>
  </si>
  <si>
    <t>(342) 629-9934</t>
  </si>
  <si>
    <t>Notes:</t>
  </si>
  <si>
    <t>Cargo will be paid by recipient</t>
  </si>
  <si>
    <t>Customer Name Surname - Seal and Signature:</t>
  </si>
  <si>
    <t>Output calculations:</t>
  </si>
  <si>
    <t>INFO
(website link, specs, extra data etc.)</t>
  </si>
  <si>
    <t>CUSTOMER DATABASE</t>
  </si>
  <si>
    <t>QTY</t>
  </si>
  <si>
    <t>QID-1</t>
  </si>
  <si>
    <t>QID-2</t>
  </si>
  <si>
    <t>QID-3</t>
  </si>
  <si>
    <t>PRICE QUOTE GENERATOR &amp; TRACKER</t>
  </si>
  <si>
    <t>E-mail:</t>
  </si>
  <si>
    <t>FORMAT AND FORMULAS USED BY MACRO TO RESET THE FORM:</t>
  </si>
  <si>
    <t>E-MAIL:</t>
  </si>
  <si>
    <t>AidCoffe@info.net</t>
  </si>
  <si>
    <t>Book.Dev@mail.com</t>
  </si>
  <si>
    <t>Bookster@gmail.com</t>
  </si>
  <si>
    <t>Book.Specialist@mail.net</t>
  </si>
  <si>
    <t>Bookarc@ınfo.com</t>
  </si>
  <si>
    <t>HypeCoffe@email.com</t>
  </si>
  <si>
    <t>Maximum rows were reached?</t>
  </si>
  <si>
    <t>Count Print Area</t>
  </si>
  <si>
    <t>ProductDB</t>
  </si>
  <si>
    <t>CustomerDB</t>
  </si>
  <si>
    <t>Tracking</t>
  </si>
  <si>
    <t>Aid Coffee</t>
  </si>
  <si>
    <t>SHOW TAX</t>
  </si>
  <si>
    <t>Default currency:</t>
  </si>
  <si>
    <t/>
  </si>
  <si>
    <t>EUR</t>
  </si>
  <si>
    <t>Next ID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</si>
  <si>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</si>
  <si>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</si>
  <si>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</si>
  <si>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</si>
  <si>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</si>
  <si>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</si>
  <si>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</si>
  <si>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</si>
  <si>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</si>
  <si>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Brandora Acoustic Table Ash</t>
  </si>
  <si>
    <t>http://www.yourcompany.com/products/brandora-aco</t>
  </si>
  <si>
    <t>Brandora Acoustic Script Lectern Ash</t>
  </si>
  <si>
    <t>http://www.yourcompany.com/products/brandora-script</t>
  </si>
  <si>
    <t>Lande Netbox Soho Wall Rack Cabinet 12U</t>
  </si>
  <si>
    <t>http://www.yourcompany.com/products/lande-netbox</t>
  </si>
  <si>
    <t>http://www.yourcompany.com/products/lande-fan-module</t>
  </si>
  <si>
    <t>Brandora Rackpod 3U</t>
  </si>
  <si>
    <t>http://www.yourcompany.com/products/brandora-rackpod-3u</t>
  </si>
  <si>
    <t>Enclosure Systems 3626612/B-L Rack Cabinet 12U</t>
  </si>
  <si>
    <t>http://www.yourcompany.com/products/enclosure-rack-cabinet-12u</t>
  </si>
  <si>
    <t>Enclosure Systems 3626616/G-L Rack Cabinet 16U</t>
  </si>
  <si>
    <t>http://www.yourcompany.com/products/enclosure-rack-cabinet-16u</t>
  </si>
  <si>
    <t>Grande Fan Module 2B Fan For Wall Cabinets</t>
  </si>
  <si>
    <t>http://www.yourcompany.com/products/grande-fan-module</t>
  </si>
  <si>
    <t>Brandora Rackwine Winerack</t>
  </si>
  <si>
    <t>http://www.yourcompany.com/products/brandora-rackwine</t>
  </si>
  <si>
    <t>Brandora Adjustable Lectern Ash</t>
  </si>
  <si>
    <t>http://www.yourcompany.com/products/brandora-lectern-ash</t>
  </si>
  <si>
    <t>QID-4</t>
  </si>
  <si>
    <t>QID-5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</si>
</sst>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6" x14ac:knownFonts="1">
    <font>
      <sz val="11"/>
      <color theme="1"/>
      <name val="Arial"/>
      <family val="2"/>
      <charset val="162"/>
      <scheme val="minor"/>
    </font>
    <font>
      <b/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sz val="11"/>
      <color rgb="FFFFFFFF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b/>
      <sz val="10"/>
      <color theme="1"/>
      <name val="Arial"/>
      <family val="2"/>
      <charset val="162"/>
      <scheme val="minor"/>
    </font>
    <font>
      <b/>
      <sz val="20"/>
      <color theme="1" tint="0.249977111117893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theme="1"/>
      <name val="Arial"/>
      <family val="2"/>
      <charset val="162"/>
      <scheme val="minor"/>
    </font>
    <font>
      <sz val="10"/>
      <color theme="1" tint="0.34998626667073579"/>
      <name val="Arial"/>
      <family val="2"/>
      <charset val="162"/>
      <scheme val="minor"/>
    </font>
    <font>
      <sz val="8"/>
      <color theme="1" tint="0.14999847407452621"/>
      <name val="Arial"/>
      <family val="2"/>
      <charset val="162"/>
      <scheme val="minor"/>
    </font>
    <font>
      <b/>
      <sz val="10"/>
      <color theme="1" tint="0.14999847407452621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b/>
      <sz val="8"/>
      <color theme="1" tint="0.14999847407452621"/>
      <name val="Arial"/>
      <family val="2"/>
      <charset val="162"/>
      <scheme val="minor"/>
    </font>
    <font>
      <u/>
      <sz val="10"/>
      <color theme="4" tint="-0.249977111117893"/>
      <name val="Arial"/>
      <family val="2"/>
      <charset val="162"/>
      <scheme val="minor"/>
    </font>
    <font>
      <b/>
      <i/>
      <sz val="11.0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1"/>
      <color rgb="FF1F4E78"/>
      <name val="Arial"/>
      <family val="2"/>
      <charset val="162"/>
      <scheme val="minor"/>
    </font>
    <font>
      <b/>
      <i/>
      <sz val="11.0"/>
      <color theme="1"/>
      <name val="Arial"/>
      <family val="2"/>
      <charset val="162"/>
      <scheme val="minor"/>
    </font>
    <font>
      <i/>
      <sz val="10"/>
      <color theme="3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i/>
      <sz val="10"/>
      <color theme="1" tint="0.34998626667073579"/>
      <name val="Arial"/>
      <family val="2"/>
      <charset val="162"/>
      <scheme val="minor"/>
    </font>
    <font>
      <u/>
      <sz val="10"/>
      <color indexed="12"/>
      <name val="Arial"/>
      <family val="2"/>
    </font>
    <font>
      <u/>
      <sz val="11"/>
      <color theme="0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b/>
      <sz val="13"/>
      <color theme="1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color theme="1" tint="0.249977111117893"/>
      <name val="Arial"/>
      <family val="2"/>
      <charset val="162"/>
      <scheme val="minor"/>
    </font>
    <font>
      <sz val="10"/>
      <name val="Arial"/>
      <family val="2"/>
      <charset val="162"/>
    </font>
    <font>
      <sz val="8"/>
      <color rgb="FF000000"/>
      <name val="Arial"/>
      <family val="2"/>
    </font>
    <font>
      <b/>
      <sz val="11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1"/>
      <color rgb="FFFFFFFF"/>
      <name val="Arial"/>
      <family val="2"/>
      <charset val="162"/>
      <scheme val="minor"/>
    </font>
    <font>
      <sz val="11"/>
      <color theme="0"/>
      <name val="Arial"/>
      <family val="2"/>
      <scheme val="minor"/>
    </font>
    <font>
      <i/>
      <sz val="10"/>
      <color rgb="FF1F4E78"/>
      <name val="Arial"/>
      <family val="2"/>
      <charset val="162"/>
    </font>
    <font>
      <sz val="11"/>
      <name val="Arial"/>
      <family val="2"/>
      <scheme val="minor"/>
    </font>
    <font>
      <b/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i/>
      <sz val="11"/>
      <color theme="1" tint="0.34998626667073579"/>
      <name val="Arial"/>
      <family val="2"/>
      <scheme val="minor"/>
    </font>
    <font>
      <b/>
      <i/>
      <sz val="11"/>
      <color theme="1" tint="4.9989318521683403E-2"/>
      <name val="Arial"/>
      <family val="2"/>
      <scheme val="minor"/>
    </font>
    <font>
      <b/>
      <sz val="11"/>
      <color theme="1" tint="4.9989318521683403E-2"/>
      <name val="Arial"/>
      <family val="2"/>
      <scheme val="minor"/>
    </font>
    <font>
      <b/>
      <i/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u/>
      <sz val="10"/>
      <color theme="3" tint="0.39997558519241921"/>
      <name val="Arial"/>
      <family val="2"/>
      <scheme val="minor"/>
    </font>
    <font>
      <b/>
      <sz val="10"/>
      <color theme="1"/>
      <name val="Arial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F3CC"/>
        <bgColor theme="4" tint="0.79998168889431442"/>
      </patternFill>
    </fill>
    <fill>
      <patternFill patternType="solid">
        <fgColor rgb="FFF2F2F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/>
      <bottom/>
      <diagonal/>
    </border>
    <border>
      <left/>
      <right/>
      <top/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0" tint="-0.14996795556505021"/>
      </bottom>
      <diagonal/>
    </border>
    <border>
      <left/>
      <right/>
      <top style="thin">
        <color theme="1" tint="0.499984740745262"/>
      </top>
      <bottom style="thin">
        <color theme="0" tint="-0.14996795556505021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0" tint="-0.14996795556505021"/>
      </bottom>
      <diagonal/>
    </border>
    <border>
      <left style="thin">
        <color theme="1" tint="0.49998474074526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1" tint="0.49998474074526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499984740745262"/>
      </left>
      <right/>
      <top style="thin">
        <color theme="0" tint="-0.14996795556505021"/>
      </top>
      <bottom style="thin">
        <color theme="1" tint="0.499984740745262"/>
      </bottom>
      <diagonal/>
    </border>
    <border>
      <left/>
      <right/>
      <top style="thin">
        <color theme="0" tint="-0.14996795556505021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0" tint="-0.14996795556505021"/>
      </top>
      <bottom style="thin">
        <color theme="1" tint="0.499984740745262"/>
      </bottom>
      <diagonal/>
    </border>
    <border>
      <left style="thin">
        <color theme="0" tint="-0.14996795556505021"/>
      </left>
      <right/>
      <top style="thin">
        <color theme="1" tint="0.49998474074526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1" tint="0.49998474074526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1" tint="0.499984740745262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1" tint="0.499984740745262"/>
      </bottom>
      <diagonal/>
    </border>
    <border>
      <left style="thin">
        <color theme="4"/>
      </left>
      <right/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0691854609822"/>
      </left>
      <right/>
      <top/>
      <bottom/>
      <diagonal/>
    </border>
    <border>
      <left style="thin">
        <color rgb="FF70AD47"/>
      </left>
      <right style="thin">
        <color rgb="FF70AD47"/>
      </right>
      <top style="thin">
        <color rgb="FF70AD47"/>
      </top>
      <bottom style="thin">
        <color rgb="FF70AD47"/>
      </bottom>
      <diagonal/>
    </border>
    <border>
      <left/>
      <right/>
      <top style="thin">
        <color theme="4"/>
      </top>
      <bottom/>
      <diagonal/>
    </border>
    <border>
      <left/>
      <right/>
      <top style="medium">
        <color theme="4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/>
      <right style="thin">
        <color theme="0" tint="-0.14990691854609822"/>
      </right>
      <top style="thin">
        <color theme="0" tint="-0.14996795556505021"/>
      </top>
      <bottom/>
      <diagonal/>
    </border>
    <border>
      <left/>
      <right style="thin">
        <color theme="0" tint="-0.14990691854609822"/>
      </right>
      <top/>
      <bottom/>
      <diagonal/>
    </border>
    <border>
      <left/>
      <right style="thin">
        <color theme="0" tint="-0.14990691854609822"/>
      </right>
      <top/>
      <bottom style="thin">
        <color theme="0" tint="-0.14996795556505021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</borders>
  <cellStyleXfs count="7">
    <xf numFmtId="0" fontId="0" fillId="0" borderId="0"/>
    <xf numFmtId="9" fontId="6" fillId="0" borderId="0" applyFont="0" applyFill="0" applyBorder="0" applyAlignment="0" applyProtection="0"/>
    <xf numFmtId="0" fontId="6" fillId="0" borderId="0"/>
    <xf numFmtId="0" fontId="18" fillId="0" borderId="0"/>
    <xf numFmtId="0" fontId="28" fillId="0" borderId="0" applyNumberFormat="0" applyFill="0" applyBorder="0" applyAlignment="0" applyProtection="0">
      <alignment vertical="top"/>
      <protection locked="0"/>
    </xf>
    <xf numFmtId="0" fontId="35" fillId="0" borderId="0"/>
    <xf numFmtId="0" fontId="6" fillId="0" borderId="0"/>
  </cellStyleXfs>
  <cellXfs count="368">
    <xf numFmtId="0" fontId="0" fillId="0" borderId="0" xfId="0"/>
    <xf numFmtId="0" fontId="0" fillId="2" borderId="0" xfId="0" applyFont="1" applyFill="1" applyAlignment="1">
      <alignment vertical="center"/>
    </xf>
    <xf numFmtId="0" fontId="0" fillId="2" borderId="0" xfId="0" applyFill="1"/>
    <xf numFmtId="0" fontId="0" fillId="0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ont="1" applyFill="1"/>
    <xf numFmtId="0" fontId="0" fillId="0" borderId="0" xfId="0" applyFont="1" applyFill="1" applyBorder="1"/>
    <xf numFmtId="0" fontId="0" fillId="0" borderId="0" xfId="0" quotePrefix="1" applyFont="1" applyFill="1" applyBorder="1" applyAlignment="1">
      <alignment horizontal="left"/>
    </xf>
    <xf numFmtId="0" fontId="7" fillId="0" borderId="0" xfId="0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top"/>
    </xf>
    <xf numFmtId="49" fontId="5" fillId="0" borderId="0" xfId="0" applyNumberFormat="1" applyFont="1" applyFill="1" applyBorder="1" applyAlignment="1">
      <alignment horizontal="left" vertical="center" indent="1"/>
    </xf>
    <xf numFmtId="0" fontId="0" fillId="0" borderId="0" xfId="0" applyFont="1" applyBorder="1"/>
    <xf numFmtId="0" fontId="0" fillId="0" borderId="0" xfId="0" applyBorder="1"/>
    <xf numFmtId="0" fontId="0" fillId="0" borderId="0" xfId="0" applyFont="1" applyFill="1" applyBorder="1" applyAlignment="1">
      <alignment horizontal="right"/>
    </xf>
    <xf numFmtId="0" fontId="2" fillId="2" borderId="12" xfId="0" applyFont="1" applyFill="1" applyBorder="1" applyAlignment="1">
      <alignment vertical="center"/>
    </xf>
    <xf numFmtId="0" fontId="0" fillId="2" borderId="12" xfId="0" applyFont="1" applyFill="1" applyBorder="1" applyAlignment="1">
      <alignment vertical="center"/>
    </xf>
    <xf numFmtId="0" fontId="0" fillId="2" borderId="12" xfId="0" applyFont="1" applyFill="1" applyBorder="1"/>
    <xf numFmtId="49" fontId="0" fillId="2" borderId="13" xfId="0" applyNumberFormat="1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vertical="center"/>
    </xf>
    <xf numFmtId="0" fontId="0" fillId="2" borderId="13" xfId="0" applyFont="1" applyFill="1" applyBorder="1" applyAlignment="1">
      <alignment horizontal="center" vertical="center"/>
    </xf>
    <xf numFmtId="0" fontId="11" fillId="0" borderId="0" xfId="0" applyFont="1" applyFill="1" applyBorder="1"/>
    <xf numFmtId="0" fontId="11" fillId="2" borderId="12" xfId="0" applyFont="1" applyFill="1" applyBorder="1"/>
    <xf numFmtId="0" fontId="11" fillId="2" borderId="0" xfId="0" applyFont="1" applyFill="1"/>
    <xf numFmtId="0" fontId="12" fillId="0" borderId="0" xfId="0" applyFont="1" applyFill="1" applyBorder="1"/>
    <xf numFmtId="0" fontId="12" fillId="2" borderId="12" xfId="0" applyFont="1" applyFill="1" applyBorder="1"/>
    <xf numFmtId="0" fontId="12" fillId="2" borderId="0" xfId="0" applyFont="1" applyFill="1"/>
    <xf numFmtId="0" fontId="11" fillId="0" borderId="0" xfId="0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11" fillId="0" borderId="0" xfId="0" applyFont="1" applyFill="1" applyBorder="1" applyAlignment="1"/>
    <xf numFmtId="0" fontId="11" fillId="2" borderId="12" xfId="0" applyFont="1" applyFill="1" applyBorder="1" applyAlignment="1"/>
    <xf numFmtId="0" fontId="11" fillId="2" borderId="0" xfId="0" applyFont="1" applyFill="1" applyAlignment="1"/>
    <xf numFmtId="0" fontId="0" fillId="2" borderId="0" xfId="0" applyFill="1" applyBorder="1" applyAlignment="1" applyProtection="1">
      <alignment vertical="center"/>
    </xf>
    <xf numFmtId="0" fontId="6" fillId="2" borderId="0" xfId="2" applyFont="1" applyFill="1" applyBorder="1" applyAlignment="1">
      <alignment vertical="center"/>
    </xf>
    <xf numFmtId="0" fontId="18" fillId="2" borderId="0" xfId="3" applyFont="1" applyFill="1"/>
    <xf numFmtId="0" fontId="6" fillId="2" borderId="0" xfId="2" applyFont="1" applyFill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18" fillId="0" borderId="4" xfId="3" applyFont="1" applyBorder="1"/>
    <xf numFmtId="0" fontId="18" fillId="0" borderId="0" xfId="3" applyFont="1" applyBorder="1"/>
    <xf numFmtId="0" fontId="18" fillId="0" borderId="5" xfId="3" applyFont="1" applyBorder="1"/>
    <xf numFmtId="0" fontId="18" fillId="0" borderId="0" xfId="3" applyFont="1" applyBorder="1" applyAlignment="1">
      <alignment horizontal="center"/>
    </xf>
    <xf numFmtId="0" fontId="18" fillId="2" borderId="0" xfId="3" applyFont="1" applyFill="1" applyBorder="1"/>
    <xf numFmtId="0" fontId="18" fillId="5" borderId="4" xfId="3" applyFont="1" applyFill="1" applyBorder="1"/>
    <xf numFmtId="0" fontId="18" fillId="5" borderId="0" xfId="3" applyFont="1" applyFill="1" applyBorder="1"/>
    <xf numFmtId="0" fontId="18" fillId="5" borderId="5" xfId="3" applyFont="1" applyFill="1" applyBorder="1"/>
    <xf numFmtId="0" fontId="18" fillId="5" borderId="6" xfId="3" applyFont="1" applyFill="1" applyBorder="1"/>
    <xf numFmtId="0" fontId="18" fillId="5" borderId="7" xfId="3" applyFont="1" applyFill="1" applyBorder="1"/>
    <xf numFmtId="0" fontId="18" fillId="5" borderId="8" xfId="3" applyFont="1" applyFill="1" applyBorder="1"/>
    <xf numFmtId="0" fontId="0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vertical="center"/>
    </xf>
    <xf numFmtId="0" fontId="17" fillId="4" borderId="0" xfId="0" applyFont="1" applyFill="1" applyAlignment="1">
      <alignment horizontal="center" vertical="center"/>
    </xf>
    <xf numFmtId="0" fontId="16" fillId="4" borderId="0" xfId="0" applyFont="1" applyFill="1" applyAlignment="1">
      <alignment vertical="center"/>
    </xf>
    <xf numFmtId="0" fontId="0" fillId="2" borderId="0" xfId="0" applyFill="1" applyAlignment="1">
      <alignment vertical="center" wrapText="1"/>
    </xf>
    <xf numFmtId="0" fontId="18" fillId="0" borderId="7" xfId="3" applyFont="1" applyFill="1" applyBorder="1"/>
    <xf numFmtId="0" fontId="18" fillId="0" borderId="0" xfId="3" applyFont="1" applyFill="1" applyBorder="1"/>
    <xf numFmtId="0" fontId="18" fillId="0" borderId="0" xfId="3" applyFont="1" applyFill="1"/>
    <xf numFmtId="0" fontId="17" fillId="4" borderId="0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vertical="center"/>
    </xf>
    <xf numFmtId="0" fontId="4" fillId="8" borderId="11" xfId="0" applyFont="1" applyFill="1" applyBorder="1" applyAlignment="1">
      <alignment horizontal="right" vertical="center"/>
    </xf>
    <xf numFmtId="0" fontId="18" fillId="0" borderId="4" xfId="3" applyFont="1" applyBorder="1" applyAlignment="1">
      <alignment vertical="center"/>
    </xf>
    <xf numFmtId="0" fontId="18" fillId="0" borderId="0" xfId="3" applyFont="1" applyBorder="1" applyAlignment="1">
      <alignment vertical="center"/>
    </xf>
    <xf numFmtId="0" fontId="18" fillId="0" borderId="0" xfId="3" applyFont="1" applyFill="1" applyBorder="1" applyAlignment="1">
      <alignment vertical="center"/>
    </xf>
    <xf numFmtId="0" fontId="18" fillId="0" borderId="5" xfId="3" applyFont="1" applyBorder="1" applyAlignment="1">
      <alignment vertical="center"/>
    </xf>
    <xf numFmtId="0" fontId="18" fillId="2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2" fillId="9" borderId="14" xfId="3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Alignment="1">
      <alignment horizontal="center" vertical="center"/>
    </xf>
    <xf numFmtId="0" fontId="29" fillId="11" borderId="9" xfId="4" applyFont="1" applyFill="1" applyBorder="1" applyAlignment="1" applyProtection="1">
      <alignment vertical="center"/>
    </xf>
    <xf numFmtId="0" fontId="0" fillId="11" borderId="10" xfId="0" applyFill="1" applyBorder="1" applyAlignment="1">
      <alignment horizontal="center"/>
    </xf>
    <xf numFmtId="0" fontId="0" fillId="11" borderId="10" xfId="0" applyFill="1" applyBorder="1"/>
    <xf numFmtId="0" fontId="0" fillId="11" borderId="11" xfId="0" applyFill="1" applyBorder="1" applyAlignment="1">
      <alignment horizontal="center"/>
    </xf>
    <xf numFmtId="0" fontId="30" fillId="2" borderId="0" xfId="0" applyFont="1" applyFill="1" applyBorder="1" applyAlignment="1" applyProtection="1">
      <alignment vertical="center"/>
    </xf>
    <xf numFmtId="0" fontId="31" fillId="3" borderId="0" xfId="0" applyFont="1" applyFill="1" applyBorder="1" applyAlignment="1">
      <alignment horizontal="center" vertical="center"/>
    </xf>
    <xf numFmtId="0" fontId="30" fillId="2" borderId="0" xfId="0" applyFont="1" applyFill="1"/>
    <xf numFmtId="0" fontId="16" fillId="2" borderId="0" xfId="0" applyFont="1" applyFill="1" applyBorder="1" applyAlignment="1" applyProtection="1">
      <alignment vertical="center"/>
    </xf>
    <xf numFmtId="0" fontId="16" fillId="2" borderId="0" xfId="0" applyFont="1" applyFill="1"/>
    <xf numFmtId="0" fontId="31" fillId="2" borderId="0" xfId="0" applyFont="1" applyFill="1" applyAlignment="1">
      <alignment vertical="center"/>
    </xf>
    <xf numFmtId="0" fontId="31" fillId="3" borderId="0" xfId="0" applyFont="1" applyFill="1" applyAlignment="1">
      <alignment horizontal="center" vertical="center"/>
    </xf>
    <xf numFmtId="0" fontId="31" fillId="3" borderId="0" xfId="0" applyFont="1" applyFill="1" applyAlignment="1">
      <alignment vertical="center"/>
    </xf>
    <xf numFmtId="0" fontId="33" fillId="4" borderId="0" xfId="0" applyFont="1" applyFill="1" applyBorder="1" applyAlignment="1">
      <alignment horizontal="right" vertical="center" indent="6"/>
    </xf>
    <xf numFmtId="0" fontId="32" fillId="3" borderId="0" xfId="0" applyFont="1" applyFill="1" applyBorder="1" applyAlignment="1">
      <alignment horizontal="right" vertical="center" indent="6"/>
    </xf>
    <xf numFmtId="4" fontId="23" fillId="0" borderId="10" xfId="0" applyNumberFormat="1" applyFont="1" applyBorder="1" applyAlignment="1" applyProtection="1">
      <alignment vertical="center" shrinkToFit="1"/>
      <protection hidden="1"/>
    </xf>
    <xf numFmtId="0" fontId="23" fillId="0" borderId="11" xfId="0" applyFont="1" applyBorder="1" applyAlignment="1" applyProtection="1">
      <alignment vertical="center" shrinkToFit="1"/>
      <protection hidden="1"/>
    </xf>
    <xf numFmtId="0" fontId="21" fillId="6" borderId="14" xfId="0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0" fillId="2" borderId="0" xfId="0" applyFont="1" applyFill="1" applyAlignment="1" applyProtection="1">
      <alignment vertical="center"/>
      <protection hidden="1"/>
    </xf>
    <xf numFmtId="0" fontId="31" fillId="3" borderId="0" xfId="0" applyFont="1" applyFill="1" applyAlignment="1" applyProtection="1">
      <alignment horizontal="center" vertical="center"/>
      <protection hidden="1"/>
    </xf>
    <xf numFmtId="0" fontId="17" fillId="4" borderId="0" xfId="0" applyFont="1" applyFill="1" applyAlignment="1" applyProtection="1">
      <alignment horizontal="center" vertical="center"/>
      <protection hidden="1"/>
    </xf>
    <xf numFmtId="0" fontId="0" fillId="2" borderId="0" xfId="0" applyFill="1" applyProtection="1">
      <protection hidden="1"/>
    </xf>
    <xf numFmtId="0" fontId="3" fillId="2" borderId="0" xfId="0" applyFont="1" applyFill="1" applyAlignment="1" applyProtection="1">
      <alignment shrinkToFit="1"/>
      <protection locked="0"/>
    </xf>
    <xf numFmtId="0" fontId="0" fillId="2" borderId="0" xfId="0" applyFill="1" applyAlignment="1" applyProtection="1">
      <alignment horizontal="center" shrinkToFit="1"/>
      <protection locked="0"/>
    </xf>
    <xf numFmtId="4" fontId="0" fillId="2" borderId="0" xfId="0" applyNumberFormat="1" applyFill="1" applyAlignment="1" applyProtection="1">
      <alignment horizontal="center" shrinkToFit="1"/>
      <protection locked="0"/>
    </xf>
    <xf numFmtId="0" fontId="0" fillId="2" borderId="0" xfId="0" applyFont="1" applyFill="1" applyAlignment="1" applyProtection="1">
      <alignment horizontal="center" vertical="center"/>
      <protection hidden="1"/>
    </xf>
    <xf numFmtId="0" fontId="31" fillId="2" borderId="0" xfId="0" applyFont="1" applyFill="1" applyAlignment="1" applyProtection="1">
      <alignment horizontal="center" vertical="center"/>
      <protection hidden="1"/>
    </xf>
    <xf numFmtId="0" fontId="31" fillId="2" borderId="0" xfId="0" applyFont="1" applyFill="1" applyAlignment="1" applyProtection="1">
      <alignment vertical="center"/>
      <protection hidden="1"/>
    </xf>
    <xf numFmtId="0" fontId="17" fillId="2" borderId="0" xfId="0" applyFont="1" applyFill="1" applyAlignment="1" applyProtection="1">
      <alignment horizontal="center" vertical="center"/>
      <protection hidden="1"/>
    </xf>
    <xf numFmtId="0" fontId="16" fillId="2" borderId="0" xfId="0" applyFont="1" applyFill="1" applyAlignment="1" applyProtection="1">
      <alignment vertical="center"/>
      <protection hidden="1"/>
    </xf>
    <xf numFmtId="0" fontId="0" fillId="2" borderId="30" xfId="0" applyFill="1" applyBorder="1" applyAlignment="1" applyProtection="1">
      <alignment vertical="center" wrapText="1"/>
      <protection hidden="1"/>
    </xf>
    <xf numFmtId="0" fontId="0" fillId="2" borderId="0" xfId="0" applyFill="1" applyAlignment="1" applyProtection="1">
      <alignment vertical="center" wrapText="1"/>
      <protection hidden="1"/>
    </xf>
    <xf numFmtId="49" fontId="17" fillId="4" borderId="0" xfId="0" applyNumberFormat="1" applyFont="1" applyFill="1" applyBorder="1" applyAlignment="1">
      <alignment horizontal="left" vertical="center" indent="5"/>
    </xf>
    <xf numFmtId="49" fontId="22" fillId="3" borderId="0" xfId="0" applyNumberFormat="1" applyFont="1" applyFill="1" applyBorder="1" applyAlignment="1">
      <alignment horizontal="left" vertical="center" indent="5"/>
    </xf>
    <xf numFmtId="49" fontId="22" fillId="3" borderId="0" xfId="0" applyNumberFormat="1" applyFont="1" applyFill="1" applyBorder="1" applyAlignment="1">
      <alignment horizontal="left" vertical="center" indent="6"/>
    </xf>
    <xf numFmtId="49" fontId="17" fillId="4" borderId="0" xfId="0" applyNumberFormat="1" applyFont="1" applyFill="1" applyBorder="1" applyAlignment="1">
      <alignment horizontal="left" vertical="center" indent="6"/>
    </xf>
    <xf numFmtId="0" fontId="1" fillId="8" borderId="9" xfId="0" applyFont="1" applyFill="1" applyBorder="1" applyAlignment="1">
      <alignment horizontal="left" vertical="center"/>
    </xf>
    <xf numFmtId="0" fontId="2" fillId="0" borderId="0" xfId="0" applyFont="1" applyAlignment="1" applyProtection="1">
      <alignment horizontal="center" vertical="center" wrapText="1"/>
      <protection hidden="1"/>
    </xf>
    <xf numFmtId="0" fontId="0" fillId="0" borderId="2" xfId="0" applyFont="1" applyFill="1" applyBorder="1"/>
    <xf numFmtId="0" fontId="0" fillId="2" borderId="2" xfId="0" applyFont="1" applyFill="1" applyBorder="1"/>
    <xf numFmtId="0" fontId="0" fillId="2" borderId="4" xfId="0" applyFont="1" applyFill="1" applyBorder="1"/>
    <xf numFmtId="0" fontId="0" fillId="2" borderId="5" xfId="0" applyFont="1" applyFill="1" applyBorder="1"/>
    <xf numFmtId="0" fontId="0" fillId="2" borderId="0" xfId="0" applyFill="1" applyBorder="1" applyProtection="1">
      <protection hidden="1"/>
    </xf>
    <xf numFmtId="0" fontId="0" fillId="2" borderId="0" xfId="0" applyFill="1" applyBorder="1"/>
    <xf numFmtId="0" fontId="0" fillId="2" borderId="0" xfId="0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4" fontId="0" fillId="0" borderId="0" xfId="0" applyNumberFormat="1" applyAlignment="1" applyProtection="1">
      <alignment horizontal="center" vertical="center" shrinkToFit="1"/>
      <protection locked="0"/>
    </xf>
    <xf numFmtId="9" fontId="0" fillId="0" borderId="0" xfId="1" applyFont="1" applyAlignment="1" applyProtection="1">
      <alignment horizontal="center" vertical="center" shrinkToFit="1"/>
      <protection locked="0"/>
    </xf>
    <xf numFmtId="0" fontId="2" fillId="12" borderId="4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/>
    </xf>
    <xf numFmtId="0" fontId="37" fillId="0" borderId="0" xfId="3" applyFont="1" applyFill="1" applyBorder="1" applyAlignment="1">
      <alignment horizontal="center" vertical="center"/>
    </xf>
    <xf numFmtId="0" fontId="17" fillId="4" borderId="0" xfId="0" applyFont="1" applyFill="1" applyAlignment="1">
      <alignment horizontal="left" vertical="center" indent="6"/>
    </xf>
    <xf numFmtId="49" fontId="22" fillId="3" borderId="0" xfId="0" applyNumberFormat="1" applyFont="1" applyFill="1" applyBorder="1" applyAlignment="1" applyProtection="1">
      <alignment horizontal="left" vertical="center" indent="7"/>
      <protection hidden="1"/>
    </xf>
    <xf numFmtId="49" fontId="17" fillId="4" borderId="0" xfId="0" applyNumberFormat="1" applyFont="1" applyFill="1" applyAlignment="1" applyProtection="1">
      <alignment horizontal="left" vertical="center" indent="7"/>
      <protection hidden="1"/>
    </xf>
    <xf numFmtId="49" fontId="22" fillId="3" borderId="0" xfId="0" applyNumberFormat="1" applyFont="1" applyFill="1" applyBorder="1" applyAlignment="1">
      <alignment horizontal="left" vertical="center" indent="7"/>
    </xf>
    <xf numFmtId="0" fontId="10" fillId="8" borderId="2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right" vertical="center"/>
    </xf>
    <xf numFmtId="0" fontId="26" fillId="8" borderId="2" xfId="0" applyFont="1" applyFill="1" applyBorder="1" applyAlignment="1">
      <alignment horizontal="right" vertical="center" shrinkToFit="1"/>
    </xf>
    <xf numFmtId="0" fontId="3" fillId="0" borderId="0" xfId="0" applyFont="1" applyBorder="1" applyAlignment="1" applyProtection="1">
      <alignment vertical="center" shrinkToFit="1"/>
      <protection locked="0"/>
    </xf>
    <xf numFmtId="0" fontId="0" fillId="0" borderId="0" xfId="0" applyBorder="1" applyAlignment="1" applyProtection="1">
      <alignment horizontal="center" vertical="center" shrinkToFit="1"/>
      <protection locked="0"/>
    </xf>
    <xf numFmtId="4" fontId="0" fillId="0" borderId="0" xfId="0" applyNumberFormat="1" applyBorder="1" applyAlignment="1" applyProtection="1">
      <alignment horizontal="center" vertical="center" shrinkToFit="1"/>
      <protection locked="0"/>
    </xf>
    <xf numFmtId="49" fontId="3" fillId="0" borderId="0" xfId="0" applyNumberFormat="1" applyFont="1" applyBorder="1" applyAlignment="1" applyProtection="1">
      <alignment vertical="center" shrinkToFit="1"/>
      <protection locked="0"/>
    </xf>
    <xf numFmtId="49" fontId="0" fillId="0" borderId="0" xfId="0" applyNumberFormat="1" applyBorder="1" applyAlignment="1" applyProtection="1">
      <alignment horizontal="center" vertical="center" shrinkToFit="1"/>
      <protection locked="0"/>
    </xf>
    <xf numFmtId="49" fontId="38" fillId="4" borderId="0" xfId="0" applyNumberFormat="1" applyFont="1" applyFill="1" applyAlignment="1">
      <alignment horizontal="left" vertical="center" indent="7"/>
    </xf>
    <xf numFmtId="0" fontId="38" fillId="4" borderId="0" xfId="0" applyFont="1" applyFill="1" applyAlignment="1">
      <alignment horizontal="center" vertical="center"/>
    </xf>
    <xf numFmtId="0" fontId="39" fillId="2" borderId="0" xfId="0" applyFont="1" applyFill="1" applyAlignment="1">
      <alignment vertical="center"/>
    </xf>
    <xf numFmtId="0" fontId="2" fillId="2" borderId="5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0" fontId="12" fillId="2" borderId="5" xfId="0" applyFont="1" applyFill="1" applyBorder="1"/>
    <xf numFmtId="0" fontId="11" fillId="2" borderId="5" xfId="0" applyFont="1" applyFill="1" applyBorder="1" applyAlignment="1"/>
    <xf numFmtId="0" fontId="11" fillId="2" borderId="5" xfId="0" applyFont="1" applyFill="1" applyBorder="1"/>
    <xf numFmtId="0" fontId="11" fillId="2" borderId="5" xfId="0" applyFont="1" applyFill="1" applyBorder="1" applyAlignment="1">
      <alignment vertical="center"/>
    </xf>
    <xf numFmtId="0" fontId="0" fillId="13" borderId="42" xfId="0" applyFont="1" applyFill="1" applyBorder="1" applyAlignment="1" applyProtection="1">
      <alignment horizontal="center" shrinkToFit="1"/>
      <protection locked="0"/>
    </xf>
    <xf numFmtId="0" fontId="0" fillId="0" borderId="41" xfId="0" applyFont="1" applyBorder="1" applyAlignment="1" applyProtection="1">
      <alignment horizontal="center" shrinkToFit="1"/>
      <protection locked="0"/>
    </xf>
    <xf numFmtId="0" fontId="0" fillId="13" borderId="41" xfId="0" applyFont="1" applyFill="1" applyBorder="1" applyAlignment="1" applyProtection="1">
      <alignment horizontal="center" shrinkToFit="1"/>
      <protection locked="0"/>
    </xf>
    <xf numFmtId="4" fontId="40" fillId="0" borderId="0" xfId="0" applyNumberFormat="1" applyFont="1" applyBorder="1" applyAlignment="1" applyProtection="1">
      <alignment vertical="center" shrinkToFit="1"/>
      <protection hidden="1"/>
    </xf>
    <xf numFmtId="0" fontId="40" fillId="0" borderId="0" xfId="0" applyFont="1" applyBorder="1" applyAlignment="1" applyProtection="1">
      <alignment vertical="center" shrinkToFit="1"/>
      <protection hidden="1"/>
    </xf>
    <xf numFmtId="0" fontId="37" fillId="0" borderId="14" xfId="0" applyFont="1" applyFill="1" applyBorder="1" applyAlignment="1" applyProtection="1">
      <alignment horizontal="center" vertical="center" shrinkToFit="1"/>
      <protection hidden="1"/>
    </xf>
    <xf numFmtId="0" fontId="18" fillId="2" borderId="0" xfId="3" applyFill="1" applyAlignment="1">
      <alignment vertical="center"/>
    </xf>
    <xf numFmtId="49" fontId="18" fillId="2" borderId="0" xfId="3" applyNumberFormat="1" applyFill="1" applyAlignment="1">
      <alignment horizontal="center" vertical="center"/>
    </xf>
    <xf numFmtId="0" fontId="30" fillId="2" borderId="0" xfId="3" applyFont="1" applyFill="1" applyAlignment="1">
      <alignment vertical="center"/>
    </xf>
    <xf numFmtId="49" fontId="22" fillId="3" borderId="0" xfId="3" applyNumberFormat="1" applyFont="1" applyFill="1" applyAlignment="1">
      <alignment horizontal="left" vertical="center" indent="2"/>
    </xf>
    <xf numFmtId="0" fontId="32" fillId="2" borderId="0" xfId="3" applyFont="1" applyFill="1" applyAlignment="1">
      <alignment horizontal="right" vertical="center"/>
    </xf>
    <xf numFmtId="0" fontId="30" fillId="2" borderId="0" xfId="3" applyFont="1" applyFill="1" applyAlignment="1">
      <alignment horizontal="center" vertical="center"/>
    </xf>
    <xf numFmtId="0" fontId="16" fillId="2" borderId="0" xfId="3" applyFont="1" applyFill="1" applyAlignment="1">
      <alignment vertical="center"/>
    </xf>
    <xf numFmtId="49" fontId="17" fillId="4" borderId="0" xfId="3" applyNumberFormat="1" applyFont="1" applyFill="1" applyAlignment="1">
      <alignment horizontal="left" vertical="center" indent="2"/>
    </xf>
    <xf numFmtId="0" fontId="33" fillId="2" borderId="0" xfId="3" applyFont="1" applyFill="1" applyAlignment="1">
      <alignment horizontal="right" vertical="center"/>
    </xf>
    <xf numFmtId="0" fontId="17" fillId="2" borderId="0" xfId="3" applyFont="1" applyFill="1" applyAlignment="1">
      <alignment horizontal="center" vertical="center"/>
    </xf>
    <xf numFmtId="0" fontId="18" fillId="2" borderId="0" xfId="3" applyFill="1"/>
    <xf numFmtId="0" fontId="7" fillId="2" borderId="0" xfId="5" applyFont="1" applyFill="1" applyAlignment="1" applyProtection="1">
      <alignment vertical="center"/>
      <protection locked="0"/>
    </xf>
    <xf numFmtId="0" fontId="6" fillId="0" borderId="36" xfId="6" applyBorder="1" applyAlignment="1">
      <alignment horizontal="left" wrapText="1" indent="1"/>
    </xf>
    <xf numFmtId="0" fontId="6" fillId="2" borderId="0" xfId="6" applyFill="1"/>
    <xf numFmtId="0" fontId="45" fillId="2" borderId="0" xfId="5" applyFont="1" applyFill="1" applyAlignment="1" applyProtection="1">
      <alignment vertical="center"/>
      <protection locked="0"/>
    </xf>
    <xf numFmtId="0" fontId="6" fillId="0" borderId="37" xfId="6" applyBorder="1" applyAlignment="1">
      <alignment horizontal="left" indent="1"/>
    </xf>
    <xf numFmtId="0" fontId="6" fillId="0" borderId="37" xfId="6" applyBorder="1" applyAlignment="1">
      <alignment horizontal="left" vertical="center" wrapText="1" indent="1"/>
    </xf>
    <xf numFmtId="0" fontId="6" fillId="0" borderId="37" xfId="6" applyBorder="1" applyAlignment="1">
      <alignment horizontal="left" vertical="top" wrapText="1" indent="2"/>
    </xf>
    <xf numFmtId="0" fontId="44" fillId="2" borderId="0" xfId="5" applyFont="1" applyFill="1" applyAlignment="1" applyProtection="1">
      <alignment vertical="center"/>
      <protection locked="0"/>
    </xf>
    <xf numFmtId="0" fontId="2" fillId="0" borderId="37" xfId="6" applyFont="1" applyBorder="1" applyAlignment="1">
      <alignment horizontal="left" indent="1"/>
    </xf>
    <xf numFmtId="0" fontId="6" fillId="0" borderId="38" xfId="6" applyBorder="1" applyAlignment="1">
      <alignment horizontal="left" indent="1"/>
    </xf>
    <xf numFmtId="0" fontId="37" fillId="0" borderId="14" xfId="0" applyFont="1" applyFill="1" applyBorder="1" applyAlignment="1">
      <alignment horizontal="center" vertical="center"/>
    </xf>
    <xf numFmtId="0" fontId="50" fillId="2" borderId="43" xfId="0" applyFont="1" applyFill="1" applyBorder="1" applyAlignment="1">
      <alignment horizontal="center" vertical="center" wrapText="1"/>
    </xf>
    <xf numFmtId="0" fontId="51" fillId="0" borderId="44" xfId="0" applyFont="1" applyFill="1" applyBorder="1" applyAlignment="1">
      <alignment horizontal="center" vertical="center" wrapText="1"/>
    </xf>
    <xf numFmtId="0" fontId="51" fillId="0" borderId="44" xfId="0" applyFont="1" applyFill="1" applyBorder="1" applyAlignment="1" applyProtection="1">
      <alignment horizontal="center" vertical="center" wrapText="1"/>
      <protection hidden="1"/>
    </xf>
    <xf numFmtId="0" fontId="51" fillId="0" borderId="45" xfId="0" applyFont="1" applyFill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Fill="1"/>
    <xf numFmtId="0" fontId="18" fillId="0" borderId="0" xfId="0" applyFont="1" applyFill="1" applyAlignment="1">
      <alignment horizontal="center" vertical="center"/>
    </xf>
    <xf numFmtId="0" fontId="52" fillId="7" borderId="14" xfId="0" applyFont="1" applyFill="1" applyBorder="1" applyAlignment="1" applyProtection="1">
      <alignment horizontal="center" vertical="center"/>
      <protection locked="0"/>
    </xf>
    <xf numFmtId="0" fontId="37" fillId="0" borderId="0" xfId="0" applyFont="1" applyFill="1" applyAlignment="1">
      <alignment horizontal="center" vertical="center"/>
    </xf>
    <xf numFmtId="0" fontId="37" fillId="0" borderId="1" xfId="0" applyFont="1" applyFill="1" applyBorder="1" applyAlignment="1">
      <alignment horizontal="centerContinuous" vertical="center"/>
    </xf>
    <xf numFmtId="0" fontId="37" fillId="0" borderId="2" xfId="0" applyFont="1" applyFill="1" applyBorder="1" applyAlignment="1">
      <alignment horizontal="centerContinuous" vertical="center"/>
    </xf>
    <xf numFmtId="0" fontId="37" fillId="0" borderId="3" xfId="0" applyFont="1" applyFill="1" applyBorder="1" applyAlignment="1">
      <alignment horizontal="centerContinuous" vertical="center"/>
    </xf>
    <xf numFmtId="0" fontId="52" fillId="7" borderId="38" xfId="0" applyFont="1" applyFill="1" applyBorder="1" applyAlignment="1" applyProtection="1">
      <alignment horizontal="center" vertical="center"/>
      <protection locked="0"/>
    </xf>
    <xf numFmtId="0" fontId="18" fillId="0" borderId="4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Continuous" vertical="center"/>
    </xf>
    <xf numFmtId="0" fontId="18" fillId="0" borderId="11" xfId="0" applyFont="1" applyFill="1" applyBorder="1" applyAlignment="1">
      <alignment horizontal="centerContinuous" vertical="center" wrapText="1"/>
    </xf>
    <xf numFmtId="0" fontId="43" fillId="0" borderId="14" xfId="0" applyFont="1" applyFill="1" applyBorder="1" applyAlignment="1" applyProtection="1">
      <alignment horizontal="left" vertical="center"/>
      <protection locked="0"/>
    </xf>
    <xf numFmtId="0" fontId="43" fillId="0" borderId="14" xfId="0" applyFont="1" applyFill="1" applyBorder="1" applyAlignment="1" applyProtection="1">
      <alignment horizontal="center" vertical="center"/>
      <protection hidden="1"/>
    </xf>
    <xf numFmtId="0" fontId="49" fillId="2" borderId="46" xfId="0" applyFont="1" applyFill="1" applyBorder="1" applyAlignment="1" applyProtection="1">
      <alignment horizontal="center" vertical="center"/>
      <protection locked="0"/>
    </xf>
    <xf numFmtId="0" fontId="18" fillId="0" borderId="47" xfId="0" applyFont="1" applyFill="1" applyBorder="1" applyAlignment="1" applyProtection="1">
      <alignment horizontal="center" vertical="center" shrinkToFit="1"/>
      <protection hidden="1"/>
    </xf>
    <xf numFmtId="14" fontId="18" fillId="0" borderId="47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47" xfId="0" applyFont="1" applyFill="1" applyBorder="1" applyAlignment="1" applyProtection="1">
      <alignment horizontal="left" vertical="center" shrinkToFit="1"/>
      <protection hidden="1"/>
    </xf>
    <xf numFmtId="4" fontId="18" fillId="0" borderId="47" xfId="0" applyNumberFormat="1" applyFont="1" applyFill="1" applyBorder="1" applyAlignment="1" applyProtection="1">
      <alignment horizontal="center" vertical="center" shrinkToFit="1"/>
      <protection hidden="1"/>
    </xf>
    <xf numFmtId="9" fontId="18" fillId="0" borderId="47" xfId="1" applyFont="1" applyFill="1" applyBorder="1" applyAlignment="1" applyProtection="1">
      <alignment horizontal="center" vertical="center" shrinkToFit="1"/>
      <protection hidden="1"/>
    </xf>
    <xf numFmtId="0" fontId="18" fillId="0" borderId="48" xfId="0" applyFont="1" applyFill="1" applyBorder="1" applyAlignment="1" applyProtection="1">
      <alignment horizontal="center" vertical="center" shrinkToFit="1"/>
      <protection hidden="1"/>
    </xf>
    <xf numFmtId="0" fontId="18" fillId="0" borderId="36" xfId="0" applyFont="1" applyFill="1" applyBorder="1" applyAlignment="1">
      <alignment horizontal="center" vertical="center" wrapText="1"/>
    </xf>
    <xf numFmtId="0" fontId="49" fillId="2" borderId="46" xfId="0" applyFont="1" applyFill="1" applyBorder="1" applyAlignment="1" applyProtection="1">
      <alignment horizontal="center" vertical="center"/>
      <protection hidden="1"/>
    </xf>
    <xf numFmtId="0" fontId="18" fillId="0" borderId="14" xfId="0" applyFont="1" applyFill="1" applyBorder="1"/>
    <xf numFmtId="0" fontId="18" fillId="0" borderId="14" xfId="0" applyFont="1" applyFill="1" applyBorder="1" applyAlignment="1" applyProtection="1">
      <alignment horizontal="center" vertical="center"/>
      <protection hidden="1"/>
    </xf>
    <xf numFmtId="0" fontId="18" fillId="7" borderId="0" xfId="0" applyFont="1" applyFill="1" applyProtection="1">
      <protection hidden="1"/>
    </xf>
    <xf numFmtId="0" fontId="49" fillId="2" borderId="49" xfId="0" applyFont="1" applyFill="1" applyBorder="1" applyAlignment="1" applyProtection="1">
      <alignment horizontal="center" vertical="center"/>
      <protection hidden="1"/>
    </xf>
    <xf numFmtId="0" fontId="18" fillId="0" borderId="50" xfId="0" applyFont="1" applyFill="1" applyBorder="1" applyAlignment="1" applyProtection="1">
      <alignment horizontal="center" vertical="center" shrinkToFit="1"/>
      <protection hidden="1"/>
    </xf>
    <xf numFmtId="14" fontId="18" fillId="0" borderId="50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50" xfId="0" applyFont="1" applyFill="1" applyBorder="1" applyAlignment="1" applyProtection="1">
      <alignment horizontal="left" vertical="center" shrinkToFit="1"/>
      <protection hidden="1"/>
    </xf>
    <xf numFmtId="4" fontId="18" fillId="0" borderId="50" xfId="0" applyNumberFormat="1" applyFont="1" applyFill="1" applyBorder="1" applyAlignment="1" applyProtection="1">
      <alignment horizontal="center" vertical="center" shrinkToFit="1"/>
      <protection hidden="1"/>
    </xf>
    <xf numFmtId="9" fontId="18" fillId="0" borderId="50" xfId="1" applyFont="1" applyFill="1" applyBorder="1" applyAlignment="1" applyProtection="1">
      <alignment horizontal="center" vertical="center" shrinkToFit="1"/>
      <protection hidden="1"/>
    </xf>
    <xf numFmtId="0" fontId="18" fillId="0" borderId="51" xfId="0" applyFont="1" applyFill="1" applyBorder="1" applyAlignment="1" applyProtection="1">
      <alignment horizontal="center" vertical="center" shrinkToFit="1"/>
      <protection hidden="1"/>
    </xf>
    <xf numFmtId="0" fontId="18" fillId="0" borderId="0" xfId="0" applyFont="1" applyFill="1" applyAlignment="1" applyProtection="1">
      <alignment horizontal="center" vertical="center"/>
      <protection locked="0"/>
    </xf>
    <xf numFmtId="0" fontId="55" fillId="0" borderId="1" xfId="0" applyFont="1" applyFill="1" applyBorder="1" applyAlignment="1" applyProtection="1">
      <alignment vertical="center"/>
      <protection hidden="1"/>
    </xf>
    <xf numFmtId="0" fontId="55" fillId="0" borderId="4" xfId="0" applyFont="1" applyFill="1" applyBorder="1" applyAlignment="1" applyProtection="1">
      <alignment vertical="center"/>
      <protection hidden="1"/>
    </xf>
    <xf numFmtId="0" fontId="53" fillId="0" borderId="0" xfId="0" applyNumberFormat="1" applyFont="1" applyFill="1" applyBorder="1" applyAlignment="1" applyProtection="1">
      <alignment vertical="center"/>
      <protection hidden="1"/>
    </xf>
    <xf numFmtId="0" fontId="55" fillId="0" borderId="0" xfId="0" applyNumberFormat="1" applyFont="1" applyFill="1" applyBorder="1" applyAlignment="1" applyProtection="1">
      <alignment horizontal="center" vertical="center"/>
      <protection hidden="1"/>
    </xf>
    <xf numFmtId="0" fontId="53" fillId="0" borderId="5" xfId="0" applyNumberFormat="1" applyFont="1" applyFill="1" applyBorder="1" applyAlignment="1" applyProtection="1">
      <alignment vertical="center"/>
      <protection hidden="1"/>
    </xf>
    <xf numFmtId="0" fontId="55" fillId="0" borderId="6" xfId="0" applyFont="1" applyFill="1" applyBorder="1" applyAlignment="1" applyProtection="1">
      <alignment vertical="center"/>
      <protection hidden="1"/>
    </xf>
    <xf numFmtId="0" fontId="18" fillId="0" borderId="0" xfId="0" applyFont="1" applyFill="1" applyProtection="1">
      <protection hidden="1"/>
    </xf>
    <xf numFmtId="0" fontId="18" fillId="0" borderId="14" xfId="0" applyFont="1" applyFill="1" applyBorder="1" applyAlignment="1">
      <alignment horizontal="center" vertical="center"/>
    </xf>
    <xf numFmtId="0" fontId="24" fillId="6" borderId="14" xfId="0" applyFont="1" applyFill="1" applyBorder="1" applyAlignment="1" applyProtection="1">
      <alignment horizontal="center" vertical="center" shrinkToFit="1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19" fillId="0" borderId="15" xfId="0" applyFont="1" applyFill="1" applyBorder="1" applyAlignment="1" applyProtection="1">
      <alignment horizontal="left" indent="1"/>
      <protection locked="0"/>
    </xf>
    <xf numFmtId="0" fontId="19" fillId="0" borderId="18" xfId="0" applyFont="1" applyFill="1" applyBorder="1" applyAlignment="1" applyProtection="1">
      <alignment horizontal="left" vertical="center" indent="1"/>
      <protection locked="0"/>
    </xf>
    <xf numFmtId="0" fontId="19" fillId="0" borderId="21" xfId="0" applyFont="1" applyFill="1" applyBorder="1" applyAlignment="1" applyProtection="1">
      <alignment horizontal="left" vertical="center" indent="1"/>
      <protection locked="0"/>
    </xf>
    <xf numFmtId="0" fontId="8" fillId="0" borderId="0" xfId="0" applyFont="1" applyBorder="1" applyAlignment="1" applyProtection="1">
      <protection locked="0"/>
    </xf>
    <xf numFmtId="0" fontId="8" fillId="0" borderId="0" xfId="0" applyFont="1" applyProtection="1">
      <protection locked="0"/>
    </xf>
    <xf numFmtId="0" fontId="0" fillId="0" borderId="0" xfId="0" applyFont="1" applyBorder="1" applyProtection="1">
      <protection locked="0"/>
    </xf>
    <xf numFmtId="0" fontId="0" fillId="0" borderId="0" xfId="0" applyProtection="1">
      <protection locked="0"/>
    </xf>
    <xf numFmtId="0" fontId="34" fillId="0" borderId="0" xfId="0" applyFont="1" applyAlignment="1" applyProtection="1">
      <alignment vertical="top"/>
      <protection locked="0"/>
    </xf>
    <xf numFmtId="0" fontId="0" fillId="0" borderId="39" xfId="0" applyBorder="1" applyProtection="1"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4" fontId="2" fillId="0" borderId="0" xfId="0" applyNumberFormat="1" applyFont="1" applyBorder="1" applyAlignment="1" applyProtection="1">
      <alignment vertical="center"/>
      <protection locked="0"/>
    </xf>
    <xf numFmtId="0" fontId="0" fillId="0" borderId="0" xfId="0" applyFont="1" applyFill="1" applyProtection="1">
      <protection hidden="1"/>
    </xf>
    <xf numFmtId="0" fontId="3" fillId="14" borderId="55" xfId="0" applyFont="1" applyFill="1" applyBorder="1" applyAlignment="1" applyProtection="1">
      <alignment vertical="center" shrinkToFit="1"/>
    </xf>
    <xf numFmtId="0" fontId="3" fillId="14" borderId="56" xfId="0" applyFont="1" applyFill="1" applyBorder="1" applyAlignment="1" applyProtection="1">
      <alignment vertical="center" shrinkToFit="1"/>
    </xf>
    <xf numFmtId="0" fontId="0" fillId="14" borderId="56" xfId="0" applyFill="1" applyBorder="1" applyAlignment="1" applyProtection="1">
      <alignment horizontal="center" vertical="center" shrinkToFit="1"/>
    </xf>
    <xf numFmtId="4" fontId="0" fillId="14" borderId="56" xfId="0" applyNumberFormat="1" applyFill="1" applyBorder="1" applyAlignment="1" applyProtection="1">
      <alignment horizontal="center" vertical="center" shrinkToFit="1"/>
    </xf>
    <xf numFmtId="0" fontId="0" fillId="14" borderId="57" xfId="0" applyFill="1" applyBorder="1" applyAlignment="1" applyProtection="1">
      <alignment horizontal="center" vertical="center" shrinkToFit="1"/>
    </xf>
    <xf numFmtId="0" fontId="3" fillId="14" borderId="58" xfId="0" applyFont="1" applyFill="1" applyBorder="1" applyAlignment="1" applyProtection="1">
      <alignment vertical="center" shrinkToFit="1"/>
    </xf>
    <xf numFmtId="0" fontId="3" fillId="14" borderId="59" xfId="0" applyFont="1" applyFill="1" applyBorder="1" applyAlignment="1" applyProtection="1">
      <alignment vertical="center" shrinkToFit="1"/>
    </xf>
    <xf numFmtId="0" fontId="0" fillId="14" borderId="59" xfId="0" applyFill="1" applyBorder="1" applyAlignment="1" applyProtection="1">
      <alignment horizontal="center" vertical="center" shrinkToFit="1"/>
    </xf>
    <xf numFmtId="4" fontId="0" fillId="14" borderId="59" xfId="0" applyNumberFormat="1" applyFill="1" applyBorder="1" applyAlignment="1" applyProtection="1">
      <alignment horizontal="center" vertical="center" shrinkToFit="1"/>
    </xf>
    <xf numFmtId="0" fontId="0" fillId="14" borderId="60" xfId="0" applyFill="1" applyBorder="1" applyAlignment="1" applyProtection="1">
      <alignment horizontal="center" vertical="center" shrinkToFit="1"/>
    </xf>
    <xf numFmtId="0" fontId="3" fillId="14" borderId="61" xfId="0" applyFont="1" applyFill="1" applyBorder="1" applyAlignment="1" applyProtection="1">
      <alignment vertical="center" shrinkToFit="1"/>
    </xf>
    <xf numFmtId="0" fontId="3" fillId="14" borderId="62" xfId="0" applyFont="1" applyFill="1" applyBorder="1" applyAlignment="1" applyProtection="1">
      <alignment vertical="center" shrinkToFit="1"/>
    </xf>
    <xf numFmtId="0" fontId="0" fillId="14" borderId="62" xfId="0" applyFill="1" applyBorder="1" applyAlignment="1" applyProtection="1">
      <alignment horizontal="center" vertical="center" shrinkToFit="1"/>
    </xf>
    <xf numFmtId="4" fontId="0" fillId="14" borderId="62" xfId="0" applyNumberFormat="1" applyFill="1" applyBorder="1" applyAlignment="1" applyProtection="1">
      <alignment horizontal="center" vertical="center" shrinkToFit="1"/>
    </xf>
    <xf numFmtId="0" fontId="0" fillId="14" borderId="63" xfId="0" applyFill="1" applyBorder="1" applyAlignment="1" applyProtection="1">
      <alignment horizontal="center" vertical="center" shrinkToFit="1"/>
    </xf>
    <xf numFmtId="49" fontId="3" fillId="14" borderId="55" xfId="0" applyNumberFormat="1" applyFont="1" applyFill="1" applyBorder="1" applyAlignment="1" applyProtection="1">
      <alignment vertical="center" shrinkToFit="1"/>
    </xf>
    <xf numFmtId="49" fontId="0" fillId="14" borderId="56" xfId="0" applyNumberFormat="1" applyFill="1" applyBorder="1" applyAlignment="1" applyProtection="1">
      <alignment horizontal="center" vertical="center" shrinkToFit="1"/>
    </xf>
    <xf numFmtId="49" fontId="3" fillId="14" borderId="56" xfId="0" applyNumberFormat="1" applyFont="1" applyFill="1" applyBorder="1" applyAlignment="1" applyProtection="1">
      <alignment vertical="center" shrinkToFit="1"/>
    </xf>
    <xf numFmtId="49" fontId="0" fillId="14" borderId="57" xfId="0" applyNumberFormat="1" applyFill="1" applyBorder="1" applyAlignment="1" applyProtection="1">
      <alignment horizontal="center" vertical="center" shrinkToFit="1"/>
    </xf>
    <xf numFmtId="49" fontId="3" fillId="14" borderId="58" xfId="0" applyNumberFormat="1" applyFont="1" applyFill="1" applyBorder="1" applyAlignment="1" applyProtection="1">
      <alignment vertical="center" shrinkToFit="1"/>
    </xf>
    <xf numFmtId="49" fontId="0" fillId="14" borderId="59" xfId="0" applyNumberFormat="1" applyFill="1" applyBorder="1" applyAlignment="1" applyProtection="1">
      <alignment horizontal="center" vertical="center" shrinkToFit="1"/>
    </xf>
    <xf numFmtId="49" fontId="3" fillId="14" borderId="59" xfId="0" applyNumberFormat="1" applyFont="1" applyFill="1" applyBorder="1" applyAlignment="1" applyProtection="1">
      <alignment vertical="center" shrinkToFit="1"/>
    </xf>
    <xf numFmtId="49" fontId="0" fillId="14" borderId="60" xfId="0" applyNumberFormat="1" applyFill="1" applyBorder="1" applyAlignment="1" applyProtection="1">
      <alignment horizontal="center" vertical="center" shrinkToFit="1"/>
    </xf>
    <xf numFmtId="49" fontId="3" fillId="14" borderId="61" xfId="0" applyNumberFormat="1" applyFont="1" applyFill="1" applyBorder="1" applyAlignment="1" applyProtection="1">
      <alignment vertical="center" shrinkToFit="1"/>
    </xf>
    <xf numFmtId="49" fontId="0" fillId="14" borderId="62" xfId="0" applyNumberFormat="1" applyFill="1" applyBorder="1" applyAlignment="1" applyProtection="1">
      <alignment horizontal="center" vertical="center" shrinkToFit="1"/>
    </xf>
    <xf numFmtId="49" fontId="3" fillId="14" borderId="62" xfId="0" applyNumberFormat="1" applyFont="1" applyFill="1" applyBorder="1" applyAlignment="1" applyProtection="1">
      <alignment vertical="center" shrinkToFit="1"/>
    </xf>
    <xf numFmtId="49" fontId="0" fillId="14" borderId="63" xfId="0" applyNumberFormat="1" applyFill="1" applyBorder="1" applyAlignment="1" applyProtection="1">
      <alignment horizontal="center" vertical="center" shrinkToFit="1"/>
    </xf>
    <xf numFmtId="0" fontId="0" fillId="2" borderId="14" xfId="0" applyFont="1" applyFill="1" applyBorder="1" applyAlignment="1" applyProtection="1">
      <alignment horizontal="center" vertical="center"/>
      <protection locked="0"/>
    </xf>
    <xf numFmtId="0" fontId="42" fillId="2" borderId="0" xfId="0" applyFont="1" applyFill="1" applyAlignment="1" applyProtection="1">
      <alignment vertical="top"/>
      <protection hidden="1"/>
    </xf>
    <xf numFmtId="0" fontId="53" fillId="14" borderId="4" xfId="0" applyNumberFormat="1" applyFont="1" applyFill="1" applyBorder="1" applyAlignment="1" applyProtection="1">
      <alignment horizontal="left" shrinkToFit="1"/>
    </xf>
    <xf numFmtId="0" fontId="53" fillId="14" borderId="0" xfId="0" applyNumberFormat="1" applyFont="1" applyFill="1" applyBorder="1" applyAlignment="1" applyProtection="1">
      <alignment horizontal="left" shrinkToFit="1"/>
    </xf>
    <xf numFmtId="0" fontId="53" fillId="14" borderId="0" xfId="0" applyNumberFormat="1" applyFont="1" applyFill="1" applyBorder="1" applyAlignment="1" applyProtection="1">
      <alignment horizontal="center" vertical="center" shrinkToFit="1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left"/>
      <protection locked="0"/>
    </xf>
    <xf numFmtId="9" fontId="41" fillId="0" borderId="2" xfId="1" applyFont="1" applyBorder="1" applyAlignment="1" applyProtection="1">
      <alignment horizontal="center" vertical="center" shrinkToFit="1"/>
      <protection locked="0"/>
    </xf>
    <xf numFmtId="4" fontId="53" fillId="10" borderId="0" xfId="0" applyNumberFormat="1" applyFont="1" applyFill="1" applyBorder="1" applyAlignment="1" applyProtection="1">
      <alignment horizontal="right" vertical="center" shrinkToFit="1"/>
      <protection hidden="1"/>
    </xf>
    <xf numFmtId="4" fontId="53" fillId="10" borderId="7" xfId="0" applyNumberFormat="1" applyFont="1" applyFill="1" applyBorder="1" applyAlignment="1" applyProtection="1">
      <alignment horizontal="right" vertical="center" shrinkToFit="1"/>
      <protection hidden="1"/>
    </xf>
    <xf numFmtId="0" fontId="54" fillId="10" borderId="6" xfId="0" applyNumberFormat="1" applyFont="1" applyFill="1" applyBorder="1" applyAlignment="1" applyProtection="1">
      <alignment horizontal="left" vertical="top" shrinkToFit="1"/>
      <protection hidden="1"/>
    </xf>
    <xf numFmtId="0" fontId="54" fillId="10" borderId="7" xfId="0" applyNumberFormat="1" applyFont="1" applyFill="1" applyBorder="1" applyAlignment="1" applyProtection="1">
      <alignment horizontal="left" vertical="top" shrinkToFit="1"/>
      <protection hidden="1"/>
    </xf>
    <xf numFmtId="0" fontId="53" fillId="10" borderId="4" xfId="0" applyNumberFormat="1" applyFont="1" applyFill="1" applyBorder="1" applyAlignment="1" applyProtection="1">
      <alignment horizontal="left" shrinkToFit="1"/>
      <protection locked="0"/>
    </xf>
    <xf numFmtId="0" fontId="53" fillId="10" borderId="0" xfId="0" applyNumberFormat="1" applyFont="1" applyFill="1" applyBorder="1" applyAlignment="1" applyProtection="1">
      <alignment horizontal="left" shrinkToFit="1"/>
      <protection locked="0"/>
    </xf>
    <xf numFmtId="0" fontId="54" fillId="14" borderId="4" xfId="0" applyNumberFormat="1" applyFont="1" applyFill="1" applyBorder="1" applyAlignment="1" applyProtection="1">
      <alignment horizontal="left" vertical="top" shrinkToFit="1"/>
    </xf>
    <xf numFmtId="0" fontId="54" fillId="14" borderId="0" xfId="0" applyNumberFormat="1" applyFont="1" applyFill="1" applyBorder="1" applyAlignment="1" applyProtection="1">
      <alignment horizontal="left" vertical="top" shrinkToFit="1"/>
    </xf>
    <xf numFmtId="9" fontId="53" fillId="10" borderId="0" xfId="1" applyFont="1" applyFill="1" applyBorder="1" applyAlignment="1" applyProtection="1">
      <alignment horizontal="center" vertical="center" shrinkToFit="1"/>
      <protection locked="0"/>
    </xf>
    <xf numFmtId="9" fontId="53" fillId="10" borderId="7" xfId="1" applyFont="1" applyFill="1" applyBorder="1" applyAlignment="1" applyProtection="1">
      <alignment horizontal="center" vertical="center" shrinkToFit="1"/>
      <protection locked="0"/>
    </xf>
    <xf numFmtId="4" fontId="53" fillId="14" borderId="0" xfId="0" applyNumberFormat="1" applyFont="1" applyFill="1" applyBorder="1" applyAlignment="1" applyProtection="1">
      <alignment horizontal="right" vertical="center" shrinkToFit="1"/>
    </xf>
    <xf numFmtId="9" fontId="53" fillId="14" borderId="0" xfId="1" applyFont="1" applyFill="1" applyBorder="1" applyAlignment="1" applyProtection="1">
      <alignment horizontal="center" vertical="center" shrinkToFit="1"/>
    </xf>
    <xf numFmtId="0" fontId="53" fillId="14" borderId="5" xfId="0" applyNumberFormat="1" applyFont="1" applyFill="1" applyBorder="1" applyAlignment="1" applyProtection="1">
      <alignment horizontal="left" vertical="center" shrinkToFit="1"/>
    </xf>
    <xf numFmtId="0" fontId="53" fillId="14" borderId="7" xfId="0" applyNumberFormat="1" applyFont="1" applyFill="1" applyBorder="1" applyAlignment="1" applyProtection="1">
      <alignment horizontal="center" vertical="center" shrinkToFit="1"/>
    </xf>
    <xf numFmtId="4" fontId="53" fillId="14" borderId="7" xfId="0" applyNumberFormat="1" applyFont="1" applyFill="1" applyBorder="1" applyAlignment="1" applyProtection="1">
      <alignment horizontal="right" vertical="center" shrinkToFit="1"/>
    </xf>
    <xf numFmtId="9" fontId="53" fillId="14" borderId="7" xfId="1" applyFont="1" applyFill="1" applyBorder="1" applyAlignment="1" applyProtection="1">
      <alignment horizontal="center" vertical="center" shrinkToFit="1"/>
    </xf>
    <xf numFmtId="0" fontId="3" fillId="0" borderId="6" xfId="0" applyFont="1" applyFill="1" applyBorder="1" applyAlignment="1" applyProtection="1">
      <alignment horizontal="center" vertical="center" shrinkToFit="1"/>
      <protection locked="0"/>
    </xf>
    <xf numFmtId="0" fontId="3" fillId="0" borderId="7" xfId="0" applyFont="1" applyFill="1" applyBorder="1" applyAlignment="1" applyProtection="1">
      <alignment horizontal="center" vertical="center" shrinkToFit="1"/>
      <protection locked="0"/>
    </xf>
    <xf numFmtId="0" fontId="3" fillId="0" borderId="8" xfId="0" applyFont="1" applyFill="1" applyBorder="1" applyAlignment="1" applyProtection="1">
      <alignment horizontal="center" vertical="center" shrinkToFit="1"/>
      <protection locked="0"/>
    </xf>
    <xf numFmtId="0" fontId="14" fillId="0" borderId="28" xfId="0" applyFont="1" applyFill="1" applyBorder="1" applyAlignment="1" applyProtection="1">
      <alignment horizontal="left" vertical="center"/>
      <protection locked="0"/>
    </xf>
    <xf numFmtId="0" fontId="14" fillId="0" borderId="29" xfId="0" applyFont="1" applyFill="1" applyBorder="1" applyAlignment="1" applyProtection="1">
      <alignment horizontal="left" vertical="center"/>
      <protection locked="0"/>
    </xf>
    <xf numFmtId="0" fontId="14" fillId="0" borderId="26" xfId="0" applyFont="1" applyBorder="1" applyAlignment="1" applyProtection="1">
      <alignment horizontal="left" vertical="center"/>
      <protection locked="0"/>
    </xf>
    <xf numFmtId="0" fontId="14" fillId="0" borderId="19" xfId="0" applyFont="1" applyBorder="1" applyAlignment="1" applyProtection="1">
      <alignment horizontal="left" vertical="center"/>
      <protection locked="0"/>
    </xf>
    <xf numFmtId="0" fontId="14" fillId="0" borderId="20" xfId="0" applyFont="1" applyBorder="1" applyAlignment="1" applyProtection="1">
      <alignment horizontal="left" vertical="center"/>
      <protection locked="0"/>
    </xf>
    <xf numFmtId="0" fontId="1" fillId="8" borderId="9" xfId="0" applyFont="1" applyFill="1" applyBorder="1" applyAlignment="1" applyProtection="1">
      <alignment horizontal="center" vertical="center"/>
      <protection locked="0"/>
    </xf>
    <xf numFmtId="0" fontId="1" fillId="8" borderId="10" xfId="0" applyFont="1" applyFill="1" applyBorder="1" applyAlignment="1" applyProtection="1">
      <alignment horizontal="center" vertical="center"/>
      <protection locked="0"/>
    </xf>
    <xf numFmtId="0" fontId="1" fillId="8" borderId="11" xfId="0" applyFont="1" applyFill="1" applyBorder="1" applyAlignment="1" applyProtection="1">
      <alignment horizontal="center" vertical="center"/>
      <protection locked="0"/>
    </xf>
    <xf numFmtId="0" fontId="23" fillId="0" borderId="0" xfId="0" applyFont="1" applyBorder="1" applyAlignment="1" applyProtection="1">
      <alignment horizontal="right" vertical="center"/>
      <protection hidden="1"/>
    </xf>
    <xf numFmtId="9" fontId="4" fillId="0" borderId="0" xfId="0" applyNumberFormat="1" applyFont="1" applyBorder="1" applyAlignment="1" applyProtection="1">
      <alignment horizontal="center" vertical="center" shrinkToFit="1"/>
      <protection locked="0"/>
    </xf>
    <xf numFmtId="0" fontId="7" fillId="0" borderId="0" xfId="0" applyFont="1" applyBorder="1" applyAlignment="1" applyProtection="1">
      <alignment horizontal="right" vertical="center"/>
      <protection hidden="1"/>
    </xf>
    <xf numFmtId="0" fontId="14" fillId="0" borderId="24" xfId="0" applyFont="1" applyBorder="1" applyAlignment="1" applyProtection="1">
      <alignment horizontal="left"/>
      <protection locked="0"/>
    </xf>
    <xf numFmtId="0" fontId="14" fillId="0" borderId="16" xfId="0" applyFont="1" applyBorder="1" applyAlignment="1" applyProtection="1">
      <alignment horizontal="left"/>
      <protection locked="0"/>
    </xf>
    <xf numFmtId="0" fontId="14" fillId="0" borderId="25" xfId="0" applyFont="1" applyBorder="1" applyAlignment="1" applyProtection="1">
      <alignment horizontal="left"/>
      <protection locked="0"/>
    </xf>
    <xf numFmtId="0" fontId="14" fillId="0" borderId="27" xfId="0" applyFont="1" applyBorder="1" applyAlignment="1" applyProtection="1">
      <alignment horizontal="left" vertical="center"/>
      <protection locked="0"/>
    </xf>
    <xf numFmtId="0" fontId="14" fillId="0" borderId="22" xfId="0" applyFont="1" applyFill="1" applyBorder="1" applyAlignment="1" applyProtection="1">
      <alignment horizontal="left" vertical="center"/>
      <protection locked="0"/>
    </xf>
    <xf numFmtId="0" fontId="14" fillId="0" borderId="23" xfId="0" applyFont="1" applyFill="1" applyBorder="1" applyAlignment="1" applyProtection="1">
      <alignment horizontal="left" vertical="center"/>
      <protection locked="0"/>
    </xf>
    <xf numFmtId="0" fontId="0" fillId="0" borderId="5" xfId="0" applyNumberFormat="1" applyFont="1" applyFill="1" applyBorder="1" applyAlignment="1" applyProtection="1">
      <alignment horizontal="left" vertical="center" shrinkToFit="1"/>
      <protection hidden="1"/>
    </xf>
    <xf numFmtId="0" fontId="53" fillId="0" borderId="5" xfId="0" applyNumberFormat="1" applyFont="1" applyFill="1" applyBorder="1" applyAlignment="1" applyProtection="1">
      <alignment horizontal="left" vertical="center" shrinkToFit="1"/>
      <protection hidden="1"/>
    </xf>
    <xf numFmtId="0" fontId="53" fillId="10" borderId="5" xfId="0" applyNumberFormat="1" applyFont="1" applyFill="1" applyBorder="1" applyAlignment="1" applyProtection="1">
      <alignment horizontal="left" vertical="center" shrinkToFit="1"/>
      <protection hidden="1"/>
    </xf>
    <xf numFmtId="0" fontId="53" fillId="10" borderId="0" xfId="0" applyNumberFormat="1" applyFont="1" applyFill="1" applyBorder="1" applyAlignment="1" applyProtection="1">
      <alignment horizontal="center" vertical="center" shrinkToFit="1"/>
      <protection locked="0" hidden="1"/>
    </xf>
    <xf numFmtId="0" fontId="53" fillId="10" borderId="7" xfId="0" applyNumberFormat="1" applyFont="1" applyFill="1" applyBorder="1" applyAlignment="1" applyProtection="1">
      <alignment horizontal="center" vertical="center" shrinkToFit="1"/>
      <protection locked="0" hidden="1"/>
    </xf>
    <xf numFmtId="0" fontId="3" fillId="0" borderId="1" xfId="0" applyFont="1" applyFill="1" applyBorder="1" applyAlignment="1" applyProtection="1">
      <alignment horizontal="center" vertical="center" shrinkToFit="1"/>
      <protection locked="0"/>
    </xf>
    <xf numFmtId="0" fontId="3" fillId="0" borderId="2" xfId="0" applyFont="1" applyFill="1" applyBorder="1" applyAlignment="1" applyProtection="1">
      <alignment horizontal="center" vertical="center" shrinkToFit="1"/>
      <protection locked="0"/>
    </xf>
    <xf numFmtId="0" fontId="3" fillId="0" borderId="3" xfId="0" applyFont="1" applyFill="1" applyBorder="1" applyAlignment="1" applyProtection="1">
      <alignment horizontal="center" vertical="center" shrinkToFit="1"/>
      <protection locked="0"/>
    </xf>
    <xf numFmtId="0" fontId="14" fillId="0" borderId="24" xfId="0" applyFont="1" applyFill="1" applyBorder="1" applyAlignment="1" applyProtection="1">
      <alignment horizontal="left"/>
      <protection locked="0"/>
    </xf>
    <xf numFmtId="0" fontId="14" fillId="0" borderId="25" xfId="0" applyFont="1" applyFill="1" applyBorder="1" applyAlignment="1" applyProtection="1">
      <alignment horizontal="left"/>
      <protection locked="0"/>
    </xf>
    <xf numFmtId="0" fontId="14" fillId="0" borderId="17" xfId="0" applyFont="1" applyBorder="1" applyAlignment="1" applyProtection="1">
      <alignment horizontal="left"/>
      <protection locked="0"/>
    </xf>
    <xf numFmtId="0" fontId="23" fillId="0" borderId="9" xfId="0" applyFont="1" applyBorder="1" applyAlignment="1" applyProtection="1">
      <alignment horizontal="right" vertical="center"/>
      <protection hidden="1"/>
    </xf>
    <xf numFmtId="0" fontId="23" fillId="0" borderId="10" xfId="0" applyFont="1" applyBorder="1" applyAlignment="1" applyProtection="1">
      <alignment horizontal="right" vertical="center"/>
      <protection hidden="1"/>
    </xf>
    <xf numFmtId="0" fontId="0" fillId="0" borderId="2" xfId="0" applyBorder="1" applyAlignment="1" applyProtection="1">
      <alignment horizontal="right" vertical="center"/>
      <protection hidden="1"/>
    </xf>
    <xf numFmtId="0" fontId="0" fillId="0" borderId="31" xfId="0" applyBorder="1" applyAlignment="1" applyProtection="1">
      <alignment horizontal="left"/>
      <protection locked="0"/>
    </xf>
    <xf numFmtId="0" fontId="0" fillId="0" borderId="32" xfId="0" applyBorder="1" applyAlignment="1" applyProtection="1">
      <alignment horizontal="left"/>
      <protection locked="0"/>
    </xf>
    <xf numFmtId="0" fontId="0" fillId="0" borderId="52" xfId="0" applyBorder="1" applyAlignment="1" applyProtection="1">
      <alignment horizontal="left"/>
      <protection locked="0"/>
    </xf>
    <xf numFmtId="0" fontId="0" fillId="0" borderId="33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53" xfId="0" applyBorder="1" applyAlignment="1" applyProtection="1">
      <alignment horizontal="left"/>
      <protection locked="0"/>
    </xf>
    <xf numFmtId="0" fontId="0" fillId="0" borderId="34" xfId="0" applyBorder="1" applyAlignment="1" applyProtection="1">
      <alignment horizontal="left"/>
      <protection locked="0"/>
    </xf>
    <xf numFmtId="0" fontId="0" fillId="0" borderId="35" xfId="0" applyBorder="1" applyAlignment="1" applyProtection="1">
      <alignment horizontal="left"/>
      <protection locked="0"/>
    </xf>
    <xf numFmtId="0" fontId="0" fillId="0" borderId="54" xfId="0" applyBorder="1" applyAlignment="1" applyProtection="1">
      <alignment horizontal="left"/>
      <protection locked="0"/>
    </xf>
    <xf numFmtId="4" fontId="0" fillId="0" borderId="0" xfId="0" applyNumberFormat="1" applyFont="1" applyFill="1" applyBorder="1" applyAlignment="1" applyProtection="1">
      <alignment horizontal="right" vertical="center" shrinkToFit="1"/>
      <protection hidden="1"/>
    </xf>
    <xf numFmtId="4" fontId="53" fillId="0" borderId="0" xfId="0" applyNumberFormat="1" applyFont="1" applyFill="1" applyBorder="1" applyAlignment="1" applyProtection="1">
      <alignment horizontal="right" vertical="center" shrinkToFit="1"/>
      <protection hidden="1"/>
    </xf>
    <xf numFmtId="9" fontId="53" fillId="0" borderId="0" xfId="1" applyFont="1" applyFill="1" applyBorder="1" applyAlignment="1" applyProtection="1">
      <alignment horizontal="center" vertical="center" shrinkToFit="1"/>
      <protection locked="0"/>
    </xf>
    <xf numFmtId="0" fontId="0" fillId="0" borderId="4" xfId="0" applyNumberFormat="1" applyFont="1" applyFill="1" applyBorder="1" applyAlignment="1" applyProtection="1">
      <alignment horizontal="left" vertical="top" shrinkToFit="1"/>
      <protection hidden="1"/>
    </xf>
    <xf numFmtId="0" fontId="54" fillId="0" borderId="0" xfId="0" applyNumberFormat="1" applyFont="1" applyFill="1" applyBorder="1" applyAlignment="1" applyProtection="1">
      <alignment horizontal="left" vertical="top" shrinkToFit="1"/>
      <protection hidden="1"/>
    </xf>
    <xf numFmtId="0" fontId="54" fillId="10" borderId="4" xfId="0" applyNumberFormat="1" applyFont="1" applyFill="1" applyBorder="1" applyAlignment="1" applyProtection="1">
      <alignment horizontal="left" vertical="top" shrinkToFit="1"/>
      <protection hidden="1"/>
    </xf>
    <xf numFmtId="0" fontId="54" fillId="10" borderId="0" xfId="0" applyNumberFormat="1" applyFont="1" applyFill="1" applyBorder="1" applyAlignment="1" applyProtection="1">
      <alignment horizontal="left" vertical="top" shrinkToFit="1"/>
      <protection hidden="1"/>
    </xf>
    <xf numFmtId="0" fontId="53" fillId="10" borderId="0" xfId="0" applyNumberFormat="1" applyFont="1" applyFill="1" applyBorder="1" applyAlignment="1" applyProtection="1">
      <alignment horizontal="center" vertical="center" shrinkToFit="1"/>
      <protection hidden="1"/>
    </xf>
    <xf numFmtId="0" fontId="53" fillId="0" borderId="4" xfId="0" applyNumberFormat="1" applyFont="1" applyFill="1" applyBorder="1" applyAlignment="1" applyProtection="1">
      <alignment horizontal="left" shrinkToFit="1"/>
      <protection locked="0"/>
    </xf>
    <xf numFmtId="0" fontId="53" fillId="0" borderId="0" xfId="0" applyNumberFormat="1" applyFont="1" applyFill="1" applyBorder="1" applyAlignment="1" applyProtection="1">
      <alignment horizontal="left" shrinkToFit="1"/>
      <protection locked="0"/>
    </xf>
    <xf numFmtId="0" fontId="53" fillId="0" borderId="0" xfId="0" applyNumberFormat="1" applyFont="1" applyFill="1" applyBorder="1" applyAlignment="1" applyProtection="1">
      <alignment horizontal="center" vertical="center" shrinkToFit="1"/>
      <protection locked="0" hidden="1"/>
    </xf>
    <xf numFmtId="0" fontId="0" fillId="0" borderId="0" xfId="0" applyNumberFormat="1" applyFont="1" applyFill="1" applyBorder="1" applyAlignment="1" applyProtection="1">
      <alignment horizontal="center" vertical="center" shrinkToFit="1"/>
      <protection hidden="1"/>
    </xf>
    <xf numFmtId="0" fontId="53" fillId="0" borderId="0" xfId="0" applyNumberFormat="1" applyFont="1" applyFill="1" applyBorder="1" applyAlignment="1" applyProtection="1">
      <alignment horizontal="center" vertical="center" shrinkToFit="1"/>
      <protection hidden="1"/>
    </xf>
    <xf numFmtId="0" fontId="2" fillId="0" borderId="0" xfId="0" applyFont="1" applyFill="1" applyBorder="1" applyAlignment="1">
      <alignment horizontal="left"/>
    </xf>
    <xf numFmtId="49" fontId="0" fillId="0" borderId="0" xfId="0" applyNumberFormat="1" applyFont="1" applyFill="1" applyBorder="1" applyAlignment="1" applyProtection="1">
      <alignment horizontal="left"/>
      <protection locked="0"/>
    </xf>
    <xf numFmtId="14" fontId="0" fillId="0" borderId="0" xfId="0" applyNumberFormat="1" applyFont="1" applyFill="1" applyBorder="1" applyAlignment="1" applyProtection="1">
      <alignment horizontal="left"/>
      <protection locked="0" hidden="1"/>
    </xf>
    <xf numFmtId="0" fontId="0" fillId="0" borderId="0" xfId="0" applyFont="1" applyFill="1" applyBorder="1" applyAlignment="1" applyProtection="1">
      <alignment horizontal="left"/>
      <protection locked="0" hidden="1"/>
    </xf>
    <xf numFmtId="0" fontId="1" fillId="8" borderId="1" xfId="0" applyFont="1" applyFill="1" applyBorder="1" applyAlignment="1">
      <alignment horizontal="left" vertical="center"/>
    </xf>
    <xf numFmtId="0" fontId="1" fillId="8" borderId="2" xfId="0" applyFont="1" applyFill="1" applyBorder="1" applyAlignment="1">
      <alignment horizontal="left" vertical="center"/>
    </xf>
    <xf numFmtId="0" fontId="53" fillId="0" borderId="2" xfId="0" applyFont="1" applyFill="1" applyBorder="1" applyAlignment="1" applyProtection="1">
      <alignment horizontal="left" vertical="center"/>
      <protection locked="0"/>
    </xf>
    <xf numFmtId="0" fontId="53" fillId="0" borderId="3" xfId="0" applyFont="1" applyFill="1" applyBorder="1" applyAlignment="1" applyProtection="1">
      <alignment horizontal="left" vertical="center"/>
      <protection locked="0"/>
    </xf>
    <xf numFmtId="0" fontId="0" fillId="0" borderId="0" xfId="0" applyNumberFormat="1" applyFont="1" applyFill="1" applyBorder="1" applyAlignment="1" applyProtection="1">
      <alignment horizontal="left" vertical="center"/>
      <protection hidden="1"/>
    </xf>
    <xf numFmtId="0" fontId="53" fillId="0" borderId="0" xfId="0" applyNumberFormat="1" applyFont="1" applyFill="1" applyBorder="1" applyAlignment="1" applyProtection="1">
      <alignment horizontal="left" vertical="center"/>
      <protection hidden="1"/>
    </xf>
    <xf numFmtId="0" fontId="53" fillId="0" borderId="5" xfId="0" applyNumberFormat="1" applyFont="1" applyFill="1" applyBorder="1" applyAlignment="1" applyProtection="1">
      <alignment horizontal="left" vertical="center"/>
      <protection hidden="1"/>
    </xf>
    <xf numFmtId="0" fontId="0" fillId="0" borderId="7" xfId="0" applyNumberFormat="1" applyFont="1" applyFill="1" applyBorder="1" applyAlignment="1" applyProtection="1">
      <alignment horizontal="left" vertical="center"/>
      <protection hidden="1"/>
    </xf>
    <xf numFmtId="0" fontId="53" fillId="0" borderId="7" xfId="0" applyNumberFormat="1" applyFont="1" applyFill="1" applyBorder="1" applyAlignment="1" applyProtection="1">
      <alignment horizontal="left" vertical="center"/>
      <protection hidden="1"/>
    </xf>
    <xf numFmtId="0" fontId="53" fillId="0" borderId="8" xfId="0" applyNumberFormat="1" applyFont="1" applyFill="1" applyBorder="1" applyAlignment="1" applyProtection="1">
      <alignment horizontal="left" vertical="center"/>
      <protection hidden="1"/>
    </xf>
    <xf numFmtId="0" fontId="10" fillId="8" borderId="2" xfId="0" applyFont="1" applyFill="1" applyBorder="1" applyAlignment="1">
      <alignment horizontal="right" vertical="center" indent="1"/>
    </xf>
    <xf numFmtId="0" fontId="10" fillId="8" borderId="3" xfId="0" applyFont="1" applyFill="1" applyBorder="1" applyAlignment="1">
      <alignment horizontal="right" vertical="center" indent="1"/>
    </xf>
    <xf numFmtId="0" fontId="53" fillId="14" borderId="8" xfId="0" applyNumberFormat="1" applyFont="1" applyFill="1" applyBorder="1" applyAlignment="1" applyProtection="1">
      <alignment horizontal="left" vertical="center" shrinkToFit="1"/>
    </xf>
    <xf numFmtId="0" fontId="54" fillId="14" borderId="6" xfId="0" applyNumberFormat="1" applyFont="1" applyFill="1" applyBorder="1" applyAlignment="1" applyProtection="1">
      <alignment horizontal="left" vertical="top" shrinkToFit="1"/>
    </xf>
    <xf numFmtId="0" fontId="54" fillId="14" borderId="7" xfId="0" applyNumberFormat="1" applyFont="1" applyFill="1" applyBorder="1" applyAlignment="1" applyProtection="1">
      <alignment horizontal="left" vertical="top" shrinkToFit="1"/>
    </xf>
    <xf numFmtId="0" fontId="53" fillId="10" borderId="7" xfId="0" applyNumberFormat="1" applyFont="1" applyFill="1" applyBorder="1" applyAlignment="1" applyProtection="1">
      <alignment horizontal="center" vertical="center" shrinkToFit="1"/>
      <protection hidden="1"/>
    </xf>
    <xf numFmtId="0" fontId="53" fillId="10" borderId="8" xfId="0" applyNumberFormat="1" applyFont="1" applyFill="1" applyBorder="1" applyAlignment="1" applyProtection="1">
      <alignment horizontal="left" vertical="center" shrinkToFit="1"/>
      <protection hidden="1"/>
    </xf>
  </cellXfs>
  <cellStyles count="7">
    <cellStyle name="Hyperlink" xfId="4" builtinId="8"/>
    <cellStyle name="Normal" xfId="0" builtinId="0"/>
    <cellStyle name="Normal 2" xfId="2" xr:uid="{00000000-0005-0000-0000-000001000000}"/>
    <cellStyle name="Normal 2 2" xfId="5" xr:uid="{849F7B50-DB7B-4685-A085-A3E1FC920E89}"/>
    <cellStyle name="Normal 3" xfId="3" xr:uid="{00000000-0005-0000-0000-000002000000}"/>
    <cellStyle name="Normal 3 2" xfId="6" xr:uid="{6840773A-80F9-4F51-B3BC-17E9CB564C0F}"/>
    <cellStyle name="Percent" xfId="1" builtinId="5"/>
  </cellStyles>
  <dxfs count="50">
    <dxf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numFmt numFmtId="4" formatCode="#,##0.00"/>
      <alignment horizontal="center" vertical="center" textRotation="0" wrapText="0" indent="0" justifyLastLine="0" shrinkToFit="1" readingOrder="0"/>
      <protection locked="0" hidden="0"/>
    </dxf>
    <dxf>
      <numFmt numFmtId="4" formatCode="#,##0.00"/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numFmt numFmtId="4" formatCode="#,##0.00"/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alignment horizontal="general" vertical="center" textRotation="0" wrapText="0" indent="0" justifyLastLine="0" shrinkToFit="1" readingOrder="0"/>
      <protection locked="0" hidden="0"/>
    </dxf>
    <dxf>
      <numFmt numFmtId="164" formatCode="d/m/yyyy"/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alignment vertical="center" textRotation="0" wrapText="0" indent="0" justifyLastLine="0" shrinkToFit="1" readingOrder="0"/>
      <protection locked="0" hidden="0"/>
    </dxf>
    <dxf>
      <border>
        <bottom style="thin">
          <color rgb="FF70AD47"/>
        </bottom>
      </border>
    </dxf>
    <dxf>
      <font>
        <b/>
      </font>
      <fill>
        <patternFill patternType="solid">
          <fgColor indexed="64"/>
          <bgColor rgb="FF70AD47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70AD47"/>
        </left>
        <right style="thin">
          <color rgb="FF70AD47"/>
        </right>
        <top/>
        <bottom/>
        <vertical style="thin">
          <color rgb="FF70AD47"/>
        </vertical>
        <horizontal style="thin">
          <color rgb="FF70AD47"/>
        </horizontal>
      </border>
      <protection locked="0" hidden="0"/>
    </dxf>
    <dxf>
      <numFmt numFmtId="30" formatCode="@"/>
      <alignment horizontal="center" vertical="center" textRotation="0" wrapText="0" indent="0" justifyLastLine="0" shrinkToFit="1" readingOrder="0"/>
      <protection locked="0" hidden="0"/>
    </dxf>
    <dxf>
      <numFmt numFmtId="30" formatCode="@"/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numFmt numFmtId="30" formatCode="@"/>
      <alignment horizontal="general" vertical="center" textRotation="0" wrapText="0" indent="0" justifyLastLine="0" shrinkToFit="1" readingOrder="0"/>
      <protection locked="0" hidden="0"/>
    </dxf>
    <dxf>
      <font>
        <sz val="10"/>
      </font>
      <numFmt numFmtId="30" formatCode="@"/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numFmt numFmtId="30" formatCode="@"/>
      <alignment horizontal="general" vertical="center" textRotation="0" wrapText="0" indent="0" justifyLastLine="0" shrinkToFit="1" readingOrder="0"/>
      <protection locked="0" hidden="0"/>
    </dxf>
    <dxf>
      <numFmt numFmtId="30" formatCode="@"/>
      <alignment horizontal="general" vertical="center" textRotation="0" wrapText="0" indent="0" justifyLastLine="0" shrinkToFit="1" readingOrder="0"/>
      <protection locked="0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center" textRotation="0" wrapText="1" indent="0" justifyLastLine="0" shrinkToFit="0" readingOrder="0"/>
      <protection locked="1" hidden="1"/>
    </dxf>
    <dxf>
      <numFmt numFmtId="0" formatCode="General"/>
      <alignment horizontal="center" vertical="center" textRotation="0" wrapText="0" indent="0" justifyLastLine="0" shrinkToFit="1" readingOrder="0"/>
      <protection locked="0" hidden="0"/>
    </dxf>
    <dxf>
      <numFmt numFmtId="4" formatCode="#,##0.00"/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alignment horizontal="general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alignment horizontal="general" vertical="center" textRotation="0" wrapText="0" indent="0" justifyLastLine="0" shrinkToFit="1" readingOrder="0"/>
      <protection locked="0" hidden="0"/>
    </dxf>
    <dxf>
      <alignment horizontal="general" vertical="center" textRotation="0" wrapText="0" indent="0" justifyLastLine="0" shrinkToFit="1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center" textRotation="0" wrapText="1" indent="0" justifyLastLine="0" shrinkToFit="0" readingOrder="0"/>
      <protection locked="1" hidden="1"/>
    </dxf>
    <dxf>
      <font>
        <color theme="4"/>
      </font>
      <border>
        <vertical/>
        <horizontal/>
      </border>
    </dxf>
    <dxf>
      <font>
        <color auto="1"/>
      </font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border diagonalUp="0" diagonalDown="0">
        <left/>
        <right/>
        <top style="thin">
          <color theme="4"/>
        </top>
        <bottom/>
        <vertical/>
        <horizontal/>
      </border>
      <protection locked="0" hidden="0"/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border diagonalUp="0" diagonalDown="0">
        <left/>
        <right/>
        <top style="thin">
          <color theme="4"/>
        </top>
        <bottom/>
        <vertical/>
        <horizontal/>
      </border>
      <protection locked="0" hidden="0"/>
    </dxf>
    <dxf>
      <border outline="0">
        <left style="thin">
          <color theme="4"/>
        </left>
        <top style="thin">
          <color theme="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44546A"/>
        </patternFill>
      </fill>
      <border>
        <left style="thin">
          <color rgb="FF44546A"/>
        </left>
        <right style="thin">
          <color rgb="FF44546A"/>
        </right>
        <top style="thin">
          <color rgb="FF44546A"/>
        </top>
        <bottom style="thin">
          <color rgb="FF44546A"/>
        </bottom>
        <vertical style="thin">
          <color rgb="FF44546A"/>
        </vertical>
        <horizontal style="thin">
          <color rgb="FF44546A"/>
        </horizontal>
      </border>
    </dxf>
    <dxf>
      <border>
        <left style="thin">
          <color rgb="FF44546A"/>
        </left>
        <right style="thin">
          <color rgb="FF44546A"/>
        </right>
        <top style="thin">
          <color rgb="FF44546A"/>
        </top>
        <bottom style="thin">
          <color rgb="FF44546A"/>
        </bottom>
        <vertical style="thin">
          <color rgb="FF44546A"/>
        </vertical>
        <horizontal style="thin">
          <color rgb="FF44546A"/>
        </horizontal>
      </border>
    </dxf>
    <dxf>
      <font>
        <color theme="0"/>
      </font>
      <fill>
        <patternFill>
          <bgColor theme="3" tint="-0.24994659260841701"/>
        </pattern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 style="thin">
          <color theme="3" tint="-0.24994659260841701"/>
        </vertical>
        <horizontal style="thin">
          <color theme="3" tint="-0.24994659260841701"/>
        </horizontal>
      </border>
    </dxf>
    <dxf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 style="thin">
          <color theme="3" tint="-0.24994659260841701"/>
        </vertical>
        <horizontal style="thin">
          <color theme="3" tint="-0.24994659260841701"/>
        </horizontal>
      </border>
    </dxf>
    <dxf>
      <font>
        <color theme="0"/>
      </font>
      <fill>
        <patternFill>
          <bgColor theme="0" tint="-0.34998626667073579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font>
        <color theme="0"/>
      </font>
      <fill>
        <patternFill>
          <bgColor theme="0" tint="-0.499984740745262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color theme="0"/>
      </font>
      <fill>
        <patternFill>
          <bgColor rgb="FF009999"/>
        </patternFill>
      </fill>
    </dxf>
    <dxf>
      <border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  <vertical style="thin">
          <color rgb="FF009999"/>
        </vertical>
        <horizontal style="thin">
          <color rgb="FF009999"/>
        </horizontal>
      </border>
    </dxf>
  </dxfs>
  <tableStyles count="5" defaultTableStyle="TableStyleMedium2" defaultPivotStyle="PivotStyleLight16">
    <tableStyle name="CustomerDB" pivot="0" count="2" xr9:uid="{B1C5D53A-65CB-45D6-9346-929307457F89}">
      <tableStyleElement type="wholeTable" dxfId="49"/>
      <tableStyleElement type="headerRow" dxfId="48"/>
    </tableStyle>
    <tableStyle name="Record" pivot="0" count="2" xr9:uid="{90C12656-3BBC-4267-8CDF-8AFBF4D134F3}">
      <tableStyleElement type="wholeTable" dxfId="47"/>
      <tableStyleElement type="headerRow" dxfId="46"/>
    </tableStyle>
    <tableStyle name="Table Style 1" pivot="0" count="2" xr9:uid="{FC713F6F-8DF1-4CEB-AF61-134DBDC6F581}">
      <tableStyleElement type="wholeTable" dxfId="45"/>
      <tableStyleElement type="headerRow" dxfId="44"/>
    </tableStyle>
    <tableStyle name="Table Style 2" pivot="0" count="2" xr9:uid="{A666F483-86D4-4C71-AC74-36EBECAFE4A7}">
      <tableStyleElement type="wholeTable" dxfId="43"/>
      <tableStyleElement type="headerRow" dxfId="42"/>
    </tableStyle>
    <tableStyle name="Table Style 3" pivot="0" count="2" xr9:uid="{6CCD2E84-3E27-462B-A0B2-11800401B057}">
      <tableStyleElement type="wholeTable" dxfId="41"/>
      <tableStyleElement type="headerRow" dxfId="40"/>
    </tableStyle>
  </tableStyles>
  <colors>
    <mruColors>
      <color rgb="FFCCCCCC"/>
      <color rgb="FF009999"/>
      <color rgb="FF70AD47"/>
      <color rgb="FF969696"/>
      <color rgb="FF808080"/>
      <color rgb="FF44546A"/>
      <color rgb="FF336699"/>
      <color rgb="FF008080"/>
      <color rgb="FFCC0066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checked="Checked" firstButton="1" fmlaLink="instructions" lockText="1"/>
</file>

<file path=xl/ctrlProps/ctrlProp2.xml><?xml version="1.0" encoding="utf-8"?>
<formControlPr xmlns="http://schemas.microsoft.com/office/spreadsheetml/2009/9/main" objectType="Radio" lockText="1"/>
</file>

<file path=xl/ctrlProps/ctrlProp3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microsoft.com/office/2007/relationships/hdphoto" Target="../media/hdphoto1.wdp"/><Relationship Id="rId3" Type="http://schemas.openxmlformats.org/officeDocument/2006/relationships/hyperlink" Target="#ProductDB!A6"/><Relationship Id="rId7" Type="http://schemas.openxmlformats.org/officeDocument/2006/relationships/hyperlink" Target="#CustomerDB!A6"/><Relationship Id="rId12" Type="http://schemas.openxmlformats.org/officeDocument/2006/relationships/image" Target="../media/image6.png"/><Relationship Id="rId2" Type="http://schemas.openxmlformats.org/officeDocument/2006/relationships/image" Target="../media/image1.png"/><Relationship Id="rId16" Type="http://schemas.openxmlformats.org/officeDocument/2006/relationships/image" Target="../media/image7.png"/><Relationship Id="rId1" Type="http://schemas.openxmlformats.org/officeDocument/2006/relationships/hyperlink" Target="#Form!A5"/><Relationship Id="rId6" Type="http://schemas.openxmlformats.org/officeDocument/2006/relationships/image" Target="../media/image3.png"/><Relationship Id="rId5" Type="http://schemas.openxmlformats.org/officeDocument/2006/relationships/hyperlink" Target="#Tracking!A6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17" Type="http://schemas.openxmlformats.org/officeDocument/2006/relationships/image" Target="../media/image11.png"/><Relationship Id="rId18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microsoft.com/office/2007/relationships/hdphoto" Target="../media/hdphoto2.wdp"/><Relationship Id="rId1" Type="http://schemas.openxmlformats.org/officeDocument/2006/relationships/image" Target="../media/image8.png"/><Relationship Id="rId6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7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hyperlink" Target="#Dashboard!A5"/><Relationship Id="rId6" Type="http://schemas.openxmlformats.org/officeDocument/2006/relationships/image" Target="../media/image7.png"/><Relationship Id="rId4" Type="http://schemas.openxmlformats.org/officeDocument/2006/relationships/image" Target="../media/image5.png"/><Relationship Id="rId8" Type="http://schemas.openxmlformats.org/officeDocument/2006/relationships/image" Target="../media/image12.png"/><Relationship Id="rId9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6" Type="http://schemas.openxmlformats.org/officeDocument/2006/relationships/image" Target="../media/image7.png"/><Relationship Id="rId4" Type="http://schemas.openxmlformats.org/officeDocument/2006/relationships/image" Target="../media/image9.png"/><Relationship Id="rId8" Type="http://schemas.openxmlformats.org/officeDocument/2006/relationships/image" Target="../media/image13.png"/><Relationship Id="rId9" Type="http://schemas.openxmlformats.org/officeDocument/2006/relationships/hyperlink" Target="https://masterproductivitykit.com/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5.png"/><Relationship Id="rId6" Type="http://schemas.openxmlformats.org/officeDocument/2006/relationships/image" Target="../media/image7.png"/><Relationship Id="rId4" Type="http://schemas.openxmlformats.org/officeDocument/2006/relationships/image" Target="../media/image9.png"/><Relationship Id="rId7" Type="http://schemas.openxmlformats.org/officeDocument/2006/relationships/image" Target="../media/image14.png"/><Relationship Id="rId8" Type="http://schemas.openxmlformats.org/officeDocument/2006/relationships/hyperlink" Target="https://masterproductivitykit.com/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5.png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16577</xdr:colOff>
      <xdr:row>6</xdr:row>
      <xdr:rowOff>115048</xdr:rowOff>
    </xdr:from>
    <xdr:to>
      <xdr:col>5</xdr:col>
      <xdr:colOff>820077</xdr:colOff>
      <xdr:row>7</xdr:row>
      <xdr:rowOff>143711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428518" y="989107"/>
          <a:ext cx="2772000" cy="2191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0" tIns="0" rIns="0" bIns="0" rtlCol="0" anchor="t">
          <a:spAutoFit/>
        </a:bodyPr>
        <a:lstStyle/>
        <a:p>
          <a:pPr algn="ctr"/>
          <a:r>
            <a:rPr lang="tr-TR" sz="1400" b="1" u="none">
              <a:solidFill>
                <a:srgbClr val="C00000"/>
              </a:solidFill>
            </a:rPr>
            <a:t>GENERATE AND TRACK QUOTATIONS</a:t>
          </a:r>
        </a:p>
      </xdr:txBody>
    </xdr:sp>
    <xdr:clientData/>
  </xdr:twoCellAnchor>
  <xdr:twoCellAnchor editAs="oneCell">
    <xdr:from>
      <xdr:col>2</xdr:col>
      <xdr:colOff>376084</xdr:colOff>
      <xdr:row>8</xdr:row>
      <xdr:rowOff>70223</xdr:rowOff>
    </xdr:from>
    <xdr:to>
      <xdr:col>6</xdr:col>
      <xdr:colOff>456834</xdr:colOff>
      <xdr:row>8</xdr:row>
      <xdr:rowOff>70223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801908" y="1325282"/>
          <a:ext cx="4025220" cy="0"/>
        </a:xfrm>
        <a:prstGeom prst="line">
          <a:avLst/>
        </a:prstGeom>
        <a:ln w="1905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218373</xdr:colOff>
      <xdr:row>6</xdr:row>
      <xdr:rowOff>115048</xdr:rowOff>
    </xdr:from>
    <xdr:to>
      <xdr:col>10</xdr:col>
      <xdr:colOff>938373</xdr:colOff>
      <xdr:row>7</xdr:row>
      <xdr:rowOff>143711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7726314" y="989107"/>
          <a:ext cx="720000" cy="2191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0" tIns="0" rIns="0" bIns="0" rtlCol="0" anchor="t">
          <a:spAutoFit/>
        </a:bodyPr>
        <a:lstStyle/>
        <a:p>
          <a:pPr algn="ctr"/>
          <a:r>
            <a:rPr lang="tr-TR" sz="1400" b="1" u="none">
              <a:solidFill>
                <a:schemeClr val="accent1"/>
              </a:solidFill>
            </a:rPr>
            <a:t>SETTINGS</a:t>
          </a:r>
          <a:endParaRPr lang="tr-TR" sz="1400" b="1" u="none">
            <a:solidFill>
              <a:schemeClr val="accent5">
                <a:lumMod val="75000"/>
              </a:schemeClr>
            </a:solidFill>
          </a:endParaRPr>
        </a:p>
      </xdr:txBody>
    </xdr:sp>
    <xdr:clientData/>
  </xdr:twoCellAnchor>
  <xdr:twoCellAnchor editAs="oneCell">
    <xdr:from>
      <xdr:col>8</xdr:col>
      <xdr:colOff>2541</xdr:colOff>
      <xdr:row>8</xdr:row>
      <xdr:rowOff>70223</xdr:rowOff>
    </xdr:from>
    <xdr:to>
      <xdr:col>11</xdr:col>
      <xdr:colOff>0</xdr:colOff>
      <xdr:row>8</xdr:row>
      <xdr:rowOff>70223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6345070" y="1325282"/>
          <a:ext cx="3482489" cy="0"/>
        </a:xfrm>
        <a:prstGeom prst="line">
          <a:avLst/>
        </a:prstGeom>
        <a:ln w="19050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380463</xdr:colOff>
      <xdr:row>9</xdr:row>
      <xdr:rowOff>149911</xdr:rowOff>
    </xdr:from>
    <xdr:to>
      <xdr:col>6</xdr:col>
      <xdr:colOff>452455</xdr:colOff>
      <xdr:row>14</xdr:row>
      <xdr:rowOff>14828</xdr:rowOff>
    </xdr:to>
    <xdr:grpSp>
      <xdr:nvGrpSpPr>
        <xdr:cNvPr id="6" name="Group 5">
          <a:hlinkClick xmlns:r="http://schemas.openxmlformats.org/officeDocument/2006/relationships" r:id="rId1" tooltip="Go To: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809088" y="1588186"/>
          <a:ext cx="3996292" cy="826942"/>
          <a:chOff x="769145" y="1623485"/>
          <a:chExt cx="3981600" cy="828000"/>
        </a:xfrm>
      </xdr:grpSpPr>
      <xdr:sp macro="" textlink="">
        <xdr:nvSpPr>
          <xdr:cNvPr id="13" name="Rounded Rectangle 15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769145" y="1623485"/>
            <a:ext cx="3981600" cy="828000"/>
          </a:xfrm>
          <a:prstGeom prst="roundRect">
            <a:avLst/>
          </a:prstGeom>
          <a:solidFill>
            <a:srgbClr val="C00000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lvl="2" algn="ctr"/>
            <a:endParaRPr lang="tr-TR" sz="14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10" name="Picture 9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27667" y="1777418"/>
            <a:ext cx="536806" cy="520134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  <xdr:sp macro="" textlink="">
        <xdr:nvSpPr>
          <xdr:cNvPr id="3" name="TextBox 2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2108453" y="1932470"/>
            <a:ext cx="1948779" cy="21003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none" lIns="36000" tIns="0" rIns="36000" bIns="0" rtlCol="0" anchor="t">
            <a:spAutoFit/>
          </a:bodyPr>
          <a:lstStyle/>
          <a:p>
            <a:pPr algn="l"/>
            <a:r>
              <a:rPr lang="tr-TR" sz="14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GENERATE PRICE QUOTE</a:t>
            </a:r>
          </a:p>
        </xdr:txBody>
      </xdr:sp>
    </xdr:grpSp>
    <xdr:clientData/>
  </xdr:twoCellAnchor>
  <xdr:twoCellAnchor editAs="oneCell">
    <xdr:from>
      <xdr:col>2</xdr:col>
      <xdr:colOff>380463</xdr:colOff>
      <xdr:row>15</xdr:row>
      <xdr:rowOff>159092</xdr:rowOff>
    </xdr:from>
    <xdr:to>
      <xdr:col>6</xdr:col>
      <xdr:colOff>452455</xdr:colOff>
      <xdr:row>19</xdr:row>
      <xdr:rowOff>63092</xdr:rowOff>
    </xdr:to>
    <xdr:grpSp>
      <xdr:nvGrpSpPr>
        <xdr:cNvPr id="8" name="Group 7">
          <a:hlinkClick xmlns:r="http://schemas.openxmlformats.org/officeDocument/2006/relationships" r:id="rId3" tooltip="Go to: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809088" y="2749892"/>
          <a:ext cx="3996292" cy="666000"/>
          <a:chOff x="771262" y="2788723"/>
          <a:chExt cx="3909183" cy="612000"/>
        </a:xfrm>
      </xdr:grpSpPr>
      <xdr:sp macro="" textlink="">
        <xdr:nvSpPr>
          <xdr:cNvPr id="7" name="Rounded Rectangle 16">
            <a:hlinkClick xmlns:r="http://schemas.openxmlformats.org/officeDocument/2006/relationships" r:id="rId3" tooltip="Go to:"/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771262" y="2788723"/>
            <a:ext cx="3909183" cy="612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22" name="Picture 21">
            <a:hlinkClick xmlns:r="http://schemas.openxmlformats.org/officeDocument/2006/relationships" r:id="rId3" tooltip="Go to:"/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56396" y="2896723"/>
            <a:ext cx="402833" cy="396000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  <xdr:sp macro="" textlink="">
        <xdr:nvSpPr>
          <xdr:cNvPr id="20" name="TextBox 19">
            <a:hlinkClick xmlns:r="http://schemas.openxmlformats.org/officeDocument/2006/relationships" r:id="rId3" tooltip="Go to:"/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 txBox="1"/>
        </xdr:nvSpPr>
        <xdr:spPr>
          <a:xfrm>
            <a:off x="2086211" y="3000787"/>
            <a:ext cx="2340709" cy="1726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none" lIns="36000" tIns="0" rIns="36000" bIns="0" rtlCol="0" anchor="t">
            <a:spAutoFit/>
          </a:bodyPr>
          <a:lstStyle/>
          <a:p>
            <a:r>
              <a:rPr lang="tr-TR" sz="12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EDIT PRODUCT / SERVICE DATABASE</a:t>
            </a:r>
          </a:p>
        </xdr:txBody>
      </xdr:sp>
    </xdr:grpSp>
    <xdr:clientData/>
  </xdr:twoCellAnchor>
  <xdr:twoCellAnchor editAs="oneCell">
    <xdr:from>
      <xdr:col>2</xdr:col>
      <xdr:colOff>380463</xdr:colOff>
      <xdr:row>25</xdr:row>
      <xdr:rowOff>66365</xdr:rowOff>
    </xdr:from>
    <xdr:to>
      <xdr:col>6</xdr:col>
      <xdr:colOff>452455</xdr:colOff>
      <xdr:row>28</xdr:row>
      <xdr:rowOff>107948</xdr:rowOff>
    </xdr:to>
    <xdr:grpSp>
      <xdr:nvGrpSpPr>
        <xdr:cNvPr id="14" name="Group 13">
          <a:hlinkClick xmlns:r="http://schemas.openxmlformats.org/officeDocument/2006/relationships" r:id="rId5" tooltip="Go to: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809088" y="4562165"/>
          <a:ext cx="3996292" cy="670233"/>
          <a:chOff x="771262" y="4388910"/>
          <a:chExt cx="3909183" cy="612000"/>
        </a:xfrm>
      </xdr:grpSpPr>
      <xdr:sp macro="" textlink="">
        <xdr:nvSpPr>
          <xdr:cNvPr id="5" name="Rounded Rectangle 16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771262" y="4388910"/>
            <a:ext cx="3909183" cy="612000"/>
          </a:xfrm>
          <a:prstGeom prst="roundRect">
            <a:avLst/>
          </a:prstGeom>
          <a:solidFill>
            <a:schemeClr val="tx2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marL="0" indent="0" algn="ctr"/>
            <a:endParaRPr lang="tr-TR" sz="1200" b="1" baseline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endParaRPr>
          </a:p>
        </xdr:txBody>
      </xdr:sp>
      <xdr:pic>
        <xdr:nvPicPr>
          <xdr:cNvPr id="17" name="Picture 16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38037" y="4478910"/>
            <a:ext cx="439550" cy="432000"/>
          </a:xfrm>
          <a:prstGeom prst="rect">
            <a:avLst/>
          </a:prstGeom>
        </xdr:spPr>
      </xdr:pic>
      <xdr:sp macro="" textlink="">
        <xdr:nvSpPr>
          <xdr:cNvPr id="24" name="TextBox 23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 txBox="1"/>
        </xdr:nvSpPr>
        <xdr:spPr>
          <a:xfrm>
            <a:off x="2086211" y="4600974"/>
            <a:ext cx="2353392" cy="1878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none" lIns="36000" tIns="0" rIns="36000" bIns="0" rtlCol="0" anchor="t">
            <a:spAutoFit/>
          </a:bodyPr>
          <a:lstStyle/>
          <a:p>
            <a:r>
              <a:rPr lang="tr-TR" sz="12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QUOTATION RECORDS &amp; TRACKING</a:t>
            </a:r>
          </a:p>
        </xdr:txBody>
      </xdr:sp>
    </xdr:grpSp>
    <xdr:clientData/>
  </xdr:twoCellAnchor>
  <xdr:twoCellAnchor editAs="oneCell">
    <xdr:from>
      <xdr:col>2</xdr:col>
      <xdr:colOff>380463</xdr:colOff>
      <xdr:row>20</xdr:row>
      <xdr:rowOff>112729</xdr:rowOff>
    </xdr:from>
    <xdr:to>
      <xdr:col>6</xdr:col>
      <xdr:colOff>452455</xdr:colOff>
      <xdr:row>24</xdr:row>
      <xdr:rowOff>16729</xdr:rowOff>
    </xdr:to>
    <xdr:grpSp>
      <xdr:nvGrpSpPr>
        <xdr:cNvPr id="12" name="Group 11">
          <a:hlinkClick xmlns:r="http://schemas.openxmlformats.org/officeDocument/2006/relationships" r:id="rId7" tooltip="Go to: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809088" y="3656029"/>
          <a:ext cx="3996292" cy="666000"/>
          <a:chOff x="771262" y="3588815"/>
          <a:chExt cx="3909183" cy="612000"/>
        </a:xfrm>
      </xdr:grpSpPr>
      <xdr:sp macro="" textlink="">
        <xdr:nvSpPr>
          <xdr:cNvPr id="28" name="Rounded Rectangle 16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>
            <a:off x="771262" y="3588815"/>
            <a:ext cx="3909183" cy="612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36000" tIns="0" rIns="36000" bIns="0" rtlCol="0" anchor="ctr"/>
          <a:lstStyle/>
          <a:p>
            <a:pPr algn="ctr"/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sp macro="" textlink="">
        <xdr:nvSpPr>
          <xdr:cNvPr id="30" name="TextBox 29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 txBox="1"/>
        </xdr:nvSpPr>
        <xdr:spPr>
          <a:xfrm>
            <a:off x="2086211" y="3800879"/>
            <a:ext cx="1800260" cy="1726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none" lIns="36000" tIns="0" rIns="36000" bIns="0" rtlCol="0" anchor="t">
            <a:spAutoFit/>
          </a:bodyPr>
          <a:lstStyle/>
          <a:p>
            <a:r>
              <a:rPr lang="tr-TR" sz="12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EDIT CUSTOMER DATABASE</a:t>
            </a:r>
          </a:p>
        </xdr:txBody>
      </xdr:sp>
      <xdr:pic>
        <xdr:nvPicPr>
          <xdr:cNvPr id="4" name="Picture 3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59812" y="3696815"/>
            <a:ext cx="396000" cy="396000"/>
          </a:xfrm>
          <a:prstGeom prst="rect">
            <a:avLst/>
          </a:prstGeom>
          <a:solidFill>
            <a:srgbClr val="1F4E78"/>
          </a:solidFill>
        </xdr:spPr>
      </xdr:pic>
    </xdr:grpSp>
    <xdr:clientData/>
  </xdr:twoCellAnchor>
  <xdr:twoCellAnchor editAs="oneCell">
    <xdr:from>
      <xdr:col>7</xdr:col>
      <xdr:colOff>256482</xdr:colOff>
      <xdr:row>5</xdr:row>
      <xdr:rowOff>0</xdr:rowOff>
    </xdr:from>
    <xdr:to>
      <xdr:col>7</xdr:col>
      <xdr:colOff>256482</xdr:colOff>
      <xdr:row>30</xdr:row>
      <xdr:rowOff>0</xdr:rowOff>
    </xdr:to>
    <xdr:cxnSp macro="">
      <xdr:nvCxnSpPr>
        <xdr:cNvPr id="32" name="Straight Connector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>
        <a:xfrm>
          <a:off x="5566826" y="804333"/>
          <a:ext cx="0" cy="4688417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130554</xdr:colOff>
      <xdr:row>1</xdr:row>
      <xdr:rowOff>95728</xdr:rowOff>
    </xdr:from>
    <xdr:to>
      <xdr:col>2</xdr:col>
      <xdr:colOff>320207</xdr:colOff>
      <xdr:row>2</xdr:row>
      <xdr:rowOff>211187</xdr:rowOff>
    </xdr:to>
    <xdr:grpSp>
      <xdr:nvGrpSpPr>
        <xdr:cNvPr id="2" name="mainico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378204" y="181453"/>
          <a:ext cx="370628" cy="363109"/>
          <a:chOff x="373971" y="180395"/>
          <a:chExt cx="369569" cy="358875"/>
        </a:xfrm>
      </xdr:grpSpPr>
      <xdr:sp macro="" textlink="">
        <xdr:nvSpPr>
          <xdr:cNvPr id="15" name="Freeform: Shape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399031" y="180395"/>
            <a:ext cx="294396" cy="290812"/>
          </a:xfrm>
          <a:custGeom>
            <a:avLst/>
            <a:gdLst>
              <a:gd name="connsiteX0" fmla="*/ 181649 w 294396"/>
              <a:gd name="connsiteY0" fmla="*/ 0 h 290812"/>
              <a:gd name="connsiteX1" fmla="*/ 0 w 294396"/>
              <a:gd name="connsiteY1" fmla="*/ 179438 h 290812"/>
              <a:gd name="connsiteX2" fmla="*/ 20811 w 294396"/>
              <a:gd name="connsiteY2" fmla="*/ 199995 h 290812"/>
              <a:gd name="connsiteX3" fmla="*/ 112748 w 294396"/>
              <a:gd name="connsiteY3" fmla="*/ 290813 h 290812"/>
              <a:gd name="connsiteX4" fmla="*/ 294396 w 294396"/>
              <a:gd name="connsiteY4" fmla="*/ 111375 h 290812"/>
              <a:gd name="connsiteX5" fmla="*/ 294396 w 294396"/>
              <a:gd name="connsiteY5" fmla="*/ 0 h 290812"/>
              <a:gd name="connsiteX6" fmla="*/ 256814 w 294396"/>
              <a:gd name="connsiteY6" fmla="*/ 49500 h 290812"/>
              <a:gd name="connsiteX7" fmla="*/ 244286 w 294396"/>
              <a:gd name="connsiteY7" fmla="*/ 37125 h 290812"/>
              <a:gd name="connsiteX8" fmla="*/ 256814 w 294396"/>
              <a:gd name="connsiteY8" fmla="*/ 24750 h 290812"/>
              <a:gd name="connsiteX9" fmla="*/ 269341 w 294396"/>
              <a:gd name="connsiteY9" fmla="*/ 37125 h 290812"/>
              <a:gd name="connsiteX10" fmla="*/ 256886 w 294396"/>
              <a:gd name="connsiteY10" fmla="*/ 49500 h 290812"/>
              <a:gd name="connsiteX11" fmla="*/ 256814 w 294396"/>
              <a:gd name="connsiteY11" fmla="*/ 49500 h 2908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294396" h="290812">
                <a:moveTo>
                  <a:pt x="181649" y="0"/>
                </a:moveTo>
                <a:lnTo>
                  <a:pt x="0" y="179438"/>
                </a:lnTo>
                <a:lnTo>
                  <a:pt x="20811" y="199995"/>
                </a:lnTo>
                <a:lnTo>
                  <a:pt x="112748" y="290813"/>
                </a:lnTo>
                <a:lnTo>
                  <a:pt x="294396" y="111375"/>
                </a:lnTo>
                <a:lnTo>
                  <a:pt x="294396" y="0"/>
                </a:lnTo>
                <a:close/>
                <a:moveTo>
                  <a:pt x="256814" y="49500"/>
                </a:moveTo>
                <a:cubicBezTo>
                  <a:pt x="249895" y="49500"/>
                  <a:pt x="244286" y="43960"/>
                  <a:pt x="244286" y="37125"/>
                </a:cubicBezTo>
                <a:cubicBezTo>
                  <a:pt x="244286" y="30290"/>
                  <a:pt x="249895" y="24750"/>
                  <a:pt x="256814" y="24750"/>
                </a:cubicBezTo>
                <a:cubicBezTo>
                  <a:pt x="263733" y="24750"/>
                  <a:pt x="269341" y="30290"/>
                  <a:pt x="269341" y="37125"/>
                </a:cubicBezTo>
                <a:cubicBezTo>
                  <a:pt x="269361" y="43940"/>
                  <a:pt x="263785" y="49480"/>
                  <a:pt x="256886" y="49500"/>
                </a:cubicBezTo>
                <a:cubicBezTo>
                  <a:pt x="256862" y="49500"/>
                  <a:pt x="256838" y="49500"/>
                  <a:pt x="256814" y="49500"/>
                </a:cubicBezTo>
                <a:close/>
              </a:path>
            </a:pathLst>
          </a:custGeom>
          <a:solidFill>
            <a:srgbClr val="1F4E78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 anchorCtr="1"/>
          <a:lstStyle/>
          <a:p>
            <a:endParaRPr lang="en-US"/>
          </a:p>
        </xdr:txBody>
      </xdr:sp>
      <xdr:sp macro="" textlink="">
        <xdr:nvSpPr>
          <xdr:cNvPr id="16" name="Freeform: Shape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>
            <a:off x="419842" y="180395"/>
            <a:ext cx="273584" cy="290812"/>
          </a:xfrm>
          <a:custGeom>
            <a:avLst/>
            <a:gdLst>
              <a:gd name="connsiteX0" fmla="*/ 256125 w 273584"/>
              <a:gd name="connsiteY0" fmla="*/ 0 h 290812"/>
              <a:gd name="connsiteX1" fmla="*/ 241350 w 273584"/>
              <a:gd name="connsiteY1" fmla="*/ 25933 h 290812"/>
              <a:gd name="connsiteX2" fmla="*/ 247324 w 273584"/>
              <a:gd name="connsiteY2" fmla="*/ 42409 h 290812"/>
              <a:gd name="connsiteX3" fmla="*/ 230645 w 273584"/>
              <a:gd name="connsiteY3" fmla="*/ 48311 h 290812"/>
              <a:gd name="connsiteX4" fmla="*/ 227805 w 273584"/>
              <a:gd name="connsiteY4" fmla="*/ 46484 h 290812"/>
              <a:gd name="connsiteX5" fmla="*/ 0 w 273584"/>
              <a:gd name="connsiteY5" fmla="*/ 199995 h 290812"/>
              <a:gd name="connsiteX6" fmla="*/ 91936 w 273584"/>
              <a:gd name="connsiteY6" fmla="*/ 290813 h 290812"/>
              <a:gd name="connsiteX7" fmla="*/ 273585 w 273584"/>
              <a:gd name="connsiteY7" fmla="*/ 111375 h 290812"/>
              <a:gd name="connsiteX8" fmla="*/ 273585 w 273584"/>
              <a:gd name="connsiteY8" fmla="*/ 0 h 2908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273584" h="290812">
                <a:moveTo>
                  <a:pt x="256125" y="0"/>
                </a:moveTo>
                <a:cubicBezTo>
                  <a:pt x="251411" y="8980"/>
                  <a:pt x="246486" y="17624"/>
                  <a:pt x="241350" y="25933"/>
                </a:cubicBezTo>
                <a:cubicBezTo>
                  <a:pt x="247605" y="28853"/>
                  <a:pt x="250281" y="36230"/>
                  <a:pt x="247324" y="42409"/>
                </a:cubicBezTo>
                <a:cubicBezTo>
                  <a:pt x="244368" y="48589"/>
                  <a:pt x="236901" y="51231"/>
                  <a:pt x="230645" y="48311"/>
                </a:cubicBezTo>
                <a:cubicBezTo>
                  <a:pt x="229619" y="47832"/>
                  <a:pt x="228664" y="47217"/>
                  <a:pt x="227805" y="46484"/>
                </a:cubicBezTo>
                <a:cubicBezTo>
                  <a:pt x="168409" y="130835"/>
                  <a:pt x="86455" y="177682"/>
                  <a:pt x="0" y="199995"/>
                </a:cubicBezTo>
                <a:lnTo>
                  <a:pt x="91936" y="290813"/>
                </a:lnTo>
                <a:lnTo>
                  <a:pt x="273585" y="111375"/>
                </a:lnTo>
                <a:lnTo>
                  <a:pt x="273585" y="0"/>
                </a:lnTo>
                <a:close/>
              </a:path>
            </a:pathLst>
          </a:custGeom>
          <a:solidFill>
            <a:srgbClr val="2E86AB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 anchorCtr="1"/>
          <a:lstStyle/>
          <a:p>
            <a:endParaRPr lang="en-US"/>
          </a:p>
        </xdr:txBody>
      </xdr:sp>
      <xdr:sp macro="" textlink="">
        <xdr:nvSpPr>
          <xdr:cNvPr id="18" name="Freeform: Shape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>
            <a:off x="655845" y="211333"/>
            <a:ext cx="87695" cy="49500"/>
          </a:xfrm>
          <a:custGeom>
            <a:avLst/>
            <a:gdLst>
              <a:gd name="connsiteX0" fmla="*/ 62139 w 87695"/>
              <a:gd name="connsiteY0" fmla="*/ 49500 h 49500"/>
              <a:gd name="connsiteX1" fmla="*/ 37583 w 87695"/>
              <a:gd name="connsiteY1" fmla="*/ 49500 h 49500"/>
              <a:gd name="connsiteX2" fmla="*/ 37583 w 87695"/>
              <a:gd name="connsiteY2" fmla="*/ 37125 h 49500"/>
              <a:gd name="connsiteX3" fmla="*/ 62274 w 87695"/>
              <a:gd name="connsiteY3" fmla="*/ 37125 h 49500"/>
              <a:gd name="connsiteX4" fmla="*/ 75149 w 87695"/>
              <a:gd name="connsiteY4" fmla="*/ 25373 h 49500"/>
              <a:gd name="connsiteX5" fmla="*/ 63244 w 87695"/>
              <a:gd name="connsiteY5" fmla="*/ 12390 h 49500"/>
              <a:gd name="connsiteX6" fmla="*/ 62638 w 87695"/>
              <a:gd name="connsiteY6" fmla="*/ 12375 h 49500"/>
              <a:gd name="connsiteX7" fmla="*/ 6264 w 87695"/>
              <a:gd name="connsiteY7" fmla="*/ 12375 h 49500"/>
              <a:gd name="connsiteX8" fmla="*/ 0 w 87695"/>
              <a:gd name="connsiteY8" fmla="*/ 6188 h 49500"/>
              <a:gd name="connsiteX9" fmla="*/ 6264 w 87695"/>
              <a:gd name="connsiteY9" fmla="*/ 0 h 49500"/>
              <a:gd name="connsiteX10" fmla="*/ 62638 w 87695"/>
              <a:gd name="connsiteY10" fmla="*/ 0 h 49500"/>
              <a:gd name="connsiteX11" fmla="*/ 87693 w 87695"/>
              <a:gd name="connsiteY11" fmla="*/ 24322 h 49500"/>
              <a:gd name="connsiteX12" fmla="*/ 62139 w 87695"/>
              <a:gd name="connsiteY12" fmla="*/ 49500 h 49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87695" h="49500">
                <a:moveTo>
                  <a:pt x="62139" y="49500"/>
                </a:moveTo>
                <a:lnTo>
                  <a:pt x="37583" y="49500"/>
                </a:lnTo>
                <a:lnTo>
                  <a:pt x="37583" y="37125"/>
                </a:lnTo>
                <a:lnTo>
                  <a:pt x="62274" y="37125"/>
                </a:lnTo>
                <a:cubicBezTo>
                  <a:pt x="69012" y="37125"/>
                  <a:pt x="74817" y="32020"/>
                  <a:pt x="75149" y="25373"/>
                </a:cubicBezTo>
                <a:cubicBezTo>
                  <a:pt x="75491" y="18540"/>
                  <a:pt x="70160" y="12728"/>
                  <a:pt x="63244" y="12390"/>
                </a:cubicBezTo>
                <a:cubicBezTo>
                  <a:pt x="63042" y="12380"/>
                  <a:pt x="62840" y="12375"/>
                  <a:pt x="62638" y="12375"/>
                </a:cubicBezTo>
                <a:lnTo>
                  <a:pt x="6264" y="12375"/>
                </a:lnTo>
                <a:cubicBezTo>
                  <a:pt x="2805" y="12375"/>
                  <a:pt x="0" y="9605"/>
                  <a:pt x="0" y="6188"/>
                </a:cubicBezTo>
                <a:cubicBezTo>
                  <a:pt x="0" y="2770"/>
                  <a:pt x="2805" y="0"/>
                  <a:pt x="6264" y="0"/>
                </a:cubicBezTo>
                <a:lnTo>
                  <a:pt x="62638" y="0"/>
                </a:lnTo>
                <a:cubicBezTo>
                  <a:pt x="76301" y="13"/>
                  <a:pt x="87440" y="10827"/>
                  <a:pt x="87693" y="24322"/>
                </a:cubicBezTo>
                <a:cubicBezTo>
                  <a:pt x="87927" y="38168"/>
                  <a:pt x="76157" y="49500"/>
                  <a:pt x="62139" y="49500"/>
                </a:cubicBezTo>
                <a:close/>
              </a:path>
            </a:pathLst>
          </a:custGeom>
          <a:solidFill>
            <a:srgbClr val="F2F2F2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 anchorCtr="1"/>
          <a:lstStyle/>
          <a:p>
            <a:endParaRPr lang="en-US"/>
          </a:p>
        </xdr:txBody>
      </xdr:sp>
      <xdr:sp macro="" textlink="">
        <xdr:nvSpPr>
          <xdr:cNvPr id="19" name="Freeform: Shape 18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543098" y="229895"/>
            <a:ext cx="100217" cy="99000"/>
          </a:xfrm>
          <a:custGeom>
            <a:avLst/>
            <a:gdLst>
              <a:gd name="connsiteX0" fmla="*/ 94033 w 100217"/>
              <a:gd name="connsiteY0" fmla="*/ 49500 h 99000"/>
              <a:gd name="connsiteX1" fmla="*/ 85644 w 100217"/>
              <a:gd name="connsiteY1" fmla="*/ 24889 h 99000"/>
              <a:gd name="connsiteX2" fmla="*/ 63681 w 100217"/>
              <a:gd name="connsiteY2" fmla="*/ 9677 h 99000"/>
              <a:gd name="connsiteX3" fmla="*/ 36532 w 100217"/>
              <a:gd name="connsiteY3" fmla="*/ 9677 h 99000"/>
              <a:gd name="connsiteX4" fmla="*/ 14569 w 100217"/>
              <a:gd name="connsiteY4" fmla="*/ 24889 h 99000"/>
              <a:gd name="connsiteX5" fmla="*/ 6184 w 100217"/>
              <a:gd name="connsiteY5" fmla="*/ 49500 h 99000"/>
              <a:gd name="connsiteX6" fmla="*/ 14574 w 100217"/>
              <a:gd name="connsiteY6" fmla="*/ 74112 h 99000"/>
              <a:gd name="connsiteX7" fmla="*/ 36537 w 100217"/>
              <a:gd name="connsiteY7" fmla="*/ 89323 h 99000"/>
              <a:gd name="connsiteX8" fmla="*/ 63685 w 100217"/>
              <a:gd name="connsiteY8" fmla="*/ 89323 h 99000"/>
              <a:gd name="connsiteX9" fmla="*/ 85648 w 100217"/>
              <a:gd name="connsiteY9" fmla="*/ 74112 h 99000"/>
              <a:gd name="connsiteX10" fmla="*/ 94033 w 100217"/>
              <a:gd name="connsiteY10" fmla="*/ 49500 h 99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</a:cxnLst>
            <a:rect l="l" t="t" r="r" b="b"/>
            <a:pathLst>
              <a:path w="100217" h="99000">
                <a:moveTo>
                  <a:pt x="94033" y="49500"/>
                </a:moveTo>
                <a:cubicBezTo>
                  <a:pt x="105674" y="41898"/>
                  <a:pt x="99749" y="24518"/>
                  <a:pt x="85644" y="24889"/>
                </a:cubicBezTo>
                <a:cubicBezTo>
                  <a:pt x="90374" y="12215"/>
                  <a:pt x="74863" y="1473"/>
                  <a:pt x="63681" y="9677"/>
                </a:cubicBezTo>
                <a:cubicBezTo>
                  <a:pt x="59693" y="-3226"/>
                  <a:pt x="40520" y="-3226"/>
                  <a:pt x="36532" y="9677"/>
                </a:cubicBezTo>
                <a:cubicBezTo>
                  <a:pt x="25350" y="1473"/>
                  <a:pt x="9838" y="12215"/>
                  <a:pt x="14569" y="24889"/>
                </a:cubicBezTo>
                <a:cubicBezTo>
                  <a:pt x="468" y="24518"/>
                  <a:pt x="-5459" y="41898"/>
                  <a:pt x="6184" y="49500"/>
                </a:cubicBezTo>
                <a:cubicBezTo>
                  <a:pt x="-5457" y="57102"/>
                  <a:pt x="468" y="74482"/>
                  <a:pt x="14574" y="74112"/>
                </a:cubicBezTo>
                <a:cubicBezTo>
                  <a:pt x="9843" y="86785"/>
                  <a:pt x="25354" y="97528"/>
                  <a:pt x="36537" y="89323"/>
                </a:cubicBezTo>
                <a:cubicBezTo>
                  <a:pt x="40524" y="102226"/>
                  <a:pt x="59698" y="102226"/>
                  <a:pt x="63685" y="89323"/>
                </a:cubicBezTo>
                <a:cubicBezTo>
                  <a:pt x="74868" y="97528"/>
                  <a:pt x="90379" y="86785"/>
                  <a:pt x="85648" y="74112"/>
                </a:cubicBezTo>
                <a:cubicBezTo>
                  <a:pt x="99749" y="74482"/>
                  <a:pt x="105677" y="57102"/>
                  <a:pt x="94033" y="49500"/>
                </a:cubicBezTo>
                <a:close/>
              </a:path>
            </a:pathLst>
          </a:custGeom>
          <a:solidFill>
            <a:srgbClr val="70AD47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 anchorCtr="1"/>
          <a:lstStyle/>
          <a:p>
            <a:endParaRPr lang="en-US"/>
          </a:p>
        </xdr:txBody>
      </xdr:sp>
      <xdr:sp macro="" textlink="">
        <xdr:nvSpPr>
          <xdr:cNvPr id="21" name="Freeform: Shape 20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/>
        </xdr:nvSpPr>
        <xdr:spPr>
          <a:xfrm>
            <a:off x="436613" y="180395"/>
            <a:ext cx="62637" cy="61875"/>
          </a:xfrm>
          <a:custGeom>
            <a:avLst/>
            <a:gdLst>
              <a:gd name="connsiteX0" fmla="*/ 0 w 62637"/>
              <a:gd name="connsiteY0" fmla="*/ 30938 h 61875"/>
              <a:gd name="connsiteX1" fmla="*/ 31319 w 62637"/>
              <a:gd name="connsiteY1" fmla="*/ 0 h 61875"/>
              <a:gd name="connsiteX2" fmla="*/ 62638 w 62637"/>
              <a:gd name="connsiteY2" fmla="*/ 30938 h 61875"/>
              <a:gd name="connsiteX3" fmla="*/ 31319 w 62637"/>
              <a:gd name="connsiteY3" fmla="*/ 61875 h 61875"/>
              <a:gd name="connsiteX4" fmla="*/ 0 w 62637"/>
              <a:gd name="connsiteY4" fmla="*/ 30938 h 618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2637" h="61875">
                <a:moveTo>
                  <a:pt x="0" y="30938"/>
                </a:moveTo>
                <a:cubicBezTo>
                  <a:pt x="15422" y="27129"/>
                  <a:pt x="27463" y="15234"/>
                  <a:pt x="31319" y="0"/>
                </a:cubicBezTo>
                <a:cubicBezTo>
                  <a:pt x="35174" y="15234"/>
                  <a:pt x="47215" y="27129"/>
                  <a:pt x="62638" y="30938"/>
                </a:cubicBezTo>
                <a:cubicBezTo>
                  <a:pt x="47215" y="34746"/>
                  <a:pt x="35174" y="46641"/>
                  <a:pt x="31319" y="61875"/>
                </a:cubicBezTo>
                <a:cubicBezTo>
                  <a:pt x="27463" y="46641"/>
                  <a:pt x="15422" y="34746"/>
                  <a:pt x="0" y="30938"/>
                </a:cubicBezTo>
                <a:close/>
              </a:path>
            </a:pathLst>
          </a:custGeom>
          <a:solidFill>
            <a:srgbClr val="70AD47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 anchorCtr="1"/>
          <a:lstStyle/>
          <a:p>
            <a:endParaRPr lang="en-US"/>
          </a:p>
        </xdr:txBody>
      </xdr:sp>
      <xdr:grpSp>
        <xdr:nvGrpSpPr>
          <xdr:cNvPr id="33" name="mainicon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GrpSpPr/>
        </xdr:nvGrpSpPr>
        <xdr:grpSpPr>
          <a:xfrm>
            <a:off x="425894" y="293585"/>
            <a:ext cx="146643" cy="132487"/>
            <a:chOff x="425894" y="293585"/>
            <a:chExt cx="146643" cy="132487"/>
          </a:xfrm>
          <a:solidFill>
            <a:srgbClr val="2E86AB"/>
          </a:solidFill>
        </xdr:grpSpPr>
        <xdr:sp macro="" textlink="">
          <xdr:nvSpPr>
            <xdr:cNvPr id="34" name="Freeform: Shape 33">
              <a:extLst>
                <a:ext uri="{FF2B5EF4-FFF2-40B4-BE49-F238E27FC236}">
                  <a16:creationId xmlns:a16="http://schemas.microsoft.com/office/drawing/2014/main" id="{00000000-0008-0000-0000-000022000000}"/>
                </a:ext>
              </a:extLst>
            </xdr:cNvPr>
            <xdr:cNvSpPr/>
          </xdr:nvSpPr>
          <xdr:spPr>
            <a:xfrm rot="-2700000">
              <a:off x="422540" y="341261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 anchorCtr="1"/>
            <a:lstStyle/>
            <a:p>
              <a:endParaRPr lang="en-US"/>
            </a:p>
          </xdr:txBody>
        </xdr:sp>
        <xdr:sp macro="" textlink="">
          <xdr:nvSpPr>
            <xdr:cNvPr id="38" name="Freeform: Shape 37">
              <a:extLst>
                <a:ext uri="{FF2B5EF4-FFF2-40B4-BE49-F238E27FC236}">
                  <a16:creationId xmlns:a16="http://schemas.microsoft.com/office/drawing/2014/main" id="{00000000-0008-0000-0000-000026000000}"/>
                </a:ext>
              </a:extLst>
            </xdr:cNvPr>
            <xdr:cNvSpPr/>
          </xdr:nvSpPr>
          <xdr:spPr>
            <a:xfrm rot="-2700000">
              <a:off x="441327" y="359823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 anchorCtr="1"/>
            <a:lstStyle/>
            <a:p>
              <a:endParaRPr lang="en-US"/>
            </a:p>
          </xdr:txBody>
        </xdr:sp>
        <xdr:sp macro="" textlink="">
          <xdr:nvSpPr>
            <xdr:cNvPr id="40" name="Freeform: Shape 39">
              <a:extLst>
                <a:ext uri="{FF2B5EF4-FFF2-40B4-BE49-F238E27FC236}">
                  <a16:creationId xmlns:a16="http://schemas.microsoft.com/office/drawing/2014/main" id="{00000000-0008-0000-0000-000028000000}"/>
                </a:ext>
              </a:extLst>
            </xdr:cNvPr>
            <xdr:cNvSpPr/>
          </xdr:nvSpPr>
          <xdr:spPr>
            <a:xfrm rot="-2700000">
              <a:off x="460114" y="378386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 anchorCtr="1"/>
            <a:lstStyle/>
            <a:p>
              <a:endParaRPr lang="en-US"/>
            </a:p>
          </xdr:txBody>
        </xdr:sp>
        <xdr:sp macro="" textlink="">
          <xdr:nvSpPr>
            <xdr:cNvPr id="41" name="Freeform: Shape 40">
              <a:extLst>
                <a:ext uri="{FF2B5EF4-FFF2-40B4-BE49-F238E27FC236}">
                  <a16:creationId xmlns:a16="http://schemas.microsoft.com/office/drawing/2014/main" id="{00000000-0008-0000-0000-000029000000}"/>
                </a:ext>
              </a:extLst>
            </xdr:cNvPr>
            <xdr:cNvSpPr/>
          </xdr:nvSpPr>
          <xdr:spPr>
            <a:xfrm rot="-2700000">
              <a:off x="478901" y="396948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 anchorCtr="1"/>
            <a:lstStyle/>
            <a:p>
              <a:endParaRPr lang="en-US"/>
            </a:p>
          </xdr:txBody>
        </xdr:sp>
        <xdr:sp macro="" textlink="">
          <xdr:nvSpPr>
            <xdr:cNvPr id="42" name="Freeform: Shape 41">
              <a:extLst>
                <a:ext uri="{FF2B5EF4-FFF2-40B4-BE49-F238E27FC236}">
                  <a16:creationId xmlns:a16="http://schemas.microsoft.com/office/drawing/2014/main" id="{00000000-0008-0000-0000-00002A000000}"/>
                </a:ext>
              </a:extLst>
            </xdr:cNvPr>
            <xdr:cNvSpPr/>
          </xdr:nvSpPr>
          <xdr:spPr>
            <a:xfrm rot="-2700000">
              <a:off x="520370" y="406232"/>
              <a:ext cx="26570" cy="12373"/>
            </a:xfrm>
            <a:custGeom>
              <a:avLst/>
              <a:gdLst>
                <a:gd name="connsiteX0" fmla="*/ 0 w 26570"/>
                <a:gd name="connsiteY0" fmla="*/ 0 h 12373"/>
                <a:gd name="connsiteX1" fmla="*/ 26571 w 26570"/>
                <a:gd name="connsiteY1" fmla="*/ 0 h 12373"/>
                <a:gd name="connsiteX2" fmla="*/ 26571 w 26570"/>
                <a:gd name="connsiteY2" fmla="*/ 12373 h 12373"/>
                <a:gd name="connsiteX3" fmla="*/ 0 w 26570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26570" h="12373">
                  <a:moveTo>
                    <a:pt x="0" y="0"/>
                  </a:moveTo>
                  <a:lnTo>
                    <a:pt x="26571" y="0"/>
                  </a:lnTo>
                  <a:lnTo>
                    <a:pt x="2657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 anchorCtr="1"/>
            <a:lstStyle/>
            <a:p>
              <a:endParaRPr lang="en-US"/>
            </a:p>
          </xdr:txBody>
        </xdr:sp>
        <xdr:sp macro="" textlink="">
          <xdr:nvSpPr>
            <xdr:cNvPr id="43" name="Freeform: Shape 42">
              <a:extLst>
                <a:ext uri="{FF2B5EF4-FFF2-40B4-BE49-F238E27FC236}">
                  <a16:creationId xmlns:a16="http://schemas.microsoft.com/office/drawing/2014/main" id="{00000000-0008-0000-0000-00002B000000}"/>
                </a:ext>
              </a:extLst>
            </xdr:cNvPr>
            <xdr:cNvSpPr/>
          </xdr:nvSpPr>
          <xdr:spPr>
            <a:xfrm rot="-2700000">
              <a:off x="506853" y="294837"/>
              <a:ext cx="12525" cy="21325"/>
            </a:xfrm>
            <a:custGeom>
              <a:avLst/>
              <a:gdLst>
                <a:gd name="connsiteX0" fmla="*/ 0 w 12525"/>
                <a:gd name="connsiteY0" fmla="*/ 0 h 21325"/>
                <a:gd name="connsiteX1" fmla="*/ 12526 w 12525"/>
                <a:gd name="connsiteY1" fmla="*/ 0 h 21325"/>
                <a:gd name="connsiteX2" fmla="*/ 12526 w 12525"/>
                <a:gd name="connsiteY2" fmla="*/ 21326 h 21325"/>
                <a:gd name="connsiteX3" fmla="*/ 0 w 12525"/>
                <a:gd name="connsiteY3" fmla="*/ 21326 h 213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2525" h="21325">
                  <a:moveTo>
                    <a:pt x="0" y="0"/>
                  </a:moveTo>
                  <a:lnTo>
                    <a:pt x="12526" y="0"/>
                  </a:lnTo>
                  <a:lnTo>
                    <a:pt x="12526" y="21326"/>
                  </a:lnTo>
                  <a:lnTo>
                    <a:pt x="0" y="21326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 anchorCtr="1"/>
            <a:lstStyle/>
            <a:p>
              <a:endParaRPr lang="en-US"/>
            </a:p>
          </xdr:txBody>
        </xdr:sp>
        <xdr:sp macro="" textlink="">
          <xdr:nvSpPr>
            <xdr:cNvPr id="44" name="Freeform: Shape 43">
              <a:extLst>
                <a:ext uri="{FF2B5EF4-FFF2-40B4-BE49-F238E27FC236}">
                  <a16:creationId xmlns:a16="http://schemas.microsoft.com/office/drawing/2014/main" id="{00000000-0008-0000-0000-00002C000000}"/>
                </a:ext>
              </a:extLst>
            </xdr:cNvPr>
            <xdr:cNvSpPr/>
          </xdr:nvSpPr>
          <xdr:spPr>
            <a:xfrm rot="-2700000">
              <a:off x="542275" y="313157"/>
              <a:ext cx="12525" cy="54682"/>
            </a:xfrm>
            <a:custGeom>
              <a:avLst/>
              <a:gdLst>
                <a:gd name="connsiteX0" fmla="*/ 0 w 12525"/>
                <a:gd name="connsiteY0" fmla="*/ 0 h 54682"/>
                <a:gd name="connsiteX1" fmla="*/ 12526 w 12525"/>
                <a:gd name="connsiteY1" fmla="*/ 0 h 54682"/>
                <a:gd name="connsiteX2" fmla="*/ 12526 w 12525"/>
                <a:gd name="connsiteY2" fmla="*/ 54682 h 54682"/>
                <a:gd name="connsiteX3" fmla="*/ 0 w 12525"/>
                <a:gd name="connsiteY3" fmla="*/ 54682 h 54682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2525" h="54682">
                  <a:moveTo>
                    <a:pt x="0" y="0"/>
                  </a:moveTo>
                  <a:lnTo>
                    <a:pt x="12526" y="0"/>
                  </a:lnTo>
                  <a:lnTo>
                    <a:pt x="12526" y="54682"/>
                  </a:lnTo>
                  <a:lnTo>
                    <a:pt x="0" y="54682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 anchorCtr="1"/>
            <a:lstStyle/>
            <a:p>
              <a:endParaRPr lang="en-US"/>
            </a:p>
          </xdr:txBody>
        </xdr:sp>
        <xdr:sp macro="" textlink="">
          <xdr:nvSpPr>
            <xdr:cNvPr id="45" name="Freeform: Shape 44">
              <a:extLst>
                <a:ext uri="{FF2B5EF4-FFF2-40B4-BE49-F238E27FC236}">
                  <a16:creationId xmlns:a16="http://schemas.microsoft.com/office/drawing/2014/main" id="{00000000-0008-0000-0000-00002D000000}"/>
                </a:ext>
              </a:extLst>
            </xdr:cNvPr>
            <xdr:cNvSpPr/>
          </xdr:nvSpPr>
          <xdr:spPr>
            <a:xfrm rot="-2700000">
              <a:off x="511742" y="312459"/>
              <a:ext cx="12525" cy="69993"/>
            </a:xfrm>
            <a:custGeom>
              <a:avLst/>
              <a:gdLst>
                <a:gd name="connsiteX0" fmla="*/ 0 w 12525"/>
                <a:gd name="connsiteY0" fmla="*/ 0 h 69993"/>
                <a:gd name="connsiteX1" fmla="*/ 12526 w 12525"/>
                <a:gd name="connsiteY1" fmla="*/ 0 h 69993"/>
                <a:gd name="connsiteX2" fmla="*/ 12526 w 12525"/>
                <a:gd name="connsiteY2" fmla="*/ 69993 h 69993"/>
                <a:gd name="connsiteX3" fmla="*/ 0 w 12525"/>
                <a:gd name="connsiteY3" fmla="*/ 69993 h 6999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2525" h="69993">
                  <a:moveTo>
                    <a:pt x="0" y="0"/>
                  </a:moveTo>
                  <a:lnTo>
                    <a:pt x="12526" y="0"/>
                  </a:lnTo>
                  <a:lnTo>
                    <a:pt x="12526" y="69993"/>
                  </a:lnTo>
                  <a:lnTo>
                    <a:pt x="0" y="6999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 anchorCtr="1"/>
            <a:lstStyle/>
            <a:p>
              <a:endParaRPr lang="en-US"/>
            </a:p>
          </xdr:txBody>
        </xdr:sp>
      </xdr:grpSp>
      <xdr:sp macro="" textlink="">
        <xdr:nvSpPr>
          <xdr:cNvPr id="46" name="Freeform: Shape 45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/>
        </xdr:nvSpPr>
        <xdr:spPr>
          <a:xfrm rot="-2700000">
            <a:off x="614694" y="367447"/>
            <a:ext cx="66795" cy="12373"/>
          </a:xfrm>
          <a:custGeom>
            <a:avLst/>
            <a:gdLst>
              <a:gd name="connsiteX0" fmla="*/ 0 w 66795"/>
              <a:gd name="connsiteY0" fmla="*/ 0 h 12373"/>
              <a:gd name="connsiteX1" fmla="*/ 66796 w 66795"/>
              <a:gd name="connsiteY1" fmla="*/ 0 h 12373"/>
              <a:gd name="connsiteX2" fmla="*/ 66796 w 66795"/>
              <a:gd name="connsiteY2" fmla="*/ 12373 h 12373"/>
              <a:gd name="connsiteX3" fmla="*/ 0 w 66795"/>
              <a:gd name="connsiteY3" fmla="*/ 12373 h 123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6795" h="12373">
                <a:moveTo>
                  <a:pt x="0" y="0"/>
                </a:moveTo>
                <a:lnTo>
                  <a:pt x="66796" y="0"/>
                </a:lnTo>
                <a:lnTo>
                  <a:pt x="66796" y="12373"/>
                </a:lnTo>
                <a:lnTo>
                  <a:pt x="0" y="12373"/>
                </a:lnTo>
                <a:close/>
              </a:path>
            </a:pathLst>
          </a:custGeom>
          <a:solidFill>
            <a:srgbClr val="FFC000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 anchorCtr="1"/>
          <a:lstStyle/>
          <a:p>
            <a:endParaRPr lang="en-US"/>
          </a:p>
        </xdr:txBody>
      </xdr:sp>
      <xdr:sp macro="" textlink="">
        <xdr:nvSpPr>
          <xdr:cNvPr id="47" name="Freeform: Shape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/>
        </xdr:nvSpPr>
        <xdr:spPr>
          <a:xfrm rot="-2700000">
            <a:off x="678252" y="328912"/>
            <a:ext cx="17713" cy="12373"/>
          </a:xfrm>
          <a:custGeom>
            <a:avLst/>
            <a:gdLst>
              <a:gd name="connsiteX0" fmla="*/ 0 w 17713"/>
              <a:gd name="connsiteY0" fmla="*/ 0 h 12373"/>
              <a:gd name="connsiteX1" fmla="*/ 17713 w 17713"/>
              <a:gd name="connsiteY1" fmla="*/ 0 h 12373"/>
              <a:gd name="connsiteX2" fmla="*/ 17713 w 17713"/>
              <a:gd name="connsiteY2" fmla="*/ 12373 h 12373"/>
              <a:gd name="connsiteX3" fmla="*/ 0 w 17713"/>
              <a:gd name="connsiteY3" fmla="*/ 12373 h 123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7713" h="12373">
                <a:moveTo>
                  <a:pt x="0" y="0"/>
                </a:moveTo>
                <a:lnTo>
                  <a:pt x="17713" y="0"/>
                </a:lnTo>
                <a:lnTo>
                  <a:pt x="17713" y="12373"/>
                </a:lnTo>
                <a:lnTo>
                  <a:pt x="0" y="12373"/>
                </a:lnTo>
                <a:close/>
              </a:path>
            </a:pathLst>
          </a:custGeom>
          <a:solidFill>
            <a:srgbClr val="FFC000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 anchorCtr="1"/>
          <a:lstStyle/>
          <a:p>
            <a:endParaRPr lang="en-US"/>
          </a:p>
        </xdr:txBody>
      </xdr:sp>
      <xdr:sp macro="" textlink="">
        <xdr:nvSpPr>
          <xdr:cNvPr id="48" name="Freeform: Shape 47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/>
        </xdr:nvSpPr>
        <xdr:spPr>
          <a:xfrm>
            <a:off x="680900" y="427895"/>
            <a:ext cx="56373" cy="111375"/>
          </a:xfrm>
          <a:custGeom>
            <a:avLst/>
            <a:gdLst>
              <a:gd name="connsiteX0" fmla="*/ 0 w 56373"/>
              <a:gd name="connsiteY0" fmla="*/ 0 h 111375"/>
              <a:gd name="connsiteX1" fmla="*/ 56374 w 56373"/>
              <a:gd name="connsiteY1" fmla="*/ 0 h 111375"/>
              <a:gd name="connsiteX2" fmla="*/ 56374 w 56373"/>
              <a:gd name="connsiteY2" fmla="*/ 111375 h 111375"/>
              <a:gd name="connsiteX3" fmla="*/ 0 w 56373"/>
              <a:gd name="connsiteY3" fmla="*/ 111375 h 1113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56373" h="111375">
                <a:moveTo>
                  <a:pt x="0" y="0"/>
                </a:moveTo>
                <a:lnTo>
                  <a:pt x="56374" y="0"/>
                </a:lnTo>
                <a:lnTo>
                  <a:pt x="56374" y="111375"/>
                </a:lnTo>
                <a:lnTo>
                  <a:pt x="0" y="111375"/>
                </a:lnTo>
                <a:close/>
              </a:path>
            </a:pathLst>
          </a:custGeom>
          <a:solidFill>
            <a:srgbClr val="70AD47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 anchorCtr="1"/>
          <a:lstStyle/>
          <a:p>
            <a:endParaRPr lang="en-US"/>
          </a:p>
        </xdr:txBody>
      </xdr:sp>
      <xdr:sp macro="" textlink="">
        <xdr:nvSpPr>
          <xdr:cNvPr id="49" name="Freeform: Shape 48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/>
        </xdr:nvSpPr>
        <xdr:spPr>
          <a:xfrm>
            <a:off x="699691" y="495958"/>
            <a:ext cx="18791" cy="18562"/>
          </a:xfrm>
          <a:custGeom>
            <a:avLst/>
            <a:gdLst>
              <a:gd name="connsiteX0" fmla="*/ 9396 w 18791"/>
              <a:gd name="connsiteY0" fmla="*/ 0 h 18562"/>
              <a:gd name="connsiteX1" fmla="*/ 0 w 18791"/>
              <a:gd name="connsiteY1" fmla="*/ 9281 h 18562"/>
              <a:gd name="connsiteX2" fmla="*/ 9396 w 18791"/>
              <a:gd name="connsiteY2" fmla="*/ 18563 h 18562"/>
              <a:gd name="connsiteX3" fmla="*/ 18791 w 18791"/>
              <a:gd name="connsiteY3" fmla="*/ 9281 h 18562"/>
              <a:gd name="connsiteX4" fmla="*/ 9396 w 18791"/>
              <a:gd name="connsiteY4" fmla="*/ 0 h 18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8791" h="18562">
                <a:moveTo>
                  <a:pt x="9396" y="0"/>
                </a:moveTo>
                <a:cubicBezTo>
                  <a:pt x="4207" y="0"/>
                  <a:pt x="0" y="4156"/>
                  <a:pt x="0" y="9281"/>
                </a:cubicBezTo>
                <a:cubicBezTo>
                  <a:pt x="0" y="14407"/>
                  <a:pt x="4207" y="18563"/>
                  <a:pt x="9396" y="18563"/>
                </a:cubicBezTo>
                <a:cubicBezTo>
                  <a:pt x="14584" y="18563"/>
                  <a:pt x="18791" y="14407"/>
                  <a:pt x="18791" y="9281"/>
                </a:cubicBezTo>
                <a:cubicBezTo>
                  <a:pt x="18786" y="4158"/>
                  <a:pt x="14582" y="5"/>
                  <a:pt x="9396" y="0"/>
                </a:cubicBezTo>
                <a:close/>
              </a:path>
            </a:pathLst>
          </a:custGeom>
          <a:solidFill>
            <a:srgbClr val="1F4E78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 anchorCtr="1"/>
          <a:lstStyle/>
          <a:p>
            <a:endParaRPr lang="en-US"/>
          </a:p>
        </xdr:txBody>
      </xdr:sp>
      <xdr:sp macro="" textlink="">
        <xdr:nvSpPr>
          <xdr:cNvPr id="50" name="Freeform: Shape 49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/>
        </xdr:nvSpPr>
        <xdr:spPr>
          <a:xfrm>
            <a:off x="373971" y="421707"/>
            <a:ext cx="306928" cy="117562"/>
          </a:xfrm>
          <a:custGeom>
            <a:avLst/>
            <a:gdLst>
              <a:gd name="connsiteX0" fmla="*/ 306929 w 306928"/>
              <a:gd name="connsiteY0" fmla="*/ 24750 h 117562"/>
              <a:gd name="connsiteX1" fmla="*/ 306929 w 306928"/>
              <a:gd name="connsiteY1" fmla="*/ 117563 h 117562"/>
              <a:gd name="connsiteX2" fmla="*/ 112056 w 306928"/>
              <a:gd name="connsiteY2" fmla="*/ 117563 h 117562"/>
              <a:gd name="connsiteX3" fmla="*/ 89647 w 306928"/>
              <a:gd name="connsiteY3" fmla="*/ 112334 h 117562"/>
              <a:gd name="connsiteX4" fmla="*/ 12783 w 306928"/>
              <a:gd name="connsiteY4" fmla="*/ 74374 h 117562"/>
              <a:gd name="connsiteX5" fmla="*/ 2446 w 306928"/>
              <a:gd name="connsiteY5" fmla="*/ 43737 h 117562"/>
              <a:gd name="connsiteX6" fmla="*/ 23298 w 306928"/>
              <a:gd name="connsiteY6" fmla="*/ 31116 h 117562"/>
              <a:gd name="connsiteX7" fmla="*/ 25992 w 306928"/>
              <a:gd name="connsiteY7" fmla="*/ 31131 h 117562"/>
              <a:gd name="connsiteX8" fmla="*/ 36100 w 306928"/>
              <a:gd name="connsiteY8" fmla="*/ 33521 h 117562"/>
              <a:gd name="connsiteX9" fmla="*/ 106489 w 306928"/>
              <a:gd name="connsiteY9" fmla="*/ 68063 h 117562"/>
              <a:gd name="connsiteX10" fmla="*/ 131544 w 306928"/>
              <a:gd name="connsiteY10" fmla="*/ 68063 h 117562"/>
              <a:gd name="connsiteX11" fmla="*/ 106489 w 306928"/>
              <a:gd name="connsiteY11" fmla="*/ 43313 h 117562"/>
              <a:gd name="connsiteX12" fmla="*/ 131544 w 306928"/>
              <a:gd name="connsiteY12" fmla="*/ 18563 h 117562"/>
              <a:gd name="connsiteX13" fmla="*/ 185827 w 306928"/>
              <a:gd name="connsiteY13" fmla="*/ 18563 h 117562"/>
              <a:gd name="connsiteX14" fmla="*/ 198229 w 306928"/>
              <a:gd name="connsiteY14" fmla="*/ 11671 h 117562"/>
              <a:gd name="connsiteX15" fmla="*/ 296312 w 306928"/>
              <a:gd name="connsiteY15" fmla="*/ 16575 h 117562"/>
              <a:gd name="connsiteX16" fmla="*/ 300814 w 306928"/>
              <a:gd name="connsiteY16" fmla="*/ 19916 h 117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306928" h="117562">
                <a:moveTo>
                  <a:pt x="306929" y="24750"/>
                </a:moveTo>
                <a:lnTo>
                  <a:pt x="306929" y="117563"/>
                </a:lnTo>
                <a:lnTo>
                  <a:pt x="112056" y="117563"/>
                </a:lnTo>
                <a:cubicBezTo>
                  <a:pt x="104276" y="117565"/>
                  <a:pt x="96603" y="115775"/>
                  <a:pt x="89647" y="112334"/>
                </a:cubicBezTo>
                <a:lnTo>
                  <a:pt x="12783" y="74374"/>
                </a:lnTo>
                <a:cubicBezTo>
                  <a:pt x="1364" y="68734"/>
                  <a:pt x="-3264" y="55017"/>
                  <a:pt x="2446" y="43737"/>
                </a:cubicBezTo>
                <a:cubicBezTo>
                  <a:pt x="6390" y="35945"/>
                  <a:pt x="14479" y="31049"/>
                  <a:pt x="23298" y="31116"/>
                </a:cubicBezTo>
                <a:lnTo>
                  <a:pt x="25992" y="31131"/>
                </a:lnTo>
                <a:cubicBezTo>
                  <a:pt x="29501" y="31160"/>
                  <a:pt x="32958" y="31976"/>
                  <a:pt x="36100" y="33521"/>
                </a:cubicBezTo>
                <a:lnTo>
                  <a:pt x="106489" y="68063"/>
                </a:lnTo>
                <a:lnTo>
                  <a:pt x="131544" y="68063"/>
                </a:lnTo>
                <a:cubicBezTo>
                  <a:pt x="117706" y="68063"/>
                  <a:pt x="106489" y="56982"/>
                  <a:pt x="106489" y="43313"/>
                </a:cubicBezTo>
                <a:cubicBezTo>
                  <a:pt x="106489" y="29644"/>
                  <a:pt x="117706" y="18563"/>
                  <a:pt x="131544" y="18563"/>
                </a:cubicBezTo>
                <a:lnTo>
                  <a:pt x="185827" y="18563"/>
                </a:lnTo>
                <a:lnTo>
                  <a:pt x="198229" y="11671"/>
                </a:lnTo>
                <a:cubicBezTo>
                  <a:pt x="229147" y="-5507"/>
                  <a:pt x="267308" y="-3599"/>
                  <a:pt x="296312" y="16575"/>
                </a:cubicBezTo>
                <a:cubicBezTo>
                  <a:pt x="297846" y="17642"/>
                  <a:pt x="299342" y="18756"/>
                  <a:pt x="300814" y="19916"/>
                </a:cubicBezTo>
                <a:close/>
              </a:path>
            </a:pathLst>
          </a:custGeom>
          <a:solidFill>
            <a:srgbClr val="D9E2EC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 anchorCtr="1"/>
          <a:lstStyle/>
          <a:p>
            <a:endParaRPr lang="en-US"/>
          </a:p>
        </xdr:txBody>
      </xdr:sp>
      <xdr:sp macro="" textlink="">
        <xdr:nvSpPr>
          <xdr:cNvPr id="51" name="Freeform: Shape 50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/>
        </xdr:nvSpPr>
        <xdr:spPr>
          <a:xfrm>
            <a:off x="514386" y="438282"/>
            <a:ext cx="166513" cy="100987"/>
          </a:xfrm>
          <a:custGeom>
            <a:avLst/>
            <a:gdLst>
              <a:gd name="connsiteX0" fmla="*/ 166514 w 166513"/>
              <a:gd name="connsiteY0" fmla="*/ 8175 h 100987"/>
              <a:gd name="connsiteX1" fmla="*/ 166514 w 166513"/>
              <a:gd name="connsiteY1" fmla="*/ 100988 h 100987"/>
              <a:gd name="connsiteX2" fmla="*/ 0 w 166513"/>
              <a:gd name="connsiteY2" fmla="*/ 100988 h 100987"/>
              <a:gd name="connsiteX3" fmla="*/ 155897 w 166513"/>
              <a:gd name="connsiteY3" fmla="*/ 0 h 100987"/>
              <a:gd name="connsiteX4" fmla="*/ 160399 w 166513"/>
              <a:gd name="connsiteY4" fmla="*/ 3341 h 1009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6513" h="100987">
                <a:moveTo>
                  <a:pt x="166514" y="8175"/>
                </a:moveTo>
                <a:lnTo>
                  <a:pt x="166514" y="100988"/>
                </a:lnTo>
                <a:lnTo>
                  <a:pt x="0" y="100988"/>
                </a:lnTo>
                <a:cubicBezTo>
                  <a:pt x="59028" y="82673"/>
                  <a:pt x="113898" y="50846"/>
                  <a:pt x="155897" y="0"/>
                </a:cubicBezTo>
                <a:cubicBezTo>
                  <a:pt x="157432" y="1067"/>
                  <a:pt x="158927" y="2181"/>
                  <a:pt x="160399" y="3341"/>
                </a:cubicBezTo>
                <a:close/>
              </a:path>
            </a:pathLst>
          </a:custGeom>
          <a:solidFill>
            <a:srgbClr val="D9E9F2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 anchorCtr="1"/>
          <a:lstStyle/>
          <a:p>
            <a:endParaRPr lang="en-US"/>
          </a:p>
        </xdr:txBody>
      </xdr:sp>
      <xdr:sp macro="" textlink="">
        <xdr:nvSpPr>
          <xdr:cNvPr id="52" name="Freeform: Shape 51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/>
        </xdr:nvSpPr>
        <xdr:spPr>
          <a:xfrm>
            <a:off x="499251" y="483583"/>
            <a:ext cx="68901" cy="12375"/>
          </a:xfrm>
          <a:custGeom>
            <a:avLst/>
            <a:gdLst>
              <a:gd name="connsiteX0" fmla="*/ 62638 w 68901"/>
              <a:gd name="connsiteY0" fmla="*/ 12375 h 12375"/>
              <a:gd name="connsiteX1" fmla="*/ 6264 w 68901"/>
              <a:gd name="connsiteY1" fmla="*/ 12375 h 12375"/>
              <a:gd name="connsiteX2" fmla="*/ 0 w 68901"/>
              <a:gd name="connsiteY2" fmla="*/ 6188 h 12375"/>
              <a:gd name="connsiteX3" fmla="*/ 6264 w 68901"/>
              <a:gd name="connsiteY3" fmla="*/ 0 h 12375"/>
              <a:gd name="connsiteX4" fmla="*/ 62638 w 68901"/>
              <a:gd name="connsiteY4" fmla="*/ 0 h 12375"/>
              <a:gd name="connsiteX5" fmla="*/ 68901 w 68901"/>
              <a:gd name="connsiteY5" fmla="*/ 6188 h 12375"/>
              <a:gd name="connsiteX6" fmla="*/ 62638 w 68901"/>
              <a:gd name="connsiteY6" fmla="*/ 12375 h 123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68901" h="12375">
                <a:moveTo>
                  <a:pt x="62638" y="12375"/>
                </a:moveTo>
                <a:lnTo>
                  <a:pt x="6264" y="12375"/>
                </a:lnTo>
                <a:cubicBezTo>
                  <a:pt x="2805" y="12375"/>
                  <a:pt x="0" y="9605"/>
                  <a:pt x="0" y="6188"/>
                </a:cubicBezTo>
                <a:cubicBezTo>
                  <a:pt x="0" y="2770"/>
                  <a:pt x="2805" y="0"/>
                  <a:pt x="6264" y="0"/>
                </a:cubicBezTo>
                <a:lnTo>
                  <a:pt x="62638" y="0"/>
                </a:lnTo>
                <a:cubicBezTo>
                  <a:pt x="66097" y="0"/>
                  <a:pt x="68901" y="2770"/>
                  <a:pt x="68901" y="6188"/>
                </a:cubicBezTo>
                <a:cubicBezTo>
                  <a:pt x="68901" y="9605"/>
                  <a:pt x="66097" y="12375"/>
                  <a:pt x="62638" y="12375"/>
                </a:cubicBezTo>
                <a:close/>
              </a:path>
            </a:pathLst>
          </a:custGeom>
          <a:solidFill>
            <a:srgbClr val="FFC000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 anchorCtr="1"/>
          <a:lstStyle/>
          <a:p>
            <a:endParaRPr lang="en-US"/>
          </a:p>
        </xdr:txBody>
      </xdr:sp>
    </xdr:grpSp>
    <xdr:clientData/>
  </xdr:twoCellAnchor>
  <xdr:oneCellAnchor>
    <xdr:from>
      <xdr:col>10</xdr:col>
      <xdr:colOff>1831068</xdr:colOff>
      <xdr:row>1</xdr:row>
      <xdr:rowOff>47625</xdr:rowOff>
    </xdr:from>
    <xdr:ext cx="1325166" cy="381000"/>
    <xdr:pic>
      <xdr:nvPicPr>
        <xdr:cNvPr id="1052" name="mpkLogo">
          <a:hlinkClick xmlns:a="http://schemas.openxmlformats.org/drawingml/2006/main" xmlns:r="http://schemas.openxmlformats.org/officeDocument/2006/relationships" r:id="rId18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7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33867</xdr:colOff>
      <xdr:row>6</xdr:row>
      <xdr:rowOff>330200</xdr:rowOff>
    </xdr:from>
    <xdr:to>
      <xdr:col>6</xdr:col>
      <xdr:colOff>78441</xdr:colOff>
      <xdr:row>6</xdr:row>
      <xdr:rowOff>330200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628227" y="1351280"/>
          <a:ext cx="3822750" cy="0"/>
        </a:xfrm>
        <a:prstGeom prst="line">
          <a:avLst/>
        </a:prstGeom>
        <a:ln w="9525"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15</xdr:col>
      <xdr:colOff>134409</xdr:colOff>
      <xdr:row>1</xdr:row>
      <xdr:rowOff>82155</xdr:rowOff>
    </xdr:from>
    <xdr:to>
      <xdr:col>15</xdr:col>
      <xdr:colOff>881694</xdr:colOff>
      <xdr:row>2</xdr:row>
      <xdr:rowOff>224155</xdr:rowOff>
    </xdr:to>
    <xdr:sp macro="[0]!showDiscount" textlink="">
      <xdr:nvSpPr>
        <xdr:cNvPr id="6" name="ButtonShowDiscount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7678209" y="167880"/>
          <a:ext cx="747285" cy="389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9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SHOW DISCOUNTS</a:t>
          </a:r>
        </a:p>
      </xdr:txBody>
    </xdr:sp>
    <xdr:clientData/>
  </xdr:twoCellAnchor>
  <xdr:twoCellAnchor editAs="absolute">
    <xdr:from>
      <xdr:col>15</xdr:col>
      <xdr:colOff>134533</xdr:colOff>
      <xdr:row>1</xdr:row>
      <xdr:rowOff>82155</xdr:rowOff>
    </xdr:from>
    <xdr:to>
      <xdr:col>15</xdr:col>
      <xdr:colOff>886051</xdr:colOff>
      <xdr:row>2</xdr:row>
      <xdr:rowOff>224155</xdr:rowOff>
    </xdr:to>
    <xdr:sp macro="[0]!HideDiscount" textlink="">
      <xdr:nvSpPr>
        <xdr:cNvPr id="7" name="ButtonHideDiscount" hidden="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7678333" y="167880"/>
          <a:ext cx="751518" cy="389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/>
        <a:lstStyle/>
        <a:p>
          <a:pPr marL="0" indent="0" algn="ctr"/>
          <a:r>
            <a:rPr lang="tr-TR" sz="10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HIDE DISCOUNTS</a:t>
          </a:r>
        </a:p>
      </xdr:txBody>
    </xdr:sp>
    <xdr:clientData/>
  </xdr:twoCellAnchor>
  <xdr:twoCellAnchor editAs="absolute">
    <xdr:from>
      <xdr:col>6</xdr:col>
      <xdr:colOff>104775</xdr:colOff>
      <xdr:row>1</xdr:row>
      <xdr:rowOff>82155</xdr:rowOff>
    </xdr:from>
    <xdr:to>
      <xdr:col>8</xdr:col>
      <xdr:colOff>40667</xdr:colOff>
      <xdr:row>2</xdr:row>
      <xdr:rowOff>224155</xdr:rowOff>
    </xdr:to>
    <xdr:sp macro="[0]!CreateQuotePDF" textlink="">
      <xdr:nvSpPr>
        <xdr:cNvPr id="8" name="ButtonShowDiscount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124325" y="167880"/>
          <a:ext cx="964592" cy="38965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/>
        <a:lstStyle/>
        <a:p>
          <a:pPr algn="ctr"/>
          <a:r>
            <a:rPr lang="tr-TR" sz="105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CREATE PDF</a:t>
          </a:r>
        </a:p>
      </xdr:txBody>
    </xdr:sp>
    <xdr:clientData/>
  </xdr:twoCellAnchor>
  <xdr:twoCellAnchor editAs="absolute">
    <xdr:from>
      <xdr:col>15</xdr:col>
      <xdr:colOff>962202</xdr:colOff>
      <xdr:row>1</xdr:row>
      <xdr:rowOff>82155</xdr:rowOff>
    </xdr:from>
    <xdr:to>
      <xdr:col>16</xdr:col>
      <xdr:colOff>155212</xdr:colOff>
      <xdr:row>2</xdr:row>
      <xdr:rowOff>224155</xdr:rowOff>
    </xdr:to>
    <xdr:sp macro="[0]!ClearQuoteForm" textlink="">
      <xdr:nvSpPr>
        <xdr:cNvPr id="9" name="ButtonShowDiscount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8506002" y="167880"/>
          <a:ext cx="755110" cy="389650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/>
        <a:lstStyle/>
        <a:p>
          <a:pPr marL="0" indent="0" algn="ctr"/>
          <a:r>
            <a:rPr lang="tr-TR" sz="90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RESET </a:t>
          </a:r>
        </a:p>
        <a:p>
          <a:pPr marL="0" indent="0" algn="ctr"/>
          <a:r>
            <a:rPr lang="tr-TR" sz="90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FORM</a:t>
          </a:r>
        </a:p>
      </xdr:txBody>
    </xdr:sp>
    <xdr:clientData/>
  </xdr:twoCellAnchor>
  <xdr:twoCellAnchor editAs="oneCell">
    <xdr:from>
      <xdr:col>8</xdr:col>
      <xdr:colOff>2</xdr:colOff>
      <xdr:row>6</xdr:row>
      <xdr:rowOff>110066</xdr:rowOff>
    </xdr:from>
    <xdr:to>
      <xdr:col>12</xdr:col>
      <xdr:colOff>196809</xdr:colOff>
      <xdr:row>9</xdr:row>
      <xdr:rowOff>69142</xdr:rowOff>
    </xdr:to>
    <xdr:pic>
      <xdr:nvPicPr>
        <xdr:cNvPr id="16" name="Picture 15" descr="http://genericlicensing.com/img/logos/sample_seller.gif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25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0574" b="13351"/>
        <a:stretch/>
      </xdr:blipFill>
      <xdr:spPr bwMode="auto">
        <a:xfrm>
          <a:off x="4893735" y="1109133"/>
          <a:ext cx="2196000" cy="765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absolute">
    <xdr:from>
      <xdr:col>8</xdr:col>
      <xdr:colOff>270756</xdr:colOff>
      <xdr:row>1</xdr:row>
      <xdr:rowOff>82155</xdr:rowOff>
    </xdr:from>
    <xdr:to>
      <xdr:col>10</xdr:col>
      <xdr:colOff>0</xdr:colOff>
      <xdr:row>2</xdr:row>
      <xdr:rowOff>224155</xdr:rowOff>
    </xdr:to>
    <xdr:sp macro="[0]!RecordQuote" textlink="">
      <xdr:nvSpPr>
        <xdr:cNvPr id="22" name="ButtonShowDiscount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5319006" y="167880"/>
          <a:ext cx="964219" cy="389650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/>
        <a:lstStyle/>
        <a:p>
          <a:pPr algn="ctr"/>
          <a:r>
            <a:rPr lang="tr-TR" sz="105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RECORD QUOTE DATA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104775</xdr:colOff>
          <xdr:row>1</xdr:row>
          <xdr:rowOff>38100</xdr:rowOff>
        </xdr:from>
        <xdr:to>
          <xdr:col>22</xdr:col>
          <xdr:colOff>0</xdr:colOff>
          <xdr:row>2</xdr:row>
          <xdr:rowOff>285750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pSpPr/>
          </xdr:nvGrpSpPr>
          <xdr:grpSpPr>
            <a:xfrm>
              <a:off x="11410950" y="123825"/>
              <a:ext cx="1076325" cy="495300"/>
              <a:chOff x="11306175" y="123825"/>
              <a:chExt cx="1076325" cy="495300"/>
            </a:xfrm>
          </xdr:grpSpPr>
          <xdr:sp macro="" textlink="">
            <xdr:nvSpPr>
              <xdr:cNvPr id="2049" name="Option Button 1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100-000001080000}"/>
                  </a:ext>
                </a:extLst>
              </xdr:cNvPr>
              <xdr:cNvSpPr/>
            </xdr:nvSpPr>
            <xdr:spPr bwMode="auto">
              <a:xfrm>
                <a:off x="11410950" y="285750"/>
                <a:ext cx="39052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0" name="Option Button 2" hidden="1">
                <a:extLst>
                  <a:ext uri="{63B3BB69-23CF-44E3-9099-C40C66FF867C}">
                    <a14:compatExt spid="_x0000_s2050"/>
                  </a:ext>
                  <a:ext uri="{FF2B5EF4-FFF2-40B4-BE49-F238E27FC236}">
                    <a16:creationId xmlns:a16="http://schemas.microsoft.com/office/drawing/2014/main" id="{00000000-0008-0000-0100-000002080000}"/>
                  </a:ext>
                </a:extLst>
              </xdr:cNvPr>
              <xdr:cNvSpPr/>
            </xdr:nvSpPr>
            <xdr:spPr bwMode="auto">
              <a:xfrm>
                <a:off x="11849100" y="285750"/>
                <a:ext cx="4095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1" name="Group Box 3" hidden="1">
                <a:extLst>
                  <a:ext uri="{63B3BB69-23CF-44E3-9099-C40C66FF867C}">
                    <a14:compatExt spid="_x0000_s2051"/>
                  </a:ext>
                  <a:ext uri="{FF2B5EF4-FFF2-40B4-BE49-F238E27FC236}">
                    <a16:creationId xmlns:a16="http://schemas.microsoft.com/office/drawing/2014/main" id="{00000000-0008-0000-0100-000003080000}"/>
                  </a:ext>
                </a:extLst>
              </xdr:cNvPr>
              <xdr:cNvSpPr/>
            </xdr:nvSpPr>
            <xdr:spPr bwMode="auto">
              <a:xfrm>
                <a:off x="11306175" y="123825"/>
                <a:ext cx="1076325" cy="4953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11</xdr:col>
      <xdr:colOff>566406</xdr:colOff>
      <xdr:row>1</xdr:row>
      <xdr:rowOff>82155</xdr:rowOff>
    </xdr:from>
    <xdr:to>
      <xdr:col>15</xdr:col>
      <xdr:colOff>58383</xdr:colOff>
      <xdr:row>2</xdr:row>
      <xdr:rowOff>224155</xdr:rowOff>
    </xdr:to>
    <xdr:sp macro="[0]!addRemoveRows" textlink="">
      <xdr:nvSpPr>
        <xdr:cNvPr id="35" name="ButtonShowDiscount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6843381" y="167880"/>
          <a:ext cx="758802" cy="38965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0" tIns="0" rIns="0" bIns="0" rtlCol="0" anchor="ctr"/>
        <a:lstStyle/>
        <a:p>
          <a:pPr marL="0" indent="0" algn="ctr"/>
          <a:r>
            <a:rPr lang="tr-TR" sz="9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ADD/DELETE</a:t>
          </a:r>
        </a:p>
        <a:p>
          <a:pPr marL="0" indent="0" algn="ctr"/>
          <a:r>
            <a:rPr lang="tr-TR" sz="9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ROWS</a:t>
          </a:r>
        </a:p>
      </xdr:txBody>
    </xdr:sp>
    <xdr:clientData/>
  </xdr:twoCellAnchor>
  <xdr:twoCellAnchor editAs="oneCell">
    <xdr:from>
      <xdr:col>15</xdr:col>
      <xdr:colOff>11702</xdr:colOff>
      <xdr:row>7</xdr:row>
      <xdr:rowOff>21220</xdr:rowOff>
    </xdr:from>
    <xdr:to>
      <xdr:col>16</xdr:col>
      <xdr:colOff>3081</xdr:colOff>
      <xdr:row>8</xdr:row>
      <xdr:rowOff>25320</xdr:rowOff>
    </xdr:to>
    <xdr:sp macro="[0]!AutoCode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7166035" y="1407637"/>
          <a:ext cx="1557713" cy="215766"/>
        </a:xfrm>
        <a:prstGeom prst="rect">
          <a:avLst/>
        </a:prstGeom>
        <a:solidFill>
          <a:schemeClr val="tx2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0" tIns="0" rIns="0" bIns="0" rtlCol="0" anchor="ctr"/>
        <a:lstStyle/>
        <a:p>
          <a:pPr algn="ctr"/>
          <a:r>
            <a:rPr lang="tr-TR" sz="1000" b="1" i="1"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←   Auto Generate</a:t>
          </a:r>
          <a:r>
            <a:rPr lang="tr-TR" sz="1000" b="1" i="1" baseline="0"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 </a:t>
          </a:r>
          <a:r>
            <a:rPr lang="tr-TR" sz="1000" b="1" i="1"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Quote ID</a:t>
          </a:r>
        </a:p>
      </xdr:txBody>
    </xdr:sp>
    <xdr:clientData/>
  </xdr:twoCellAnchor>
  <xdr:twoCellAnchor editAs="oneCell">
    <xdr:from>
      <xdr:col>2</xdr:col>
      <xdr:colOff>45888</xdr:colOff>
      <xdr:row>1</xdr:row>
      <xdr:rowOff>95728</xdr:rowOff>
    </xdr:from>
    <xdr:to>
      <xdr:col>2</xdr:col>
      <xdr:colOff>415457</xdr:colOff>
      <xdr:row>2</xdr:row>
      <xdr:rowOff>211187</xdr:rowOff>
    </xdr:to>
    <xdr:grpSp>
      <xdr:nvGrpSpPr>
        <xdr:cNvPr id="4" name="mainico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pSpPr/>
      </xdr:nvGrpSpPr>
      <xdr:grpSpPr>
        <a:xfrm>
          <a:off x="407838" y="181453"/>
          <a:ext cx="369569" cy="363109"/>
          <a:chOff x="405721" y="180395"/>
          <a:chExt cx="369569" cy="358875"/>
        </a:xfrm>
      </xdr:grpSpPr>
      <xdr:sp macro="" textlink="">
        <xdr:nvSpPr>
          <xdr:cNvPr id="11" name="Freeform: Shape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/>
        </xdr:nvSpPr>
        <xdr:spPr>
          <a:xfrm>
            <a:off x="430781" y="180395"/>
            <a:ext cx="294396" cy="290812"/>
          </a:xfrm>
          <a:custGeom>
            <a:avLst/>
            <a:gdLst>
              <a:gd name="connsiteX0" fmla="*/ 181649 w 294396"/>
              <a:gd name="connsiteY0" fmla="*/ 0 h 290812"/>
              <a:gd name="connsiteX1" fmla="*/ 0 w 294396"/>
              <a:gd name="connsiteY1" fmla="*/ 179438 h 290812"/>
              <a:gd name="connsiteX2" fmla="*/ 20811 w 294396"/>
              <a:gd name="connsiteY2" fmla="*/ 199995 h 290812"/>
              <a:gd name="connsiteX3" fmla="*/ 112748 w 294396"/>
              <a:gd name="connsiteY3" fmla="*/ 290813 h 290812"/>
              <a:gd name="connsiteX4" fmla="*/ 294396 w 294396"/>
              <a:gd name="connsiteY4" fmla="*/ 111375 h 290812"/>
              <a:gd name="connsiteX5" fmla="*/ 294396 w 294396"/>
              <a:gd name="connsiteY5" fmla="*/ 0 h 290812"/>
              <a:gd name="connsiteX6" fmla="*/ 256814 w 294396"/>
              <a:gd name="connsiteY6" fmla="*/ 49500 h 290812"/>
              <a:gd name="connsiteX7" fmla="*/ 244286 w 294396"/>
              <a:gd name="connsiteY7" fmla="*/ 37125 h 290812"/>
              <a:gd name="connsiteX8" fmla="*/ 256814 w 294396"/>
              <a:gd name="connsiteY8" fmla="*/ 24750 h 290812"/>
              <a:gd name="connsiteX9" fmla="*/ 269341 w 294396"/>
              <a:gd name="connsiteY9" fmla="*/ 37125 h 290812"/>
              <a:gd name="connsiteX10" fmla="*/ 256886 w 294396"/>
              <a:gd name="connsiteY10" fmla="*/ 49500 h 290812"/>
              <a:gd name="connsiteX11" fmla="*/ 256814 w 294396"/>
              <a:gd name="connsiteY11" fmla="*/ 49500 h 2908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294396" h="290812">
                <a:moveTo>
                  <a:pt x="181649" y="0"/>
                </a:moveTo>
                <a:lnTo>
                  <a:pt x="0" y="179438"/>
                </a:lnTo>
                <a:lnTo>
                  <a:pt x="20811" y="199995"/>
                </a:lnTo>
                <a:lnTo>
                  <a:pt x="112748" y="290813"/>
                </a:lnTo>
                <a:lnTo>
                  <a:pt x="294396" y="111375"/>
                </a:lnTo>
                <a:lnTo>
                  <a:pt x="294396" y="0"/>
                </a:lnTo>
                <a:close/>
                <a:moveTo>
                  <a:pt x="256814" y="49500"/>
                </a:moveTo>
                <a:cubicBezTo>
                  <a:pt x="249895" y="49500"/>
                  <a:pt x="244286" y="43960"/>
                  <a:pt x="244286" y="37125"/>
                </a:cubicBezTo>
                <a:cubicBezTo>
                  <a:pt x="244286" y="30290"/>
                  <a:pt x="249895" y="24750"/>
                  <a:pt x="256814" y="24750"/>
                </a:cubicBezTo>
                <a:cubicBezTo>
                  <a:pt x="263733" y="24750"/>
                  <a:pt x="269341" y="30290"/>
                  <a:pt x="269341" y="37125"/>
                </a:cubicBezTo>
                <a:cubicBezTo>
                  <a:pt x="269361" y="43940"/>
                  <a:pt x="263785" y="49480"/>
                  <a:pt x="256886" y="49500"/>
                </a:cubicBezTo>
                <a:cubicBezTo>
                  <a:pt x="256862" y="49500"/>
                  <a:pt x="256838" y="49500"/>
                  <a:pt x="256814" y="49500"/>
                </a:cubicBezTo>
                <a:close/>
              </a:path>
            </a:pathLst>
          </a:custGeom>
          <a:solidFill>
            <a:srgbClr val="1F4E78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2" name="Freeform: Shape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SpPr/>
        </xdr:nvSpPr>
        <xdr:spPr>
          <a:xfrm>
            <a:off x="451592" y="180395"/>
            <a:ext cx="273584" cy="290812"/>
          </a:xfrm>
          <a:custGeom>
            <a:avLst/>
            <a:gdLst>
              <a:gd name="connsiteX0" fmla="*/ 256125 w 273584"/>
              <a:gd name="connsiteY0" fmla="*/ 0 h 290812"/>
              <a:gd name="connsiteX1" fmla="*/ 241350 w 273584"/>
              <a:gd name="connsiteY1" fmla="*/ 25933 h 290812"/>
              <a:gd name="connsiteX2" fmla="*/ 247324 w 273584"/>
              <a:gd name="connsiteY2" fmla="*/ 42409 h 290812"/>
              <a:gd name="connsiteX3" fmla="*/ 230645 w 273584"/>
              <a:gd name="connsiteY3" fmla="*/ 48311 h 290812"/>
              <a:gd name="connsiteX4" fmla="*/ 227805 w 273584"/>
              <a:gd name="connsiteY4" fmla="*/ 46484 h 290812"/>
              <a:gd name="connsiteX5" fmla="*/ 0 w 273584"/>
              <a:gd name="connsiteY5" fmla="*/ 199995 h 290812"/>
              <a:gd name="connsiteX6" fmla="*/ 91936 w 273584"/>
              <a:gd name="connsiteY6" fmla="*/ 290813 h 290812"/>
              <a:gd name="connsiteX7" fmla="*/ 273585 w 273584"/>
              <a:gd name="connsiteY7" fmla="*/ 111375 h 290812"/>
              <a:gd name="connsiteX8" fmla="*/ 273585 w 273584"/>
              <a:gd name="connsiteY8" fmla="*/ 0 h 2908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273584" h="290812">
                <a:moveTo>
                  <a:pt x="256125" y="0"/>
                </a:moveTo>
                <a:cubicBezTo>
                  <a:pt x="251411" y="8980"/>
                  <a:pt x="246486" y="17624"/>
                  <a:pt x="241350" y="25933"/>
                </a:cubicBezTo>
                <a:cubicBezTo>
                  <a:pt x="247605" y="28853"/>
                  <a:pt x="250281" y="36230"/>
                  <a:pt x="247324" y="42409"/>
                </a:cubicBezTo>
                <a:cubicBezTo>
                  <a:pt x="244368" y="48589"/>
                  <a:pt x="236901" y="51231"/>
                  <a:pt x="230645" y="48311"/>
                </a:cubicBezTo>
                <a:cubicBezTo>
                  <a:pt x="229619" y="47832"/>
                  <a:pt x="228664" y="47217"/>
                  <a:pt x="227805" y="46484"/>
                </a:cubicBezTo>
                <a:cubicBezTo>
                  <a:pt x="168409" y="130835"/>
                  <a:pt x="86455" y="177682"/>
                  <a:pt x="0" y="199995"/>
                </a:cubicBezTo>
                <a:lnTo>
                  <a:pt x="91936" y="290813"/>
                </a:lnTo>
                <a:lnTo>
                  <a:pt x="273585" y="111375"/>
                </a:lnTo>
                <a:lnTo>
                  <a:pt x="273585" y="0"/>
                </a:lnTo>
                <a:close/>
              </a:path>
            </a:pathLst>
          </a:custGeom>
          <a:solidFill>
            <a:srgbClr val="2E86AB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3" name="Freeform: Shape 12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SpPr/>
        </xdr:nvSpPr>
        <xdr:spPr>
          <a:xfrm>
            <a:off x="687595" y="211333"/>
            <a:ext cx="87695" cy="49500"/>
          </a:xfrm>
          <a:custGeom>
            <a:avLst/>
            <a:gdLst>
              <a:gd name="connsiteX0" fmla="*/ 62139 w 87695"/>
              <a:gd name="connsiteY0" fmla="*/ 49500 h 49500"/>
              <a:gd name="connsiteX1" fmla="*/ 37583 w 87695"/>
              <a:gd name="connsiteY1" fmla="*/ 49500 h 49500"/>
              <a:gd name="connsiteX2" fmla="*/ 37583 w 87695"/>
              <a:gd name="connsiteY2" fmla="*/ 37125 h 49500"/>
              <a:gd name="connsiteX3" fmla="*/ 62274 w 87695"/>
              <a:gd name="connsiteY3" fmla="*/ 37125 h 49500"/>
              <a:gd name="connsiteX4" fmla="*/ 75149 w 87695"/>
              <a:gd name="connsiteY4" fmla="*/ 25373 h 49500"/>
              <a:gd name="connsiteX5" fmla="*/ 63244 w 87695"/>
              <a:gd name="connsiteY5" fmla="*/ 12390 h 49500"/>
              <a:gd name="connsiteX6" fmla="*/ 62638 w 87695"/>
              <a:gd name="connsiteY6" fmla="*/ 12375 h 49500"/>
              <a:gd name="connsiteX7" fmla="*/ 6264 w 87695"/>
              <a:gd name="connsiteY7" fmla="*/ 12375 h 49500"/>
              <a:gd name="connsiteX8" fmla="*/ 0 w 87695"/>
              <a:gd name="connsiteY8" fmla="*/ 6188 h 49500"/>
              <a:gd name="connsiteX9" fmla="*/ 6264 w 87695"/>
              <a:gd name="connsiteY9" fmla="*/ 0 h 49500"/>
              <a:gd name="connsiteX10" fmla="*/ 62638 w 87695"/>
              <a:gd name="connsiteY10" fmla="*/ 0 h 49500"/>
              <a:gd name="connsiteX11" fmla="*/ 87693 w 87695"/>
              <a:gd name="connsiteY11" fmla="*/ 24322 h 49500"/>
              <a:gd name="connsiteX12" fmla="*/ 62139 w 87695"/>
              <a:gd name="connsiteY12" fmla="*/ 49500 h 49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87695" h="49500">
                <a:moveTo>
                  <a:pt x="62139" y="49500"/>
                </a:moveTo>
                <a:lnTo>
                  <a:pt x="37583" y="49500"/>
                </a:lnTo>
                <a:lnTo>
                  <a:pt x="37583" y="37125"/>
                </a:lnTo>
                <a:lnTo>
                  <a:pt x="62274" y="37125"/>
                </a:lnTo>
                <a:cubicBezTo>
                  <a:pt x="69012" y="37125"/>
                  <a:pt x="74817" y="32020"/>
                  <a:pt x="75149" y="25373"/>
                </a:cubicBezTo>
                <a:cubicBezTo>
                  <a:pt x="75491" y="18540"/>
                  <a:pt x="70160" y="12728"/>
                  <a:pt x="63244" y="12390"/>
                </a:cubicBezTo>
                <a:cubicBezTo>
                  <a:pt x="63042" y="12380"/>
                  <a:pt x="62840" y="12375"/>
                  <a:pt x="62638" y="12375"/>
                </a:cubicBezTo>
                <a:lnTo>
                  <a:pt x="6264" y="12375"/>
                </a:lnTo>
                <a:cubicBezTo>
                  <a:pt x="2805" y="12375"/>
                  <a:pt x="0" y="9605"/>
                  <a:pt x="0" y="6188"/>
                </a:cubicBezTo>
                <a:cubicBezTo>
                  <a:pt x="0" y="2770"/>
                  <a:pt x="2805" y="0"/>
                  <a:pt x="6264" y="0"/>
                </a:cubicBezTo>
                <a:lnTo>
                  <a:pt x="62638" y="0"/>
                </a:lnTo>
                <a:cubicBezTo>
                  <a:pt x="76301" y="13"/>
                  <a:pt x="87440" y="10827"/>
                  <a:pt x="87693" y="24322"/>
                </a:cubicBezTo>
                <a:cubicBezTo>
                  <a:pt x="87927" y="38168"/>
                  <a:pt x="76157" y="49500"/>
                  <a:pt x="62139" y="49500"/>
                </a:cubicBezTo>
                <a:close/>
              </a:path>
            </a:pathLst>
          </a:custGeom>
          <a:solidFill>
            <a:srgbClr val="F2F2F2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4" name="Freeform: Shape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/>
        </xdr:nvSpPr>
        <xdr:spPr>
          <a:xfrm>
            <a:off x="574848" y="229895"/>
            <a:ext cx="100217" cy="99000"/>
          </a:xfrm>
          <a:custGeom>
            <a:avLst/>
            <a:gdLst>
              <a:gd name="connsiteX0" fmla="*/ 94033 w 100217"/>
              <a:gd name="connsiteY0" fmla="*/ 49500 h 99000"/>
              <a:gd name="connsiteX1" fmla="*/ 85644 w 100217"/>
              <a:gd name="connsiteY1" fmla="*/ 24889 h 99000"/>
              <a:gd name="connsiteX2" fmla="*/ 63681 w 100217"/>
              <a:gd name="connsiteY2" fmla="*/ 9677 h 99000"/>
              <a:gd name="connsiteX3" fmla="*/ 36532 w 100217"/>
              <a:gd name="connsiteY3" fmla="*/ 9677 h 99000"/>
              <a:gd name="connsiteX4" fmla="*/ 14569 w 100217"/>
              <a:gd name="connsiteY4" fmla="*/ 24889 h 99000"/>
              <a:gd name="connsiteX5" fmla="*/ 6184 w 100217"/>
              <a:gd name="connsiteY5" fmla="*/ 49500 h 99000"/>
              <a:gd name="connsiteX6" fmla="*/ 14574 w 100217"/>
              <a:gd name="connsiteY6" fmla="*/ 74112 h 99000"/>
              <a:gd name="connsiteX7" fmla="*/ 36537 w 100217"/>
              <a:gd name="connsiteY7" fmla="*/ 89323 h 99000"/>
              <a:gd name="connsiteX8" fmla="*/ 63685 w 100217"/>
              <a:gd name="connsiteY8" fmla="*/ 89323 h 99000"/>
              <a:gd name="connsiteX9" fmla="*/ 85648 w 100217"/>
              <a:gd name="connsiteY9" fmla="*/ 74112 h 99000"/>
              <a:gd name="connsiteX10" fmla="*/ 94033 w 100217"/>
              <a:gd name="connsiteY10" fmla="*/ 49500 h 99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</a:cxnLst>
            <a:rect l="l" t="t" r="r" b="b"/>
            <a:pathLst>
              <a:path w="100217" h="99000">
                <a:moveTo>
                  <a:pt x="94033" y="49500"/>
                </a:moveTo>
                <a:cubicBezTo>
                  <a:pt x="105674" y="41898"/>
                  <a:pt x="99749" y="24518"/>
                  <a:pt x="85644" y="24889"/>
                </a:cubicBezTo>
                <a:cubicBezTo>
                  <a:pt x="90374" y="12215"/>
                  <a:pt x="74863" y="1473"/>
                  <a:pt x="63681" y="9677"/>
                </a:cubicBezTo>
                <a:cubicBezTo>
                  <a:pt x="59693" y="-3226"/>
                  <a:pt x="40520" y="-3226"/>
                  <a:pt x="36532" y="9677"/>
                </a:cubicBezTo>
                <a:cubicBezTo>
                  <a:pt x="25350" y="1473"/>
                  <a:pt x="9838" y="12215"/>
                  <a:pt x="14569" y="24889"/>
                </a:cubicBezTo>
                <a:cubicBezTo>
                  <a:pt x="468" y="24518"/>
                  <a:pt x="-5459" y="41898"/>
                  <a:pt x="6184" y="49500"/>
                </a:cubicBezTo>
                <a:cubicBezTo>
                  <a:pt x="-5457" y="57102"/>
                  <a:pt x="468" y="74482"/>
                  <a:pt x="14574" y="74112"/>
                </a:cubicBezTo>
                <a:cubicBezTo>
                  <a:pt x="9843" y="86785"/>
                  <a:pt x="25354" y="97528"/>
                  <a:pt x="36537" y="89323"/>
                </a:cubicBezTo>
                <a:cubicBezTo>
                  <a:pt x="40524" y="102226"/>
                  <a:pt x="59698" y="102226"/>
                  <a:pt x="63685" y="89323"/>
                </a:cubicBezTo>
                <a:cubicBezTo>
                  <a:pt x="74868" y="97528"/>
                  <a:pt x="90379" y="86785"/>
                  <a:pt x="85648" y="74112"/>
                </a:cubicBezTo>
                <a:cubicBezTo>
                  <a:pt x="99749" y="74482"/>
                  <a:pt x="105677" y="57102"/>
                  <a:pt x="94033" y="49500"/>
                </a:cubicBezTo>
                <a:close/>
              </a:path>
            </a:pathLst>
          </a:custGeom>
          <a:solidFill>
            <a:srgbClr val="70AD47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7" name="Freeform: Shape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/>
        </xdr:nvSpPr>
        <xdr:spPr>
          <a:xfrm>
            <a:off x="468363" y="180395"/>
            <a:ext cx="62637" cy="61875"/>
          </a:xfrm>
          <a:custGeom>
            <a:avLst/>
            <a:gdLst>
              <a:gd name="connsiteX0" fmla="*/ 0 w 62637"/>
              <a:gd name="connsiteY0" fmla="*/ 30938 h 61875"/>
              <a:gd name="connsiteX1" fmla="*/ 31319 w 62637"/>
              <a:gd name="connsiteY1" fmla="*/ 0 h 61875"/>
              <a:gd name="connsiteX2" fmla="*/ 62638 w 62637"/>
              <a:gd name="connsiteY2" fmla="*/ 30938 h 61875"/>
              <a:gd name="connsiteX3" fmla="*/ 31319 w 62637"/>
              <a:gd name="connsiteY3" fmla="*/ 61875 h 61875"/>
              <a:gd name="connsiteX4" fmla="*/ 0 w 62637"/>
              <a:gd name="connsiteY4" fmla="*/ 30938 h 618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2637" h="61875">
                <a:moveTo>
                  <a:pt x="0" y="30938"/>
                </a:moveTo>
                <a:cubicBezTo>
                  <a:pt x="15422" y="27129"/>
                  <a:pt x="27463" y="15234"/>
                  <a:pt x="31319" y="0"/>
                </a:cubicBezTo>
                <a:cubicBezTo>
                  <a:pt x="35174" y="15234"/>
                  <a:pt x="47215" y="27129"/>
                  <a:pt x="62638" y="30938"/>
                </a:cubicBezTo>
                <a:cubicBezTo>
                  <a:pt x="47215" y="34746"/>
                  <a:pt x="35174" y="46641"/>
                  <a:pt x="31319" y="61875"/>
                </a:cubicBezTo>
                <a:cubicBezTo>
                  <a:pt x="27463" y="46641"/>
                  <a:pt x="15422" y="34746"/>
                  <a:pt x="0" y="30938"/>
                </a:cubicBezTo>
                <a:close/>
              </a:path>
            </a:pathLst>
          </a:custGeom>
          <a:solidFill>
            <a:srgbClr val="70AD47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grpSp>
        <xdr:nvGrpSpPr>
          <xdr:cNvPr id="18" name="mainicon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GrpSpPr/>
        </xdr:nvGrpSpPr>
        <xdr:grpSpPr>
          <a:xfrm>
            <a:off x="457644" y="293585"/>
            <a:ext cx="146643" cy="132487"/>
            <a:chOff x="457644" y="293585"/>
            <a:chExt cx="146643" cy="132487"/>
          </a:xfrm>
          <a:solidFill>
            <a:srgbClr val="2E86AB"/>
          </a:solidFill>
        </xdr:grpSpPr>
        <xdr:sp macro="" textlink="">
          <xdr:nvSpPr>
            <xdr:cNvPr id="19" name="Freeform: Shape 18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:cNvPr>
            <xdr:cNvSpPr/>
          </xdr:nvSpPr>
          <xdr:spPr>
            <a:xfrm rot="-2700000">
              <a:off x="454290" y="341261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20" name="Freeform: Shape 19">
              <a:extLst>
                <a:ext uri="{FF2B5EF4-FFF2-40B4-BE49-F238E27FC236}">
                  <a16:creationId xmlns:a16="http://schemas.microsoft.com/office/drawing/2014/main" id="{00000000-0008-0000-0100-000014000000}"/>
                </a:ext>
              </a:extLst>
            </xdr:cNvPr>
            <xdr:cNvSpPr/>
          </xdr:nvSpPr>
          <xdr:spPr>
            <a:xfrm rot="-2700000">
              <a:off x="473077" y="359823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27" name="Freeform: Shape 26">
              <a:extLst>
                <a:ext uri="{FF2B5EF4-FFF2-40B4-BE49-F238E27FC236}">
                  <a16:creationId xmlns:a16="http://schemas.microsoft.com/office/drawing/2014/main" id="{00000000-0008-0000-0100-00001B000000}"/>
                </a:ext>
              </a:extLst>
            </xdr:cNvPr>
            <xdr:cNvSpPr/>
          </xdr:nvSpPr>
          <xdr:spPr>
            <a:xfrm rot="-2700000">
              <a:off x="491864" y="378386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28" name="Freeform: Shape 27">
              <a:extLst>
                <a:ext uri="{FF2B5EF4-FFF2-40B4-BE49-F238E27FC236}">
                  <a16:creationId xmlns:a16="http://schemas.microsoft.com/office/drawing/2014/main" id="{00000000-0008-0000-0100-00001C000000}"/>
                </a:ext>
              </a:extLst>
            </xdr:cNvPr>
            <xdr:cNvSpPr/>
          </xdr:nvSpPr>
          <xdr:spPr>
            <a:xfrm rot="-2700000">
              <a:off x="510651" y="396948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39" name="Freeform: Shape 38">
              <a:extLst>
                <a:ext uri="{FF2B5EF4-FFF2-40B4-BE49-F238E27FC236}">
                  <a16:creationId xmlns:a16="http://schemas.microsoft.com/office/drawing/2014/main" id="{00000000-0008-0000-0100-000027000000}"/>
                </a:ext>
              </a:extLst>
            </xdr:cNvPr>
            <xdr:cNvSpPr/>
          </xdr:nvSpPr>
          <xdr:spPr>
            <a:xfrm rot="-2700000">
              <a:off x="552120" y="406232"/>
              <a:ext cx="26570" cy="12373"/>
            </a:xfrm>
            <a:custGeom>
              <a:avLst/>
              <a:gdLst>
                <a:gd name="connsiteX0" fmla="*/ 0 w 26570"/>
                <a:gd name="connsiteY0" fmla="*/ 0 h 12373"/>
                <a:gd name="connsiteX1" fmla="*/ 26571 w 26570"/>
                <a:gd name="connsiteY1" fmla="*/ 0 h 12373"/>
                <a:gd name="connsiteX2" fmla="*/ 26571 w 26570"/>
                <a:gd name="connsiteY2" fmla="*/ 12373 h 12373"/>
                <a:gd name="connsiteX3" fmla="*/ 0 w 26570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26570" h="12373">
                  <a:moveTo>
                    <a:pt x="0" y="0"/>
                  </a:moveTo>
                  <a:lnTo>
                    <a:pt x="26571" y="0"/>
                  </a:lnTo>
                  <a:lnTo>
                    <a:pt x="2657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41" name="Freeform: Shape 40">
              <a:extLst>
                <a:ext uri="{FF2B5EF4-FFF2-40B4-BE49-F238E27FC236}">
                  <a16:creationId xmlns:a16="http://schemas.microsoft.com/office/drawing/2014/main" id="{00000000-0008-0000-0100-000029000000}"/>
                </a:ext>
              </a:extLst>
            </xdr:cNvPr>
            <xdr:cNvSpPr/>
          </xdr:nvSpPr>
          <xdr:spPr>
            <a:xfrm rot="-2700000">
              <a:off x="538603" y="294837"/>
              <a:ext cx="12525" cy="21325"/>
            </a:xfrm>
            <a:custGeom>
              <a:avLst/>
              <a:gdLst>
                <a:gd name="connsiteX0" fmla="*/ 0 w 12525"/>
                <a:gd name="connsiteY0" fmla="*/ 0 h 21325"/>
                <a:gd name="connsiteX1" fmla="*/ 12526 w 12525"/>
                <a:gd name="connsiteY1" fmla="*/ 0 h 21325"/>
                <a:gd name="connsiteX2" fmla="*/ 12526 w 12525"/>
                <a:gd name="connsiteY2" fmla="*/ 21326 h 21325"/>
                <a:gd name="connsiteX3" fmla="*/ 0 w 12525"/>
                <a:gd name="connsiteY3" fmla="*/ 21326 h 213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2525" h="21325">
                  <a:moveTo>
                    <a:pt x="0" y="0"/>
                  </a:moveTo>
                  <a:lnTo>
                    <a:pt x="12526" y="0"/>
                  </a:lnTo>
                  <a:lnTo>
                    <a:pt x="12526" y="21326"/>
                  </a:lnTo>
                  <a:lnTo>
                    <a:pt x="0" y="21326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43" name="Freeform: Shape 42">
              <a:extLst>
                <a:ext uri="{FF2B5EF4-FFF2-40B4-BE49-F238E27FC236}">
                  <a16:creationId xmlns:a16="http://schemas.microsoft.com/office/drawing/2014/main" id="{00000000-0008-0000-0100-00002B000000}"/>
                </a:ext>
              </a:extLst>
            </xdr:cNvPr>
            <xdr:cNvSpPr/>
          </xdr:nvSpPr>
          <xdr:spPr>
            <a:xfrm rot="-2700000">
              <a:off x="574025" y="313157"/>
              <a:ext cx="12525" cy="54682"/>
            </a:xfrm>
            <a:custGeom>
              <a:avLst/>
              <a:gdLst>
                <a:gd name="connsiteX0" fmla="*/ 0 w 12525"/>
                <a:gd name="connsiteY0" fmla="*/ 0 h 54682"/>
                <a:gd name="connsiteX1" fmla="*/ 12526 w 12525"/>
                <a:gd name="connsiteY1" fmla="*/ 0 h 54682"/>
                <a:gd name="connsiteX2" fmla="*/ 12526 w 12525"/>
                <a:gd name="connsiteY2" fmla="*/ 54682 h 54682"/>
                <a:gd name="connsiteX3" fmla="*/ 0 w 12525"/>
                <a:gd name="connsiteY3" fmla="*/ 54682 h 54682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2525" h="54682">
                  <a:moveTo>
                    <a:pt x="0" y="0"/>
                  </a:moveTo>
                  <a:lnTo>
                    <a:pt x="12526" y="0"/>
                  </a:lnTo>
                  <a:lnTo>
                    <a:pt x="12526" y="54682"/>
                  </a:lnTo>
                  <a:lnTo>
                    <a:pt x="0" y="54682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44" name="Freeform: Shape 43">
              <a:extLst>
                <a:ext uri="{FF2B5EF4-FFF2-40B4-BE49-F238E27FC236}">
                  <a16:creationId xmlns:a16="http://schemas.microsoft.com/office/drawing/2014/main" id="{00000000-0008-0000-0100-00002C000000}"/>
                </a:ext>
              </a:extLst>
            </xdr:cNvPr>
            <xdr:cNvSpPr/>
          </xdr:nvSpPr>
          <xdr:spPr>
            <a:xfrm rot="-2700000">
              <a:off x="543492" y="312459"/>
              <a:ext cx="12525" cy="69993"/>
            </a:xfrm>
            <a:custGeom>
              <a:avLst/>
              <a:gdLst>
                <a:gd name="connsiteX0" fmla="*/ 0 w 12525"/>
                <a:gd name="connsiteY0" fmla="*/ 0 h 69993"/>
                <a:gd name="connsiteX1" fmla="*/ 12526 w 12525"/>
                <a:gd name="connsiteY1" fmla="*/ 0 h 69993"/>
                <a:gd name="connsiteX2" fmla="*/ 12526 w 12525"/>
                <a:gd name="connsiteY2" fmla="*/ 69993 h 69993"/>
                <a:gd name="connsiteX3" fmla="*/ 0 w 12525"/>
                <a:gd name="connsiteY3" fmla="*/ 69993 h 6999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2525" h="69993">
                  <a:moveTo>
                    <a:pt x="0" y="0"/>
                  </a:moveTo>
                  <a:lnTo>
                    <a:pt x="12526" y="0"/>
                  </a:lnTo>
                  <a:lnTo>
                    <a:pt x="12526" y="69993"/>
                  </a:lnTo>
                  <a:lnTo>
                    <a:pt x="0" y="6999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</xdr:grpSp>
      <xdr:sp macro="" textlink="">
        <xdr:nvSpPr>
          <xdr:cNvPr id="45" name="Freeform: Shape 44">
            <a:extLst>
              <a:ext uri="{FF2B5EF4-FFF2-40B4-BE49-F238E27FC236}">
                <a16:creationId xmlns:a16="http://schemas.microsoft.com/office/drawing/2014/main" id="{00000000-0008-0000-0100-00002D000000}"/>
              </a:ext>
            </a:extLst>
          </xdr:cNvPr>
          <xdr:cNvSpPr/>
        </xdr:nvSpPr>
        <xdr:spPr>
          <a:xfrm rot="-2700000">
            <a:off x="646444" y="367447"/>
            <a:ext cx="66795" cy="12373"/>
          </a:xfrm>
          <a:custGeom>
            <a:avLst/>
            <a:gdLst>
              <a:gd name="connsiteX0" fmla="*/ 0 w 66795"/>
              <a:gd name="connsiteY0" fmla="*/ 0 h 12373"/>
              <a:gd name="connsiteX1" fmla="*/ 66796 w 66795"/>
              <a:gd name="connsiteY1" fmla="*/ 0 h 12373"/>
              <a:gd name="connsiteX2" fmla="*/ 66796 w 66795"/>
              <a:gd name="connsiteY2" fmla="*/ 12373 h 12373"/>
              <a:gd name="connsiteX3" fmla="*/ 0 w 66795"/>
              <a:gd name="connsiteY3" fmla="*/ 12373 h 123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6795" h="12373">
                <a:moveTo>
                  <a:pt x="0" y="0"/>
                </a:moveTo>
                <a:lnTo>
                  <a:pt x="66796" y="0"/>
                </a:lnTo>
                <a:lnTo>
                  <a:pt x="66796" y="12373"/>
                </a:lnTo>
                <a:lnTo>
                  <a:pt x="0" y="12373"/>
                </a:lnTo>
                <a:close/>
              </a:path>
            </a:pathLst>
          </a:custGeom>
          <a:solidFill>
            <a:srgbClr val="FFC000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6" name="Freeform: Shape 45">
            <a:extLst>
              <a:ext uri="{FF2B5EF4-FFF2-40B4-BE49-F238E27FC236}">
                <a16:creationId xmlns:a16="http://schemas.microsoft.com/office/drawing/2014/main" id="{00000000-0008-0000-0100-00002E000000}"/>
              </a:ext>
            </a:extLst>
          </xdr:cNvPr>
          <xdr:cNvSpPr/>
        </xdr:nvSpPr>
        <xdr:spPr>
          <a:xfrm rot="-2700000">
            <a:off x="710002" y="328912"/>
            <a:ext cx="17713" cy="12373"/>
          </a:xfrm>
          <a:custGeom>
            <a:avLst/>
            <a:gdLst>
              <a:gd name="connsiteX0" fmla="*/ 0 w 17713"/>
              <a:gd name="connsiteY0" fmla="*/ 0 h 12373"/>
              <a:gd name="connsiteX1" fmla="*/ 17713 w 17713"/>
              <a:gd name="connsiteY1" fmla="*/ 0 h 12373"/>
              <a:gd name="connsiteX2" fmla="*/ 17713 w 17713"/>
              <a:gd name="connsiteY2" fmla="*/ 12373 h 12373"/>
              <a:gd name="connsiteX3" fmla="*/ 0 w 17713"/>
              <a:gd name="connsiteY3" fmla="*/ 12373 h 123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7713" h="12373">
                <a:moveTo>
                  <a:pt x="0" y="0"/>
                </a:moveTo>
                <a:lnTo>
                  <a:pt x="17713" y="0"/>
                </a:lnTo>
                <a:lnTo>
                  <a:pt x="17713" y="12373"/>
                </a:lnTo>
                <a:lnTo>
                  <a:pt x="0" y="12373"/>
                </a:lnTo>
                <a:close/>
              </a:path>
            </a:pathLst>
          </a:custGeom>
          <a:solidFill>
            <a:srgbClr val="FFC000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1" name="Freeform: Shape 50">
            <a:extLst>
              <a:ext uri="{FF2B5EF4-FFF2-40B4-BE49-F238E27FC236}">
                <a16:creationId xmlns:a16="http://schemas.microsoft.com/office/drawing/2014/main" id="{00000000-0008-0000-0100-000033000000}"/>
              </a:ext>
            </a:extLst>
          </xdr:cNvPr>
          <xdr:cNvSpPr/>
        </xdr:nvSpPr>
        <xdr:spPr>
          <a:xfrm>
            <a:off x="712650" y="427895"/>
            <a:ext cx="56373" cy="111375"/>
          </a:xfrm>
          <a:custGeom>
            <a:avLst/>
            <a:gdLst>
              <a:gd name="connsiteX0" fmla="*/ 0 w 56373"/>
              <a:gd name="connsiteY0" fmla="*/ 0 h 111375"/>
              <a:gd name="connsiteX1" fmla="*/ 56374 w 56373"/>
              <a:gd name="connsiteY1" fmla="*/ 0 h 111375"/>
              <a:gd name="connsiteX2" fmla="*/ 56374 w 56373"/>
              <a:gd name="connsiteY2" fmla="*/ 111375 h 111375"/>
              <a:gd name="connsiteX3" fmla="*/ 0 w 56373"/>
              <a:gd name="connsiteY3" fmla="*/ 111375 h 1113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56373" h="111375">
                <a:moveTo>
                  <a:pt x="0" y="0"/>
                </a:moveTo>
                <a:lnTo>
                  <a:pt x="56374" y="0"/>
                </a:lnTo>
                <a:lnTo>
                  <a:pt x="56374" y="111375"/>
                </a:lnTo>
                <a:lnTo>
                  <a:pt x="0" y="111375"/>
                </a:lnTo>
                <a:close/>
              </a:path>
            </a:pathLst>
          </a:custGeom>
          <a:solidFill>
            <a:srgbClr val="70AD47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2" name="Freeform: Shape 51">
            <a:extLst>
              <a:ext uri="{FF2B5EF4-FFF2-40B4-BE49-F238E27FC236}">
                <a16:creationId xmlns:a16="http://schemas.microsoft.com/office/drawing/2014/main" id="{00000000-0008-0000-0100-000034000000}"/>
              </a:ext>
            </a:extLst>
          </xdr:cNvPr>
          <xdr:cNvSpPr/>
        </xdr:nvSpPr>
        <xdr:spPr>
          <a:xfrm>
            <a:off x="731441" y="495958"/>
            <a:ext cx="18791" cy="18562"/>
          </a:xfrm>
          <a:custGeom>
            <a:avLst/>
            <a:gdLst>
              <a:gd name="connsiteX0" fmla="*/ 9396 w 18791"/>
              <a:gd name="connsiteY0" fmla="*/ 0 h 18562"/>
              <a:gd name="connsiteX1" fmla="*/ 0 w 18791"/>
              <a:gd name="connsiteY1" fmla="*/ 9281 h 18562"/>
              <a:gd name="connsiteX2" fmla="*/ 9396 w 18791"/>
              <a:gd name="connsiteY2" fmla="*/ 18563 h 18562"/>
              <a:gd name="connsiteX3" fmla="*/ 18791 w 18791"/>
              <a:gd name="connsiteY3" fmla="*/ 9281 h 18562"/>
              <a:gd name="connsiteX4" fmla="*/ 9396 w 18791"/>
              <a:gd name="connsiteY4" fmla="*/ 0 h 18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8791" h="18562">
                <a:moveTo>
                  <a:pt x="9396" y="0"/>
                </a:moveTo>
                <a:cubicBezTo>
                  <a:pt x="4207" y="0"/>
                  <a:pt x="0" y="4156"/>
                  <a:pt x="0" y="9281"/>
                </a:cubicBezTo>
                <a:cubicBezTo>
                  <a:pt x="0" y="14407"/>
                  <a:pt x="4207" y="18563"/>
                  <a:pt x="9396" y="18563"/>
                </a:cubicBezTo>
                <a:cubicBezTo>
                  <a:pt x="14584" y="18563"/>
                  <a:pt x="18791" y="14407"/>
                  <a:pt x="18791" y="9281"/>
                </a:cubicBezTo>
                <a:cubicBezTo>
                  <a:pt x="18786" y="4158"/>
                  <a:pt x="14582" y="5"/>
                  <a:pt x="9396" y="0"/>
                </a:cubicBezTo>
                <a:close/>
              </a:path>
            </a:pathLst>
          </a:custGeom>
          <a:solidFill>
            <a:srgbClr val="1F4E78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3" name="Freeform: Shape 52">
            <a:extLst>
              <a:ext uri="{FF2B5EF4-FFF2-40B4-BE49-F238E27FC236}">
                <a16:creationId xmlns:a16="http://schemas.microsoft.com/office/drawing/2014/main" id="{00000000-0008-0000-0100-000035000000}"/>
              </a:ext>
            </a:extLst>
          </xdr:cNvPr>
          <xdr:cNvSpPr/>
        </xdr:nvSpPr>
        <xdr:spPr>
          <a:xfrm>
            <a:off x="405721" y="421707"/>
            <a:ext cx="306928" cy="117562"/>
          </a:xfrm>
          <a:custGeom>
            <a:avLst/>
            <a:gdLst>
              <a:gd name="connsiteX0" fmla="*/ 306929 w 306928"/>
              <a:gd name="connsiteY0" fmla="*/ 24750 h 117562"/>
              <a:gd name="connsiteX1" fmla="*/ 306929 w 306928"/>
              <a:gd name="connsiteY1" fmla="*/ 117563 h 117562"/>
              <a:gd name="connsiteX2" fmla="*/ 112056 w 306928"/>
              <a:gd name="connsiteY2" fmla="*/ 117563 h 117562"/>
              <a:gd name="connsiteX3" fmla="*/ 89647 w 306928"/>
              <a:gd name="connsiteY3" fmla="*/ 112334 h 117562"/>
              <a:gd name="connsiteX4" fmla="*/ 12783 w 306928"/>
              <a:gd name="connsiteY4" fmla="*/ 74374 h 117562"/>
              <a:gd name="connsiteX5" fmla="*/ 2446 w 306928"/>
              <a:gd name="connsiteY5" fmla="*/ 43737 h 117562"/>
              <a:gd name="connsiteX6" fmla="*/ 23298 w 306928"/>
              <a:gd name="connsiteY6" fmla="*/ 31116 h 117562"/>
              <a:gd name="connsiteX7" fmla="*/ 25992 w 306928"/>
              <a:gd name="connsiteY7" fmla="*/ 31131 h 117562"/>
              <a:gd name="connsiteX8" fmla="*/ 36100 w 306928"/>
              <a:gd name="connsiteY8" fmla="*/ 33521 h 117562"/>
              <a:gd name="connsiteX9" fmla="*/ 106489 w 306928"/>
              <a:gd name="connsiteY9" fmla="*/ 68063 h 117562"/>
              <a:gd name="connsiteX10" fmla="*/ 131544 w 306928"/>
              <a:gd name="connsiteY10" fmla="*/ 68063 h 117562"/>
              <a:gd name="connsiteX11" fmla="*/ 106489 w 306928"/>
              <a:gd name="connsiteY11" fmla="*/ 43313 h 117562"/>
              <a:gd name="connsiteX12" fmla="*/ 131544 w 306928"/>
              <a:gd name="connsiteY12" fmla="*/ 18563 h 117562"/>
              <a:gd name="connsiteX13" fmla="*/ 185827 w 306928"/>
              <a:gd name="connsiteY13" fmla="*/ 18563 h 117562"/>
              <a:gd name="connsiteX14" fmla="*/ 198229 w 306928"/>
              <a:gd name="connsiteY14" fmla="*/ 11671 h 117562"/>
              <a:gd name="connsiteX15" fmla="*/ 296312 w 306928"/>
              <a:gd name="connsiteY15" fmla="*/ 16575 h 117562"/>
              <a:gd name="connsiteX16" fmla="*/ 300814 w 306928"/>
              <a:gd name="connsiteY16" fmla="*/ 19916 h 117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306928" h="117562">
                <a:moveTo>
                  <a:pt x="306929" y="24750"/>
                </a:moveTo>
                <a:lnTo>
                  <a:pt x="306929" y="117563"/>
                </a:lnTo>
                <a:lnTo>
                  <a:pt x="112056" y="117563"/>
                </a:lnTo>
                <a:cubicBezTo>
                  <a:pt x="104276" y="117565"/>
                  <a:pt x="96603" y="115775"/>
                  <a:pt x="89647" y="112334"/>
                </a:cubicBezTo>
                <a:lnTo>
                  <a:pt x="12783" y="74374"/>
                </a:lnTo>
                <a:cubicBezTo>
                  <a:pt x="1364" y="68734"/>
                  <a:pt x="-3264" y="55017"/>
                  <a:pt x="2446" y="43737"/>
                </a:cubicBezTo>
                <a:cubicBezTo>
                  <a:pt x="6390" y="35945"/>
                  <a:pt x="14479" y="31049"/>
                  <a:pt x="23298" y="31116"/>
                </a:cubicBezTo>
                <a:lnTo>
                  <a:pt x="25992" y="31131"/>
                </a:lnTo>
                <a:cubicBezTo>
                  <a:pt x="29501" y="31160"/>
                  <a:pt x="32958" y="31976"/>
                  <a:pt x="36100" y="33521"/>
                </a:cubicBezTo>
                <a:lnTo>
                  <a:pt x="106489" y="68063"/>
                </a:lnTo>
                <a:lnTo>
                  <a:pt x="131544" y="68063"/>
                </a:lnTo>
                <a:cubicBezTo>
                  <a:pt x="117706" y="68063"/>
                  <a:pt x="106489" y="56982"/>
                  <a:pt x="106489" y="43313"/>
                </a:cubicBezTo>
                <a:cubicBezTo>
                  <a:pt x="106489" y="29644"/>
                  <a:pt x="117706" y="18563"/>
                  <a:pt x="131544" y="18563"/>
                </a:cubicBezTo>
                <a:lnTo>
                  <a:pt x="185827" y="18563"/>
                </a:lnTo>
                <a:lnTo>
                  <a:pt x="198229" y="11671"/>
                </a:lnTo>
                <a:cubicBezTo>
                  <a:pt x="229147" y="-5507"/>
                  <a:pt x="267308" y="-3599"/>
                  <a:pt x="296312" y="16575"/>
                </a:cubicBezTo>
                <a:cubicBezTo>
                  <a:pt x="297846" y="17642"/>
                  <a:pt x="299342" y="18756"/>
                  <a:pt x="300814" y="19916"/>
                </a:cubicBezTo>
                <a:close/>
              </a:path>
            </a:pathLst>
          </a:custGeom>
          <a:solidFill>
            <a:srgbClr val="D9E2EC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4" name="Freeform: Shape 53">
            <a:extLst>
              <a:ext uri="{FF2B5EF4-FFF2-40B4-BE49-F238E27FC236}">
                <a16:creationId xmlns:a16="http://schemas.microsoft.com/office/drawing/2014/main" id="{00000000-0008-0000-0100-000036000000}"/>
              </a:ext>
            </a:extLst>
          </xdr:cNvPr>
          <xdr:cNvSpPr/>
        </xdr:nvSpPr>
        <xdr:spPr>
          <a:xfrm>
            <a:off x="546136" y="438282"/>
            <a:ext cx="166513" cy="100987"/>
          </a:xfrm>
          <a:custGeom>
            <a:avLst/>
            <a:gdLst>
              <a:gd name="connsiteX0" fmla="*/ 166514 w 166513"/>
              <a:gd name="connsiteY0" fmla="*/ 8175 h 100987"/>
              <a:gd name="connsiteX1" fmla="*/ 166514 w 166513"/>
              <a:gd name="connsiteY1" fmla="*/ 100988 h 100987"/>
              <a:gd name="connsiteX2" fmla="*/ 0 w 166513"/>
              <a:gd name="connsiteY2" fmla="*/ 100988 h 100987"/>
              <a:gd name="connsiteX3" fmla="*/ 155897 w 166513"/>
              <a:gd name="connsiteY3" fmla="*/ 0 h 100987"/>
              <a:gd name="connsiteX4" fmla="*/ 160399 w 166513"/>
              <a:gd name="connsiteY4" fmla="*/ 3341 h 1009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6513" h="100987">
                <a:moveTo>
                  <a:pt x="166514" y="8175"/>
                </a:moveTo>
                <a:lnTo>
                  <a:pt x="166514" y="100988"/>
                </a:lnTo>
                <a:lnTo>
                  <a:pt x="0" y="100988"/>
                </a:lnTo>
                <a:cubicBezTo>
                  <a:pt x="59028" y="82673"/>
                  <a:pt x="113898" y="50846"/>
                  <a:pt x="155897" y="0"/>
                </a:cubicBezTo>
                <a:cubicBezTo>
                  <a:pt x="157432" y="1067"/>
                  <a:pt x="158927" y="2181"/>
                  <a:pt x="160399" y="3341"/>
                </a:cubicBezTo>
                <a:close/>
              </a:path>
            </a:pathLst>
          </a:custGeom>
          <a:solidFill>
            <a:srgbClr val="D9E9F2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5" name="Freeform: Shape 54">
            <a:extLst>
              <a:ext uri="{FF2B5EF4-FFF2-40B4-BE49-F238E27FC236}">
                <a16:creationId xmlns:a16="http://schemas.microsoft.com/office/drawing/2014/main" id="{00000000-0008-0000-0100-000037000000}"/>
              </a:ext>
            </a:extLst>
          </xdr:cNvPr>
          <xdr:cNvSpPr/>
        </xdr:nvSpPr>
        <xdr:spPr>
          <a:xfrm>
            <a:off x="531001" y="483583"/>
            <a:ext cx="68901" cy="12375"/>
          </a:xfrm>
          <a:custGeom>
            <a:avLst/>
            <a:gdLst>
              <a:gd name="connsiteX0" fmla="*/ 62638 w 68901"/>
              <a:gd name="connsiteY0" fmla="*/ 12375 h 12375"/>
              <a:gd name="connsiteX1" fmla="*/ 6264 w 68901"/>
              <a:gd name="connsiteY1" fmla="*/ 12375 h 12375"/>
              <a:gd name="connsiteX2" fmla="*/ 0 w 68901"/>
              <a:gd name="connsiteY2" fmla="*/ 6188 h 12375"/>
              <a:gd name="connsiteX3" fmla="*/ 6264 w 68901"/>
              <a:gd name="connsiteY3" fmla="*/ 0 h 12375"/>
              <a:gd name="connsiteX4" fmla="*/ 62638 w 68901"/>
              <a:gd name="connsiteY4" fmla="*/ 0 h 12375"/>
              <a:gd name="connsiteX5" fmla="*/ 68901 w 68901"/>
              <a:gd name="connsiteY5" fmla="*/ 6188 h 12375"/>
              <a:gd name="connsiteX6" fmla="*/ 62638 w 68901"/>
              <a:gd name="connsiteY6" fmla="*/ 12375 h 123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68901" h="12375">
                <a:moveTo>
                  <a:pt x="62638" y="12375"/>
                </a:moveTo>
                <a:lnTo>
                  <a:pt x="6264" y="12375"/>
                </a:lnTo>
                <a:cubicBezTo>
                  <a:pt x="2805" y="12375"/>
                  <a:pt x="0" y="9605"/>
                  <a:pt x="0" y="6188"/>
                </a:cubicBezTo>
                <a:cubicBezTo>
                  <a:pt x="0" y="2770"/>
                  <a:pt x="2805" y="0"/>
                  <a:pt x="6264" y="0"/>
                </a:cubicBezTo>
                <a:lnTo>
                  <a:pt x="62638" y="0"/>
                </a:lnTo>
                <a:cubicBezTo>
                  <a:pt x="66097" y="0"/>
                  <a:pt x="68901" y="2770"/>
                  <a:pt x="68901" y="6188"/>
                </a:cubicBezTo>
                <a:cubicBezTo>
                  <a:pt x="68901" y="9605"/>
                  <a:pt x="66097" y="12375"/>
                  <a:pt x="62638" y="12375"/>
                </a:cubicBezTo>
                <a:close/>
              </a:path>
            </a:pathLst>
          </a:custGeom>
          <a:solidFill>
            <a:srgbClr val="FFC000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absolute">
    <xdr:from>
      <xdr:col>16</xdr:col>
      <xdr:colOff>422850</xdr:colOff>
      <xdr:row>1</xdr:row>
      <xdr:rowOff>51225</xdr:rowOff>
    </xdr:from>
    <xdr:to>
      <xdr:col>18</xdr:col>
      <xdr:colOff>38100</xdr:colOff>
      <xdr:row>2</xdr:row>
      <xdr:rowOff>253575</xdr:rowOff>
    </xdr:to>
    <xdr:grpSp>
      <xdr:nvGrpSpPr>
        <xdr:cNvPr id="61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GrpSpPr/>
      </xdr:nvGrpSpPr>
      <xdr:grpSpPr>
        <a:xfrm>
          <a:off x="9528750" y="136950"/>
          <a:ext cx="1044000" cy="450000"/>
          <a:chOff x="6972831" y="127063"/>
          <a:chExt cx="1044000" cy="450000"/>
        </a:xfrm>
      </xdr:grpSpPr>
      <xdr:sp macro="" textlink="">
        <xdr:nvSpPr>
          <xdr:cNvPr id="62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100-00003E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63" name="Picture 62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100-00003F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15</xdr:col>
      <xdr:colOff>0</xdr:colOff>
      <xdr:row>1</xdr:row>
      <xdr:rowOff>76200</xdr:rowOff>
    </xdr:from>
    <xdr:to>
      <xdr:col>22</xdr:col>
      <xdr:colOff>409575</xdr:colOff>
      <xdr:row>41</xdr:row>
      <xdr:rowOff>66675</xdr:rowOff>
    </xdr:to>
    <xdr:grpSp>
      <xdr:nvGrpSpPr>
        <xdr:cNvPr id="10" name="arrows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pSpPr/>
      </xdr:nvGrpSpPr>
      <xdr:grpSpPr>
        <a:xfrm>
          <a:off x="7543800" y="161925"/>
          <a:ext cx="5353050" cy="8067675"/>
          <a:chOff x="7543800" y="161925"/>
          <a:chExt cx="5353050" cy="8067675"/>
        </a:xfrm>
      </xdr:grpSpPr>
      <xdr:sp macro="" textlink="">
        <xdr:nvSpPr>
          <xdr:cNvPr id="58" name="Left Arrow 1">
            <a:extLst>
              <a:ext uri="{FF2B5EF4-FFF2-40B4-BE49-F238E27FC236}">
                <a16:creationId xmlns:a16="http://schemas.microsoft.com/office/drawing/2014/main" id="{00000000-0008-0000-0100-00003A000000}"/>
              </a:ext>
            </a:extLst>
          </xdr:cNvPr>
          <xdr:cNvSpPr/>
        </xdr:nvSpPr>
        <xdr:spPr>
          <a:xfrm>
            <a:off x="9201150" y="1009650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59" name="Left Arrow 1">
            <a:extLst>
              <a:ext uri="{FF2B5EF4-FFF2-40B4-BE49-F238E27FC236}">
                <a16:creationId xmlns:a16="http://schemas.microsoft.com/office/drawing/2014/main" id="{00000000-0008-0000-0100-00003B000000}"/>
              </a:ext>
            </a:extLst>
          </xdr:cNvPr>
          <xdr:cNvSpPr/>
        </xdr:nvSpPr>
        <xdr:spPr>
          <a:xfrm>
            <a:off x="9201150" y="2004330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60" name="Left Arrow 1">
            <a:extLst>
              <a:ext uri="{FF2B5EF4-FFF2-40B4-BE49-F238E27FC236}">
                <a16:creationId xmlns:a16="http://schemas.microsoft.com/office/drawing/2014/main" id="{00000000-0008-0000-0100-00003C000000}"/>
              </a:ext>
            </a:extLst>
          </xdr:cNvPr>
          <xdr:cNvSpPr/>
        </xdr:nvSpPr>
        <xdr:spPr>
          <a:xfrm>
            <a:off x="7543800" y="2632980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70" name="Left Arrow 1">
            <a:extLst>
              <a:ext uri="{FF2B5EF4-FFF2-40B4-BE49-F238E27FC236}">
                <a16:creationId xmlns:a16="http://schemas.microsoft.com/office/drawing/2014/main" id="{00000000-0008-0000-0100-000046000000}"/>
              </a:ext>
            </a:extLst>
          </xdr:cNvPr>
          <xdr:cNvSpPr/>
        </xdr:nvSpPr>
        <xdr:spPr>
          <a:xfrm>
            <a:off x="7543800" y="3190875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71" name="Left Arrow 1">
            <a:extLst>
              <a:ext uri="{FF2B5EF4-FFF2-40B4-BE49-F238E27FC236}">
                <a16:creationId xmlns:a16="http://schemas.microsoft.com/office/drawing/2014/main" id="{00000000-0008-0000-0100-000047000000}"/>
              </a:ext>
            </a:extLst>
          </xdr:cNvPr>
          <xdr:cNvSpPr/>
        </xdr:nvSpPr>
        <xdr:spPr>
          <a:xfrm rot="5400000">
            <a:off x="7543800" y="4633230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72" name="Left Arrow 1">
            <a:extLst>
              <a:ext uri="{FF2B5EF4-FFF2-40B4-BE49-F238E27FC236}">
                <a16:creationId xmlns:a16="http://schemas.microsoft.com/office/drawing/2014/main" id="{00000000-0008-0000-0100-000048000000}"/>
              </a:ext>
            </a:extLst>
          </xdr:cNvPr>
          <xdr:cNvSpPr/>
        </xdr:nvSpPr>
        <xdr:spPr>
          <a:xfrm>
            <a:off x="9201150" y="7966980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73" name="Left Arrow 1">
            <a:extLst>
              <a:ext uri="{FF2B5EF4-FFF2-40B4-BE49-F238E27FC236}">
                <a16:creationId xmlns:a16="http://schemas.microsoft.com/office/drawing/2014/main" id="{00000000-0008-0000-0100-000049000000}"/>
              </a:ext>
            </a:extLst>
          </xdr:cNvPr>
          <xdr:cNvSpPr/>
        </xdr:nvSpPr>
        <xdr:spPr>
          <a:xfrm>
            <a:off x="12590850" y="161925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226333</xdr:rowOff>
    </xdr:from>
    <xdr:to>
      <xdr:col>11</xdr:col>
      <xdr:colOff>257333</xdr:colOff>
      <xdr:row>3</xdr:row>
      <xdr:rowOff>0</xdr:rowOff>
    </xdr:to>
    <xdr:sp macro="[0]!resetProductDB" textlink="">
      <xdr:nvSpPr>
        <xdr:cNvPr id="21" name="ButtonShowDiscount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11715750" y="311000"/>
          <a:ext cx="2628000" cy="32400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marL="0" indent="0" algn="ctr"/>
          <a:r>
            <a:rPr lang="tr-TR" sz="1050" b="1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  PRODUCT/SERVICE D</a:t>
          </a:r>
          <a:r>
            <a:rPr lang="tr-TR" sz="105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ATA</a:t>
          </a:r>
        </a:p>
      </xdr:txBody>
    </xdr:sp>
    <xdr:clientData/>
  </xdr:twoCellAnchor>
  <xdr:twoCellAnchor editAs="oneCell">
    <xdr:from>
      <xdr:col>1</xdr:col>
      <xdr:colOff>130554</xdr:colOff>
      <xdr:row>1</xdr:row>
      <xdr:rowOff>95728</xdr:rowOff>
    </xdr:from>
    <xdr:to>
      <xdr:col>1</xdr:col>
      <xdr:colOff>500123</xdr:colOff>
      <xdr:row>2</xdr:row>
      <xdr:rowOff>211187</xdr:rowOff>
    </xdr:to>
    <xdr:grpSp>
      <xdr:nvGrpSpPr>
        <xdr:cNvPr id="2" name="mainico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378204" y="181453"/>
          <a:ext cx="369569" cy="363109"/>
          <a:chOff x="373971" y="180395"/>
          <a:chExt cx="369569" cy="358875"/>
        </a:xfrm>
      </xdr:grpSpPr>
      <xdr:sp macro="" textlink="">
        <xdr:nvSpPr>
          <xdr:cNvPr id="3" name="Freeform: Shape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399031" y="180395"/>
            <a:ext cx="294396" cy="290812"/>
          </a:xfrm>
          <a:custGeom>
            <a:avLst/>
            <a:gdLst>
              <a:gd name="connsiteX0" fmla="*/ 181649 w 294396"/>
              <a:gd name="connsiteY0" fmla="*/ 0 h 290812"/>
              <a:gd name="connsiteX1" fmla="*/ 0 w 294396"/>
              <a:gd name="connsiteY1" fmla="*/ 179438 h 290812"/>
              <a:gd name="connsiteX2" fmla="*/ 20811 w 294396"/>
              <a:gd name="connsiteY2" fmla="*/ 199995 h 290812"/>
              <a:gd name="connsiteX3" fmla="*/ 112748 w 294396"/>
              <a:gd name="connsiteY3" fmla="*/ 290813 h 290812"/>
              <a:gd name="connsiteX4" fmla="*/ 294396 w 294396"/>
              <a:gd name="connsiteY4" fmla="*/ 111375 h 290812"/>
              <a:gd name="connsiteX5" fmla="*/ 294396 w 294396"/>
              <a:gd name="connsiteY5" fmla="*/ 0 h 290812"/>
              <a:gd name="connsiteX6" fmla="*/ 256814 w 294396"/>
              <a:gd name="connsiteY6" fmla="*/ 49500 h 290812"/>
              <a:gd name="connsiteX7" fmla="*/ 244286 w 294396"/>
              <a:gd name="connsiteY7" fmla="*/ 37125 h 290812"/>
              <a:gd name="connsiteX8" fmla="*/ 256814 w 294396"/>
              <a:gd name="connsiteY8" fmla="*/ 24750 h 290812"/>
              <a:gd name="connsiteX9" fmla="*/ 269341 w 294396"/>
              <a:gd name="connsiteY9" fmla="*/ 37125 h 290812"/>
              <a:gd name="connsiteX10" fmla="*/ 256886 w 294396"/>
              <a:gd name="connsiteY10" fmla="*/ 49500 h 290812"/>
              <a:gd name="connsiteX11" fmla="*/ 256814 w 294396"/>
              <a:gd name="connsiteY11" fmla="*/ 49500 h 2908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294396" h="290812">
                <a:moveTo>
                  <a:pt x="181649" y="0"/>
                </a:moveTo>
                <a:lnTo>
                  <a:pt x="0" y="179438"/>
                </a:lnTo>
                <a:lnTo>
                  <a:pt x="20811" y="199995"/>
                </a:lnTo>
                <a:lnTo>
                  <a:pt x="112748" y="290813"/>
                </a:lnTo>
                <a:lnTo>
                  <a:pt x="294396" y="111375"/>
                </a:lnTo>
                <a:lnTo>
                  <a:pt x="294396" y="0"/>
                </a:lnTo>
                <a:close/>
                <a:moveTo>
                  <a:pt x="256814" y="49500"/>
                </a:moveTo>
                <a:cubicBezTo>
                  <a:pt x="249895" y="49500"/>
                  <a:pt x="244286" y="43960"/>
                  <a:pt x="244286" y="37125"/>
                </a:cubicBezTo>
                <a:cubicBezTo>
                  <a:pt x="244286" y="30290"/>
                  <a:pt x="249895" y="24750"/>
                  <a:pt x="256814" y="24750"/>
                </a:cubicBezTo>
                <a:cubicBezTo>
                  <a:pt x="263733" y="24750"/>
                  <a:pt x="269341" y="30290"/>
                  <a:pt x="269341" y="37125"/>
                </a:cubicBezTo>
                <a:cubicBezTo>
                  <a:pt x="269361" y="43940"/>
                  <a:pt x="263785" y="49480"/>
                  <a:pt x="256886" y="49500"/>
                </a:cubicBezTo>
                <a:cubicBezTo>
                  <a:pt x="256862" y="49500"/>
                  <a:pt x="256838" y="49500"/>
                  <a:pt x="256814" y="49500"/>
                </a:cubicBezTo>
                <a:close/>
              </a:path>
            </a:pathLst>
          </a:custGeom>
          <a:solidFill>
            <a:srgbClr val="1F4E78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" name="Freeform: Shape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419842" y="180395"/>
            <a:ext cx="273584" cy="290812"/>
          </a:xfrm>
          <a:custGeom>
            <a:avLst/>
            <a:gdLst>
              <a:gd name="connsiteX0" fmla="*/ 256125 w 273584"/>
              <a:gd name="connsiteY0" fmla="*/ 0 h 290812"/>
              <a:gd name="connsiteX1" fmla="*/ 241350 w 273584"/>
              <a:gd name="connsiteY1" fmla="*/ 25933 h 290812"/>
              <a:gd name="connsiteX2" fmla="*/ 247324 w 273584"/>
              <a:gd name="connsiteY2" fmla="*/ 42409 h 290812"/>
              <a:gd name="connsiteX3" fmla="*/ 230645 w 273584"/>
              <a:gd name="connsiteY3" fmla="*/ 48311 h 290812"/>
              <a:gd name="connsiteX4" fmla="*/ 227805 w 273584"/>
              <a:gd name="connsiteY4" fmla="*/ 46484 h 290812"/>
              <a:gd name="connsiteX5" fmla="*/ 0 w 273584"/>
              <a:gd name="connsiteY5" fmla="*/ 199995 h 290812"/>
              <a:gd name="connsiteX6" fmla="*/ 91936 w 273584"/>
              <a:gd name="connsiteY6" fmla="*/ 290813 h 290812"/>
              <a:gd name="connsiteX7" fmla="*/ 273585 w 273584"/>
              <a:gd name="connsiteY7" fmla="*/ 111375 h 290812"/>
              <a:gd name="connsiteX8" fmla="*/ 273585 w 273584"/>
              <a:gd name="connsiteY8" fmla="*/ 0 h 2908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273584" h="290812">
                <a:moveTo>
                  <a:pt x="256125" y="0"/>
                </a:moveTo>
                <a:cubicBezTo>
                  <a:pt x="251411" y="8980"/>
                  <a:pt x="246486" y="17624"/>
                  <a:pt x="241350" y="25933"/>
                </a:cubicBezTo>
                <a:cubicBezTo>
                  <a:pt x="247605" y="28853"/>
                  <a:pt x="250281" y="36230"/>
                  <a:pt x="247324" y="42409"/>
                </a:cubicBezTo>
                <a:cubicBezTo>
                  <a:pt x="244368" y="48589"/>
                  <a:pt x="236901" y="51231"/>
                  <a:pt x="230645" y="48311"/>
                </a:cubicBezTo>
                <a:cubicBezTo>
                  <a:pt x="229619" y="47832"/>
                  <a:pt x="228664" y="47217"/>
                  <a:pt x="227805" y="46484"/>
                </a:cubicBezTo>
                <a:cubicBezTo>
                  <a:pt x="168409" y="130835"/>
                  <a:pt x="86455" y="177682"/>
                  <a:pt x="0" y="199995"/>
                </a:cubicBezTo>
                <a:lnTo>
                  <a:pt x="91936" y="290813"/>
                </a:lnTo>
                <a:lnTo>
                  <a:pt x="273585" y="111375"/>
                </a:lnTo>
                <a:lnTo>
                  <a:pt x="273585" y="0"/>
                </a:lnTo>
                <a:close/>
              </a:path>
            </a:pathLst>
          </a:custGeom>
          <a:solidFill>
            <a:srgbClr val="2E86AB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" name="Freeform: Shape 4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655845" y="211333"/>
            <a:ext cx="87695" cy="49500"/>
          </a:xfrm>
          <a:custGeom>
            <a:avLst/>
            <a:gdLst>
              <a:gd name="connsiteX0" fmla="*/ 62139 w 87695"/>
              <a:gd name="connsiteY0" fmla="*/ 49500 h 49500"/>
              <a:gd name="connsiteX1" fmla="*/ 37583 w 87695"/>
              <a:gd name="connsiteY1" fmla="*/ 49500 h 49500"/>
              <a:gd name="connsiteX2" fmla="*/ 37583 w 87695"/>
              <a:gd name="connsiteY2" fmla="*/ 37125 h 49500"/>
              <a:gd name="connsiteX3" fmla="*/ 62274 w 87695"/>
              <a:gd name="connsiteY3" fmla="*/ 37125 h 49500"/>
              <a:gd name="connsiteX4" fmla="*/ 75149 w 87695"/>
              <a:gd name="connsiteY4" fmla="*/ 25373 h 49500"/>
              <a:gd name="connsiteX5" fmla="*/ 63244 w 87695"/>
              <a:gd name="connsiteY5" fmla="*/ 12390 h 49500"/>
              <a:gd name="connsiteX6" fmla="*/ 62638 w 87695"/>
              <a:gd name="connsiteY6" fmla="*/ 12375 h 49500"/>
              <a:gd name="connsiteX7" fmla="*/ 6264 w 87695"/>
              <a:gd name="connsiteY7" fmla="*/ 12375 h 49500"/>
              <a:gd name="connsiteX8" fmla="*/ 0 w 87695"/>
              <a:gd name="connsiteY8" fmla="*/ 6188 h 49500"/>
              <a:gd name="connsiteX9" fmla="*/ 6264 w 87695"/>
              <a:gd name="connsiteY9" fmla="*/ 0 h 49500"/>
              <a:gd name="connsiteX10" fmla="*/ 62638 w 87695"/>
              <a:gd name="connsiteY10" fmla="*/ 0 h 49500"/>
              <a:gd name="connsiteX11" fmla="*/ 87693 w 87695"/>
              <a:gd name="connsiteY11" fmla="*/ 24322 h 49500"/>
              <a:gd name="connsiteX12" fmla="*/ 62139 w 87695"/>
              <a:gd name="connsiteY12" fmla="*/ 49500 h 49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87695" h="49500">
                <a:moveTo>
                  <a:pt x="62139" y="49500"/>
                </a:moveTo>
                <a:lnTo>
                  <a:pt x="37583" y="49500"/>
                </a:lnTo>
                <a:lnTo>
                  <a:pt x="37583" y="37125"/>
                </a:lnTo>
                <a:lnTo>
                  <a:pt x="62274" y="37125"/>
                </a:lnTo>
                <a:cubicBezTo>
                  <a:pt x="69012" y="37125"/>
                  <a:pt x="74817" y="32020"/>
                  <a:pt x="75149" y="25373"/>
                </a:cubicBezTo>
                <a:cubicBezTo>
                  <a:pt x="75491" y="18540"/>
                  <a:pt x="70160" y="12728"/>
                  <a:pt x="63244" y="12390"/>
                </a:cubicBezTo>
                <a:cubicBezTo>
                  <a:pt x="63042" y="12380"/>
                  <a:pt x="62840" y="12375"/>
                  <a:pt x="62638" y="12375"/>
                </a:cubicBezTo>
                <a:lnTo>
                  <a:pt x="6264" y="12375"/>
                </a:lnTo>
                <a:cubicBezTo>
                  <a:pt x="2805" y="12375"/>
                  <a:pt x="0" y="9605"/>
                  <a:pt x="0" y="6188"/>
                </a:cubicBezTo>
                <a:cubicBezTo>
                  <a:pt x="0" y="2770"/>
                  <a:pt x="2805" y="0"/>
                  <a:pt x="6264" y="0"/>
                </a:cubicBezTo>
                <a:lnTo>
                  <a:pt x="62638" y="0"/>
                </a:lnTo>
                <a:cubicBezTo>
                  <a:pt x="76301" y="13"/>
                  <a:pt x="87440" y="10827"/>
                  <a:pt x="87693" y="24322"/>
                </a:cubicBezTo>
                <a:cubicBezTo>
                  <a:pt x="87927" y="38168"/>
                  <a:pt x="76157" y="49500"/>
                  <a:pt x="62139" y="49500"/>
                </a:cubicBezTo>
                <a:close/>
              </a:path>
            </a:pathLst>
          </a:custGeom>
          <a:solidFill>
            <a:srgbClr val="F2F2F2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6" name="Freeform: Shape 5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543098" y="229895"/>
            <a:ext cx="100217" cy="99000"/>
          </a:xfrm>
          <a:custGeom>
            <a:avLst/>
            <a:gdLst>
              <a:gd name="connsiteX0" fmla="*/ 94033 w 100217"/>
              <a:gd name="connsiteY0" fmla="*/ 49500 h 99000"/>
              <a:gd name="connsiteX1" fmla="*/ 85644 w 100217"/>
              <a:gd name="connsiteY1" fmla="*/ 24889 h 99000"/>
              <a:gd name="connsiteX2" fmla="*/ 63681 w 100217"/>
              <a:gd name="connsiteY2" fmla="*/ 9677 h 99000"/>
              <a:gd name="connsiteX3" fmla="*/ 36532 w 100217"/>
              <a:gd name="connsiteY3" fmla="*/ 9677 h 99000"/>
              <a:gd name="connsiteX4" fmla="*/ 14569 w 100217"/>
              <a:gd name="connsiteY4" fmla="*/ 24889 h 99000"/>
              <a:gd name="connsiteX5" fmla="*/ 6184 w 100217"/>
              <a:gd name="connsiteY5" fmla="*/ 49500 h 99000"/>
              <a:gd name="connsiteX6" fmla="*/ 14574 w 100217"/>
              <a:gd name="connsiteY6" fmla="*/ 74112 h 99000"/>
              <a:gd name="connsiteX7" fmla="*/ 36537 w 100217"/>
              <a:gd name="connsiteY7" fmla="*/ 89323 h 99000"/>
              <a:gd name="connsiteX8" fmla="*/ 63685 w 100217"/>
              <a:gd name="connsiteY8" fmla="*/ 89323 h 99000"/>
              <a:gd name="connsiteX9" fmla="*/ 85648 w 100217"/>
              <a:gd name="connsiteY9" fmla="*/ 74112 h 99000"/>
              <a:gd name="connsiteX10" fmla="*/ 94033 w 100217"/>
              <a:gd name="connsiteY10" fmla="*/ 49500 h 99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</a:cxnLst>
            <a:rect l="l" t="t" r="r" b="b"/>
            <a:pathLst>
              <a:path w="100217" h="99000">
                <a:moveTo>
                  <a:pt x="94033" y="49500"/>
                </a:moveTo>
                <a:cubicBezTo>
                  <a:pt x="105674" y="41898"/>
                  <a:pt x="99749" y="24518"/>
                  <a:pt x="85644" y="24889"/>
                </a:cubicBezTo>
                <a:cubicBezTo>
                  <a:pt x="90374" y="12215"/>
                  <a:pt x="74863" y="1473"/>
                  <a:pt x="63681" y="9677"/>
                </a:cubicBezTo>
                <a:cubicBezTo>
                  <a:pt x="59693" y="-3226"/>
                  <a:pt x="40520" y="-3226"/>
                  <a:pt x="36532" y="9677"/>
                </a:cubicBezTo>
                <a:cubicBezTo>
                  <a:pt x="25350" y="1473"/>
                  <a:pt x="9838" y="12215"/>
                  <a:pt x="14569" y="24889"/>
                </a:cubicBezTo>
                <a:cubicBezTo>
                  <a:pt x="468" y="24518"/>
                  <a:pt x="-5459" y="41898"/>
                  <a:pt x="6184" y="49500"/>
                </a:cubicBezTo>
                <a:cubicBezTo>
                  <a:pt x="-5457" y="57102"/>
                  <a:pt x="468" y="74482"/>
                  <a:pt x="14574" y="74112"/>
                </a:cubicBezTo>
                <a:cubicBezTo>
                  <a:pt x="9843" y="86785"/>
                  <a:pt x="25354" y="97528"/>
                  <a:pt x="36537" y="89323"/>
                </a:cubicBezTo>
                <a:cubicBezTo>
                  <a:pt x="40524" y="102226"/>
                  <a:pt x="59698" y="102226"/>
                  <a:pt x="63685" y="89323"/>
                </a:cubicBezTo>
                <a:cubicBezTo>
                  <a:pt x="74868" y="97528"/>
                  <a:pt x="90379" y="86785"/>
                  <a:pt x="85648" y="74112"/>
                </a:cubicBezTo>
                <a:cubicBezTo>
                  <a:pt x="99749" y="74482"/>
                  <a:pt x="105677" y="57102"/>
                  <a:pt x="94033" y="49500"/>
                </a:cubicBezTo>
                <a:close/>
              </a:path>
            </a:pathLst>
          </a:custGeom>
          <a:solidFill>
            <a:srgbClr val="70AD47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7" name="Freeform: Shape 6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>
            <a:off x="436613" y="180395"/>
            <a:ext cx="62637" cy="61875"/>
          </a:xfrm>
          <a:custGeom>
            <a:avLst/>
            <a:gdLst>
              <a:gd name="connsiteX0" fmla="*/ 0 w 62637"/>
              <a:gd name="connsiteY0" fmla="*/ 30938 h 61875"/>
              <a:gd name="connsiteX1" fmla="*/ 31319 w 62637"/>
              <a:gd name="connsiteY1" fmla="*/ 0 h 61875"/>
              <a:gd name="connsiteX2" fmla="*/ 62638 w 62637"/>
              <a:gd name="connsiteY2" fmla="*/ 30938 h 61875"/>
              <a:gd name="connsiteX3" fmla="*/ 31319 w 62637"/>
              <a:gd name="connsiteY3" fmla="*/ 61875 h 61875"/>
              <a:gd name="connsiteX4" fmla="*/ 0 w 62637"/>
              <a:gd name="connsiteY4" fmla="*/ 30938 h 618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2637" h="61875">
                <a:moveTo>
                  <a:pt x="0" y="30938"/>
                </a:moveTo>
                <a:cubicBezTo>
                  <a:pt x="15422" y="27129"/>
                  <a:pt x="27463" y="15234"/>
                  <a:pt x="31319" y="0"/>
                </a:cubicBezTo>
                <a:cubicBezTo>
                  <a:pt x="35174" y="15234"/>
                  <a:pt x="47215" y="27129"/>
                  <a:pt x="62638" y="30938"/>
                </a:cubicBezTo>
                <a:cubicBezTo>
                  <a:pt x="47215" y="34746"/>
                  <a:pt x="35174" y="46641"/>
                  <a:pt x="31319" y="61875"/>
                </a:cubicBezTo>
                <a:cubicBezTo>
                  <a:pt x="27463" y="46641"/>
                  <a:pt x="15422" y="34746"/>
                  <a:pt x="0" y="30938"/>
                </a:cubicBezTo>
                <a:close/>
              </a:path>
            </a:pathLst>
          </a:custGeom>
          <a:solidFill>
            <a:srgbClr val="70AD47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grpSp>
        <xdr:nvGrpSpPr>
          <xdr:cNvPr id="8" name="mainicon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GrpSpPr/>
        </xdr:nvGrpSpPr>
        <xdr:grpSpPr>
          <a:xfrm>
            <a:off x="425894" y="293585"/>
            <a:ext cx="146643" cy="132487"/>
            <a:chOff x="425894" y="293585"/>
            <a:chExt cx="146643" cy="132487"/>
          </a:xfrm>
          <a:solidFill>
            <a:srgbClr val="2E86AB"/>
          </a:solidFill>
        </xdr:grpSpPr>
        <xdr:sp macro="" textlink="">
          <xdr:nvSpPr>
            <xdr:cNvPr id="9" name="Freeform: Shape 8">
              <a:extLst>
                <a:ext uri="{FF2B5EF4-FFF2-40B4-BE49-F238E27FC236}">
                  <a16:creationId xmlns:a16="http://schemas.microsoft.com/office/drawing/2014/main" id="{00000000-0008-0000-0200-000009000000}"/>
                </a:ext>
              </a:extLst>
            </xdr:cNvPr>
            <xdr:cNvSpPr/>
          </xdr:nvSpPr>
          <xdr:spPr>
            <a:xfrm rot="-2700000">
              <a:off x="422540" y="341261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0" name="Freeform: Shape 9">
              <a:extLst>
                <a:ext uri="{FF2B5EF4-FFF2-40B4-BE49-F238E27FC236}">
                  <a16:creationId xmlns:a16="http://schemas.microsoft.com/office/drawing/2014/main" id="{00000000-0008-0000-0200-00000A000000}"/>
                </a:ext>
              </a:extLst>
            </xdr:cNvPr>
            <xdr:cNvSpPr/>
          </xdr:nvSpPr>
          <xdr:spPr>
            <a:xfrm rot="-2700000">
              <a:off x="441327" y="359823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2" name="Freeform: Shape 11">
              <a:extLst>
                <a:ext uri="{FF2B5EF4-FFF2-40B4-BE49-F238E27FC236}">
                  <a16:creationId xmlns:a16="http://schemas.microsoft.com/office/drawing/2014/main" id="{00000000-0008-0000-0200-00000C000000}"/>
                </a:ext>
              </a:extLst>
            </xdr:cNvPr>
            <xdr:cNvSpPr/>
          </xdr:nvSpPr>
          <xdr:spPr>
            <a:xfrm rot="-2700000">
              <a:off x="460114" y="378386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3" name="Freeform: Shape 12">
              <a:extLst>
                <a:ext uri="{FF2B5EF4-FFF2-40B4-BE49-F238E27FC236}">
                  <a16:creationId xmlns:a16="http://schemas.microsoft.com/office/drawing/2014/main" id="{00000000-0008-0000-0200-00000D000000}"/>
                </a:ext>
              </a:extLst>
            </xdr:cNvPr>
            <xdr:cNvSpPr/>
          </xdr:nvSpPr>
          <xdr:spPr>
            <a:xfrm rot="-2700000">
              <a:off x="478901" y="396948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4" name="Freeform: Shape 13">
              <a:extLst>
                <a:ext uri="{FF2B5EF4-FFF2-40B4-BE49-F238E27FC236}">
                  <a16:creationId xmlns:a16="http://schemas.microsoft.com/office/drawing/2014/main" id="{00000000-0008-0000-0200-00000E000000}"/>
                </a:ext>
              </a:extLst>
            </xdr:cNvPr>
            <xdr:cNvSpPr/>
          </xdr:nvSpPr>
          <xdr:spPr>
            <a:xfrm rot="-2700000">
              <a:off x="520370" y="406232"/>
              <a:ext cx="26570" cy="12373"/>
            </a:xfrm>
            <a:custGeom>
              <a:avLst/>
              <a:gdLst>
                <a:gd name="connsiteX0" fmla="*/ 0 w 26570"/>
                <a:gd name="connsiteY0" fmla="*/ 0 h 12373"/>
                <a:gd name="connsiteX1" fmla="*/ 26571 w 26570"/>
                <a:gd name="connsiteY1" fmla="*/ 0 h 12373"/>
                <a:gd name="connsiteX2" fmla="*/ 26571 w 26570"/>
                <a:gd name="connsiteY2" fmla="*/ 12373 h 12373"/>
                <a:gd name="connsiteX3" fmla="*/ 0 w 26570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26570" h="12373">
                  <a:moveTo>
                    <a:pt x="0" y="0"/>
                  </a:moveTo>
                  <a:lnTo>
                    <a:pt x="26571" y="0"/>
                  </a:lnTo>
                  <a:lnTo>
                    <a:pt x="2657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5" name="Freeform: Shape 14">
              <a:extLst>
                <a:ext uri="{FF2B5EF4-FFF2-40B4-BE49-F238E27FC236}">
                  <a16:creationId xmlns:a16="http://schemas.microsoft.com/office/drawing/2014/main" id="{00000000-0008-0000-0200-00000F000000}"/>
                </a:ext>
              </a:extLst>
            </xdr:cNvPr>
            <xdr:cNvSpPr/>
          </xdr:nvSpPr>
          <xdr:spPr>
            <a:xfrm rot="-2700000">
              <a:off x="506853" y="294837"/>
              <a:ext cx="12525" cy="21325"/>
            </a:xfrm>
            <a:custGeom>
              <a:avLst/>
              <a:gdLst>
                <a:gd name="connsiteX0" fmla="*/ 0 w 12525"/>
                <a:gd name="connsiteY0" fmla="*/ 0 h 21325"/>
                <a:gd name="connsiteX1" fmla="*/ 12526 w 12525"/>
                <a:gd name="connsiteY1" fmla="*/ 0 h 21325"/>
                <a:gd name="connsiteX2" fmla="*/ 12526 w 12525"/>
                <a:gd name="connsiteY2" fmla="*/ 21326 h 21325"/>
                <a:gd name="connsiteX3" fmla="*/ 0 w 12525"/>
                <a:gd name="connsiteY3" fmla="*/ 21326 h 213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2525" h="21325">
                  <a:moveTo>
                    <a:pt x="0" y="0"/>
                  </a:moveTo>
                  <a:lnTo>
                    <a:pt x="12526" y="0"/>
                  </a:lnTo>
                  <a:lnTo>
                    <a:pt x="12526" y="21326"/>
                  </a:lnTo>
                  <a:lnTo>
                    <a:pt x="0" y="21326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22" name="Freeform: Shape 21">
              <a:extLst>
                <a:ext uri="{FF2B5EF4-FFF2-40B4-BE49-F238E27FC236}">
                  <a16:creationId xmlns:a16="http://schemas.microsoft.com/office/drawing/2014/main" id="{00000000-0008-0000-0200-000016000000}"/>
                </a:ext>
              </a:extLst>
            </xdr:cNvPr>
            <xdr:cNvSpPr/>
          </xdr:nvSpPr>
          <xdr:spPr>
            <a:xfrm rot="-2700000">
              <a:off x="542275" y="313157"/>
              <a:ext cx="12525" cy="54682"/>
            </a:xfrm>
            <a:custGeom>
              <a:avLst/>
              <a:gdLst>
                <a:gd name="connsiteX0" fmla="*/ 0 w 12525"/>
                <a:gd name="connsiteY0" fmla="*/ 0 h 54682"/>
                <a:gd name="connsiteX1" fmla="*/ 12526 w 12525"/>
                <a:gd name="connsiteY1" fmla="*/ 0 h 54682"/>
                <a:gd name="connsiteX2" fmla="*/ 12526 w 12525"/>
                <a:gd name="connsiteY2" fmla="*/ 54682 h 54682"/>
                <a:gd name="connsiteX3" fmla="*/ 0 w 12525"/>
                <a:gd name="connsiteY3" fmla="*/ 54682 h 54682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2525" h="54682">
                  <a:moveTo>
                    <a:pt x="0" y="0"/>
                  </a:moveTo>
                  <a:lnTo>
                    <a:pt x="12526" y="0"/>
                  </a:lnTo>
                  <a:lnTo>
                    <a:pt x="12526" y="54682"/>
                  </a:lnTo>
                  <a:lnTo>
                    <a:pt x="0" y="54682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23" name="Freeform: Shape 22">
              <a:extLst>
                <a:ext uri="{FF2B5EF4-FFF2-40B4-BE49-F238E27FC236}">
                  <a16:creationId xmlns:a16="http://schemas.microsoft.com/office/drawing/2014/main" id="{00000000-0008-0000-0200-000017000000}"/>
                </a:ext>
              </a:extLst>
            </xdr:cNvPr>
            <xdr:cNvSpPr/>
          </xdr:nvSpPr>
          <xdr:spPr>
            <a:xfrm rot="-2700000">
              <a:off x="511742" y="312459"/>
              <a:ext cx="12525" cy="69993"/>
            </a:xfrm>
            <a:custGeom>
              <a:avLst/>
              <a:gdLst>
                <a:gd name="connsiteX0" fmla="*/ 0 w 12525"/>
                <a:gd name="connsiteY0" fmla="*/ 0 h 69993"/>
                <a:gd name="connsiteX1" fmla="*/ 12526 w 12525"/>
                <a:gd name="connsiteY1" fmla="*/ 0 h 69993"/>
                <a:gd name="connsiteX2" fmla="*/ 12526 w 12525"/>
                <a:gd name="connsiteY2" fmla="*/ 69993 h 69993"/>
                <a:gd name="connsiteX3" fmla="*/ 0 w 12525"/>
                <a:gd name="connsiteY3" fmla="*/ 69993 h 6999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2525" h="69993">
                  <a:moveTo>
                    <a:pt x="0" y="0"/>
                  </a:moveTo>
                  <a:lnTo>
                    <a:pt x="12526" y="0"/>
                  </a:lnTo>
                  <a:lnTo>
                    <a:pt x="12526" y="69993"/>
                  </a:lnTo>
                  <a:lnTo>
                    <a:pt x="0" y="6999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</xdr:grpSp>
      <xdr:sp macro="" textlink="">
        <xdr:nvSpPr>
          <xdr:cNvPr id="24" name="Freeform: Shape 23">
            <a:extLst>
              <a:ext uri="{FF2B5EF4-FFF2-40B4-BE49-F238E27FC236}">
                <a16:creationId xmlns:a16="http://schemas.microsoft.com/office/drawing/2014/main" id="{00000000-0008-0000-0200-000018000000}"/>
              </a:ext>
            </a:extLst>
          </xdr:cNvPr>
          <xdr:cNvSpPr/>
        </xdr:nvSpPr>
        <xdr:spPr>
          <a:xfrm rot="-2700000">
            <a:off x="614694" y="367447"/>
            <a:ext cx="66795" cy="12373"/>
          </a:xfrm>
          <a:custGeom>
            <a:avLst/>
            <a:gdLst>
              <a:gd name="connsiteX0" fmla="*/ 0 w 66795"/>
              <a:gd name="connsiteY0" fmla="*/ 0 h 12373"/>
              <a:gd name="connsiteX1" fmla="*/ 66796 w 66795"/>
              <a:gd name="connsiteY1" fmla="*/ 0 h 12373"/>
              <a:gd name="connsiteX2" fmla="*/ 66796 w 66795"/>
              <a:gd name="connsiteY2" fmla="*/ 12373 h 12373"/>
              <a:gd name="connsiteX3" fmla="*/ 0 w 66795"/>
              <a:gd name="connsiteY3" fmla="*/ 12373 h 123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6795" h="12373">
                <a:moveTo>
                  <a:pt x="0" y="0"/>
                </a:moveTo>
                <a:lnTo>
                  <a:pt x="66796" y="0"/>
                </a:lnTo>
                <a:lnTo>
                  <a:pt x="66796" y="12373"/>
                </a:lnTo>
                <a:lnTo>
                  <a:pt x="0" y="12373"/>
                </a:lnTo>
                <a:close/>
              </a:path>
            </a:pathLst>
          </a:custGeom>
          <a:solidFill>
            <a:srgbClr val="FFC000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5" name="Freeform: Shape 24">
            <a:extLst>
              <a:ext uri="{FF2B5EF4-FFF2-40B4-BE49-F238E27FC236}">
                <a16:creationId xmlns:a16="http://schemas.microsoft.com/office/drawing/2014/main" id="{00000000-0008-0000-0200-000019000000}"/>
              </a:ext>
            </a:extLst>
          </xdr:cNvPr>
          <xdr:cNvSpPr/>
        </xdr:nvSpPr>
        <xdr:spPr>
          <a:xfrm rot="-2700000">
            <a:off x="678252" y="328912"/>
            <a:ext cx="17713" cy="12373"/>
          </a:xfrm>
          <a:custGeom>
            <a:avLst/>
            <a:gdLst>
              <a:gd name="connsiteX0" fmla="*/ 0 w 17713"/>
              <a:gd name="connsiteY0" fmla="*/ 0 h 12373"/>
              <a:gd name="connsiteX1" fmla="*/ 17713 w 17713"/>
              <a:gd name="connsiteY1" fmla="*/ 0 h 12373"/>
              <a:gd name="connsiteX2" fmla="*/ 17713 w 17713"/>
              <a:gd name="connsiteY2" fmla="*/ 12373 h 12373"/>
              <a:gd name="connsiteX3" fmla="*/ 0 w 17713"/>
              <a:gd name="connsiteY3" fmla="*/ 12373 h 123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7713" h="12373">
                <a:moveTo>
                  <a:pt x="0" y="0"/>
                </a:moveTo>
                <a:lnTo>
                  <a:pt x="17713" y="0"/>
                </a:lnTo>
                <a:lnTo>
                  <a:pt x="17713" y="12373"/>
                </a:lnTo>
                <a:lnTo>
                  <a:pt x="0" y="12373"/>
                </a:lnTo>
                <a:close/>
              </a:path>
            </a:pathLst>
          </a:custGeom>
          <a:solidFill>
            <a:srgbClr val="FFC000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6" name="Freeform: Shape 25">
            <a:extLst>
              <a:ext uri="{FF2B5EF4-FFF2-40B4-BE49-F238E27FC236}">
                <a16:creationId xmlns:a16="http://schemas.microsoft.com/office/drawing/2014/main" id="{00000000-0008-0000-0200-00001A000000}"/>
              </a:ext>
            </a:extLst>
          </xdr:cNvPr>
          <xdr:cNvSpPr/>
        </xdr:nvSpPr>
        <xdr:spPr>
          <a:xfrm>
            <a:off x="680900" y="427895"/>
            <a:ext cx="56373" cy="111375"/>
          </a:xfrm>
          <a:custGeom>
            <a:avLst/>
            <a:gdLst>
              <a:gd name="connsiteX0" fmla="*/ 0 w 56373"/>
              <a:gd name="connsiteY0" fmla="*/ 0 h 111375"/>
              <a:gd name="connsiteX1" fmla="*/ 56374 w 56373"/>
              <a:gd name="connsiteY1" fmla="*/ 0 h 111375"/>
              <a:gd name="connsiteX2" fmla="*/ 56374 w 56373"/>
              <a:gd name="connsiteY2" fmla="*/ 111375 h 111375"/>
              <a:gd name="connsiteX3" fmla="*/ 0 w 56373"/>
              <a:gd name="connsiteY3" fmla="*/ 111375 h 1113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56373" h="111375">
                <a:moveTo>
                  <a:pt x="0" y="0"/>
                </a:moveTo>
                <a:lnTo>
                  <a:pt x="56374" y="0"/>
                </a:lnTo>
                <a:lnTo>
                  <a:pt x="56374" y="111375"/>
                </a:lnTo>
                <a:lnTo>
                  <a:pt x="0" y="111375"/>
                </a:lnTo>
                <a:close/>
              </a:path>
            </a:pathLst>
          </a:custGeom>
          <a:solidFill>
            <a:srgbClr val="70AD47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7" name="Freeform: Shape 26">
            <a:extLst>
              <a:ext uri="{FF2B5EF4-FFF2-40B4-BE49-F238E27FC236}">
                <a16:creationId xmlns:a16="http://schemas.microsoft.com/office/drawing/2014/main" id="{00000000-0008-0000-0200-00001B000000}"/>
              </a:ext>
            </a:extLst>
          </xdr:cNvPr>
          <xdr:cNvSpPr/>
        </xdr:nvSpPr>
        <xdr:spPr>
          <a:xfrm>
            <a:off x="699691" y="495958"/>
            <a:ext cx="18791" cy="18562"/>
          </a:xfrm>
          <a:custGeom>
            <a:avLst/>
            <a:gdLst>
              <a:gd name="connsiteX0" fmla="*/ 9396 w 18791"/>
              <a:gd name="connsiteY0" fmla="*/ 0 h 18562"/>
              <a:gd name="connsiteX1" fmla="*/ 0 w 18791"/>
              <a:gd name="connsiteY1" fmla="*/ 9281 h 18562"/>
              <a:gd name="connsiteX2" fmla="*/ 9396 w 18791"/>
              <a:gd name="connsiteY2" fmla="*/ 18563 h 18562"/>
              <a:gd name="connsiteX3" fmla="*/ 18791 w 18791"/>
              <a:gd name="connsiteY3" fmla="*/ 9281 h 18562"/>
              <a:gd name="connsiteX4" fmla="*/ 9396 w 18791"/>
              <a:gd name="connsiteY4" fmla="*/ 0 h 18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8791" h="18562">
                <a:moveTo>
                  <a:pt x="9396" y="0"/>
                </a:moveTo>
                <a:cubicBezTo>
                  <a:pt x="4207" y="0"/>
                  <a:pt x="0" y="4156"/>
                  <a:pt x="0" y="9281"/>
                </a:cubicBezTo>
                <a:cubicBezTo>
                  <a:pt x="0" y="14407"/>
                  <a:pt x="4207" y="18563"/>
                  <a:pt x="9396" y="18563"/>
                </a:cubicBezTo>
                <a:cubicBezTo>
                  <a:pt x="14584" y="18563"/>
                  <a:pt x="18791" y="14407"/>
                  <a:pt x="18791" y="9281"/>
                </a:cubicBezTo>
                <a:cubicBezTo>
                  <a:pt x="18786" y="4158"/>
                  <a:pt x="14582" y="5"/>
                  <a:pt x="9396" y="0"/>
                </a:cubicBezTo>
                <a:close/>
              </a:path>
            </a:pathLst>
          </a:custGeom>
          <a:solidFill>
            <a:srgbClr val="1F4E78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8" name="Freeform: Shape 27">
            <a:extLst>
              <a:ext uri="{FF2B5EF4-FFF2-40B4-BE49-F238E27FC236}">
                <a16:creationId xmlns:a16="http://schemas.microsoft.com/office/drawing/2014/main" id="{00000000-0008-0000-0200-00001C000000}"/>
              </a:ext>
            </a:extLst>
          </xdr:cNvPr>
          <xdr:cNvSpPr/>
        </xdr:nvSpPr>
        <xdr:spPr>
          <a:xfrm>
            <a:off x="373971" y="421707"/>
            <a:ext cx="306928" cy="117562"/>
          </a:xfrm>
          <a:custGeom>
            <a:avLst/>
            <a:gdLst>
              <a:gd name="connsiteX0" fmla="*/ 306929 w 306928"/>
              <a:gd name="connsiteY0" fmla="*/ 24750 h 117562"/>
              <a:gd name="connsiteX1" fmla="*/ 306929 w 306928"/>
              <a:gd name="connsiteY1" fmla="*/ 117563 h 117562"/>
              <a:gd name="connsiteX2" fmla="*/ 112056 w 306928"/>
              <a:gd name="connsiteY2" fmla="*/ 117563 h 117562"/>
              <a:gd name="connsiteX3" fmla="*/ 89647 w 306928"/>
              <a:gd name="connsiteY3" fmla="*/ 112334 h 117562"/>
              <a:gd name="connsiteX4" fmla="*/ 12783 w 306928"/>
              <a:gd name="connsiteY4" fmla="*/ 74374 h 117562"/>
              <a:gd name="connsiteX5" fmla="*/ 2446 w 306928"/>
              <a:gd name="connsiteY5" fmla="*/ 43737 h 117562"/>
              <a:gd name="connsiteX6" fmla="*/ 23298 w 306928"/>
              <a:gd name="connsiteY6" fmla="*/ 31116 h 117562"/>
              <a:gd name="connsiteX7" fmla="*/ 25992 w 306928"/>
              <a:gd name="connsiteY7" fmla="*/ 31131 h 117562"/>
              <a:gd name="connsiteX8" fmla="*/ 36100 w 306928"/>
              <a:gd name="connsiteY8" fmla="*/ 33521 h 117562"/>
              <a:gd name="connsiteX9" fmla="*/ 106489 w 306928"/>
              <a:gd name="connsiteY9" fmla="*/ 68063 h 117562"/>
              <a:gd name="connsiteX10" fmla="*/ 131544 w 306928"/>
              <a:gd name="connsiteY10" fmla="*/ 68063 h 117562"/>
              <a:gd name="connsiteX11" fmla="*/ 106489 w 306928"/>
              <a:gd name="connsiteY11" fmla="*/ 43313 h 117562"/>
              <a:gd name="connsiteX12" fmla="*/ 131544 w 306928"/>
              <a:gd name="connsiteY12" fmla="*/ 18563 h 117562"/>
              <a:gd name="connsiteX13" fmla="*/ 185827 w 306928"/>
              <a:gd name="connsiteY13" fmla="*/ 18563 h 117562"/>
              <a:gd name="connsiteX14" fmla="*/ 198229 w 306928"/>
              <a:gd name="connsiteY14" fmla="*/ 11671 h 117562"/>
              <a:gd name="connsiteX15" fmla="*/ 296312 w 306928"/>
              <a:gd name="connsiteY15" fmla="*/ 16575 h 117562"/>
              <a:gd name="connsiteX16" fmla="*/ 300814 w 306928"/>
              <a:gd name="connsiteY16" fmla="*/ 19916 h 117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306928" h="117562">
                <a:moveTo>
                  <a:pt x="306929" y="24750"/>
                </a:moveTo>
                <a:lnTo>
                  <a:pt x="306929" y="117563"/>
                </a:lnTo>
                <a:lnTo>
                  <a:pt x="112056" y="117563"/>
                </a:lnTo>
                <a:cubicBezTo>
                  <a:pt x="104276" y="117565"/>
                  <a:pt x="96603" y="115775"/>
                  <a:pt x="89647" y="112334"/>
                </a:cubicBezTo>
                <a:lnTo>
                  <a:pt x="12783" y="74374"/>
                </a:lnTo>
                <a:cubicBezTo>
                  <a:pt x="1364" y="68734"/>
                  <a:pt x="-3264" y="55017"/>
                  <a:pt x="2446" y="43737"/>
                </a:cubicBezTo>
                <a:cubicBezTo>
                  <a:pt x="6390" y="35945"/>
                  <a:pt x="14479" y="31049"/>
                  <a:pt x="23298" y="31116"/>
                </a:cubicBezTo>
                <a:lnTo>
                  <a:pt x="25992" y="31131"/>
                </a:lnTo>
                <a:cubicBezTo>
                  <a:pt x="29501" y="31160"/>
                  <a:pt x="32958" y="31976"/>
                  <a:pt x="36100" y="33521"/>
                </a:cubicBezTo>
                <a:lnTo>
                  <a:pt x="106489" y="68063"/>
                </a:lnTo>
                <a:lnTo>
                  <a:pt x="131544" y="68063"/>
                </a:lnTo>
                <a:cubicBezTo>
                  <a:pt x="117706" y="68063"/>
                  <a:pt x="106489" y="56982"/>
                  <a:pt x="106489" y="43313"/>
                </a:cubicBezTo>
                <a:cubicBezTo>
                  <a:pt x="106489" y="29644"/>
                  <a:pt x="117706" y="18563"/>
                  <a:pt x="131544" y="18563"/>
                </a:cubicBezTo>
                <a:lnTo>
                  <a:pt x="185827" y="18563"/>
                </a:lnTo>
                <a:lnTo>
                  <a:pt x="198229" y="11671"/>
                </a:lnTo>
                <a:cubicBezTo>
                  <a:pt x="229147" y="-5507"/>
                  <a:pt x="267308" y="-3599"/>
                  <a:pt x="296312" y="16575"/>
                </a:cubicBezTo>
                <a:cubicBezTo>
                  <a:pt x="297846" y="17642"/>
                  <a:pt x="299342" y="18756"/>
                  <a:pt x="300814" y="19916"/>
                </a:cubicBezTo>
                <a:close/>
              </a:path>
            </a:pathLst>
          </a:custGeom>
          <a:solidFill>
            <a:srgbClr val="D9E2EC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9" name="Freeform: Shape 28">
            <a:extLst>
              <a:ext uri="{FF2B5EF4-FFF2-40B4-BE49-F238E27FC236}">
                <a16:creationId xmlns:a16="http://schemas.microsoft.com/office/drawing/2014/main" id="{00000000-0008-0000-0200-00001D000000}"/>
              </a:ext>
            </a:extLst>
          </xdr:cNvPr>
          <xdr:cNvSpPr/>
        </xdr:nvSpPr>
        <xdr:spPr>
          <a:xfrm>
            <a:off x="514386" y="438282"/>
            <a:ext cx="166513" cy="100987"/>
          </a:xfrm>
          <a:custGeom>
            <a:avLst/>
            <a:gdLst>
              <a:gd name="connsiteX0" fmla="*/ 166514 w 166513"/>
              <a:gd name="connsiteY0" fmla="*/ 8175 h 100987"/>
              <a:gd name="connsiteX1" fmla="*/ 166514 w 166513"/>
              <a:gd name="connsiteY1" fmla="*/ 100988 h 100987"/>
              <a:gd name="connsiteX2" fmla="*/ 0 w 166513"/>
              <a:gd name="connsiteY2" fmla="*/ 100988 h 100987"/>
              <a:gd name="connsiteX3" fmla="*/ 155897 w 166513"/>
              <a:gd name="connsiteY3" fmla="*/ 0 h 100987"/>
              <a:gd name="connsiteX4" fmla="*/ 160399 w 166513"/>
              <a:gd name="connsiteY4" fmla="*/ 3341 h 1009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6513" h="100987">
                <a:moveTo>
                  <a:pt x="166514" y="8175"/>
                </a:moveTo>
                <a:lnTo>
                  <a:pt x="166514" y="100988"/>
                </a:lnTo>
                <a:lnTo>
                  <a:pt x="0" y="100988"/>
                </a:lnTo>
                <a:cubicBezTo>
                  <a:pt x="59028" y="82673"/>
                  <a:pt x="113898" y="50846"/>
                  <a:pt x="155897" y="0"/>
                </a:cubicBezTo>
                <a:cubicBezTo>
                  <a:pt x="157432" y="1067"/>
                  <a:pt x="158927" y="2181"/>
                  <a:pt x="160399" y="3341"/>
                </a:cubicBezTo>
                <a:close/>
              </a:path>
            </a:pathLst>
          </a:custGeom>
          <a:solidFill>
            <a:srgbClr val="D9E9F2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0" name="Freeform: Shape 29">
            <a:extLst>
              <a:ext uri="{FF2B5EF4-FFF2-40B4-BE49-F238E27FC236}">
                <a16:creationId xmlns:a16="http://schemas.microsoft.com/office/drawing/2014/main" id="{00000000-0008-0000-0200-00001E000000}"/>
              </a:ext>
            </a:extLst>
          </xdr:cNvPr>
          <xdr:cNvSpPr/>
        </xdr:nvSpPr>
        <xdr:spPr>
          <a:xfrm>
            <a:off x="499251" y="483583"/>
            <a:ext cx="68901" cy="12375"/>
          </a:xfrm>
          <a:custGeom>
            <a:avLst/>
            <a:gdLst>
              <a:gd name="connsiteX0" fmla="*/ 62638 w 68901"/>
              <a:gd name="connsiteY0" fmla="*/ 12375 h 12375"/>
              <a:gd name="connsiteX1" fmla="*/ 6264 w 68901"/>
              <a:gd name="connsiteY1" fmla="*/ 12375 h 12375"/>
              <a:gd name="connsiteX2" fmla="*/ 0 w 68901"/>
              <a:gd name="connsiteY2" fmla="*/ 6188 h 12375"/>
              <a:gd name="connsiteX3" fmla="*/ 6264 w 68901"/>
              <a:gd name="connsiteY3" fmla="*/ 0 h 12375"/>
              <a:gd name="connsiteX4" fmla="*/ 62638 w 68901"/>
              <a:gd name="connsiteY4" fmla="*/ 0 h 12375"/>
              <a:gd name="connsiteX5" fmla="*/ 68901 w 68901"/>
              <a:gd name="connsiteY5" fmla="*/ 6188 h 12375"/>
              <a:gd name="connsiteX6" fmla="*/ 62638 w 68901"/>
              <a:gd name="connsiteY6" fmla="*/ 12375 h 123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68901" h="12375">
                <a:moveTo>
                  <a:pt x="62638" y="12375"/>
                </a:moveTo>
                <a:lnTo>
                  <a:pt x="6264" y="12375"/>
                </a:lnTo>
                <a:cubicBezTo>
                  <a:pt x="2805" y="12375"/>
                  <a:pt x="0" y="9605"/>
                  <a:pt x="0" y="6188"/>
                </a:cubicBezTo>
                <a:cubicBezTo>
                  <a:pt x="0" y="2770"/>
                  <a:pt x="2805" y="0"/>
                  <a:pt x="6264" y="0"/>
                </a:cubicBezTo>
                <a:lnTo>
                  <a:pt x="62638" y="0"/>
                </a:lnTo>
                <a:cubicBezTo>
                  <a:pt x="66097" y="0"/>
                  <a:pt x="68901" y="2770"/>
                  <a:pt x="68901" y="6188"/>
                </a:cubicBezTo>
                <a:cubicBezTo>
                  <a:pt x="68901" y="9605"/>
                  <a:pt x="66097" y="12375"/>
                  <a:pt x="62638" y="12375"/>
                </a:cubicBezTo>
                <a:close/>
              </a:path>
            </a:pathLst>
          </a:custGeom>
          <a:solidFill>
            <a:srgbClr val="FFC000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2</xdr:col>
      <xdr:colOff>3670875</xdr:colOff>
      <xdr:row>1</xdr:row>
      <xdr:rowOff>51225</xdr:rowOff>
    </xdr:from>
    <xdr:to>
      <xdr:col>3</xdr:col>
      <xdr:colOff>0</xdr:colOff>
      <xdr:row>2</xdr:row>
      <xdr:rowOff>253575</xdr:rowOff>
    </xdr:to>
    <xdr:grpSp>
      <xdr:nvGrpSpPr>
        <xdr:cNvPr id="33" name="backtomenu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GrpSpPr/>
      </xdr:nvGrpSpPr>
      <xdr:grpSpPr>
        <a:xfrm>
          <a:off x="7699950" y="136950"/>
          <a:ext cx="1044000" cy="450000"/>
          <a:chOff x="6972831" y="127063"/>
          <a:chExt cx="1044000" cy="450000"/>
        </a:xfrm>
      </xdr:grpSpPr>
      <xdr:sp macro="" textlink="">
        <xdr:nvSpPr>
          <xdr:cNvPr id="34" name="Rounded Rectangle 2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00000000-0008-0000-0200-000022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35" name="Picture 34" descr="http://swiss-delicious.com/images/1024/icons/back.png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00000000-0008-0000-0200-000023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4</xdr:col>
      <xdr:colOff>389404</xdr:colOff>
      <xdr:row>1</xdr:row>
      <xdr:rowOff>52491</xdr:rowOff>
    </xdr:from>
    <xdr:ext cx="1325166" cy="381000"/>
    <xdr:pic>
      <xdr:nvPicPr>
        <xdr:cNvPr id="1035" name="mpkLogo">
          <a:hlinkClick xmlns:a="http://schemas.openxmlformats.org/drawingml/2006/main" xmlns:r="http://schemas.openxmlformats.org/officeDocument/2006/relationships" r:id="rId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226333</xdr:rowOff>
    </xdr:from>
    <xdr:to>
      <xdr:col>11</xdr:col>
      <xdr:colOff>257334</xdr:colOff>
      <xdr:row>3</xdr:row>
      <xdr:rowOff>0</xdr:rowOff>
    </xdr:to>
    <xdr:sp macro="[0]!resetCustomerDB" textlink="">
      <xdr:nvSpPr>
        <xdr:cNvPr id="22" name="ButtonShowDiscount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/>
      </xdr:nvSpPr>
      <xdr:spPr>
        <a:xfrm>
          <a:off x="11673417" y="311000"/>
          <a:ext cx="2628000" cy="32400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marL="0" indent="0" algn="ctr"/>
          <a:r>
            <a:rPr lang="tr-TR" sz="1050" b="1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 CUSTOMER D</a:t>
          </a:r>
          <a:r>
            <a:rPr lang="tr-TR" sz="105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ATA</a:t>
          </a:r>
        </a:p>
      </xdr:txBody>
    </xdr:sp>
    <xdr:clientData/>
  </xdr:twoCellAnchor>
  <xdr:twoCellAnchor editAs="oneCell">
    <xdr:from>
      <xdr:col>1</xdr:col>
      <xdr:colOff>130554</xdr:colOff>
      <xdr:row>1</xdr:row>
      <xdr:rowOff>95728</xdr:rowOff>
    </xdr:from>
    <xdr:to>
      <xdr:col>1</xdr:col>
      <xdr:colOff>500123</xdr:colOff>
      <xdr:row>2</xdr:row>
      <xdr:rowOff>211187</xdr:rowOff>
    </xdr:to>
    <xdr:grpSp>
      <xdr:nvGrpSpPr>
        <xdr:cNvPr id="2" name="mainicon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378204" y="181453"/>
          <a:ext cx="369569" cy="363109"/>
          <a:chOff x="373971" y="180395"/>
          <a:chExt cx="369569" cy="358875"/>
        </a:xfrm>
      </xdr:grpSpPr>
      <xdr:sp macro="" textlink="">
        <xdr:nvSpPr>
          <xdr:cNvPr id="3" name="Freeform: Shape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/>
        </xdr:nvSpPr>
        <xdr:spPr>
          <a:xfrm>
            <a:off x="399031" y="180395"/>
            <a:ext cx="294396" cy="290812"/>
          </a:xfrm>
          <a:custGeom>
            <a:avLst/>
            <a:gdLst>
              <a:gd name="connsiteX0" fmla="*/ 181649 w 294396"/>
              <a:gd name="connsiteY0" fmla="*/ 0 h 290812"/>
              <a:gd name="connsiteX1" fmla="*/ 0 w 294396"/>
              <a:gd name="connsiteY1" fmla="*/ 179438 h 290812"/>
              <a:gd name="connsiteX2" fmla="*/ 20811 w 294396"/>
              <a:gd name="connsiteY2" fmla="*/ 199995 h 290812"/>
              <a:gd name="connsiteX3" fmla="*/ 112748 w 294396"/>
              <a:gd name="connsiteY3" fmla="*/ 290813 h 290812"/>
              <a:gd name="connsiteX4" fmla="*/ 294396 w 294396"/>
              <a:gd name="connsiteY4" fmla="*/ 111375 h 290812"/>
              <a:gd name="connsiteX5" fmla="*/ 294396 w 294396"/>
              <a:gd name="connsiteY5" fmla="*/ 0 h 290812"/>
              <a:gd name="connsiteX6" fmla="*/ 256814 w 294396"/>
              <a:gd name="connsiteY6" fmla="*/ 49500 h 290812"/>
              <a:gd name="connsiteX7" fmla="*/ 244286 w 294396"/>
              <a:gd name="connsiteY7" fmla="*/ 37125 h 290812"/>
              <a:gd name="connsiteX8" fmla="*/ 256814 w 294396"/>
              <a:gd name="connsiteY8" fmla="*/ 24750 h 290812"/>
              <a:gd name="connsiteX9" fmla="*/ 269341 w 294396"/>
              <a:gd name="connsiteY9" fmla="*/ 37125 h 290812"/>
              <a:gd name="connsiteX10" fmla="*/ 256886 w 294396"/>
              <a:gd name="connsiteY10" fmla="*/ 49500 h 290812"/>
              <a:gd name="connsiteX11" fmla="*/ 256814 w 294396"/>
              <a:gd name="connsiteY11" fmla="*/ 49500 h 2908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294396" h="290812">
                <a:moveTo>
                  <a:pt x="181649" y="0"/>
                </a:moveTo>
                <a:lnTo>
                  <a:pt x="0" y="179438"/>
                </a:lnTo>
                <a:lnTo>
                  <a:pt x="20811" y="199995"/>
                </a:lnTo>
                <a:lnTo>
                  <a:pt x="112748" y="290813"/>
                </a:lnTo>
                <a:lnTo>
                  <a:pt x="294396" y="111375"/>
                </a:lnTo>
                <a:lnTo>
                  <a:pt x="294396" y="0"/>
                </a:lnTo>
                <a:close/>
                <a:moveTo>
                  <a:pt x="256814" y="49500"/>
                </a:moveTo>
                <a:cubicBezTo>
                  <a:pt x="249895" y="49500"/>
                  <a:pt x="244286" y="43960"/>
                  <a:pt x="244286" y="37125"/>
                </a:cubicBezTo>
                <a:cubicBezTo>
                  <a:pt x="244286" y="30290"/>
                  <a:pt x="249895" y="24750"/>
                  <a:pt x="256814" y="24750"/>
                </a:cubicBezTo>
                <a:cubicBezTo>
                  <a:pt x="263733" y="24750"/>
                  <a:pt x="269341" y="30290"/>
                  <a:pt x="269341" y="37125"/>
                </a:cubicBezTo>
                <a:cubicBezTo>
                  <a:pt x="269361" y="43940"/>
                  <a:pt x="263785" y="49480"/>
                  <a:pt x="256886" y="49500"/>
                </a:cubicBezTo>
                <a:cubicBezTo>
                  <a:pt x="256862" y="49500"/>
                  <a:pt x="256838" y="49500"/>
                  <a:pt x="256814" y="49500"/>
                </a:cubicBezTo>
                <a:close/>
              </a:path>
            </a:pathLst>
          </a:custGeom>
          <a:solidFill>
            <a:srgbClr val="1F4E78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" name="Freeform: Shap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419842" y="180395"/>
            <a:ext cx="273584" cy="290812"/>
          </a:xfrm>
          <a:custGeom>
            <a:avLst/>
            <a:gdLst>
              <a:gd name="connsiteX0" fmla="*/ 256125 w 273584"/>
              <a:gd name="connsiteY0" fmla="*/ 0 h 290812"/>
              <a:gd name="connsiteX1" fmla="*/ 241350 w 273584"/>
              <a:gd name="connsiteY1" fmla="*/ 25933 h 290812"/>
              <a:gd name="connsiteX2" fmla="*/ 247324 w 273584"/>
              <a:gd name="connsiteY2" fmla="*/ 42409 h 290812"/>
              <a:gd name="connsiteX3" fmla="*/ 230645 w 273584"/>
              <a:gd name="connsiteY3" fmla="*/ 48311 h 290812"/>
              <a:gd name="connsiteX4" fmla="*/ 227805 w 273584"/>
              <a:gd name="connsiteY4" fmla="*/ 46484 h 290812"/>
              <a:gd name="connsiteX5" fmla="*/ 0 w 273584"/>
              <a:gd name="connsiteY5" fmla="*/ 199995 h 290812"/>
              <a:gd name="connsiteX6" fmla="*/ 91936 w 273584"/>
              <a:gd name="connsiteY6" fmla="*/ 290813 h 290812"/>
              <a:gd name="connsiteX7" fmla="*/ 273585 w 273584"/>
              <a:gd name="connsiteY7" fmla="*/ 111375 h 290812"/>
              <a:gd name="connsiteX8" fmla="*/ 273585 w 273584"/>
              <a:gd name="connsiteY8" fmla="*/ 0 h 2908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273584" h="290812">
                <a:moveTo>
                  <a:pt x="256125" y="0"/>
                </a:moveTo>
                <a:cubicBezTo>
                  <a:pt x="251411" y="8980"/>
                  <a:pt x="246486" y="17624"/>
                  <a:pt x="241350" y="25933"/>
                </a:cubicBezTo>
                <a:cubicBezTo>
                  <a:pt x="247605" y="28853"/>
                  <a:pt x="250281" y="36230"/>
                  <a:pt x="247324" y="42409"/>
                </a:cubicBezTo>
                <a:cubicBezTo>
                  <a:pt x="244368" y="48589"/>
                  <a:pt x="236901" y="51231"/>
                  <a:pt x="230645" y="48311"/>
                </a:cubicBezTo>
                <a:cubicBezTo>
                  <a:pt x="229619" y="47832"/>
                  <a:pt x="228664" y="47217"/>
                  <a:pt x="227805" y="46484"/>
                </a:cubicBezTo>
                <a:cubicBezTo>
                  <a:pt x="168409" y="130835"/>
                  <a:pt x="86455" y="177682"/>
                  <a:pt x="0" y="199995"/>
                </a:cubicBezTo>
                <a:lnTo>
                  <a:pt x="91936" y="290813"/>
                </a:lnTo>
                <a:lnTo>
                  <a:pt x="273585" y="111375"/>
                </a:lnTo>
                <a:lnTo>
                  <a:pt x="273585" y="0"/>
                </a:lnTo>
                <a:close/>
              </a:path>
            </a:pathLst>
          </a:custGeom>
          <a:solidFill>
            <a:srgbClr val="2E86AB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" name="Freeform: Shap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655845" y="211333"/>
            <a:ext cx="87695" cy="49500"/>
          </a:xfrm>
          <a:custGeom>
            <a:avLst/>
            <a:gdLst>
              <a:gd name="connsiteX0" fmla="*/ 62139 w 87695"/>
              <a:gd name="connsiteY0" fmla="*/ 49500 h 49500"/>
              <a:gd name="connsiteX1" fmla="*/ 37583 w 87695"/>
              <a:gd name="connsiteY1" fmla="*/ 49500 h 49500"/>
              <a:gd name="connsiteX2" fmla="*/ 37583 w 87695"/>
              <a:gd name="connsiteY2" fmla="*/ 37125 h 49500"/>
              <a:gd name="connsiteX3" fmla="*/ 62274 w 87695"/>
              <a:gd name="connsiteY3" fmla="*/ 37125 h 49500"/>
              <a:gd name="connsiteX4" fmla="*/ 75149 w 87695"/>
              <a:gd name="connsiteY4" fmla="*/ 25373 h 49500"/>
              <a:gd name="connsiteX5" fmla="*/ 63244 w 87695"/>
              <a:gd name="connsiteY5" fmla="*/ 12390 h 49500"/>
              <a:gd name="connsiteX6" fmla="*/ 62638 w 87695"/>
              <a:gd name="connsiteY6" fmla="*/ 12375 h 49500"/>
              <a:gd name="connsiteX7" fmla="*/ 6264 w 87695"/>
              <a:gd name="connsiteY7" fmla="*/ 12375 h 49500"/>
              <a:gd name="connsiteX8" fmla="*/ 0 w 87695"/>
              <a:gd name="connsiteY8" fmla="*/ 6188 h 49500"/>
              <a:gd name="connsiteX9" fmla="*/ 6264 w 87695"/>
              <a:gd name="connsiteY9" fmla="*/ 0 h 49500"/>
              <a:gd name="connsiteX10" fmla="*/ 62638 w 87695"/>
              <a:gd name="connsiteY10" fmla="*/ 0 h 49500"/>
              <a:gd name="connsiteX11" fmla="*/ 87693 w 87695"/>
              <a:gd name="connsiteY11" fmla="*/ 24322 h 49500"/>
              <a:gd name="connsiteX12" fmla="*/ 62139 w 87695"/>
              <a:gd name="connsiteY12" fmla="*/ 49500 h 49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87695" h="49500">
                <a:moveTo>
                  <a:pt x="62139" y="49500"/>
                </a:moveTo>
                <a:lnTo>
                  <a:pt x="37583" y="49500"/>
                </a:lnTo>
                <a:lnTo>
                  <a:pt x="37583" y="37125"/>
                </a:lnTo>
                <a:lnTo>
                  <a:pt x="62274" y="37125"/>
                </a:lnTo>
                <a:cubicBezTo>
                  <a:pt x="69012" y="37125"/>
                  <a:pt x="74817" y="32020"/>
                  <a:pt x="75149" y="25373"/>
                </a:cubicBezTo>
                <a:cubicBezTo>
                  <a:pt x="75491" y="18540"/>
                  <a:pt x="70160" y="12728"/>
                  <a:pt x="63244" y="12390"/>
                </a:cubicBezTo>
                <a:cubicBezTo>
                  <a:pt x="63042" y="12380"/>
                  <a:pt x="62840" y="12375"/>
                  <a:pt x="62638" y="12375"/>
                </a:cubicBezTo>
                <a:lnTo>
                  <a:pt x="6264" y="12375"/>
                </a:lnTo>
                <a:cubicBezTo>
                  <a:pt x="2805" y="12375"/>
                  <a:pt x="0" y="9605"/>
                  <a:pt x="0" y="6188"/>
                </a:cubicBezTo>
                <a:cubicBezTo>
                  <a:pt x="0" y="2770"/>
                  <a:pt x="2805" y="0"/>
                  <a:pt x="6264" y="0"/>
                </a:cubicBezTo>
                <a:lnTo>
                  <a:pt x="62638" y="0"/>
                </a:lnTo>
                <a:cubicBezTo>
                  <a:pt x="76301" y="13"/>
                  <a:pt x="87440" y="10827"/>
                  <a:pt x="87693" y="24322"/>
                </a:cubicBezTo>
                <a:cubicBezTo>
                  <a:pt x="87927" y="38168"/>
                  <a:pt x="76157" y="49500"/>
                  <a:pt x="62139" y="49500"/>
                </a:cubicBezTo>
                <a:close/>
              </a:path>
            </a:pathLst>
          </a:custGeom>
          <a:solidFill>
            <a:srgbClr val="F2F2F2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6" name="Freeform: Shap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543098" y="229895"/>
            <a:ext cx="100217" cy="99000"/>
          </a:xfrm>
          <a:custGeom>
            <a:avLst/>
            <a:gdLst>
              <a:gd name="connsiteX0" fmla="*/ 94033 w 100217"/>
              <a:gd name="connsiteY0" fmla="*/ 49500 h 99000"/>
              <a:gd name="connsiteX1" fmla="*/ 85644 w 100217"/>
              <a:gd name="connsiteY1" fmla="*/ 24889 h 99000"/>
              <a:gd name="connsiteX2" fmla="*/ 63681 w 100217"/>
              <a:gd name="connsiteY2" fmla="*/ 9677 h 99000"/>
              <a:gd name="connsiteX3" fmla="*/ 36532 w 100217"/>
              <a:gd name="connsiteY3" fmla="*/ 9677 h 99000"/>
              <a:gd name="connsiteX4" fmla="*/ 14569 w 100217"/>
              <a:gd name="connsiteY4" fmla="*/ 24889 h 99000"/>
              <a:gd name="connsiteX5" fmla="*/ 6184 w 100217"/>
              <a:gd name="connsiteY5" fmla="*/ 49500 h 99000"/>
              <a:gd name="connsiteX6" fmla="*/ 14574 w 100217"/>
              <a:gd name="connsiteY6" fmla="*/ 74112 h 99000"/>
              <a:gd name="connsiteX7" fmla="*/ 36537 w 100217"/>
              <a:gd name="connsiteY7" fmla="*/ 89323 h 99000"/>
              <a:gd name="connsiteX8" fmla="*/ 63685 w 100217"/>
              <a:gd name="connsiteY8" fmla="*/ 89323 h 99000"/>
              <a:gd name="connsiteX9" fmla="*/ 85648 w 100217"/>
              <a:gd name="connsiteY9" fmla="*/ 74112 h 99000"/>
              <a:gd name="connsiteX10" fmla="*/ 94033 w 100217"/>
              <a:gd name="connsiteY10" fmla="*/ 49500 h 99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</a:cxnLst>
            <a:rect l="l" t="t" r="r" b="b"/>
            <a:pathLst>
              <a:path w="100217" h="99000">
                <a:moveTo>
                  <a:pt x="94033" y="49500"/>
                </a:moveTo>
                <a:cubicBezTo>
                  <a:pt x="105674" y="41898"/>
                  <a:pt x="99749" y="24518"/>
                  <a:pt x="85644" y="24889"/>
                </a:cubicBezTo>
                <a:cubicBezTo>
                  <a:pt x="90374" y="12215"/>
                  <a:pt x="74863" y="1473"/>
                  <a:pt x="63681" y="9677"/>
                </a:cubicBezTo>
                <a:cubicBezTo>
                  <a:pt x="59693" y="-3226"/>
                  <a:pt x="40520" y="-3226"/>
                  <a:pt x="36532" y="9677"/>
                </a:cubicBezTo>
                <a:cubicBezTo>
                  <a:pt x="25350" y="1473"/>
                  <a:pt x="9838" y="12215"/>
                  <a:pt x="14569" y="24889"/>
                </a:cubicBezTo>
                <a:cubicBezTo>
                  <a:pt x="468" y="24518"/>
                  <a:pt x="-5459" y="41898"/>
                  <a:pt x="6184" y="49500"/>
                </a:cubicBezTo>
                <a:cubicBezTo>
                  <a:pt x="-5457" y="57102"/>
                  <a:pt x="468" y="74482"/>
                  <a:pt x="14574" y="74112"/>
                </a:cubicBezTo>
                <a:cubicBezTo>
                  <a:pt x="9843" y="86785"/>
                  <a:pt x="25354" y="97528"/>
                  <a:pt x="36537" y="89323"/>
                </a:cubicBezTo>
                <a:cubicBezTo>
                  <a:pt x="40524" y="102226"/>
                  <a:pt x="59698" y="102226"/>
                  <a:pt x="63685" y="89323"/>
                </a:cubicBezTo>
                <a:cubicBezTo>
                  <a:pt x="74868" y="97528"/>
                  <a:pt x="90379" y="86785"/>
                  <a:pt x="85648" y="74112"/>
                </a:cubicBezTo>
                <a:cubicBezTo>
                  <a:pt x="99749" y="74482"/>
                  <a:pt x="105677" y="57102"/>
                  <a:pt x="94033" y="49500"/>
                </a:cubicBezTo>
                <a:close/>
              </a:path>
            </a:pathLst>
          </a:custGeom>
          <a:solidFill>
            <a:srgbClr val="70AD47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7" name="Freeform: Shape 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>
            <a:off x="436613" y="180395"/>
            <a:ext cx="62637" cy="61875"/>
          </a:xfrm>
          <a:custGeom>
            <a:avLst/>
            <a:gdLst>
              <a:gd name="connsiteX0" fmla="*/ 0 w 62637"/>
              <a:gd name="connsiteY0" fmla="*/ 30938 h 61875"/>
              <a:gd name="connsiteX1" fmla="*/ 31319 w 62637"/>
              <a:gd name="connsiteY1" fmla="*/ 0 h 61875"/>
              <a:gd name="connsiteX2" fmla="*/ 62638 w 62637"/>
              <a:gd name="connsiteY2" fmla="*/ 30938 h 61875"/>
              <a:gd name="connsiteX3" fmla="*/ 31319 w 62637"/>
              <a:gd name="connsiteY3" fmla="*/ 61875 h 61875"/>
              <a:gd name="connsiteX4" fmla="*/ 0 w 62637"/>
              <a:gd name="connsiteY4" fmla="*/ 30938 h 618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2637" h="61875">
                <a:moveTo>
                  <a:pt x="0" y="30938"/>
                </a:moveTo>
                <a:cubicBezTo>
                  <a:pt x="15422" y="27129"/>
                  <a:pt x="27463" y="15234"/>
                  <a:pt x="31319" y="0"/>
                </a:cubicBezTo>
                <a:cubicBezTo>
                  <a:pt x="35174" y="15234"/>
                  <a:pt x="47215" y="27129"/>
                  <a:pt x="62638" y="30938"/>
                </a:cubicBezTo>
                <a:cubicBezTo>
                  <a:pt x="47215" y="34746"/>
                  <a:pt x="35174" y="46641"/>
                  <a:pt x="31319" y="61875"/>
                </a:cubicBezTo>
                <a:cubicBezTo>
                  <a:pt x="27463" y="46641"/>
                  <a:pt x="15422" y="34746"/>
                  <a:pt x="0" y="30938"/>
                </a:cubicBezTo>
                <a:close/>
              </a:path>
            </a:pathLst>
          </a:custGeom>
          <a:solidFill>
            <a:srgbClr val="70AD47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grpSp>
        <xdr:nvGrpSpPr>
          <xdr:cNvPr id="9" name="mainicon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GrpSpPr/>
        </xdr:nvGrpSpPr>
        <xdr:grpSpPr>
          <a:xfrm>
            <a:off x="425894" y="293585"/>
            <a:ext cx="146643" cy="132487"/>
            <a:chOff x="425894" y="293585"/>
            <a:chExt cx="146643" cy="132487"/>
          </a:xfrm>
          <a:solidFill>
            <a:srgbClr val="2E86AB"/>
          </a:solidFill>
        </xdr:grpSpPr>
        <xdr:sp macro="" textlink="">
          <xdr:nvSpPr>
            <xdr:cNvPr id="10" name="Freeform: Shape 9">
              <a:extLst>
                <a:ext uri="{FF2B5EF4-FFF2-40B4-BE49-F238E27FC236}">
                  <a16:creationId xmlns:a16="http://schemas.microsoft.com/office/drawing/2014/main" id="{00000000-0008-0000-0300-00000A000000}"/>
                </a:ext>
              </a:extLst>
            </xdr:cNvPr>
            <xdr:cNvSpPr/>
          </xdr:nvSpPr>
          <xdr:spPr>
            <a:xfrm rot="-2700000">
              <a:off x="422540" y="341261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1" name="Freeform: Shape 10">
              <a:extLst>
                <a:ext uri="{FF2B5EF4-FFF2-40B4-BE49-F238E27FC236}">
                  <a16:creationId xmlns:a16="http://schemas.microsoft.com/office/drawing/2014/main" id="{00000000-0008-0000-0300-00000B000000}"/>
                </a:ext>
              </a:extLst>
            </xdr:cNvPr>
            <xdr:cNvSpPr/>
          </xdr:nvSpPr>
          <xdr:spPr>
            <a:xfrm rot="-2700000">
              <a:off x="441327" y="359823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2" name="Freeform: Shape 11">
              <a:extLst>
                <a:ext uri="{FF2B5EF4-FFF2-40B4-BE49-F238E27FC236}">
                  <a16:creationId xmlns:a16="http://schemas.microsoft.com/office/drawing/2014/main" id="{00000000-0008-0000-0300-00000C000000}"/>
                </a:ext>
              </a:extLst>
            </xdr:cNvPr>
            <xdr:cNvSpPr/>
          </xdr:nvSpPr>
          <xdr:spPr>
            <a:xfrm rot="-2700000">
              <a:off x="460114" y="378386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3" name="Freeform: Shape 12">
              <a:extLst>
                <a:ext uri="{FF2B5EF4-FFF2-40B4-BE49-F238E27FC236}">
                  <a16:creationId xmlns:a16="http://schemas.microsoft.com/office/drawing/2014/main" id="{00000000-0008-0000-0300-00000D000000}"/>
                </a:ext>
              </a:extLst>
            </xdr:cNvPr>
            <xdr:cNvSpPr/>
          </xdr:nvSpPr>
          <xdr:spPr>
            <a:xfrm rot="-2700000">
              <a:off x="478901" y="396948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4" name="Freeform: Shape 13">
              <a:extLst>
                <a:ext uri="{FF2B5EF4-FFF2-40B4-BE49-F238E27FC236}">
                  <a16:creationId xmlns:a16="http://schemas.microsoft.com/office/drawing/2014/main" id="{00000000-0008-0000-0300-00000E000000}"/>
                </a:ext>
              </a:extLst>
            </xdr:cNvPr>
            <xdr:cNvSpPr/>
          </xdr:nvSpPr>
          <xdr:spPr>
            <a:xfrm rot="-2700000">
              <a:off x="520370" y="406232"/>
              <a:ext cx="26570" cy="12373"/>
            </a:xfrm>
            <a:custGeom>
              <a:avLst/>
              <a:gdLst>
                <a:gd name="connsiteX0" fmla="*/ 0 w 26570"/>
                <a:gd name="connsiteY0" fmla="*/ 0 h 12373"/>
                <a:gd name="connsiteX1" fmla="*/ 26571 w 26570"/>
                <a:gd name="connsiteY1" fmla="*/ 0 h 12373"/>
                <a:gd name="connsiteX2" fmla="*/ 26571 w 26570"/>
                <a:gd name="connsiteY2" fmla="*/ 12373 h 12373"/>
                <a:gd name="connsiteX3" fmla="*/ 0 w 26570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26570" h="12373">
                  <a:moveTo>
                    <a:pt x="0" y="0"/>
                  </a:moveTo>
                  <a:lnTo>
                    <a:pt x="26571" y="0"/>
                  </a:lnTo>
                  <a:lnTo>
                    <a:pt x="2657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5" name="Freeform: Shape 14">
              <a:extLst>
                <a:ext uri="{FF2B5EF4-FFF2-40B4-BE49-F238E27FC236}">
                  <a16:creationId xmlns:a16="http://schemas.microsoft.com/office/drawing/2014/main" id="{00000000-0008-0000-0300-00000F000000}"/>
                </a:ext>
              </a:extLst>
            </xdr:cNvPr>
            <xdr:cNvSpPr/>
          </xdr:nvSpPr>
          <xdr:spPr>
            <a:xfrm rot="-2700000">
              <a:off x="506853" y="294837"/>
              <a:ext cx="12525" cy="21325"/>
            </a:xfrm>
            <a:custGeom>
              <a:avLst/>
              <a:gdLst>
                <a:gd name="connsiteX0" fmla="*/ 0 w 12525"/>
                <a:gd name="connsiteY0" fmla="*/ 0 h 21325"/>
                <a:gd name="connsiteX1" fmla="*/ 12526 w 12525"/>
                <a:gd name="connsiteY1" fmla="*/ 0 h 21325"/>
                <a:gd name="connsiteX2" fmla="*/ 12526 w 12525"/>
                <a:gd name="connsiteY2" fmla="*/ 21326 h 21325"/>
                <a:gd name="connsiteX3" fmla="*/ 0 w 12525"/>
                <a:gd name="connsiteY3" fmla="*/ 21326 h 213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2525" h="21325">
                  <a:moveTo>
                    <a:pt x="0" y="0"/>
                  </a:moveTo>
                  <a:lnTo>
                    <a:pt x="12526" y="0"/>
                  </a:lnTo>
                  <a:lnTo>
                    <a:pt x="12526" y="21326"/>
                  </a:lnTo>
                  <a:lnTo>
                    <a:pt x="0" y="21326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6" name="Freeform: Shape 15">
              <a:extLst>
                <a:ext uri="{FF2B5EF4-FFF2-40B4-BE49-F238E27FC236}">
                  <a16:creationId xmlns:a16="http://schemas.microsoft.com/office/drawing/2014/main" id="{00000000-0008-0000-0300-000010000000}"/>
                </a:ext>
              </a:extLst>
            </xdr:cNvPr>
            <xdr:cNvSpPr/>
          </xdr:nvSpPr>
          <xdr:spPr>
            <a:xfrm rot="-2700000">
              <a:off x="542275" y="313157"/>
              <a:ext cx="12525" cy="54682"/>
            </a:xfrm>
            <a:custGeom>
              <a:avLst/>
              <a:gdLst>
                <a:gd name="connsiteX0" fmla="*/ 0 w 12525"/>
                <a:gd name="connsiteY0" fmla="*/ 0 h 54682"/>
                <a:gd name="connsiteX1" fmla="*/ 12526 w 12525"/>
                <a:gd name="connsiteY1" fmla="*/ 0 h 54682"/>
                <a:gd name="connsiteX2" fmla="*/ 12526 w 12525"/>
                <a:gd name="connsiteY2" fmla="*/ 54682 h 54682"/>
                <a:gd name="connsiteX3" fmla="*/ 0 w 12525"/>
                <a:gd name="connsiteY3" fmla="*/ 54682 h 54682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2525" h="54682">
                  <a:moveTo>
                    <a:pt x="0" y="0"/>
                  </a:moveTo>
                  <a:lnTo>
                    <a:pt x="12526" y="0"/>
                  </a:lnTo>
                  <a:lnTo>
                    <a:pt x="12526" y="54682"/>
                  </a:lnTo>
                  <a:lnTo>
                    <a:pt x="0" y="54682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23" name="Freeform: Shape 22">
              <a:extLst>
                <a:ext uri="{FF2B5EF4-FFF2-40B4-BE49-F238E27FC236}">
                  <a16:creationId xmlns:a16="http://schemas.microsoft.com/office/drawing/2014/main" id="{00000000-0008-0000-0300-000017000000}"/>
                </a:ext>
              </a:extLst>
            </xdr:cNvPr>
            <xdr:cNvSpPr/>
          </xdr:nvSpPr>
          <xdr:spPr>
            <a:xfrm rot="-2700000">
              <a:off x="511742" y="312459"/>
              <a:ext cx="12525" cy="69993"/>
            </a:xfrm>
            <a:custGeom>
              <a:avLst/>
              <a:gdLst>
                <a:gd name="connsiteX0" fmla="*/ 0 w 12525"/>
                <a:gd name="connsiteY0" fmla="*/ 0 h 69993"/>
                <a:gd name="connsiteX1" fmla="*/ 12526 w 12525"/>
                <a:gd name="connsiteY1" fmla="*/ 0 h 69993"/>
                <a:gd name="connsiteX2" fmla="*/ 12526 w 12525"/>
                <a:gd name="connsiteY2" fmla="*/ 69993 h 69993"/>
                <a:gd name="connsiteX3" fmla="*/ 0 w 12525"/>
                <a:gd name="connsiteY3" fmla="*/ 69993 h 6999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2525" h="69993">
                  <a:moveTo>
                    <a:pt x="0" y="0"/>
                  </a:moveTo>
                  <a:lnTo>
                    <a:pt x="12526" y="0"/>
                  </a:lnTo>
                  <a:lnTo>
                    <a:pt x="12526" y="69993"/>
                  </a:lnTo>
                  <a:lnTo>
                    <a:pt x="0" y="6999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</xdr:grpSp>
      <xdr:sp macro="" textlink="">
        <xdr:nvSpPr>
          <xdr:cNvPr id="24" name="Freeform: Shape 23"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SpPr/>
        </xdr:nvSpPr>
        <xdr:spPr>
          <a:xfrm rot="-2700000">
            <a:off x="614694" y="367447"/>
            <a:ext cx="66795" cy="12373"/>
          </a:xfrm>
          <a:custGeom>
            <a:avLst/>
            <a:gdLst>
              <a:gd name="connsiteX0" fmla="*/ 0 w 66795"/>
              <a:gd name="connsiteY0" fmla="*/ 0 h 12373"/>
              <a:gd name="connsiteX1" fmla="*/ 66796 w 66795"/>
              <a:gd name="connsiteY1" fmla="*/ 0 h 12373"/>
              <a:gd name="connsiteX2" fmla="*/ 66796 w 66795"/>
              <a:gd name="connsiteY2" fmla="*/ 12373 h 12373"/>
              <a:gd name="connsiteX3" fmla="*/ 0 w 66795"/>
              <a:gd name="connsiteY3" fmla="*/ 12373 h 123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6795" h="12373">
                <a:moveTo>
                  <a:pt x="0" y="0"/>
                </a:moveTo>
                <a:lnTo>
                  <a:pt x="66796" y="0"/>
                </a:lnTo>
                <a:lnTo>
                  <a:pt x="66796" y="12373"/>
                </a:lnTo>
                <a:lnTo>
                  <a:pt x="0" y="12373"/>
                </a:lnTo>
                <a:close/>
              </a:path>
            </a:pathLst>
          </a:custGeom>
          <a:solidFill>
            <a:srgbClr val="FFC000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5" name="Freeform: Shape 24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SpPr/>
        </xdr:nvSpPr>
        <xdr:spPr>
          <a:xfrm rot="-2700000">
            <a:off x="678252" y="328912"/>
            <a:ext cx="17713" cy="12373"/>
          </a:xfrm>
          <a:custGeom>
            <a:avLst/>
            <a:gdLst>
              <a:gd name="connsiteX0" fmla="*/ 0 w 17713"/>
              <a:gd name="connsiteY0" fmla="*/ 0 h 12373"/>
              <a:gd name="connsiteX1" fmla="*/ 17713 w 17713"/>
              <a:gd name="connsiteY1" fmla="*/ 0 h 12373"/>
              <a:gd name="connsiteX2" fmla="*/ 17713 w 17713"/>
              <a:gd name="connsiteY2" fmla="*/ 12373 h 12373"/>
              <a:gd name="connsiteX3" fmla="*/ 0 w 17713"/>
              <a:gd name="connsiteY3" fmla="*/ 12373 h 123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7713" h="12373">
                <a:moveTo>
                  <a:pt x="0" y="0"/>
                </a:moveTo>
                <a:lnTo>
                  <a:pt x="17713" y="0"/>
                </a:lnTo>
                <a:lnTo>
                  <a:pt x="17713" y="12373"/>
                </a:lnTo>
                <a:lnTo>
                  <a:pt x="0" y="12373"/>
                </a:lnTo>
                <a:close/>
              </a:path>
            </a:pathLst>
          </a:custGeom>
          <a:solidFill>
            <a:srgbClr val="FFC000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6" name="Freeform: Shape 25">
            <a:extLst>
              <a:ext uri="{FF2B5EF4-FFF2-40B4-BE49-F238E27FC236}">
                <a16:creationId xmlns:a16="http://schemas.microsoft.com/office/drawing/2014/main" id="{00000000-0008-0000-0300-00001A000000}"/>
              </a:ext>
            </a:extLst>
          </xdr:cNvPr>
          <xdr:cNvSpPr/>
        </xdr:nvSpPr>
        <xdr:spPr>
          <a:xfrm>
            <a:off x="680900" y="427895"/>
            <a:ext cx="56373" cy="111375"/>
          </a:xfrm>
          <a:custGeom>
            <a:avLst/>
            <a:gdLst>
              <a:gd name="connsiteX0" fmla="*/ 0 w 56373"/>
              <a:gd name="connsiteY0" fmla="*/ 0 h 111375"/>
              <a:gd name="connsiteX1" fmla="*/ 56374 w 56373"/>
              <a:gd name="connsiteY1" fmla="*/ 0 h 111375"/>
              <a:gd name="connsiteX2" fmla="*/ 56374 w 56373"/>
              <a:gd name="connsiteY2" fmla="*/ 111375 h 111375"/>
              <a:gd name="connsiteX3" fmla="*/ 0 w 56373"/>
              <a:gd name="connsiteY3" fmla="*/ 111375 h 1113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56373" h="111375">
                <a:moveTo>
                  <a:pt x="0" y="0"/>
                </a:moveTo>
                <a:lnTo>
                  <a:pt x="56374" y="0"/>
                </a:lnTo>
                <a:lnTo>
                  <a:pt x="56374" y="111375"/>
                </a:lnTo>
                <a:lnTo>
                  <a:pt x="0" y="111375"/>
                </a:lnTo>
                <a:close/>
              </a:path>
            </a:pathLst>
          </a:custGeom>
          <a:solidFill>
            <a:srgbClr val="70AD47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7" name="Freeform: Shape 26">
            <a:extLst>
              <a:ext uri="{FF2B5EF4-FFF2-40B4-BE49-F238E27FC236}">
                <a16:creationId xmlns:a16="http://schemas.microsoft.com/office/drawing/2014/main" id="{00000000-0008-0000-0300-00001B000000}"/>
              </a:ext>
            </a:extLst>
          </xdr:cNvPr>
          <xdr:cNvSpPr/>
        </xdr:nvSpPr>
        <xdr:spPr>
          <a:xfrm>
            <a:off x="699691" y="495958"/>
            <a:ext cx="18791" cy="18562"/>
          </a:xfrm>
          <a:custGeom>
            <a:avLst/>
            <a:gdLst>
              <a:gd name="connsiteX0" fmla="*/ 9396 w 18791"/>
              <a:gd name="connsiteY0" fmla="*/ 0 h 18562"/>
              <a:gd name="connsiteX1" fmla="*/ 0 w 18791"/>
              <a:gd name="connsiteY1" fmla="*/ 9281 h 18562"/>
              <a:gd name="connsiteX2" fmla="*/ 9396 w 18791"/>
              <a:gd name="connsiteY2" fmla="*/ 18563 h 18562"/>
              <a:gd name="connsiteX3" fmla="*/ 18791 w 18791"/>
              <a:gd name="connsiteY3" fmla="*/ 9281 h 18562"/>
              <a:gd name="connsiteX4" fmla="*/ 9396 w 18791"/>
              <a:gd name="connsiteY4" fmla="*/ 0 h 18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8791" h="18562">
                <a:moveTo>
                  <a:pt x="9396" y="0"/>
                </a:moveTo>
                <a:cubicBezTo>
                  <a:pt x="4207" y="0"/>
                  <a:pt x="0" y="4156"/>
                  <a:pt x="0" y="9281"/>
                </a:cubicBezTo>
                <a:cubicBezTo>
                  <a:pt x="0" y="14407"/>
                  <a:pt x="4207" y="18563"/>
                  <a:pt x="9396" y="18563"/>
                </a:cubicBezTo>
                <a:cubicBezTo>
                  <a:pt x="14584" y="18563"/>
                  <a:pt x="18791" y="14407"/>
                  <a:pt x="18791" y="9281"/>
                </a:cubicBezTo>
                <a:cubicBezTo>
                  <a:pt x="18786" y="4158"/>
                  <a:pt x="14582" y="5"/>
                  <a:pt x="9396" y="0"/>
                </a:cubicBezTo>
                <a:close/>
              </a:path>
            </a:pathLst>
          </a:custGeom>
          <a:solidFill>
            <a:srgbClr val="1F4E78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8" name="Freeform: Shape 27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SpPr/>
        </xdr:nvSpPr>
        <xdr:spPr>
          <a:xfrm>
            <a:off x="373971" y="421707"/>
            <a:ext cx="306928" cy="117562"/>
          </a:xfrm>
          <a:custGeom>
            <a:avLst/>
            <a:gdLst>
              <a:gd name="connsiteX0" fmla="*/ 306929 w 306928"/>
              <a:gd name="connsiteY0" fmla="*/ 24750 h 117562"/>
              <a:gd name="connsiteX1" fmla="*/ 306929 w 306928"/>
              <a:gd name="connsiteY1" fmla="*/ 117563 h 117562"/>
              <a:gd name="connsiteX2" fmla="*/ 112056 w 306928"/>
              <a:gd name="connsiteY2" fmla="*/ 117563 h 117562"/>
              <a:gd name="connsiteX3" fmla="*/ 89647 w 306928"/>
              <a:gd name="connsiteY3" fmla="*/ 112334 h 117562"/>
              <a:gd name="connsiteX4" fmla="*/ 12783 w 306928"/>
              <a:gd name="connsiteY4" fmla="*/ 74374 h 117562"/>
              <a:gd name="connsiteX5" fmla="*/ 2446 w 306928"/>
              <a:gd name="connsiteY5" fmla="*/ 43737 h 117562"/>
              <a:gd name="connsiteX6" fmla="*/ 23298 w 306928"/>
              <a:gd name="connsiteY6" fmla="*/ 31116 h 117562"/>
              <a:gd name="connsiteX7" fmla="*/ 25992 w 306928"/>
              <a:gd name="connsiteY7" fmla="*/ 31131 h 117562"/>
              <a:gd name="connsiteX8" fmla="*/ 36100 w 306928"/>
              <a:gd name="connsiteY8" fmla="*/ 33521 h 117562"/>
              <a:gd name="connsiteX9" fmla="*/ 106489 w 306928"/>
              <a:gd name="connsiteY9" fmla="*/ 68063 h 117562"/>
              <a:gd name="connsiteX10" fmla="*/ 131544 w 306928"/>
              <a:gd name="connsiteY10" fmla="*/ 68063 h 117562"/>
              <a:gd name="connsiteX11" fmla="*/ 106489 w 306928"/>
              <a:gd name="connsiteY11" fmla="*/ 43313 h 117562"/>
              <a:gd name="connsiteX12" fmla="*/ 131544 w 306928"/>
              <a:gd name="connsiteY12" fmla="*/ 18563 h 117562"/>
              <a:gd name="connsiteX13" fmla="*/ 185827 w 306928"/>
              <a:gd name="connsiteY13" fmla="*/ 18563 h 117562"/>
              <a:gd name="connsiteX14" fmla="*/ 198229 w 306928"/>
              <a:gd name="connsiteY14" fmla="*/ 11671 h 117562"/>
              <a:gd name="connsiteX15" fmla="*/ 296312 w 306928"/>
              <a:gd name="connsiteY15" fmla="*/ 16575 h 117562"/>
              <a:gd name="connsiteX16" fmla="*/ 300814 w 306928"/>
              <a:gd name="connsiteY16" fmla="*/ 19916 h 117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306928" h="117562">
                <a:moveTo>
                  <a:pt x="306929" y="24750"/>
                </a:moveTo>
                <a:lnTo>
                  <a:pt x="306929" y="117563"/>
                </a:lnTo>
                <a:lnTo>
                  <a:pt x="112056" y="117563"/>
                </a:lnTo>
                <a:cubicBezTo>
                  <a:pt x="104276" y="117565"/>
                  <a:pt x="96603" y="115775"/>
                  <a:pt x="89647" y="112334"/>
                </a:cubicBezTo>
                <a:lnTo>
                  <a:pt x="12783" y="74374"/>
                </a:lnTo>
                <a:cubicBezTo>
                  <a:pt x="1364" y="68734"/>
                  <a:pt x="-3264" y="55017"/>
                  <a:pt x="2446" y="43737"/>
                </a:cubicBezTo>
                <a:cubicBezTo>
                  <a:pt x="6390" y="35945"/>
                  <a:pt x="14479" y="31049"/>
                  <a:pt x="23298" y="31116"/>
                </a:cubicBezTo>
                <a:lnTo>
                  <a:pt x="25992" y="31131"/>
                </a:lnTo>
                <a:cubicBezTo>
                  <a:pt x="29501" y="31160"/>
                  <a:pt x="32958" y="31976"/>
                  <a:pt x="36100" y="33521"/>
                </a:cubicBezTo>
                <a:lnTo>
                  <a:pt x="106489" y="68063"/>
                </a:lnTo>
                <a:lnTo>
                  <a:pt x="131544" y="68063"/>
                </a:lnTo>
                <a:cubicBezTo>
                  <a:pt x="117706" y="68063"/>
                  <a:pt x="106489" y="56982"/>
                  <a:pt x="106489" y="43313"/>
                </a:cubicBezTo>
                <a:cubicBezTo>
                  <a:pt x="106489" y="29644"/>
                  <a:pt x="117706" y="18563"/>
                  <a:pt x="131544" y="18563"/>
                </a:cubicBezTo>
                <a:lnTo>
                  <a:pt x="185827" y="18563"/>
                </a:lnTo>
                <a:lnTo>
                  <a:pt x="198229" y="11671"/>
                </a:lnTo>
                <a:cubicBezTo>
                  <a:pt x="229147" y="-5507"/>
                  <a:pt x="267308" y="-3599"/>
                  <a:pt x="296312" y="16575"/>
                </a:cubicBezTo>
                <a:cubicBezTo>
                  <a:pt x="297846" y="17642"/>
                  <a:pt x="299342" y="18756"/>
                  <a:pt x="300814" y="19916"/>
                </a:cubicBezTo>
                <a:close/>
              </a:path>
            </a:pathLst>
          </a:custGeom>
          <a:solidFill>
            <a:srgbClr val="D9E2EC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9" name="Freeform: Shape 28">
            <a:extLst>
              <a:ext uri="{FF2B5EF4-FFF2-40B4-BE49-F238E27FC236}">
                <a16:creationId xmlns:a16="http://schemas.microsoft.com/office/drawing/2014/main" id="{00000000-0008-0000-0300-00001D000000}"/>
              </a:ext>
            </a:extLst>
          </xdr:cNvPr>
          <xdr:cNvSpPr/>
        </xdr:nvSpPr>
        <xdr:spPr>
          <a:xfrm>
            <a:off x="514386" y="438282"/>
            <a:ext cx="166513" cy="100987"/>
          </a:xfrm>
          <a:custGeom>
            <a:avLst/>
            <a:gdLst>
              <a:gd name="connsiteX0" fmla="*/ 166514 w 166513"/>
              <a:gd name="connsiteY0" fmla="*/ 8175 h 100987"/>
              <a:gd name="connsiteX1" fmla="*/ 166514 w 166513"/>
              <a:gd name="connsiteY1" fmla="*/ 100988 h 100987"/>
              <a:gd name="connsiteX2" fmla="*/ 0 w 166513"/>
              <a:gd name="connsiteY2" fmla="*/ 100988 h 100987"/>
              <a:gd name="connsiteX3" fmla="*/ 155897 w 166513"/>
              <a:gd name="connsiteY3" fmla="*/ 0 h 100987"/>
              <a:gd name="connsiteX4" fmla="*/ 160399 w 166513"/>
              <a:gd name="connsiteY4" fmla="*/ 3341 h 1009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6513" h="100987">
                <a:moveTo>
                  <a:pt x="166514" y="8175"/>
                </a:moveTo>
                <a:lnTo>
                  <a:pt x="166514" y="100988"/>
                </a:lnTo>
                <a:lnTo>
                  <a:pt x="0" y="100988"/>
                </a:lnTo>
                <a:cubicBezTo>
                  <a:pt x="59028" y="82673"/>
                  <a:pt x="113898" y="50846"/>
                  <a:pt x="155897" y="0"/>
                </a:cubicBezTo>
                <a:cubicBezTo>
                  <a:pt x="157432" y="1067"/>
                  <a:pt x="158927" y="2181"/>
                  <a:pt x="160399" y="3341"/>
                </a:cubicBezTo>
                <a:close/>
              </a:path>
            </a:pathLst>
          </a:custGeom>
          <a:solidFill>
            <a:srgbClr val="D9E9F2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0" name="Freeform: Shape 29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SpPr/>
        </xdr:nvSpPr>
        <xdr:spPr>
          <a:xfrm>
            <a:off x="499251" y="483583"/>
            <a:ext cx="68901" cy="12375"/>
          </a:xfrm>
          <a:custGeom>
            <a:avLst/>
            <a:gdLst>
              <a:gd name="connsiteX0" fmla="*/ 62638 w 68901"/>
              <a:gd name="connsiteY0" fmla="*/ 12375 h 12375"/>
              <a:gd name="connsiteX1" fmla="*/ 6264 w 68901"/>
              <a:gd name="connsiteY1" fmla="*/ 12375 h 12375"/>
              <a:gd name="connsiteX2" fmla="*/ 0 w 68901"/>
              <a:gd name="connsiteY2" fmla="*/ 6188 h 12375"/>
              <a:gd name="connsiteX3" fmla="*/ 6264 w 68901"/>
              <a:gd name="connsiteY3" fmla="*/ 0 h 12375"/>
              <a:gd name="connsiteX4" fmla="*/ 62638 w 68901"/>
              <a:gd name="connsiteY4" fmla="*/ 0 h 12375"/>
              <a:gd name="connsiteX5" fmla="*/ 68901 w 68901"/>
              <a:gd name="connsiteY5" fmla="*/ 6188 h 12375"/>
              <a:gd name="connsiteX6" fmla="*/ 62638 w 68901"/>
              <a:gd name="connsiteY6" fmla="*/ 12375 h 123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68901" h="12375">
                <a:moveTo>
                  <a:pt x="62638" y="12375"/>
                </a:moveTo>
                <a:lnTo>
                  <a:pt x="6264" y="12375"/>
                </a:lnTo>
                <a:cubicBezTo>
                  <a:pt x="2805" y="12375"/>
                  <a:pt x="0" y="9605"/>
                  <a:pt x="0" y="6188"/>
                </a:cubicBezTo>
                <a:cubicBezTo>
                  <a:pt x="0" y="2770"/>
                  <a:pt x="2805" y="0"/>
                  <a:pt x="6264" y="0"/>
                </a:cubicBezTo>
                <a:lnTo>
                  <a:pt x="62638" y="0"/>
                </a:lnTo>
                <a:cubicBezTo>
                  <a:pt x="66097" y="0"/>
                  <a:pt x="68901" y="2770"/>
                  <a:pt x="68901" y="6188"/>
                </a:cubicBezTo>
                <a:cubicBezTo>
                  <a:pt x="68901" y="9605"/>
                  <a:pt x="66097" y="12375"/>
                  <a:pt x="62638" y="12375"/>
                </a:cubicBezTo>
                <a:close/>
              </a:path>
            </a:pathLst>
          </a:custGeom>
          <a:solidFill>
            <a:srgbClr val="FFC000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3</xdr:col>
      <xdr:colOff>3023175</xdr:colOff>
      <xdr:row>1</xdr:row>
      <xdr:rowOff>51225</xdr:rowOff>
    </xdr:from>
    <xdr:to>
      <xdr:col>4</xdr:col>
      <xdr:colOff>685800</xdr:colOff>
      <xdr:row>2</xdr:row>
      <xdr:rowOff>253575</xdr:rowOff>
    </xdr:to>
    <xdr:grpSp>
      <xdr:nvGrpSpPr>
        <xdr:cNvPr id="32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pSpPr/>
      </xdr:nvGrpSpPr>
      <xdr:grpSpPr>
        <a:xfrm>
          <a:off x="7699950" y="136950"/>
          <a:ext cx="1044000" cy="450000"/>
          <a:chOff x="6972831" y="127063"/>
          <a:chExt cx="1044000" cy="450000"/>
        </a:xfrm>
      </xdr:grpSpPr>
      <xdr:sp macro="" textlink="">
        <xdr:nvSpPr>
          <xdr:cNvPr id="33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300-000021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38" name="Picture 37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300-000026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5</xdr:col>
      <xdr:colOff>275104</xdr:colOff>
      <xdr:row>1</xdr:row>
      <xdr:rowOff>52491</xdr:rowOff>
    </xdr:from>
    <xdr:ext cx="1325166" cy="381000"/>
    <xdr:pic>
      <xdr:nvPicPr>
        <xdr:cNvPr id="1038" name="mpkLogo">
          <a:hlinkClick xmlns:a="http://schemas.openxmlformats.org/drawingml/2006/main" xmlns:r="http://schemas.openxmlformats.org/officeDocument/2006/relationships" r:id="rId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</xdr:row>
      <xdr:rowOff>226333</xdr:rowOff>
    </xdr:from>
    <xdr:to>
      <xdr:col>17</xdr:col>
      <xdr:colOff>257333</xdr:colOff>
      <xdr:row>3</xdr:row>
      <xdr:rowOff>0</xdr:rowOff>
    </xdr:to>
    <xdr:sp macro="[0]!resetRecords" textlink="">
      <xdr:nvSpPr>
        <xdr:cNvPr id="21" name="ButtonShowDiscount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/>
      </xdr:nvSpPr>
      <xdr:spPr>
        <a:xfrm>
          <a:off x="12382500" y="311000"/>
          <a:ext cx="2628000" cy="32400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marL="0" indent="0" algn="ctr"/>
          <a:r>
            <a:rPr lang="tr-TR" sz="1050" b="1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  RECORDED DATA</a:t>
          </a:r>
          <a:endParaRPr lang="tr-TR" sz="1050" b="1">
            <a:solidFill>
              <a:schemeClr val="bg1">
                <a:lumMod val="95000"/>
              </a:schemeClr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/>
  </xdr:twoCellAnchor>
  <xdr:twoCellAnchor editAs="oneCell">
    <xdr:from>
      <xdr:col>1</xdr:col>
      <xdr:colOff>133666</xdr:colOff>
      <xdr:row>1</xdr:row>
      <xdr:rowOff>100708</xdr:rowOff>
    </xdr:from>
    <xdr:to>
      <xdr:col>1</xdr:col>
      <xdr:colOff>503235</xdr:colOff>
      <xdr:row>2</xdr:row>
      <xdr:rowOff>216167</xdr:rowOff>
    </xdr:to>
    <xdr:grpSp>
      <xdr:nvGrpSpPr>
        <xdr:cNvPr id="2" name="mainico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381316" y="186433"/>
          <a:ext cx="369569" cy="363109"/>
          <a:chOff x="377083" y="185375"/>
          <a:chExt cx="369569" cy="358875"/>
        </a:xfrm>
      </xdr:grpSpPr>
      <xdr:sp macro="" textlink="">
        <xdr:nvSpPr>
          <xdr:cNvPr id="3" name="Freeform: Shape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/>
        </xdr:nvSpPr>
        <xdr:spPr>
          <a:xfrm>
            <a:off x="402143" y="185375"/>
            <a:ext cx="294396" cy="290812"/>
          </a:xfrm>
          <a:custGeom>
            <a:avLst/>
            <a:gdLst>
              <a:gd name="connsiteX0" fmla="*/ 181649 w 294396"/>
              <a:gd name="connsiteY0" fmla="*/ 0 h 290812"/>
              <a:gd name="connsiteX1" fmla="*/ 0 w 294396"/>
              <a:gd name="connsiteY1" fmla="*/ 179438 h 290812"/>
              <a:gd name="connsiteX2" fmla="*/ 20811 w 294396"/>
              <a:gd name="connsiteY2" fmla="*/ 199995 h 290812"/>
              <a:gd name="connsiteX3" fmla="*/ 112748 w 294396"/>
              <a:gd name="connsiteY3" fmla="*/ 290813 h 290812"/>
              <a:gd name="connsiteX4" fmla="*/ 294396 w 294396"/>
              <a:gd name="connsiteY4" fmla="*/ 111375 h 290812"/>
              <a:gd name="connsiteX5" fmla="*/ 294396 w 294396"/>
              <a:gd name="connsiteY5" fmla="*/ 0 h 290812"/>
              <a:gd name="connsiteX6" fmla="*/ 256814 w 294396"/>
              <a:gd name="connsiteY6" fmla="*/ 49500 h 290812"/>
              <a:gd name="connsiteX7" fmla="*/ 244286 w 294396"/>
              <a:gd name="connsiteY7" fmla="*/ 37125 h 290812"/>
              <a:gd name="connsiteX8" fmla="*/ 256814 w 294396"/>
              <a:gd name="connsiteY8" fmla="*/ 24750 h 290812"/>
              <a:gd name="connsiteX9" fmla="*/ 269341 w 294396"/>
              <a:gd name="connsiteY9" fmla="*/ 37125 h 290812"/>
              <a:gd name="connsiteX10" fmla="*/ 256886 w 294396"/>
              <a:gd name="connsiteY10" fmla="*/ 49500 h 290812"/>
              <a:gd name="connsiteX11" fmla="*/ 256814 w 294396"/>
              <a:gd name="connsiteY11" fmla="*/ 49500 h 2908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294396" h="290812">
                <a:moveTo>
                  <a:pt x="181649" y="0"/>
                </a:moveTo>
                <a:lnTo>
                  <a:pt x="0" y="179438"/>
                </a:lnTo>
                <a:lnTo>
                  <a:pt x="20811" y="199995"/>
                </a:lnTo>
                <a:lnTo>
                  <a:pt x="112748" y="290813"/>
                </a:lnTo>
                <a:lnTo>
                  <a:pt x="294396" y="111375"/>
                </a:lnTo>
                <a:lnTo>
                  <a:pt x="294396" y="0"/>
                </a:lnTo>
                <a:close/>
                <a:moveTo>
                  <a:pt x="256814" y="49500"/>
                </a:moveTo>
                <a:cubicBezTo>
                  <a:pt x="249895" y="49500"/>
                  <a:pt x="244286" y="43960"/>
                  <a:pt x="244286" y="37125"/>
                </a:cubicBezTo>
                <a:cubicBezTo>
                  <a:pt x="244286" y="30290"/>
                  <a:pt x="249895" y="24750"/>
                  <a:pt x="256814" y="24750"/>
                </a:cubicBezTo>
                <a:cubicBezTo>
                  <a:pt x="263733" y="24750"/>
                  <a:pt x="269341" y="30290"/>
                  <a:pt x="269341" y="37125"/>
                </a:cubicBezTo>
                <a:cubicBezTo>
                  <a:pt x="269361" y="43940"/>
                  <a:pt x="263785" y="49480"/>
                  <a:pt x="256886" y="49500"/>
                </a:cubicBezTo>
                <a:cubicBezTo>
                  <a:pt x="256862" y="49500"/>
                  <a:pt x="256838" y="49500"/>
                  <a:pt x="256814" y="49500"/>
                </a:cubicBezTo>
                <a:close/>
              </a:path>
            </a:pathLst>
          </a:custGeom>
          <a:solidFill>
            <a:srgbClr val="1F4E78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4" name="Freeform: Shape 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422954" y="185375"/>
            <a:ext cx="273584" cy="290812"/>
          </a:xfrm>
          <a:custGeom>
            <a:avLst/>
            <a:gdLst>
              <a:gd name="connsiteX0" fmla="*/ 256125 w 273584"/>
              <a:gd name="connsiteY0" fmla="*/ 0 h 290812"/>
              <a:gd name="connsiteX1" fmla="*/ 241350 w 273584"/>
              <a:gd name="connsiteY1" fmla="*/ 25933 h 290812"/>
              <a:gd name="connsiteX2" fmla="*/ 247324 w 273584"/>
              <a:gd name="connsiteY2" fmla="*/ 42409 h 290812"/>
              <a:gd name="connsiteX3" fmla="*/ 230645 w 273584"/>
              <a:gd name="connsiteY3" fmla="*/ 48311 h 290812"/>
              <a:gd name="connsiteX4" fmla="*/ 227805 w 273584"/>
              <a:gd name="connsiteY4" fmla="*/ 46484 h 290812"/>
              <a:gd name="connsiteX5" fmla="*/ 0 w 273584"/>
              <a:gd name="connsiteY5" fmla="*/ 199995 h 290812"/>
              <a:gd name="connsiteX6" fmla="*/ 91936 w 273584"/>
              <a:gd name="connsiteY6" fmla="*/ 290813 h 290812"/>
              <a:gd name="connsiteX7" fmla="*/ 273585 w 273584"/>
              <a:gd name="connsiteY7" fmla="*/ 111375 h 290812"/>
              <a:gd name="connsiteX8" fmla="*/ 273585 w 273584"/>
              <a:gd name="connsiteY8" fmla="*/ 0 h 2908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273584" h="290812">
                <a:moveTo>
                  <a:pt x="256125" y="0"/>
                </a:moveTo>
                <a:cubicBezTo>
                  <a:pt x="251411" y="8980"/>
                  <a:pt x="246486" y="17624"/>
                  <a:pt x="241350" y="25933"/>
                </a:cubicBezTo>
                <a:cubicBezTo>
                  <a:pt x="247605" y="28853"/>
                  <a:pt x="250281" y="36230"/>
                  <a:pt x="247324" y="42409"/>
                </a:cubicBezTo>
                <a:cubicBezTo>
                  <a:pt x="244368" y="48589"/>
                  <a:pt x="236901" y="51231"/>
                  <a:pt x="230645" y="48311"/>
                </a:cubicBezTo>
                <a:cubicBezTo>
                  <a:pt x="229619" y="47832"/>
                  <a:pt x="228664" y="47217"/>
                  <a:pt x="227805" y="46484"/>
                </a:cubicBezTo>
                <a:cubicBezTo>
                  <a:pt x="168409" y="130835"/>
                  <a:pt x="86455" y="177682"/>
                  <a:pt x="0" y="199995"/>
                </a:cubicBezTo>
                <a:lnTo>
                  <a:pt x="91936" y="290813"/>
                </a:lnTo>
                <a:lnTo>
                  <a:pt x="273585" y="111375"/>
                </a:lnTo>
                <a:lnTo>
                  <a:pt x="273585" y="0"/>
                </a:lnTo>
                <a:close/>
              </a:path>
            </a:pathLst>
          </a:custGeom>
          <a:solidFill>
            <a:srgbClr val="2E86AB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5" name="Freeform: Shape 4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/>
        </xdr:nvSpPr>
        <xdr:spPr>
          <a:xfrm>
            <a:off x="658957" y="216313"/>
            <a:ext cx="87695" cy="49500"/>
          </a:xfrm>
          <a:custGeom>
            <a:avLst/>
            <a:gdLst>
              <a:gd name="connsiteX0" fmla="*/ 62139 w 87695"/>
              <a:gd name="connsiteY0" fmla="*/ 49500 h 49500"/>
              <a:gd name="connsiteX1" fmla="*/ 37583 w 87695"/>
              <a:gd name="connsiteY1" fmla="*/ 49500 h 49500"/>
              <a:gd name="connsiteX2" fmla="*/ 37583 w 87695"/>
              <a:gd name="connsiteY2" fmla="*/ 37125 h 49500"/>
              <a:gd name="connsiteX3" fmla="*/ 62274 w 87695"/>
              <a:gd name="connsiteY3" fmla="*/ 37125 h 49500"/>
              <a:gd name="connsiteX4" fmla="*/ 75149 w 87695"/>
              <a:gd name="connsiteY4" fmla="*/ 25373 h 49500"/>
              <a:gd name="connsiteX5" fmla="*/ 63244 w 87695"/>
              <a:gd name="connsiteY5" fmla="*/ 12390 h 49500"/>
              <a:gd name="connsiteX6" fmla="*/ 62638 w 87695"/>
              <a:gd name="connsiteY6" fmla="*/ 12375 h 49500"/>
              <a:gd name="connsiteX7" fmla="*/ 6264 w 87695"/>
              <a:gd name="connsiteY7" fmla="*/ 12375 h 49500"/>
              <a:gd name="connsiteX8" fmla="*/ 0 w 87695"/>
              <a:gd name="connsiteY8" fmla="*/ 6188 h 49500"/>
              <a:gd name="connsiteX9" fmla="*/ 6264 w 87695"/>
              <a:gd name="connsiteY9" fmla="*/ 0 h 49500"/>
              <a:gd name="connsiteX10" fmla="*/ 62638 w 87695"/>
              <a:gd name="connsiteY10" fmla="*/ 0 h 49500"/>
              <a:gd name="connsiteX11" fmla="*/ 87693 w 87695"/>
              <a:gd name="connsiteY11" fmla="*/ 24322 h 49500"/>
              <a:gd name="connsiteX12" fmla="*/ 62139 w 87695"/>
              <a:gd name="connsiteY12" fmla="*/ 49500 h 49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87695" h="49500">
                <a:moveTo>
                  <a:pt x="62139" y="49500"/>
                </a:moveTo>
                <a:lnTo>
                  <a:pt x="37583" y="49500"/>
                </a:lnTo>
                <a:lnTo>
                  <a:pt x="37583" y="37125"/>
                </a:lnTo>
                <a:lnTo>
                  <a:pt x="62274" y="37125"/>
                </a:lnTo>
                <a:cubicBezTo>
                  <a:pt x="69012" y="37125"/>
                  <a:pt x="74817" y="32020"/>
                  <a:pt x="75149" y="25373"/>
                </a:cubicBezTo>
                <a:cubicBezTo>
                  <a:pt x="75491" y="18540"/>
                  <a:pt x="70160" y="12728"/>
                  <a:pt x="63244" y="12390"/>
                </a:cubicBezTo>
                <a:cubicBezTo>
                  <a:pt x="63042" y="12380"/>
                  <a:pt x="62840" y="12375"/>
                  <a:pt x="62638" y="12375"/>
                </a:cubicBezTo>
                <a:lnTo>
                  <a:pt x="6264" y="12375"/>
                </a:lnTo>
                <a:cubicBezTo>
                  <a:pt x="2805" y="12375"/>
                  <a:pt x="0" y="9605"/>
                  <a:pt x="0" y="6188"/>
                </a:cubicBezTo>
                <a:cubicBezTo>
                  <a:pt x="0" y="2770"/>
                  <a:pt x="2805" y="0"/>
                  <a:pt x="6264" y="0"/>
                </a:cubicBezTo>
                <a:lnTo>
                  <a:pt x="62638" y="0"/>
                </a:lnTo>
                <a:cubicBezTo>
                  <a:pt x="76301" y="13"/>
                  <a:pt x="87440" y="10827"/>
                  <a:pt x="87693" y="24322"/>
                </a:cubicBezTo>
                <a:cubicBezTo>
                  <a:pt x="87927" y="38168"/>
                  <a:pt x="76157" y="49500"/>
                  <a:pt x="62139" y="49500"/>
                </a:cubicBezTo>
                <a:close/>
              </a:path>
            </a:pathLst>
          </a:custGeom>
          <a:solidFill>
            <a:srgbClr val="F2F2F2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6" name="Freeform: Shape 5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SpPr/>
        </xdr:nvSpPr>
        <xdr:spPr>
          <a:xfrm>
            <a:off x="546210" y="234875"/>
            <a:ext cx="100217" cy="99000"/>
          </a:xfrm>
          <a:custGeom>
            <a:avLst/>
            <a:gdLst>
              <a:gd name="connsiteX0" fmla="*/ 94033 w 100217"/>
              <a:gd name="connsiteY0" fmla="*/ 49500 h 99000"/>
              <a:gd name="connsiteX1" fmla="*/ 85644 w 100217"/>
              <a:gd name="connsiteY1" fmla="*/ 24889 h 99000"/>
              <a:gd name="connsiteX2" fmla="*/ 63681 w 100217"/>
              <a:gd name="connsiteY2" fmla="*/ 9677 h 99000"/>
              <a:gd name="connsiteX3" fmla="*/ 36532 w 100217"/>
              <a:gd name="connsiteY3" fmla="*/ 9677 h 99000"/>
              <a:gd name="connsiteX4" fmla="*/ 14569 w 100217"/>
              <a:gd name="connsiteY4" fmla="*/ 24889 h 99000"/>
              <a:gd name="connsiteX5" fmla="*/ 6184 w 100217"/>
              <a:gd name="connsiteY5" fmla="*/ 49500 h 99000"/>
              <a:gd name="connsiteX6" fmla="*/ 14574 w 100217"/>
              <a:gd name="connsiteY6" fmla="*/ 74112 h 99000"/>
              <a:gd name="connsiteX7" fmla="*/ 36537 w 100217"/>
              <a:gd name="connsiteY7" fmla="*/ 89323 h 99000"/>
              <a:gd name="connsiteX8" fmla="*/ 63685 w 100217"/>
              <a:gd name="connsiteY8" fmla="*/ 89323 h 99000"/>
              <a:gd name="connsiteX9" fmla="*/ 85648 w 100217"/>
              <a:gd name="connsiteY9" fmla="*/ 74112 h 99000"/>
              <a:gd name="connsiteX10" fmla="*/ 94033 w 100217"/>
              <a:gd name="connsiteY10" fmla="*/ 49500 h 99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</a:cxnLst>
            <a:rect l="l" t="t" r="r" b="b"/>
            <a:pathLst>
              <a:path w="100217" h="99000">
                <a:moveTo>
                  <a:pt x="94033" y="49500"/>
                </a:moveTo>
                <a:cubicBezTo>
                  <a:pt x="105674" y="41898"/>
                  <a:pt x="99749" y="24518"/>
                  <a:pt x="85644" y="24889"/>
                </a:cubicBezTo>
                <a:cubicBezTo>
                  <a:pt x="90374" y="12215"/>
                  <a:pt x="74863" y="1473"/>
                  <a:pt x="63681" y="9677"/>
                </a:cubicBezTo>
                <a:cubicBezTo>
                  <a:pt x="59693" y="-3226"/>
                  <a:pt x="40520" y="-3226"/>
                  <a:pt x="36532" y="9677"/>
                </a:cubicBezTo>
                <a:cubicBezTo>
                  <a:pt x="25350" y="1473"/>
                  <a:pt x="9838" y="12215"/>
                  <a:pt x="14569" y="24889"/>
                </a:cubicBezTo>
                <a:cubicBezTo>
                  <a:pt x="468" y="24518"/>
                  <a:pt x="-5459" y="41898"/>
                  <a:pt x="6184" y="49500"/>
                </a:cubicBezTo>
                <a:cubicBezTo>
                  <a:pt x="-5457" y="57102"/>
                  <a:pt x="468" y="74482"/>
                  <a:pt x="14574" y="74112"/>
                </a:cubicBezTo>
                <a:cubicBezTo>
                  <a:pt x="9843" y="86785"/>
                  <a:pt x="25354" y="97528"/>
                  <a:pt x="36537" y="89323"/>
                </a:cubicBezTo>
                <a:cubicBezTo>
                  <a:pt x="40524" y="102226"/>
                  <a:pt x="59698" y="102226"/>
                  <a:pt x="63685" y="89323"/>
                </a:cubicBezTo>
                <a:cubicBezTo>
                  <a:pt x="74868" y="97528"/>
                  <a:pt x="90379" y="86785"/>
                  <a:pt x="85648" y="74112"/>
                </a:cubicBezTo>
                <a:cubicBezTo>
                  <a:pt x="99749" y="74482"/>
                  <a:pt x="105677" y="57102"/>
                  <a:pt x="94033" y="49500"/>
                </a:cubicBezTo>
                <a:close/>
              </a:path>
            </a:pathLst>
          </a:custGeom>
          <a:solidFill>
            <a:srgbClr val="70AD47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7" name="Freeform: Shape 6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SpPr/>
        </xdr:nvSpPr>
        <xdr:spPr>
          <a:xfrm>
            <a:off x="439725" y="185375"/>
            <a:ext cx="62637" cy="61875"/>
          </a:xfrm>
          <a:custGeom>
            <a:avLst/>
            <a:gdLst>
              <a:gd name="connsiteX0" fmla="*/ 0 w 62637"/>
              <a:gd name="connsiteY0" fmla="*/ 30938 h 61875"/>
              <a:gd name="connsiteX1" fmla="*/ 31319 w 62637"/>
              <a:gd name="connsiteY1" fmla="*/ 0 h 61875"/>
              <a:gd name="connsiteX2" fmla="*/ 62638 w 62637"/>
              <a:gd name="connsiteY2" fmla="*/ 30938 h 61875"/>
              <a:gd name="connsiteX3" fmla="*/ 31319 w 62637"/>
              <a:gd name="connsiteY3" fmla="*/ 61875 h 61875"/>
              <a:gd name="connsiteX4" fmla="*/ 0 w 62637"/>
              <a:gd name="connsiteY4" fmla="*/ 30938 h 618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2637" h="61875">
                <a:moveTo>
                  <a:pt x="0" y="30938"/>
                </a:moveTo>
                <a:cubicBezTo>
                  <a:pt x="15422" y="27129"/>
                  <a:pt x="27463" y="15234"/>
                  <a:pt x="31319" y="0"/>
                </a:cubicBezTo>
                <a:cubicBezTo>
                  <a:pt x="35174" y="15234"/>
                  <a:pt x="47215" y="27129"/>
                  <a:pt x="62638" y="30938"/>
                </a:cubicBezTo>
                <a:cubicBezTo>
                  <a:pt x="47215" y="34746"/>
                  <a:pt x="35174" y="46641"/>
                  <a:pt x="31319" y="61875"/>
                </a:cubicBezTo>
                <a:cubicBezTo>
                  <a:pt x="27463" y="46641"/>
                  <a:pt x="15422" y="34746"/>
                  <a:pt x="0" y="30938"/>
                </a:cubicBezTo>
                <a:close/>
              </a:path>
            </a:pathLst>
          </a:custGeom>
          <a:solidFill>
            <a:srgbClr val="70AD47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grpSp>
        <xdr:nvGrpSpPr>
          <xdr:cNvPr id="8" name="mainicon">
            <a:extLst>
              <a:ext uri="{FF2B5EF4-FFF2-40B4-BE49-F238E27FC236}">
                <a16:creationId xmlns:a16="http://schemas.microsoft.com/office/drawing/2014/main" id="{00000000-0008-0000-0400-000008000000}"/>
              </a:ext>
            </a:extLst>
          </xdr:cNvPr>
          <xdr:cNvGrpSpPr/>
        </xdr:nvGrpSpPr>
        <xdr:grpSpPr>
          <a:xfrm>
            <a:off x="429006" y="298565"/>
            <a:ext cx="146643" cy="132487"/>
            <a:chOff x="429006" y="298565"/>
            <a:chExt cx="146643" cy="132487"/>
          </a:xfrm>
          <a:solidFill>
            <a:srgbClr val="2E86AB"/>
          </a:solidFill>
        </xdr:grpSpPr>
        <xdr:sp macro="" textlink="">
          <xdr:nvSpPr>
            <xdr:cNvPr id="9" name="Freeform: Shape 8">
              <a:extLst>
                <a:ext uri="{FF2B5EF4-FFF2-40B4-BE49-F238E27FC236}">
                  <a16:creationId xmlns:a16="http://schemas.microsoft.com/office/drawing/2014/main" id="{00000000-0008-0000-0400-000009000000}"/>
                </a:ext>
              </a:extLst>
            </xdr:cNvPr>
            <xdr:cNvSpPr/>
          </xdr:nvSpPr>
          <xdr:spPr>
            <a:xfrm rot="-2700000">
              <a:off x="425652" y="346241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0" name="Freeform: Shape 9">
              <a:extLst>
                <a:ext uri="{FF2B5EF4-FFF2-40B4-BE49-F238E27FC236}">
                  <a16:creationId xmlns:a16="http://schemas.microsoft.com/office/drawing/2014/main" id="{00000000-0008-0000-0400-00000A000000}"/>
                </a:ext>
              </a:extLst>
            </xdr:cNvPr>
            <xdr:cNvSpPr/>
          </xdr:nvSpPr>
          <xdr:spPr>
            <a:xfrm rot="-2700000">
              <a:off x="444439" y="364803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2" name="Freeform: Shape 11">
              <a:extLst>
                <a:ext uri="{FF2B5EF4-FFF2-40B4-BE49-F238E27FC236}">
                  <a16:creationId xmlns:a16="http://schemas.microsoft.com/office/drawing/2014/main" id="{00000000-0008-0000-0400-00000C000000}"/>
                </a:ext>
              </a:extLst>
            </xdr:cNvPr>
            <xdr:cNvSpPr/>
          </xdr:nvSpPr>
          <xdr:spPr>
            <a:xfrm rot="-2700000">
              <a:off x="463226" y="383366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3" name="Freeform: Shape 12">
              <a:extLst>
                <a:ext uri="{FF2B5EF4-FFF2-40B4-BE49-F238E27FC236}">
                  <a16:creationId xmlns:a16="http://schemas.microsoft.com/office/drawing/2014/main" id="{00000000-0008-0000-0400-00000D000000}"/>
                </a:ext>
              </a:extLst>
            </xdr:cNvPr>
            <xdr:cNvSpPr/>
          </xdr:nvSpPr>
          <xdr:spPr>
            <a:xfrm rot="-2700000">
              <a:off x="482013" y="401928"/>
              <a:ext cx="53141" cy="12373"/>
            </a:xfrm>
            <a:custGeom>
              <a:avLst/>
              <a:gdLst>
                <a:gd name="connsiteX0" fmla="*/ 0 w 53141"/>
                <a:gd name="connsiteY0" fmla="*/ 0 h 12373"/>
                <a:gd name="connsiteX1" fmla="*/ 53141 w 53141"/>
                <a:gd name="connsiteY1" fmla="*/ 0 h 12373"/>
                <a:gd name="connsiteX2" fmla="*/ 53141 w 53141"/>
                <a:gd name="connsiteY2" fmla="*/ 12373 h 12373"/>
                <a:gd name="connsiteX3" fmla="*/ 0 w 53141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53141" h="12373">
                  <a:moveTo>
                    <a:pt x="0" y="0"/>
                  </a:moveTo>
                  <a:lnTo>
                    <a:pt x="53141" y="0"/>
                  </a:lnTo>
                  <a:lnTo>
                    <a:pt x="5314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4" name="Freeform: Shape 13">
              <a:extLst>
                <a:ext uri="{FF2B5EF4-FFF2-40B4-BE49-F238E27FC236}">
                  <a16:creationId xmlns:a16="http://schemas.microsoft.com/office/drawing/2014/main" id="{00000000-0008-0000-0400-00000E000000}"/>
                </a:ext>
              </a:extLst>
            </xdr:cNvPr>
            <xdr:cNvSpPr/>
          </xdr:nvSpPr>
          <xdr:spPr>
            <a:xfrm rot="-2700000">
              <a:off x="523482" y="411212"/>
              <a:ext cx="26570" cy="12373"/>
            </a:xfrm>
            <a:custGeom>
              <a:avLst/>
              <a:gdLst>
                <a:gd name="connsiteX0" fmla="*/ 0 w 26570"/>
                <a:gd name="connsiteY0" fmla="*/ 0 h 12373"/>
                <a:gd name="connsiteX1" fmla="*/ 26571 w 26570"/>
                <a:gd name="connsiteY1" fmla="*/ 0 h 12373"/>
                <a:gd name="connsiteX2" fmla="*/ 26571 w 26570"/>
                <a:gd name="connsiteY2" fmla="*/ 12373 h 12373"/>
                <a:gd name="connsiteX3" fmla="*/ 0 w 26570"/>
                <a:gd name="connsiteY3" fmla="*/ 12373 h 1237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26570" h="12373">
                  <a:moveTo>
                    <a:pt x="0" y="0"/>
                  </a:moveTo>
                  <a:lnTo>
                    <a:pt x="26571" y="0"/>
                  </a:lnTo>
                  <a:lnTo>
                    <a:pt x="26571" y="12373"/>
                  </a:lnTo>
                  <a:lnTo>
                    <a:pt x="0" y="1237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5" name="Freeform: Shape 14">
              <a:extLst>
                <a:ext uri="{FF2B5EF4-FFF2-40B4-BE49-F238E27FC236}">
                  <a16:creationId xmlns:a16="http://schemas.microsoft.com/office/drawing/2014/main" id="{00000000-0008-0000-0400-00000F000000}"/>
                </a:ext>
              </a:extLst>
            </xdr:cNvPr>
            <xdr:cNvSpPr/>
          </xdr:nvSpPr>
          <xdr:spPr>
            <a:xfrm rot="-2700000">
              <a:off x="509965" y="299817"/>
              <a:ext cx="12525" cy="21325"/>
            </a:xfrm>
            <a:custGeom>
              <a:avLst/>
              <a:gdLst>
                <a:gd name="connsiteX0" fmla="*/ 0 w 12525"/>
                <a:gd name="connsiteY0" fmla="*/ 0 h 21325"/>
                <a:gd name="connsiteX1" fmla="*/ 12526 w 12525"/>
                <a:gd name="connsiteY1" fmla="*/ 0 h 21325"/>
                <a:gd name="connsiteX2" fmla="*/ 12526 w 12525"/>
                <a:gd name="connsiteY2" fmla="*/ 21326 h 21325"/>
                <a:gd name="connsiteX3" fmla="*/ 0 w 12525"/>
                <a:gd name="connsiteY3" fmla="*/ 21326 h 213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2525" h="21325">
                  <a:moveTo>
                    <a:pt x="0" y="0"/>
                  </a:moveTo>
                  <a:lnTo>
                    <a:pt x="12526" y="0"/>
                  </a:lnTo>
                  <a:lnTo>
                    <a:pt x="12526" y="21326"/>
                  </a:lnTo>
                  <a:lnTo>
                    <a:pt x="0" y="21326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6" name="Freeform: Shape 15">
              <a:extLst>
                <a:ext uri="{FF2B5EF4-FFF2-40B4-BE49-F238E27FC236}">
                  <a16:creationId xmlns:a16="http://schemas.microsoft.com/office/drawing/2014/main" id="{00000000-0008-0000-0400-000010000000}"/>
                </a:ext>
              </a:extLst>
            </xdr:cNvPr>
            <xdr:cNvSpPr/>
          </xdr:nvSpPr>
          <xdr:spPr>
            <a:xfrm rot="-2700000">
              <a:off x="545387" y="318137"/>
              <a:ext cx="12525" cy="54682"/>
            </a:xfrm>
            <a:custGeom>
              <a:avLst/>
              <a:gdLst>
                <a:gd name="connsiteX0" fmla="*/ 0 w 12525"/>
                <a:gd name="connsiteY0" fmla="*/ 0 h 54682"/>
                <a:gd name="connsiteX1" fmla="*/ 12526 w 12525"/>
                <a:gd name="connsiteY1" fmla="*/ 0 h 54682"/>
                <a:gd name="connsiteX2" fmla="*/ 12526 w 12525"/>
                <a:gd name="connsiteY2" fmla="*/ 54682 h 54682"/>
                <a:gd name="connsiteX3" fmla="*/ 0 w 12525"/>
                <a:gd name="connsiteY3" fmla="*/ 54682 h 54682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2525" h="54682">
                  <a:moveTo>
                    <a:pt x="0" y="0"/>
                  </a:moveTo>
                  <a:lnTo>
                    <a:pt x="12526" y="0"/>
                  </a:lnTo>
                  <a:lnTo>
                    <a:pt x="12526" y="54682"/>
                  </a:lnTo>
                  <a:lnTo>
                    <a:pt x="0" y="54682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  <xdr:sp macro="" textlink="">
          <xdr:nvSpPr>
            <xdr:cNvPr id="17" name="Freeform: Shape 16">
              <a:extLst>
                <a:ext uri="{FF2B5EF4-FFF2-40B4-BE49-F238E27FC236}">
                  <a16:creationId xmlns:a16="http://schemas.microsoft.com/office/drawing/2014/main" id="{00000000-0008-0000-0400-000011000000}"/>
                </a:ext>
              </a:extLst>
            </xdr:cNvPr>
            <xdr:cNvSpPr/>
          </xdr:nvSpPr>
          <xdr:spPr>
            <a:xfrm rot="-2700000">
              <a:off x="514854" y="317439"/>
              <a:ext cx="12525" cy="69993"/>
            </a:xfrm>
            <a:custGeom>
              <a:avLst/>
              <a:gdLst>
                <a:gd name="connsiteX0" fmla="*/ 0 w 12525"/>
                <a:gd name="connsiteY0" fmla="*/ 0 h 69993"/>
                <a:gd name="connsiteX1" fmla="*/ 12526 w 12525"/>
                <a:gd name="connsiteY1" fmla="*/ 0 h 69993"/>
                <a:gd name="connsiteX2" fmla="*/ 12526 w 12525"/>
                <a:gd name="connsiteY2" fmla="*/ 69993 h 69993"/>
                <a:gd name="connsiteX3" fmla="*/ 0 w 12525"/>
                <a:gd name="connsiteY3" fmla="*/ 69993 h 6999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2525" h="69993">
                  <a:moveTo>
                    <a:pt x="0" y="0"/>
                  </a:moveTo>
                  <a:lnTo>
                    <a:pt x="12526" y="0"/>
                  </a:lnTo>
                  <a:lnTo>
                    <a:pt x="12526" y="69993"/>
                  </a:lnTo>
                  <a:lnTo>
                    <a:pt x="0" y="69993"/>
                  </a:lnTo>
                  <a:close/>
                </a:path>
              </a:pathLst>
            </a:custGeom>
            <a:solidFill>
              <a:srgbClr val="2E86AB"/>
            </a:solidFill>
            <a:ln w="781" cap="flat">
              <a:noFill/>
              <a:prstDash val="solid"/>
              <a:miter/>
            </a:ln>
          </xdr:spPr>
          <xdr:txBody>
            <a:bodyPr lIns="0" tIns="0" rIns="0" bIns="0" rtlCol="0" anchor="ctr"/>
            <a:lstStyle/>
            <a:p>
              <a:endParaRPr lang="en-US"/>
            </a:p>
          </xdr:txBody>
        </xdr:sp>
      </xdr:grpSp>
      <xdr:sp macro="" textlink="">
        <xdr:nvSpPr>
          <xdr:cNvPr id="18" name="Freeform: Shape 17">
            <a:extLst>
              <a:ext uri="{FF2B5EF4-FFF2-40B4-BE49-F238E27FC236}">
                <a16:creationId xmlns:a16="http://schemas.microsoft.com/office/drawing/2014/main" id="{00000000-0008-0000-0400-000012000000}"/>
              </a:ext>
            </a:extLst>
          </xdr:cNvPr>
          <xdr:cNvSpPr/>
        </xdr:nvSpPr>
        <xdr:spPr>
          <a:xfrm rot="-2700000">
            <a:off x="617806" y="372427"/>
            <a:ext cx="66795" cy="12373"/>
          </a:xfrm>
          <a:custGeom>
            <a:avLst/>
            <a:gdLst>
              <a:gd name="connsiteX0" fmla="*/ 0 w 66795"/>
              <a:gd name="connsiteY0" fmla="*/ 0 h 12373"/>
              <a:gd name="connsiteX1" fmla="*/ 66796 w 66795"/>
              <a:gd name="connsiteY1" fmla="*/ 0 h 12373"/>
              <a:gd name="connsiteX2" fmla="*/ 66796 w 66795"/>
              <a:gd name="connsiteY2" fmla="*/ 12373 h 12373"/>
              <a:gd name="connsiteX3" fmla="*/ 0 w 66795"/>
              <a:gd name="connsiteY3" fmla="*/ 12373 h 123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66795" h="12373">
                <a:moveTo>
                  <a:pt x="0" y="0"/>
                </a:moveTo>
                <a:lnTo>
                  <a:pt x="66796" y="0"/>
                </a:lnTo>
                <a:lnTo>
                  <a:pt x="66796" y="12373"/>
                </a:lnTo>
                <a:lnTo>
                  <a:pt x="0" y="12373"/>
                </a:lnTo>
                <a:close/>
              </a:path>
            </a:pathLst>
          </a:custGeom>
          <a:solidFill>
            <a:srgbClr val="FFC000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19" name="Freeform: Shape 18">
            <a:extLst>
              <a:ext uri="{FF2B5EF4-FFF2-40B4-BE49-F238E27FC236}">
                <a16:creationId xmlns:a16="http://schemas.microsoft.com/office/drawing/2014/main" id="{00000000-0008-0000-0400-000013000000}"/>
              </a:ext>
            </a:extLst>
          </xdr:cNvPr>
          <xdr:cNvSpPr/>
        </xdr:nvSpPr>
        <xdr:spPr>
          <a:xfrm rot="-2700000">
            <a:off x="681364" y="333892"/>
            <a:ext cx="17713" cy="12373"/>
          </a:xfrm>
          <a:custGeom>
            <a:avLst/>
            <a:gdLst>
              <a:gd name="connsiteX0" fmla="*/ 0 w 17713"/>
              <a:gd name="connsiteY0" fmla="*/ 0 h 12373"/>
              <a:gd name="connsiteX1" fmla="*/ 17713 w 17713"/>
              <a:gd name="connsiteY1" fmla="*/ 0 h 12373"/>
              <a:gd name="connsiteX2" fmla="*/ 17713 w 17713"/>
              <a:gd name="connsiteY2" fmla="*/ 12373 h 12373"/>
              <a:gd name="connsiteX3" fmla="*/ 0 w 17713"/>
              <a:gd name="connsiteY3" fmla="*/ 12373 h 123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7713" h="12373">
                <a:moveTo>
                  <a:pt x="0" y="0"/>
                </a:moveTo>
                <a:lnTo>
                  <a:pt x="17713" y="0"/>
                </a:lnTo>
                <a:lnTo>
                  <a:pt x="17713" y="12373"/>
                </a:lnTo>
                <a:lnTo>
                  <a:pt x="0" y="12373"/>
                </a:lnTo>
                <a:close/>
              </a:path>
            </a:pathLst>
          </a:custGeom>
          <a:solidFill>
            <a:srgbClr val="FFC000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2" name="Freeform: Shape 21">
            <a:extLst>
              <a:ext uri="{FF2B5EF4-FFF2-40B4-BE49-F238E27FC236}">
                <a16:creationId xmlns:a16="http://schemas.microsoft.com/office/drawing/2014/main" id="{00000000-0008-0000-0400-000016000000}"/>
              </a:ext>
            </a:extLst>
          </xdr:cNvPr>
          <xdr:cNvSpPr/>
        </xdr:nvSpPr>
        <xdr:spPr>
          <a:xfrm>
            <a:off x="684012" y="432875"/>
            <a:ext cx="56373" cy="111375"/>
          </a:xfrm>
          <a:custGeom>
            <a:avLst/>
            <a:gdLst>
              <a:gd name="connsiteX0" fmla="*/ 0 w 56373"/>
              <a:gd name="connsiteY0" fmla="*/ 0 h 111375"/>
              <a:gd name="connsiteX1" fmla="*/ 56374 w 56373"/>
              <a:gd name="connsiteY1" fmla="*/ 0 h 111375"/>
              <a:gd name="connsiteX2" fmla="*/ 56374 w 56373"/>
              <a:gd name="connsiteY2" fmla="*/ 111375 h 111375"/>
              <a:gd name="connsiteX3" fmla="*/ 0 w 56373"/>
              <a:gd name="connsiteY3" fmla="*/ 111375 h 1113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56373" h="111375">
                <a:moveTo>
                  <a:pt x="0" y="0"/>
                </a:moveTo>
                <a:lnTo>
                  <a:pt x="56374" y="0"/>
                </a:lnTo>
                <a:lnTo>
                  <a:pt x="56374" y="111375"/>
                </a:lnTo>
                <a:lnTo>
                  <a:pt x="0" y="111375"/>
                </a:lnTo>
                <a:close/>
              </a:path>
            </a:pathLst>
          </a:custGeom>
          <a:solidFill>
            <a:srgbClr val="70AD47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3" name="Freeform: Shape 22">
            <a:extLst>
              <a:ext uri="{FF2B5EF4-FFF2-40B4-BE49-F238E27FC236}">
                <a16:creationId xmlns:a16="http://schemas.microsoft.com/office/drawing/2014/main" id="{00000000-0008-0000-0400-000017000000}"/>
              </a:ext>
            </a:extLst>
          </xdr:cNvPr>
          <xdr:cNvSpPr/>
        </xdr:nvSpPr>
        <xdr:spPr>
          <a:xfrm>
            <a:off x="702803" y="500938"/>
            <a:ext cx="18791" cy="18562"/>
          </a:xfrm>
          <a:custGeom>
            <a:avLst/>
            <a:gdLst>
              <a:gd name="connsiteX0" fmla="*/ 9396 w 18791"/>
              <a:gd name="connsiteY0" fmla="*/ 0 h 18562"/>
              <a:gd name="connsiteX1" fmla="*/ 0 w 18791"/>
              <a:gd name="connsiteY1" fmla="*/ 9281 h 18562"/>
              <a:gd name="connsiteX2" fmla="*/ 9396 w 18791"/>
              <a:gd name="connsiteY2" fmla="*/ 18563 h 18562"/>
              <a:gd name="connsiteX3" fmla="*/ 18791 w 18791"/>
              <a:gd name="connsiteY3" fmla="*/ 9281 h 18562"/>
              <a:gd name="connsiteX4" fmla="*/ 9396 w 18791"/>
              <a:gd name="connsiteY4" fmla="*/ 0 h 18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8791" h="18562">
                <a:moveTo>
                  <a:pt x="9396" y="0"/>
                </a:moveTo>
                <a:cubicBezTo>
                  <a:pt x="4207" y="0"/>
                  <a:pt x="0" y="4156"/>
                  <a:pt x="0" y="9281"/>
                </a:cubicBezTo>
                <a:cubicBezTo>
                  <a:pt x="0" y="14407"/>
                  <a:pt x="4207" y="18563"/>
                  <a:pt x="9396" y="18563"/>
                </a:cubicBezTo>
                <a:cubicBezTo>
                  <a:pt x="14584" y="18563"/>
                  <a:pt x="18791" y="14407"/>
                  <a:pt x="18791" y="9281"/>
                </a:cubicBezTo>
                <a:cubicBezTo>
                  <a:pt x="18786" y="4158"/>
                  <a:pt x="14582" y="5"/>
                  <a:pt x="9396" y="0"/>
                </a:cubicBezTo>
                <a:close/>
              </a:path>
            </a:pathLst>
          </a:custGeom>
          <a:solidFill>
            <a:srgbClr val="1F4E78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8" name="Freeform: Shape 27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SpPr/>
        </xdr:nvSpPr>
        <xdr:spPr>
          <a:xfrm>
            <a:off x="377083" y="426687"/>
            <a:ext cx="306928" cy="117562"/>
          </a:xfrm>
          <a:custGeom>
            <a:avLst/>
            <a:gdLst>
              <a:gd name="connsiteX0" fmla="*/ 306929 w 306928"/>
              <a:gd name="connsiteY0" fmla="*/ 24750 h 117562"/>
              <a:gd name="connsiteX1" fmla="*/ 306929 w 306928"/>
              <a:gd name="connsiteY1" fmla="*/ 117563 h 117562"/>
              <a:gd name="connsiteX2" fmla="*/ 112056 w 306928"/>
              <a:gd name="connsiteY2" fmla="*/ 117563 h 117562"/>
              <a:gd name="connsiteX3" fmla="*/ 89647 w 306928"/>
              <a:gd name="connsiteY3" fmla="*/ 112334 h 117562"/>
              <a:gd name="connsiteX4" fmla="*/ 12783 w 306928"/>
              <a:gd name="connsiteY4" fmla="*/ 74374 h 117562"/>
              <a:gd name="connsiteX5" fmla="*/ 2446 w 306928"/>
              <a:gd name="connsiteY5" fmla="*/ 43737 h 117562"/>
              <a:gd name="connsiteX6" fmla="*/ 23298 w 306928"/>
              <a:gd name="connsiteY6" fmla="*/ 31116 h 117562"/>
              <a:gd name="connsiteX7" fmla="*/ 25992 w 306928"/>
              <a:gd name="connsiteY7" fmla="*/ 31131 h 117562"/>
              <a:gd name="connsiteX8" fmla="*/ 36100 w 306928"/>
              <a:gd name="connsiteY8" fmla="*/ 33521 h 117562"/>
              <a:gd name="connsiteX9" fmla="*/ 106489 w 306928"/>
              <a:gd name="connsiteY9" fmla="*/ 68063 h 117562"/>
              <a:gd name="connsiteX10" fmla="*/ 131544 w 306928"/>
              <a:gd name="connsiteY10" fmla="*/ 68063 h 117562"/>
              <a:gd name="connsiteX11" fmla="*/ 106489 w 306928"/>
              <a:gd name="connsiteY11" fmla="*/ 43313 h 117562"/>
              <a:gd name="connsiteX12" fmla="*/ 131544 w 306928"/>
              <a:gd name="connsiteY12" fmla="*/ 18563 h 117562"/>
              <a:gd name="connsiteX13" fmla="*/ 185827 w 306928"/>
              <a:gd name="connsiteY13" fmla="*/ 18563 h 117562"/>
              <a:gd name="connsiteX14" fmla="*/ 198229 w 306928"/>
              <a:gd name="connsiteY14" fmla="*/ 11671 h 117562"/>
              <a:gd name="connsiteX15" fmla="*/ 296312 w 306928"/>
              <a:gd name="connsiteY15" fmla="*/ 16575 h 117562"/>
              <a:gd name="connsiteX16" fmla="*/ 300814 w 306928"/>
              <a:gd name="connsiteY16" fmla="*/ 19916 h 117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306928" h="117562">
                <a:moveTo>
                  <a:pt x="306929" y="24750"/>
                </a:moveTo>
                <a:lnTo>
                  <a:pt x="306929" y="117563"/>
                </a:lnTo>
                <a:lnTo>
                  <a:pt x="112056" y="117563"/>
                </a:lnTo>
                <a:cubicBezTo>
                  <a:pt x="104276" y="117565"/>
                  <a:pt x="96603" y="115775"/>
                  <a:pt x="89647" y="112334"/>
                </a:cubicBezTo>
                <a:lnTo>
                  <a:pt x="12783" y="74374"/>
                </a:lnTo>
                <a:cubicBezTo>
                  <a:pt x="1364" y="68734"/>
                  <a:pt x="-3264" y="55017"/>
                  <a:pt x="2446" y="43737"/>
                </a:cubicBezTo>
                <a:cubicBezTo>
                  <a:pt x="6390" y="35945"/>
                  <a:pt x="14479" y="31049"/>
                  <a:pt x="23298" y="31116"/>
                </a:cubicBezTo>
                <a:lnTo>
                  <a:pt x="25992" y="31131"/>
                </a:lnTo>
                <a:cubicBezTo>
                  <a:pt x="29501" y="31160"/>
                  <a:pt x="32958" y="31976"/>
                  <a:pt x="36100" y="33521"/>
                </a:cubicBezTo>
                <a:lnTo>
                  <a:pt x="106489" y="68063"/>
                </a:lnTo>
                <a:lnTo>
                  <a:pt x="131544" y="68063"/>
                </a:lnTo>
                <a:cubicBezTo>
                  <a:pt x="117706" y="68063"/>
                  <a:pt x="106489" y="56982"/>
                  <a:pt x="106489" y="43313"/>
                </a:cubicBezTo>
                <a:cubicBezTo>
                  <a:pt x="106489" y="29644"/>
                  <a:pt x="117706" y="18563"/>
                  <a:pt x="131544" y="18563"/>
                </a:cubicBezTo>
                <a:lnTo>
                  <a:pt x="185827" y="18563"/>
                </a:lnTo>
                <a:lnTo>
                  <a:pt x="198229" y="11671"/>
                </a:lnTo>
                <a:cubicBezTo>
                  <a:pt x="229147" y="-5507"/>
                  <a:pt x="267308" y="-3599"/>
                  <a:pt x="296312" y="16575"/>
                </a:cubicBezTo>
                <a:cubicBezTo>
                  <a:pt x="297846" y="17642"/>
                  <a:pt x="299342" y="18756"/>
                  <a:pt x="300814" y="19916"/>
                </a:cubicBezTo>
                <a:close/>
              </a:path>
            </a:pathLst>
          </a:custGeom>
          <a:solidFill>
            <a:srgbClr val="D9E2EC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29" name="Freeform: Shape 28">
            <a:extLst>
              <a:ext uri="{FF2B5EF4-FFF2-40B4-BE49-F238E27FC236}">
                <a16:creationId xmlns:a16="http://schemas.microsoft.com/office/drawing/2014/main" id="{00000000-0008-0000-0400-00001D000000}"/>
              </a:ext>
            </a:extLst>
          </xdr:cNvPr>
          <xdr:cNvSpPr/>
        </xdr:nvSpPr>
        <xdr:spPr>
          <a:xfrm>
            <a:off x="517498" y="443262"/>
            <a:ext cx="166513" cy="100987"/>
          </a:xfrm>
          <a:custGeom>
            <a:avLst/>
            <a:gdLst>
              <a:gd name="connsiteX0" fmla="*/ 166514 w 166513"/>
              <a:gd name="connsiteY0" fmla="*/ 8175 h 100987"/>
              <a:gd name="connsiteX1" fmla="*/ 166514 w 166513"/>
              <a:gd name="connsiteY1" fmla="*/ 100988 h 100987"/>
              <a:gd name="connsiteX2" fmla="*/ 0 w 166513"/>
              <a:gd name="connsiteY2" fmla="*/ 100988 h 100987"/>
              <a:gd name="connsiteX3" fmla="*/ 155897 w 166513"/>
              <a:gd name="connsiteY3" fmla="*/ 0 h 100987"/>
              <a:gd name="connsiteX4" fmla="*/ 160399 w 166513"/>
              <a:gd name="connsiteY4" fmla="*/ 3341 h 1009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6513" h="100987">
                <a:moveTo>
                  <a:pt x="166514" y="8175"/>
                </a:moveTo>
                <a:lnTo>
                  <a:pt x="166514" y="100988"/>
                </a:lnTo>
                <a:lnTo>
                  <a:pt x="0" y="100988"/>
                </a:lnTo>
                <a:cubicBezTo>
                  <a:pt x="59028" y="82673"/>
                  <a:pt x="113898" y="50846"/>
                  <a:pt x="155897" y="0"/>
                </a:cubicBezTo>
                <a:cubicBezTo>
                  <a:pt x="157432" y="1067"/>
                  <a:pt x="158927" y="2181"/>
                  <a:pt x="160399" y="3341"/>
                </a:cubicBezTo>
                <a:close/>
              </a:path>
            </a:pathLst>
          </a:custGeom>
          <a:solidFill>
            <a:srgbClr val="D9E9F2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  <xdr:sp macro="" textlink="">
        <xdr:nvSpPr>
          <xdr:cNvPr id="30" name="Freeform: Shape 29">
            <a:extLst>
              <a:ext uri="{FF2B5EF4-FFF2-40B4-BE49-F238E27FC236}">
                <a16:creationId xmlns:a16="http://schemas.microsoft.com/office/drawing/2014/main" id="{00000000-0008-0000-0400-00001E000000}"/>
              </a:ext>
            </a:extLst>
          </xdr:cNvPr>
          <xdr:cNvSpPr/>
        </xdr:nvSpPr>
        <xdr:spPr>
          <a:xfrm>
            <a:off x="502363" y="488563"/>
            <a:ext cx="68901" cy="12375"/>
          </a:xfrm>
          <a:custGeom>
            <a:avLst/>
            <a:gdLst>
              <a:gd name="connsiteX0" fmla="*/ 62638 w 68901"/>
              <a:gd name="connsiteY0" fmla="*/ 12375 h 12375"/>
              <a:gd name="connsiteX1" fmla="*/ 6264 w 68901"/>
              <a:gd name="connsiteY1" fmla="*/ 12375 h 12375"/>
              <a:gd name="connsiteX2" fmla="*/ 0 w 68901"/>
              <a:gd name="connsiteY2" fmla="*/ 6188 h 12375"/>
              <a:gd name="connsiteX3" fmla="*/ 6264 w 68901"/>
              <a:gd name="connsiteY3" fmla="*/ 0 h 12375"/>
              <a:gd name="connsiteX4" fmla="*/ 62638 w 68901"/>
              <a:gd name="connsiteY4" fmla="*/ 0 h 12375"/>
              <a:gd name="connsiteX5" fmla="*/ 68901 w 68901"/>
              <a:gd name="connsiteY5" fmla="*/ 6188 h 12375"/>
              <a:gd name="connsiteX6" fmla="*/ 62638 w 68901"/>
              <a:gd name="connsiteY6" fmla="*/ 12375 h 123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68901" h="12375">
                <a:moveTo>
                  <a:pt x="62638" y="12375"/>
                </a:moveTo>
                <a:lnTo>
                  <a:pt x="6264" y="12375"/>
                </a:lnTo>
                <a:cubicBezTo>
                  <a:pt x="2805" y="12375"/>
                  <a:pt x="0" y="9605"/>
                  <a:pt x="0" y="6188"/>
                </a:cubicBezTo>
                <a:cubicBezTo>
                  <a:pt x="0" y="2770"/>
                  <a:pt x="2805" y="0"/>
                  <a:pt x="6264" y="0"/>
                </a:cubicBezTo>
                <a:lnTo>
                  <a:pt x="62638" y="0"/>
                </a:lnTo>
                <a:cubicBezTo>
                  <a:pt x="66097" y="0"/>
                  <a:pt x="68901" y="2770"/>
                  <a:pt x="68901" y="6188"/>
                </a:cubicBezTo>
                <a:cubicBezTo>
                  <a:pt x="68901" y="9605"/>
                  <a:pt x="66097" y="12375"/>
                  <a:pt x="62638" y="12375"/>
                </a:cubicBezTo>
                <a:close/>
              </a:path>
            </a:pathLst>
          </a:custGeom>
          <a:solidFill>
            <a:srgbClr val="FFC000"/>
          </a:solidFill>
          <a:ln w="781" cap="flat">
            <a:noFill/>
            <a:prstDash val="solid"/>
            <a:miter/>
          </a:ln>
        </xdr:spPr>
        <xdr:txBody>
          <a:bodyPr lIns="0" tIns="0" rIns="0" bIns="0" rtlCol="0" anchor="ctr"/>
          <a:lstStyle/>
          <a:p>
            <a:endParaRPr lang="en-US"/>
          </a:p>
        </xdr:txBody>
      </xdr:sp>
    </xdr:grpSp>
    <xdr:clientData/>
  </xdr:twoCellAnchor>
  <xdr:twoCellAnchor editAs="oneCell">
    <xdr:from>
      <xdr:col>8</xdr:col>
      <xdr:colOff>251400</xdr:colOff>
      <xdr:row>1</xdr:row>
      <xdr:rowOff>51225</xdr:rowOff>
    </xdr:from>
    <xdr:to>
      <xdr:col>9</xdr:col>
      <xdr:colOff>514350</xdr:colOff>
      <xdr:row>2</xdr:row>
      <xdr:rowOff>253575</xdr:rowOff>
    </xdr:to>
    <xdr:grpSp>
      <xdr:nvGrpSpPr>
        <xdr:cNvPr id="32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GrpSpPr/>
      </xdr:nvGrpSpPr>
      <xdr:grpSpPr>
        <a:xfrm>
          <a:off x="7699950" y="136950"/>
          <a:ext cx="1044000" cy="450000"/>
          <a:chOff x="6972831" y="127063"/>
          <a:chExt cx="1044000" cy="450000"/>
        </a:xfrm>
      </xdr:grpSpPr>
      <xdr:sp macro="" textlink="">
        <xdr:nvSpPr>
          <xdr:cNvPr id="33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400-000021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38" name="Picture 37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400-000026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10</xdr:col>
      <xdr:colOff>1056154</xdr:colOff>
      <xdr:row>1</xdr:row>
      <xdr:rowOff>52491</xdr:rowOff>
    </xdr:from>
    <xdr:ext cx="1325166" cy="381000"/>
    <xdr:pic>
      <xdr:nvPicPr>
        <xdr:cNvPr id="1038" name="mpkLogo">
          <a:hlinkClick xmlns:a="http://schemas.openxmlformats.org/drawingml/2006/main" xmlns:r="http://schemas.openxmlformats.org/officeDocument/2006/relationships" r:id="rId8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7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C699DAB-CFEB-4358-95DD-DB15C91A418F}" name="Table3" displayName="Table3" ref="I11:I25" totalsRowShown="0" headerRowDxfId="39" dataDxfId="38" tableBorderDxfId="37">
  <tableColumns count="1">
    <tableColumn id="1" xr3:uid="{B2D2E84D-81B2-446E-BF56-16E2F0CD18EE}" name="Unit" dataDxfId="36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4F6445E-CB1D-4F84-A9FF-C3AC838231C3}" name="Table5" displayName="Table5" ref="K11:K25" totalsRowShown="0" headerRowDxfId="35" dataDxfId="34" tableBorderDxfId="33">
  <tableColumns count="1">
    <tableColumn id="1" xr3:uid="{E54C97A3-2355-4818-A37E-BE2224C7F339}" name="Responsible Person" dataDxfId="32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1" displayName="Table1" ref="B5:F17" totalsRowShown="0" headerRowDxfId="27" dataDxfId="26">
  <autoFilter ref="B5:F17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100-000001000000}" name="DESCRIPTION" dataDxfId="25"/>
    <tableColumn id="2" xr3:uid="{00000000-0010-0000-0100-000002000000}" name="INFO_x000a_(website link, specs, extra data etc.)" dataDxfId="24"/>
    <tableColumn id="3" xr3:uid="{00000000-0010-0000-0100-000003000000}" name="UNIT" dataDxfId="23"/>
    <tableColumn id="4" xr3:uid="{00000000-0010-0000-0100-000004000000}" name="UNIT PRICE" dataDxfId="22"/>
    <tableColumn id="5" xr3:uid="{00000000-0010-0000-0100-000005000000}" name="CURRENCY" dataDxfId="21"/>
  </tableColumns>
  <tableStyleInfo name="TableStyleLight13" showFirstColumn="0" showLastColumn="0" showRowStripes="1" showColumnStripes="1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85AC6C2-83B3-4A3F-ADAF-7D0DEA78B78E}" name="CustomerDB" displayName="CustomerDB" ref="B5:F17" totalsRowShown="0" headerRowDxfId="20" dataDxfId="19">
  <autoFilter ref="B5:F17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7597852-9B5E-404A-AD69-978A4C5EC00F}" name="COMPANY NAME" dataDxfId="18"/>
    <tableColumn id="4" xr3:uid="{EAE998A0-F6BC-4ED8-B76D-AB892DCF9971}" name="CONTACT PERSON" dataDxfId="17"/>
    <tableColumn id="2" xr3:uid="{B692AB1E-1851-4E0D-8C07-D3B687FD104E}" name="ADDRESS" dataDxfId="16"/>
    <tableColumn id="3" xr3:uid="{FAB9465F-F782-44EA-B6B2-374578F4D2C3}" name="PHONE" dataDxfId="15"/>
    <tableColumn id="5" xr3:uid="{522FFD20-7809-4480-B0B8-B2844806746A}" name="E-MAIL:" dataDxfId="14"/>
  </tableColumns>
  <tableStyleInfo name="CustomerDB" showFirstColumn="0" showLastColumn="0" showRowStripes="1" showColumnStripes="1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QuoteDB" displayName="QuoteDB" ref="B5:L3001" totalsRowShown="0" headerRowDxfId="13" dataDxfId="11" headerRowBorderDxfId="12">
  <autoFilter ref="B5:L3001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00000000-0010-0000-0200-000001000000}" name="QUOTE ID" dataDxfId="10"/>
    <tableColumn id="11" xr3:uid="{00000000-0010-0000-0200-00000B000000}" name="DATE" dataDxfId="9"/>
    <tableColumn id="10" xr3:uid="{00000000-0010-0000-0200-00000A000000}" name="DESCRIPTION" dataDxfId="8"/>
    <tableColumn id="2" xr3:uid="{00000000-0010-0000-0200-000002000000}" name="QTY" dataDxfId="7"/>
    <tableColumn id="3" xr3:uid="{00000000-0010-0000-0200-000003000000}" name="UNIT" dataDxfId="6"/>
    <tableColumn id="4" xr3:uid="{00000000-0010-0000-0200-000004000000}" name="UNIT PRICE" dataDxfId="5"/>
    <tableColumn id="5" xr3:uid="{00000000-0010-0000-0200-000005000000}" name="DISCOUNT %" dataDxfId="4" dataCellStyle="Percent"/>
    <tableColumn id="9" xr3:uid="{00000000-0010-0000-0200-000009000000}" name="NET PRICE" dataDxfId="3"/>
    <tableColumn id="13" xr3:uid="{00000000-0010-0000-0200-00000D000000}" name="CURRENCY" dataDxfId="2"/>
    <tableColumn id="15" xr3:uid="{00000000-0010-0000-0200-00000F000000}" name="RESPONSIBLE" dataDxfId="1"/>
    <tableColumn id="14" xr3:uid="{00000000-0010-0000-0200-00000E000000}" name="CUSTOMER NAME" dataDxfId="0"/>
  </tableColumns>
  <tableStyleInfo name="Record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Dashboard">
    <pageSetUpPr fitToPage="1"/>
  </sheetPr>
  <dimension ref="A1:L32"/>
  <sheetViews>
    <sheetView showGridLines="0" showRowColHeaders="0" tabSelected="1" zoomScaleNormal="100" zoomScaleSheetLayoutView="85" zoomScalePageLayoutView="85" workbookViewId="0">
      <pane ySplit="4" topLeftCell="A5" activePane="bottomLeft" state="frozen"/>
      <selection activeCell="C38" sqref="C38"/>
      <selection pane="bottomLeft" activeCell="A5" sqref="A5"/>
    </sheetView>
  </sheetViews>
  <sheetFormatPr defaultColWidth="8.7109375" defaultRowHeight="15" x14ac:dyDescent="0.25"/>
  <cols>
    <col min="1" max="1" width="3.7109375" style="45" customWidth="1"/>
    <col min="2" max="2" width="2.7109375" style="45" customWidth="1"/>
    <col min="3" max="9" width="14.7109375" style="45" customWidth="1"/>
    <col min="10" max="10" width="2.7109375" style="45" customWidth="1"/>
    <col min="11" max="11" width="34.7109375" style="45" customWidth="1"/>
    <col min="12" max="12" width="13.7109375" style="45" customWidth="1"/>
    <col min="13" max="16384" width="8.7109375" style="45"/>
  </cols>
  <sheetData>
    <row r="1" spans="1:12" s="2" customFormat="1" ht="6.75" customHeight="1" x14ac:dyDescent="0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s="78" customFormat="1" ht="20.100000000000001" customHeight="1" x14ac:dyDescent="0.3">
      <c r="A2" s="76"/>
      <c r="B2" s="106"/>
      <c r="C2" s="105" t="s">
        <v>105</v>
      </c>
      <c r="D2" s="77"/>
      <c r="E2" s="77"/>
      <c r="F2" s="77"/>
      <c r="G2" s="77"/>
      <c r="H2" s="77"/>
      <c r="I2" s="77"/>
      <c r="J2" s="77"/>
      <c r="K2" s="85"/>
      <c r="L2" s="77"/>
    </row>
    <row r="3" spans="1:12" s="80" customFormat="1" ht="24" customHeight="1" x14ac:dyDescent="0.35">
      <c r="A3" s="79"/>
      <c r="B3" s="107"/>
      <c r="C3" s="104" t="s">
        <v>7</v>
      </c>
      <c r="D3" s="60"/>
      <c r="E3" s="60"/>
      <c r="F3" s="60"/>
      <c r="G3" s="60"/>
      <c r="H3" s="60"/>
      <c r="I3" s="60"/>
      <c r="J3" s="60"/>
      <c r="K3" s="84"/>
      <c r="L3" s="60"/>
    </row>
    <row r="4" spans="1:12" s="36" customFormat="1" ht="7.15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s="36" customFormat="1" ht="7.15" customHeight="1" x14ac:dyDescent="0.2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s="36" customFormat="1" ht="5.0999999999999996" customHeight="1" x14ac:dyDescent="0.25">
      <c r="A6" s="37"/>
      <c r="B6" s="38"/>
      <c r="C6" s="39"/>
      <c r="D6" s="39"/>
      <c r="E6" s="39"/>
      <c r="F6" s="39"/>
      <c r="G6" s="39"/>
      <c r="H6" s="39"/>
      <c r="I6" s="39"/>
      <c r="J6" s="39"/>
      <c r="K6" s="39"/>
      <c r="L6" s="40"/>
    </row>
    <row r="7" spans="1:12" s="36" customFormat="1" x14ac:dyDescent="0.25">
      <c r="B7" s="41"/>
      <c r="C7" s="42"/>
      <c r="D7" s="42"/>
      <c r="E7" s="42"/>
      <c r="F7" s="42"/>
      <c r="G7" s="42"/>
      <c r="H7" s="42"/>
      <c r="I7" s="42"/>
      <c r="J7" s="42"/>
      <c r="K7" s="42"/>
      <c r="L7" s="43"/>
    </row>
    <row r="8" spans="1:12" s="36" customFormat="1" x14ac:dyDescent="0.25">
      <c r="B8" s="41"/>
      <c r="C8" s="42"/>
      <c r="D8" s="42"/>
      <c r="E8" s="42"/>
      <c r="F8" s="42"/>
      <c r="G8" s="42"/>
      <c r="H8" s="42"/>
      <c r="I8" s="42"/>
      <c r="J8" s="42"/>
      <c r="K8" s="42"/>
      <c r="L8" s="43"/>
    </row>
    <row r="9" spans="1:12" s="36" customFormat="1" x14ac:dyDescent="0.25">
      <c r="B9" s="41"/>
      <c r="C9" s="42"/>
      <c r="D9" s="42"/>
      <c r="E9" s="42"/>
      <c r="F9" s="42"/>
      <c r="G9" s="42"/>
      <c r="H9" s="42"/>
      <c r="I9" s="42"/>
      <c r="J9" s="42"/>
      <c r="K9" s="42"/>
      <c r="L9" s="43"/>
    </row>
    <row r="10" spans="1:12" s="36" customFormat="1" x14ac:dyDescent="0.25">
      <c r="B10" s="41"/>
      <c r="C10" s="42"/>
      <c r="D10" s="42"/>
      <c r="E10" s="42"/>
      <c r="F10" s="42"/>
      <c r="G10" s="42"/>
      <c r="H10" s="42"/>
      <c r="I10" s="42"/>
      <c r="J10" s="42"/>
      <c r="K10" s="44"/>
      <c r="L10" s="43"/>
    </row>
    <row r="11" spans="1:12" s="36" customFormat="1" ht="15.75" thickBot="1" x14ac:dyDescent="0.3">
      <c r="B11" s="41"/>
      <c r="C11" s="42"/>
      <c r="D11" s="42"/>
      <c r="E11" s="42"/>
      <c r="F11" s="42"/>
      <c r="G11" s="42"/>
      <c r="H11" s="59"/>
      <c r="I11" s="124" t="s">
        <v>32</v>
      </c>
      <c r="J11"/>
      <c r="K11" s="124" t="s">
        <v>56</v>
      </c>
      <c r="L11" s="43"/>
    </row>
    <row r="12" spans="1:12" s="36" customFormat="1" x14ac:dyDescent="0.25">
      <c r="B12" s="41"/>
      <c r="C12" s="42"/>
      <c r="D12" s="42"/>
      <c r="E12" s="42"/>
      <c r="F12" s="42"/>
      <c r="G12" s="42"/>
      <c r="H12" s="59"/>
      <c r="I12" s="147" t="s">
        <v>33</v>
      </c>
      <c r="J12"/>
      <c r="K12" s="147" t="s">
        <v>57</v>
      </c>
      <c r="L12" s="43"/>
    </row>
    <row r="13" spans="1:12" s="36" customFormat="1" x14ac:dyDescent="0.25">
      <c r="B13" s="41"/>
      <c r="C13" s="42"/>
      <c r="D13" s="42"/>
      <c r="E13" s="42"/>
      <c r="F13" s="42"/>
      <c r="G13" s="42"/>
      <c r="H13" s="59"/>
      <c r="I13" s="148" t="s">
        <v>1</v>
      </c>
      <c r="J13"/>
      <c r="K13" s="148" t="s">
        <v>59</v>
      </c>
      <c r="L13" s="43"/>
    </row>
    <row r="14" spans="1:12" s="36" customFormat="1" x14ac:dyDescent="0.25">
      <c r="B14" s="41"/>
      <c r="C14" s="42"/>
      <c r="D14" s="42"/>
      <c r="E14" s="42"/>
      <c r="F14" s="42"/>
      <c r="G14" s="42"/>
      <c r="H14" s="59"/>
      <c r="I14" s="149" t="s">
        <v>28</v>
      </c>
      <c r="J14"/>
      <c r="K14" s="149" t="s">
        <v>58</v>
      </c>
      <c r="L14" s="43"/>
    </row>
    <row r="15" spans="1:12" s="36" customFormat="1" x14ac:dyDescent="0.25">
      <c r="B15" s="41"/>
      <c r="C15" s="42"/>
      <c r="D15" s="42"/>
      <c r="E15" s="42"/>
      <c r="F15" s="42"/>
      <c r="G15" s="42"/>
      <c r="H15" s="59"/>
      <c r="I15" s="148" t="s">
        <v>27</v>
      </c>
      <c r="J15"/>
      <c r="K15" s="148" t="s">
        <v>60</v>
      </c>
      <c r="L15" s="43"/>
    </row>
    <row r="16" spans="1:12" s="36" customFormat="1" x14ac:dyDescent="0.25">
      <c r="B16" s="41"/>
      <c r="C16" s="42"/>
      <c r="D16" s="42"/>
      <c r="E16" s="42"/>
      <c r="F16" s="42"/>
      <c r="G16" s="42"/>
      <c r="H16" s="59"/>
      <c r="I16" s="149" t="s">
        <v>34</v>
      </c>
      <c r="J16"/>
      <c r="K16" s="149"/>
      <c r="L16" s="43"/>
    </row>
    <row r="17" spans="2:12" x14ac:dyDescent="0.25">
      <c r="B17" s="41"/>
      <c r="C17" s="42"/>
      <c r="D17" s="42"/>
      <c r="E17" s="42"/>
      <c r="F17" s="42"/>
      <c r="G17" s="42"/>
      <c r="H17" s="58"/>
      <c r="I17" s="148" t="s">
        <v>55</v>
      </c>
      <c r="J17"/>
      <c r="K17" s="148"/>
      <c r="L17" s="43"/>
    </row>
    <row r="18" spans="2:12" x14ac:dyDescent="0.25">
      <c r="B18" s="41"/>
      <c r="C18" s="42"/>
      <c r="D18" s="42"/>
      <c r="E18" s="42"/>
      <c r="F18" s="42"/>
      <c r="G18" s="42"/>
      <c r="H18" s="58"/>
      <c r="I18" s="149"/>
      <c r="J18"/>
      <c r="K18" s="149"/>
      <c r="L18" s="43"/>
    </row>
    <row r="19" spans="2:12" x14ac:dyDescent="0.25">
      <c r="B19" s="41"/>
      <c r="C19" s="42"/>
      <c r="D19" s="42"/>
      <c r="E19" s="42"/>
      <c r="F19" s="42"/>
      <c r="G19" s="42"/>
      <c r="H19" s="58"/>
      <c r="I19" s="148"/>
      <c r="J19"/>
      <c r="K19" s="148"/>
      <c r="L19" s="43"/>
    </row>
    <row r="20" spans="2:12" x14ac:dyDescent="0.25">
      <c r="B20" s="41"/>
      <c r="C20" s="42"/>
      <c r="D20" s="42"/>
      <c r="E20" s="42"/>
      <c r="F20" s="42"/>
      <c r="G20" s="42"/>
      <c r="H20" s="58"/>
      <c r="I20" s="149"/>
      <c r="J20"/>
      <c r="K20" s="149"/>
      <c r="L20" s="43"/>
    </row>
    <row r="21" spans="2:12" x14ac:dyDescent="0.25">
      <c r="B21" s="41"/>
      <c r="C21" s="42"/>
      <c r="D21" s="42"/>
      <c r="E21" s="42"/>
      <c r="F21" s="42"/>
      <c r="G21" s="42"/>
      <c r="H21" s="58"/>
      <c r="I21" s="148"/>
      <c r="J21"/>
      <c r="K21" s="148"/>
      <c r="L21" s="43"/>
    </row>
    <row r="22" spans="2:12" x14ac:dyDescent="0.25">
      <c r="B22" s="41"/>
      <c r="C22" s="42"/>
      <c r="D22" s="42"/>
      <c r="E22" s="42"/>
      <c r="F22" s="42"/>
      <c r="G22" s="42"/>
      <c r="H22" s="58"/>
      <c r="I22" s="149"/>
      <c r="J22"/>
      <c r="K22" s="149"/>
      <c r="L22" s="43"/>
    </row>
    <row r="23" spans="2:12" x14ac:dyDescent="0.25">
      <c r="B23" s="41"/>
      <c r="C23" s="42"/>
      <c r="D23" s="42"/>
      <c r="E23" s="42"/>
      <c r="F23" s="42"/>
      <c r="G23" s="42"/>
      <c r="H23" s="58"/>
      <c r="I23" s="148"/>
      <c r="J23"/>
      <c r="K23" s="148"/>
      <c r="L23" s="43"/>
    </row>
    <row r="24" spans="2:12" x14ac:dyDescent="0.25">
      <c r="B24" s="41"/>
      <c r="C24" s="42"/>
      <c r="D24" s="42"/>
      <c r="E24" s="42"/>
      <c r="F24" s="42"/>
      <c r="G24" s="42"/>
      <c r="H24" s="58"/>
      <c r="I24" s="149"/>
      <c r="J24"/>
      <c r="K24" s="149"/>
      <c r="L24" s="43"/>
    </row>
    <row r="25" spans="2:12" x14ac:dyDescent="0.25">
      <c r="B25" s="41"/>
      <c r="C25" s="42"/>
      <c r="D25" s="42"/>
      <c r="E25" s="42"/>
      <c r="F25" s="42"/>
      <c r="G25" s="42"/>
      <c r="H25" s="58"/>
      <c r="I25" s="148"/>
      <c r="J25"/>
      <c r="K25" s="148"/>
      <c r="L25" s="43"/>
    </row>
    <row r="26" spans="2:12" x14ac:dyDescent="0.25">
      <c r="B26" s="41"/>
      <c r="C26" s="42"/>
      <c r="D26" s="42"/>
      <c r="E26" s="42"/>
      <c r="F26" s="42"/>
      <c r="G26" s="42"/>
      <c r="H26" s="58"/>
      <c r="I26" s="58"/>
      <c r="J26" s="58"/>
      <c r="K26" s="47"/>
      <c r="L26" s="43"/>
    </row>
    <row r="27" spans="2:12" x14ac:dyDescent="0.25">
      <c r="B27" s="41"/>
      <c r="C27" s="42"/>
      <c r="D27" s="42"/>
      <c r="E27" s="42"/>
      <c r="F27" s="42"/>
      <c r="G27" s="42"/>
      <c r="H27" s="58"/>
      <c r="I27" s="58"/>
      <c r="J27" s="58"/>
      <c r="K27" s="47"/>
      <c r="L27" s="43"/>
    </row>
    <row r="28" spans="2:12" s="67" customFormat="1" ht="19.899999999999999" customHeight="1" x14ac:dyDescent="0.25">
      <c r="B28" s="63"/>
      <c r="C28" s="64"/>
      <c r="D28" s="64"/>
      <c r="E28" s="64"/>
      <c r="F28" s="64"/>
      <c r="G28" s="64"/>
      <c r="H28" s="65"/>
      <c r="I28" s="125" t="s">
        <v>122</v>
      </c>
      <c r="J28" s="68"/>
      <c r="K28" s="70" t="s">
        <v>2</v>
      </c>
      <c r="L28" s="66"/>
    </row>
    <row r="29" spans="2:12" x14ac:dyDescent="0.25">
      <c r="B29" s="46"/>
      <c r="C29" s="47"/>
      <c r="D29" s="47"/>
      <c r="E29" s="47"/>
      <c r="F29" s="47"/>
      <c r="G29" s="47"/>
      <c r="H29" s="58"/>
      <c r="I29" s="42"/>
      <c r="J29" s="42"/>
      <c r="K29" s="47"/>
      <c r="L29" s="48"/>
    </row>
    <row r="30" spans="2:12" x14ac:dyDescent="0.25">
      <c r="B30" s="49"/>
      <c r="C30" s="50"/>
      <c r="D30" s="50"/>
      <c r="E30" s="50"/>
      <c r="F30" s="50"/>
      <c r="G30" s="50"/>
      <c r="H30" s="57"/>
      <c r="I30" s="57"/>
      <c r="J30" s="57"/>
      <c r="K30" s="50"/>
      <c r="L30" s="51"/>
    </row>
    <row r="31" spans="2:12" ht="10.9" customHeight="1" x14ac:dyDescent="0.25"/>
    <row r="32" spans="2:12" ht="23.1" customHeight="1" x14ac:dyDescent="0.25">
      <c r="B32" s="72"/>
      <c r="C32" s="73"/>
      <c r="D32" s="74"/>
      <c r="E32" s="74"/>
      <c r="F32" s="73"/>
      <c r="G32" s="73"/>
      <c r="H32" s="73"/>
      <c r="I32" s="73"/>
      <c r="J32" s="73"/>
      <c r="K32" s="73"/>
      <c r="L32" s="75"/>
    </row>
  </sheetData>
  <sheetProtection algorithmName="SHA-512" hashValue="AE1najygCllXzWIzQVZL4uGCTLvUzIvpaEvQlMzKKwDxo94Xcux3srqStVtr7C7Hvgv4ZZ+FYINxWLqHkCZFow==" saltValue="UqdXRo6gVT62/bGe7weiew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paperSize="9" scale="89" orientation="landscape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Form">
    <tabColor rgb="FF9900CC"/>
    <pageSetUpPr autoPageBreaks="0" fitToPage="1"/>
  </sheetPr>
  <dimension ref="A1:AB63"/>
  <sheetViews>
    <sheetView showGridLines="0" showRowColHeaders="0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" max="1" width="3.7109375" style="5" customWidth="1"/>
    <col min="2" max="2" width="1.7109375" style="5" customWidth="1"/>
    <col min="3" max="5" width="15.7109375" style="5" customWidth="1"/>
    <col min="6" max="9" width="7.7109375" style="5" customWidth="1"/>
    <col min="10" max="10" width="10.7109375" style="5" customWidth="1"/>
    <col min="11" max="11" width="9.7109375" style="5" hidden="1" customWidth="1"/>
    <col min="12" max="12" width="10.7109375" style="5" customWidth="1"/>
    <col min="13" max="13" width="4.140625" style="5" customWidth="1"/>
    <col min="14" max="14" width="1.7109375" style="5" customWidth="1"/>
    <col min="15" max="15" width="2.42578125" style="5" customWidth="1"/>
    <col min="16" max="16" width="23.42578125" style="5" customWidth="1"/>
    <col min="17" max="17" width="11.7109375" style="5" customWidth="1"/>
    <col min="18" max="18" width="9.7109375" style="5" customWidth="1"/>
    <col min="19" max="19" width="2.7109375" style="5" customWidth="1"/>
    <col min="20" max="27" width="8.85546875" style="5" customWidth="1"/>
    <col min="28" max="28" width="8.7109375" style="5" customWidth="1"/>
    <col min="29" max="16384" width="8.85546875" style="5"/>
  </cols>
  <sheetData>
    <row r="1" spans="1:28" s="1" customFormat="1" ht="6.75" customHeight="1" x14ac:dyDescent="0.25">
      <c r="C1" s="52"/>
      <c r="I1" s="52"/>
    </row>
    <row r="2" spans="1:28" s="81" customFormat="1" ht="20.100000000000001" customHeight="1" x14ac:dyDescent="0.25">
      <c r="B2" s="106"/>
      <c r="C2" s="106" t="s">
        <v>105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3"/>
    </row>
    <row r="3" spans="1:28" s="53" customFormat="1" ht="24" customHeight="1" x14ac:dyDescent="0.25">
      <c r="B3" s="107"/>
      <c r="C3" s="126" t="s">
        <v>29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5"/>
    </row>
    <row r="4" spans="1:28" ht="7.15" customHeight="1" x14ac:dyDescent="0.25"/>
    <row r="5" spans="1:28" s="1" customFormat="1" ht="7.15" customHeight="1" x14ac:dyDescent="0.25">
      <c r="B5" s="19"/>
      <c r="C5" s="20"/>
      <c r="D5" s="21"/>
      <c r="E5" s="21"/>
      <c r="F5" s="21"/>
      <c r="G5" s="21"/>
      <c r="H5" s="21"/>
      <c r="I5" s="21"/>
      <c r="J5" s="21"/>
      <c r="K5" s="21"/>
      <c r="L5" s="20"/>
      <c r="M5" s="20"/>
      <c r="N5" s="20"/>
    </row>
    <row r="6" spans="1:28" s="4" customFormat="1" ht="12" customHeight="1" x14ac:dyDescent="0.25">
      <c r="A6" s="141"/>
      <c r="B6" s="12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6"/>
      <c r="P6" s="71" t="s">
        <v>66</v>
      </c>
    </row>
    <row r="7" spans="1:28" s="1" customFormat="1" ht="30" customHeight="1" x14ac:dyDescent="0.25">
      <c r="A7" s="142"/>
      <c r="B7" s="3"/>
      <c r="C7" s="11" t="s">
        <v>8</v>
      </c>
      <c r="D7" s="8"/>
      <c r="E7" s="8"/>
      <c r="F7" s="8"/>
      <c r="G7" s="8"/>
      <c r="H7" s="8"/>
      <c r="I7" s="8"/>
      <c r="J7" s="8"/>
      <c r="K7" s="8"/>
      <c r="L7" s="8"/>
      <c r="M7" s="8"/>
      <c r="N7" s="3"/>
      <c r="O7" s="17"/>
      <c r="P7" s="267" t="s">
        <v>67</v>
      </c>
    </row>
    <row r="8" spans="1:28" ht="16.899999999999999" customHeight="1" x14ac:dyDescent="0.25">
      <c r="A8" s="113"/>
      <c r="B8" s="6"/>
      <c r="C8" s="347" t="s">
        <v>47</v>
      </c>
      <c r="D8" s="347"/>
      <c r="E8" s="348" t="s">
        <v>155</v>
      </c>
      <c r="F8" s="348"/>
      <c r="G8" s="6"/>
      <c r="H8" s="13"/>
      <c r="I8" s="14"/>
      <c r="J8" s="14"/>
      <c r="K8" s="14"/>
      <c r="L8" s="14"/>
      <c r="M8" s="14"/>
      <c r="N8" s="6"/>
      <c r="O8" s="18"/>
    </row>
    <row r="9" spans="1:28" ht="16.899999999999999" customHeight="1" x14ac:dyDescent="0.25">
      <c r="A9" s="113"/>
      <c r="B9" s="6"/>
      <c r="C9" s="347" t="s">
        <v>9</v>
      </c>
      <c r="D9" s="347"/>
      <c r="E9" s="349">
        <f ca="1">TODAY()</f>
        <v>44693</v>
      </c>
      <c r="F9" s="349"/>
      <c r="G9" s="6"/>
      <c r="H9" s="13"/>
      <c r="I9" s="14"/>
      <c r="J9" s="14"/>
      <c r="K9" s="14"/>
      <c r="L9" s="14"/>
      <c r="M9" s="14"/>
      <c r="N9" s="6"/>
      <c r="O9" s="18"/>
    </row>
    <row r="10" spans="1:28" ht="16.899999999999999" customHeight="1" x14ac:dyDescent="0.25">
      <c r="A10" s="113"/>
      <c r="B10" s="6"/>
      <c r="C10" s="347" t="s">
        <v>10</v>
      </c>
      <c r="D10" s="347"/>
      <c r="E10" s="350"/>
      <c r="F10" s="350"/>
      <c r="G10" s="6"/>
      <c r="H10" s="13"/>
      <c r="I10" s="14"/>
      <c r="J10" s="14"/>
      <c r="K10" s="14"/>
      <c r="L10" s="14"/>
      <c r="M10" s="14"/>
      <c r="N10" s="6"/>
      <c r="O10" s="18"/>
      <c r="P10" s="69" t="s">
        <v>62</v>
      </c>
    </row>
    <row r="11" spans="1:28" ht="5.0999999999999996" customHeight="1" x14ac:dyDescent="0.25">
      <c r="A11" s="113"/>
      <c r="B11" s="6"/>
      <c r="C11" s="6"/>
      <c r="D11" s="6"/>
      <c r="E11" s="6"/>
      <c r="F11" s="6"/>
      <c r="G11" s="6"/>
      <c r="H11" s="6"/>
      <c r="I11" s="7"/>
      <c r="J11" s="6"/>
      <c r="K11" s="6"/>
      <c r="L11" s="6"/>
      <c r="M11" s="15"/>
      <c r="N11" s="6"/>
      <c r="O11" s="18"/>
    </row>
    <row r="12" spans="1:28" ht="19.149999999999999" customHeight="1" x14ac:dyDescent="0.25">
      <c r="A12" s="113"/>
      <c r="B12" s="6"/>
      <c r="C12" s="108" t="s">
        <v>11</v>
      </c>
      <c r="D12" s="61"/>
      <c r="E12" s="61"/>
      <c r="F12" s="61"/>
      <c r="G12" s="61"/>
      <c r="H12" s="61"/>
      <c r="I12" s="61"/>
      <c r="J12" s="61"/>
      <c r="K12" s="61"/>
      <c r="L12" s="61"/>
      <c r="M12" s="62"/>
      <c r="N12" s="6"/>
      <c r="O12" s="18"/>
      <c r="P12" s="224" t="s">
        <v>58</v>
      </c>
      <c r="AB12" s="2"/>
    </row>
    <row r="13" spans="1:28" ht="16.899999999999999" customHeight="1" x14ac:dyDescent="0.25">
      <c r="A13" s="113"/>
      <c r="B13" s="6"/>
      <c r="C13" s="216" t="s">
        <v>12</v>
      </c>
      <c r="D13" s="353" t="s">
        <v>73</v>
      </c>
      <c r="E13" s="353"/>
      <c r="F13" s="353"/>
      <c r="G13" s="353"/>
      <c r="H13" s="353"/>
      <c r="I13" s="353"/>
      <c r="J13" s="353"/>
      <c r="K13" s="353"/>
      <c r="L13" s="353"/>
      <c r="M13" s="354"/>
      <c r="N13" s="6"/>
      <c r="O13" s="18"/>
    </row>
    <row r="14" spans="1:28" ht="16.899999999999999" customHeight="1" x14ac:dyDescent="0.25">
      <c r="A14" s="113"/>
      <c r="B14" s="6"/>
      <c r="C14" s="217" t="s">
        <v>13</v>
      </c>
      <c r="D14" s="355" t="str">
        <f>IFERROR(IF(LEN(INDEX('CustomerDB'!$D$6:$D$17,MATCH(Form!$D$13,'CustomerDB'!$B$6:$B$17,0),1))=0,"",INDEX('CustomerDB'!$D$6:$D$17,MATCH(Form!$D$13,'CustomerDB'!$B$6:$B$17,0),1)),"")</f>
        <v>Stirling Close 106 / 6, Sparks</v>
      </c>
      <c r="E14" s="356"/>
      <c r="F14" s="356"/>
      <c r="G14" s="356"/>
      <c r="H14" s="356"/>
      <c r="I14" s="356"/>
      <c r="J14" s="356"/>
      <c r="K14" s="356"/>
      <c r="L14" s="356"/>
      <c r="M14" s="357"/>
      <c r="N14" s="6"/>
      <c r="O14" s="18"/>
    </row>
    <row r="15" spans="1:28" ht="16.899999999999999" customHeight="1" x14ac:dyDescent="0.25">
      <c r="A15" s="113"/>
      <c r="B15" s="6"/>
      <c r="C15" s="217" t="s">
        <v>0</v>
      </c>
      <c r="D15" s="355" t="str">
        <f>IFERROR(IF(LEN(INDEX('CustomerDB'!$E$6:$E$17,MATCH(Form!$D$13,'CustomerDB'!$B$6:$B$17,0),1))=0,"",INDEX('CustomerDB'!$E$6:$E$17,MATCH(Form!$D$13,'CustomerDB'!$B$6:$B$17,0),1)),"")</f>
        <v>(666) 970-9420</v>
      </c>
      <c r="E15" s="356"/>
      <c r="F15" s="218"/>
      <c r="G15" s="219" t="s">
        <v>106</v>
      </c>
      <c r="H15" s="355" t="str">
        <f>IFERROR(IF(LEN(INDEX('CustomerDB'!$F$6:$F$17,MATCH(Form!$D$13,'CustomerDB'!$B$6:$B$17,0),1))=0,"",INDEX('CustomerDB'!$F$6:$F$17,MATCH(Form!$D$13,'CustomerDB'!$B$6:$B$17,0),1)),"")</f>
        <v>Bookster@gmail.com</v>
      </c>
      <c r="I15" s="356"/>
      <c r="J15" s="356"/>
      <c r="K15" s="218"/>
      <c r="L15" s="218"/>
      <c r="M15" s="220"/>
      <c r="N15" s="6"/>
      <c r="O15" s="18"/>
    </row>
    <row r="16" spans="1:28" ht="16.899999999999999" customHeight="1" x14ac:dyDescent="0.25">
      <c r="A16" s="113"/>
      <c r="B16" s="6"/>
      <c r="C16" s="221" t="s">
        <v>14</v>
      </c>
      <c r="D16" s="358" t="str">
        <f>IFERROR(IF(LEN(INDEX('CustomerDB'!$C$6:$C$17,MATCH(Form!$D$13,'CustomerDB'!$B$6:$B$17,0),1))=0,"",INDEX('CustomerDB'!$C$6:$C$17,MATCH(Form!$D$13,'CustomerDB'!$B$6:$B$17,0),1)),"")</f>
        <v>Denise Rogers</v>
      </c>
      <c r="E16" s="359"/>
      <c r="F16" s="359"/>
      <c r="G16" s="359"/>
      <c r="H16" s="359"/>
      <c r="I16" s="359"/>
      <c r="J16" s="359"/>
      <c r="K16" s="359"/>
      <c r="L16" s="359"/>
      <c r="M16" s="360"/>
      <c r="N16" s="6"/>
      <c r="O16" s="18"/>
    </row>
    <row r="17" spans="1:28" ht="7.35" customHeight="1" x14ac:dyDescent="0.25">
      <c r="A17" s="113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18"/>
    </row>
    <row r="18" spans="1:28" ht="19.149999999999999" customHeight="1" x14ac:dyDescent="0.25">
      <c r="A18" s="113"/>
      <c r="B18" s="6"/>
      <c r="C18" s="351" t="s">
        <v>45</v>
      </c>
      <c r="D18" s="352"/>
      <c r="E18" s="352"/>
      <c r="F18" s="352"/>
      <c r="G18" s="352"/>
      <c r="H18" s="130" t="s">
        <v>101</v>
      </c>
      <c r="I18" s="130" t="s">
        <v>15</v>
      </c>
      <c r="J18" s="131" t="s">
        <v>16</v>
      </c>
      <c r="K18" s="132" t="s">
        <v>61</v>
      </c>
      <c r="L18" s="361" t="s">
        <v>18</v>
      </c>
      <c r="M18" s="362"/>
      <c r="N18" s="6"/>
      <c r="O18" s="18"/>
    </row>
    <row r="19" spans="1:28" ht="16.899999999999999" customHeight="1" x14ac:dyDescent="0.25">
      <c r="A19" s="113"/>
      <c r="B19" s="6"/>
      <c r="C19" s="342" t="s">
        <v>65</v>
      </c>
      <c r="D19" s="343"/>
      <c r="E19" s="343"/>
      <c r="F19" s="343"/>
      <c r="G19" s="343"/>
      <c r="H19" s="344">
        <f>IF(LEN(C19)&gt;0,1,"")</f>
        <v>1</v>
      </c>
      <c r="I19" s="345" t="str">
        <f>IFERROR(IF(LEN(INDEX(ProductDB!$D$6:$D$17,MATCH(C19,ProductDB!$B$6:$B$17,0),1))=0,"",INDEX(ProductDB!$D$6:$D$17,MATCH(C19,ProductDB!$B$6:$B$17,0),1)),"")</f>
        <v>Pcs</v>
      </c>
      <c r="J19" s="334">
        <f>IFERROR(IF(LEN(INDEX(ProductDB!$E$6:$E$17,MATCH(C19,ProductDB!$B$6:$B$17,0),1))=0,"",INDEX(ProductDB!$E$6:$E$17,MATCH(C19,ProductDB!$B$6:$B$17,0),1)),"")</f>
        <v>450</v>
      </c>
      <c r="K19" s="336"/>
      <c r="L19" s="335">
        <f>IFERROR(H19*J19*(1-K19),"")</f>
        <v>450</v>
      </c>
      <c r="M19" s="311" t="str">
        <f>IFERROR(IF(LEN(INDEX(ProductDB!$F$6:$F$17,MATCH(C19,ProductDB!$B$6:$B$17,0),1))=0,Dashboard!$K$28,INDEX(ProductDB!$F$6:$F$17,MATCH(C19,ProductDB!$B$6:$B$17,0),1)),"")</f>
        <v>USD</v>
      </c>
      <c r="N19" s="6"/>
      <c r="O19" s="18"/>
    </row>
    <row r="20" spans="1:28" s="27" customFormat="1" ht="16.899999999999999" customHeight="1" x14ac:dyDescent="0.25">
      <c r="A20" s="143"/>
      <c r="B20" s="25"/>
      <c r="C20" s="337" t="str">
        <f>IFERROR(IF(LEN(INDEX(ProductDB!$C$6:$C$17,MATCH(C19,ProductDB!$B$6:$B$17,0),1))=0,"",INDEX(ProductDB!$C$6:$C$17,MATCH(C19,ProductDB!$B$6:$B$17,0),1)),"")</f>
        <v>http://www.yourcompany.com/products/lande-fan-module</v>
      </c>
      <c r="D20" s="338"/>
      <c r="E20" s="338"/>
      <c r="F20" s="338"/>
      <c r="G20" s="338"/>
      <c r="H20" s="344"/>
      <c r="I20" s="346"/>
      <c r="J20" s="335"/>
      <c r="K20" s="336"/>
      <c r="L20" s="335"/>
      <c r="M20" s="312"/>
      <c r="N20" s="25"/>
      <c r="O20" s="26"/>
      <c r="P20" s="5"/>
      <c r="R20" s="5"/>
      <c r="AB20" s="5"/>
    </row>
    <row r="21" spans="1:28" ht="16.899999999999999" customHeight="1" x14ac:dyDescent="0.25">
      <c r="A21" s="113"/>
      <c r="B21" s="6"/>
      <c r="C21" s="279" t="s">
        <v>65</v>
      </c>
      <c r="D21" s="280"/>
      <c r="E21" s="280"/>
      <c r="F21" s="280"/>
      <c r="G21" s="280"/>
      <c r="H21" s="314">
        <v>3</v>
      </c>
      <c r="I21" s="341" t="str">
        <f>IFERROR(IF(LEN(INDEX(ProductDB!$D$6:$D$17,MATCH(C21,ProductDB!$B$6:$B$17,0),1))=0,"",INDEX(ProductDB!$D$6:$D$17,MATCH(C21,ProductDB!$B$6:$B$17,0),1)),"")</f>
        <v>Pcs</v>
      </c>
      <c r="J21" s="275">
        <f>IFERROR(IF(LEN(INDEX(ProductDB!$E$6:$E$17,MATCH(C21,ProductDB!$B$6:$B$17,0),1))=0,"",INDEX(ProductDB!$E$6:$E$17,MATCH(C21,ProductDB!$B$6:$B$17,0),1)),"")</f>
        <v>450</v>
      </c>
      <c r="K21" s="283"/>
      <c r="L21" s="275">
        <f>IFERROR(H21*J21*(1-K21),"")</f>
        <v>1350</v>
      </c>
      <c r="M21" s="313" t="str">
        <f>IFERROR(IF(LEN(INDEX(ProductDB!$F$6:$F$17,MATCH(C21,ProductDB!$B$6:$B$17,0),1))=0,Dashboard!$K$28,INDEX(ProductDB!$F$6:$F$17,MATCH(C21,ProductDB!$B$6:$B$17,0),1)),"")</f>
        <v>USD</v>
      </c>
      <c r="N21" s="6"/>
      <c r="O21" s="18"/>
    </row>
    <row r="22" spans="1:28" s="27" customFormat="1" ht="16.899999999999999" customHeight="1" x14ac:dyDescent="0.25">
      <c r="A22" s="143"/>
      <c r="B22" s="25"/>
      <c r="C22" s="339" t="str">
        <f>IFERROR(IF(LEN(INDEX(ProductDB!$C$6:$C$17,MATCH(C21,ProductDB!$B$6:$B$17,0),1))=0,"",INDEX(ProductDB!$C$6:$C$17,MATCH(C21,ProductDB!$B$6:$B$17,0),1)),"")</f>
        <v>http://www.yourcompany.com/products/lande-fan-module</v>
      </c>
      <c r="D22" s="340"/>
      <c r="E22" s="340"/>
      <c r="F22" s="340"/>
      <c r="G22" s="340"/>
      <c r="H22" s="314"/>
      <c r="I22" s="341"/>
      <c r="J22" s="275"/>
      <c r="K22" s="283"/>
      <c r="L22" s="275"/>
      <c r="M22" s="313"/>
      <c r="N22" s="25"/>
      <c r="O22" s="26"/>
      <c r="P22" s="5"/>
      <c r="AB22" s="5"/>
    </row>
    <row r="23" spans="1:28" ht="16.899999999999999" customHeight="1" x14ac:dyDescent="0.25">
      <c r="A23" s="113"/>
      <c r="B23" s="6"/>
      <c r="C23" s="342" t="s">
        <v>148</v>
      </c>
      <c r="D23" s="343"/>
      <c r="E23" s="343"/>
      <c r="F23" s="343"/>
      <c r="G23" s="343"/>
      <c r="H23" s="344">
        <f>IF(LEN(C23)&gt;0,1,"")</f>
        <v>1</v>
      </c>
      <c r="I23" s="345" t="str">
        <f>IFERROR(IF(LEN(INDEX(ProductDB!$D$6:$D$17,MATCH(C23,ProductDB!$B$6:$B$17,0),1))=0,"",INDEX(ProductDB!$D$6:$D$17,MATCH(C23,ProductDB!$B$6:$B$17,0),1)),"")</f>
        <v>Set</v>
      </c>
      <c r="J23" s="334">
        <f>IFERROR(IF(LEN(INDEX(ProductDB!$E$6:$E$17,MATCH(C23,ProductDB!$B$6:$B$17,0),1))=0,"",INDEX(ProductDB!$E$6:$E$17,MATCH(C23,ProductDB!$B$6:$B$17,0),1)),"")</f>
        <v>3700</v>
      </c>
      <c r="K23" s="336"/>
      <c r="L23" s="335">
        <f>IFERROR(H23*J23*(1-K23),"")</f>
        <v>3700</v>
      </c>
      <c r="M23" s="311" t="str">
        <f>IFERROR(IF(LEN(INDEX(ProductDB!$F$6:$F$17,MATCH(C23,ProductDB!$B$6:$B$17,0),1))=0,Dashboard!$K$28,INDEX(ProductDB!$F$6:$F$17,MATCH(C23,ProductDB!$B$6:$B$17,0),1)),"")</f>
        <v>USD</v>
      </c>
      <c r="N23" s="6"/>
      <c r="O23" s="18"/>
    </row>
    <row r="24" spans="1:28" ht="16.899999999999999" customHeight="1" x14ac:dyDescent="0.25">
      <c r="A24" s="113"/>
      <c r="B24" s="6"/>
      <c r="C24" s="337" t="str">
        <f>IFERROR(IF(LEN(INDEX(ProductDB!$C$6:$C$17,MATCH(C23,ProductDB!$B$6:$B$17,0),1))=0,"",INDEX(ProductDB!$C$6:$C$17,MATCH(C23,ProductDB!$B$6:$B$17,0),1)),"")</f>
        <v>http://www.yourcompany.com/products/grande-fan-module</v>
      </c>
      <c r="D24" s="338"/>
      <c r="E24" s="338"/>
      <c r="F24" s="338"/>
      <c r="G24" s="338"/>
      <c r="H24" s="344"/>
      <c r="I24" s="346"/>
      <c r="J24" s="335"/>
      <c r="K24" s="336"/>
      <c r="L24" s="335"/>
      <c r="M24" s="312"/>
      <c r="N24" s="6"/>
      <c r="O24" s="18"/>
    </row>
    <row r="25" spans="1:28" ht="16.899999999999999" customHeight="1" x14ac:dyDescent="0.25">
      <c r="A25" s="113"/>
      <c r="B25" s="6"/>
      <c r="C25" s="279"/>
      <c r="D25" s="280"/>
      <c r="E25" s="280"/>
      <c r="F25" s="280"/>
      <c r="G25" s="280"/>
      <c r="H25" s="314" t="str">
        <f>IF(LEN(C25)&gt;0,1,"")</f>
        <v/>
      </c>
      <c r="I25" s="341" t="str">
        <f>IFERROR(IF(LEN(INDEX(ProductDB!$D$6:$D$17,MATCH(C25,ProductDB!$B$6:$B$17,0),1))=0,"",INDEX(ProductDB!$D$6:$D$17,MATCH(C25,ProductDB!$B$6:$B$17,0),1)),"")</f>
        <v/>
      </c>
      <c r="J25" s="275" t="str">
        <f>IFERROR(IF(LEN(INDEX(ProductDB!$E$6:$E$17,MATCH(C25,ProductDB!$B$6:$B$17,0),1))=0,"",INDEX(ProductDB!$E$6:$E$17,MATCH(C25,ProductDB!$B$6:$B$17,0),1)),"")</f>
        <v/>
      </c>
      <c r="K25" s="283"/>
      <c r="L25" s="275" t="str">
        <f>IFERROR(H25*J25*(1-K25),"")</f>
        <v/>
      </c>
      <c r="M25" s="313" t="str">
        <f>IFERROR(IF(LEN(INDEX(ProductDB!$F$6:$F$17,MATCH(C25,ProductDB!$B$6:$B$17,0),1))=0,Dashboard!$K$28,INDEX(ProductDB!$F$6:$F$17,MATCH(C25,ProductDB!$B$6:$B$17,0),1)),"")</f>
        <v/>
      </c>
      <c r="N25" s="6"/>
      <c r="O25" s="18"/>
    </row>
    <row r="26" spans="1:28" ht="16.899999999999999" customHeight="1" x14ac:dyDescent="0.25">
      <c r="A26" s="113"/>
      <c r="B26" s="6"/>
      <c r="C26" s="277" t="str">
        <f>IFERROR(IF(LEN(INDEX(ProductDB!$C$6:$C$17,MATCH(C25,ProductDB!$B$6:$B$17,0),1))=0,"",INDEX(ProductDB!$C$6:$C$17,MATCH(C25,ProductDB!$B$6:$B$17,0),1)),"")</f>
        <v/>
      </c>
      <c r="D26" s="278"/>
      <c r="E26" s="278"/>
      <c r="F26" s="278"/>
      <c r="G26" s="278"/>
      <c r="H26" s="315"/>
      <c r="I26" s="366"/>
      <c r="J26" s="276"/>
      <c r="K26" s="284"/>
      <c r="L26" s="276"/>
      <c r="M26" s="367"/>
      <c r="N26" s="6"/>
      <c r="O26" s="18"/>
    </row>
    <row r="27" spans="1:28" ht="16.899999999999999" customHeight="1" x14ac:dyDescent="0.25">
      <c r="A27" s="113"/>
      <c r="B27" s="6"/>
      <c r="C27" s="269"/>
      <c r="D27" s="270"/>
      <c r="E27" s="270"/>
      <c r="F27" s="270"/>
      <c r="G27" s="270"/>
      <c r="H27" s="271"/>
      <c r="I27" s="271"/>
      <c r="J27" s="285"/>
      <c r="K27" s="286"/>
      <c r="L27" s="285"/>
      <c r="M27" s="287"/>
      <c r="N27" s="6"/>
      <c r="O27" s="18"/>
    </row>
    <row r="28" spans="1:28" ht="16.899999999999999" customHeight="1" x14ac:dyDescent="0.25">
      <c r="A28" s="113"/>
      <c r="B28" s="6"/>
      <c r="C28" s="281"/>
      <c r="D28" s="282"/>
      <c r="E28" s="282"/>
      <c r="F28" s="282"/>
      <c r="G28" s="282"/>
      <c r="H28" s="271"/>
      <c r="I28" s="271"/>
      <c r="J28" s="285"/>
      <c r="K28" s="286"/>
      <c r="L28" s="285"/>
      <c r="M28" s="287"/>
      <c r="N28" s="6"/>
      <c r="O28" s="18"/>
    </row>
    <row r="29" spans="1:28" ht="16.899999999999999" customHeight="1" x14ac:dyDescent="0.25">
      <c r="A29" s="113"/>
      <c r="B29" s="6"/>
      <c r="C29" s="269"/>
      <c r="D29" s="270"/>
      <c r="E29" s="270"/>
      <c r="F29" s="270"/>
      <c r="G29" s="270"/>
      <c r="H29" s="271"/>
      <c r="I29" s="271"/>
      <c r="J29" s="285"/>
      <c r="K29" s="286"/>
      <c r="L29" s="285"/>
      <c r="M29" s="287"/>
      <c r="N29" s="6"/>
      <c r="O29" s="18"/>
    </row>
    <row r="30" spans="1:28" ht="16.899999999999999" customHeight="1" x14ac:dyDescent="0.25">
      <c r="A30" s="113"/>
      <c r="B30" s="6"/>
      <c r="C30" s="281"/>
      <c r="D30" s="282"/>
      <c r="E30" s="282"/>
      <c r="F30" s="282"/>
      <c r="G30" s="282"/>
      <c r="H30" s="271"/>
      <c r="I30" s="271"/>
      <c r="J30" s="285"/>
      <c r="K30" s="286"/>
      <c r="L30" s="285"/>
      <c r="M30" s="287"/>
      <c r="N30" s="6"/>
      <c r="O30" s="18"/>
    </row>
    <row r="31" spans="1:28" ht="16.899999999999999" customHeight="1" x14ac:dyDescent="0.25">
      <c r="A31" s="113"/>
      <c r="B31" s="6"/>
      <c r="C31" s="269"/>
      <c r="D31" s="270"/>
      <c r="E31" s="270"/>
      <c r="F31" s="270"/>
      <c r="G31" s="270"/>
      <c r="H31" s="271"/>
      <c r="I31" s="271"/>
      <c r="J31" s="285"/>
      <c r="K31" s="286"/>
      <c r="L31" s="285"/>
      <c r="M31" s="287"/>
      <c r="N31" s="6"/>
      <c r="O31" s="18"/>
    </row>
    <row r="32" spans="1:28" ht="16.899999999999999" customHeight="1" x14ac:dyDescent="0.25">
      <c r="A32" s="113"/>
      <c r="B32" s="6"/>
      <c r="C32" s="281"/>
      <c r="D32" s="282"/>
      <c r="E32" s="282"/>
      <c r="F32" s="282"/>
      <c r="G32" s="282"/>
      <c r="H32" s="271"/>
      <c r="I32" s="271"/>
      <c r="J32" s="285"/>
      <c r="K32" s="286"/>
      <c r="L32" s="285"/>
      <c r="M32" s="287"/>
      <c r="N32" s="6"/>
      <c r="O32" s="18"/>
    </row>
    <row r="33" spans="1:16" ht="16.899999999999999" customHeight="1" x14ac:dyDescent="0.25">
      <c r="A33" s="113"/>
      <c r="B33" s="6"/>
      <c r="C33" s="269"/>
      <c r="D33" s="270"/>
      <c r="E33" s="270"/>
      <c r="F33" s="270"/>
      <c r="G33" s="270"/>
      <c r="H33" s="271"/>
      <c r="I33" s="271"/>
      <c r="J33" s="285"/>
      <c r="K33" s="286"/>
      <c r="L33" s="285"/>
      <c r="M33" s="287"/>
      <c r="N33" s="6"/>
      <c r="O33" s="18"/>
    </row>
    <row r="34" spans="1:16" ht="16.899999999999999" customHeight="1" x14ac:dyDescent="0.25">
      <c r="A34" s="113"/>
      <c r="B34" s="6"/>
      <c r="C34" s="281"/>
      <c r="D34" s="282"/>
      <c r="E34" s="282"/>
      <c r="F34" s="282"/>
      <c r="G34" s="282"/>
      <c r="H34" s="271"/>
      <c r="I34" s="271"/>
      <c r="J34" s="285"/>
      <c r="K34" s="286"/>
      <c r="L34" s="285"/>
      <c r="M34" s="287"/>
      <c r="N34" s="6"/>
      <c r="O34" s="18"/>
    </row>
    <row r="35" spans="1:16" ht="16.899999999999999" customHeight="1" x14ac:dyDescent="0.25">
      <c r="A35" s="113"/>
      <c r="B35" s="6"/>
      <c r="C35" s="269"/>
      <c r="D35" s="270"/>
      <c r="E35" s="270"/>
      <c r="F35" s="270"/>
      <c r="G35" s="270"/>
      <c r="H35" s="271"/>
      <c r="I35" s="271"/>
      <c r="J35" s="285"/>
      <c r="K35" s="286"/>
      <c r="L35" s="285"/>
      <c r="M35" s="287"/>
      <c r="N35" s="6"/>
      <c r="O35" s="18"/>
    </row>
    <row r="36" spans="1:16" ht="16.899999999999999" customHeight="1" x14ac:dyDescent="0.25">
      <c r="A36" s="113"/>
      <c r="B36" s="6"/>
      <c r="C36" s="281"/>
      <c r="D36" s="282"/>
      <c r="E36" s="282"/>
      <c r="F36" s="282"/>
      <c r="G36" s="282"/>
      <c r="H36" s="271"/>
      <c r="I36" s="271"/>
      <c r="J36" s="285"/>
      <c r="K36" s="286"/>
      <c r="L36" s="285"/>
      <c r="M36" s="287"/>
      <c r="N36" s="6"/>
      <c r="O36" s="18"/>
    </row>
    <row r="37" spans="1:16" ht="16.899999999999999" customHeight="1" x14ac:dyDescent="0.25">
      <c r="A37" s="113"/>
      <c r="B37" s="6"/>
      <c r="C37" s="269"/>
      <c r="D37" s="270"/>
      <c r="E37" s="270"/>
      <c r="F37" s="270"/>
      <c r="G37" s="270"/>
      <c r="H37" s="271"/>
      <c r="I37" s="271"/>
      <c r="J37" s="285"/>
      <c r="K37" s="286"/>
      <c r="L37" s="285"/>
      <c r="M37" s="287"/>
      <c r="N37" s="6"/>
      <c r="O37" s="18"/>
    </row>
    <row r="38" spans="1:16" ht="16.899999999999999" customHeight="1" x14ac:dyDescent="0.25">
      <c r="A38" s="113"/>
      <c r="B38" s="6"/>
      <c r="C38" s="364"/>
      <c r="D38" s="365"/>
      <c r="E38" s="365"/>
      <c r="F38" s="365"/>
      <c r="G38" s="365"/>
      <c r="H38" s="288"/>
      <c r="I38" s="288"/>
      <c r="J38" s="289"/>
      <c r="K38" s="290"/>
      <c r="L38" s="289"/>
      <c r="M38" s="363"/>
      <c r="N38" s="6"/>
      <c r="O38" s="18"/>
    </row>
    <row r="39" spans="1:16" ht="7.15" customHeight="1" x14ac:dyDescent="0.25">
      <c r="A39" s="113"/>
      <c r="B39" s="6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6"/>
      <c r="O39" s="18"/>
    </row>
    <row r="40" spans="1:16" ht="18" customHeight="1" x14ac:dyDescent="0.25">
      <c r="A40" s="113"/>
      <c r="B40" s="6"/>
      <c r="C40" s="229" t="s">
        <v>19</v>
      </c>
      <c r="D40" s="273" t="s">
        <v>21</v>
      </c>
      <c r="E40" s="273"/>
      <c r="F40" s="273"/>
      <c r="G40" s="231"/>
      <c r="H40" s="231"/>
      <c r="I40" s="322" t="str">
        <f>IF(AND(DiscountOPT="HIDE TOTAL DISCOUNT",VATOPT="HIDE TAX"),"TOTAL:","SUBTOTAL:")</f>
        <v>SUBTOTAL:</v>
      </c>
      <c r="J40" s="323"/>
      <c r="K40" s="323"/>
      <c r="L40" s="86">
        <f>SUM(ColumnNetPrice)</f>
        <v>5500</v>
      </c>
      <c r="M40" s="87" t="str">
        <f>IF(LEN(P40)=0,M19,"")</f>
        <v>USD</v>
      </c>
      <c r="N40" s="6"/>
      <c r="O40" s="18"/>
      <c r="P40" s="268" t="str">
        <f>IF(GrandTotalEn=0,"", IF(COUNT(ColumnNetPrice)&lt;&gt;COUNTIF(ColumnCurency,M19),"← Invoice contains different currencies!",""))</f>
        <v/>
      </c>
    </row>
    <row r="41" spans="1:16" ht="18" customHeight="1" x14ac:dyDescent="0.25">
      <c r="A41" s="113"/>
      <c r="B41" s="6"/>
      <c r="C41" s="230" t="s">
        <v>20</v>
      </c>
      <c r="D41" s="272" t="s">
        <v>22</v>
      </c>
      <c r="E41" s="272"/>
      <c r="F41" s="272"/>
      <c r="G41" s="232"/>
      <c r="H41" s="232"/>
      <c r="I41" s="324" t="str">
        <f>IF(ISNUMBER(FIND("HIDE",P41)),"","DISCOUNT:")</f>
        <v>DISCOUNT:</v>
      </c>
      <c r="J41" s="324"/>
      <c r="K41" s="324"/>
      <c r="L41" s="274">
        <v>0.08</v>
      </c>
      <c r="M41" s="274"/>
      <c r="N41" s="6"/>
      <c r="O41" s="18"/>
      <c r="P41" s="88" t="s">
        <v>44</v>
      </c>
    </row>
    <row r="42" spans="1:16" ht="18" customHeight="1" x14ac:dyDescent="0.25">
      <c r="A42" s="113"/>
      <c r="B42" s="6"/>
      <c r="C42" s="230" t="s">
        <v>95</v>
      </c>
      <c r="D42" s="272" t="s">
        <v>96</v>
      </c>
      <c r="E42" s="272"/>
      <c r="F42" s="272"/>
      <c r="G42" s="232"/>
      <c r="H42" s="232"/>
      <c r="I42" s="304" t="str">
        <f>IF(ISNUMBER(FIND("HIDE",P42)),"","TAX:")</f>
        <v>TAX:</v>
      </c>
      <c r="J42" s="304"/>
      <c r="K42" s="304"/>
      <c r="L42" s="303">
        <v>0.23</v>
      </c>
      <c r="M42" s="303"/>
      <c r="N42" s="6"/>
      <c r="O42" s="18"/>
      <c r="P42" s="88" t="s">
        <v>121</v>
      </c>
    </row>
    <row r="43" spans="1:16" ht="18" customHeight="1" x14ac:dyDescent="0.25">
      <c r="A43" s="113"/>
      <c r="B43" s="6"/>
      <c r="C43" s="232"/>
      <c r="D43" s="232"/>
      <c r="E43" s="232"/>
      <c r="F43" s="232"/>
      <c r="G43" s="232"/>
      <c r="H43" s="232"/>
      <c r="I43" s="302" t="str">
        <f>IF(LEN(I41)+LEN(I42)=0,"","TOTAL:")</f>
        <v>TOTAL:</v>
      </c>
      <c r="J43" s="302"/>
      <c r="K43" s="302"/>
      <c r="L43" s="150">
        <f>GrandTotalEn*(1-IF(DiscountOPT="SHOW TOTAL DISCOUNT",L41,0))*(1+IF(VATOPT="SHOW TAX",L42,0))</f>
        <v>6223.8</v>
      </c>
      <c r="M43" s="151" t="str">
        <f>M40</f>
        <v>USD</v>
      </c>
      <c r="N43" s="6"/>
      <c r="O43" s="18"/>
    </row>
    <row r="44" spans="1:16" ht="8.1" customHeight="1" x14ac:dyDescent="0.25">
      <c r="A44" s="113"/>
      <c r="B44" s="6"/>
      <c r="C44" s="232"/>
      <c r="D44" s="232"/>
      <c r="E44" s="232"/>
      <c r="F44" s="232"/>
      <c r="G44" s="232"/>
      <c r="H44" s="232"/>
      <c r="I44" s="235"/>
      <c r="J44" s="236"/>
      <c r="K44" s="237"/>
      <c r="L44" s="238"/>
      <c r="M44" s="237"/>
      <c r="N44" s="6"/>
      <c r="O44" s="18"/>
    </row>
    <row r="45" spans="1:16" ht="16.149999999999999" customHeight="1" x14ac:dyDescent="0.25">
      <c r="A45" s="113"/>
      <c r="B45" s="6"/>
      <c r="C45" s="233" t="s">
        <v>97</v>
      </c>
      <c r="D45" s="232"/>
      <c r="E45" s="232"/>
      <c r="F45" s="232"/>
      <c r="G45" s="232"/>
      <c r="H45" s="232"/>
      <c r="I45" s="235"/>
      <c r="J45" s="236"/>
      <c r="K45" s="237"/>
      <c r="L45" s="238"/>
      <c r="M45" s="237"/>
      <c r="N45" s="6"/>
      <c r="O45" s="18"/>
    </row>
    <row r="46" spans="1:16" ht="16.149999999999999" customHeight="1" x14ac:dyDescent="0.25">
      <c r="A46" s="113"/>
      <c r="B46" s="6"/>
      <c r="C46" s="325"/>
      <c r="D46" s="326"/>
      <c r="E46" s="327"/>
      <c r="F46" s="234"/>
      <c r="G46" s="232"/>
      <c r="H46" s="232"/>
      <c r="I46" s="235"/>
      <c r="J46" s="236"/>
      <c r="K46" s="237"/>
      <c r="L46" s="238"/>
      <c r="M46" s="237"/>
      <c r="N46" s="6"/>
      <c r="O46" s="18"/>
    </row>
    <row r="47" spans="1:16" ht="16.149999999999999" customHeight="1" x14ac:dyDescent="0.25">
      <c r="A47" s="113"/>
      <c r="B47" s="6"/>
      <c r="C47" s="328"/>
      <c r="D47" s="329"/>
      <c r="E47" s="330"/>
      <c r="F47" s="234"/>
      <c r="G47" s="232"/>
      <c r="H47" s="232"/>
      <c r="I47" s="235"/>
      <c r="J47" s="236"/>
      <c r="K47" s="237"/>
      <c r="L47" s="238"/>
      <c r="M47" s="237"/>
      <c r="N47" s="6"/>
      <c r="O47" s="18"/>
    </row>
    <row r="48" spans="1:16" ht="16.149999999999999" customHeight="1" x14ac:dyDescent="0.25">
      <c r="A48" s="113"/>
      <c r="B48" s="6"/>
      <c r="C48" s="331"/>
      <c r="D48" s="332"/>
      <c r="E48" s="333"/>
      <c r="F48" s="234"/>
      <c r="G48" s="232"/>
      <c r="H48" s="232"/>
      <c r="I48" s="235"/>
      <c r="J48" s="236"/>
      <c r="K48" s="237"/>
      <c r="L48" s="238"/>
      <c r="M48" s="237"/>
      <c r="N48" s="6"/>
      <c r="O48" s="18"/>
    </row>
    <row r="49" spans="1:28" ht="12" customHeight="1" x14ac:dyDescent="0.25">
      <c r="A49" s="113"/>
      <c r="B49" s="6"/>
      <c r="C49" s="231"/>
      <c r="D49" s="231"/>
      <c r="E49" s="231"/>
      <c r="F49" s="231"/>
      <c r="G49" s="231"/>
      <c r="H49" s="231"/>
      <c r="I49" s="235"/>
      <c r="J49" s="236"/>
      <c r="K49" s="237"/>
      <c r="L49" s="238"/>
      <c r="M49" s="237"/>
      <c r="N49" s="6"/>
      <c r="O49" s="18"/>
    </row>
    <row r="50" spans="1:28" ht="16.899999999999999" customHeight="1" x14ac:dyDescent="0.25">
      <c r="A50" s="113"/>
      <c r="B50" s="6"/>
      <c r="C50" s="225"/>
      <c r="D50" s="225" t="s">
        <v>24</v>
      </c>
      <c r="E50" s="225"/>
      <c r="F50" s="225" t="s">
        <v>23</v>
      </c>
      <c r="G50" s="225"/>
      <c r="H50" s="225"/>
      <c r="I50" s="225"/>
      <c r="J50" s="225" t="s">
        <v>38</v>
      </c>
      <c r="K50" s="225"/>
      <c r="L50" s="225"/>
      <c r="M50" s="225"/>
      <c r="N50" s="6"/>
      <c r="O50" s="18"/>
    </row>
    <row r="51" spans="1:28" s="33" customFormat="1" ht="13.15" customHeight="1" x14ac:dyDescent="0.25">
      <c r="A51" s="144"/>
      <c r="B51" s="31"/>
      <c r="C51" s="226" t="s">
        <v>3</v>
      </c>
      <c r="D51" s="319" t="s">
        <v>40</v>
      </c>
      <c r="E51" s="320"/>
      <c r="F51" s="305" t="s">
        <v>40</v>
      </c>
      <c r="G51" s="306"/>
      <c r="H51" s="306"/>
      <c r="I51" s="307"/>
      <c r="J51" s="305" t="s">
        <v>40</v>
      </c>
      <c r="K51" s="306"/>
      <c r="L51" s="306"/>
      <c r="M51" s="321"/>
      <c r="N51" s="31"/>
      <c r="O51" s="32"/>
      <c r="AB51" s="5"/>
    </row>
    <row r="52" spans="1:28" s="24" customFormat="1" ht="13.15" customHeight="1" x14ac:dyDescent="0.2">
      <c r="A52" s="145"/>
      <c r="B52" s="22"/>
      <c r="C52" s="227" t="s">
        <v>4</v>
      </c>
      <c r="D52" s="296">
        <v>529</v>
      </c>
      <c r="E52" s="308"/>
      <c r="F52" s="296">
        <v>529</v>
      </c>
      <c r="G52" s="297"/>
      <c r="H52" s="297"/>
      <c r="I52" s="308"/>
      <c r="J52" s="296">
        <v>529</v>
      </c>
      <c r="K52" s="297"/>
      <c r="L52" s="297"/>
      <c r="M52" s="298"/>
      <c r="N52" s="22"/>
      <c r="O52" s="23"/>
    </row>
    <row r="53" spans="1:28" s="24" customFormat="1" ht="13.15" customHeight="1" x14ac:dyDescent="0.2">
      <c r="A53" s="145"/>
      <c r="B53" s="22"/>
      <c r="C53" s="227" t="s">
        <v>5</v>
      </c>
      <c r="D53" s="296" t="s">
        <v>41</v>
      </c>
      <c r="E53" s="308"/>
      <c r="F53" s="296" t="s">
        <v>41</v>
      </c>
      <c r="G53" s="297"/>
      <c r="H53" s="297"/>
      <c r="I53" s="308"/>
      <c r="J53" s="296" t="s">
        <v>41</v>
      </c>
      <c r="K53" s="297"/>
      <c r="L53" s="297"/>
      <c r="M53" s="298"/>
      <c r="N53" s="22"/>
      <c r="O53" s="23"/>
    </row>
    <row r="54" spans="1:28" s="24" customFormat="1" ht="13.15" customHeight="1" x14ac:dyDescent="0.2">
      <c r="A54" s="145"/>
      <c r="B54" s="22"/>
      <c r="C54" s="227" t="s">
        <v>6</v>
      </c>
      <c r="D54" s="296" t="s">
        <v>42</v>
      </c>
      <c r="E54" s="308"/>
      <c r="F54" s="296" t="s">
        <v>42</v>
      </c>
      <c r="G54" s="297"/>
      <c r="H54" s="297"/>
      <c r="I54" s="308"/>
      <c r="J54" s="296" t="s">
        <v>42</v>
      </c>
      <c r="K54" s="297"/>
      <c r="L54" s="297"/>
      <c r="M54" s="298"/>
      <c r="N54" s="22"/>
      <c r="O54" s="23"/>
    </row>
    <row r="55" spans="1:28" s="30" customFormat="1" ht="13.15" customHeight="1" x14ac:dyDescent="0.2">
      <c r="A55" s="146"/>
      <c r="B55" s="28"/>
      <c r="C55" s="228" t="s">
        <v>39</v>
      </c>
      <c r="D55" s="294">
        <v>4819814871</v>
      </c>
      <c r="E55" s="295"/>
      <c r="F55" s="294" t="s">
        <v>43</v>
      </c>
      <c r="G55" s="309"/>
      <c r="H55" s="309"/>
      <c r="I55" s="295"/>
      <c r="J55" s="294">
        <v>1614348719</v>
      </c>
      <c r="K55" s="309"/>
      <c r="L55" s="309"/>
      <c r="M55" s="310"/>
      <c r="N55" s="28"/>
      <c r="O55" s="29"/>
      <c r="AB55" s="24"/>
    </row>
    <row r="56" spans="1:28" ht="10.9" customHeight="1" x14ac:dyDescent="0.25">
      <c r="A56" s="113"/>
      <c r="B56" s="6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6"/>
      <c r="O56" s="18"/>
      <c r="AB56" s="24"/>
    </row>
    <row r="57" spans="1:28" ht="19.899999999999999" customHeight="1" x14ac:dyDescent="0.25">
      <c r="A57" s="113"/>
      <c r="B57" s="6"/>
      <c r="C57" s="299" t="s">
        <v>35</v>
      </c>
      <c r="D57" s="300"/>
      <c r="E57" s="300"/>
      <c r="F57" s="300"/>
      <c r="G57" s="300"/>
      <c r="H57" s="300"/>
      <c r="I57" s="300"/>
      <c r="J57" s="300"/>
      <c r="K57" s="300"/>
      <c r="L57" s="300"/>
      <c r="M57" s="301"/>
      <c r="N57" s="6"/>
      <c r="O57" s="112"/>
      <c r="AB57" s="24"/>
    </row>
    <row r="58" spans="1:28" ht="16.149999999999999" customHeight="1" x14ac:dyDescent="0.25">
      <c r="A58" s="113"/>
      <c r="B58" s="6"/>
      <c r="C58" s="316" t="s">
        <v>36</v>
      </c>
      <c r="D58" s="317"/>
      <c r="E58" s="317"/>
      <c r="F58" s="317"/>
      <c r="G58" s="317"/>
      <c r="H58" s="317"/>
      <c r="I58" s="317"/>
      <c r="J58" s="317"/>
      <c r="K58" s="317"/>
      <c r="L58" s="317"/>
      <c r="M58" s="318"/>
      <c r="N58" s="6"/>
      <c r="O58" s="112"/>
      <c r="AB58" s="24"/>
    </row>
    <row r="59" spans="1:28" ht="16.899999999999999" customHeight="1" x14ac:dyDescent="0.25">
      <c r="A59" s="113"/>
      <c r="B59" s="6"/>
      <c r="C59" s="291" t="s">
        <v>37</v>
      </c>
      <c r="D59" s="292"/>
      <c r="E59" s="292"/>
      <c r="F59" s="292"/>
      <c r="G59" s="292"/>
      <c r="H59" s="292"/>
      <c r="I59" s="292"/>
      <c r="J59" s="292"/>
      <c r="K59" s="292"/>
      <c r="L59" s="292"/>
      <c r="M59" s="293"/>
      <c r="N59" s="6"/>
      <c r="O59" s="112"/>
      <c r="AB59" s="24"/>
    </row>
    <row r="60" spans="1:28" ht="9" customHeight="1" x14ac:dyDescent="0.25">
      <c r="A60" s="113"/>
      <c r="B60" s="6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6"/>
      <c r="O60" s="112"/>
      <c r="AB60" s="24"/>
    </row>
    <row r="61" spans="1:28" x14ac:dyDescent="0.25"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111"/>
      <c r="AB61" s="24"/>
    </row>
    <row r="62" spans="1:28" x14ac:dyDescent="0.25">
      <c r="AB62" s="24"/>
    </row>
    <row r="63" spans="1:28" x14ac:dyDescent="0.25">
      <c r="AB63" s="24"/>
    </row>
  </sheetData>
  <sheetProtection algorithmName="SHA-512" hashValue="zFTlayX5CqZOlS4J5jw2IW88CXnc2ZyzS8Re+eAG3PRKSqwdC0v45r79qhjql5uZ+/MNSxBgfuJsOEVev8tJHA==" saltValue="Wy5pypuyUBeXv+l6avxvQA==" spinCount="100000" sheet="1" objects="1" scenarios="1"/>
  <mergeCells count="123">
    <mergeCell ref="L37:L38"/>
    <mergeCell ref="M37:M38"/>
    <mergeCell ref="C38:G38"/>
    <mergeCell ref="H23:H24"/>
    <mergeCell ref="M23:M24"/>
    <mergeCell ref="C23:G23"/>
    <mergeCell ref="C24:G24"/>
    <mergeCell ref="I23:I24"/>
    <mergeCell ref="J23:J24"/>
    <mergeCell ref="K23:K24"/>
    <mergeCell ref="L23:L24"/>
    <mergeCell ref="L25:L26"/>
    <mergeCell ref="I25:I26"/>
    <mergeCell ref="M25:M26"/>
    <mergeCell ref="M33:M34"/>
    <mergeCell ref="M29:M30"/>
    <mergeCell ref="M31:M32"/>
    <mergeCell ref="L29:L30"/>
    <mergeCell ref="C34:G34"/>
    <mergeCell ref="I33:I34"/>
    <mergeCell ref="J33:J34"/>
    <mergeCell ref="K33:K34"/>
    <mergeCell ref="H35:H36"/>
    <mergeCell ref="C36:G36"/>
    <mergeCell ref="C8:D8"/>
    <mergeCell ref="E8:F8"/>
    <mergeCell ref="C9:D9"/>
    <mergeCell ref="E9:F9"/>
    <mergeCell ref="C10:D10"/>
    <mergeCell ref="E10:F10"/>
    <mergeCell ref="C18:G18"/>
    <mergeCell ref="D13:M13"/>
    <mergeCell ref="D14:M14"/>
    <mergeCell ref="D15:E15"/>
    <mergeCell ref="H15:J15"/>
    <mergeCell ref="D16:M16"/>
    <mergeCell ref="L18:M18"/>
    <mergeCell ref="K21:K22"/>
    <mergeCell ref="J19:J20"/>
    <mergeCell ref="K19:K20"/>
    <mergeCell ref="L19:L20"/>
    <mergeCell ref="C20:G20"/>
    <mergeCell ref="C22:G22"/>
    <mergeCell ref="C21:G21"/>
    <mergeCell ref="H21:H22"/>
    <mergeCell ref="L21:L22"/>
    <mergeCell ref="I21:I22"/>
    <mergeCell ref="J21:J22"/>
    <mergeCell ref="C19:G19"/>
    <mergeCell ref="H19:H20"/>
    <mergeCell ref="I19:I20"/>
    <mergeCell ref="M19:M20"/>
    <mergeCell ref="M21:M22"/>
    <mergeCell ref="H25:H26"/>
    <mergeCell ref="J54:M54"/>
    <mergeCell ref="C58:M58"/>
    <mergeCell ref="D51:E51"/>
    <mergeCell ref="J51:M51"/>
    <mergeCell ref="H29:H30"/>
    <mergeCell ref="I40:K40"/>
    <mergeCell ref="H27:H28"/>
    <mergeCell ref="I27:I28"/>
    <mergeCell ref="J27:J28"/>
    <mergeCell ref="K27:K28"/>
    <mergeCell ref="L33:L34"/>
    <mergeCell ref="L31:L32"/>
    <mergeCell ref="I35:I36"/>
    <mergeCell ref="J35:J36"/>
    <mergeCell ref="K35:K36"/>
    <mergeCell ref="I41:K41"/>
    <mergeCell ref="L27:L28"/>
    <mergeCell ref="M27:M28"/>
    <mergeCell ref="C46:E46"/>
    <mergeCell ref="C47:E47"/>
    <mergeCell ref="C48:E48"/>
    <mergeCell ref="J29:J30"/>
    <mergeCell ref="L35:L36"/>
    <mergeCell ref="M35:M36"/>
    <mergeCell ref="H37:H38"/>
    <mergeCell ref="I37:I38"/>
    <mergeCell ref="J37:J38"/>
    <mergeCell ref="K37:K38"/>
    <mergeCell ref="C59:M59"/>
    <mergeCell ref="D55:E55"/>
    <mergeCell ref="J52:M52"/>
    <mergeCell ref="J53:M53"/>
    <mergeCell ref="C57:M57"/>
    <mergeCell ref="I43:K43"/>
    <mergeCell ref="L42:M42"/>
    <mergeCell ref="I42:K42"/>
    <mergeCell ref="F51:I51"/>
    <mergeCell ref="F52:I52"/>
    <mergeCell ref="F53:I53"/>
    <mergeCell ref="F54:I54"/>
    <mergeCell ref="F55:I55"/>
    <mergeCell ref="J55:M55"/>
    <mergeCell ref="D52:E52"/>
    <mergeCell ref="D53:E53"/>
    <mergeCell ref="D54:E54"/>
    <mergeCell ref="C35:G35"/>
    <mergeCell ref="C33:G33"/>
    <mergeCell ref="H33:H34"/>
    <mergeCell ref="D41:F41"/>
    <mergeCell ref="D42:F42"/>
    <mergeCell ref="D40:F40"/>
    <mergeCell ref="C37:G37"/>
    <mergeCell ref="L41:M41"/>
    <mergeCell ref="J25:J26"/>
    <mergeCell ref="C26:G26"/>
    <mergeCell ref="C25:G25"/>
    <mergeCell ref="C29:G29"/>
    <mergeCell ref="C30:G30"/>
    <mergeCell ref="C31:G31"/>
    <mergeCell ref="K25:K26"/>
    <mergeCell ref="H31:H32"/>
    <mergeCell ref="I31:I32"/>
    <mergeCell ref="J31:J32"/>
    <mergeCell ref="K31:K32"/>
    <mergeCell ref="K29:K30"/>
    <mergeCell ref="C27:G27"/>
    <mergeCell ref="C28:G28"/>
    <mergeCell ref="C32:G32"/>
    <mergeCell ref="I29:I30"/>
  </mergeCells>
  <conditionalFormatting sqref="I41:I43">
    <cfRule type="expression" dxfId="31" priority="5">
      <formula>LEN($I41)&gt;0</formula>
    </cfRule>
  </conditionalFormatting>
  <conditionalFormatting sqref="J41:L43">
    <cfRule type="expression" dxfId="30" priority="4">
      <formula>LEN($I41)&gt;0</formula>
    </cfRule>
  </conditionalFormatting>
  <conditionalFormatting sqref="M41:M43">
    <cfRule type="expression" dxfId="29" priority="2">
      <formula>LEN($I41)&gt;0</formula>
    </cfRule>
  </conditionalFormatting>
  <conditionalFormatting sqref="L43:M43">
    <cfRule type="expression" dxfId="28" priority="1">
      <formula>LEN($I43)&gt;0</formula>
    </cfRule>
  </conditionalFormatting>
  <dataValidations count="3">
    <dataValidation type="list" allowBlank="1" showInputMessage="1" showErrorMessage="1" sqref="P41" xr:uid="{00000000-0002-0000-0200-000002000000}">
      <formula1>"SHOW TOTAL DISCOUNT, HIDE TOTAL DISCOUNT"</formula1>
    </dataValidation>
    <dataValidation type="list" allowBlank="1" showInputMessage="1" showErrorMessage="1" sqref="H18" xr:uid="{D0A5EEA2-3FF2-4629-88F5-9F340129E30C}">
      <formula1>"QTY,AMOUNT"</formula1>
    </dataValidation>
    <dataValidation type="list" allowBlank="1" showInputMessage="1" showErrorMessage="1" sqref="P42" xr:uid="{CF3EFCEC-ADEA-400B-B54B-20014754A5C6}">
      <formula1>"SHOW TAX, HIDE TAX"</formula1>
    </dataValidation>
  </dataValidations>
  <printOptions horizontalCentered="1"/>
  <pageMargins left="0.19685039370078741" right="0.19685039370078741" top="0.39370078740157483" bottom="0.39370078740157483" header="0.31496062992125984" footer="0.31496062992125984"/>
  <pageSetup paperSize="9" scale="9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macro="[0]!InstructionsOnOff">
                <anchor>
                  <from>
                    <xdr:col>20</xdr:col>
                    <xdr:colOff>209550</xdr:colOff>
                    <xdr:row>1</xdr:row>
                    <xdr:rowOff>200025</xdr:rowOff>
                  </from>
                  <to>
                    <xdr:col>21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Option Button 2">
              <controlPr defaultSize="0" autoFill="0" autoLine="0" autoPict="0" macro="[0]!InstructionsOnOff">
                <anchor>
                  <from>
                    <xdr:col>21</xdr:col>
                    <xdr:colOff>57150</xdr:colOff>
                    <xdr:row>1</xdr:row>
                    <xdr:rowOff>200025</xdr:rowOff>
                  </from>
                  <to>
                    <xdr:col>21</xdr:col>
                    <xdr:colOff>466725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Group Box 3">
              <controlPr defaultSize="0" autoFill="0" autoPict="0">
                <anchor>
                  <from>
                    <xdr:col>20</xdr:col>
                    <xdr:colOff>104775</xdr:colOff>
                    <xdr:row>1</xdr:row>
                    <xdr:rowOff>38100</xdr:rowOff>
                  </from>
                  <to>
                    <xdr:col>22</xdr:col>
                    <xdr:colOff>0</xdr:colOff>
                    <xdr:row>2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6000000}">
          <x14:formula1>
            <xm:f>OFFSET(Dashboard!$K$12,0,0,COUNTA(Dashboard!$K$12:$K$25),1)</xm:f>
          </x14:formula1>
          <xm:sqref>P12</xm:sqref>
        </x14:dataValidation>
        <x14:dataValidation type="list" allowBlank="1" showInputMessage="1" showErrorMessage="1" errorTitle="Product not found!" error="Please choose a relevant product from the description column in the ProductDB sheettab!" xr:uid="{A93BE229-0F38-4C67-8BC5-4287E7F4CF6A}">
          <x14:formula1>
            <xm:f>OFFSET(ProductDB!$B$6,0,0,SUMPRODUCT(MAX((ProductDB!$B:$B&lt;&gt;"")*ROW(ProductDB!$B:$B)))-5,1)</xm:f>
          </x14:formula1>
          <xm:sqref>C19:G19 C21:G21 C23:G23 C25:G25</xm:sqref>
        </x14:dataValidation>
        <x14:dataValidation type="list" allowBlank="1" showInputMessage="1" showErrorMessage="1" errorTitle="Customer not found!" error="Please choose a relevant customer name from the description column in the CustomerDB sheettab!" xr:uid="{906333F5-33D1-4491-B512-33B984727663}">
          <x14:formula1>
            <xm:f>OFFSET('CustomerDB'!$B$6,0,0,SUMPRODUCT(MAX(('CustomerDB'!$B:$B&lt;&gt;"")*ROW('CustomerDB'!$B:$B)))-5,1)</xm:f>
          </x14:formula1>
          <xm:sqref>D13:M13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Database">
    <tabColor rgb="FF0070C0"/>
    <pageSetUpPr fitToPage="1"/>
  </sheetPr>
  <dimension ref="B1:I1004"/>
  <sheetViews>
    <sheetView showGridLines="0" showRowColHeaders="0" zoomScaleNormal="100" zoomScaleSheetLayoutView="85" workbookViewId="0">
      <pane ySplit="5" topLeftCell="A6" activePane="bottomLeft" state="frozen"/>
      <selection activeCell="A2" sqref="A2:XFD2"/>
      <selection pane="bottomLeft" activeCell="A6" sqref="A6"/>
    </sheetView>
  </sheetViews>
  <sheetFormatPr defaultColWidth="8.85546875" defaultRowHeight="15" x14ac:dyDescent="0.25"/>
  <cols>
    <col min="1" max="1" width="3.7109375" style="2" customWidth="1"/>
    <col min="2" max="2" width="56.7109375" style="89" customWidth="1"/>
    <col min="3" max="3" width="70.7109375" style="89" customWidth="1"/>
    <col min="4" max="5" width="13.7109375" style="89" customWidth="1"/>
    <col min="6" max="6" width="13.7109375" style="93" customWidth="1"/>
    <col min="7" max="7" width="2.7109375" style="2" customWidth="1"/>
    <col min="8" max="16384" width="8.85546875" style="2"/>
  </cols>
  <sheetData>
    <row r="1" spans="2:9" s="90" customFormat="1" ht="6.75" customHeight="1" x14ac:dyDescent="0.25">
      <c r="D1" s="97"/>
    </row>
    <row r="2" spans="2:9" s="99" customFormat="1" ht="20.100000000000001" customHeight="1" x14ac:dyDescent="0.25">
      <c r="B2" s="127" t="s">
        <v>105</v>
      </c>
      <c r="C2" s="91"/>
      <c r="D2" s="91"/>
      <c r="E2" s="91"/>
      <c r="F2" s="91"/>
      <c r="G2" s="98"/>
      <c r="H2" s="98"/>
      <c r="I2" s="98"/>
    </row>
    <row r="3" spans="2:9" s="101" customFormat="1" ht="24" customHeight="1" x14ac:dyDescent="0.25">
      <c r="B3" s="128" t="s">
        <v>30</v>
      </c>
      <c r="C3" s="92"/>
      <c r="D3" s="92"/>
      <c r="E3" s="92"/>
      <c r="F3" s="92"/>
      <c r="G3" s="100"/>
      <c r="H3" s="100"/>
      <c r="I3" s="100"/>
    </row>
    <row r="4" spans="2:9" s="93" customFormat="1" ht="7.35" customHeight="1" x14ac:dyDescent="0.25"/>
    <row r="5" spans="2:9" s="103" customFormat="1" ht="30" customHeight="1" x14ac:dyDescent="0.25">
      <c r="B5" s="109" t="s">
        <v>45</v>
      </c>
      <c r="C5" s="109" t="s">
        <v>99</v>
      </c>
      <c r="D5" s="109" t="s">
        <v>15</v>
      </c>
      <c r="E5" s="109" t="s">
        <v>16</v>
      </c>
      <c r="F5" s="109" t="s">
        <v>46</v>
      </c>
      <c r="G5" s="102"/>
    </row>
    <row r="6" spans="2:9" x14ac:dyDescent="0.25">
      <c r="B6" s="133" t="s">
        <v>135</v>
      </c>
      <c r="C6" s="133" t="s">
        <v>136</v>
      </c>
      <c r="D6" s="134" t="s">
        <v>33</v>
      </c>
      <c r="E6" s="135">
        <v>100</v>
      </c>
      <c r="F6" s="134" t="s">
        <v>2</v>
      </c>
      <c r="G6" s="115"/>
    </row>
    <row r="7" spans="2:9" x14ac:dyDescent="0.25">
      <c r="B7" s="133" t="s">
        <v>137</v>
      </c>
      <c r="C7" s="133" t="s">
        <v>138</v>
      </c>
      <c r="D7" s="134" t="s">
        <v>1</v>
      </c>
      <c r="E7" s="135">
        <v>100</v>
      </c>
      <c r="F7" s="134" t="s">
        <v>2</v>
      </c>
      <c r="G7" s="115"/>
    </row>
    <row r="8" spans="2:9" x14ac:dyDescent="0.25">
      <c r="B8" s="133" t="s">
        <v>139</v>
      </c>
      <c r="C8" s="133" t="s">
        <v>140</v>
      </c>
      <c r="D8" s="134" t="s">
        <v>33</v>
      </c>
      <c r="E8" s="135">
        <v>600</v>
      </c>
      <c r="F8" s="134" t="s">
        <v>2</v>
      </c>
      <c r="G8" s="115"/>
    </row>
    <row r="9" spans="2:9" x14ac:dyDescent="0.25">
      <c r="B9" s="133" t="s">
        <v>65</v>
      </c>
      <c r="C9" s="133" t="s">
        <v>141</v>
      </c>
      <c r="D9" s="134" t="s">
        <v>33</v>
      </c>
      <c r="E9" s="135">
        <v>450</v>
      </c>
      <c r="F9" s="134" t="s">
        <v>2</v>
      </c>
      <c r="G9" s="115"/>
    </row>
    <row r="10" spans="2:9" x14ac:dyDescent="0.25">
      <c r="B10" s="133" t="s">
        <v>142</v>
      </c>
      <c r="C10" s="133" t="s">
        <v>143</v>
      </c>
      <c r="D10" s="134" t="s">
        <v>1</v>
      </c>
      <c r="E10" s="135">
        <v>1750</v>
      </c>
      <c r="F10" s="134" t="s">
        <v>124</v>
      </c>
      <c r="G10" s="115"/>
    </row>
    <row r="11" spans="2:9" x14ac:dyDescent="0.25">
      <c r="B11" s="133" t="s">
        <v>144</v>
      </c>
      <c r="C11" s="133" t="s">
        <v>145</v>
      </c>
      <c r="D11" s="134" t="s">
        <v>33</v>
      </c>
      <c r="E11" s="135">
        <v>550</v>
      </c>
      <c r="F11" s="134" t="s">
        <v>124</v>
      </c>
      <c r="G11" s="115"/>
    </row>
    <row r="12" spans="2:9" x14ac:dyDescent="0.25">
      <c r="B12" s="133" t="s">
        <v>146</v>
      </c>
      <c r="C12" s="133" t="s">
        <v>147</v>
      </c>
      <c r="D12" s="134" t="s">
        <v>33</v>
      </c>
      <c r="E12" s="135">
        <v>925</v>
      </c>
      <c r="F12" s="134" t="s">
        <v>124</v>
      </c>
      <c r="G12" s="115"/>
    </row>
    <row r="13" spans="2:9" x14ac:dyDescent="0.25">
      <c r="B13" s="133" t="s">
        <v>148</v>
      </c>
      <c r="C13" s="133" t="s">
        <v>149</v>
      </c>
      <c r="D13" s="134" t="s">
        <v>1</v>
      </c>
      <c r="E13" s="135">
        <v>3700</v>
      </c>
      <c r="F13" s="134" t="s">
        <v>2</v>
      </c>
      <c r="G13" s="115"/>
    </row>
    <row r="14" spans="2:9" x14ac:dyDescent="0.25">
      <c r="B14" s="133" t="s">
        <v>150</v>
      </c>
      <c r="C14" s="133" t="s">
        <v>151</v>
      </c>
      <c r="D14" s="134" t="s">
        <v>33</v>
      </c>
      <c r="E14" s="135">
        <v>750</v>
      </c>
      <c r="F14" s="134" t="s">
        <v>2</v>
      </c>
      <c r="G14" s="115"/>
    </row>
    <row r="15" spans="2:9" x14ac:dyDescent="0.25">
      <c r="B15" s="133" t="s">
        <v>152</v>
      </c>
      <c r="C15" s="133" t="s">
        <v>153</v>
      </c>
      <c r="D15" s="134" t="s">
        <v>33</v>
      </c>
      <c r="E15" s="135">
        <v>500</v>
      </c>
      <c r="F15" s="134" t="s">
        <v>2</v>
      </c>
      <c r="G15" s="115"/>
    </row>
    <row r="16" spans="2:9" x14ac:dyDescent="0.25">
      <c r="B16" s="133"/>
      <c r="C16" s="133"/>
      <c r="D16" s="134"/>
      <c r="E16" s="135"/>
      <c r="F16" s="134"/>
      <c r="G16" s="115"/>
    </row>
    <row r="17" spans="2:7" x14ac:dyDescent="0.25">
      <c r="B17" s="133"/>
      <c r="C17" s="133"/>
      <c r="D17" s="134"/>
      <c r="E17" s="135"/>
      <c r="F17" s="134"/>
      <c r="G17" s="115"/>
    </row>
    <row r="18" spans="2:7" x14ac:dyDescent="0.25">
      <c r="B18" s="240"/>
      <c r="C18" s="241"/>
      <c r="D18" s="242"/>
      <c r="E18" s="243"/>
      <c r="F18" s="244"/>
      <c r="G18" s="115"/>
    </row>
    <row r="19" spans="2:7" x14ac:dyDescent="0.25">
      <c r="B19" s="245"/>
      <c r="C19" s="246"/>
      <c r="D19" s="247"/>
      <c r="E19" s="248"/>
      <c r="F19" s="249"/>
      <c r="G19" s="115"/>
    </row>
    <row r="20" spans="2:7" x14ac:dyDescent="0.25">
      <c r="B20" s="245"/>
      <c r="C20" s="246"/>
      <c r="D20" s="247"/>
      <c r="E20" s="248"/>
      <c r="F20" s="249"/>
      <c r="G20" s="115"/>
    </row>
    <row r="21" spans="2:7" x14ac:dyDescent="0.25">
      <c r="B21" s="245"/>
      <c r="C21" s="246"/>
      <c r="D21" s="247"/>
      <c r="E21" s="248"/>
      <c r="F21" s="249"/>
      <c r="G21" s="115"/>
    </row>
    <row r="22" spans="2:7" x14ac:dyDescent="0.25">
      <c r="B22" s="245"/>
      <c r="C22" s="246"/>
      <c r="D22" s="247"/>
      <c r="E22" s="248"/>
      <c r="F22" s="249"/>
      <c r="G22" s="115"/>
    </row>
    <row r="23" spans="2:7" x14ac:dyDescent="0.25">
      <c r="B23" s="245"/>
      <c r="C23" s="246"/>
      <c r="D23" s="247"/>
      <c r="E23" s="248"/>
      <c r="F23" s="249"/>
      <c r="G23" s="115"/>
    </row>
    <row r="24" spans="2:7" x14ac:dyDescent="0.25">
      <c r="B24" s="245"/>
      <c r="C24" s="246"/>
      <c r="D24" s="247"/>
      <c r="E24" s="248"/>
      <c r="F24" s="249"/>
      <c r="G24" s="115"/>
    </row>
    <row r="25" spans="2:7" x14ac:dyDescent="0.25">
      <c r="B25" s="245"/>
      <c r="C25" s="246"/>
      <c r="D25" s="247"/>
      <c r="E25" s="248"/>
      <c r="F25" s="249"/>
      <c r="G25" s="115"/>
    </row>
    <row r="26" spans="2:7" x14ac:dyDescent="0.25">
      <c r="B26" s="245"/>
      <c r="C26" s="246"/>
      <c r="D26" s="247"/>
      <c r="E26" s="248"/>
      <c r="F26" s="249"/>
      <c r="G26" s="115"/>
    </row>
    <row r="27" spans="2:7" x14ac:dyDescent="0.25">
      <c r="B27" s="245"/>
      <c r="C27" s="246"/>
      <c r="D27" s="247"/>
      <c r="E27" s="248"/>
      <c r="F27" s="249"/>
      <c r="G27" s="115"/>
    </row>
    <row r="28" spans="2:7" x14ac:dyDescent="0.25">
      <c r="B28" s="245"/>
      <c r="C28" s="246"/>
      <c r="D28" s="247"/>
      <c r="E28" s="248"/>
      <c r="F28" s="249"/>
      <c r="G28" s="115"/>
    </row>
    <row r="29" spans="2:7" x14ac:dyDescent="0.25">
      <c r="B29" s="245"/>
      <c r="C29" s="246"/>
      <c r="D29" s="247"/>
      <c r="E29" s="248"/>
      <c r="F29" s="249"/>
      <c r="G29" s="115"/>
    </row>
    <row r="30" spans="2:7" x14ac:dyDescent="0.25">
      <c r="B30" s="245"/>
      <c r="C30" s="246"/>
      <c r="D30" s="247"/>
      <c r="E30" s="248"/>
      <c r="F30" s="249"/>
      <c r="G30" s="115"/>
    </row>
    <row r="31" spans="2:7" x14ac:dyDescent="0.25">
      <c r="B31" s="245"/>
      <c r="C31" s="246"/>
      <c r="D31" s="247"/>
      <c r="E31" s="248"/>
      <c r="F31" s="249"/>
      <c r="G31" s="115"/>
    </row>
    <row r="32" spans="2:7" x14ac:dyDescent="0.25">
      <c r="B32" s="245"/>
      <c r="C32" s="246"/>
      <c r="D32" s="247"/>
      <c r="E32" s="248"/>
      <c r="F32" s="249"/>
      <c r="G32" s="115"/>
    </row>
    <row r="33" spans="2:7" x14ac:dyDescent="0.25">
      <c r="B33" s="245"/>
      <c r="C33" s="246"/>
      <c r="D33" s="247"/>
      <c r="E33" s="248"/>
      <c r="F33" s="249"/>
      <c r="G33" s="115"/>
    </row>
    <row r="34" spans="2:7" x14ac:dyDescent="0.25">
      <c r="B34" s="245"/>
      <c r="C34" s="246"/>
      <c r="D34" s="247"/>
      <c r="E34" s="248"/>
      <c r="F34" s="249"/>
      <c r="G34" s="115"/>
    </row>
    <row r="35" spans="2:7" x14ac:dyDescent="0.25">
      <c r="B35" s="245"/>
      <c r="C35" s="246"/>
      <c r="D35" s="247"/>
      <c r="E35" s="248"/>
      <c r="F35" s="249"/>
      <c r="G35" s="115"/>
    </row>
    <row r="36" spans="2:7" x14ac:dyDescent="0.25">
      <c r="B36" s="245"/>
      <c r="C36" s="246"/>
      <c r="D36" s="247"/>
      <c r="E36" s="248"/>
      <c r="F36" s="249"/>
      <c r="G36" s="115"/>
    </row>
    <row r="37" spans="2:7" x14ac:dyDescent="0.25">
      <c r="B37" s="245"/>
      <c r="C37" s="246"/>
      <c r="D37" s="247"/>
      <c r="E37" s="248"/>
      <c r="F37" s="249"/>
      <c r="G37" s="115"/>
    </row>
    <row r="38" spans="2:7" x14ac:dyDescent="0.25">
      <c r="B38" s="245"/>
      <c r="C38" s="246"/>
      <c r="D38" s="247"/>
      <c r="E38" s="248"/>
      <c r="F38" s="249"/>
      <c r="G38" s="115"/>
    </row>
    <row r="39" spans="2:7" x14ac:dyDescent="0.25">
      <c r="B39" s="245"/>
      <c r="C39" s="246"/>
      <c r="D39" s="247"/>
      <c r="E39" s="248"/>
      <c r="F39" s="249"/>
      <c r="G39" s="115"/>
    </row>
    <row r="40" spans="2:7" x14ac:dyDescent="0.25">
      <c r="B40" s="245"/>
      <c r="C40" s="246"/>
      <c r="D40" s="247"/>
      <c r="E40" s="248"/>
      <c r="F40" s="249"/>
      <c r="G40" s="115"/>
    </row>
    <row r="41" spans="2:7" x14ac:dyDescent="0.25">
      <c r="B41" s="245"/>
      <c r="C41" s="246"/>
      <c r="D41" s="247"/>
      <c r="E41" s="248"/>
      <c r="F41" s="249"/>
      <c r="G41" s="115"/>
    </row>
    <row r="42" spans="2:7" x14ac:dyDescent="0.25">
      <c r="B42" s="245"/>
      <c r="C42" s="246"/>
      <c r="D42" s="247"/>
      <c r="E42" s="248"/>
      <c r="F42" s="249"/>
      <c r="G42" s="115"/>
    </row>
    <row r="43" spans="2:7" x14ac:dyDescent="0.25">
      <c r="B43" s="245"/>
      <c r="C43" s="246"/>
      <c r="D43" s="247"/>
      <c r="E43" s="248"/>
      <c r="F43" s="249"/>
      <c r="G43" s="115"/>
    </row>
    <row r="44" spans="2:7" x14ac:dyDescent="0.25">
      <c r="B44" s="245"/>
      <c r="C44" s="246"/>
      <c r="D44" s="247"/>
      <c r="E44" s="248"/>
      <c r="F44" s="249"/>
      <c r="G44" s="115"/>
    </row>
    <row r="45" spans="2:7" x14ac:dyDescent="0.25">
      <c r="B45" s="245"/>
      <c r="C45" s="246"/>
      <c r="D45" s="247"/>
      <c r="E45" s="248"/>
      <c r="F45" s="249"/>
      <c r="G45" s="115"/>
    </row>
    <row r="46" spans="2:7" x14ac:dyDescent="0.25">
      <c r="B46" s="245"/>
      <c r="C46" s="246"/>
      <c r="D46" s="247"/>
      <c r="E46" s="248"/>
      <c r="F46" s="249"/>
      <c r="G46" s="115"/>
    </row>
    <row r="47" spans="2:7" x14ac:dyDescent="0.25">
      <c r="B47" s="245"/>
      <c r="C47" s="246"/>
      <c r="D47" s="247"/>
      <c r="E47" s="248"/>
      <c r="F47" s="249"/>
      <c r="G47" s="115"/>
    </row>
    <row r="48" spans="2:7" x14ac:dyDescent="0.25">
      <c r="B48" s="245"/>
      <c r="C48" s="246"/>
      <c r="D48" s="247"/>
      <c r="E48" s="248"/>
      <c r="F48" s="249"/>
      <c r="G48" s="115"/>
    </row>
    <row r="49" spans="2:7" x14ac:dyDescent="0.25">
      <c r="B49" s="245"/>
      <c r="C49" s="246"/>
      <c r="D49" s="247"/>
      <c r="E49" s="248"/>
      <c r="F49" s="249"/>
      <c r="G49" s="115"/>
    </row>
    <row r="50" spans="2:7" x14ac:dyDescent="0.25">
      <c r="B50" s="245"/>
      <c r="C50" s="246"/>
      <c r="D50" s="247"/>
      <c r="E50" s="248"/>
      <c r="F50" s="249"/>
      <c r="G50" s="115"/>
    </row>
    <row r="51" spans="2:7" x14ac:dyDescent="0.25">
      <c r="B51" s="245"/>
      <c r="C51" s="246"/>
      <c r="D51" s="247"/>
      <c r="E51" s="248"/>
      <c r="F51" s="249"/>
      <c r="G51" s="115"/>
    </row>
    <row r="52" spans="2:7" x14ac:dyDescent="0.25">
      <c r="B52" s="245"/>
      <c r="C52" s="246"/>
      <c r="D52" s="247"/>
      <c r="E52" s="248"/>
      <c r="F52" s="249"/>
      <c r="G52" s="115"/>
    </row>
    <row r="53" spans="2:7" x14ac:dyDescent="0.25">
      <c r="B53" s="245"/>
      <c r="C53" s="246"/>
      <c r="D53" s="247"/>
      <c r="E53" s="248"/>
      <c r="F53" s="249"/>
      <c r="G53" s="115"/>
    </row>
    <row r="54" spans="2:7" x14ac:dyDescent="0.25">
      <c r="B54" s="245"/>
      <c r="C54" s="246"/>
      <c r="D54" s="247"/>
      <c r="E54" s="248"/>
      <c r="F54" s="249"/>
      <c r="G54" s="115"/>
    </row>
    <row r="55" spans="2:7" x14ac:dyDescent="0.25">
      <c r="B55" s="245"/>
      <c r="C55" s="246"/>
      <c r="D55" s="247"/>
      <c r="E55" s="248"/>
      <c r="F55" s="249"/>
      <c r="G55" s="115"/>
    </row>
    <row r="56" spans="2:7" x14ac:dyDescent="0.25">
      <c r="B56" s="245"/>
      <c r="C56" s="246"/>
      <c r="D56" s="247"/>
      <c r="E56" s="248"/>
      <c r="F56" s="249"/>
      <c r="G56" s="115"/>
    </row>
    <row r="57" spans="2:7" x14ac:dyDescent="0.25">
      <c r="B57" s="245"/>
      <c r="C57" s="246"/>
      <c r="D57" s="247"/>
      <c r="E57" s="248"/>
      <c r="F57" s="249"/>
      <c r="G57" s="115"/>
    </row>
    <row r="58" spans="2:7" x14ac:dyDescent="0.25">
      <c r="B58" s="245"/>
      <c r="C58" s="246"/>
      <c r="D58" s="247"/>
      <c r="E58" s="248"/>
      <c r="F58" s="249"/>
      <c r="G58" s="115"/>
    </row>
    <row r="59" spans="2:7" x14ac:dyDescent="0.25">
      <c r="B59" s="245"/>
      <c r="C59" s="246"/>
      <c r="D59" s="247"/>
      <c r="E59" s="248"/>
      <c r="F59" s="249"/>
      <c r="G59" s="115"/>
    </row>
    <row r="60" spans="2:7" x14ac:dyDescent="0.25">
      <c r="B60" s="245"/>
      <c r="C60" s="246"/>
      <c r="D60" s="247"/>
      <c r="E60" s="248"/>
      <c r="F60" s="249"/>
      <c r="G60" s="115"/>
    </row>
    <row r="61" spans="2:7" x14ac:dyDescent="0.25">
      <c r="B61" s="245"/>
      <c r="C61" s="246"/>
      <c r="D61" s="247"/>
      <c r="E61" s="248"/>
      <c r="F61" s="249"/>
      <c r="G61" s="115"/>
    </row>
    <row r="62" spans="2:7" x14ac:dyDescent="0.25">
      <c r="B62" s="245"/>
      <c r="C62" s="246"/>
      <c r="D62" s="247"/>
      <c r="E62" s="248"/>
      <c r="F62" s="249"/>
      <c r="G62" s="115"/>
    </row>
    <row r="63" spans="2:7" x14ac:dyDescent="0.25">
      <c r="B63" s="245"/>
      <c r="C63" s="246"/>
      <c r="D63" s="247"/>
      <c r="E63" s="248"/>
      <c r="F63" s="249"/>
      <c r="G63" s="115"/>
    </row>
    <row r="64" spans="2:7" x14ac:dyDescent="0.25">
      <c r="B64" s="245"/>
      <c r="C64" s="246"/>
      <c r="D64" s="247"/>
      <c r="E64" s="248"/>
      <c r="F64" s="249"/>
      <c r="G64" s="115"/>
    </row>
    <row r="65" spans="2:7" x14ac:dyDescent="0.25">
      <c r="B65" s="245"/>
      <c r="C65" s="246"/>
      <c r="D65" s="247"/>
      <c r="E65" s="248"/>
      <c r="F65" s="249"/>
      <c r="G65" s="115"/>
    </row>
    <row r="66" spans="2:7" x14ac:dyDescent="0.25">
      <c r="B66" s="245"/>
      <c r="C66" s="246"/>
      <c r="D66" s="247"/>
      <c r="E66" s="248"/>
      <c r="F66" s="249"/>
      <c r="G66" s="115"/>
    </row>
    <row r="67" spans="2:7" x14ac:dyDescent="0.25">
      <c r="B67" s="245"/>
      <c r="C67" s="246"/>
      <c r="D67" s="247"/>
      <c r="E67" s="248"/>
      <c r="F67" s="249"/>
      <c r="G67" s="115"/>
    </row>
    <row r="68" spans="2:7" x14ac:dyDescent="0.25">
      <c r="B68" s="245"/>
      <c r="C68" s="246"/>
      <c r="D68" s="247"/>
      <c r="E68" s="248"/>
      <c r="F68" s="249"/>
      <c r="G68" s="115"/>
    </row>
    <row r="69" spans="2:7" x14ac:dyDescent="0.25">
      <c r="B69" s="245"/>
      <c r="C69" s="246"/>
      <c r="D69" s="247"/>
      <c r="E69" s="248"/>
      <c r="F69" s="249"/>
      <c r="G69" s="115"/>
    </row>
    <row r="70" spans="2:7" x14ac:dyDescent="0.25">
      <c r="B70" s="245"/>
      <c r="C70" s="246"/>
      <c r="D70" s="247"/>
      <c r="E70" s="248"/>
      <c r="F70" s="249"/>
      <c r="G70" s="115"/>
    </row>
    <row r="71" spans="2:7" x14ac:dyDescent="0.25">
      <c r="B71" s="245"/>
      <c r="C71" s="246"/>
      <c r="D71" s="247"/>
      <c r="E71" s="248"/>
      <c r="F71" s="249"/>
      <c r="G71" s="115"/>
    </row>
    <row r="72" spans="2:7" x14ac:dyDescent="0.25">
      <c r="B72" s="245"/>
      <c r="C72" s="246"/>
      <c r="D72" s="247"/>
      <c r="E72" s="248"/>
      <c r="F72" s="249"/>
      <c r="G72" s="115"/>
    </row>
    <row r="73" spans="2:7" x14ac:dyDescent="0.25">
      <c r="B73" s="245"/>
      <c r="C73" s="246"/>
      <c r="D73" s="247"/>
      <c r="E73" s="248"/>
      <c r="F73" s="249"/>
      <c r="G73" s="115"/>
    </row>
    <row r="74" spans="2:7" x14ac:dyDescent="0.25">
      <c r="B74" s="245"/>
      <c r="C74" s="246"/>
      <c r="D74" s="247"/>
      <c r="E74" s="248"/>
      <c r="F74" s="249"/>
      <c r="G74" s="115"/>
    </row>
    <row r="75" spans="2:7" x14ac:dyDescent="0.25">
      <c r="B75" s="245"/>
      <c r="C75" s="246"/>
      <c r="D75" s="247"/>
      <c r="E75" s="248"/>
      <c r="F75" s="249"/>
      <c r="G75" s="115"/>
    </row>
    <row r="76" spans="2:7" x14ac:dyDescent="0.25">
      <c r="B76" s="245"/>
      <c r="C76" s="246"/>
      <c r="D76" s="247"/>
      <c r="E76" s="248"/>
      <c r="F76" s="249"/>
      <c r="G76" s="115"/>
    </row>
    <row r="77" spans="2:7" x14ac:dyDescent="0.25">
      <c r="B77" s="245"/>
      <c r="C77" s="246"/>
      <c r="D77" s="247"/>
      <c r="E77" s="248"/>
      <c r="F77" s="249"/>
      <c r="G77" s="115"/>
    </row>
    <row r="78" spans="2:7" x14ac:dyDescent="0.25">
      <c r="B78" s="245"/>
      <c r="C78" s="246"/>
      <c r="D78" s="247"/>
      <c r="E78" s="248"/>
      <c r="F78" s="249"/>
      <c r="G78" s="115"/>
    </row>
    <row r="79" spans="2:7" x14ac:dyDescent="0.25">
      <c r="B79" s="245"/>
      <c r="C79" s="246"/>
      <c r="D79" s="247"/>
      <c r="E79" s="248"/>
      <c r="F79" s="249"/>
      <c r="G79" s="115"/>
    </row>
    <row r="80" spans="2:7" x14ac:dyDescent="0.25">
      <c r="B80" s="245"/>
      <c r="C80" s="246"/>
      <c r="D80" s="247"/>
      <c r="E80" s="248"/>
      <c r="F80" s="249"/>
      <c r="G80" s="115"/>
    </row>
    <row r="81" spans="2:7" x14ac:dyDescent="0.25">
      <c r="B81" s="245"/>
      <c r="C81" s="246"/>
      <c r="D81" s="247"/>
      <c r="E81" s="248"/>
      <c r="F81" s="249"/>
      <c r="G81" s="115"/>
    </row>
    <row r="82" spans="2:7" x14ac:dyDescent="0.25">
      <c r="B82" s="245"/>
      <c r="C82" s="246"/>
      <c r="D82" s="247"/>
      <c r="E82" s="248"/>
      <c r="F82" s="249"/>
      <c r="G82" s="115"/>
    </row>
    <row r="83" spans="2:7" x14ac:dyDescent="0.25">
      <c r="B83" s="245"/>
      <c r="C83" s="246"/>
      <c r="D83" s="247"/>
      <c r="E83" s="248"/>
      <c r="F83" s="249"/>
      <c r="G83" s="115"/>
    </row>
    <row r="84" spans="2:7" x14ac:dyDescent="0.25">
      <c r="B84" s="245"/>
      <c r="C84" s="246"/>
      <c r="D84" s="247"/>
      <c r="E84" s="248"/>
      <c r="F84" s="249"/>
      <c r="G84" s="115"/>
    </row>
    <row r="85" spans="2:7" x14ac:dyDescent="0.25">
      <c r="B85" s="245"/>
      <c r="C85" s="246"/>
      <c r="D85" s="247"/>
      <c r="E85" s="248"/>
      <c r="F85" s="249"/>
      <c r="G85" s="115"/>
    </row>
    <row r="86" spans="2:7" x14ac:dyDescent="0.25">
      <c r="B86" s="245"/>
      <c r="C86" s="246"/>
      <c r="D86" s="247"/>
      <c r="E86" s="248"/>
      <c r="F86" s="249"/>
      <c r="G86" s="115"/>
    </row>
    <row r="87" spans="2:7" x14ac:dyDescent="0.25">
      <c r="B87" s="245"/>
      <c r="C87" s="246"/>
      <c r="D87" s="247"/>
      <c r="E87" s="248"/>
      <c r="F87" s="249"/>
      <c r="G87" s="115"/>
    </row>
    <row r="88" spans="2:7" x14ac:dyDescent="0.25">
      <c r="B88" s="245"/>
      <c r="C88" s="246"/>
      <c r="D88" s="247"/>
      <c r="E88" s="248"/>
      <c r="F88" s="249"/>
      <c r="G88" s="115"/>
    </row>
    <row r="89" spans="2:7" x14ac:dyDescent="0.25">
      <c r="B89" s="245"/>
      <c r="C89" s="246"/>
      <c r="D89" s="247"/>
      <c r="E89" s="248"/>
      <c r="F89" s="249"/>
      <c r="G89" s="115"/>
    </row>
    <row r="90" spans="2:7" x14ac:dyDescent="0.25">
      <c r="B90" s="245"/>
      <c r="C90" s="246"/>
      <c r="D90" s="247"/>
      <c r="E90" s="248"/>
      <c r="F90" s="249"/>
      <c r="G90" s="115"/>
    </row>
    <row r="91" spans="2:7" x14ac:dyDescent="0.25">
      <c r="B91" s="245"/>
      <c r="C91" s="246"/>
      <c r="D91" s="247"/>
      <c r="E91" s="248"/>
      <c r="F91" s="249"/>
      <c r="G91" s="115"/>
    </row>
    <row r="92" spans="2:7" x14ac:dyDescent="0.25">
      <c r="B92" s="245"/>
      <c r="C92" s="246"/>
      <c r="D92" s="247"/>
      <c r="E92" s="248"/>
      <c r="F92" s="249"/>
      <c r="G92" s="115"/>
    </row>
    <row r="93" spans="2:7" x14ac:dyDescent="0.25">
      <c r="B93" s="245"/>
      <c r="C93" s="246"/>
      <c r="D93" s="247"/>
      <c r="E93" s="248"/>
      <c r="F93" s="249"/>
      <c r="G93" s="115"/>
    </row>
    <row r="94" spans="2:7" x14ac:dyDescent="0.25">
      <c r="B94" s="245"/>
      <c r="C94" s="246"/>
      <c r="D94" s="247"/>
      <c r="E94" s="248"/>
      <c r="F94" s="249"/>
      <c r="G94" s="115"/>
    </row>
    <row r="95" spans="2:7" x14ac:dyDescent="0.25">
      <c r="B95" s="245"/>
      <c r="C95" s="246"/>
      <c r="D95" s="247"/>
      <c r="E95" s="248"/>
      <c r="F95" s="249"/>
      <c r="G95" s="115"/>
    </row>
    <row r="96" spans="2:7" x14ac:dyDescent="0.25">
      <c r="B96" s="245"/>
      <c r="C96" s="246"/>
      <c r="D96" s="247"/>
      <c r="E96" s="248"/>
      <c r="F96" s="249"/>
      <c r="G96" s="115"/>
    </row>
    <row r="97" spans="2:7" x14ac:dyDescent="0.25">
      <c r="B97" s="245"/>
      <c r="C97" s="246"/>
      <c r="D97" s="247"/>
      <c r="E97" s="248"/>
      <c r="F97" s="249"/>
      <c r="G97" s="115"/>
    </row>
    <row r="98" spans="2:7" x14ac:dyDescent="0.25">
      <c r="B98" s="245"/>
      <c r="C98" s="246"/>
      <c r="D98" s="247"/>
      <c r="E98" s="248"/>
      <c r="F98" s="249"/>
      <c r="G98" s="115"/>
    </row>
    <row r="99" spans="2:7" x14ac:dyDescent="0.25">
      <c r="B99" s="245"/>
      <c r="C99" s="246"/>
      <c r="D99" s="247"/>
      <c r="E99" s="248"/>
      <c r="F99" s="249"/>
      <c r="G99" s="115"/>
    </row>
    <row r="100" spans="2:7" x14ac:dyDescent="0.25">
      <c r="B100" s="245"/>
      <c r="C100" s="246"/>
      <c r="D100" s="247"/>
      <c r="E100" s="248"/>
      <c r="F100" s="249"/>
      <c r="G100" s="115"/>
    </row>
    <row r="101" spans="2:7" x14ac:dyDescent="0.25">
      <c r="B101" s="245"/>
      <c r="C101" s="246"/>
      <c r="D101" s="247"/>
      <c r="E101" s="248"/>
      <c r="F101" s="249"/>
      <c r="G101" s="115"/>
    </row>
    <row r="102" spans="2:7" x14ac:dyDescent="0.25">
      <c r="B102" s="245"/>
      <c r="C102" s="246"/>
      <c r="D102" s="247"/>
      <c r="E102" s="248"/>
      <c r="F102" s="249"/>
      <c r="G102" s="115"/>
    </row>
    <row r="103" spans="2:7" x14ac:dyDescent="0.25">
      <c r="B103" s="245"/>
      <c r="C103" s="246"/>
      <c r="D103" s="247"/>
      <c r="E103" s="248"/>
      <c r="F103" s="249"/>
      <c r="G103" s="115"/>
    </row>
    <row r="104" spans="2:7" x14ac:dyDescent="0.25">
      <c r="B104" s="245"/>
      <c r="C104" s="246"/>
      <c r="D104" s="247"/>
      <c r="E104" s="248"/>
      <c r="F104" s="249"/>
      <c r="G104" s="115"/>
    </row>
    <row r="105" spans="2:7" x14ac:dyDescent="0.25">
      <c r="B105" s="245"/>
      <c r="C105" s="246"/>
      <c r="D105" s="247"/>
      <c r="E105" s="248"/>
      <c r="F105" s="249"/>
      <c r="G105" s="115"/>
    </row>
    <row r="106" spans="2:7" x14ac:dyDescent="0.25">
      <c r="B106" s="245"/>
      <c r="C106" s="246"/>
      <c r="D106" s="247"/>
      <c r="E106" s="248"/>
      <c r="F106" s="249"/>
      <c r="G106" s="115"/>
    </row>
    <row r="107" spans="2:7" x14ac:dyDescent="0.25">
      <c r="B107" s="245"/>
      <c r="C107" s="246"/>
      <c r="D107" s="247"/>
      <c r="E107" s="248"/>
      <c r="F107" s="249"/>
      <c r="G107" s="115"/>
    </row>
    <row r="108" spans="2:7" x14ac:dyDescent="0.25">
      <c r="B108" s="245"/>
      <c r="C108" s="246"/>
      <c r="D108" s="247"/>
      <c r="E108" s="248"/>
      <c r="F108" s="249"/>
      <c r="G108" s="115"/>
    </row>
    <row r="109" spans="2:7" x14ac:dyDescent="0.25">
      <c r="B109" s="245"/>
      <c r="C109" s="246"/>
      <c r="D109" s="247"/>
      <c r="E109" s="248"/>
      <c r="F109" s="249"/>
      <c r="G109" s="115"/>
    </row>
    <row r="110" spans="2:7" x14ac:dyDescent="0.25">
      <c r="B110" s="245"/>
      <c r="C110" s="246"/>
      <c r="D110" s="247"/>
      <c r="E110" s="248"/>
      <c r="F110" s="249"/>
      <c r="G110" s="115"/>
    </row>
    <row r="111" spans="2:7" x14ac:dyDescent="0.25">
      <c r="B111" s="245"/>
      <c r="C111" s="246"/>
      <c r="D111" s="247"/>
      <c r="E111" s="248"/>
      <c r="F111" s="249"/>
      <c r="G111" s="115"/>
    </row>
    <row r="112" spans="2:7" x14ac:dyDescent="0.25">
      <c r="B112" s="245"/>
      <c r="C112" s="246"/>
      <c r="D112" s="247"/>
      <c r="E112" s="248"/>
      <c r="F112" s="249"/>
      <c r="G112" s="115"/>
    </row>
    <row r="113" spans="2:7" x14ac:dyDescent="0.25">
      <c r="B113" s="245"/>
      <c r="C113" s="246"/>
      <c r="D113" s="247"/>
      <c r="E113" s="248"/>
      <c r="F113" s="249"/>
      <c r="G113" s="115"/>
    </row>
    <row r="114" spans="2:7" x14ac:dyDescent="0.25">
      <c r="B114" s="245"/>
      <c r="C114" s="246"/>
      <c r="D114" s="247"/>
      <c r="E114" s="248"/>
      <c r="F114" s="249"/>
      <c r="G114" s="115"/>
    </row>
    <row r="115" spans="2:7" x14ac:dyDescent="0.25">
      <c r="B115" s="245"/>
      <c r="C115" s="246"/>
      <c r="D115" s="247"/>
      <c r="E115" s="248"/>
      <c r="F115" s="249"/>
      <c r="G115" s="115"/>
    </row>
    <row r="116" spans="2:7" x14ac:dyDescent="0.25">
      <c r="B116" s="245"/>
      <c r="C116" s="246"/>
      <c r="D116" s="247"/>
      <c r="E116" s="248"/>
      <c r="F116" s="249"/>
      <c r="G116" s="115"/>
    </row>
    <row r="117" spans="2:7" x14ac:dyDescent="0.25">
      <c r="B117" s="245"/>
      <c r="C117" s="246"/>
      <c r="D117" s="247"/>
      <c r="E117" s="248"/>
      <c r="F117" s="249"/>
      <c r="G117" s="115"/>
    </row>
    <row r="118" spans="2:7" x14ac:dyDescent="0.25">
      <c r="B118" s="245"/>
      <c r="C118" s="246"/>
      <c r="D118" s="247"/>
      <c r="E118" s="248"/>
      <c r="F118" s="249"/>
      <c r="G118" s="115"/>
    </row>
    <row r="119" spans="2:7" x14ac:dyDescent="0.25">
      <c r="B119" s="245"/>
      <c r="C119" s="246"/>
      <c r="D119" s="247"/>
      <c r="E119" s="248"/>
      <c r="F119" s="249"/>
      <c r="G119" s="115"/>
    </row>
    <row r="120" spans="2:7" x14ac:dyDescent="0.25">
      <c r="B120" s="245"/>
      <c r="C120" s="246"/>
      <c r="D120" s="247"/>
      <c r="E120" s="248"/>
      <c r="F120" s="249"/>
      <c r="G120" s="115"/>
    </row>
    <row r="121" spans="2:7" x14ac:dyDescent="0.25">
      <c r="B121" s="245"/>
      <c r="C121" s="246"/>
      <c r="D121" s="247"/>
      <c r="E121" s="248"/>
      <c r="F121" s="249"/>
      <c r="G121" s="115"/>
    </row>
    <row r="122" spans="2:7" x14ac:dyDescent="0.25">
      <c r="B122" s="245"/>
      <c r="C122" s="246"/>
      <c r="D122" s="247"/>
      <c r="E122" s="248"/>
      <c r="F122" s="249"/>
      <c r="G122" s="115"/>
    </row>
    <row r="123" spans="2:7" x14ac:dyDescent="0.25">
      <c r="B123" s="245"/>
      <c r="C123" s="246"/>
      <c r="D123" s="247"/>
      <c r="E123" s="248"/>
      <c r="F123" s="249"/>
      <c r="G123" s="115"/>
    </row>
    <row r="124" spans="2:7" x14ac:dyDescent="0.25">
      <c r="B124" s="245"/>
      <c r="C124" s="246"/>
      <c r="D124" s="247"/>
      <c r="E124" s="248"/>
      <c r="F124" s="249"/>
      <c r="G124" s="115"/>
    </row>
    <row r="125" spans="2:7" x14ac:dyDescent="0.25">
      <c r="B125" s="245"/>
      <c r="C125" s="246"/>
      <c r="D125" s="247"/>
      <c r="E125" s="248"/>
      <c r="F125" s="249"/>
      <c r="G125" s="115"/>
    </row>
    <row r="126" spans="2:7" x14ac:dyDescent="0.25">
      <c r="B126" s="245"/>
      <c r="C126" s="246"/>
      <c r="D126" s="247"/>
      <c r="E126" s="248"/>
      <c r="F126" s="249"/>
      <c r="G126" s="115"/>
    </row>
    <row r="127" spans="2:7" x14ac:dyDescent="0.25">
      <c r="B127" s="245"/>
      <c r="C127" s="246"/>
      <c r="D127" s="247"/>
      <c r="E127" s="248"/>
      <c r="F127" s="249"/>
      <c r="G127" s="115"/>
    </row>
    <row r="128" spans="2:7" x14ac:dyDescent="0.25">
      <c r="B128" s="245"/>
      <c r="C128" s="246"/>
      <c r="D128" s="247"/>
      <c r="E128" s="248"/>
      <c r="F128" s="249"/>
      <c r="G128" s="115"/>
    </row>
    <row r="129" spans="2:7" x14ac:dyDescent="0.25">
      <c r="B129" s="245"/>
      <c r="C129" s="246"/>
      <c r="D129" s="247"/>
      <c r="E129" s="248"/>
      <c r="F129" s="249"/>
      <c r="G129" s="115"/>
    </row>
    <row r="130" spans="2:7" x14ac:dyDescent="0.25">
      <c r="B130" s="245"/>
      <c r="C130" s="246"/>
      <c r="D130" s="247"/>
      <c r="E130" s="248"/>
      <c r="F130" s="249"/>
      <c r="G130" s="115"/>
    </row>
    <row r="131" spans="2:7" x14ac:dyDescent="0.25">
      <c r="B131" s="245"/>
      <c r="C131" s="246"/>
      <c r="D131" s="247"/>
      <c r="E131" s="248"/>
      <c r="F131" s="249"/>
      <c r="G131" s="115"/>
    </row>
    <row r="132" spans="2:7" x14ac:dyDescent="0.25">
      <c r="B132" s="245"/>
      <c r="C132" s="246"/>
      <c r="D132" s="247"/>
      <c r="E132" s="248"/>
      <c r="F132" s="249"/>
      <c r="G132" s="115"/>
    </row>
    <row r="133" spans="2:7" x14ac:dyDescent="0.25">
      <c r="B133" s="245"/>
      <c r="C133" s="246"/>
      <c r="D133" s="247"/>
      <c r="E133" s="248"/>
      <c r="F133" s="249"/>
      <c r="G133" s="115"/>
    </row>
    <row r="134" spans="2:7" x14ac:dyDescent="0.25">
      <c r="B134" s="245"/>
      <c r="C134" s="246"/>
      <c r="D134" s="247"/>
      <c r="E134" s="248"/>
      <c r="F134" s="249"/>
      <c r="G134" s="115"/>
    </row>
    <row r="135" spans="2:7" x14ac:dyDescent="0.25">
      <c r="B135" s="245"/>
      <c r="C135" s="246"/>
      <c r="D135" s="247"/>
      <c r="E135" s="248"/>
      <c r="F135" s="249"/>
      <c r="G135" s="115"/>
    </row>
    <row r="136" spans="2:7" x14ac:dyDescent="0.25">
      <c r="B136" s="245"/>
      <c r="C136" s="246"/>
      <c r="D136" s="247"/>
      <c r="E136" s="248"/>
      <c r="F136" s="249"/>
      <c r="G136" s="115"/>
    </row>
    <row r="137" spans="2:7" x14ac:dyDescent="0.25">
      <c r="B137" s="245"/>
      <c r="C137" s="246"/>
      <c r="D137" s="247"/>
      <c r="E137" s="248"/>
      <c r="F137" s="249"/>
      <c r="G137" s="115"/>
    </row>
    <row r="138" spans="2:7" x14ac:dyDescent="0.25">
      <c r="B138" s="245"/>
      <c r="C138" s="246"/>
      <c r="D138" s="247"/>
      <c r="E138" s="248"/>
      <c r="F138" s="249"/>
      <c r="G138" s="115"/>
    </row>
    <row r="139" spans="2:7" x14ac:dyDescent="0.25">
      <c r="B139" s="245"/>
      <c r="C139" s="246"/>
      <c r="D139" s="247"/>
      <c r="E139" s="248"/>
      <c r="F139" s="249"/>
      <c r="G139" s="115"/>
    </row>
    <row r="140" spans="2:7" x14ac:dyDescent="0.25">
      <c r="B140" s="245"/>
      <c r="C140" s="246"/>
      <c r="D140" s="247"/>
      <c r="E140" s="248"/>
      <c r="F140" s="249"/>
      <c r="G140" s="115"/>
    </row>
    <row r="141" spans="2:7" x14ac:dyDescent="0.25">
      <c r="B141" s="245"/>
      <c r="C141" s="246"/>
      <c r="D141" s="247"/>
      <c r="E141" s="248"/>
      <c r="F141" s="249"/>
      <c r="G141" s="115"/>
    </row>
    <row r="142" spans="2:7" x14ac:dyDescent="0.25">
      <c r="B142" s="245"/>
      <c r="C142" s="246"/>
      <c r="D142" s="247"/>
      <c r="E142" s="248"/>
      <c r="F142" s="249"/>
      <c r="G142" s="115"/>
    </row>
    <row r="143" spans="2:7" x14ac:dyDescent="0.25">
      <c r="B143" s="245"/>
      <c r="C143" s="246"/>
      <c r="D143" s="247"/>
      <c r="E143" s="248"/>
      <c r="F143" s="249"/>
      <c r="G143" s="115"/>
    </row>
    <row r="144" spans="2:7" x14ac:dyDescent="0.25">
      <c r="B144" s="245"/>
      <c r="C144" s="246"/>
      <c r="D144" s="247"/>
      <c r="E144" s="248"/>
      <c r="F144" s="249"/>
      <c r="G144" s="115"/>
    </row>
    <row r="145" spans="2:7" x14ac:dyDescent="0.25">
      <c r="B145" s="245"/>
      <c r="C145" s="246"/>
      <c r="D145" s="247"/>
      <c r="E145" s="248"/>
      <c r="F145" s="249"/>
      <c r="G145" s="115"/>
    </row>
    <row r="146" spans="2:7" x14ac:dyDescent="0.25">
      <c r="B146" s="245"/>
      <c r="C146" s="246"/>
      <c r="D146" s="247"/>
      <c r="E146" s="248"/>
      <c r="F146" s="249"/>
      <c r="G146" s="115"/>
    </row>
    <row r="147" spans="2:7" x14ac:dyDescent="0.25">
      <c r="B147" s="245"/>
      <c r="C147" s="246"/>
      <c r="D147" s="247"/>
      <c r="E147" s="248"/>
      <c r="F147" s="249"/>
      <c r="G147" s="115"/>
    </row>
    <row r="148" spans="2:7" x14ac:dyDescent="0.25">
      <c r="B148" s="245"/>
      <c r="C148" s="246"/>
      <c r="D148" s="247"/>
      <c r="E148" s="248"/>
      <c r="F148" s="249"/>
      <c r="G148" s="115"/>
    </row>
    <row r="149" spans="2:7" x14ac:dyDescent="0.25">
      <c r="B149" s="245"/>
      <c r="C149" s="246"/>
      <c r="D149" s="247"/>
      <c r="E149" s="248"/>
      <c r="F149" s="249"/>
      <c r="G149" s="115"/>
    </row>
    <row r="150" spans="2:7" x14ac:dyDescent="0.25">
      <c r="B150" s="245"/>
      <c r="C150" s="246"/>
      <c r="D150" s="247"/>
      <c r="E150" s="248"/>
      <c r="F150" s="249"/>
      <c r="G150" s="115"/>
    </row>
    <row r="151" spans="2:7" x14ac:dyDescent="0.25">
      <c r="B151" s="245"/>
      <c r="C151" s="246"/>
      <c r="D151" s="247"/>
      <c r="E151" s="248"/>
      <c r="F151" s="249"/>
      <c r="G151" s="115"/>
    </row>
    <row r="152" spans="2:7" x14ac:dyDescent="0.25">
      <c r="B152" s="245"/>
      <c r="C152" s="246"/>
      <c r="D152" s="247"/>
      <c r="E152" s="248"/>
      <c r="F152" s="249"/>
      <c r="G152" s="115"/>
    </row>
    <row r="153" spans="2:7" x14ac:dyDescent="0.25">
      <c r="B153" s="245"/>
      <c r="C153" s="246"/>
      <c r="D153" s="247"/>
      <c r="E153" s="248"/>
      <c r="F153" s="249"/>
      <c r="G153" s="115"/>
    </row>
    <row r="154" spans="2:7" x14ac:dyDescent="0.25">
      <c r="B154" s="245"/>
      <c r="C154" s="246"/>
      <c r="D154" s="247"/>
      <c r="E154" s="248"/>
      <c r="F154" s="249"/>
      <c r="G154" s="115"/>
    </row>
    <row r="155" spans="2:7" x14ac:dyDescent="0.25">
      <c r="B155" s="245"/>
      <c r="C155" s="246"/>
      <c r="D155" s="247"/>
      <c r="E155" s="248"/>
      <c r="F155" s="249"/>
      <c r="G155" s="115"/>
    </row>
    <row r="156" spans="2:7" x14ac:dyDescent="0.25">
      <c r="B156" s="245"/>
      <c r="C156" s="246"/>
      <c r="D156" s="247"/>
      <c r="E156" s="248"/>
      <c r="F156" s="249"/>
      <c r="G156" s="115"/>
    </row>
    <row r="157" spans="2:7" x14ac:dyDescent="0.25">
      <c r="B157" s="245"/>
      <c r="C157" s="246"/>
      <c r="D157" s="247"/>
      <c r="E157" s="248"/>
      <c r="F157" s="249"/>
      <c r="G157" s="115"/>
    </row>
    <row r="158" spans="2:7" x14ac:dyDescent="0.25">
      <c r="B158" s="245"/>
      <c r="C158" s="246"/>
      <c r="D158" s="247"/>
      <c r="E158" s="248"/>
      <c r="F158" s="249"/>
      <c r="G158" s="115"/>
    </row>
    <row r="159" spans="2:7" x14ac:dyDescent="0.25">
      <c r="B159" s="245"/>
      <c r="C159" s="246"/>
      <c r="D159" s="247"/>
      <c r="E159" s="248"/>
      <c r="F159" s="249"/>
      <c r="G159" s="115"/>
    </row>
    <row r="160" spans="2:7" x14ac:dyDescent="0.25">
      <c r="B160" s="245"/>
      <c r="C160" s="246"/>
      <c r="D160" s="247"/>
      <c r="E160" s="248"/>
      <c r="F160" s="249"/>
      <c r="G160" s="115"/>
    </row>
    <row r="161" spans="2:7" x14ac:dyDescent="0.25">
      <c r="B161" s="245"/>
      <c r="C161" s="246"/>
      <c r="D161" s="247"/>
      <c r="E161" s="248"/>
      <c r="F161" s="249"/>
      <c r="G161" s="115"/>
    </row>
    <row r="162" spans="2:7" x14ac:dyDescent="0.25">
      <c r="B162" s="245"/>
      <c r="C162" s="246"/>
      <c r="D162" s="247"/>
      <c r="E162" s="248"/>
      <c r="F162" s="249"/>
      <c r="G162" s="115"/>
    </row>
    <row r="163" spans="2:7" x14ac:dyDescent="0.25">
      <c r="B163" s="245"/>
      <c r="C163" s="246"/>
      <c r="D163" s="247"/>
      <c r="E163" s="248"/>
      <c r="F163" s="249"/>
      <c r="G163" s="115"/>
    </row>
    <row r="164" spans="2:7" x14ac:dyDescent="0.25">
      <c r="B164" s="245"/>
      <c r="C164" s="246"/>
      <c r="D164" s="247"/>
      <c r="E164" s="248"/>
      <c r="F164" s="249"/>
      <c r="G164" s="115"/>
    </row>
    <row r="165" spans="2:7" x14ac:dyDescent="0.25">
      <c r="B165" s="245"/>
      <c r="C165" s="246"/>
      <c r="D165" s="247"/>
      <c r="E165" s="248"/>
      <c r="F165" s="249"/>
      <c r="G165" s="115"/>
    </row>
    <row r="166" spans="2:7" x14ac:dyDescent="0.25">
      <c r="B166" s="245"/>
      <c r="C166" s="246"/>
      <c r="D166" s="247"/>
      <c r="E166" s="248"/>
      <c r="F166" s="249"/>
      <c r="G166" s="115"/>
    </row>
    <row r="167" spans="2:7" x14ac:dyDescent="0.25">
      <c r="B167" s="245"/>
      <c r="C167" s="246"/>
      <c r="D167" s="247"/>
      <c r="E167" s="248"/>
      <c r="F167" s="249"/>
      <c r="G167" s="115"/>
    </row>
    <row r="168" spans="2:7" x14ac:dyDescent="0.25">
      <c r="B168" s="245"/>
      <c r="C168" s="246"/>
      <c r="D168" s="247"/>
      <c r="E168" s="248"/>
      <c r="F168" s="249"/>
      <c r="G168" s="115"/>
    </row>
    <row r="169" spans="2:7" x14ac:dyDescent="0.25">
      <c r="B169" s="245"/>
      <c r="C169" s="246"/>
      <c r="D169" s="247"/>
      <c r="E169" s="248"/>
      <c r="F169" s="249"/>
      <c r="G169" s="115"/>
    </row>
    <row r="170" spans="2:7" x14ac:dyDescent="0.25">
      <c r="B170" s="245"/>
      <c r="C170" s="246"/>
      <c r="D170" s="247"/>
      <c r="E170" s="248"/>
      <c r="F170" s="249"/>
      <c r="G170" s="115"/>
    </row>
    <row r="171" spans="2:7" x14ac:dyDescent="0.25">
      <c r="B171" s="245"/>
      <c r="C171" s="246"/>
      <c r="D171" s="247"/>
      <c r="E171" s="248"/>
      <c r="F171" s="249"/>
      <c r="G171" s="115"/>
    </row>
    <row r="172" spans="2:7" x14ac:dyDescent="0.25">
      <c r="B172" s="245"/>
      <c r="C172" s="246"/>
      <c r="D172" s="247"/>
      <c r="E172" s="248"/>
      <c r="F172" s="249"/>
      <c r="G172" s="115"/>
    </row>
    <row r="173" spans="2:7" x14ac:dyDescent="0.25">
      <c r="B173" s="245"/>
      <c r="C173" s="246"/>
      <c r="D173" s="247"/>
      <c r="E173" s="248"/>
      <c r="F173" s="249"/>
      <c r="G173" s="115"/>
    </row>
    <row r="174" spans="2:7" x14ac:dyDescent="0.25">
      <c r="B174" s="245"/>
      <c r="C174" s="246"/>
      <c r="D174" s="247"/>
      <c r="E174" s="248"/>
      <c r="F174" s="249"/>
      <c r="G174" s="115"/>
    </row>
    <row r="175" spans="2:7" x14ac:dyDescent="0.25">
      <c r="B175" s="245"/>
      <c r="C175" s="246"/>
      <c r="D175" s="247"/>
      <c r="E175" s="248"/>
      <c r="F175" s="249"/>
      <c r="G175" s="115"/>
    </row>
    <row r="176" spans="2:7" x14ac:dyDescent="0.25">
      <c r="B176" s="245"/>
      <c r="C176" s="246"/>
      <c r="D176" s="247"/>
      <c r="E176" s="248"/>
      <c r="F176" s="249"/>
      <c r="G176" s="115"/>
    </row>
    <row r="177" spans="2:7" x14ac:dyDescent="0.25">
      <c r="B177" s="245"/>
      <c r="C177" s="246"/>
      <c r="D177" s="247"/>
      <c r="E177" s="248"/>
      <c r="F177" s="249"/>
      <c r="G177" s="115"/>
    </row>
    <row r="178" spans="2:7" x14ac:dyDescent="0.25">
      <c r="B178" s="245"/>
      <c r="C178" s="246"/>
      <c r="D178" s="247"/>
      <c r="E178" s="248"/>
      <c r="F178" s="249"/>
      <c r="G178" s="115"/>
    </row>
    <row r="179" spans="2:7" x14ac:dyDescent="0.25">
      <c r="B179" s="245"/>
      <c r="C179" s="246"/>
      <c r="D179" s="247"/>
      <c r="E179" s="248"/>
      <c r="F179" s="249"/>
      <c r="G179" s="115"/>
    </row>
    <row r="180" spans="2:7" x14ac:dyDescent="0.25">
      <c r="B180" s="245"/>
      <c r="C180" s="246"/>
      <c r="D180" s="247"/>
      <c r="E180" s="248"/>
      <c r="F180" s="249"/>
      <c r="G180" s="115"/>
    </row>
    <row r="181" spans="2:7" x14ac:dyDescent="0.25">
      <c r="B181" s="245"/>
      <c r="C181" s="246"/>
      <c r="D181" s="247"/>
      <c r="E181" s="248"/>
      <c r="F181" s="249"/>
      <c r="G181" s="115"/>
    </row>
    <row r="182" spans="2:7" x14ac:dyDescent="0.25">
      <c r="B182" s="245"/>
      <c r="C182" s="246"/>
      <c r="D182" s="247"/>
      <c r="E182" s="248"/>
      <c r="F182" s="249"/>
      <c r="G182" s="115"/>
    </row>
    <row r="183" spans="2:7" x14ac:dyDescent="0.25">
      <c r="B183" s="245"/>
      <c r="C183" s="246"/>
      <c r="D183" s="247"/>
      <c r="E183" s="248"/>
      <c r="F183" s="249"/>
      <c r="G183" s="115"/>
    </row>
    <row r="184" spans="2:7" x14ac:dyDescent="0.25">
      <c r="B184" s="245"/>
      <c r="C184" s="246"/>
      <c r="D184" s="247"/>
      <c r="E184" s="248"/>
      <c r="F184" s="249"/>
      <c r="G184" s="115"/>
    </row>
    <row r="185" spans="2:7" x14ac:dyDescent="0.25">
      <c r="B185" s="245"/>
      <c r="C185" s="246"/>
      <c r="D185" s="247"/>
      <c r="E185" s="248"/>
      <c r="F185" s="249"/>
      <c r="G185" s="115"/>
    </row>
    <row r="186" spans="2:7" x14ac:dyDescent="0.25">
      <c r="B186" s="245"/>
      <c r="C186" s="246"/>
      <c r="D186" s="247"/>
      <c r="E186" s="248"/>
      <c r="F186" s="249"/>
      <c r="G186" s="115"/>
    </row>
    <row r="187" spans="2:7" x14ac:dyDescent="0.25">
      <c r="B187" s="245"/>
      <c r="C187" s="246"/>
      <c r="D187" s="247"/>
      <c r="E187" s="248"/>
      <c r="F187" s="249"/>
      <c r="G187" s="115"/>
    </row>
    <row r="188" spans="2:7" x14ac:dyDescent="0.25">
      <c r="B188" s="245"/>
      <c r="C188" s="246"/>
      <c r="D188" s="247"/>
      <c r="E188" s="248"/>
      <c r="F188" s="249"/>
      <c r="G188" s="115"/>
    </row>
    <row r="189" spans="2:7" x14ac:dyDescent="0.25">
      <c r="B189" s="245"/>
      <c r="C189" s="246"/>
      <c r="D189" s="247"/>
      <c r="E189" s="248"/>
      <c r="F189" s="249"/>
      <c r="G189" s="115"/>
    </row>
    <row r="190" spans="2:7" x14ac:dyDescent="0.25">
      <c r="B190" s="245"/>
      <c r="C190" s="246"/>
      <c r="D190" s="247"/>
      <c r="E190" s="248"/>
      <c r="F190" s="249"/>
      <c r="G190" s="115"/>
    </row>
    <row r="191" spans="2:7" x14ac:dyDescent="0.25">
      <c r="B191" s="245"/>
      <c r="C191" s="246"/>
      <c r="D191" s="247"/>
      <c r="E191" s="248"/>
      <c r="F191" s="249"/>
      <c r="G191" s="115"/>
    </row>
    <row r="192" spans="2:7" x14ac:dyDescent="0.25">
      <c r="B192" s="245"/>
      <c r="C192" s="246"/>
      <c r="D192" s="247"/>
      <c r="E192" s="248"/>
      <c r="F192" s="249"/>
      <c r="G192" s="115"/>
    </row>
    <row r="193" spans="2:7" x14ac:dyDescent="0.25">
      <c r="B193" s="245"/>
      <c r="C193" s="246"/>
      <c r="D193" s="247"/>
      <c r="E193" s="248"/>
      <c r="F193" s="249"/>
      <c r="G193" s="115"/>
    </row>
    <row r="194" spans="2:7" x14ac:dyDescent="0.25">
      <c r="B194" s="245"/>
      <c r="C194" s="246"/>
      <c r="D194" s="247"/>
      <c r="E194" s="248"/>
      <c r="F194" s="249"/>
      <c r="G194" s="115"/>
    </row>
    <row r="195" spans="2:7" x14ac:dyDescent="0.25">
      <c r="B195" s="245"/>
      <c r="C195" s="246"/>
      <c r="D195" s="247"/>
      <c r="E195" s="248"/>
      <c r="F195" s="249"/>
      <c r="G195" s="115"/>
    </row>
    <row r="196" spans="2:7" x14ac:dyDescent="0.25">
      <c r="B196" s="245"/>
      <c r="C196" s="246"/>
      <c r="D196" s="247"/>
      <c r="E196" s="248"/>
      <c r="F196" s="249"/>
      <c r="G196" s="115"/>
    </row>
    <row r="197" spans="2:7" x14ac:dyDescent="0.25">
      <c r="B197" s="245"/>
      <c r="C197" s="246"/>
      <c r="D197" s="247"/>
      <c r="E197" s="248"/>
      <c r="F197" s="249"/>
      <c r="G197" s="115"/>
    </row>
    <row r="198" spans="2:7" x14ac:dyDescent="0.25">
      <c r="B198" s="245"/>
      <c r="C198" s="246"/>
      <c r="D198" s="247"/>
      <c r="E198" s="248"/>
      <c r="F198" s="249"/>
      <c r="G198" s="115"/>
    </row>
    <row r="199" spans="2:7" x14ac:dyDescent="0.25">
      <c r="B199" s="245"/>
      <c r="C199" s="246"/>
      <c r="D199" s="247"/>
      <c r="E199" s="248"/>
      <c r="F199" s="249"/>
      <c r="G199" s="115"/>
    </row>
    <row r="200" spans="2:7" x14ac:dyDescent="0.25">
      <c r="B200" s="245"/>
      <c r="C200" s="246"/>
      <c r="D200" s="247"/>
      <c r="E200" s="248"/>
      <c r="F200" s="249"/>
      <c r="G200" s="115"/>
    </row>
    <row r="201" spans="2:7" x14ac:dyDescent="0.25">
      <c r="B201" s="245"/>
      <c r="C201" s="246"/>
      <c r="D201" s="247"/>
      <c r="E201" s="248"/>
      <c r="F201" s="249"/>
      <c r="G201" s="115"/>
    </row>
    <row r="202" spans="2:7" x14ac:dyDescent="0.25">
      <c r="B202" s="245"/>
      <c r="C202" s="246"/>
      <c r="D202" s="247"/>
      <c r="E202" s="248"/>
      <c r="F202" s="249"/>
      <c r="G202" s="115"/>
    </row>
    <row r="203" spans="2:7" x14ac:dyDescent="0.25">
      <c r="B203" s="245"/>
      <c r="C203" s="246"/>
      <c r="D203" s="247"/>
      <c r="E203" s="248"/>
      <c r="F203" s="249"/>
      <c r="G203" s="115"/>
    </row>
    <row r="204" spans="2:7" x14ac:dyDescent="0.25">
      <c r="B204" s="245"/>
      <c r="C204" s="246"/>
      <c r="D204" s="247"/>
      <c r="E204" s="248"/>
      <c r="F204" s="249"/>
      <c r="G204" s="115"/>
    </row>
    <row r="205" spans="2:7" x14ac:dyDescent="0.25">
      <c r="B205" s="245"/>
      <c r="C205" s="246"/>
      <c r="D205" s="247"/>
      <c r="E205" s="248"/>
      <c r="F205" s="249"/>
      <c r="G205" s="115"/>
    </row>
    <row r="206" spans="2:7" x14ac:dyDescent="0.25">
      <c r="B206" s="245"/>
      <c r="C206" s="246"/>
      <c r="D206" s="247"/>
      <c r="E206" s="248"/>
      <c r="F206" s="249"/>
      <c r="G206" s="115"/>
    </row>
    <row r="207" spans="2:7" x14ac:dyDescent="0.25">
      <c r="B207" s="245"/>
      <c r="C207" s="246"/>
      <c r="D207" s="247"/>
      <c r="E207" s="248"/>
      <c r="F207" s="249"/>
      <c r="G207" s="115"/>
    </row>
    <row r="208" spans="2:7" x14ac:dyDescent="0.25">
      <c r="B208" s="245"/>
      <c r="C208" s="246"/>
      <c r="D208" s="247"/>
      <c r="E208" s="248"/>
      <c r="F208" s="249"/>
      <c r="G208" s="115"/>
    </row>
    <row r="209" spans="2:7" x14ac:dyDescent="0.25">
      <c r="B209" s="245"/>
      <c r="C209" s="246"/>
      <c r="D209" s="247"/>
      <c r="E209" s="248"/>
      <c r="F209" s="249"/>
      <c r="G209" s="115"/>
    </row>
    <row r="210" spans="2:7" x14ac:dyDescent="0.25">
      <c r="B210" s="245"/>
      <c r="C210" s="246"/>
      <c r="D210" s="247"/>
      <c r="E210" s="248"/>
      <c r="F210" s="249"/>
      <c r="G210" s="115"/>
    </row>
    <row r="211" spans="2:7" x14ac:dyDescent="0.25">
      <c r="B211" s="245"/>
      <c r="C211" s="246"/>
      <c r="D211" s="247"/>
      <c r="E211" s="248"/>
      <c r="F211" s="249"/>
      <c r="G211" s="115"/>
    </row>
    <row r="212" spans="2:7" x14ac:dyDescent="0.25">
      <c r="B212" s="245"/>
      <c r="C212" s="246"/>
      <c r="D212" s="247"/>
      <c r="E212" s="248"/>
      <c r="F212" s="249"/>
      <c r="G212" s="115"/>
    </row>
    <row r="213" spans="2:7" x14ac:dyDescent="0.25">
      <c r="B213" s="245"/>
      <c r="C213" s="246"/>
      <c r="D213" s="247"/>
      <c r="E213" s="248"/>
      <c r="F213" s="249"/>
      <c r="G213" s="115"/>
    </row>
    <row r="214" spans="2:7" x14ac:dyDescent="0.25">
      <c r="B214" s="245"/>
      <c r="C214" s="246"/>
      <c r="D214" s="247"/>
      <c r="E214" s="248"/>
      <c r="F214" s="249"/>
      <c r="G214" s="115"/>
    </row>
    <row r="215" spans="2:7" x14ac:dyDescent="0.25">
      <c r="B215" s="245"/>
      <c r="C215" s="246"/>
      <c r="D215" s="247"/>
      <c r="E215" s="248"/>
      <c r="F215" s="249"/>
      <c r="G215" s="115"/>
    </row>
    <row r="216" spans="2:7" x14ac:dyDescent="0.25">
      <c r="B216" s="245"/>
      <c r="C216" s="246"/>
      <c r="D216" s="247"/>
      <c r="E216" s="248"/>
      <c r="F216" s="249"/>
      <c r="G216" s="115"/>
    </row>
    <row r="217" spans="2:7" x14ac:dyDescent="0.25">
      <c r="B217" s="245"/>
      <c r="C217" s="246"/>
      <c r="D217" s="247"/>
      <c r="E217" s="248"/>
      <c r="F217" s="249"/>
      <c r="G217" s="115"/>
    </row>
    <row r="218" spans="2:7" x14ac:dyDescent="0.25">
      <c r="B218" s="245"/>
      <c r="C218" s="246"/>
      <c r="D218" s="247"/>
      <c r="E218" s="248"/>
      <c r="F218" s="249"/>
      <c r="G218" s="115"/>
    </row>
    <row r="219" spans="2:7" x14ac:dyDescent="0.25">
      <c r="B219" s="245"/>
      <c r="C219" s="246"/>
      <c r="D219" s="247"/>
      <c r="E219" s="248"/>
      <c r="F219" s="249"/>
      <c r="G219" s="115"/>
    </row>
    <row r="220" spans="2:7" x14ac:dyDescent="0.25">
      <c r="B220" s="245"/>
      <c r="C220" s="246"/>
      <c r="D220" s="247"/>
      <c r="E220" s="248"/>
      <c r="F220" s="249"/>
      <c r="G220" s="115"/>
    </row>
    <row r="221" spans="2:7" x14ac:dyDescent="0.25">
      <c r="B221" s="245"/>
      <c r="C221" s="246"/>
      <c r="D221" s="247"/>
      <c r="E221" s="248"/>
      <c r="F221" s="249"/>
      <c r="G221" s="115"/>
    </row>
    <row r="222" spans="2:7" x14ac:dyDescent="0.25">
      <c r="B222" s="245"/>
      <c r="C222" s="246"/>
      <c r="D222" s="247"/>
      <c r="E222" s="248"/>
      <c r="F222" s="249"/>
      <c r="G222" s="115"/>
    </row>
    <row r="223" spans="2:7" x14ac:dyDescent="0.25">
      <c r="B223" s="245"/>
      <c r="C223" s="246"/>
      <c r="D223" s="247"/>
      <c r="E223" s="248"/>
      <c r="F223" s="249"/>
      <c r="G223" s="115"/>
    </row>
    <row r="224" spans="2:7" x14ac:dyDescent="0.25">
      <c r="B224" s="245"/>
      <c r="C224" s="246"/>
      <c r="D224" s="247"/>
      <c r="E224" s="248"/>
      <c r="F224" s="249"/>
      <c r="G224" s="115"/>
    </row>
    <row r="225" spans="2:7" x14ac:dyDescent="0.25">
      <c r="B225" s="245"/>
      <c r="C225" s="246"/>
      <c r="D225" s="247"/>
      <c r="E225" s="248"/>
      <c r="F225" s="249"/>
      <c r="G225" s="115"/>
    </row>
    <row r="226" spans="2:7" x14ac:dyDescent="0.25">
      <c r="B226" s="245"/>
      <c r="C226" s="246"/>
      <c r="D226" s="247"/>
      <c r="E226" s="248"/>
      <c r="F226" s="249"/>
      <c r="G226" s="115"/>
    </row>
    <row r="227" spans="2:7" x14ac:dyDescent="0.25">
      <c r="B227" s="245"/>
      <c r="C227" s="246"/>
      <c r="D227" s="247"/>
      <c r="E227" s="248"/>
      <c r="F227" s="249"/>
      <c r="G227" s="115"/>
    </row>
    <row r="228" spans="2:7" x14ac:dyDescent="0.25">
      <c r="B228" s="245"/>
      <c r="C228" s="246"/>
      <c r="D228" s="247"/>
      <c r="E228" s="248"/>
      <c r="F228" s="249"/>
      <c r="G228" s="115"/>
    </row>
    <row r="229" spans="2:7" x14ac:dyDescent="0.25">
      <c r="B229" s="245"/>
      <c r="C229" s="246"/>
      <c r="D229" s="247"/>
      <c r="E229" s="248"/>
      <c r="F229" s="249"/>
      <c r="G229" s="115"/>
    </row>
    <row r="230" spans="2:7" x14ac:dyDescent="0.25">
      <c r="B230" s="245"/>
      <c r="C230" s="246"/>
      <c r="D230" s="247"/>
      <c r="E230" s="248"/>
      <c r="F230" s="249"/>
      <c r="G230" s="115"/>
    </row>
    <row r="231" spans="2:7" x14ac:dyDescent="0.25">
      <c r="B231" s="245"/>
      <c r="C231" s="246"/>
      <c r="D231" s="247"/>
      <c r="E231" s="248"/>
      <c r="F231" s="249"/>
      <c r="G231" s="115"/>
    </row>
    <row r="232" spans="2:7" x14ac:dyDescent="0.25">
      <c r="B232" s="245"/>
      <c r="C232" s="246"/>
      <c r="D232" s="247"/>
      <c r="E232" s="248"/>
      <c r="F232" s="249"/>
      <c r="G232" s="115"/>
    </row>
    <row r="233" spans="2:7" x14ac:dyDescent="0.25">
      <c r="B233" s="245"/>
      <c r="C233" s="246"/>
      <c r="D233" s="247"/>
      <c r="E233" s="248"/>
      <c r="F233" s="249"/>
      <c r="G233" s="115"/>
    </row>
    <row r="234" spans="2:7" x14ac:dyDescent="0.25">
      <c r="B234" s="245"/>
      <c r="C234" s="246"/>
      <c r="D234" s="247"/>
      <c r="E234" s="248"/>
      <c r="F234" s="249"/>
      <c r="G234" s="115"/>
    </row>
    <row r="235" spans="2:7" x14ac:dyDescent="0.25">
      <c r="B235" s="245"/>
      <c r="C235" s="246"/>
      <c r="D235" s="247"/>
      <c r="E235" s="248"/>
      <c r="F235" s="249"/>
      <c r="G235" s="115"/>
    </row>
    <row r="236" spans="2:7" x14ac:dyDescent="0.25">
      <c r="B236" s="245"/>
      <c r="C236" s="246"/>
      <c r="D236" s="247"/>
      <c r="E236" s="248"/>
      <c r="F236" s="249"/>
      <c r="G236" s="115"/>
    </row>
    <row r="237" spans="2:7" x14ac:dyDescent="0.25">
      <c r="B237" s="245"/>
      <c r="C237" s="246"/>
      <c r="D237" s="247"/>
      <c r="E237" s="248"/>
      <c r="F237" s="249"/>
      <c r="G237" s="115"/>
    </row>
    <row r="238" spans="2:7" x14ac:dyDescent="0.25">
      <c r="B238" s="245"/>
      <c r="C238" s="246"/>
      <c r="D238" s="247"/>
      <c r="E238" s="248"/>
      <c r="F238" s="249"/>
      <c r="G238" s="115"/>
    </row>
    <row r="239" spans="2:7" x14ac:dyDescent="0.25">
      <c r="B239" s="245"/>
      <c r="C239" s="246"/>
      <c r="D239" s="247"/>
      <c r="E239" s="248"/>
      <c r="F239" s="249"/>
      <c r="G239" s="115"/>
    </row>
    <row r="240" spans="2:7" x14ac:dyDescent="0.25">
      <c r="B240" s="245"/>
      <c r="C240" s="246"/>
      <c r="D240" s="247"/>
      <c r="E240" s="248"/>
      <c r="F240" s="249"/>
      <c r="G240" s="115"/>
    </row>
    <row r="241" spans="2:7" x14ac:dyDescent="0.25">
      <c r="B241" s="245"/>
      <c r="C241" s="246"/>
      <c r="D241" s="247"/>
      <c r="E241" s="248"/>
      <c r="F241" s="249"/>
      <c r="G241" s="115"/>
    </row>
    <row r="242" spans="2:7" x14ac:dyDescent="0.25">
      <c r="B242" s="245"/>
      <c r="C242" s="246"/>
      <c r="D242" s="247"/>
      <c r="E242" s="248"/>
      <c r="F242" s="249"/>
      <c r="G242" s="115"/>
    </row>
    <row r="243" spans="2:7" x14ac:dyDescent="0.25">
      <c r="B243" s="245"/>
      <c r="C243" s="246"/>
      <c r="D243" s="247"/>
      <c r="E243" s="248"/>
      <c r="F243" s="249"/>
      <c r="G243" s="115"/>
    </row>
    <row r="244" spans="2:7" x14ac:dyDescent="0.25">
      <c r="B244" s="245"/>
      <c r="C244" s="246"/>
      <c r="D244" s="247"/>
      <c r="E244" s="248"/>
      <c r="F244" s="249"/>
      <c r="G244" s="115"/>
    </row>
    <row r="245" spans="2:7" x14ac:dyDescent="0.25">
      <c r="B245" s="245"/>
      <c r="C245" s="246"/>
      <c r="D245" s="247"/>
      <c r="E245" s="248"/>
      <c r="F245" s="249"/>
      <c r="G245" s="115"/>
    </row>
    <row r="246" spans="2:7" x14ac:dyDescent="0.25">
      <c r="B246" s="245"/>
      <c r="C246" s="246"/>
      <c r="D246" s="247"/>
      <c r="E246" s="248"/>
      <c r="F246" s="249"/>
      <c r="G246" s="115"/>
    </row>
    <row r="247" spans="2:7" x14ac:dyDescent="0.25">
      <c r="B247" s="245"/>
      <c r="C247" s="246"/>
      <c r="D247" s="247"/>
      <c r="E247" s="248"/>
      <c r="F247" s="249"/>
      <c r="G247" s="115"/>
    </row>
    <row r="248" spans="2:7" x14ac:dyDescent="0.25">
      <c r="B248" s="245"/>
      <c r="C248" s="246"/>
      <c r="D248" s="247"/>
      <c r="E248" s="248"/>
      <c r="F248" s="249"/>
      <c r="G248" s="115"/>
    </row>
    <row r="249" spans="2:7" x14ac:dyDescent="0.25">
      <c r="B249" s="245"/>
      <c r="C249" s="246"/>
      <c r="D249" s="247"/>
      <c r="E249" s="248"/>
      <c r="F249" s="249"/>
      <c r="G249" s="115"/>
    </row>
    <row r="250" spans="2:7" x14ac:dyDescent="0.25">
      <c r="B250" s="245"/>
      <c r="C250" s="246"/>
      <c r="D250" s="247"/>
      <c r="E250" s="248"/>
      <c r="F250" s="249"/>
      <c r="G250" s="115"/>
    </row>
    <row r="251" spans="2:7" x14ac:dyDescent="0.25">
      <c r="B251" s="245"/>
      <c r="C251" s="246"/>
      <c r="D251" s="247"/>
      <c r="E251" s="248"/>
      <c r="F251" s="249"/>
      <c r="G251" s="115"/>
    </row>
    <row r="252" spans="2:7" x14ac:dyDescent="0.25">
      <c r="B252" s="245"/>
      <c r="C252" s="246"/>
      <c r="D252" s="247"/>
      <c r="E252" s="248"/>
      <c r="F252" s="249"/>
      <c r="G252" s="115"/>
    </row>
    <row r="253" spans="2:7" x14ac:dyDescent="0.25">
      <c r="B253" s="245"/>
      <c r="C253" s="246"/>
      <c r="D253" s="247"/>
      <c r="E253" s="248"/>
      <c r="F253" s="249"/>
      <c r="G253" s="115"/>
    </row>
    <row r="254" spans="2:7" x14ac:dyDescent="0.25">
      <c r="B254" s="245"/>
      <c r="C254" s="246"/>
      <c r="D254" s="247"/>
      <c r="E254" s="248"/>
      <c r="F254" s="249"/>
      <c r="G254" s="115"/>
    </row>
    <row r="255" spans="2:7" x14ac:dyDescent="0.25">
      <c r="B255" s="245"/>
      <c r="C255" s="246"/>
      <c r="D255" s="247"/>
      <c r="E255" s="248"/>
      <c r="F255" s="249"/>
      <c r="G255" s="115"/>
    </row>
    <row r="256" spans="2:7" x14ac:dyDescent="0.25">
      <c r="B256" s="245"/>
      <c r="C256" s="246"/>
      <c r="D256" s="247"/>
      <c r="E256" s="248"/>
      <c r="F256" s="249"/>
      <c r="G256" s="115"/>
    </row>
    <row r="257" spans="2:7" x14ac:dyDescent="0.25">
      <c r="B257" s="245"/>
      <c r="C257" s="246"/>
      <c r="D257" s="247"/>
      <c r="E257" s="248"/>
      <c r="F257" s="249"/>
      <c r="G257" s="115"/>
    </row>
    <row r="258" spans="2:7" x14ac:dyDescent="0.25">
      <c r="B258" s="245"/>
      <c r="C258" s="246"/>
      <c r="D258" s="247"/>
      <c r="E258" s="248"/>
      <c r="F258" s="249"/>
      <c r="G258" s="115"/>
    </row>
    <row r="259" spans="2:7" x14ac:dyDescent="0.25">
      <c r="B259" s="245"/>
      <c r="C259" s="246"/>
      <c r="D259" s="247"/>
      <c r="E259" s="248"/>
      <c r="F259" s="249"/>
      <c r="G259" s="115"/>
    </row>
    <row r="260" spans="2:7" x14ac:dyDescent="0.25">
      <c r="B260" s="245"/>
      <c r="C260" s="246"/>
      <c r="D260" s="247"/>
      <c r="E260" s="248"/>
      <c r="F260" s="249"/>
      <c r="G260" s="115"/>
    </row>
    <row r="261" spans="2:7" x14ac:dyDescent="0.25">
      <c r="B261" s="245"/>
      <c r="C261" s="246"/>
      <c r="D261" s="247"/>
      <c r="E261" s="248"/>
      <c r="F261" s="249"/>
      <c r="G261" s="115"/>
    </row>
    <row r="262" spans="2:7" x14ac:dyDescent="0.25">
      <c r="B262" s="245"/>
      <c r="C262" s="246"/>
      <c r="D262" s="247"/>
      <c r="E262" s="248"/>
      <c r="F262" s="249"/>
      <c r="G262" s="115"/>
    </row>
    <row r="263" spans="2:7" x14ac:dyDescent="0.25">
      <c r="B263" s="245"/>
      <c r="C263" s="246"/>
      <c r="D263" s="247"/>
      <c r="E263" s="248"/>
      <c r="F263" s="249"/>
      <c r="G263" s="115"/>
    </row>
    <row r="264" spans="2:7" x14ac:dyDescent="0.25">
      <c r="B264" s="245"/>
      <c r="C264" s="246"/>
      <c r="D264" s="247"/>
      <c r="E264" s="248"/>
      <c r="F264" s="249"/>
      <c r="G264" s="115"/>
    </row>
    <row r="265" spans="2:7" x14ac:dyDescent="0.25">
      <c r="B265" s="245"/>
      <c r="C265" s="246"/>
      <c r="D265" s="247"/>
      <c r="E265" s="248"/>
      <c r="F265" s="249"/>
      <c r="G265" s="115"/>
    </row>
    <row r="266" spans="2:7" x14ac:dyDescent="0.25">
      <c r="B266" s="245"/>
      <c r="C266" s="246"/>
      <c r="D266" s="247"/>
      <c r="E266" s="248"/>
      <c r="F266" s="249"/>
      <c r="G266" s="115"/>
    </row>
    <row r="267" spans="2:7" x14ac:dyDescent="0.25">
      <c r="B267" s="245"/>
      <c r="C267" s="246"/>
      <c r="D267" s="247"/>
      <c r="E267" s="248"/>
      <c r="F267" s="249"/>
      <c r="G267" s="115"/>
    </row>
    <row r="268" spans="2:7" x14ac:dyDescent="0.25">
      <c r="B268" s="245"/>
      <c r="C268" s="246"/>
      <c r="D268" s="247"/>
      <c r="E268" s="248"/>
      <c r="F268" s="249"/>
      <c r="G268" s="115"/>
    </row>
    <row r="269" spans="2:7" x14ac:dyDescent="0.25">
      <c r="B269" s="245"/>
      <c r="C269" s="246"/>
      <c r="D269" s="247"/>
      <c r="E269" s="248"/>
      <c r="F269" s="249"/>
      <c r="G269" s="115"/>
    </row>
    <row r="270" spans="2:7" x14ac:dyDescent="0.25">
      <c r="B270" s="245"/>
      <c r="C270" s="246"/>
      <c r="D270" s="247"/>
      <c r="E270" s="248"/>
      <c r="F270" s="249"/>
      <c r="G270" s="115"/>
    </row>
    <row r="271" spans="2:7" x14ac:dyDescent="0.25">
      <c r="B271" s="245"/>
      <c r="C271" s="246"/>
      <c r="D271" s="247"/>
      <c r="E271" s="248"/>
      <c r="F271" s="249"/>
      <c r="G271" s="115"/>
    </row>
    <row r="272" spans="2:7" x14ac:dyDescent="0.25">
      <c r="B272" s="245"/>
      <c r="C272" s="246"/>
      <c r="D272" s="247"/>
      <c r="E272" s="248"/>
      <c r="F272" s="249"/>
      <c r="G272" s="115"/>
    </row>
    <row r="273" spans="2:7" x14ac:dyDescent="0.25">
      <c r="B273" s="245"/>
      <c r="C273" s="246"/>
      <c r="D273" s="247"/>
      <c r="E273" s="248"/>
      <c r="F273" s="249"/>
      <c r="G273" s="115"/>
    </row>
    <row r="274" spans="2:7" x14ac:dyDescent="0.25">
      <c r="B274" s="245"/>
      <c r="C274" s="246"/>
      <c r="D274" s="247"/>
      <c r="E274" s="248"/>
      <c r="F274" s="249"/>
      <c r="G274" s="115"/>
    </row>
    <row r="275" spans="2:7" x14ac:dyDescent="0.25">
      <c r="B275" s="245"/>
      <c r="C275" s="246"/>
      <c r="D275" s="247"/>
      <c r="E275" s="248"/>
      <c r="F275" s="249"/>
      <c r="G275" s="115"/>
    </row>
    <row r="276" spans="2:7" x14ac:dyDescent="0.25">
      <c r="B276" s="245"/>
      <c r="C276" s="246"/>
      <c r="D276" s="247"/>
      <c r="E276" s="248"/>
      <c r="F276" s="249"/>
      <c r="G276" s="115"/>
    </row>
    <row r="277" spans="2:7" x14ac:dyDescent="0.25">
      <c r="B277" s="245"/>
      <c r="C277" s="246"/>
      <c r="D277" s="247"/>
      <c r="E277" s="248"/>
      <c r="F277" s="249"/>
      <c r="G277" s="115"/>
    </row>
    <row r="278" spans="2:7" x14ac:dyDescent="0.25">
      <c r="B278" s="245"/>
      <c r="C278" s="246"/>
      <c r="D278" s="247"/>
      <c r="E278" s="248"/>
      <c r="F278" s="249"/>
      <c r="G278" s="115"/>
    </row>
    <row r="279" spans="2:7" x14ac:dyDescent="0.25">
      <c r="B279" s="245"/>
      <c r="C279" s="246"/>
      <c r="D279" s="247"/>
      <c r="E279" s="248"/>
      <c r="F279" s="249"/>
      <c r="G279" s="115"/>
    </row>
    <row r="280" spans="2:7" x14ac:dyDescent="0.25">
      <c r="B280" s="245"/>
      <c r="C280" s="246"/>
      <c r="D280" s="247"/>
      <c r="E280" s="248"/>
      <c r="F280" s="249"/>
      <c r="G280" s="115"/>
    </row>
    <row r="281" spans="2:7" x14ac:dyDescent="0.25">
      <c r="B281" s="245"/>
      <c r="C281" s="246"/>
      <c r="D281" s="247"/>
      <c r="E281" s="248"/>
      <c r="F281" s="249"/>
      <c r="G281" s="115"/>
    </row>
    <row r="282" spans="2:7" x14ac:dyDescent="0.25">
      <c r="B282" s="245"/>
      <c r="C282" s="246"/>
      <c r="D282" s="247"/>
      <c r="E282" s="248"/>
      <c r="F282" s="249"/>
      <c r="G282" s="115"/>
    </row>
    <row r="283" spans="2:7" x14ac:dyDescent="0.25">
      <c r="B283" s="245"/>
      <c r="C283" s="246"/>
      <c r="D283" s="247"/>
      <c r="E283" s="248"/>
      <c r="F283" s="249"/>
      <c r="G283" s="115"/>
    </row>
    <row r="284" spans="2:7" x14ac:dyDescent="0.25">
      <c r="B284" s="245"/>
      <c r="C284" s="246"/>
      <c r="D284" s="247"/>
      <c r="E284" s="248"/>
      <c r="F284" s="249"/>
      <c r="G284" s="115"/>
    </row>
    <row r="285" spans="2:7" x14ac:dyDescent="0.25">
      <c r="B285" s="245"/>
      <c r="C285" s="246"/>
      <c r="D285" s="247"/>
      <c r="E285" s="248"/>
      <c r="F285" s="249"/>
      <c r="G285" s="115"/>
    </row>
    <row r="286" spans="2:7" x14ac:dyDescent="0.25">
      <c r="B286" s="245"/>
      <c r="C286" s="246"/>
      <c r="D286" s="247"/>
      <c r="E286" s="248"/>
      <c r="F286" s="249"/>
      <c r="G286" s="115"/>
    </row>
    <row r="287" spans="2:7" x14ac:dyDescent="0.25">
      <c r="B287" s="245"/>
      <c r="C287" s="246"/>
      <c r="D287" s="247"/>
      <c r="E287" s="248"/>
      <c r="F287" s="249"/>
      <c r="G287" s="115"/>
    </row>
    <row r="288" spans="2:7" x14ac:dyDescent="0.25">
      <c r="B288" s="245"/>
      <c r="C288" s="246"/>
      <c r="D288" s="247"/>
      <c r="E288" s="248"/>
      <c r="F288" s="249"/>
      <c r="G288" s="115"/>
    </row>
    <row r="289" spans="2:7" x14ac:dyDescent="0.25">
      <c r="B289" s="245"/>
      <c r="C289" s="246"/>
      <c r="D289" s="247"/>
      <c r="E289" s="248"/>
      <c r="F289" s="249"/>
      <c r="G289" s="115"/>
    </row>
    <row r="290" spans="2:7" x14ac:dyDescent="0.25">
      <c r="B290" s="245"/>
      <c r="C290" s="246"/>
      <c r="D290" s="247"/>
      <c r="E290" s="248"/>
      <c r="F290" s="249"/>
      <c r="G290" s="115"/>
    </row>
    <row r="291" spans="2:7" x14ac:dyDescent="0.25">
      <c r="B291" s="245"/>
      <c r="C291" s="246"/>
      <c r="D291" s="247"/>
      <c r="E291" s="248"/>
      <c r="F291" s="249"/>
      <c r="G291" s="115"/>
    </row>
    <row r="292" spans="2:7" x14ac:dyDescent="0.25">
      <c r="B292" s="245"/>
      <c r="C292" s="246"/>
      <c r="D292" s="247"/>
      <c r="E292" s="248"/>
      <c r="F292" s="249"/>
      <c r="G292" s="115"/>
    </row>
    <row r="293" spans="2:7" x14ac:dyDescent="0.25">
      <c r="B293" s="245"/>
      <c r="C293" s="246"/>
      <c r="D293" s="247"/>
      <c r="E293" s="248"/>
      <c r="F293" s="249"/>
      <c r="G293" s="115"/>
    </row>
    <row r="294" spans="2:7" x14ac:dyDescent="0.25">
      <c r="B294" s="245"/>
      <c r="C294" s="246"/>
      <c r="D294" s="247"/>
      <c r="E294" s="248"/>
      <c r="F294" s="249"/>
      <c r="G294" s="115"/>
    </row>
    <row r="295" spans="2:7" x14ac:dyDescent="0.25">
      <c r="B295" s="245"/>
      <c r="C295" s="246"/>
      <c r="D295" s="247"/>
      <c r="E295" s="248"/>
      <c r="F295" s="249"/>
      <c r="G295" s="115"/>
    </row>
    <row r="296" spans="2:7" x14ac:dyDescent="0.25">
      <c r="B296" s="245"/>
      <c r="C296" s="246"/>
      <c r="D296" s="247"/>
      <c r="E296" s="248"/>
      <c r="F296" s="249"/>
      <c r="G296" s="115"/>
    </row>
    <row r="297" spans="2:7" x14ac:dyDescent="0.25">
      <c r="B297" s="245"/>
      <c r="C297" s="246"/>
      <c r="D297" s="247"/>
      <c r="E297" s="248"/>
      <c r="F297" s="249"/>
      <c r="G297" s="115"/>
    </row>
    <row r="298" spans="2:7" x14ac:dyDescent="0.25">
      <c r="B298" s="245"/>
      <c r="C298" s="246"/>
      <c r="D298" s="247"/>
      <c r="E298" s="248"/>
      <c r="F298" s="249"/>
      <c r="G298" s="115"/>
    </row>
    <row r="299" spans="2:7" x14ac:dyDescent="0.25">
      <c r="B299" s="245"/>
      <c r="C299" s="246"/>
      <c r="D299" s="247"/>
      <c r="E299" s="248"/>
      <c r="F299" s="249"/>
      <c r="G299" s="115"/>
    </row>
    <row r="300" spans="2:7" x14ac:dyDescent="0.25">
      <c r="B300" s="245"/>
      <c r="C300" s="246"/>
      <c r="D300" s="247"/>
      <c r="E300" s="248"/>
      <c r="F300" s="249"/>
      <c r="G300" s="115"/>
    </row>
    <row r="301" spans="2:7" x14ac:dyDescent="0.25">
      <c r="B301" s="245"/>
      <c r="C301" s="246"/>
      <c r="D301" s="247"/>
      <c r="E301" s="248"/>
      <c r="F301" s="249"/>
      <c r="G301" s="115"/>
    </row>
    <row r="302" spans="2:7" x14ac:dyDescent="0.25">
      <c r="B302" s="245"/>
      <c r="C302" s="246"/>
      <c r="D302" s="247"/>
      <c r="E302" s="248"/>
      <c r="F302" s="249"/>
      <c r="G302" s="115"/>
    </row>
    <row r="303" spans="2:7" x14ac:dyDescent="0.25">
      <c r="B303" s="245"/>
      <c r="C303" s="246"/>
      <c r="D303" s="247"/>
      <c r="E303" s="248"/>
      <c r="F303" s="249"/>
      <c r="G303" s="115"/>
    </row>
    <row r="304" spans="2:7" x14ac:dyDescent="0.25">
      <c r="B304" s="245"/>
      <c r="C304" s="246"/>
      <c r="D304" s="247"/>
      <c r="E304" s="248"/>
      <c r="F304" s="249"/>
      <c r="G304" s="115"/>
    </row>
    <row r="305" spans="2:7" x14ac:dyDescent="0.25">
      <c r="B305" s="245"/>
      <c r="C305" s="246"/>
      <c r="D305" s="247"/>
      <c r="E305" s="248"/>
      <c r="F305" s="249"/>
      <c r="G305" s="115"/>
    </row>
    <row r="306" spans="2:7" x14ac:dyDescent="0.25">
      <c r="B306" s="245"/>
      <c r="C306" s="246"/>
      <c r="D306" s="247"/>
      <c r="E306" s="248"/>
      <c r="F306" s="249"/>
      <c r="G306" s="115"/>
    </row>
    <row r="307" spans="2:7" x14ac:dyDescent="0.25">
      <c r="B307" s="245"/>
      <c r="C307" s="246"/>
      <c r="D307" s="247"/>
      <c r="E307" s="248"/>
      <c r="F307" s="249"/>
      <c r="G307" s="115"/>
    </row>
    <row r="308" spans="2:7" x14ac:dyDescent="0.25">
      <c r="B308" s="245"/>
      <c r="C308" s="246"/>
      <c r="D308" s="247"/>
      <c r="E308" s="248"/>
      <c r="F308" s="249"/>
      <c r="G308" s="115"/>
    </row>
    <row r="309" spans="2:7" x14ac:dyDescent="0.25">
      <c r="B309" s="245"/>
      <c r="C309" s="246"/>
      <c r="D309" s="247"/>
      <c r="E309" s="248"/>
      <c r="F309" s="249"/>
      <c r="G309" s="115"/>
    </row>
    <row r="310" spans="2:7" x14ac:dyDescent="0.25">
      <c r="B310" s="245"/>
      <c r="C310" s="246"/>
      <c r="D310" s="247"/>
      <c r="E310" s="248"/>
      <c r="F310" s="249"/>
      <c r="G310" s="115"/>
    </row>
    <row r="311" spans="2:7" x14ac:dyDescent="0.25">
      <c r="B311" s="245"/>
      <c r="C311" s="246"/>
      <c r="D311" s="247"/>
      <c r="E311" s="248"/>
      <c r="F311" s="249"/>
      <c r="G311" s="115"/>
    </row>
    <row r="312" spans="2:7" x14ac:dyDescent="0.25">
      <c r="B312" s="245"/>
      <c r="C312" s="246"/>
      <c r="D312" s="247"/>
      <c r="E312" s="248"/>
      <c r="F312" s="249"/>
      <c r="G312" s="115"/>
    </row>
    <row r="313" spans="2:7" x14ac:dyDescent="0.25">
      <c r="B313" s="245"/>
      <c r="C313" s="246"/>
      <c r="D313" s="247"/>
      <c r="E313" s="248"/>
      <c r="F313" s="249"/>
      <c r="G313" s="115"/>
    </row>
    <row r="314" spans="2:7" x14ac:dyDescent="0.25">
      <c r="B314" s="245"/>
      <c r="C314" s="246"/>
      <c r="D314" s="247"/>
      <c r="E314" s="248"/>
      <c r="F314" s="249"/>
      <c r="G314" s="115"/>
    </row>
    <row r="315" spans="2:7" x14ac:dyDescent="0.25">
      <c r="B315" s="245"/>
      <c r="C315" s="246"/>
      <c r="D315" s="247"/>
      <c r="E315" s="248"/>
      <c r="F315" s="249"/>
      <c r="G315" s="115"/>
    </row>
    <row r="316" spans="2:7" x14ac:dyDescent="0.25">
      <c r="B316" s="245"/>
      <c r="C316" s="246"/>
      <c r="D316" s="247"/>
      <c r="E316" s="248"/>
      <c r="F316" s="249"/>
      <c r="G316" s="115"/>
    </row>
    <row r="317" spans="2:7" x14ac:dyDescent="0.25">
      <c r="B317" s="245"/>
      <c r="C317" s="246"/>
      <c r="D317" s="247"/>
      <c r="E317" s="248"/>
      <c r="F317" s="249"/>
      <c r="G317" s="115"/>
    </row>
    <row r="318" spans="2:7" x14ac:dyDescent="0.25">
      <c r="B318" s="245"/>
      <c r="C318" s="246"/>
      <c r="D318" s="247"/>
      <c r="E318" s="248"/>
      <c r="F318" s="249"/>
      <c r="G318" s="115"/>
    </row>
    <row r="319" spans="2:7" x14ac:dyDescent="0.25">
      <c r="B319" s="245"/>
      <c r="C319" s="246"/>
      <c r="D319" s="247"/>
      <c r="E319" s="248"/>
      <c r="F319" s="249"/>
      <c r="G319" s="115"/>
    </row>
    <row r="320" spans="2:7" x14ac:dyDescent="0.25">
      <c r="B320" s="245"/>
      <c r="C320" s="246"/>
      <c r="D320" s="247"/>
      <c r="E320" s="248"/>
      <c r="F320" s="249"/>
      <c r="G320" s="115"/>
    </row>
    <row r="321" spans="2:7" x14ac:dyDescent="0.25">
      <c r="B321" s="245"/>
      <c r="C321" s="246"/>
      <c r="D321" s="247"/>
      <c r="E321" s="248"/>
      <c r="F321" s="249"/>
      <c r="G321" s="115"/>
    </row>
    <row r="322" spans="2:7" x14ac:dyDescent="0.25">
      <c r="B322" s="245"/>
      <c r="C322" s="246"/>
      <c r="D322" s="247"/>
      <c r="E322" s="248"/>
      <c r="F322" s="249"/>
      <c r="G322" s="115"/>
    </row>
    <row r="323" spans="2:7" x14ac:dyDescent="0.25">
      <c r="B323" s="245"/>
      <c r="C323" s="246"/>
      <c r="D323" s="247"/>
      <c r="E323" s="248"/>
      <c r="F323" s="249"/>
      <c r="G323" s="115"/>
    </row>
    <row r="324" spans="2:7" x14ac:dyDescent="0.25">
      <c r="B324" s="245"/>
      <c r="C324" s="246"/>
      <c r="D324" s="247"/>
      <c r="E324" s="248"/>
      <c r="F324" s="249"/>
      <c r="G324" s="115"/>
    </row>
    <row r="325" spans="2:7" x14ac:dyDescent="0.25">
      <c r="B325" s="245"/>
      <c r="C325" s="246"/>
      <c r="D325" s="247"/>
      <c r="E325" s="248"/>
      <c r="F325" s="249"/>
      <c r="G325" s="115"/>
    </row>
    <row r="326" spans="2:7" x14ac:dyDescent="0.25">
      <c r="B326" s="245"/>
      <c r="C326" s="246"/>
      <c r="D326" s="247"/>
      <c r="E326" s="248"/>
      <c r="F326" s="249"/>
      <c r="G326" s="115"/>
    </row>
    <row r="327" spans="2:7" x14ac:dyDescent="0.25">
      <c r="B327" s="245"/>
      <c r="C327" s="246"/>
      <c r="D327" s="247"/>
      <c r="E327" s="248"/>
      <c r="F327" s="249"/>
      <c r="G327" s="115"/>
    </row>
    <row r="328" spans="2:7" x14ac:dyDescent="0.25">
      <c r="B328" s="245"/>
      <c r="C328" s="246"/>
      <c r="D328" s="247"/>
      <c r="E328" s="248"/>
      <c r="F328" s="249"/>
      <c r="G328" s="115"/>
    </row>
    <row r="329" spans="2:7" x14ac:dyDescent="0.25">
      <c r="B329" s="245"/>
      <c r="C329" s="246"/>
      <c r="D329" s="247"/>
      <c r="E329" s="248"/>
      <c r="F329" s="249"/>
      <c r="G329" s="115"/>
    </row>
    <row r="330" spans="2:7" x14ac:dyDescent="0.25">
      <c r="B330" s="245"/>
      <c r="C330" s="246"/>
      <c r="D330" s="247"/>
      <c r="E330" s="248"/>
      <c r="F330" s="249"/>
      <c r="G330" s="115"/>
    </row>
    <row r="331" spans="2:7" x14ac:dyDescent="0.25">
      <c r="B331" s="245"/>
      <c r="C331" s="246"/>
      <c r="D331" s="247"/>
      <c r="E331" s="248"/>
      <c r="F331" s="249"/>
      <c r="G331" s="115"/>
    </row>
    <row r="332" spans="2:7" x14ac:dyDescent="0.25">
      <c r="B332" s="245"/>
      <c r="C332" s="246"/>
      <c r="D332" s="247"/>
      <c r="E332" s="248"/>
      <c r="F332" s="249"/>
      <c r="G332" s="115"/>
    </row>
    <row r="333" spans="2:7" x14ac:dyDescent="0.25">
      <c r="B333" s="245"/>
      <c r="C333" s="246"/>
      <c r="D333" s="247"/>
      <c r="E333" s="248"/>
      <c r="F333" s="249"/>
      <c r="G333" s="115"/>
    </row>
    <row r="334" spans="2:7" x14ac:dyDescent="0.25">
      <c r="B334" s="245"/>
      <c r="C334" s="246"/>
      <c r="D334" s="247"/>
      <c r="E334" s="248"/>
      <c r="F334" s="249"/>
      <c r="G334" s="115"/>
    </row>
    <row r="335" spans="2:7" x14ac:dyDescent="0.25">
      <c r="B335" s="245"/>
      <c r="C335" s="246"/>
      <c r="D335" s="247"/>
      <c r="E335" s="248"/>
      <c r="F335" s="249"/>
      <c r="G335" s="115"/>
    </row>
    <row r="336" spans="2:7" x14ac:dyDescent="0.25">
      <c r="B336" s="245"/>
      <c r="C336" s="246"/>
      <c r="D336" s="247"/>
      <c r="E336" s="248"/>
      <c r="F336" s="249"/>
      <c r="G336" s="115"/>
    </row>
    <row r="337" spans="2:7" x14ac:dyDescent="0.25">
      <c r="B337" s="245"/>
      <c r="C337" s="246"/>
      <c r="D337" s="247"/>
      <c r="E337" s="248"/>
      <c r="F337" s="249"/>
      <c r="G337" s="115"/>
    </row>
    <row r="338" spans="2:7" x14ac:dyDescent="0.25">
      <c r="B338" s="245"/>
      <c r="C338" s="246"/>
      <c r="D338" s="247"/>
      <c r="E338" s="248"/>
      <c r="F338" s="249"/>
      <c r="G338" s="115"/>
    </row>
    <row r="339" spans="2:7" x14ac:dyDescent="0.25">
      <c r="B339" s="245"/>
      <c r="C339" s="246"/>
      <c r="D339" s="247"/>
      <c r="E339" s="248"/>
      <c r="F339" s="249"/>
      <c r="G339" s="115"/>
    </row>
    <row r="340" spans="2:7" x14ac:dyDescent="0.25">
      <c r="B340" s="245"/>
      <c r="C340" s="246"/>
      <c r="D340" s="247"/>
      <c r="E340" s="248"/>
      <c r="F340" s="249"/>
      <c r="G340" s="115"/>
    </row>
    <row r="341" spans="2:7" x14ac:dyDescent="0.25">
      <c r="B341" s="245"/>
      <c r="C341" s="246"/>
      <c r="D341" s="247"/>
      <c r="E341" s="248"/>
      <c r="F341" s="249"/>
      <c r="G341" s="115"/>
    </row>
    <row r="342" spans="2:7" x14ac:dyDescent="0.25">
      <c r="B342" s="245"/>
      <c r="C342" s="246"/>
      <c r="D342" s="247"/>
      <c r="E342" s="248"/>
      <c r="F342" s="249"/>
      <c r="G342" s="115"/>
    </row>
    <row r="343" spans="2:7" x14ac:dyDescent="0.25">
      <c r="B343" s="245"/>
      <c r="C343" s="246"/>
      <c r="D343" s="247"/>
      <c r="E343" s="248"/>
      <c r="F343" s="249"/>
      <c r="G343" s="115"/>
    </row>
    <row r="344" spans="2:7" x14ac:dyDescent="0.25">
      <c r="B344" s="245"/>
      <c r="C344" s="246"/>
      <c r="D344" s="247"/>
      <c r="E344" s="248"/>
      <c r="F344" s="249"/>
      <c r="G344" s="115"/>
    </row>
    <row r="345" spans="2:7" x14ac:dyDescent="0.25">
      <c r="B345" s="245"/>
      <c r="C345" s="246"/>
      <c r="D345" s="247"/>
      <c r="E345" s="248"/>
      <c r="F345" s="249"/>
      <c r="G345" s="115"/>
    </row>
    <row r="346" spans="2:7" x14ac:dyDescent="0.25">
      <c r="B346" s="245"/>
      <c r="C346" s="246"/>
      <c r="D346" s="247"/>
      <c r="E346" s="248"/>
      <c r="F346" s="249"/>
      <c r="G346" s="115"/>
    </row>
    <row r="347" spans="2:7" x14ac:dyDescent="0.25">
      <c r="B347" s="245"/>
      <c r="C347" s="246"/>
      <c r="D347" s="247"/>
      <c r="E347" s="248"/>
      <c r="F347" s="249"/>
      <c r="G347" s="115"/>
    </row>
    <row r="348" spans="2:7" x14ac:dyDescent="0.25">
      <c r="B348" s="245"/>
      <c r="C348" s="246"/>
      <c r="D348" s="247"/>
      <c r="E348" s="248"/>
      <c r="F348" s="249"/>
      <c r="G348" s="115"/>
    </row>
    <row r="349" spans="2:7" x14ac:dyDescent="0.25">
      <c r="B349" s="245"/>
      <c r="C349" s="246"/>
      <c r="D349" s="247"/>
      <c r="E349" s="248"/>
      <c r="F349" s="249"/>
      <c r="G349" s="115"/>
    </row>
    <row r="350" spans="2:7" x14ac:dyDescent="0.25">
      <c r="B350" s="245"/>
      <c r="C350" s="246"/>
      <c r="D350" s="247"/>
      <c r="E350" s="248"/>
      <c r="F350" s="249"/>
      <c r="G350" s="115"/>
    </row>
    <row r="351" spans="2:7" x14ac:dyDescent="0.25">
      <c r="B351" s="245"/>
      <c r="C351" s="246"/>
      <c r="D351" s="247"/>
      <c r="E351" s="248"/>
      <c r="F351" s="249"/>
      <c r="G351" s="115"/>
    </row>
    <row r="352" spans="2:7" x14ac:dyDescent="0.25">
      <c r="B352" s="245"/>
      <c r="C352" s="246"/>
      <c r="D352" s="247"/>
      <c r="E352" s="248"/>
      <c r="F352" s="249"/>
      <c r="G352" s="115"/>
    </row>
    <row r="353" spans="2:7" x14ac:dyDescent="0.25">
      <c r="B353" s="245"/>
      <c r="C353" s="246"/>
      <c r="D353" s="247"/>
      <c r="E353" s="248"/>
      <c r="F353" s="249"/>
      <c r="G353" s="115"/>
    </row>
    <row r="354" spans="2:7" x14ac:dyDescent="0.25">
      <c r="B354" s="245"/>
      <c r="C354" s="246"/>
      <c r="D354" s="247"/>
      <c r="E354" s="248"/>
      <c r="F354" s="249"/>
      <c r="G354" s="115"/>
    </row>
    <row r="355" spans="2:7" x14ac:dyDescent="0.25">
      <c r="B355" s="245"/>
      <c r="C355" s="246"/>
      <c r="D355" s="247"/>
      <c r="E355" s="248"/>
      <c r="F355" s="249"/>
      <c r="G355" s="115"/>
    </row>
    <row r="356" spans="2:7" x14ac:dyDescent="0.25">
      <c r="B356" s="245"/>
      <c r="C356" s="246"/>
      <c r="D356" s="247"/>
      <c r="E356" s="248"/>
      <c r="F356" s="249"/>
      <c r="G356" s="115"/>
    </row>
    <row r="357" spans="2:7" x14ac:dyDescent="0.25">
      <c r="B357" s="245"/>
      <c r="C357" s="246"/>
      <c r="D357" s="247"/>
      <c r="E357" s="248"/>
      <c r="F357" s="249"/>
      <c r="G357" s="115"/>
    </row>
    <row r="358" spans="2:7" x14ac:dyDescent="0.25">
      <c r="B358" s="245"/>
      <c r="C358" s="246"/>
      <c r="D358" s="247"/>
      <c r="E358" s="248"/>
      <c r="F358" s="249"/>
      <c r="G358" s="115"/>
    </row>
    <row r="359" spans="2:7" x14ac:dyDescent="0.25">
      <c r="B359" s="245"/>
      <c r="C359" s="246"/>
      <c r="D359" s="247"/>
      <c r="E359" s="248"/>
      <c r="F359" s="249"/>
      <c r="G359" s="115"/>
    </row>
    <row r="360" spans="2:7" x14ac:dyDescent="0.25">
      <c r="B360" s="245"/>
      <c r="C360" s="246"/>
      <c r="D360" s="247"/>
      <c r="E360" s="248"/>
      <c r="F360" s="249"/>
      <c r="G360" s="115"/>
    </row>
    <row r="361" spans="2:7" x14ac:dyDescent="0.25">
      <c r="B361" s="245"/>
      <c r="C361" s="246"/>
      <c r="D361" s="247"/>
      <c r="E361" s="248"/>
      <c r="F361" s="249"/>
      <c r="G361" s="115"/>
    </row>
    <row r="362" spans="2:7" x14ac:dyDescent="0.25">
      <c r="B362" s="245"/>
      <c r="C362" s="246"/>
      <c r="D362" s="247"/>
      <c r="E362" s="248"/>
      <c r="F362" s="249"/>
      <c r="G362" s="115"/>
    </row>
    <row r="363" spans="2:7" x14ac:dyDescent="0.25">
      <c r="B363" s="245"/>
      <c r="C363" s="246"/>
      <c r="D363" s="247"/>
      <c r="E363" s="248"/>
      <c r="F363" s="249"/>
      <c r="G363" s="115"/>
    </row>
    <row r="364" spans="2:7" x14ac:dyDescent="0.25">
      <c r="B364" s="245"/>
      <c r="C364" s="246"/>
      <c r="D364" s="247"/>
      <c r="E364" s="248"/>
      <c r="F364" s="249"/>
      <c r="G364" s="115"/>
    </row>
    <row r="365" spans="2:7" x14ac:dyDescent="0.25">
      <c r="B365" s="245"/>
      <c r="C365" s="246"/>
      <c r="D365" s="247"/>
      <c r="E365" s="248"/>
      <c r="F365" s="249"/>
      <c r="G365" s="115"/>
    </row>
    <row r="366" spans="2:7" x14ac:dyDescent="0.25">
      <c r="B366" s="245"/>
      <c r="C366" s="246"/>
      <c r="D366" s="247"/>
      <c r="E366" s="248"/>
      <c r="F366" s="249"/>
      <c r="G366" s="115"/>
    </row>
    <row r="367" spans="2:7" x14ac:dyDescent="0.25">
      <c r="B367" s="245"/>
      <c r="C367" s="246"/>
      <c r="D367" s="247"/>
      <c r="E367" s="248"/>
      <c r="F367" s="249"/>
      <c r="G367" s="115"/>
    </row>
    <row r="368" spans="2:7" x14ac:dyDescent="0.25">
      <c r="B368" s="245"/>
      <c r="C368" s="246"/>
      <c r="D368" s="247"/>
      <c r="E368" s="248"/>
      <c r="F368" s="249"/>
      <c r="G368" s="115"/>
    </row>
    <row r="369" spans="2:7" x14ac:dyDescent="0.25">
      <c r="B369" s="245"/>
      <c r="C369" s="246"/>
      <c r="D369" s="247"/>
      <c r="E369" s="248"/>
      <c r="F369" s="249"/>
      <c r="G369" s="115"/>
    </row>
    <row r="370" spans="2:7" x14ac:dyDescent="0.25">
      <c r="B370" s="245"/>
      <c r="C370" s="246"/>
      <c r="D370" s="247"/>
      <c r="E370" s="248"/>
      <c r="F370" s="249"/>
      <c r="G370" s="115"/>
    </row>
    <row r="371" spans="2:7" x14ac:dyDescent="0.25">
      <c r="B371" s="245"/>
      <c r="C371" s="246"/>
      <c r="D371" s="247"/>
      <c r="E371" s="248"/>
      <c r="F371" s="249"/>
      <c r="G371" s="115"/>
    </row>
    <row r="372" spans="2:7" x14ac:dyDescent="0.25">
      <c r="B372" s="245"/>
      <c r="C372" s="246"/>
      <c r="D372" s="247"/>
      <c r="E372" s="248"/>
      <c r="F372" s="249"/>
      <c r="G372" s="115"/>
    </row>
    <row r="373" spans="2:7" x14ac:dyDescent="0.25">
      <c r="B373" s="245"/>
      <c r="C373" s="246"/>
      <c r="D373" s="247"/>
      <c r="E373" s="248"/>
      <c r="F373" s="249"/>
      <c r="G373" s="115"/>
    </row>
    <row r="374" spans="2:7" x14ac:dyDescent="0.25">
      <c r="B374" s="245"/>
      <c r="C374" s="246"/>
      <c r="D374" s="247"/>
      <c r="E374" s="248"/>
      <c r="F374" s="249"/>
      <c r="G374" s="115"/>
    </row>
    <row r="375" spans="2:7" x14ac:dyDescent="0.25">
      <c r="B375" s="245"/>
      <c r="C375" s="246"/>
      <c r="D375" s="247"/>
      <c r="E375" s="248"/>
      <c r="F375" s="249"/>
      <c r="G375" s="115"/>
    </row>
    <row r="376" spans="2:7" x14ac:dyDescent="0.25">
      <c r="B376" s="245"/>
      <c r="C376" s="246"/>
      <c r="D376" s="247"/>
      <c r="E376" s="248"/>
      <c r="F376" s="249"/>
      <c r="G376" s="115"/>
    </row>
    <row r="377" spans="2:7" x14ac:dyDescent="0.25">
      <c r="B377" s="245"/>
      <c r="C377" s="246"/>
      <c r="D377" s="247"/>
      <c r="E377" s="248"/>
      <c r="F377" s="249"/>
      <c r="G377" s="115"/>
    </row>
    <row r="378" spans="2:7" x14ac:dyDescent="0.25">
      <c r="B378" s="245"/>
      <c r="C378" s="246"/>
      <c r="D378" s="247"/>
      <c r="E378" s="248"/>
      <c r="F378" s="249"/>
      <c r="G378" s="115"/>
    </row>
    <row r="379" spans="2:7" x14ac:dyDescent="0.25">
      <c r="B379" s="245"/>
      <c r="C379" s="246"/>
      <c r="D379" s="247"/>
      <c r="E379" s="248"/>
      <c r="F379" s="249"/>
      <c r="G379" s="115"/>
    </row>
    <row r="380" spans="2:7" x14ac:dyDescent="0.25">
      <c r="B380" s="245"/>
      <c r="C380" s="246"/>
      <c r="D380" s="247"/>
      <c r="E380" s="248"/>
      <c r="F380" s="249"/>
      <c r="G380" s="115"/>
    </row>
    <row r="381" spans="2:7" x14ac:dyDescent="0.25">
      <c r="B381" s="245"/>
      <c r="C381" s="246"/>
      <c r="D381" s="247"/>
      <c r="E381" s="248"/>
      <c r="F381" s="249"/>
      <c r="G381" s="115"/>
    </row>
    <row r="382" spans="2:7" x14ac:dyDescent="0.25">
      <c r="B382" s="245"/>
      <c r="C382" s="246"/>
      <c r="D382" s="247"/>
      <c r="E382" s="248"/>
      <c r="F382" s="249"/>
      <c r="G382" s="115"/>
    </row>
    <row r="383" spans="2:7" x14ac:dyDescent="0.25">
      <c r="B383" s="245"/>
      <c r="C383" s="246"/>
      <c r="D383" s="247"/>
      <c r="E383" s="248"/>
      <c r="F383" s="249"/>
      <c r="G383" s="115"/>
    </row>
    <row r="384" spans="2:7" x14ac:dyDescent="0.25">
      <c r="B384" s="245"/>
      <c r="C384" s="246"/>
      <c r="D384" s="247"/>
      <c r="E384" s="248"/>
      <c r="F384" s="249"/>
      <c r="G384" s="115"/>
    </row>
    <row r="385" spans="2:7" x14ac:dyDescent="0.25">
      <c r="B385" s="245"/>
      <c r="C385" s="246"/>
      <c r="D385" s="247"/>
      <c r="E385" s="248"/>
      <c r="F385" s="249"/>
      <c r="G385" s="115"/>
    </row>
    <row r="386" spans="2:7" x14ac:dyDescent="0.25">
      <c r="B386" s="245"/>
      <c r="C386" s="246"/>
      <c r="D386" s="247"/>
      <c r="E386" s="248"/>
      <c r="F386" s="249"/>
      <c r="G386" s="115"/>
    </row>
    <row r="387" spans="2:7" x14ac:dyDescent="0.25">
      <c r="B387" s="245"/>
      <c r="C387" s="246"/>
      <c r="D387" s="247"/>
      <c r="E387" s="248"/>
      <c r="F387" s="249"/>
      <c r="G387" s="115"/>
    </row>
    <row r="388" spans="2:7" x14ac:dyDescent="0.25">
      <c r="B388" s="245"/>
      <c r="C388" s="246"/>
      <c r="D388" s="247"/>
      <c r="E388" s="248"/>
      <c r="F388" s="249"/>
      <c r="G388" s="115"/>
    </row>
    <row r="389" spans="2:7" x14ac:dyDescent="0.25">
      <c r="B389" s="245"/>
      <c r="C389" s="246"/>
      <c r="D389" s="247"/>
      <c r="E389" s="248"/>
      <c r="F389" s="249"/>
      <c r="G389" s="115"/>
    </row>
    <row r="390" spans="2:7" x14ac:dyDescent="0.25">
      <c r="B390" s="245"/>
      <c r="C390" s="246"/>
      <c r="D390" s="247"/>
      <c r="E390" s="248"/>
      <c r="F390" s="249"/>
      <c r="G390" s="115"/>
    </row>
    <row r="391" spans="2:7" x14ac:dyDescent="0.25">
      <c r="B391" s="245"/>
      <c r="C391" s="246"/>
      <c r="D391" s="247"/>
      <c r="E391" s="248"/>
      <c r="F391" s="249"/>
      <c r="G391" s="115"/>
    </row>
    <row r="392" spans="2:7" x14ac:dyDescent="0.25">
      <c r="B392" s="245"/>
      <c r="C392" s="246"/>
      <c r="D392" s="247"/>
      <c r="E392" s="248"/>
      <c r="F392" s="249"/>
      <c r="G392" s="115"/>
    </row>
    <row r="393" spans="2:7" x14ac:dyDescent="0.25">
      <c r="B393" s="245"/>
      <c r="C393" s="246"/>
      <c r="D393" s="247"/>
      <c r="E393" s="248"/>
      <c r="F393" s="249"/>
      <c r="G393" s="115"/>
    </row>
    <row r="394" spans="2:7" x14ac:dyDescent="0.25">
      <c r="B394" s="245"/>
      <c r="C394" s="246"/>
      <c r="D394" s="247"/>
      <c r="E394" s="248"/>
      <c r="F394" s="249"/>
      <c r="G394" s="115"/>
    </row>
    <row r="395" spans="2:7" x14ac:dyDescent="0.25">
      <c r="B395" s="245"/>
      <c r="C395" s="246"/>
      <c r="D395" s="247"/>
      <c r="E395" s="248"/>
      <c r="F395" s="249"/>
      <c r="G395" s="115"/>
    </row>
    <row r="396" spans="2:7" x14ac:dyDescent="0.25">
      <c r="B396" s="245"/>
      <c r="C396" s="246"/>
      <c r="D396" s="247"/>
      <c r="E396" s="248"/>
      <c r="F396" s="249"/>
      <c r="G396" s="115"/>
    </row>
    <row r="397" spans="2:7" x14ac:dyDescent="0.25">
      <c r="B397" s="245"/>
      <c r="C397" s="246"/>
      <c r="D397" s="247"/>
      <c r="E397" s="248"/>
      <c r="F397" s="249"/>
      <c r="G397" s="115"/>
    </row>
    <row r="398" spans="2:7" x14ac:dyDescent="0.25">
      <c r="B398" s="245"/>
      <c r="C398" s="246"/>
      <c r="D398" s="247"/>
      <c r="E398" s="248"/>
      <c r="F398" s="249"/>
      <c r="G398" s="115"/>
    </row>
    <row r="399" spans="2:7" x14ac:dyDescent="0.25">
      <c r="B399" s="245"/>
      <c r="C399" s="246"/>
      <c r="D399" s="247"/>
      <c r="E399" s="248"/>
      <c r="F399" s="249"/>
      <c r="G399" s="115"/>
    </row>
    <row r="400" spans="2:7" x14ac:dyDescent="0.25">
      <c r="B400" s="245"/>
      <c r="C400" s="246"/>
      <c r="D400" s="247"/>
      <c r="E400" s="248"/>
      <c r="F400" s="249"/>
      <c r="G400" s="115"/>
    </row>
    <row r="401" spans="2:7" x14ac:dyDescent="0.25">
      <c r="B401" s="245"/>
      <c r="C401" s="246"/>
      <c r="D401" s="247"/>
      <c r="E401" s="248"/>
      <c r="F401" s="249"/>
      <c r="G401" s="115"/>
    </row>
    <row r="402" spans="2:7" x14ac:dyDescent="0.25">
      <c r="B402" s="245"/>
      <c r="C402" s="246"/>
      <c r="D402" s="247"/>
      <c r="E402" s="248"/>
      <c r="F402" s="249"/>
      <c r="G402" s="115"/>
    </row>
    <row r="403" spans="2:7" x14ac:dyDescent="0.25">
      <c r="B403" s="245"/>
      <c r="C403" s="246"/>
      <c r="D403" s="247"/>
      <c r="E403" s="248"/>
      <c r="F403" s="249"/>
      <c r="G403" s="115"/>
    </row>
    <row r="404" spans="2:7" x14ac:dyDescent="0.25">
      <c r="B404" s="245"/>
      <c r="C404" s="246"/>
      <c r="D404" s="247"/>
      <c r="E404" s="248"/>
      <c r="F404" s="249"/>
      <c r="G404" s="115"/>
    </row>
    <row r="405" spans="2:7" x14ac:dyDescent="0.25">
      <c r="B405" s="245"/>
      <c r="C405" s="246"/>
      <c r="D405" s="247"/>
      <c r="E405" s="248"/>
      <c r="F405" s="249"/>
      <c r="G405" s="115"/>
    </row>
    <row r="406" spans="2:7" x14ac:dyDescent="0.25">
      <c r="B406" s="245"/>
      <c r="C406" s="246"/>
      <c r="D406" s="247"/>
      <c r="E406" s="248"/>
      <c r="F406" s="249"/>
      <c r="G406" s="115"/>
    </row>
    <row r="407" spans="2:7" x14ac:dyDescent="0.25">
      <c r="B407" s="245"/>
      <c r="C407" s="246"/>
      <c r="D407" s="247"/>
      <c r="E407" s="248"/>
      <c r="F407" s="249"/>
      <c r="G407" s="115"/>
    </row>
    <row r="408" spans="2:7" x14ac:dyDescent="0.25">
      <c r="B408" s="245"/>
      <c r="C408" s="246"/>
      <c r="D408" s="247"/>
      <c r="E408" s="248"/>
      <c r="F408" s="249"/>
      <c r="G408" s="115"/>
    </row>
    <row r="409" spans="2:7" x14ac:dyDescent="0.25">
      <c r="B409" s="245"/>
      <c r="C409" s="246"/>
      <c r="D409" s="247"/>
      <c r="E409" s="248"/>
      <c r="F409" s="249"/>
      <c r="G409" s="115"/>
    </row>
    <row r="410" spans="2:7" x14ac:dyDescent="0.25">
      <c r="B410" s="245"/>
      <c r="C410" s="246"/>
      <c r="D410" s="247"/>
      <c r="E410" s="248"/>
      <c r="F410" s="249"/>
      <c r="G410" s="115"/>
    </row>
    <row r="411" spans="2:7" x14ac:dyDescent="0.25">
      <c r="B411" s="245"/>
      <c r="C411" s="246"/>
      <c r="D411" s="247"/>
      <c r="E411" s="248"/>
      <c r="F411" s="249"/>
      <c r="G411" s="115"/>
    </row>
    <row r="412" spans="2:7" x14ac:dyDescent="0.25">
      <c r="B412" s="245"/>
      <c r="C412" s="246"/>
      <c r="D412" s="247"/>
      <c r="E412" s="248"/>
      <c r="F412" s="249"/>
      <c r="G412" s="115"/>
    </row>
    <row r="413" spans="2:7" x14ac:dyDescent="0.25">
      <c r="B413" s="245"/>
      <c r="C413" s="246"/>
      <c r="D413" s="247"/>
      <c r="E413" s="248"/>
      <c r="F413" s="249"/>
      <c r="G413" s="115"/>
    </row>
    <row r="414" spans="2:7" x14ac:dyDescent="0.25">
      <c r="B414" s="245"/>
      <c r="C414" s="246"/>
      <c r="D414" s="247"/>
      <c r="E414" s="248"/>
      <c r="F414" s="249"/>
      <c r="G414" s="115"/>
    </row>
    <row r="415" spans="2:7" x14ac:dyDescent="0.25">
      <c r="B415" s="245"/>
      <c r="C415" s="246"/>
      <c r="D415" s="247"/>
      <c r="E415" s="248"/>
      <c r="F415" s="249"/>
      <c r="G415" s="115"/>
    </row>
    <row r="416" spans="2:7" x14ac:dyDescent="0.25">
      <c r="B416" s="245"/>
      <c r="C416" s="246"/>
      <c r="D416" s="247"/>
      <c r="E416" s="248"/>
      <c r="F416" s="249"/>
      <c r="G416" s="115"/>
    </row>
    <row r="417" spans="2:7" x14ac:dyDescent="0.25">
      <c r="B417" s="245"/>
      <c r="C417" s="246"/>
      <c r="D417" s="247"/>
      <c r="E417" s="248"/>
      <c r="F417" s="249"/>
      <c r="G417" s="115"/>
    </row>
    <row r="418" spans="2:7" x14ac:dyDescent="0.25">
      <c r="B418" s="245"/>
      <c r="C418" s="246"/>
      <c r="D418" s="247"/>
      <c r="E418" s="248"/>
      <c r="F418" s="249"/>
      <c r="G418" s="115"/>
    </row>
    <row r="419" spans="2:7" x14ac:dyDescent="0.25">
      <c r="B419" s="245"/>
      <c r="C419" s="246"/>
      <c r="D419" s="247"/>
      <c r="E419" s="248"/>
      <c r="F419" s="249"/>
      <c r="G419" s="115"/>
    </row>
    <row r="420" spans="2:7" x14ac:dyDescent="0.25">
      <c r="B420" s="245"/>
      <c r="C420" s="246"/>
      <c r="D420" s="247"/>
      <c r="E420" s="248"/>
      <c r="F420" s="249"/>
      <c r="G420" s="115"/>
    </row>
    <row r="421" spans="2:7" x14ac:dyDescent="0.25">
      <c r="B421" s="245"/>
      <c r="C421" s="246"/>
      <c r="D421" s="247"/>
      <c r="E421" s="248"/>
      <c r="F421" s="249"/>
      <c r="G421" s="115"/>
    </row>
    <row r="422" spans="2:7" x14ac:dyDescent="0.25">
      <c r="B422" s="245"/>
      <c r="C422" s="246"/>
      <c r="D422" s="247"/>
      <c r="E422" s="248"/>
      <c r="F422" s="249"/>
      <c r="G422" s="115"/>
    </row>
    <row r="423" spans="2:7" x14ac:dyDescent="0.25">
      <c r="B423" s="245"/>
      <c r="C423" s="246"/>
      <c r="D423" s="247"/>
      <c r="E423" s="248"/>
      <c r="F423" s="249"/>
      <c r="G423" s="115"/>
    </row>
    <row r="424" spans="2:7" x14ac:dyDescent="0.25">
      <c r="B424" s="245"/>
      <c r="C424" s="246"/>
      <c r="D424" s="247"/>
      <c r="E424" s="248"/>
      <c r="F424" s="249"/>
      <c r="G424" s="115"/>
    </row>
    <row r="425" spans="2:7" x14ac:dyDescent="0.25">
      <c r="B425" s="245"/>
      <c r="C425" s="246"/>
      <c r="D425" s="247"/>
      <c r="E425" s="248"/>
      <c r="F425" s="249"/>
      <c r="G425" s="115"/>
    </row>
    <row r="426" spans="2:7" x14ac:dyDescent="0.25">
      <c r="B426" s="245"/>
      <c r="C426" s="246"/>
      <c r="D426" s="247"/>
      <c r="E426" s="248"/>
      <c r="F426" s="249"/>
      <c r="G426" s="115"/>
    </row>
    <row r="427" spans="2:7" x14ac:dyDescent="0.25">
      <c r="B427" s="245"/>
      <c r="C427" s="246"/>
      <c r="D427" s="247"/>
      <c r="E427" s="248"/>
      <c r="F427" s="249"/>
      <c r="G427" s="115"/>
    </row>
    <row r="428" spans="2:7" x14ac:dyDescent="0.25">
      <c r="B428" s="245"/>
      <c r="C428" s="246"/>
      <c r="D428" s="247"/>
      <c r="E428" s="248"/>
      <c r="F428" s="249"/>
      <c r="G428" s="115"/>
    </row>
    <row r="429" spans="2:7" x14ac:dyDescent="0.25">
      <c r="B429" s="245"/>
      <c r="C429" s="246"/>
      <c r="D429" s="247"/>
      <c r="E429" s="248"/>
      <c r="F429" s="249"/>
      <c r="G429" s="115"/>
    </row>
    <row r="430" spans="2:7" x14ac:dyDescent="0.25">
      <c r="B430" s="245"/>
      <c r="C430" s="246"/>
      <c r="D430" s="247"/>
      <c r="E430" s="248"/>
      <c r="F430" s="249"/>
      <c r="G430" s="115"/>
    </row>
    <row r="431" spans="2:7" x14ac:dyDescent="0.25">
      <c r="B431" s="245"/>
      <c r="C431" s="246"/>
      <c r="D431" s="247"/>
      <c r="E431" s="248"/>
      <c r="F431" s="249"/>
      <c r="G431" s="115"/>
    </row>
    <row r="432" spans="2:7" x14ac:dyDescent="0.25">
      <c r="B432" s="245"/>
      <c r="C432" s="246"/>
      <c r="D432" s="247"/>
      <c r="E432" s="248"/>
      <c r="F432" s="249"/>
      <c r="G432" s="115"/>
    </row>
    <row r="433" spans="2:7" x14ac:dyDescent="0.25">
      <c r="B433" s="245"/>
      <c r="C433" s="246"/>
      <c r="D433" s="247"/>
      <c r="E433" s="248"/>
      <c r="F433" s="249"/>
      <c r="G433" s="115"/>
    </row>
    <row r="434" spans="2:7" x14ac:dyDescent="0.25">
      <c r="B434" s="245"/>
      <c r="C434" s="246"/>
      <c r="D434" s="247"/>
      <c r="E434" s="248"/>
      <c r="F434" s="249"/>
      <c r="G434" s="115"/>
    </row>
    <row r="435" spans="2:7" x14ac:dyDescent="0.25">
      <c r="B435" s="245"/>
      <c r="C435" s="246"/>
      <c r="D435" s="247"/>
      <c r="E435" s="248"/>
      <c r="F435" s="249"/>
      <c r="G435" s="115"/>
    </row>
    <row r="436" spans="2:7" x14ac:dyDescent="0.25">
      <c r="B436" s="245"/>
      <c r="C436" s="246"/>
      <c r="D436" s="247"/>
      <c r="E436" s="248"/>
      <c r="F436" s="249"/>
      <c r="G436" s="115"/>
    </row>
    <row r="437" spans="2:7" x14ac:dyDescent="0.25">
      <c r="B437" s="245"/>
      <c r="C437" s="246"/>
      <c r="D437" s="247"/>
      <c r="E437" s="248"/>
      <c r="F437" s="249"/>
      <c r="G437" s="115"/>
    </row>
    <row r="438" spans="2:7" x14ac:dyDescent="0.25">
      <c r="B438" s="245"/>
      <c r="C438" s="246"/>
      <c r="D438" s="247"/>
      <c r="E438" s="248"/>
      <c r="F438" s="249"/>
      <c r="G438" s="115"/>
    </row>
    <row r="439" spans="2:7" x14ac:dyDescent="0.25">
      <c r="B439" s="245"/>
      <c r="C439" s="246"/>
      <c r="D439" s="247"/>
      <c r="E439" s="248"/>
      <c r="F439" s="249"/>
      <c r="G439" s="115"/>
    </row>
    <row r="440" spans="2:7" x14ac:dyDescent="0.25">
      <c r="B440" s="245"/>
      <c r="C440" s="246"/>
      <c r="D440" s="247"/>
      <c r="E440" s="248"/>
      <c r="F440" s="249"/>
      <c r="G440" s="115"/>
    </row>
    <row r="441" spans="2:7" x14ac:dyDescent="0.25">
      <c r="B441" s="245"/>
      <c r="C441" s="246"/>
      <c r="D441" s="247"/>
      <c r="E441" s="248"/>
      <c r="F441" s="249"/>
      <c r="G441" s="115"/>
    </row>
    <row r="442" spans="2:7" x14ac:dyDescent="0.25">
      <c r="B442" s="245"/>
      <c r="C442" s="246"/>
      <c r="D442" s="247"/>
      <c r="E442" s="248"/>
      <c r="F442" s="249"/>
      <c r="G442" s="115"/>
    </row>
    <row r="443" spans="2:7" x14ac:dyDescent="0.25">
      <c r="B443" s="245"/>
      <c r="C443" s="246"/>
      <c r="D443" s="247"/>
      <c r="E443" s="248"/>
      <c r="F443" s="249"/>
      <c r="G443" s="115"/>
    </row>
    <row r="444" spans="2:7" x14ac:dyDescent="0.25">
      <c r="B444" s="245"/>
      <c r="C444" s="246"/>
      <c r="D444" s="247"/>
      <c r="E444" s="248"/>
      <c r="F444" s="249"/>
      <c r="G444" s="115"/>
    </row>
    <row r="445" spans="2:7" x14ac:dyDescent="0.25">
      <c r="B445" s="245"/>
      <c r="C445" s="246"/>
      <c r="D445" s="247"/>
      <c r="E445" s="248"/>
      <c r="F445" s="249"/>
      <c r="G445" s="115"/>
    </row>
    <row r="446" spans="2:7" x14ac:dyDescent="0.25">
      <c r="B446" s="245"/>
      <c r="C446" s="246"/>
      <c r="D446" s="247"/>
      <c r="E446" s="248"/>
      <c r="F446" s="249"/>
      <c r="G446" s="115"/>
    </row>
    <row r="447" spans="2:7" x14ac:dyDescent="0.25">
      <c r="B447" s="245"/>
      <c r="C447" s="246"/>
      <c r="D447" s="247"/>
      <c r="E447" s="248"/>
      <c r="F447" s="249"/>
      <c r="G447" s="115"/>
    </row>
    <row r="448" spans="2:7" x14ac:dyDescent="0.25">
      <c r="B448" s="245"/>
      <c r="C448" s="246"/>
      <c r="D448" s="247"/>
      <c r="E448" s="248"/>
      <c r="F448" s="249"/>
      <c r="G448" s="115"/>
    </row>
    <row r="449" spans="2:7" x14ac:dyDescent="0.25">
      <c r="B449" s="245"/>
      <c r="C449" s="246"/>
      <c r="D449" s="247"/>
      <c r="E449" s="248"/>
      <c r="F449" s="249"/>
      <c r="G449" s="115"/>
    </row>
    <row r="450" spans="2:7" x14ac:dyDescent="0.25">
      <c r="B450" s="245"/>
      <c r="C450" s="246"/>
      <c r="D450" s="247"/>
      <c r="E450" s="248"/>
      <c r="F450" s="249"/>
      <c r="G450" s="115"/>
    </row>
    <row r="451" spans="2:7" x14ac:dyDescent="0.25">
      <c r="B451" s="245"/>
      <c r="C451" s="246"/>
      <c r="D451" s="247"/>
      <c r="E451" s="248"/>
      <c r="F451" s="249"/>
      <c r="G451" s="115"/>
    </row>
    <row r="452" spans="2:7" x14ac:dyDescent="0.25">
      <c r="B452" s="245"/>
      <c r="C452" s="246"/>
      <c r="D452" s="247"/>
      <c r="E452" s="248"/>
      <c r="F452" s="249"/>
      <c r="G452" s="115"/>
    </row>
    <row r="453" spans="2:7" x14ac:dyDescent="0.25">
      <c r="B453" s="245"/>
      <c r="C453" s="246"/>
      <c r="D453" s="247"/>
      <c r="E453" s="248"/>
      <c r="F453" s="249"/>
      <c r="G453" s="115"/>
    </row>
    <row r="454" spans="2:7" x14ac:dyDescent="0.25">
      <c r="B454" s="245"/>
      <c r="C454" s="246"/>
      <c r="D454" s="247"/>
      <c r="E454" s="248"/>
      <c r="F454" s="249"/>
      <c r="G454" s="115"/>
    </row>
    <row r="455" spans="2:7" x14ac:dyDescent="0.25">
      <c r="B455" s="245"/>
      <c r="C455" s="246"/>
      <c r="D455" s="247"/>
      <c r="E455" s="248"/>
      <c r="F455" s="249"/>
      <c r="G455" s="115"/>
    </row>
    <row r="456" spans="2:7" x14ac:dyDescent="0.25">
      <c r="B456" s="245"/>
      <c r="C456" s="246"/>
      <c r="D456" s="247"/>
      <c r="E456" s="248"/>
      <c r="F456" s="249"/>
      <c r="G456" s="115"/>
    </row>
    <row r="457" spans="2:7" x14ac:dyDescent="0.25">
      <c r="B457" s="245"/>
      <c r="C457" s="246"/>
      <c r="D457" s="247"/>
      <c r="E457" s="248"/>
      <c r="F457" s="249"/>
      <c r="G457" s="115"/>
    </row>
    <row r="458" spans="2:7" x14ac:dyDescent="0.25">
      <c r="B458" s="245"/>
      <c r="C458" s="246"/>
      <c r="D458" s="247"/>
      <c r="E458" s="248"/>
      <c r="F458" s="249"/>
      <c r="G458" s="115"/>
    </row>
    <row r="459" spans="2:7" x14ac:dyDescent="0.25">
      <c r="B459" s="245"/>
      <c r="C459" s="246"/>
      <c r="D459" s="247"/>
      <c r="E459" s="248"/>
      <c r="F459" s="249"/>
      <c r="G459" s="115"/>
    </row>
    <row r="460" spans="2:7" x14ac:dyDescent="0.25">
      <c r="B460" s="245"/>
      <c r="C460" s="246"/>
      <c r="D460" s="247"/>
      <c r="E460" s="248"/>
      <c r="F460" s="249"/>
      <c r="G460" s="115"/>
    </row>
    <row r="461" spans="2:7" x14ac:dyDescent="0.25">
      <c r="B461" s="245"/>
      <c r="C461" s="246"/>
      <c r="D461" s="247"/>
      <c r="E461" s="248"/>
      <c r="F461" s="249"/>
      <c r="G461" s="115"/>
    </row>
    <row r="462" spans="2:7" x14ac:dyDescent="0.25">
      <c r="B462" s="245"/>
      <c r="C462" s="246"/>
      <c r="D462" s="247"/>
      <c r="E462" s="248"/>
      <c r="F462" s="249"/>
      <c r="G462" s="115"/>
    </row>
    <row r="463" spans="2:7" x14ac:dyDescent="0.25">
      <c r="B463" s="245"/>
      <c r="C463" s="246"/>
      <c r="D463" s="247"/>
      <c r="E463" s="248"/>
      <c r="F463" s="249"/>
      <c r="G463" s="115"/>
    </row>
    <row r="464" spans="2:7" x14ac:dyDescent="0.25">
      <c r="B464" s="245"/>
      <c r="C464" s="246"/>
      <c r="D464" s="247"/>
      <c r="E464" s="248"/>
      <c r="F464" s="249"/>
      <c r="G464" s="115"/>
    </row>
    <row r="465" spans="2:7" x14ac:dyDescent="0.25">
      <c r="B465" s="245"/>
      <c r="C465" s="246"/>
      <c r="D465" s="247"/>
      <c r="E465" s="248"/>
      <c r="F465" s="249"/>
      <c r="G465" s="115"/>
    </row>
    <row r="466" spans="2:7" x14ac:dyDescent="0.25">
      <c r="B466" s="245"/>
      <c r="C466" s="246"/>
      <c r="D466" s="247"/>
      <c r="E466" s="248"/>
      <c r="F466" s="249"/>
      <c r="G466" s="115"/>
    </row>
    <row r="467" spans="2:7" x14ac:dyDescent="0.25">
      <c r="B467" s="245"/>
      <c r="C467" s="246"/>
      <c r="D467" s="247"/>
      <c r="E467" s="248"/>
      <c r="F467" s="249"/>
      <c r="G467" s="115"/>
    </row>
    <row r="468" spans="2:7" x14ac:dyDescent="0.25">
      <c r="B468" s="245"/>
      <c r="C468" s="246"/>
      <c r="D468" s="247"/>
      <c r="E468" s="248"/>
      <c r="F468" s="249"/>
      <c r="G468" s="115"/>
    </row>
    <row r="469" spans="2:7" x14ac:dyDescent="0.25">
      <c r="B469" s="245"/>
      <c r="C469" s="246"/>
      <c r="D469" s="247"/>
      <c r="E469" s="248"/>
      <c r="F469" s="249"/>
      <c r="G469" s="115"/>
    </row>
    <row r="470" spans="2:7" x14ac:dyDescent="0.25">
      <c r="B470" s="245"/>
      <c r="C470" s="246"/>
      <c r="D470" s="247"/>
      <c r="E470" s="248"/>
      <c r="F470" s="249"/>
      <c r="G470" s="115"/>
    </row>
    <row r="471" spans="2:7" x14ac:dyDescent="0.25">
      <c r="B471" s="245"/>
      <c r="C471" s="246"/>
      <c r="D471" s="247"/>
      <c r="E471" s="248"/>
      <c r="F471" s="249"/>
      <c r="G471" s="115"/>
    </row>
    <row r="472" spans="2:7" x14ac:dyDescent="0.25">
      <c r="B472" s="245"/>
      <c r="C472" s="246"/>
      <c r="D472" s="247"/>
      <c r="E472" s="248"/>
      <c r="F472" s="249"/>
      <c r="G472" s="115"/>
    </row>
    <row r="473" spans="2:7" x14ac:dyDescent="0.25">
      <c r="B473" s="245"/>
      <c r="C473" s="246"/>
      <c r="D473" s="247"/>
      <c r="E473" s="248"/>
      <c r="F473" s="249"/>
      <c r="G473" s="115"/>
    </row>
    <row r="474" spans="2:7" x14ac:dyDescent="0.25">
      <c r="B474" s="245"/>
      <c r="C474" s="246"/>
      <c r="D474" s="247"/>
      <c r="E474" s="248"/>
      <c r="F474" s="249"/>
      <c r="G474" s="115"/>
    </row>
    <row r="475" spans="2:7" x14ac:dyDescent="0.25">
      <c r="B475" s="245"/>
      <c r="C475" s="246"/>
      <c r="D475" s="247"/>
      <c r="E475" s="248"/>
      <c r="F475" s="249"/>
      <c r="G475" s="115"/>
    </row>
    <row r="476" spans="2:7" x14ac:dyDescent="0.25">
      <c r="B476" s="245"/>
      <c r="C476" s="246"/>
      <c r="D476" s="247"/>
      <c r="E476" s="248"/>
      <c r="F476" s="249"/>
      <c r="G476" s="115"/>
    </row>
    <row r="477" spans="2:7" x14ac:dyDescent="0.25">
      <c r="B477" s="245"/>
      <c r="C477" s="246"/>
      <c r="D477" s="247"/>
      <c r="E477" s="248"/>
      <c r="F477" s="249"/>
      <c r="G477" s="115"/>
    </row>
    <row r="478" spans="2:7" x14ac:dyDescent="0.25">
      <c r="B478" s="245"/>
      <c r="C478" s="246"/>
      <c r="D478" s="247"/>
      <c r="E478" s="248"/>
      <c r="F478" s="249"/>
      <c r="G478" s="115"/>
    </row>
    <row r="479" spans="2:7" x14ac:dyDescent="0.25">
      <c r="B479" s="245"/>
      <c r="C479" s="246"/>
      <c r="D479" s="247"/>
      <c r="E479" s="248"/>
      <c r="F479" s="249"/>
      <c r="G479" s="115"/>
    </row>
    <row r="480" spans="2:7" x14ac:dyDescent="0.25">
      <c r="B480" s="245"/>
      <c r="C480" s="246"/>
      <c r="D480" s="247"/>
      <c r="E480" s="248"/>
      <c r="F480" s="249"/>
      <c r="G480" s="115"/>
    </row>
    <row r="481" spans="2:7" x14ac:dyDescent="0.25">
      <c r="B481" s="245"/>
      <c r="C481" s="246"/>
      <c r="D481" s="247"/>
      <c r="E481" s="248"/>
      <c r="F481" s="249"/>
      <c r="G481" s="115"/>
    </row>
    <row r="482" spans="2:7" x14ac:dyDescent="0.25">
      <c r="B482" s="245"/>
      <c r="C482" s="246"/>
      <c r="D482" s="247"/>
      <c r="E482" s="248"/>
      <c r="F482" s="249"/>
      <c r="G482" s="115"/>
    </row>
    <row r="483" spans="2:7" x14ac:dyDescent="0.25">
      <c r="B483" s="245"/>
      <c r="C483" s="246"/>
      <c r="D483" s="247"/>
      <c r="E483" s="248"/>
      <c r="F483" s="249"/>
      <c r="G483" s="115"/>
    </row>
    <row r="484" spans="2:7" x14ac:dyDescent="0.25">
      <c r="B484" s="245"/>
      <c r="C484" s="246"/>
      <c r="D484" s="247"/>
      <c r="E484" s="248"/>
      <c r="F484" s="249"/>
      <c r="G484" s="115"/>
    </row>
    <row r="485" spans="2:7" x14ac:dyDescent="0.25">
      <c r="B485" s="245"/>
      <c r="C485" s="246"/>
      <c r="D485" s="247"/>
      <c r="E485" s="248"/>
      <c r="F485" s="249"/>
      <c r="G485" s="115"/>
    </row>
    <row r="486" spans="2:7" x14ac:dyDescent="0.25">
      <c r="B486" s="245"/>
      <c r="C486" s="246"/>
      <c r="D486" s="247"/>
      <c r="E486" s="248"/>
      <c r="F486" s="249"/>
      <c r="G486" s="115"/>
    </row>
    <row r="487" spans="2:7" x14ac:dyDescent="0.25">
      <c r="B487" s="245"/>
      <c r="C487" s="246"/>
      <c r="D487" s="247"/>
      <c r="E487" s="248"/>
      <c r="F487" s="249"/>
      <c r="G487" s="115"/>
    </row>
    <row r="488" spans="2:7" x14ac:dyDescent="0.25">
      <c r="B488" s="245"/>
      <c r="C488" s="246"/>
      <c r="D488" s="247"/>
      <c r="E488" s="248"/>
      <c r="F488" s="249"/>
      <c r="G488" s="115"/>
    </row>
    <row r="489" spans="2:7" x14ac:dyDescent="0.25">
      <c r="B489" s="245"/>
      <c r="C489" s="246"/>
      <c r="D489" s="247"/>
      <c r="E489" s="248"/>
      <c r="F489" s="249"/>
      <c r="G489" s="115"/>
    </row>
    <row r="490" spans="2:7" x14ac:dyDescent="0.25">
      <c r="B490" s="245"/>
      <c r="C490" s="246"/>
      <c r="D490" s="247"/>
      <c r="E490" s="248"/>
      <c r="F490" s="249"/>
      <c r="G490" s="115"/>
    </row>
    <row r="491" spans="2:7" x14ac:dyDescent="0.25">
      <c r="B491" s="245"/>
      <c r="C491" s="246"/>
      <c r="D491" s="247"/>
      <c r="E491" s="248"/>
      <c r="F491" s="249"/>
      <c r="G491" s="115"/>
    </row>
    <row r="492" spans="2:7" x14ac:dyDescent="0.25">
      <c r="B492" s="245"/>
      <c r="C492" s="246"/>
      <c r="D492" s="247"/>
      <c r="E492" s="248"/>
      <c r="F492" s="249"/>
      <c r="G492" s="115"/>
    </row>
    <row r="493" spans="2:7" x14ac:dyDescent="0.25">
      <c r="B493" s="245"/>
      <c r="C493" s="246"/>
      <c r="D493" s="247"/>
      <c r="E493" s="248"/>
      <c r="F493" s="249"/>
      <c r="G493" s="115"/>
    </row>
    <row r="494" spans="2:7" x14ac:dyDescent="0.25">
      <c r="B494" s="245"/>
      <c r="C494" s="246"/>
      <c r="D494" s="247"/>
      <c r="E494" s="248"/>
      <c r="F494" s="249"/>
      <c r="G494" s="115"/>
    </row>
    <row r="495" spans="2:7" x14ac:dyDescent="0.25">
      <c r="B495" s="245"/>
      <c r="C495" s="246"/>
      <c r="D495" s="247"/>
      <c r="E495" s="248"/>
      <c r="F495" s="249"/>
      <c r="G495" s="115"/>
    </row>
    <row r="496" spans="2:7" x14ac:dyDescent="0.25">
      <c r="B496" s="245"/>
      <c r="C496" s="246"/>
      <c r="D496" s="247"/>
      <c r="E496" s="248"/>
      <c r="F496" s="249"/>
      <c r="G496" s="115"/>
    </row>
    <row r="497" spans="2:7" x14ac:dyDescent="0.25">
      <c r="B497" s="245"/>
      <c r="C497" s="246"/>
      <c r="D497" s="247"/>
      <c r="E497" s="248"/>
      <c r="F497" s="249"/>
      <c r="G497" s="115"/>
    </row>
    <row r="498" spans="2:7" x14ac:dyDescent="0.25">
      <c r="B498" s="245"/>
      <c r="C498" s="246"/>
      <c r="D498" s="247"/>
      <c r="E498" s="248"/>
      <c r="F498" s="249"/>
      <c r="G498" s="115"/>
    </row>
    <row r="499" spans="2:7" x14ac:dyDescent="0.25">
      <c r="B499" s="245"/>
      <c r="C499" s="246"/>
      <c r="D499" s="247"/>
      <c r="E499" s="248"/>
      <c r="F499" s="249"/>
      <c r="G499" s="115"/>
    </row>
    <row r="500" spans="2:7" x14ac:dyDescent="0.25">
      <c r="B500" s="245"/>
      <c r="C500" s="246"/>
      <c r="D500" s="247"/>
      <c r="E500" s="248"/>
      <c r="F500" s="249"/>
      <c r="G500" s="115"/>
    </row>
    <row r="501" spans="2:7" x14ac:dyDescent="0.25">
      <c r="B501" s="245"/>
      <c r="C501" s="246"/>
      <c r="D501" s="247"/>
      <c r="E501" s="248"/>
      <c r="F501" s="249"/>
      <c r="G501" s="115"/>
    </row>
    <row r="502" spans="2:7" x14ac:dyDescent="0.25">
      <c r="B502" s="245"/>
      <c r="C502" s="246"/>
      <c r="D502" s="247"/>
      <c r="E502" s="248"/>
      <c r="F502" s="249"/>
      <c r="G502" s="115"/>
    </row>
    <row r="503" spans="2:7" x14ac:dyDescent="0.25">
      <c r="B503" s="245"/>
      <c r="C503" s="246"/>
      <c r="D503" s="247"/>
      <c r="E503" s="248"/>
      <c r="F503" s="249"/>
      <c r="G503" s="115"/>
    </row>
    <row r="504" spans="2:7" x14ac:dyDescent="0.25">
      <c r="B504" s="245"/>
      <c r="C504" s="246"/>
      <c r="D504" s="247"/>
      <c r="E504" s="248"/>
      <c r="F504" s="249"/>
      <c r="G504" s="115"/>
    </row>
    <row r="505" spans="2:7" x14ac:dyDescent="0.25">
      <c r="B505" s="245"/>
      <c r="C505" s="246"/>
      <c r="D505" s="247"/>
      <c r="E505" s="248"/>
      <c r="F505" s="249"/>
      <c r="G505" s="115"/>
    </row>
    <row r="506" spans="2:7" x14ac:dyDescent="0.25">
      <c r="B506" s="245"/>
      <c r="C506" s="246"/>
      <c r="D506" s="247"/>
      <c r="E506" s="248"/>
      <c r="F506" s="249"/>
      <c r="G506" s="115"/>
    </row>
    <row r="507" spans="2:7" x14ac:dyDescent="0.25">
      <c r="B507" s="245"/>
      <c r="C507" s="246"/>
      <c r="D507" s="247"/>
      <c r="E507" s="248"/>
      <c r="F507" s="249"/>
      <c r="G507" s="115"/>
    </row>
    <row r="508" spans="2:7" x14ac:dyDescent="0.25">
      <c r="B508" s="245"/>
      <c r="C508" s="246"/>
      <c r="D508" s="247"/>
      <c r="E508" s="248"/>
      <c r="F508" s="249"/>
      <c r="G508" s="115"/>
    </row>
    <row r="509" spans="2:7" x14ac:dyDescent="0.25">
      <c r="B509" s="245"/>
      <c r="C509" s="246"/>
      <c r="D509" s="247"/>
      <c r="E509" s="248"/>
      <c r="F509" s="249"/>
      <c r="G509" s="115"/>
    </row>
    <row r="510" spans="2:7" x14ac:dyDescent="0.25">
      <c r="B510" s="245"/>
      <c r="C510" s="246"/>
      <c r="D510" s="247"/>
      <c r="E510" s="248"/>
      <c r="F510" s="249"/>
      <c r="G510" s="115"/>
    </row>
    <row r="511" spans="2:7" x14ac:dyDescent="0.25">
      <c r="B511" s="245"/>
      <c r="C511" s="246"/>
      <c r="D511" s="247"/>
      <c r="E511" s="248"/>
      <c r="F511" s="249"/>
      <c r="G511" s="115"/>
    </row>
    <row r="512" spans="2:7" x14ac:dyDescent="0.25">
      <c r="B512" s="245"/>
      <c r="C512" s="246"/>
      <c r="D512" s="247"/>
      <c r="E512" s="248"/>
      <c r="F512" s="249"/>
      <c r="G512" s="115"/>
    </row>
    <row r="513" spans="2:7" x14ac:dyDescent="0.25">
      <c r="B513" s="245"/>
      <c r="C513" s="246"/>
      <c r="D513" s="247"/>
      <c r="E513" s="248"/>
      <c r="F513" s="249"/>
      <c r="G513" s="115"/>
    </row>
    <row r="514" spans="2:7" x14ac:dyDescent="0.25">
      <c r="B514" s="245"/>
      <c r="C514" s="246"/>
      <c r="D514" s="247"/>
      <c r="E514" s="248"/>
      <c r="F514" s="249"/>
      <c r="G514" s="115"/>
    </row>
    <row r="515" spans="2:7" x14ac:dyDescent="0.25">
      <c r="B515" s="245"/>
      <c r="C515" s="246"/>
      <c r="D515" s="247"/>
      <c r="E515" s="248"/>
      <c r="F515" s="249"/>
      <c r="G515" s="115"/>
    </row>
    <row r="516" spans="2:7" x14ac:dyDescent="0.25">
      <c r="B516" s="245"/>
      <c r="C516" s="246"/>
      <c r="D516" s="247"/>
      <c r="E516" s="248"/>
      <c r="F516" s="249"/>
      <c r="G516" s="115"/>
    </row>
    <row r="517" spans="2:7" x14ac:dyDescent="0.25">
      <c r="B517" s="245"/>
      <c r="C517" s="246"/>
      <c r="D517" s="247"/>
      <c r="E517" s="248"/>
      <c r="F517" s="249"/>
      <c r="G517" s="115"/>
    </row>
    <row r="518" spans="2:7" x14ac:dyDescent="0.25">
      <c r="B518" s="245"/>
      <c r="C518" s="246"/>
      <c r="D518" s="247"/>
      <c r="E518" s="248"/>
      <c r="F518" s="249"/>
      <c r="G518" s="115"/>
    </row>
    <row r="519" spans="2:7" x14ac:dyDescent="0.25">
      <c r="B519" s="245"/>
      <c r="C519" s="246"/>
      <c r="D519" s="247"/>
      <c r="E519" s="248"/>
      <c r="F519" s="249"/>
      <c r="G519" s="115"/>
    </row>
    <row r="520" spans="2:7" x14ac:dyDescent="0.25">
      <c r="B520" s="245"/>
      <c r="C520" s="246"/>
      <c r="D520" s="247"/>
      <c r="E520" s="248"/>
      <c r="F520" s="249"/>
      <c r="G520" s="115"/>
    </row>
    <row r="521" spans="2:7" x14ac:dyDescent="0.25">
      <c r="B521" s="245"/>
      <c r="C521" s="246"/>
      <c r="D521" s="247"/>
      <c r="E521" s="248"/>
      <c r="F521" s="249"/>
      <c r="G521" s="115"/>
    </row>
    <row r="522" spans="2:7" x14ac:dyDescent="0.25">
      <c r="B522" s="245"/>
      <c r="C522" s="246"/>
      <c r="D522" s="247"/>
      <c r="E522" s="248"/>
      <c r="F522" s="249"/>
      <c r="G522" s="115"/>
    </row>
    <row r="523" spans="2:7" x14ac:dyDescent="0.25">
      <c r="B523" s="245"/>
      <c r="C523" s="246"/>
      <c r="D523" s="247"/>
      <c r="E523" s="248"/>
      <c r="F523" s="249"/>
      <c r="G523" s="115"/>
    </row>
    <row r="524" spans="2:7" x14ac:dyDescent="0.25">
      <c r="B524" s="245"/>
      <c r="C524" s="246"/>
      <c r="D524" s="247"/>
      <c r="E524" s="248"/>
      <c r="F524" s="249"/>
      <c r="G524" s="115"/>
    </row>
    <row r="525" spans="2:7" x14ac:dyDescent="0.25">
      <c r="B525" s="245"/>
      <c r="C525" s="246"/>
      <c r="D525" s="247"/>
      <c r="E525" s="248"/>
      <c r="F525" s="249"/>
      <c r="G525" s="115"/>
    </row>
    <row r="526" spans="2:7" x14ac:dyDescent="0.25">
      <c r="B526" s="245"/>
      <c r="C526" s="246"/>
      <c r="D526" s="247"/>
      <c r="E526" s="248"/>
      <c r="F526" s="249"/>
      <c r="G526" s="115"/>
    </row>
    <row r="527" spans="2:7" x14ac:dyDescent="0.25">
      <c r="B527" s="245"/>
      <c r="C527" s="246"/>
      <c r="D527" s="247"/>
      <c r="E527" s="248"/>
      <c r="F527" s="249"/>
      <c r="G527" s="115"/>
    </row>
    <row r="528" spans="2:7" x14ac:dyDescent="0.25">
      <c r="B528" s="245"/>
      <c r="C528" s="246"/>
      <c r="D528" s="247"/>
      <c r="E528" s="248"/>
      <c r="F528" s="249"/>
      <c r="G528" s="115"/>
    </row>
    <row r="529" spans="2:7" x14ac:dyDescent="0.25">
      <c r="B529" s="245"/>
      <c r="C529" s="246"/>
      <c r="D529" s="247"/>
      <c r="E529" s="248"/>
      <c r="F529" s="249"/>
      <c r="G529" s="115"/>
    </row>
    <row r="530" spans="2:7" x14ac:dyDescent="0.25">
      <c r="B530" s="245"/>
      <c r="C530" s="246"/>
      <c r="D530" s="247"/>
      <c r="E530" s="248"/>
      <c r="F530" s="249"/>
      <c r="G530" s="115"/>
    </row>
    <row r="531" spans="2:7" x14ac:dyDescent="0.25">
      <c r="B531" s="245"/>
      <c r="C531" s="246"/>
      <c r="D531" s="247"/>
      <c r="E531" s="248"/>
      <c r="F531" s="249"/>
      <c r="G531" s="115"/>
    </row>
    <row r="532" spans="2:7" x14ac:dyDescent="0.25">
      <c r="B532" s="245"/>
      <c r="C532" s="246"/>
      <c r="D532" s="247"/>
      <c r="E532" s="248"/>
      <c r="F532" s="249"/>
      <c r="G532" s="115"/>
    </row>
    <row r="533" spans="2:7" x14ac:dyDescent="0.25">
      <c r="B533" s="245"/>
      <c r="C533" s="246"/>
      <c r="D533" s="247"/>
      <c r="E533" s="248"/>
      <c r="F533" s="249"/>
      <c r="G533" s="115"/>
    </row>
    <row r="534" spans="2:7" x14ac:dyDescent="0.25">
      <c r="B534" s="245"/>
      <c r="C534" s="246"/>
      <c r="D534" s="247"/>
      <c r="E534" s="248"/>
      <c r="F534" s="249"/>
      <c r="G534" s="115"/>
    </row>
    <row r="535" spans="2:7" x14ac:dyDescent="0.25">
      <c r="B535" s="245"/>
      <c r="C535" s="246"/>
      <c r="D535" s="247"/>
      <c r="E535" s="248"/>
      <c r="F535" s="249"/>
      <c r="G535" s="115"/>
    </row>
    <row r="536" spans="2:7" x14ac:dyDescent="0.25">
      <c r="B536" s="245"/>
      <c r="C536" s="246"/>
      <c r="D536" s="247"/>
      <c r="E536" s="248"/>
      <c r="F536" s="249"/>
      <c r="G536" s="115"/>
    </row>
    <row r="537" spans="2:7" x14ac:dyDescent="0.25">
      <c r="B537" s="245"/>
      <c r="C537" s="246"/>
      <c r="D537" s="247"/>
      <c r="E537" s="248"/>
      <c r="F537" s="249"/>
      <c r="G537" s="115"/>
    </row>
    <row r="538" spans="2:7" x14ac:dyDescent="0.25">
      <c r="B538" s="245"/>
      <c r="C538" s="246"/>
      <c r="D538" s="247"/>
      <c r="E538" s="248"/>
      <c r="F538" s="249"/>
      <c r="G538" s="115"/>
    </row>
    <row r="539" spans="2:7" x14ac:dyDescent="0.25">
      <c r="B539" s="245"/>
      <c r="C539" s="246"/>
      <c r="D539" s="247"/>
      <c r="E539" s="248"/>
      <c r="F539" s="249"/>
      <c r="G539" s="115"/>
    </row>
    <row r="540" spans="2:7" x14ac:dyDescent="0.25">
      <c r="B540" s="245"/>
      <c r="C540" s="246"/>
      <c r="D540" s="247"/>
      <c r="E540" s="248"/>
      <c r="F540" s="249"/>
      <c r="G540" s="115"/>
    </row>
    <row r="541" spans="2:7" x14ac:dyDescent="0.25">
      <c r="B541" s="245"/>
      <c r="C541" s="246"/>
      <c r="D541" s="247"/>
      <c r="E541" s="248"/>
      <c r="F541" s="249"/>
      <c r="G541" s="115"/>
    </row>
    <row r="542" spans="2:7" x14ac:dyDescent="0.25">
      <c r="B542" s="245"/>
      <c r="C542" s="246"/>
      <c r="D542" s="247"/>
      <c r="E542" s="248"/>
      <c r="F542" s="249"/>
      <c r="G542" s="115"/>
    </row>
    <row r="543" spans="2:7" x14ac:dyDescent="0.25">
      <c r="B543" s="245"/>
      <c r="C543" s="246"/>
      <c r="D543" s="247"/>
      <c r="E543" s="248"/>
      <c r="F543" s="249"/>
      <c r="G543" s="115"/>
    </row>
    <row r="544" spans="2:7" x14ac:dyDescent="0.25">
      <c r="B544" s="245"/>
      <c r="C544" s="246"/>
      <c r="D544" s="247"/>
      <c r="E544" s="248"/>
      <c r="F544" s="249"/>
      <c r="G544" s="115"/>
    </row>
    <row r="545" spans="2:7" x14ac:dyDescent="0.25">
      <c r="B545" s="245"/>
      <c r="C545" s="246"/>
      <c r="D545" s="247"/>
      <c r="E545" s="248"/>
      <c r="F545" s="249"/>
      <c r="G545" s="115"/>
    </row>
    <row r="546" spans="2:7" x14ac:dyDescent="0.25">
      <c r="B546" s="245"/>
      <c r="C546" s="246"/>
      <c r="D546" s="247"/>
      <c r="E546" s="248"/>
      <c r="F546" s="249"/>
      <c r="G546" s="115"/>
    </row>
    <row r="547" spans="2:7" x14ac:dyDescent="0.25">
      <c r="B547" s="245"/>
      <c r="C547" s="246"/>
      <c r="D547" s="247"/>
      <c r="E547" s="248"/>
      <c r="F547" s="249"/>
      <c r="G547" s="115"/>
    </row>
    <row r="548" spans="2:7" x14ac:dyDescent="0.25">
      <c r="B548" s="245"/>
      <c r="C548" s="246"/>
      <c r="D548" s="247"/>
      <c r="E548" s="248"/>
      <c r="F548" s="249"/>
      <c r="G548" s="115"/>
    </row>
    <row r="549" spans="2:7" x14ac:dyDescent="0.25">
      <c r="B549" s="245"/>
      <c r="C549" s="246"/>
      <c r="D549" s="247"/>
      <c r="E549" s="248"/>
      <c r="F549" s="249"/>
      <c r="G549" s="115"/>
    </row>
    <row r="550" spans="2:7" x14ac:dyDescent="0.25">
      <c r="B550" s="245"/>
      <c r="C550" s="246"/>
      <c r="D550" s="247"/>
      <c r="E550" s="248"/>
      <c r="F550" s="249"/>
      <c r="G550" s="115"/>
    </row>
    <row r="551" spans="2:7" x14ac:dyDescent="0.25">
      <c r="B551" s="245"/>
      <c r="C551" s="246"/>
      <c r="D551" s="247"/>
      <c r="E551" s="248"/>
      <c r="F551" s="249"/>
      <c r="G551" s="115"/>
    </row>
    <row r="552" spans="2:7" x14ac:dyDescent="0.25">
      <c r="B552" s="245"/>
      <c r="C552" s="246"/>
      <c r="D552" s="247"/>
      <c r="E552" s="248"/>
      <c r="F552" s="249"/>
      <c r="G552" s="115"/>
    </row>
    <row r="553" spans="2:7" x14ac:dyDescent="0.25">
      <c r="B553" s="245"/>
      <c r="C553" s="246"/>
      <c r="D553" s="247"/>
      <c r="E553" s="248"/>
      <c r="F553" s="249"/>
      <c r="G553" s="115"/>
    </row>
    <row r="554" spans="2:7" x14ac:dyDescent="0.25">
      <c r="B554" s="245"/>
      <c r="C554" s="246"/>
      <c r="D554" s="247"/>
      <c r="E554" s="248"/>
      <c r="F554" s="249"/>
      <c r="G554" s="115"/>
    </row>
    <row r="555" spans="2:7" x14ac:dyDescent="0.25">
      <c r="B555" s="245"/>
      <c r="C555" s="246"/>
      <c r="D555" s="247"/>
      <c r="E555" s="248"/>
      <c r="F555" s="249"/>
      <c r="G555" s="115"/>
    </row>
    <row r="556" spans="2:7" x14ac:dyDescent="0.25">
      <c r="B556" s="245"/>
      <c r="C556" s="246"/>
      <c r="D556" s="247"/>
      <c r="E556" s="248"/>
      <c r="F556" s="249"/>
      <c r="G556" s="115"/>
    </row>
    <row r="557" spans="2:7" x14ac:dyDescent="0.25">
      <c r="B557" s="245"/>
      <c r="C557" s="246"/>
      <c r="D557" s="247"/>
      <c r="E557" s="248"/>
      <c r="F557" s="249"/>
      <c r="G557" s="115"/>
    </row>
    <row r="558" spans="2:7" x14ac:dyDescent="0.25">
      <c r="B558" s="245"/>
      <c r="C558" s="246"/>
      <c r="D558" s="247"/>
      <c r="E558" s="248"/>
      <c r="F558" s="249"/>
      <c r="G558" s="115"/>
    </row>
    <row r="559" spans="2:7" x14ac:dyDescent="0.25">
      <c r="B559" s="245"/>
      <c r="C559" s="246"/>
      <c r="D559" s="247"/>
      <c r="E559" s="248"/>
      <c r="F559" s="249"/>
      <c r="G559" s="115"/>
    </row>
    <row r="560" spans="2:7" x14ac:dyDescent="0.25">
      <c r="B560" s="245"/>
      <c r="C560" s="246"/>
      <c r="D560" s="247"/>
      <c r="E560" s="248"/>
      <c r="F560" s="249"/>
      <c r="G560" s="115"/>
    </row>
    <row r="561" spans="2:7" x14ac:dyDescent="0.25">
      <c r="B561" s="245"/>
      <c r="C561" s="246"/>
      <c r="D561" s="247"/>
      <c r="E561" s="248"/>
      <c r="F561" s="249"/>
      <c r="G561" s="115"/>
    </row>
    <row r="562" spans="2:7" x14ac:dyDescent="0.25">
      <c r="B562" s="245"/>
      <c r="C562" s="246"/>
      <c r="D562" s="247"/>
      <c r="E562" s="248"/>
      <c r="F562" s="249"/>
      <c r="G562" s="115"/>
    </row>
    <row r="563" spans="2:7" x14ac:dyDescent="0.25">
      <c r="B563" s="245"/>
      <c r="C563" s="246"/>
      <c r="D563" s="247"/>
      <c r="E563" s="248"/>
      <c r="F563" s="249"/>
      <c r="G563" s="115"/>
    </row>
    <row r="564" spans="2:7" x14ac:dyDescent="0.25">
      <c r="B564" s="245"/>
      <c r="C564" s="246"/>
      <c r="D564" s="247"/>
      <c r="E564" s="248"/>
      <c r="F564" s="249"/>
      <c r="G564" s="115"/>
    </row>
    <row r="565" spans="2:7" x14ac:dyDescent="0.25">
      <c r="B565" s="245"/>
      <c r="C565" s="246"/>
      <c r="D565" s="247"/>
      <c r="E565" s="248"/>
      <c r="F565" s="249"/>
      <c r="G565" s="115"/>
    </row>
    <row r="566" spans="2:7" x14ac:dyDescent="0.25">
      <c r="B566" s="245"/>
      <c r="C566" s="246"/>
      <c r="D566" s="247"/>
      <c r="E566" s="248"/>
      <c r="F566" s="249"/>
      <c r="G566" s="115"/>
    </row>
    <row r="567" spans="2:7" x14ac:dyDescent="0.25">
      <c r="B567" s="245"/>
      <c r="C567" s="246"/>
      <c r="D567" s="247"/>
      <c r="E567" s="248"/>
      <c r="F567" s="249"/>
      <c r="G567" s="115"/>
    </row>
    <row r="568" spans="2:7" x14ac:dyDescent="0.25">
      <c r="B568" s="245"/>
      <c r="C568" s="246"/>
      <c r="D568" s="247"/>
      <c r="E568" s="248"/>
      <c r="F568" s="249"/>
      <c r="G568" s="115"/>
    </row>
    <row r="569" spans="2:7" x14ac:dyDescent="0.25">
      <c r="B569" s="245"/>
      <c r="C569" s="246"/>
      <c r="D569" s="247"/>
      <c r="E569" s="248"/>
      <c r="F569" s="249"/>
      <c r="G569" s="115"/>
    </row>
    <row r="570" spans="2:7" x14ac:dyDescent="0.25">
      <c r="B570" s="245"/>
      <c r="C570" s="246"/>
      <c r="D570" s="247"/>
      <c r="E570" s="248"/>
      <c r="F570" s="249"/>
      <c r="G570" s="115"/>
    </row>
    <row r="571" spans="2:7" x14ac:dyDescent="0.25">
      <c r="B571" s="245"/>
      <c r="C571" s="246"/>
      <c r="D571" s="247"/>
      <c r="E571" s="248"/>
      <c r="F571" s="249"/>
      <c r="G571" s="115"/>
    </row>
    <row r="572" spans="2:7" x14ac:dyDescent="0.25">
      <c r="B572" s="245"/>
      <c r="C572" s="246"/>
      <c r="D572" s="247"/>
      <c r="E572" s="248"/>
      <c r="F572" s="249"/>
      <c r="G572" s="115"/>
    </row>
    <row r="573" spans="2:7" x14ac:dyDescent="0.25">
      <c r="B573" s="245"/>
      <c r="C573" s="246"/>
      <c r="D573" s="247"/>
      <c r="E573" s="248"/>
      <c r="F573" s="249"/>
      <c r="G573" s="115"/>
    </row>
    <row r="574" spans="2:7" x14ac:dyDescent="0.25">
      <c r="B574" s="245"/>
      <c r="C574" s="246"/>
      <c r="D574" s="247"/>
      <c r="E574" s="248"/>
      <c r="F574" s="249"/>
      <c r="G574" s="115"/>
    </row>
    <row r="575" spans="2:7" x14ac:dyDescent="0.25">
      <c r="B575" s="245"/>
      <c r="C575" s="246"/>
      <c r="D575" s="247"/>
      <c r="E575" s="248"/>
      <c r="F575" s="249"/>
      <c r="G575" s="115"/>
    </row>
    <row r="576" spans="2:7" x14ac:dyDescent="0.25">
      <c r="B576" s="245"/>
      <c r="C576" s="246"/>
      <c r="D576" s="247"/>
      <c r="E576" s="248"/>
      <c r="F576" s="249"/>
      <c r="G576" s="115"/>
    </row>
    <row r="577" spans="2:7" x14ac:dyDescent="0.25">
      <c r="B577" s="245"/>
      <c r="C577" s="246"/>
      <c r="D577" s="247"/>
      <c r="E577" s="248"/>
      <c r="F577" s="249"/>
      <c r="G577" s="115"/>
    </row>
    <row r="578" spans="2:7" x14ac:dyDescent="0.25">
      <c r="B578" s="245"/>
      <c r="C578" s="246"/>
      <c r="D578" s="247"/>
      <c r="E578" s="248"/>
      <c r="F578" s="249"/>
      <c r="G578" s="115"/>
    </row>
    <row r="579" spans="2:7" x14ac:dyDescent="0.25">
      <c r="B579" s="245"/>
      <c r="C579" s="246"/>
      <c r="D579" s="247"/>
      <c r="E579" s="248"/>
      <c r="F579" s="249"/>
      <c r="G579" s="115"/>
    </row>
    <row r="580" spans="2:7" x14ac:dyDescent="0.25">
      <c r="B580" s="245"/>
      <c r="C580" s="246"/>
      <c r="D580" s="247"/>
      <c r="E580" s="248"/>
      <c r="F580" s="249"/>
      <c r="G580" s="115"/>
    </row>
    <row r="581" spans="2:7" x14ac:dyDescent="0.25">
      <c r="B581" s="245"/>
      <c r="C581" s="246"/>
      <c r="D581" s="247"/>
      <c r="E581" s="248"/>
      <c r="F581" s="249"/>
      <c r="G581" s="115"/>
    </row>
    <row r="582" spans="2:7" x14ac:dyDescent="0.25">
      <c r="B582" s="245"/>
      <c r="C582" s="246"/>
      <c r="D582" s="247"/>
      <c r="E582" s="248"/>
      <c r="F582" s="249"/>
      <c r="G582" s="115"/>
    </row>
    <row r="583" spans="2:7" x14ac:dyDescent="0.25">
      <c r="B583" s="245"/>
      <c r="C583" s="246"/>
      <c r="D583" s="247"/>
      <c r="E583" s="248"/>
      <c r="F583" s="249"/>
      <c r="G583" s="115"/>
    </row>
    <row r="584" spans="2:7" x14ac:dyDescent="0.25">
      <c r="B584" s="245"/>
      <c r="C584" s="246"/>
      <c r="D584" s="247"/>
      <c r="E584" s="248"/>
      <c r="F584" s="249"/>
      <c r="G584" s="115"/>
    </row>
    <row r="585" spans="2:7" x14ac:dyDescent="0.25">
      <c r="B585" s="245"/>
      <c r="C585" s="246"/>
      <c r="D585" s="247"/>
      <c r="E585" s="248"/>
      <c r="F585" s="249"/>
      <c r="G585" s="115"/>
    </row>
    <row r="586" spans="2:7" x14ac:dyDescent="0.25">
      <c r="B586" s="245"/>
      <c r="C586" s="246"/>
      <c r="D586" s="247"/>
      <c r="E586" s="248"/>
      <c r="F586" s="249"/>
      <c r="G586" s="115"/>
    </row>
    <row r="587" spans="2:7" x14ac:dyDescent="0.25">
      <c r="B587" s="245"/>
      <c r="C587" s="246"/>
      <c r="D587" s="247"/>
      <c r="E587" s="248"/>
      <c r="F587" s="249"/>
      <c r="G587" s="115"/>
    </row>
    <row r="588" spans="2:7" x14ac:dyDescent="0.25">
      <c r="B588" s="245"/>
      <c r="C588" s="246"/>
      <c r="D588" s="247"/>
      <c r="E588" s="248"/>
      <c r="F588" s="249"/>
      <c r="G588" s="115"/>
    </row>
    <row r="589" spans="2:7" x14ac:dyDescent="0.25">
      <c r="B589" s="245"/>
      <c r="C589" s="246"/>
      <c r="D589" s="247"/>
      <c r="E589" s="248"/>
      <c r="F589" s="249"/>
      <c r="G589" s="115"/>
    </row>
    <row r="590" spans="2:7" x14ac:dyDescent="0.25">
      <c r="B590" s="245"/>
      <c r="C590" s="246"/>
      <c r="D590" s="247"/>
      <c r="E590" s="248"/>
      <c r="F590" s="249"/>
      <c r="G590" s="115"/>
    </row>
    <row r="591" spans="2:7" x14ac:dyDescent="0.25">
      <c r="B591" s="245"/>
      <c r="C591" s="246"/>
      <c r="D591" s="247"/>
      <c r="E591" s="248"/>
      <c r="F591" s="249"/>
      <c r="G591" s="115"/>
    </row>
    <row r="592" spans="2:7" x14ac:dyDescent="0.25">
      <c r="B592" s="245"/>
      <c r="C592" s="246"/>
      <c r="D592" s="247"/>
      <c r="E592" s="248"/>
      <c r="F592" s="249"/>
      <c r="G592" s="115"/>
    </row>
    <row r="593" spans="2:7" x14ac:dyDescent="0.25">
      <c r="B593" s="245"/>
      <c r="C593" s="246"/>
      <c r="D593" s="247"/>
      <c r="E593" s="248"/>
      <c r="F593" s="249"/>
      <c r="G593" s="115"/>
    </row>
    <row r="594" spans="2:7" x14ac:dyDescent="0.25">
      <c r="B594" s="245"/>
      <c r="C594" s="246"/>
      <c r="D594" s="247"/>
      <c r="E594" s="248"/>
      <c r="F594" s="249"/>
      <c r="G594" s="115"/>
    </row>
    <row r="595" spans="2:7" x14ac:dyDescent="0.25">
      <c r="B595" s="245"/>
      <c r="C595" s="246"/>
      <c r="D595" s="247"/>
      <c r="E595" s="248"/>
      <c r="F595" s="249"/>
      <c r="G595" s="115"/>
    </row>
    <row r="596" spans="2:7" x14ac:dyDescent="0.25">
      <c r="B596" s="245"/>
      <c r="C596" s="246"/>
      <c r="D596" s="247"/>
      <c r="E596" s="248"/>
      <c r="F596" s="249"/>
      <c r="G596" s="115"/>
    </row>
    <row r="597" spans="2:7" x14ac:dyDescent="0.25">
      <c r="B597" s="245"/>
      <c r="C597" s="246"/>
      <c r="D597" s="247"/>
      <c r="E597" s="248"/>
      <c r="F597" s="249"/>
      <c r="G597" s="115"/>
    </row>
    <row r="598" spans="2:7" x14ac:dyDescent="0.25">
      <c r="B598" s="245"/>
      <c r="C598" s="246"/>
      <c r="D598" s="247"/>
      <c r="E598" s="248"/>
      <c r="F598" s="249"/>
      <c r="G598" s="115"/>
    </row>
    <row r="599" spans="2:7" x14ac:dyDescent="0.25">
      <c r="B599" s="245"/>
      <c r="C599" s="246"/>
      <c r="D599" s="247"/>
      <c r="E599" s="248"/>
      <c r="F599" s="249"/>
      <c r="G599" s="115"/>
    </row>
    <row r="600" spans="2:7" x14ac:dyDescent="0.25">
      <c r="B600" s="245"/>
      <c r="C600" s="246"/>
      <c r="D600" s="247"/>
      <c r="E600" s="248"/>
      <c r="F600" s="249"/>
      <c r="G600" s="115"/>
    </row>
    <row r="601" spans="2:7" x14ac:dyDescent="0.25">
      <c r="B601" s="245"/>
      <c r="C601" s="246"/>
      <c r="D601" s="247"/>
      <c r="E601" s="248"/>
      <c r="F601" s="249"/>
      <c r="G601" s="115"/>
    </row>
    <row r="602" spans="2:7" x14ac:dyDescent="0.25">
      <c r="B602" s="245"/>
      <c r="C602" s="246"/>
      <c r="D602" s="247"/>
      <c r="E602" s="248"/>
      <c r="F602" s="249"/>
      <c r="G602" s="115"/>
    </row>
    <row r="603" spans="2:7" x14ac:dyDescent="0.25">
      <c r="B603" s="245"/>
      <c r="C603" s="246"/>
      <c r="D603" s="247"/>
      <c r="E603" s="248"/>
      <c r="F603" s="249"/>
      <c r="G603" s="115"/>
    </row>
    <row r="604" spans="2:7" x14ac:dyDescent="0.25">
      <c r="B604" s="245"/>
      <c r="C604" s="246"/>
      <c r="D604" s="247"/>
      <c r="E604" s="248"/>
      <c r="F604" s="249"/>
      <c r="G604" s="115"/>
    </row>
    <row r="605" spans="2:7" x14ac:dyDescent="0.25">
      <c r="B605" s="245"/>
      <c r="C605" s="246"/>
      <c r="D605" s="247"/>
      <c r="E605" s="248"/>
      <c r="F605" s="249"/>
      <c r="G605" s="115"/>
    </row>
    <row r="606" spans="2:7" x14ac:dyDescent="0.25">
      <c r="B606" s="245"/>
      <c r="C606" s="246"/>
      <c r="D606" s="247"/>
      <c r="E606" s="248"/>
      <c r="F606" s="249"/>
      <c r="G606" s="115"/>
    </row>
    <row r="607" spans="2:7" x14ac:dyDescent="0.25">
      <c r="B607" s="245"/>
      <c r="C607" s="246"/>
      <c r="D607" s="247"/>
      <c r="E607" s="248"/>
      <c r="F607" s="249"/>
      <c r="G607" s="115"/>
    </row>
    <row r="608" spans="2:7" x14ac:dyDescent="0.25">
      <c r="B608" s="245"/>
      <c r="C608" s="246"/>
      <c r="D608" s="247"/>
      <c r="E608" s="248"/>
      <c r="F608" s="249"/>
      <c r="G608" s="115"/>
    </row>
    <row r="609" spans="2:7" x14ac:dyDescent="0.25">
      <c r="B609" s="245"/>
      <c r="C609" s="246"/>
      <c r="D609" s="247"/>
      <c r="E609" s="248"/>
      <c r="F609" s="249"/>
      <c r="G609" s="115"/>
    </row>
    <row r="610" spans="2:7" x14ac:dyDescent="0.25">
      <c r="B610" s="245"/>
      <c r="C610" s="246"/>
      <c r="D610" s="247"/>
      <c r="E610" s="248"/>
      <c r="F610" s="249"/>
      <c r="G610" s="115"/>
    </row>
    <row r="611" spans="2:7" x14ac:dyDescent="0.25">
      <c r="B611" s="245"/>
      <c r="C611" s="246"/>
      <c r="D611" s="247"/>
      <c r="E611" s="248"/>
      <c r="F611" s="249"/>
      <c r="G611" s="115"/>
    </row>
    <row r="612" spans="2:7" x14ac:dyDescent="0.25">
      <c r="B612" s="245"/>
      <c r="C612" s="246"/>
      <c r="D612" s="247"/>
      <c r="E612" s="248"/>
      <c r="F612" s="249"/>
      <c r="G612" s="115"/>
    </row>
    <row r="613" spans="2:7" x14ac:dyDescent="0.25">
      <c r="B613" s="245"/>
      <c r="C613" s="246"/>
      <c r="D613" s="247"/>
      <c r="E613" s="248"/>
      <c r="F613" s="249"/>
      <c r="G613" s="115"/>
    </row>
    <row r="614" spans="2:7" x14ac:dyDescent="0.25">
      <c r="B614" s="245"/>
      <c r="C614" s="246"/>
      <c r="D614" s="247"/>
      <c r="E614" s="248"/>
      <c r="F614" s="249"/>
      <c r="G614" s="115"/>
    </row>
    <row r="615" spans="2:7" x14ac:dyDescent="0.25">
      <c r="B615" s="245"/>
      <c r="C615" s="246"/>
      <c r="D615" s="247"/>
      <c r="E615" s="248"/>
      <c r="F615" s="249"/>
      <c r="G615" s="115"/>
    </row>
    <row r="616" spans="2:7" x14ac:dyDescent="0.25">
      <c r="B616" s="245"/>
      <c r="C616" s="246"/>
      <c r="D616" s="247"/>
      <c r="E616" s="248"/>
      <c r="F616" s="249"/>
      <c r="G616" s="115"/>
    </row>
    <row r="617" spans="2:7" x14ac:dyDescent="0.25">
      <c r="B617" s="245"/>
      <c r="C617" s="246"/>
      <c r="D617" s="247"/>
      <c r="E617" s="248"/>
      <c r="F617" s="249"/>
      <c r="G617" s="115"/>
    </row>
    <row r="618" spans="2:7" x14ac:dyDescent="0.25">
      <c r="B618" s="245"/>
      <c r="C618" s="246"/>
      <c r="D618" s="247"/>
      <c r="E618" s="248"/>
      <c r="F618" s="249"/>
      <c r="G618" s="115"/>
    </row>
    <row r="619" spans="2:7" x14ac:dyDescent="0.25">
      <c r="B619" s="245"/>
      <c r="C619" s="246"/>
      <c r="D619" s="247"/>
      <c r="E619" s="248"/>
      <c r="F619" s="249"/>
      <c r="G619" s="115"/>
    </row>
    <row r="620" spans="2:7" x14ac:dyDescent="0.25">
      <c r="B620" s="245"/>
      <c r="C620" s="246"/>
      <c r="D620" s="247"/>
      <c r="E620" s="248"/>
      <c r="F620" s="249"/>
      <c r="G620" s="115"/>
    </row>
    <row r="621" spans="2:7" x14ac:dyDescent="0.25">
      <c r="B621" s="245"/>
      <c r="C621" s="246"/>
      <c r="D621" s="247"/>
      <c r="E621" s="248"/>
      <c r="F621" s="249"/>
      <c r="G621" s="115"/>
    </row>
    <row r="622" spans="2:7" x14ac:dyDescent="0.25">
      <c r="B622" s="245"/>
      <c r="C622" s="246"/>
      <c r="D622" s="247"/>
      <c r="E622" s="248"/>
      <c r="F622" s="249"/>
      <c r="G622" s="115"/>
    </row>
    <row r="623" spans="2:7" x14ac:dyDescent="0.25">
      <c r="B623" s="245"/>
      <c r="C623" s="246"/>
      <c r="D623" s="247"/>
      <c r="E623" s="248"/>
      <c r="F623" s="249"/>
      <c r="G623" s="115"/>
    </row>
    <row r="624" spans="2:7" x14ac:dyDescent="0.25">
      <c r="B624" s="245"/>
      <c r="C624" s="246"/>
      <c r="D624" s="247"/>
      <c r="E624" s="248"/>
      <c r="F624" s="249"/>
      <c r="G624" s="115"/>
    </row>
    <row r="625" spans="2:7" x14ac:dyDescent="0.25">
      <c r="B625" s="245"/>
      <c r="C625" s="246"/>
      <c r="D625" s="247"/>
      <c r="E625" s="248"/>
      <c r="F625" s="249"/>
      <c r="G625" s="115"/>
    </row>
    <row r="626" spans="2:7" x14ac:dyDescent="0.25">
      <c r="B626" s="245"/>
      <c r="C626" s="246"/>
      <c r="D626" s="247"/>
      <c r="E626" s="248"/>
      <c r="F626" s="249"/>
      <c r="G626" s="115"/>
    </row>
    <row r="627" spans="2:7" x14ac:dyDescent="0.25">
      <c r="B627" s="245"/>
      <c r="C627" s="246"/>
      <c r="D627" s="247"/>
      <c r="E627" s="248"/>
      <c r="F627" s="249"/>
      <c r="G627" s="115"/>
    </row>
    <row r="628" spans="2:7" x14ac:dyDescent="0.25">
      <c r="B628" s="245"/>
      <c r="C628" s="246"/>
      <c r="D628" s="247"/>
      <c r="E628" s="248"/>
      <c r="F628" s="249"/>
      <c r="G628" s="115"/>
    </row>
    <row r="629" spans="2:7" x14ac:dyDescent="0.25">
      <c r="B629" s="245"/>
      <c r="C629" s="246"/>
      <c r="D629" s="247"/>
      <c r="E629" s="248"/>
      <c r="F629" s="249"/>
      <c r="G629" s="115"/>
    </row>
    <row r="630" spans="2:7" x14ac:dyDescent="0.25">
      <c r="B630" s="245"/>
      <c r="C630" s="246"/>
      <c r="D630" s="247"/>
      <c r="E630" s="248"/>
      <c r="F630" s="249"/>
      <c r="G630" s="115"/>
    </row>
    <row r="631" spans="2:7" x14ac:dyDescent="0.25">
      <c r="B631" s="245"/>
      <c r="C631" s="246"/>
      <c r="D631" s="247"/>
      <c r="E631" s="248"/>
      <c r="F631" s="249"/>
      <c r="G631" s="115"/>
    </row>
    <row r="632" spans="2:7" x14ac:dyDescent="0.25">
      <c r="B632" s="245"/>
      <c r="C632" s="246"/>
      <c r="D632" s="247"/>
      <c r="E632" s="248"/>
      <c r="F632" s="249"/>
      <c r="G632" s="115"/>
    </row>
    <row r="633" spans="2:7" x14ac:dyDescent="0.25">
      <c r="B633" s="245"/>
      <c r="C633" s="246"/>
      <c r="D633" s="247"/>
      <c r="E633" s="248"/>
      <c r="F633" s="249"/>
      <c r="G633" s="115"/>
    </row>
    <row r="634" spans="2:7" x14ac:dyDescent="0.25">
      <c r="B634" s="245"/>
      <c r="C634" s="246"/>
      <c r="D634" s="247"/>
      <c r="E634" s="248"/>
      <c r="F634" s="249"/>
      <c r="G634" s="115"/>
    </row>
    <row r="635" spans="2:7" x14ac:dyDescent="0.25">
      <c r="B635" s="245"/>
      <c r="C635" s="246"/>
      <c r="D635" s="247"/>
      <c r="E635" s="248"/>
      <c r="F635" s="249"/>
      <c r="G635" s="115"/>
    </row>
    <row r="636" spans="2:7" x14ac:dyDescent="0.25">
      <c r="B636" s="245"/>
      <c r="C636" s="246"/>
      <c r="D636" s="247"/>
      <c r="E636" s="248"/>
      <c r="F636" s="249"/>
      <c r="G636" s="115"/>
    </row>
    <row r="637" spans="2:7" x14ac:dyDescent="0.25">
      <c r="B637" s="245"/>
      <c r="C637" s="246"/>
      <c r="D637" s="247"/>
      <c r="E637" s="248"/>
      <c r="F637" s="249"/>
      <c r="G637" s="115"/>
    </row>
    <row r="638" spans="2:7" x14ac:dyDescent="0.25">
      <c r="B638" s="245"/>
      <c r="C638" s="246"/>
      <c r="D638" s="247"/>
      <c r="E638" s="248"/>
      <c r="F638" s="249"/>
      <c r="G638" s="115"/>
    </row>
    <row r="639" spans="2:7" x14ac:dyDescent="0.25">
      <c r="B639" s="245"/>
      <c r="C639" s="246"/>
      <c r="D639" s="247"/>
      <c r="E639" s="248"/>
      <c r="F639" s="249"/>
      <c r="G639" s="115"/>
    </row>
    <row r="640" spans="2:7" x14ac:dyDescent="0.25">
      <c r="B640" s="245"/>
      <c r="C640" s="246"/>
      <c r="D640" s="247"/>
      <c r="E640" s="248"/>
      <c r="F640" s="249"/>
      <c r="G640" s="115"/>
    </row>
    <row r="641" spans="2:7" x14ac:dyDescent="0.25">
      <c r="B641" s="245"/>
      <c r="C641" s="246"/>
      <c r="D641" s="247"/>
      <c r="E641" s="248"/>
      <c r="F641" s="249"/>
      <c r="G641" s="115"/>
    </row>
    <row r="642" spans="2:7" x14ac:dyDescent="0.25">
      <c r="B642" s="245"/>
      <c r="C642" s="246"/>
      <c r="D642" s="247"/>
      <c r="E642" s="248"/>
      <c r="F642" s="249"/>
      <c r="G642" s="115"/>
    </row>
    <row r="643" spans="2:7" x14ac:dyDescent="0.25">
      <c r="B643" s="245"/>
      <c r="C643" s="246"/>
      <c r="D643" s="247"/>
      <c r="E643" s="248"/>
      <c r="F643" s="249"/>
      <c r="G643" s="115"/>
    </row>
    <row r="644" spans="2:7" x14ac:dyDescent="0.25">
      <c r="B644" s="245"/>
      <c r="C644" s="246"/>
      <c r="D644" s="247"/>
      <c r="E644" s="248"/>
      <c r="F644" s="249"/>
      <c r="G644" s="115"/>
    </row>
    <row r="645" spans="2:7" x14ac:dyDescent="0.25">
      <c r="B645" s="245"/>
      <c r="C645" s="246"/>
      <c r="D645" s="247"/>
      <c r="E645" s="248"/>
      <c r="F645" s="249"/>
      <c r="G645" s="115"/>
    </row>
    <row r="646" spans="2:7" x14ac:dyDescent="0.25">
      <c r="B646" s="245"/>
      <c r="C646" s="246"/>
      <c r="D646" s="247"/>
      <c r="E646" s="248"/>
      <c r="F646" s="249"/>
      <c r="G646" s="115"/>
    </row>
    <row r="647" spans="2:7" x14ac:dyDescent="0.25">
      <c r="B647" s="245"/>
      <c r="C647" s="246"/>
      <c r="D647" s="247"/>
      <c r="E647" s="248"/>
      <c r="F647" s="249"/>
      <c r="G647" s="115"/>
    </row>
    <row r="648" spans="2:7" x14ac:dyDescent="0.25">
      <c r="B648" s="245"/>
      <c r="C648" s="246"/>
      <c r="D648" s="247"/>
      <c r="E648" s="248"/>
      <c r="F648" s="249"/>
      <c r="G648" s="115"/>
    </row>
    <row r="649" spans="2:7" x14ac:dyDescent="0.25">
      <c r="B649" s="245"/>
      <c r="C649" s="246"/>
      <c r="D649" s="247"/>
      <c r="E649" s="248"/>
      <c r="F649" s="249"/>
      <c r="G649" s="115"/>
    </row>
    <row r="650" spans="2:7" x14ac:dyDescent="0.25">
      <c r="B650" s="245"/>
      <c r="C650" s="246"/>
      <c r="D650" s="247"/>
      <c r="E650" s="248"/>
      <c r="F650" s="249"/>
      <c r="G650" s="115"/>
    </row>
    <row r="651" spans="2:7" x14ac:dyDescent="0.25">
      <c r="B651" s="245"/>
      <c r="C651" s="246"/>
      <c r="D651" s="247"/>
      <c r="E651" s="248"/>
      <c r="F651" s="249"/>
      <c r="G651" s="115"/>
    </row>
    <row r="652" spans="2:7" x14ac:dyDescent="0.25">
      <c r="B652" s="245"/>
      <c r="C652" s="246"/>
      <c r="D652" s="247"/>
      <c r="E652" s="248"/>
      <c r="F652" s="249"/>
      <c r="G652" s="115"/>
    </row>
    <row r="653" spans="2:7" x14ac:dyDescent="0.25">
      <c r="B653" s="245"/>
      <c r="C653" s="246"/>
      <c r="D653" s="247"/>
      <c r="E653" s="248"/>
      <c r="F653" s="249"/>
      <c r="G653" s="115"/>
    </row>
    <row r="654" spans="2:7" x14ac:dyDescent="0.25">
      <c r="B654" s="245"/>
      <c r="C654" s="246"/>
      <c r="D654" s="247"/>
      <c r="E654" s="248"/>
      <c r="F654" s="249"/>
      <c r="G654" s="115"/>
    </row>
    <row r="655" spans="2:7" x14ac:dyDescent="0.25">
      <c r="B655" s="245"/>
      <c r="C655" s="246"/>
      <c r="D655" s="247"/>
      <c r="E655" s="248"/>
      <c r="F655" s="249"/>
      <c r="G655" s="115"/>
    </row>
    <row r="656" spans="2:7" x14ac:dyDescent="0.25">
      <c r="B656" s="245"/>
      <c r="C656" s="246"/>
      <c r="D656" s="247"/>
      <c r="E656" s="248"/>
      <c r="F656" s="249"/>
      <c r="G656" s="115"/>
    </row>
    <row r="657" spans="2:7" x14ac:dyDescent="0.25">
      <c r="B657" s="245"/>
      <c r="C657" s="246"/>
      <c r="D657" s="247"/>
      <c r="E657" s="248"/>
      <c r="F657" s="249"/>
      <c r="G657" s="115"/>
    </row>
    <row r="658" spans="2:7" x14ac:dyDescent="0.25">
      <c r="B658" s="245"/>
      <c r="C658" s="246"/>
      <c r="D658" s="247"/>
      <c r="E658" s="248"/>
      <c r="F658" s="249"/>
      <c r="G658" s="115"/>
    </row>
    <row r="659" spans="2:7" x14ac:dyDescent="0.25">
      <c r="B659" s="245"/>
      <c r="C659" s="246"/>
      <c r="D659" s="247"/>
      <c r="E659" s="248"/>
      <c r="F659" s="249"/>
      <c r="G659" s="115"/>
    </row>
    <row r="660" spans="2:7" x14ac:dyDescent="0.25">
      <c r="B660" s="245"/>
      <c r="C660" s="246"/>
      <c r="D660" s="247"/>
      <c r="E660" s="248"/>
      <c r="F660" s="249"/>
      <c r="G660" s="115"/>
    </row>
    <row r="661" spans="2:7" x14ac:dyDescent="0.25">
      <c r="B661" s="245"/>
      <c r="C661" s="246"/>
      <c r="D661" s="247"/>
      <c r="E661" s="248"/>
      <c r="F661" s="249"/>
      <c r="G661" s="115"/>
    </row>
    <row r="662" spans="2:7" x14ac:dyDescent="0.25">
      <c r="B662" s="245"/>
      <c r="C662" s="246"/>
      <c r="D662" s="247"/>
      <c r="E662" s="248"/>
      <c r="F662" s="249"/>
      <c r="G662" s="115"/>
    </row>
    <row r="663" spans="2:7" x14ac:dyDescent="0.25">
      <c r="B663" s="245"/>
      <c r="C663" s="246"/>
      <c r="D663" s="247"/>
      <c r="E663" s="248"/>
      <c r="F663" s="249"/>
      <c r="G663" s="115"/>
    </row>
    <row r="664" spans="2:7" x14ac:dyDescent="0.25">
      <c r="B664" s="245"/>
      <c r="C664" s="246"/>
      <c r="D664" s="247"/>
      <c r="E664" s="248"/>
      <c r="F664" s="249"/>
      <c r="G664" s="115"/>
    </row>
    <row r="665" spans="2:7" x14ac:dyDescent="0.25">
      <c r="B665" s="245"/>
      <c r="C665" s="246"/>
      <c r="D665" s="247"/>
      <c r="E665" s="248"/>
      <c r="F665" s="249"/>
      <c r="G665" s="115"/>
    </row>
    <row r="666" spans="2:7" x14ac:dyDescent="0.25">
      <c r="B666" s="245"/>
      <c r="C666" s="246"/>
      <c r="D666" s="247"/>
      <c r="E666" s="248"/>
      <c r="F666" s="249"/>
      <c r="G666" s="115"/>
    </row>
    <row r="667" spans="2:7" x14ac:dyDescent="0.25">
      <c r="B667" s="245"/>
      <c r="C667" s="246"/>
      <c r="D667" s="247"/>
      <c r="E667" s="248"/>
      <c r="F667" s="249"/>
      <c r="G667" s="115"/>
    </row>
    <row r="668" spans="2:7" x14ac:dyDescent="0.25">
      <c r="B668" s="245"/>
      <c r="C668" s="246"/>
      <c r="D668" s="247"/>
      <c r="E668" s="248"/>
      <c r="F668" s="249"/>
      <c r="G668" s="115"/>
    </row>
    <row r="669" spans="2:7" x14ac:dyDescent="0.25">
      <c r="B669" s="245"/>
      <c r="C669" s="246"/>
      <c r="D669" s="247"/>
      <c r="E669" s="248"/>
      <c r="F669" s="249"/>
      <c r="G669" s="115"/>
    </row>
    <row r="670" spans="2:7" x14ac:dyDescent="0.25">
      <c r="B670" s="245"/>
      <c r="C670" s="246"/>
      <c r="D670" s="247"/>
      <c r="E670" s="248"/>
      <c r="F670" s="249"/>
      <c r="G670" s="115"/>
    </row>
    <row r="671" spans="2:7" x14ac:dyDescent="0.25">
      <c r="B671" s="245"/>
      <c r="C671" s="246"/>
      <c r="D671" s="247"/>
      <c r="E671" s="248"/>
      <c r="F671" s="249"/>
      <c r="G671" s="115"/>
    </row>
    <row r="672" spans="2:7" x14ac:dyDescent="0.25">
      <c r="B672" s="245"/>
      <c r="C672" s="246"/>
      <c r="D672" s="247"/>
      <c r="E672" s="248"/>
      <c r="F672" s="249"/>
      <c r="G672" s="115"/>
    </row>
    <row r="673" spans="2:7" x14ac:dyDescent="0.25">
      <c r="B673" s="245"/>
      <c r="C673" s="246"/>
      <c r="D673" s="247"/>
      <c r="E673" s="248"/>
      <c r="F673" s="249"/>
      <c r="G673" s="115"/>
    </row>
    <row r="674" spans="2:7" x14ac:dyDescent="0.25">
      <c r="B674" s="245"/>
      <c r="C674" s="246"/>
      <c r="D674" s="247"/>
      <c r="E674" s="248"/>
      <c r="F674" s="249"/>
      <c r="G674" s="115"/>
    </row>
    <row r="675" spans="2:7" x14ac:dyDescent="0.25">
      <c r="B675" s="245"/>
      <c r="C675" s="246"/>
      <c r="D675" s="247"/>
      <c r="E675" s="248"/>
      <c r="F675" s="249"/>
      <c r="G675" s="115"/>
    </row>
    <row r="676" spans="2:7" x14ac:dyDescent="0.25">
      <c r="B676" s="245"/>
      <c r="C676" s="246"/>
      <c r="D676" s="247"/>
      <c r="E676" s="248"/>
      <c r="F676" s="249"/>
      <c r="G676" s="115"/>
    </row>
    <row r="677" spans="2:7" x14ac:dyDescent="0.25">
      <c r="B677" s="245"/>
      <c r="C677" s="246"/>
      <c r="D677" s="247"/>
      <c r="E677" s="248"/>
      <c r="F677" s="249"/>
      <c r="G677" s="115"/>
    </row>
    <row r="678" spans="2:7" x14ac:dyDescent="0.25">
      <c r="B678" s="245"/>
      <c r="C678" s="246"/>
      <c r="D678" s="247"/>
      <c r="E678" s="248"/>
      <c r="F678" s="249"/>
      <c r="G678" s="115"/>
    </row>
    <row r="679" spans="2:7" x14ac:dyDescent="0.25">
      <c r="B679" s="245"/>
      <c r="C679" s="246"/>
      <c r="D679" s="247"/>
      <c r="E679" s="248"/>
      <c r="F679" s="249"/>
      <c r="G679" s="115"/>
    </row>
    <row r="680" spans="2:7" x14ac:dyDescent="0.25">
      <c r="B680" s="245"/>
      <c r="C680" s="246"/>
      <c r="D680" s="247"/>
      <c r="E680" s="248"/>
      <c r="F680" s="249"/>
      <c r="G680" s="115"/>
    </row>
    <row r="681" spans="2:7" x14ac:dyDescent="0.25">
      <c r="B681" s="245"/>
      <c r="C681" s="246"/>
      <c r="D681" s="247"/>
      <c r="E681" s="248"/>
      <c r="F681" s="249"/>
      <c r="G681" s="115"/>
    </row>
    <row r="682" spans="2:7" x14ac:dyDescent="0.25">
      <c r="B682" s="245"/>
      <c r="C682" s="246"/>
      <c r="D682" s="247"/>
      <c r="E682" s="248"/>
      <c r="F682" s="249"/>
      <c r="G682" s="115"/>
    </row>
    <row r="683" spans="2:7" x14ac:dyDescent="0.25">
      <c r="B683" s="245"/>
      <c r="C683" s="246"/>
      <c r="D683" s="247"/>
      <c r="E683" s="248"/>
      <c r="F683" s="249"/>
      <c r="G683" s="115"/>
    </row>
    <row r="684" spans="2:7" x14ac:dyDescent="0.25">
      <c r="B684" s="245"/>
      <c r="C684" s="246"/>
      <c r="D684" s="247"/>
      <c r="E684" s="248"/>
      <c r="F684" s="249"/>
      <c r="G684" s="115"/>
    </row>
    <row r="685" spans="2:7" x14ac:dyDescent="0.25">
      <c r="B685" s="245"/>
      <c r="C685" s="246"/>
      <c r="D685" s="247"/>
      <c r="E685" s="248"/>
      <c r="F685" s="249"/>
      <c r="G685" s="115"/>
    </row>
    <row r="686" spans="2:7" x14ac:dyDescent="0.25">
      <c r="B686" s="245"/>
      <c r="C686" s="246"/>
      <c r="D686" s="247"/>
      <c r="E686" s="248"/>
      <c r="F686" s="249"/>
      <c r="G686" s="115"/>
    </row>
    <row r="687" spans="2:7" x14ac:dyDescent="0.25">
      <c r="B687" s="245"/>
      <c r="C687" s="246"/>
      <c r="D687" s="247"/>
      <c r="E687" s="248"/>
      <c r="F687" s="249"/>
      <c r="G687" s="115"/>
    </row>
    <row r="688" spans="2:7" x14ac:dyDescent="0.25">
      <c r="B688" s="245"/>
      <c r="C688" s="246"/>
      <c r="D688" s="247"/>
      <c r="E688" s="248"/>
      <c r="F688" s="249"/>
      <c r="G688" s="115"/>
    </row>
    <row r="689" spans="2:7" x14ac:dyDescent="0.25">
      <c r="B689" s="245"/>
      <c r="C689" s="246"/>
      <c r="D689" s="247"/>
      <c r="E689" s="248"/>
      <c r="F689" s="249"/>
      <c r="G689" s="115"/>
    </row>
    <row r="690" spans="2:7" x14ac:dyDescent="0.25">
      <c r="B690" s="245"/>
      <c r="C690" s="246"/>
      <c r="D690" s="247"/>
      <c r="E690" s="248"/>
      <c r="F690" s="249"/>
      <c r="G690" s="115"/>
    </row>
    <row r="691" spans="2:7" x14ac:dyDescent="0.25">
      <c r="B691" s="245"/>
      <c r="C691" s="246"/>
      <c r="D691" s="247"/>
      <c r="E691" s="248"/>
      <c r="F691" s="249"/>
      <c r="G691" s="115"/>
    </row>
    <row r="692" spans="2:7" x14ac:dyDescent="0.25">
      <c r="B692" s="245"/>
      <c r="C692" s="246"/>
      <c r="D692" s="247"/>
      <c r="E692" s="248"/>
      <c r="F692" s="249"/>
      <c r="G692" s="115"/>
    </row>
    <row r="693" spans="2:7" x14ac:dyDescent="0.25">
      <c r="B693" s="245"/>
      <c r="C693" s="246"/>
      <c r="D693" s="247"/>
      <c r="E693" s="248"/>
      <c r="F693" s="249"/>
      <c r="G693" s="115"/>
    </row>
    <row r="694" spans="2:7" x14ac:dyDescent="0.25">
      <c r="B694" s="245"/>
      <c r="C694" s="246"/>
      <c r="D694" s="247"/>
      <c r="E694" s="248"/>
      <c r="F694" s="249"/>
      <c r="G694" s="115"/>
    </row>
    <row r="695" spans="2:7" x14ac:dyDescent="0.25">
      <c r="B695" s="245"/>
      <c r="C695" s="246"/>
      <c r="D695" s="247"/>
      <c r="E695" s="248"/>
      <c r="F695" s="249"/>
      <c r="G695" s="115"/>
    </row>
    <row r="696" spans="2:7" x14ac:dyDescent="0.25">
      <c r="B696" s="245"/>
      <c r="C696" s="246"/>
      <c r="D696" s="247"/>
      <c r="E696" s="248"/>
      <c r="F696" s="249"/>
      <c r="G696" s="115"/>
    </row>
    <row r="697" spans="2:7" x14ac:dyDescent="0.25">
      <c r="B697" s="245"/>
      <c r="C697" s="246"/>
      <c r="D697" s="247"/>
      <c r="E697" s="248"/>
      <c r="F697" s="249"/>
      <c r="G697" s="115"/>
    </row>
    <row r="698" spans="2:7" x14ac:dyDescent="0.25">
      <c r="B698" s="245"/>
      <c r="C698" s="246"/>
      <c r="D698" s="247"/>
      <c r="E698" s="248"/>
      <c r="F698" s="249"/>
      <c r="G698" s="115"/>
    </row>
    <row r="699" spans="2:7" x14ac:dyDescent="0.25">
      <c r="B699" s="245"/>
      <c r="C699" s="246"/>
      <c r="D699" s="247"/>
      <c r="E699" s="248"/>
      <c r="F699" s="249"/>
      <c r="G699" s="115"/>
    </row>
    <row r="700" spans="2:7" x14ac:dyDescent="0.25">
      <c r="B700" s="245"/>
      <c r="C700" s="246"/>
      <c r="D700" s="247"/>
      <c r="E700" s="248"/>
      <c r="F700" s="249"/>
      <c r="G700" s="115"/>
    </row>
    <row r="701" spans="2:7" x14ac:dyDescent="0.25">
      <c r="B701" s="245"/>
      <c r="C701" s="246"/>
      <c r="D701" s="247"/>
      <c r="E701" s="248"/>
      <c r="F701" s="249"/>
      <c r="G701" s="115"/>
    </row>
    <row r="702" spans="2:7" x14ac:dyDescent="0.25">
      <c r="B702" s="245"/>
      <c r="C702" s="246"/>
      <c r="D702" s="247"/>
      <c r="E702" s="248"/>
      <c r="F702" s="249"/>
      <c r="G702" s="115"/>
    </row>
    <row r="703" spans="2:7" x14ac:dyDescent="0.25">
      <c r="B703" s="245"/>
      <c r="C703" s="246"/>
      <c r="D703" s="247"/>
      <c r="E703" s="248"/>
      <c r="F703" s="249"/>
      <c r="G703" s="115"/>
    </row>
    <row r="704" spans="2:7" x14ac:dyDescent="0.25">
      <c r="B704" s="245"/>
      <c r="C704" s="246"/>
      <c r="D704" s="247"/>
      <c r="E704" s="248"/>
      <c r="F704" s="249"/>
      <c r="G704" s="115"/>
    </row>
    <row r="705" spans="2:7" x14ac:dyDescent="0.25">
      <c r="B705" s="245"/>
      <c r="C705" s="246"/>
      <c r="D705" s="247"/>
      <c r="E705" s="248"/>
      <c r="F705" s="249"/>
      <c r="G705" s="115"/>
    </row>
    <row r="706" spans="2:7" x14ac:dyDescent="0.25">
      <c r="B706" s="245"/>
      <c r="C706" s="246"/>
      <c r="D706" s="247"/>
      <c r="E706" s="248"/>
      <c r="F706" s="249"/>
      <c r="G706" s="115"/>
    </row>
    <row r="707" spans="2:7" x14ac:dyDescent="0.25">
      <c r="B707" s="245"/>
      <c r="C707" s="246"/>
      <c r="D707" s="247"/>
      <c r="E707" s="248"/>
      <c r="F707" s="249"/>
      <c r="G707" s="115"/>
    </row>
    <row r="708" spans="2:7" x14ac:dyDescent="0.25">
      <c r="B708" s="245"/>
      <c r="C708" s="246"/>
      <c r="D708" s="247"/>
      <c r="E708" s="248"/>
      <c r="F708" s="249"/>
      <c r="G708" s="115"/>
    </row>
    <row r="709" spans="2:7" x14ac:dyDescent="0.25">
      <c r="B709" s="245"/>
      <c r="C709" s="246"/>
      <c r="D709" s="247"/>
      <c r="E709" s="248"/>
      <c r="F709" s="249"/>
      <c r="G709" s="115"/>
    </row>
    <row r="710" spans="2:7" x14ac:dyDescent="0.25">
      <c r="B710" s="245"/>
      <c r="C710" s="246"/>
      <c r="D710" s="247"/>
      <c r="E710" s="248"/>
      <c r="F710" s="249"/>
      <c r="G710" s="115"/>
    </row>
    <row r="711" spans="2:7" x14ac:dyDescent="0.25">
      <c r="B711" s="245"/>
      <c r="C711" s="246"/>
      <c r="D711" s="247"/>
      <c r="E711" s="248"/>
      <c r="F711" s="249"/>
      <c r="G711" s="115"/>
    </row>
    <row r="712" spans="2:7" x14ac:dyDescent="0.25">
      <c r="B712" s="245"/>
      <c r="C712" s="246"/>
      <c r="D712" s="247"/>
      <c r="E712" s="248"/>
      <c r="F712" s="249"/>
      <c r="G712" s="115"/>
    </row>
    <row r="713" spans="2:7" x14ac:dyDescent="0.25">
      <c r="B713" s="245"/>
      <c r="C713" s="246"/>
      <c r="D713" s="247"/>
      <c r="E713" s="248"/>
      <c r="F713" s="249"/>
      <c r="G713" s="115"/>
    </row>
    <row r="714" spans="2:7" x14ac:dyDescent="0.25">
      <c r="B714" s="245"/>
      <c r="C714" s="246"/>
      <c r="D714" s="247"/>
      <c r="E714" s="248"/>
      <c r="F714" s="249"/>
      <c r="G714" s="115"/>
    </row>
    <row r="715" spans="2:7" x14ac:dyDescent="0.25">
      <c r="B715" s="245"/>
      <c r="C715" s="246"/>
      <c r="D715" s="247"/>
      <c r="E715" s="248"/>
      <c r="F715" s="249"/>
      <c r="G715" s="115"/>
    </row>
    <row r="716" spans="2:7" x14ac:dyDescent="0.25">
      <c r="B716" s="245"/>
      <c r="C716" s="246"/>
      <c r="D716" s="247"/>
      <c r="E716" s="248"/>
      <c r="F716" s="249"/>
      <c r="G716" s="115"/>
    </row>
    <row r="717" spans="2:7" x14ac:dyDescent="0.25">
      <c r="B717" s="245"/>
      <c r="C717" s="246"/>
      <c r="D717" s="247"/>
      <c r="E717" s="248"/>
      <c r="F717" s="249"/>
      <c r="G717" s="115"/>
    </row>
    <row r="718" spans="2:7" x14ac:dyDescent="0.25">
      <c r="B718" s="245"/>
      <c r="C718" s="246"/>
      <c r="D718" s="247"/>
      <c r="E718" s="248"/>
      <c r="F718" s="249"/>
      <c r="G718" s="115"/>
    </row>
    <row r="719" spans="2:7" x14ac:dyDescent="0.25">
      <c r="B719" s="245"/>
      <c r="C719" s="246"/>
      <c r="D719" s="247"/>
      <c r="E719" s="248"/>
      <c r="F719" s="249"/>
      <c r="G719" s="115"/>
    </row>
    <row r="720" spans="2:7" x14ac:dyDescent="0.25">
      <c r="B720" s="245"/>
      <c r="C720" s="246"/>
      <c r="D720" s="247"/>
      <c r="E720" s="248"/>
      <c r="F720" s="249"/>
      <c r="G720" s="115"/>
    </row>
    <row r="721" spans="2:7" x14ac:dyDescent="0.25">
      <c r="B721" s="245"/>
      <c r="C721" s="246"/>
      <c r="D721" s="247"/>
      <c r="E721" s="248"/>
      <c r="F721" s="249"/>
      <c r="G721" s="115"/>
    </row>
    <row r="722" spans="2:7" x14ac:dyDescent="0.25">
      <c r="B722" s="245"/>
      <c r="C722" s="246"/>
      <c r="D722" s="247"/>
      <c r="E722" s="248"/>
      <c r="F722" s="249"/>
      <c r="G722" s="115"/>
    </row>
    <row r="723" spans="2:7" x14ac:dyDescent="0.25">
      <c r="B723" s="245"/>
      <c r="C723" s="246"/>
      <c r="D723" s="247"/>
      <c r="E723" s="248"/>
      <c r="F723" s="249"/>
      <c r="G723" s="115"/>
    </row>
    <row r="724" spans="2:7" x14ac:dyDescent="0.25">
      <c r="B724" s="245"/>
      <c r="C724" s="246"/>
      <c r="D724" s="247"/>
      <c r="E724" s="248"/>
      <c r="F724" s="249"/>
      <c r="G724" s="115"/>
    </row>
    <row r="725" spans="2:7" x14ac:dyDescent="0.25">
      <c r="B725" s="245"/>
      <c r="C725" s="246"/>
      <c r="D725" s="247"/>
      <c r="E725" s="248"/>
      <c r="F725" s="249"/>
      <c r="G725" s="115"/>
    </row>
    <row r="726" spans="2:7" x14ac:dyDescent="0.25">
      <c r="B726" s="245"/>
      <c r="C726" s="246"/>
      <c r="D726" s="247"/>
      <c r="E726" s="248"/>
      <c r="F726" s="249"/>
      <c r="G726" s="115"/>
    </row>
    <row r="727" spans="2:7" x14ac:dyDescent="0.25">
      <c r="B727" s="245"/>
      <c r="C727" s="246"/>
      <c r="D727" s="247"/>
      <c r="E727" s="248"/>
      <c r="F727" s="249"/>
      <c r="G727" s="115"/>
    </row>
    <row r="728" spans="2:7" x14ac:dyDescent="0.25">
      <c r="B728" s="245"/>
      <c r="C728" s="246"/>
      <c r="D728" s="247"/>
      <c r="E728" s="248"/>
      <c r="F728" s="249"/>
      <c r="G728" s="115"/>
    </row>
    <row r="729" spans="2:7" x14ac:dyDescent="0.25">
      <c r="B729" s="245"/>
      <c r="C729" s="246"/>
      <c r="D729" s="247"/>
      <c r="E729" s="248"/>
      <c r="F729" s="249"/>
      <c r="G729" s="115"/>
    </row>
    <row r="730" spans="2:7" x14ac:dyDescent="0.25">
      <c r="B730" s="245"/>
      <c r="C730" s="246"/>
      <c r="D730" s="247"/>
      <c r="E730" s="248"/>
      <c r="F730" s="249"/>
      <c r="G730" s="115"/>
    </row>
    <row r="731" spans="2:7" x14ac:dyDescent="0.25">
      <c r="B731" s="245"/>
      <c r="C731" s="246"/>
      <c r="D731" s="247"/>
      <c r="E731" s="248"/>
      <c r="F731" s="249"/>
      <c r="G731" s="115"/>
    </row>
    <row r="732" spans="2:7" x14ac:dyDescent="0.25">
      <c r="B732" s="245"/>
      <c r="C732" s="246"/>
      <c r="D732" s="247"/>
      <c r="E732" s="248"/>
      <c r="F732" s="249"/>
      <c r="G732" s="115"/>
    </row>
    <row r="733" spans="2:7" x14ac:dyDescent="0.25">
      <c r="B733" s="245"/>
      <c r="C733" s="246"/>
      <c r="D733" s="247"/>
      <c r="E733" s="248"/>
      <c r="F733" s="249"/>
      <c r="G733" s="115"/>
    </row>
    <row r="734" spans="2:7" x14ac:dyDescent="0.25">
      <c r="B734" s="245"/>
      <c r="C734" s="246"/>
      <c r="D734" s="247"/>
      <c r="E734" s="248"/>
      <c r="F734" s="249"/>
      <c r="G734" s="115"/>
    </row>
    <row r="735" spans="2:7" x14ac:dyDescent="0.25">
      <c r="B735" s="245"/>
      <c r="C735" s="246"/>
      <c r="D735" s="247"/>
      <c r="E735" s="248"/>
      <c r="F735" s="249"/>
      <c r="G735" s="115"/>
    </row>
    <row r="736" spans="2:7" x14ac:dyDescent="0.25">
      <c r="B736" s="245"/>
      <c r="C736" s="246"/>
      <c r="D736" s="247"/>
      <c r="E736" s="248"/>
      <c r="F736" s="249"/>
      <c r="G736" s="115"/>
    </row>
    <row r="737" spans="2:7" x14ac:dyDescent="0.25">
      <c r="B737" s="245"/>
      <c r="C737" s="246"/>
      <c r="D737" s="247"/>
      <c r="E737" s="248"/>
      <c r="F737" s="249"/>
      <c r="G737" s="115"/>
    </row>
    <row r="738" spans="2:7" x14ac:dyDescent="0.25">
      <c r="B738" s="245"/>
      <c r="C738" s="246"/>
      <c r="D738" s="247"/>
      <c r="E738" s="248"/>
      <c r="F738" s="249"/>
      <c r="G738" s="115"/>
    </row>
    <row r="739" spans="2:7" x14ac:dyDescent="0.25">
      <c r="B739" s="245"/>
      <c r="C739" s="246"/>
      <c r="D739" s="247"/>
      <c r="E739" s="248"/>
      <c r="F739" s="249"/>
      <c r="G739" s="115"/>
    </row>
    <row r="740" spans="2:7" x14ac:dyDescent="0.25">
      <c r="B740" s="245"/>
      <c r="C740" s="246"/>
      <c r="D740" s="247"/>
      <c r="E740" s="248"/>
      <c r="F740" s="249"/>
      <c r="G740" s="115"/>
    </row>
    <row r="741" spans="2:7" x14ac:dyDescent="0.25">
      <c r="B741" s="245"/>
      <c r="C741" s="246"/>
      <c r="D741" s="247"/>
      <c r="E741" s="248"/>
      <c r="F741" s="249"/>
      <c r="G741" s="115"/>
    </row>
    <row r="742" spans="2:7" x14ac:dyDescent="0.25">
      <c r="B742" s="245"/>
      <c r="C742" s="246"/>
      <c r="D742" s="247"/>
      <c r="E742" s="248"/>
      <c r="F742" s="249"/>
      <c r="G742" s="115"/>
    </row>
    <row r="743" spans="2:7" x14ac:dyDescent="0.25">
      <c r="B743" s="245"/>
      <c r="C743" s="246"/>
      <c r="D743" s="247"/>
      <c r="E743" s="248"/>
      <c r="F743" s="249"/>
      <c r="G743" s="115"/>
    </row>
    <row r="744" spans="2:7" x14ac:dyDescent="0.25">
      <c r="B744" s="245"/>
      <c r="C744" s="246"/>
      <c r="D744" s="247"/>
      <c r="E744" s="248"/>
      <c r="F744" s="249"/>
      <c r="G744" s="115"/>
    </row>
    <row r="745" spans="2:7" x14ac:dyDescent="0.25">
      <c r="B745" s="245"/>
      <c r="C745" s="246"/>
      <c r="D745" s="247"/>
      <c r="E745" s="248"/>
      <c r="F745" s="249"/>
      <c r="G745" s="115"/>
    </row>
    <row r="746" spans="2:7" x14ac:dyDescent="0.25">
      <c r="B746" s="245"/>
      <c r="C746" s="246"/>
      <c r="D746" s="247"/>
      <c r="E746" s="248"/>
      <c r="F746" s="249"/>
      <c r="G746" s="115"/>
    </row>
    <row r="747" spans="2:7" x14ac:dyDescent="0.25">
      <c r="B747" s="245"/>
      <c r="C747" s="246"/>
      <c r="D747" s="247"/>
      <c r="E747" s="248"/>
      <c r="F747" s="249"/>
      <c r="G747" s="115"/>
    </row>
    <row r="748" spans="2:7" x14ac:dyDescent="0.25">
      <c r="B748" s="245"/>
      <c r="C748" s="246"/>
      <c r="D748" s="247"/>
      <c r="E748" s="248"/>
      <c r="F748" s="249"/>
      <c r="G748" s="115"/>
    </row>
    <row r="749" spans="2:7" x14ac:dyDescent="0.25">
      <c r="B749" s="245"/>
      <c r="C749" s="246"/>
      <c r="D749" s="247"/>
      <c r="E749" s="248"/>
      <c r="F749" s="249"/>
      <c r="G749" s="115"/>
    </row>
    <row r="750" spans="2:7" x14ac:dyDescent="0.25">
      <c r="B750" s="245"/>
      <c r="C750" s="246"/>
      <c r="D750" s="247"/>
      <c r="E750" s="248"/>
      <c r="F750" s="249"/>
      <c r="G750" s="115"/>
    </row>
    <row r="751" spans="2:7" x14ac:dyDescent="0.25">
      <c r="B751" s="245"/>
      <c r="C751" s="246"/>
      <c r="D751" s="247"/>
      <c r="E751" s="248"/>
      <c r="F751" s="249"/>
      <c r="G751" s="115"/>
    </row>
    <row r="752" spans="2:7" x14ac:dyDescent="0.25">
      <c r="B752" s="245"/>
      <c r="C752" s="246"/>
      <c r="D752" s="247"/>
      <c r="E752" s="248"/>
      <c r="F752" s="249"/>
      <c r="G752" s="115"/>
    </row>
    <row r="753" spans="2:7" x14ac:dyDescent="0.25">
      <c r="B753" s="245"/>
      <c r="C753" s="246"/>
      <c r="D753" s="247"/>
      <c r="E753" s="248"/>
      <c r="F753" s="249"/>
      <c r="G753" s="115"/>
    </row>
    <row r="754" spans="2:7" x14ac:dyDescent="0.25">
      <c r="B754" s="245"/>
      <c r="C754" s="246"/>
      <c r="D754" s="247"/>
      <c r="E754" s="248"/>
      <c r="F754" s="249"/>
      <c r="G754" s="115"/>
    </row>
    <row r="755" spans="2:7" x14ac:dyDescent="0.25">
      <c r="B755" s="245"/>
      <c r="C755" s="246"/>
      <c r="D755" s="247"/>
      <c r="E755" s="248"/>
      <c r="F755" s="249"/>
      <c r="G755" s="115"/>
    </row>
    <row r="756" spans="2:7" x14ac:dyDescent="0.25">
      <c r="B756" s="245"/>
      <c r="C756" s="246"/>
      <c r="D756" s="247"/>
      <c r="E756" s="248"/>
      <c r="F756" s="249"/>
      <c r="G756" s="115"/>
    </row>
    <row r="757" spans="2:7" x14ac:dyDescent="0.25">
      <c r="B757" s="245"/>
      <c r="C757" s="246"/>
      <c r="D757" s="247"/>
      <c r="E757" s="248"/>
      <c r="F757" s="249"/>
      <c r="G757" s="115"/>
    </row>
    <row r="758" spans="2:7" x14ac:dyDescent="0.25">
      <c r="B758" s="245"/>
      <c r="C758" s="246"/>
      <c r="D758" s="247"/>
      <c r="E758" s="248"/>
      <c r="F758" s="249"/>
      <c r="G758" s="115"/>
    </row>
    <row r="759" spans="2:7" x14ac:dyDescent="0.25">
      <c r="B759" s="245"/>
      <c r="C759" s="246"/>
      <c r="D759" s="247"/>
      <c r="E759" s="248"/>
      <c r="F759" s="249"/>
      <c r="G759" s="115"/>
    </row>
    <row r="760" spans="2:7" x14ac:dyDescent="0.25">
      <c r="B760" s="245"/>
      <c r="C760" s="246"/>
      <c r="D760" s="247"/>
      <c r="E760" s="248"/>
      <c r="F760" s="249"/>
      <c r="G760" s="115"/>
    </row>
    <row r="761" spans="2:7" x14ac:dyDescent="0.25">
      <c r="B761" s="245"/>
      <c r="C761" s="246"/>
      <c r="D761" s="247"/>
      <c r="E761" s="248"/>
      <c r="F761" s="249"/>
      <c r="G761" s="115"/>
    </row>
    <row r="762" spans="2:7" x14ac:dyDescent="0.25">
      <c r="B762" s="245"/>
      <c r="C762" s="246"/>
      <c r="D762" s="247"/>
      <c r="E762" s="248"/>
      <c r="F762" s="249"/>
      <c r="G762" s="115"/>
    </row>
    <row r="763" spans="2:7" x14ac:dyDescent="0.25">
      <c r="B763" s="245"/>
      <c r="C763" s="246"/>
      <c r="D763" s="247"/>
      <c r="E763" s="248"/>
      <c r="F763" s="249"/>
      <c r="G763" s="115"/>
    </row>
    <row r="764" spans="2:7" x14ac:dyDescent="0.25">
      <c r="B764" s="245"/>
      <c r="C764" s="246"/>
      <c r="D764" s="247"/>
      <c r="E764" s="248"/>
      <c r="F764" s="249"/>
      <c r="G764" s="115"/>
    </row>
    <row r="765" spans="2:7" x14ac:dyDescent="0.25">
      <c r="B765" s="245"/>
      <c r="C765" s="246"/>
      <c r="D765" s="247"/>
      <c r="E765" s="248"/>
      <c r="F765" s="249"/>
      <c r="G765" s="115"/>
    </row>
    <row r="766" spans="2:7" x14ac:dyDescent="0.25">
      <c r="B766" s="245"/>
      <c r="C766" s="246"/>
      <c r="D766" s="247"/>
      <c r="E766" s="248"/>
      <c r="F766" s="249"/>
      <c r="G766" s="115"/>
    </row>
    <row r="767" spans="2:7" x14ac:dyDescent="0.25">
      <c r="B767" s="245"/>
      <c r="C767" s="246"/>
      <c r="D767" s="247"/>
      <c r="E767" s="248"/>
      <c r="F767" s="249"/>
      <c r="G767" s="115"/>
    </row>
    <row r="768" spans="2:7" x14ac:dyDescent="0.25">
      <c r="B768" s="245"/>
      <c r="C768" s="246"/>
      <c r="D768" s="247"/>
      <c r="E768" s="248"/>
      <c r="F768" s="249"/>
      <c r="G768" s="115"/>
    </row>
    <row r="769" spans="2:7" x14ac:dyDescent="0.25">
      <c r="B769" s="245"/>
      <c r="C769" s="246"/>
      <c r="D769" s="247"/>
      <c r="E769" s="248"/>
      <c r="F769" s="249"/>
      <c r="G769" s="115"/>
    </row>
    <row r="770" spans="2:7" x14ac:dyDescent="0.25">
      <c r="B770" s="245"/>
      <c r="C770" s="246"/>
      <c r="D770" s="247"/>
      <c r="E770" s="248"/>
      <c r="F770" s="249"/>
      <c r="G770" s="115"/>
    </row>
    <row r="771" spans="2:7" x14ac:dyDescent="0.25">
      <c r="B771" s="245"/>
      <c r="C771" s="246"/>
      <c r="D771" s="247"/>
      <c r="E771" s="248"/>
      <c r="F771" s="249"/>
      <c r="G771" s="115"/>
    </row>
    <row r="772" spans="2:7" x14ac:dyDescent="0.25">
      <c r="B772" s="245"/>
      <c r="C772" s="246"/>
      <c r="D772" s="247"/>
      <c r="E772" s="248"/>
      <c r="F772" s="249"/>
      <c r="G772" s="115"/>
    </row>
    <row r="773" spans="2:7" x14ac:dyDescent="0.25">
      <c r="B773" s="245"/>
      <c r="C773" s="246"/>
      <c r="D773" s="247"/>
      <c r="E773" s="248"/>
      <c r="F773" s="249"/>
      <c r="G773" s="115"/>
    </row>
    <row r="774" spans="2:7" x14ac:dyDescent="0.25">
      <c r="B774" s="245"/>
      <c r="C774" s="246"/>
      <c r="D774" s="247"/>
      <c r="E774" s="248"/>
      <c r="F774" s="249"/>
      <c r="G774" s="115"/>
    </row>
    <row r="775" spans="2:7" x14ac:dyDescent="0.25">
      <c r="B775" s="245"/>
      <c r="C775" s="246"/>
      <c r="D775" s="247"/>
      <c r="E775" s="248"/>
      <c r="F775" s="249"/>
      <c r="G775" s="115"/>
    </row>
    <row r="776" spans="2:7" x14ac:dyDescent="0.25">
      <c r="B776" s="245"/>
      <c r="C776" s="246"/>
      <c r="D776" s="247"/>
      <c r="E776" s="248"/>
      <c r="F776" s="249"/>
      <c r="G776" s="115"/>
    </row>
    <row r="777" spans="2:7" x14ac:dyDescent="0.25">
      <c r="B777" s="245"/>
      <c r="C777" s="246"/>
      <c r="D777" s="247"/>
      <c r="E777" s="248"/>
      <c r="F777" s="249"/>
      <c r="G777" s="115"/>
    </row>
    <row r="778" spans="2:7" x14ac:dyDescent="0.25">
      <c r="B778" s="245"/>
      <c r="C778" s="246"/>
      <c r="D778" s="247"/>
      <c r="E778" s="248"/>
      <c r="F778" s="249"/>
      <c r="G778" s="115"/>
    </row>
    <row r="779" spans="2:7" x14ac:dyDescent="0.25">
      <c r="B779" s="245"/>
      <c r="C779" s="246"/>
      <c r="D779" s="247"/>
      <c r="E779" s="248"/>
      <c r="F779" s="249"/>
      <c r="G779" s="115"/>
    </row>
    <row r="780" spans="2:7" x14ac:dyDescent="0.25">
      <c r="B780" s="245"/>
      <c r="C780" s="246"/>
      <c r="D780" s="247"/>
      <c r="E780" s="248"/>
      <c r="F780" s="249"/>
      <c r="G780" s="115"/>
    </row>
    <row r="781" spans="2:7" x14ac:dyDescent="0.25">
      <c r="B781" s="245"/>
      <c r="C781" s="246"/>
      <c r="D781" s="247"/>
      <c r="E781" s="248"/>
      <c r="F781" s="249"/>
      <c r="G781" s="115"/>
    </row>
    <row r="782" spans="2:7" x14ac:dyDescent="0.25">
      <c r="B782" s="245"/>
      <c r="C782" s="246"/>
      <c r="D782" s="247"/>
      <c r="E782" s="248"/>
      <c r="F782" s="249"/>
      <c r="G782" s="115"/>
    </row>
    <row r="783" spans="2:7" x14ac:dyDescent="0.25">
      <c r="B783" s="245"/>
      <c r="C783" s="246"/>
      <c r="D783" s="247"/>
      <c r="E783" s="248"/>
      <c r="F783" s="249"/>
      <c r="G783" s="115"/>
    </row>
    <row r="784" spans="2:7" x14ac:dyDescent="0.25">
      <c r="B784" s="245"/>
      <c r="C784" s="246"/>
      <c r="D784" s="247"/>
      <c r="E784" s="248"/>
      <c r="F784" s="249"/>
      <c r="G784" s="115"/>
    </row>
    <row r="785" spans="2:7" x14ac:dyDescent="0.25">
      <c r="B785" s="245"/>
      <c r="C785" s="246"/>
      <c r="D785" s="247"/>
      <c r="E785" s="248"/>
      <c r="F785" s="249"/>
      <c r="G785" s="115"/>
    </row>
    <row r="786" spans="2:7" x14ac:dyDescent="0.25">
      <c r="B786" s="245"/>
      <c r="C786" s="246"/>
      <c r="D786" s="247"/>
      <c r="E786" s="248"/>
      <c r="F786" s="249"/>
      <c r="G786" s="115"/>
    </row>
    <row r="787" spans="2:7" x14ac:dyDescent="0.25">
      <c r="B787" s="245"/>
      <c r="C787" s="246"/>
      <c r="D787" s="247"/>
      <c r="E787" s="248"/>
      <c r="F787" s="249"/>
      <c r="G787" s="115"/>
    </row>
    <row r="788" spans="2:7" x14ac:dyDescent="0.25">
      <c r="B788" s="245"/>
      <c r="C788" s="246"/>
      <c r="D788" s="247"/>
      <c r="E788" s="248"/>
      <c r="F788" s="249"/>
      <c r="G788" s="115"/>
    </row>
    <row r="789" spans="2:7" x14ac:dyDescent="0.25">
      <c r="B789" s="245"/>
      <c r="C789" s="246"/>
      <c r="D789" s="247"/>
      <c r="E789" s="248"/>
      <c r="F789" s="249"/>
      <c r="G789" s="115"/>
    </row>
    <row r="790" spans="2:7" x14ac:dyDescent="0.25">
      <c r="B790" s="245"/>
      <c r="C790" s="246"/>
      <c r="D790" s="247"/>
      <c r="E790" s="248"/>
      <c r="F790" s="249"/>
      <c r="G790" s="115"/>
    </row>
    <row r="791" spans="2:7" x14ac:dyDescent="0.25">
      <c r="B791" s="245"/>
      <c r="C791" s="246"/>
      <c r="D791" s="247"/>
      <c r="E791" s="248"/>
      <c r="F791" s="249"/>
      <c r="G791" s="115"/>
    </row>
    <row r="792" spans="2:7" x14ac:dyDescent="0.25">
      <c r="B792" s="245"/>
      <c r="C792" s="246"/>
      <c r="D792" s="247"/>
      <c r="E792" s="248"/>
      <c r="F792" s="249"/>
      <c r="G792" s="115"/>
    </row>
    <row r="793" spans="2:7" x14ac:dyDescent="0.25">
      <c r="B793" s="245"/>
      <c r="C793" s="246"/>
      <c r="D793" s="247"/>
      <c r="E793" s="248"/>
      <c r="F793" s="249"/>
      <c r="G793" s="115"/>
    </row>
    <row r="794" spans="2:7" x14ac:dyDescent="0.25">
      <c r="B794" s="245"/>
      <c r="C794" s="246"/>
      <c r="D794" s="247"/>
      <c r="E794" s="248"/>
      <c r="F794" s="249"/>
      <c r="G794" s="115"/>
    </row>
    <row r="795" spans="2:7" x14ac:dyDescent="0.25">
      <c r="B795" s="245"/>
      <c r="C795" s="246"/>
      <c r="D795" s="247"/>
      <c r="E795" s="248"/>
      <c r="F795" s="249"/>
      <c r="G795" s="115"/>
    </row>
    <row r="796" spans="2:7" x14ac:dyDescent="0.25">
      <c r="B796" s="245"/>
      <c r="C796" s="246"/>
      <c r="D796" s="247"/>
      <c r="E796" s="248"/>
      <c r="F796" s="249"/>
      <c r="G796" s="115"/>
    </row>
    <row r="797" spans="2:7" x14ac:dyDescent="0.25">
      <c r="B797" s="245"/>
      <c r="C797" s="246"/>
      <c r="D797" s="247"/>
      <c r="E797" s="248"/>
      <c r="F797" s="249"/>
      <c r="G797" s="115"/>
    </row>
    <row r="798" spans="2:7" x14ac:dyDescent="0.25">
      <c r="B798" s="245"/>
      <c r="C798" s="246"/>
      <c r="D798" s="247"/>
      <c r="E798" s="248"/>
      <c r="F798" s="249"/>
      <c r="G798" s="115"/>
    </row>
    <row r="799" spans="2:7" x14ac:dyDescent="0.25">
      <c r="B799" s="245"/>
      <c r="C799" s="246"/>
      <c r="D799" s="247"/>
      <c r="E799" s="248"/>
      <c r="F799" s="249"/>
      <c r="G799" s="115"/>
    </row>
    <row r="800" spans="2:7" x14ac:dyDescent="0.25">
      <c r="B800" s="245"/>
      <c r="C800" s="246"/>
      <c r="D800" s="247"/>
      <c r="E800" s="248"/>
      <c r="F800" s="249"/>
      <c r="G800" s="115"/>
    </row>
    <row r="801" spans="2:7" x14ac:dyDescent="0.25">
      <c r="B801" s="245"/>
      <c r="C801" s="246"/>
      <c r="D801" s="247"/>
      <c r="E801" s="248"/>
      <c r="F801" s="249"/>
      <c r="G801" s="115"/>
    </row>
    <row r="802" spans="2:7" x14ac:dyDescent="0.25">
      <c r="B802" s="245"/>
      <c r="C802" s="246"/>
      <c r="D802" s="247"/>
      <c r="E802" s="248"/>
      <c r="F802" s="249"/>
      <c r="G802" s="115"/>
    </row>
    <row r="803" spans="2:7" x14ac:dyDescent="0.25">
      <c r="B803" s="245"/>
      <c r="C803" s="246"/>
      <c r="D803" s="247"/>
      <c r="E803" s="248"/>
      <c r="F803" s="249"/>
      <c r="G803" s="115"/>
    </row>
    <row r="804" spans="2:7" x14ac:dyDescent="0.25">
      <c r="B804" s="245"/>
      <c r="C804" s="246"/>
      <c r="D804" s="247"/>
      <c r="E804" s="248"/>
      <c r="F804" s="249"/>
      <c r="G804" s="115"/>
    </row>
    <row r="805" spans="2:7" x14ac:dyDescent="0.25">
      <c r="B805" s="245"/>
      <c r="C805" s="246"/>
      <c r="D805" s="247"/>
      <c r="E805" s="248"/>
      <c r="F805" s="249"/>
      <c r="G805" s="115"/>
    </row>
    <row r="806" spans="2:7" x14ac:dyDescent="0.25">
      <c r="B806" s="245"/>
      <c r="C806" s="246"/>
      <c r="D806" s="247"/>
      <c r="E806" s="248"/>
      <c r="F806" s="249"/>
      <c r="G806" s="115"/>
    </row>
    <row r="807" spans="2:7" x14ac:dyDescent="0.25">
      <c r="B807" s="245"/>
      <c r="C807" s="246"/>
      <c r="D807" s="247"/>
      <c r="E807" s="248"/>
      <c r="F807" s="249"/>
      <c r="G807" s="115"/>
    </row>
    <row r="808" spans="2:7" x14ac:dyDescent="0.25">
      <c r="B808" s="245"/>
      <c r="C808" s="246"/>
      <c r="D808" s="247"/>
      <c r="E808" s="248"/>
      <c r="F808" s="249"/>
      <c r="G808" s="115"/>
    </row>
    <row r="809" spans="2:7" x14ac:dyDescent="0.25">
      <c r="B809" s="245"/>
      <c r="C809" s="246"/>
      <c r="D809" s="247"/>
      <c r="E809" s="248"/>
      <c r="F809" s="249"/>
      <c r="G809" s="115"/>
    </row>
    <row r="810" spans="2:7" x14ac:dyDescent="0.25">
      <c r="B810" s="245"/>
      <c r="C810" s="246"/>
      <c r="D810" s="247"/>
      <c r="E810" s="248"/>
      <c r="F810" s="249"/>
      <c r="G810" s="115"/>
    </row>
    <row r="811" spans="2:7" x14ac:dyDescent="0.25">
      <c r="B811" s="245"/>
      <c r="C811" s="246"/>
      <c r="D811" s="247"/>
      <c r="E811" s="248"/>
      <c r="F811" s="249"/>
      <c r="G811" s="115"/>
    </row>
    <row r="812" spans="2:7" x14ac:dyDescent="0.25">
      <c r="B812" s="245"/>
      <c r="C812" s="246"/>
      <c r="D812" s="247"/>
      <c r="E812" s="248"/>
      <c r="F812" s="249"/>
      <c r="G812" s="115"/>
    </row>
    <row r="813" spans="2:7" x14ac:dyDescent="0.25">
      <c r="B813" s="245"/>
      <c r="C813" s="246"/>
      <c r="D813" s="247"/>
      <c r="E813" s="248"/>
      <c r="F813" s="249"/>
      <c r="G813" s="115"/>
    </row>
    <row r="814" spans="2:7" x14ac:dyDescent="0.25">
      <c r="B814" s="245"/>
      <c r="C814" s="246"/>
      <c r="D814" s="247"/>
      <c r="E814" s="248"/>
      <c r="F814" s="249"/>
      <c r="G814" s="115"/>
    </row>
    <row r="815" spans="2:7" x14ac:dyDescent="0.25">
      <c r="B815" s="245"/>
      <c r="C815" s="246"/>
      <c r="D815" s="247"/>
      <c r="E815" s="248"/>
      <c r="F815" s="249"/>
      <c r="G815" s="115"/>
    </row>
    <row r="816" spans="2:7" x14ac:dyDescent="0.25">
      <c r="B816" s="245"/>
      <c r="C816" s="246"/>
      <c r="D816" s="247"/>
      <c r="E816" s="248"/>
      <c r="F816" s="249"/>
      <c r="G816" s="115"/>
    </row>
    <row r="817" spans="2:7" x14ac:dyDescent="0.25">
      <c r="B817" s="245"/>
      <c r="C817" s="246"/>
      <c r="D817" s="247"/>
      <c r="E817" s="248"/>
      <c r="F817" s="249"/>
      <c r="G817" s="115"/>
    </row>
    <row r="818" spans="2:7" x14ac:dyDescent="0.25">
      <c r="B818" s="245"/>
      <c r="C818" s="246"/>
      <c r="D818" s="247"/>
      <c r="E818" s="248"/>
      <c r="F818" s="249"/>
      <c r="G818" s="115"/>
    </row>
    <row r="819" spans="2:7" x14ac:dyDescent="0.25">
      <c r="B819" s="245"/>
      <c r="C819" s="246"/>
      <c r="D819" s="247"/>
      <c r="E819" s="248"/>
      <c r="F819" s="249"/>
      <c r="G819" s="115"/>
    </row>
    <row r="820" spans="2:7" x14ac:dyDescent="0.25">
      <c r="B820" s="245"/>
      <c r="C820" s="246"/>
      <c r="D820" s="247"/>
      <c r="E820" s="248"/>
      <c r="F820" s="249"/>
      <c r="G820" s="115"/>
    </row>
    <row r="821" spans="2:7" x14ac:dyDescent="0.25">
      <c r="B821" s="245"/>
      <c r="C821" s="246"/>
      <c r="D821" s="247"/>
      <c r="E821" s="248"/>
      <c r="F821" s="249"/>
      <c r="G821" s="115"/>
    </row>
    <row r="822" spans="2:7" x14ac:dyDescent="0.25">
      <c r="B822" s="245"/>
      <c r="C822" s="246"/>
      <c r="D822" s="247"/>
      <c r="E822" s="248"/>
      <c r="F822" s="249"/>
      <c r="G822" s="115"/>
    </row>
    <row r="823" spans="2:7" x14ac:dyDescent="0.25">
      <c r="B823" s="245"/>
      <c r="C823" s="246"/>
      <c r="D823" s="247"/>
      <c r="E823" s="248"/>
      <c r="F823" s="249"/>
      <c r="G823" s="115"/>
    </row>
    <row r="824" spans="2:7" x14ac:dyDescent="0.25">
      <c r="B824" s="245"/>
      <c r="C824" s="246"/>
      <c r="D824" s="247"/>
      <c r="E824" s="248"/>
      <c r="F824" s="249"/>
      <c r="G824" s="115"/>
    </row>
    <row r="825" spans="2:7" x14ac:dyDescent="0.25">
      <c r="B825" s="245"/>
      <c r="C825" s="246"/>
      <c r="D825" s="247"/>
      <c r="E825" s="248"/>
      <c r="F825" s="249"/>
      <c r="G825" s="115"/>
    </row>
    <row r="826" spans="2:7" x14ac:dyDescent="0.25">
      <c r="B826" s="245"/>
      <c r="C826" s="246"/>
      <c r="D826" s="247"/>
      <c r="E826" s="248"/>
      <c r="F826" s="249"/>
      <c r="G826" s="115"/>
    </row>
    <row r="827" spans="2:7" x14ac:dyDescent="0.25">
      <c r="B827" s="245"/>
      <c r="C827" s="246"/>
      <c r="D827" s="247"/>
      <c r="E827" s="248"/>
      <c r="F827" s="249"/>
      <c r="G827" s="115"/>
    </row>
    <row r="828" spans="2:7" x14ac:dyDescent="0.25">
      <c r="B828" s="245"/>
      <c r="C828" s="246"/>
      <c r="D828" s="247"/>
      <c r="E828" s="248"/>
      <c r="F828" s="249"/>
      <c r="G828" s="115"/>
    </row>
    <row r="829" spans="2:7" x14ac:dyDescent="0.25">
      <c r="B829" s="245"/>
      <c r="C829" s="246"/>
      <c r="D829" s="247"/>
      <c r="E829" s="248"/>
      <c r="F829" s="249"/>
      <c r="G829" s="115"/>
    </row>
    <row r="830" spans="2:7" x14ac:dyDescent="0.25">
      <c r="B830" s="245"/>
      <c r="C830" s="246"/>
      <c r="D830" s="247"/>
      <c r="E830" s="248"/>
      <c r="F830" s="249"/>
      <c r="G830" s="115"/>
    </row>
    <row r="831" spans="2:7" x14ac:dyDescent="0.25">
      <c r="B831" s="245"/>
      <c r="C831" s="246"/>
      <c r="D831" s="247"/>
      <c r="E831" s="248"/>
      <c r="F831" s="249"/>
      <c r="G831" s="115"/>
    </row>
    <row r="832" spans="2:7" x14ac:dyDescent="0.25">
      <c r="B832" s="245"/>
      <c r="C832" s="246"/>
      <c r="D832" s="247"/>
      <c r="E832" s="248"/>
      <c r="F832" s="249"/>
      <c r="G832" s="115"/>
    </row>
    <row r="833" spans="2:7" x14ac:dyDescent="0.25">
      <c r="B833" s="245"/>
      <c r="C833" s="246"/>
      <c r="D833" s="247"/>
      <c r="E833" s="248"/>
      <c r="F833" s="249"/>
      <c r="G833" s="115"/>
    </row>
    <row r="834" spans="2:7" x14ac:dyDescent="0.25">
      <c r="B834" s="245"/>
      <c r="C834" s="246"/>
      <c r="D834" s="247"/>
      <c r="E834" s="248"/>
      <c r="F834" s="249"/>
      <c r="G834" s="115"/>
    </row>
    <row r="835" spans="2:7" x14ac:dyDescent="0.25">
      <c r="B835" s="245"/>
      <c r="C835" s="246"/>
      <c r="D835" s="247"/>
      <c r="E835" s="248"/>
      <c r="F835" s="249"/>
      <c r="G835" s="115"/>
    </row>
    <row r="836" spans="2:7" x14ac:dyDescent="0.25">
      <c r="B836" s="245"/>
      <c r="C836" s="246"/>
      <c r="D836" s="247"/>
      <c r="E836" s="248"/>
      <c r="F836" s="249"/>
      <c r="G836" s="115"/>
    </row>
    <row r="837" spans="2:7" x14ac:dyDescent="0.25">
      <c r="B837" s="245"/>
      <c r="C837" s="246"/>
      <c r="D837" s="247"/>
      <c r="E837" s="248"/>
      <c r="F837" s="249"/>
      <c r="G837" s="115"/>
    </row>
    <row r="838" spans="2:7" x14ac:dyDescent="0.25">
      <c r="B838" s="245"/>
      <c r="C838" s="246"/>
      <c r="D838" s="247"/>
      <c r="E838" s="248"/>
      <c r="F838" s="249"/>
      <c r="G838" s="115"/>
    </row>
    <row r="839" spans="2:7" x14ac:dyDescent="0.25">
      <c r="B839" s="245"/>
      <c r="C839" s="246"/>
      <c r="D839" s="247"/>
      <c r="E839" s="248"/>
      <c r="F839" s="249"/>
      <c r="G839" s="115"/>
    </row>
    <row r="840" spans="2:7" x14ac:dyDescent="0.25">
      <c r="B840" s="245"/>
      <c r="C840" s="246"/>
      <c r="D840" s="247"/>
      <c r="E840" s="248"/>
      <c r="F840" s="249"/>
      <c r="G840" s="115"/>
    </row>
    <row r="841" spans="2:7" x14ac:dyDescent="0.25">
      <c r="B841" s="245"/>
      <c r="C841" s="246"/>
      <c r="D841" s="247"/>
      <c r="E841" s="248"/>
      <c r="F841" s="249"/>
      <c r="G841" s="115"/>
    </row>
    <row r="842" spans="2:7" x14ac:dyDescent="0.25">
      <c r="B842" s="245"/>
      <c r="C842" s="246"/>
      <c r="D842" s="247"/>
      <c r="E842" s="248"/>
      <c r="F842" s="249"/>
      <c r="G842" s="115"/>
    </row>
    <row r="843" spans="2:7" x14ac:dyDescent="0.25">
      <c r="B843" s="245"/>
      <c r="C843" s="246"/>
      <c r="D843" s="247"/>
      <c r="E843" s="248"/>
      <c r="F843" s="249"/>
      <c r="G843" s="115"/>
    </row>
    <row r="844" spans="2:7" x14ac:dyDescent="0.25">
      <c r="B844" s="245"/>
      <c r="C844" s="246"/>
      <c r="D844" s="247"/>
      <c r="E844" s="248"/>
      <c r="F844" s="249"/>
      <c r="G844" s="115"/>
    </row>
    <row r="845" spans="2:7" x14ac:dyDescent="0.25">
      <c r="B845" s="245"/>
      <c r="C845" s="246"/>
      <c r="D845" s="247"/>
      <c r="E845" s="248"/>
      <c r="F845" s="249"/>
      <c r="G845" s="115"/>
    </row>
    <row r="846" spans="2:7" x14ac:dyDescent="0.25">
      <c r="B846" s="245"/>
      <c r="C846" s="246"/>
      <c r="D846" s="247"/>
      <c r="E846" s="248"/>
      <c r="F846" s="249"/>
      <c r="G846" s="115"/>
    </row>
    <row r="847" spans="2:7" x14ac:dyDescent="0.25">
      <c r="B847" s="245"/>
      <c r="C847" s="246"/>
      <c r="D847" s="247"/>
      <c r="E847" s="248"/>
      <c r="F847" s="249"/>
      <c r="G847" s="115"/>
    </row>
    <row r="848" spans="2:7" x14ac:dyDescent="0.25">
      <c r="B848" s="245"/>
      <c r="C848" s="246"/>
      <c r="D848" s="247"/>
      <c r="E848" s="248"/>
      <c r="F848" s="249"/>
      <c r="G848" s="115"/>
    </row>
    <row r="849" spans="2:7" x14ac:dyDescent="0.25">
      <c r="B849" s="245"/>
      <c r="C849" s="246"/>
      <c r="D849" s="247"/>
      <c r="E849" s="248"/>
      <c r="F849" s="249"/>
      <c r="G849" s="115"/>
    </row>
    <row r="850" spans="2:7" x14ac:dyDescent="0.25">
      <c r="B850" s="245"/>
      <c r="C850" s="246"/>
      <c r="D850" s="247"/>
      <c r="E850" s="248"/>
      <c r="F850" s="249"/>
      <c r="G850" s="115"/>
    </row>
    <row r="851" spans="2:7" x14ac:dyDescent="0.25">
      <c r="B851" s="245"/>
      <c r="C851" s="246"/>
      <c r="D851" s="247"/>
      <c r="E851" s="248"/>
      <c r="F851" s="249"/>
      <c r="G851" s="115"/>
    </row>
    <row r="852" spans="2:7" x14ac:dyDescent="0.25">
      <c r="B852" s="245"/>
      <c r="C852" s="246"/>
      <c r="D852" s="247"/>
      <c r="E852" s="248"/>
      <c r="F852" s="249"/>
      <c r="G852" s="115"/>
    </row>
    <row r="853" spans="2:7" x14ac:dyDescent="0.25">
      <c r="B853" s="245"/>
      <c r="C853" s="246"/>
      <c r="D853" s="247"/>
      <c r="E853" s="248"/>
      <c r="F853" s="249"/>
      <c r="G853" s="115"/>
    </row>
    <row r="854" spans="2:7" x14ac:dyDescent="0.25">
      <c r="B854" s="245"/>
      <c r="C854" s="246"/>
      <c r="D854" s="247"/>
      <c r="E854" s="248"/>
      <c r="F854" s="249"/>
      <c r="G854" s="115"/>
    </row>
    <row r="855" spans="2:7" x14ac:dyDescent="0.25">
      <c r="B855" s="245"/>
      <c r="C855" s="246"/>
      <c r="D855" s="247"/>
      <c r="E855" s="248"/>
      <c r="F855" s="249"/>
      <c r="G855" s="115"/>
    </row>
    <row r="856" spans="2:7" x14ac:dyDescent="0.25">
      <c r="B856" s="245"/>
      <c r="C856" s="246"/>
      <c r="D856" s="247"/>
      <c r="E856" s="248"/>
      <c r="F856" s="249"/>
      <c r="G856" s="115"/>
    </row>
    <row r="857" spans="2:7" x14ac:dyDescent="0.25">
      <c r="B857" s="245"/>
      <c r="C857" s="246"/>
      <c r="D857" s="247"/>
      <c r="E857" s="248"/>
      <c r="F857" s="249"/>
      <c r="G857" s="115"/>
    </row>
    <row r="858" spans="2:7" x14ac:dyDescent="0.25">
      <c r="B858" s="245"/>
      <c r="C858" s="246"/>
      <c r="D858" s="247"/>
      <c r="E858" s="248"/>
      <c r="F858" s="249"/>
      <c r="G858" s="115"/>
    </row>
    <row r="859" spans="2:7" x14ac:dyDescent="0.25">
      <c r="B859" s="245"/>
      <c r="C859" s="246"/>
      <c r="D859" s="247"/>
      <c r="E859" s="248"/>
      <c r="F859" s="249"/>
      <c r="G859" s="115"/>
    </row>
    <row r="860" spans="2:7" x14ac:dyDescent="0.25">
      <c r="B860" s="245"/>
      <c r="C860" s="246"/>
      <c r="D860" s="247"/>
      <c r="E860" s="248"/>
      <c r="F860" s="249"/>
      <c r="G860" s="115"/>
    </row>
    <row r="861" spans="2:7" x14ac:dyDescent="0.25">
      <c r="B861" s="245"/>
      <c r="C861" s="246"/>
      <c r="D861" s="247"/>
      <c r="E861" s="248"/>
      <c r="F861" s="249"/>
      <c r="G861" s="115"/>
    </row>
    <row r="862" spans="2:7" x14ac:dyDescent="0.25">
      <c r="B862" s="245"/>
      <c r="C862" s="246"/>
      <c r="D862" s="247"/>
      <c r="E862" s="248"/>
      <c r="F862" s="249"/>
      <c r="G862" s="115"/>
    </row>
    <row r="863" spans="2:7" x14ac:dyDescent="0.25">
      <c r="B863" s="245"/>
      <c r="C863" s="246"/>
      <c r="D863" s="247"/>
      <c r="E863" s="248"/>
      <c r="F863" s="249"/>
      <c r="G863" s="115"/>
    </row>
    <row r="864" spans="2:7" x14ac:dyDescent="0.25">
      <c r="B864" s="245"/>
      <c r="C864" s="246"/>
      <c r="D864" s="247"/>
      <c r="E864" s="248"/>
      <c r="F864" s="249"/>
      <c r="G864" s="115"/>
    </row>
    <row r="865" spans="2:7" x14ac:dyDescent="0.25">
      <c r="B865" s="245"/>
      <c r="C865" s="246"/>
      <c r="D865" s="247"/>
      <c r="E865" s="248"/>
      <c r="F865" s="249"/>
      <c r="G865" s="115"/>
    </row>
    <row r="866" spans="2:7" x14ac:dyDescent="0.25">
      <c r="B866" s="245"/>
      <c r="C866" s="246"/>
      <c r="D866" s="247"/>
      <c r="E866" s="248"/>
      <c r="F866" s="249"/>
      <c r="G866" s="115"/>
    </row>
    <row r="867" spans="2:7" x14ac:dyDescent="0.25">
      <c r="B867" s="245"/>
      <c r="C867" s="246"/>
      <c r="D867" s="247"/>
      <c r="E867" s="248"/>
      <c r="F867" s="249"/>
      <c r="G867" s="115"/>
    </row>
    <row r="868" spans="2:7" x14ac:dyDescent="0.25">
      <c r="B868" s="245"/>
      <c r="C868" s="246"/>
      <c r="D868" s="247"/>
      <c r="E868" s="248"/>
      <c r="F868" s="249"/>
      <c r="G868" s="115"/>
    </row>
    <row r="869" spans="2:7" x14ac:dyDescent="0.25">
      <c r="B869" s="245"/>
      <c r="C869" s="246"/>
      <c r="D869" s="247"/>
      <c r="E869" s="248"/>
      <c r="F869" s="249"/>
      <c r="G869" s="115"/>
    </row>
    <row r="870" spans="2:7" x14ac:dyDescent="0.25">
      <c r="B870" s="245"/>
      <c r="C870" s="246"/>
      <c r="D870" s="247"/>
      <c r="E870" s="248"/>
      <c r="F870" s="249"/>
      <c r="G870" s="115"/>
    </row>
    <row r="871" spans="2:7" x14ac:dyDescent="0.25">
      <c r="B871" s="245"/>
      <c r="C871" s="246"/>
      <c r="D871" s="247"/>
      <c r="E871" s="248"/>
      <c r="F871" s="249"/>
      <c r="G871" s="115"/>
    </row>
    <row r="872" spans="2:7" x14ac:dyDescent="0.25">
      <c r="B872" s="245"/>
      <c r="C872" s="246"/>
      <c r="D872" s="247"/>
      <c r="E872" s="248"/>
      <c r="F872" s="249"/>
      <c r="G872" s="115"/>
    </row>
    <row r="873" spans="2:7" x14ac:dyDescent="0.25">
      <c r="B873" s="245"/>
      <c r="C873" s="246"/>
      <c r="D873" s="247"/>
      <c r="E873" s="248"/>
      <c r="F873" s="249"/>
      <c r="G873" s="115"/>
    </row>
    <row r="874" spans="2:7" x14ac:dyDescent="0.25">
      <c r="B874" s="245"/>
      <c r="C874" s="246"/>
      <c r="D874" s="247"/>
      <c r="E874" s="248"/>
      <c r="F874" s="249"/>
      <c r="G874" s="115"/>
    </row>
    <row r="875" spans="2:7" x14ac:dyDescent="0.25">
      <c r="B875" s="245"/>
      <c r="C875" s="246"/>
      <c r="D875" s="247"/>
      <c r="E875" s="248"/>
      <c r="F875" s="249"/>
      <c r="G875" s="115"/>
    </row>
    <row r="876" spans="2:7" x14ac:dyDescent="0.25">
      <c r="B876" s="245"/>
      <c r="C876" s="246"/>
      <c r="D876" s="247"/>
      <c r="E876" s="248"/>
      <c r="F876" s="249"/>
      <c r="G876" s="115"/>
    </row>
    <row r="877" spans="2:7" x14ac:dyDescent="0.25">
      <c r="B877" s="245"/>
      <c r="C877" s="246"/>
      <c r="D877" s="247"/>
      <c r="E877" s="248"/>
      <c r="F877" s="249"/>
      <c r="G877" s="115"/>
    </row>
    <row r="878" spans="2:7" x14ac:dyDescent="0.25">
      <c r="B878" s="245"/>
      <c r="C878" s="246"/>
      <c r="D878" s="247"/>
      <c r="E878" s="248"/>
      <c r="F878" s="249"/>
      <c r="G878" s="115"/>
    </row>
    <row r="879" spans="2:7" x14ac:dyDescent="0.25">
      <c r="B879" s="245"/>
      <c r="C879" s="246"/>
      <c r="D879" s="247"/>
      <c r="E879" s="248"/>
      <c r="F879" s="249"/>
      <c r="G879" s="115"/>
    </row>
    <row r="880" spans="2:7" x14ac:dyDescent="0.25">
      <c r="B880" s="245"/>
      <c r="C880" s="246"/>
      <c r="D880" s="247"/>
      <c r="E880" s="248"/>
      <c r="F880" s="249"/>
      <c r="G880" s="115"/>
    </row>
    <row r="881" spans="2:7" x14ac:dyDescent="0.25">
      <c r="B881" s="245"/>
      <c r="C881" s="246"/>
      <c r="D881" s="247"/>
      <c r="E881" s="248"/>
      <c r="F881" s="249"/>
      <c r="G881" s="115"/>
    </row>
    <row r="882" spans="2:7" x14ac:dyDescent="0.25">
      <c r="B882" s="245"/>
      <c r="C882" s="246"/>
      <c r="D882" s="247"/>
      <c r="E882" s="248"/>
      <c r="F882" s="249"/>
      <c r="G882" s="115"/>
    </row>
    <row r="883" spans="2:7" x14ac:dyDescent="0.25">
      <c r="B883" s="245"/>
      <c r="C883" s="246"/>
      <c r="D883" s="247"/>
      <c r="E883" s="248"/>
      <c r="F883" s="249"/>
      <c r="G883" s="115"/>
    </row>
    <row r="884" spans="2:7" x14ac:dyDescent="0.25">
      <c r="B884" s="245"/>
      <c r="C884" s="246"/>
      <c r="D884" s="247"/>
      <c r="E884" s="248"/>
      <c r="F884" s="249"/>
      <c r="G884" s="115"/>
    </row>
    <row r="885" spans="2:7" x14ac:dyDescent="0.25">
      <c r="B885" s="245"/>
      <c r="C885" s="246"/>
      <c r="D885" s="247"/>
      <c r="E885" s="248"/>
      <c r="F885" s="249"/>
      <c r="G885" s="115"/>
    </row>
    <row r="886" spans="2:7" x14ac:dyDescent="0.25">
      <c r="B886" s="245"/>
      <c r="C886" s="246"/>
      <c r="D886" s="247"/>
      <c r="E886" s="248"/>
      <c r="F886" s="249"/>
      <c r="G886" s="115"/>
    </row>
    <row r="887" spans="2:7" x14ac:dyDescent="0.25">
      <c r="B887" s="245"/>
      <c r="C887" s="246"/>
      <c r="D887" s="247"/>
      <c r="E887" s="248"/>
      <c r="F887" s="249"/>
      <c r="G887" s="115"/>
    </row>
    <row r="888" spans="2:7" x14ac:dyDescent="0.25">
      <c r="B888" s="245"/>
      <c r="C888" s="246"/>
      <c r="D888" s="247"/>
      <c r="E888" s="248"/>
      <c r="F888" s="249"/>
      <c r="G888" s="115"/>
    </row>
    <row r="889" spans="2:7" x14ac:dyDescent="0.25">
      <c r="B889" s="245"/>
      <c r="C889" s="246"/>
      <c r="D889" s="247"/>
      <c r="E889" s="248"/>
      <c r="F889" s="249"/>
      <c r="G889" s="115"/>
    </row>
    <row r="890" spans="2:7" x14ac:dyDescent="0.25">
      <c r="B890" s="245"/>
      <c r="C890" s="246"/>
      <c r="D890" s="247"/>
      <c r="E890" s="248"/>
      <c r="F890" s="249"/>
      <c r="G890" s="115"/>
    </row>
    <row r="891" spans="2:7" x14ac:dyDescent="0.25">
      <c r="B891" s="245"/>
      <c r="C891" s="246"/>
      <c r="D891" s="247"/>
      <c r="E891" s="248"/>
      <c r="F891" s="249"/>
      <c r="G891" s="115"/>
    </row>
    <row r="892" spans="2:7" x14ac:dyDescent="0.25">
      <c r="B892" s="245"/>
      <c r="C892" s="246"/>
      <c r="D892" s="247"/>
      <c r="E892" s="248"/>
      <c r="F892" s="249"/>
      <c r="G892" s="115"/>
    </row>
    <row r="893" spans="2:7" x14ac:dyDescent="0.25">
      <c r="B893" s="245"/>
      <c r="C893" s="246"/>
      <c r="D893" s="247"/>
      <c r="E893" s="248"/>
      <c r="F893" s="249"/>
      <c r="G893" s="115"/>
    </row>
    <row r="894" spans="2:7" x14ac:dyDescent="0.25">
      <c r="B894" s="245"/>
      <c r="C894" s="246"/>
      <c r="D894" s="247"/>
      <c r="E894" s="248"/>
      <c r="F894" s="249"/>
      <c r="G894" s="115"/>
    </row>
    <row r="895" spans="2:7" x14ac:dyDescent="0.25">
      <c r="B895" s="245"/>
      <c r="C895" s="246"/>
      <c r="D895" s="247"/>
      <c r="E895" s="248"/>
      <c r="F895" s="249"/>
      <c r="G895" s="115"/>
    </row>
    <row r="896" spans="2:7" x14ac:dyDescent="0.25">
      <c r="B896" s="245"/>
      <c r="C896" s="246"/>
      <c r="D896" s="247"/>
      <c r="E896" s="248"/>
      <c r="F896" s="249"/>
      <c r="G896" s="115"/>
    </row>
    <row r="897" spans="2:7" x14ac:dyDescent="0.25">
      <c r="B897" s="245"/>
      <c r="C897" s="246"/>
      <c r="D897" s="247"/>
      <c r="E897" s="248"/>
      <c r="F897" s="249"/>
      <c r="G897" s="115"/>
    </row>
    <row r="898" spans="2:7" x14ac:dyDescent="0.25">
      <c r="B898" s="245"/>
      <c r="C898" s="246"/>
      <c r="D898" s="247"/>
      <c r="E898" s="248"/>
      <c r="F898" s="249"/>
      <c r="G898" s="115"/>
    </row>
    <row r="899" spans="2:7" x14ac:dyDescent="0.25">
      <c r="B899" s="245"/>
      <c r="C899" s="246"/>
      <c r="D899" s="247"/>
      <c r="E899" s="248"/>
      <c r="F899" s="249"/>
      <c r="G899" s="115"/>
    </row>
    <row r="900" spans="2:7" x14ac:dyDescent="0.25">
      <c r="B900" s="245"/>
      <c r="C900" s="246"/>
      <c r="D900" s="247"/>
      <c r="E900" s="248"/>
      <c r="F900" s="249"/>
      <c r="G900" s="115"/>
    </row>
    <row r="901" spans="2:7" x14ac:dyDescent="0.25">
      <c r="B901" s="245"/>
      <c r="C901" s="246"/>
      <c r="D901" s="247"/>
      <c r="E901" s="248"/>
      <c r="F901" s="249"/>
      <c r="G901" s="115"/>
    </row>
    <row r="902" spans="2:7" x14ac:dyDescent="0.25">
      <c r="B902" s="245"/>
      <c r="C902" s="246"/>
      <c r="D902" s="247"/>
      <c r="E902" s="248"/>
      <c r="F902" s="249"/>
      <c r="G902" s="115"/>
    </row>
    <row r="903" spans="2:7" x14ac:dyDescent="0.25">
      <c r="B903" s="245"/>
      <c r="C903" s="246"/>
      <c r="D903" s="247"/>
      <c r="E903" s="248"/>
      <c r="F903" s="249"/>
      <c r="G903" s="115"/>
    </row>
    <row r="904" spans="2:7" x14ac:dyDescent="0.25">
      <c r="B904" s="245"/>
      <c r="C904" s="246"/>
      <c r="D904" s="247"/>
      <c r="E904" s="248"/>
      <c r="F904" s="249"/>
      <c r="G904" s="115"/>
    </row>
    <row r="905" spans="2:7" x14ac:dyDescent="0.25">
      <c r="B905" s="245"/>
      <c r="C905" s="246"/>
      <c r="D905" s="247"/>
      <c r="E905" s="248"/>
      <c r="F905" s="249"/>
      <c r="G905" s="115"/>
    </row>
    <row r="906" spans="2:7" x14ac:dyDescent="0.25">
      <c r="B906" s="245"/>
      <c r="C906" s="246"/>
      <c r="D906" s="247"/>
      <c r="E906" s="248"/>
      <c r="F906" s="249"/>
      <c r="G906" s="115"/>
    </row>
    <row r="907" spans="2:7" x14ac:dyDescent="0.25">
      <c r="B907" s="245"/>
      <c r="C907" s="246"/>
      <c r="D907" s="247"/>
      <c r="E907" s="248"/>
      <c r="F907" s="249"/>
      <c r="G907" s="115"/>
    </row>
    <row r="908" spans="2:7" x14ac:dyDescent="0.25">
      <c r="B908" s="245"/>
      <c r="C908" s="246"/>
      <c r="D908" s="247"/>
      <c r="E908" s="248"/>
      <c r="F908" s="249"/>
      <c r="G908" s="115"/>
    </row>
    <row r="909" spans="2:7" x14ac:dyDescent="0.25">
      <c r="B909" s="245"/>
      <c r="C909" s="246"/>
      <c r="D909" s="247"/>
      <c r="E909" s="248"/>
      <c r="F909" s="249"/>
      <c r="G909" s="115"/>
    </row>
    <row r="910" spans="2:7" x14ac:dyDescent="0.25">
      <c r="B910" s="245"/>
      <c r="C910" s="246"/>
      <c r="D910" s="247"/>
      <c r="E910" s="248"/>
      <c r="F910" s="249"/>
      <c r="G910" s="115"/>
    </row>
    <row r="911" spans="2:7" x14ac:dyDescent="0.25">
      <c r="B911" s="245"/>
      <c r="C911" s="246"/>
      <c r="D911" s="247"/>
      <c r="E911" s="248"/>
      <c r="F911" s="249"/>
      <c r="G911" s="115"/>
    </row>
    <row r="912" spans="2:7" x14ac:dyDescent="0.25">
      <c r="B912" s="245"/>
      <c r="C912" s="246"/>
      <c r="D912" s="247"/>
      <c r="E912" s="248"/>
      <c r="F912" s="249"/>
      <c r="G912" s="115"/>
    </row>
    <row r="913" spans="2:7" x14ac:dyDescent="0.25">
      <c r="B913" s="245"/>
      <c r="C913" s="246"/>
      <c r="D913" s="247"/>
      <c r="E913" s="248"/>
      <c r="F913" s="249"/>
      <c r="G913" s="115"/>
    </row>
    <row r="914" spans="2:7" x14ac:dyDescent="0.25">
      <c r="B914" s="245"/>
      <c r="C914" s="246"/>
      <c r="D914" s="247"/>
      <c r="E914" s="248"/>
      <c r="F914" s="249"/>
      <c r="G914" s="115"/>
    </row>
    <row r="915" spans="2:7" x14ac:dyDescent="0.25">
      <c r="B915" s="245"/>
      <c r="C915" s="246"/>
      <c r="D915" s="247"/>
      <c r="E915" s="248"/>
      <c r="F915" s="249"/>
      <c r="G915" s="115"/>
    </row>
    <row r="916" spans="2:7" x14ac:dyDescent="0.25">
      <c r="B916" s="245"/>
      <c r="C916" s="246"/>
      <c r="D916" s="247"/>
      <c r="E916" s="248"/>
      <c r="F916" s="249"/>
      <c r="G916" s="115"/>
    </row>
    <row r="917" spans="2:7" x14ac:dyDescent="0.25">
      <c r="B917" s="245"/>
      <c r="C917" s="246"/>
      <c r="D917" s="247"/>
      <c r="E917" s="248"/>
      <c r="F917" s="249"/>
      <c r="G917" s="115"/>
    </row>
    <row r="918" spans="2:7" x14ac:dyDescent="0.25">
      <c r="B918" s="245"/>
      <c r="C918" s="246"/>
      <c r="D918" s="247"/>
      <c r="E918" s="248"/>
      <c r="F918" s="249"/>
      <c r="G918" s="115"/>
    </row>
    <row r="919" spans="2:7" x14ac:dyDescent="0.25">
      <c r="B919" s="245"/>
      <c r="C919" s="246"/>
      <c r="D919" s="247"/>
      <c r="E919" s="248"/>
      <c r="F919" s="249"/>
      <c r="G919" s="115"/>
    </row>
    <row r="920" spans="2:7" x14ac:dyDescent="0.25">
      <c r="B920" s="245"/>
      <c r="C920" s="246"/>
      <c r="D920" s="247"/>
      <c r="E920" s="248"/>
      <c r="F920" s="249"/>
      <c r="G920" s="115"/>
    </row>
    <row r="921" spans="2:7" x14ac:dyDescent="0.25">
      <c r="B921" s="245"/>
      <c r="C921" s="246"/>
      <c r="D921" s="247"/>
      <c r="E921" s="248"/>
      <c r="F921" s="249"/>
      <c r="G921" s="115"/>
    </row>
    <row r="922" spans="2:7" x14ac:dyDescent="0.25">
      <c r="B922" s="245"/>
      <c r="C922" s="246"/>
      <c r="D922" s="247"/>
      <c r="E922" s="248"/>
      <c r="F922" s="249"/>
      <c r="G922" s="115"/>
    </row>
    <row r="923" spans="2:7" x14ac:dyDescent="0.25">
      <c r="B923" s="245"/>
      <c r="C923" s="246"/>
      <c r="D923" s="247"/>
      <c r="E923" s="248"/>
      <c r="F923" s="249"/>
      <c r="G923" s="115"/>
    </row>
    <row r="924" spans="2:7" x14ac:dyDescent="0.25">
      <c r="B924" s="245"/>
      <c r="C924" s="246"/>
      <c r="D924" s="247"/>
      <c r="E924" s="248"/>
      <c r="F924" s="249"/>
      <c r="G924" s="115"/>
    </row>
    <row r="925" spans="2:7" x14ac:dyDescent="0.25">
      <c r="B925" s="245"/>
      <c r="C925" s="246"/>
      <c r="D925" s="247"/>
      <c r="E925" s="248"/>
      <c r="F925" s="249"/>
      <c r="G925" s="115"/>
    </row>
    <row r="926" spans="2:7" x14ac:dyDescent="0.25">
      <c r="B926" s="245"/>
      <c r="C926" s="246"/>
      <c r="D926" s="247"/>
      <c r="E926" s="248"/>
      <c r="F926" s="249"/>
      <c r="G926" s="115"/>
    </row>
    <row r="927" spans="2:7" x14ac:dyDescent="0.25">
      <c r="B927" s="245"/>
      <c r="C927" s="246"/>
      <c r="D927" s="247"/>
      <c r="E927" s="248"/>
      <c r="F927" s="249"/>
      <c r="G927" s="115"/>
    </row>
    <row r="928" spans="2:7" x14ac:dyDescent="0.25">
      <c r="B928" s="245"/>
      <c r="C928" s="246"/>
      <c r="D928" s="247"/>
      <c r="E928" s="248"/>
      <c r="F928" s="249"/>
      <c r="G928" s="115"/>
    </row>
    <row r="929" spans="2:7" x14ac:dyDescent="0.25">
      <c r="B929" s="245"/>
      <c r="C929" s="246"/>
      <c r="D929" s="247"/>
      <c r="E929" s="248"/>
      <c r="F929" s="249"/>
      <c r="G929" s="115"/>
    </row>
    <row r="930" spans="2:7" x14ac:dyDescent="0.25">
      <c r="B930" s="245"/>
      <c r="C930" s="246"/>
      <c r="D930" s="247"/>
      <c r="E930" s="248"/>
      <c r="F930" s="249"/>
      <c r="G930" s="115"/>
    </row>
    <row r="931" spans="2:7" x14ac:dyDescent="0.25">
      <c r="B931" s="245"/>
      <c r="C931" s="246"/>
      <c r="D931" s="247"/>
      <c r="E931" s="248"/>
      <c r="F931" s="249"/>
      <c r="G931" s="115"/>
    </row>
    <row r="932" spans="2:7" x14ac:dyDescent="0.25">
      <c r="B932" s="245"/>
      <c r="C932" s="246"/>
      <c r="D932" s="247"/>
      <c r="E932" s="248"/>
      <c r="F932" s="249"/>
      <c r="G932" s="115"/>
    </row>
    <row r="933" spans="2:7" x14ac:dyDescent="0.25">
      <c r="B933" s="245"/>
      <c r="C933" s="246"/>
      <c r="D933" s="247"/>
      <c r="E933" s="248"/>
      <c r="F933" s="249"/>
      <c r="G933" s="115"/>
    </row>
    <row r="934" spans="2:7" x14ac:dyDescent="0.25">
      <c r="B934" s="245"/>
      <c r="C934" s="246"/>
      <c r="D934" s="247"/>
      <c r="E934" s="248"/>
      <c r="F934" s="249"/>
      <c r="G934" s="115"/>
    </row>
    <row r="935" spans="2:7" x14ac:dyDescent="0.25">
      <c r="B935" s="245"/>
      <c r="C935" s="246"/>
      <c r="D935" s="247"/>
      <c r="E935" s="248"/>
      <c r="F935" s="249"/>
      <c r="G935" s="115"/>
    </row>
    <row r="936" spans="2:7" x14ac:dyDescent="0.25">
      <c r="B936" s="245"/>
      <c r="C936" s="246"/>
      <c r="D936" s="247"/>
      <c r="E936" s="248"/>
      <c r="F936" s="249"/>
      <c r="G936" s="115"/>
    </row>
    <row r="937" spans="2:7" x14ac:dyDescent="0.25">
      <c r="B937" s="245"/>
      <c r="C937" s="246"/>
      <c r="D937" s="247"/>
      <c r="E937" s="248"/>
      <c r="F937" s="249"/>
      <c r="G937" s="115"/>
    </row>
    <row r="938" spans="2:7" x14ac:dyDescent="0.25">
      <c r="B938" s="245"/>
      <c r="C938" s="246"/>
      <c r="D938" s="247"/>
      <c r="E938" s="248"/>
      <c r="F938" s="249"/>
      <c r="G938" s="115"/>
    </row>
    <row r="939" spans="2:7" x14ac:dyDescent="0.25">
      <c r="B939" s="245"/>
      <c r="C939" s="246"/>
      <c r="D939" s="247"/>
      <c r="E939" s="248"/>
      <c r="F939" s="249"/>
      <c r="G939" s="115"/>
    </row>
    <row r="940" spans="2:7" x14ac:dyDescent="0.25">
      <c r="B940" s="245"/>
      <c r="C940" s="246"/>
      <c r="D940" s="247"/>
      <c r="E940" s="248"/>
      <c r="F940" s="249"/>
      <c r="G940" s="115"/>
    </row>
    <row r="941" spans="2:7" x14ac:dyDescent="0.25">
      <c r="B941" s="245"/>
      <c r="C941" s="246"/>
      <c r="D941" s="247"/>
      <c r="E941" s="248"/>
      <c r="F941" s="249"/>
      <c r="G941" s="115"/>
    </row>
    <row r="942" spans="2:7" x14ac:dyDescent="0.25">
      <c r="B942" s="245"/>
      <c r="C942" s="246"/>
      <c r="D942" s="247"/>
      <c r="E942" s="248"/>
      <c r="F942" s="249"/>
      <c r="G942" s="115"/>
    </row>
    <row r="943" spans="2:7" x14ac:dyDescent="0.25">
      <c r="B943" s="245"/>
      <c r="C943" s="246"/>
      <c r="D943" s="247"/>
      <c r="E943" s="248"/>
      <c r="F943" s="249"/>
      <c r="G943" s="115"/>
    </row>
    <row r="944" spans="2:7" x14ac:dyDescent="0.25">
      <c r="B944" s="245"/>
      <c r="C944" s="246"/>
      <c r="D944" s="247"/>
      <c r="E944" s="248"/>
      <c r="F944" s="249"/>
      <c r="G944" s="115"/>
    </row>
    <row r="945" spans="2:7" x14ac:dyDescent="0.25">
      <c r="B945" s="245"/>
      <c r="C945" s="246"/>
      <c r="D945" s="247"/>
      <c r="E945" s="248"/>
      <c r="F945" s="249"/>
      <c r="G945" s="115"/>
    </row>
    <row r="946" spans="2:7" x14ac:dyDescent="0.25">
      <c r="B946" s="245"/>
      <c r="C946" s="246"/>
      <c r="D946" s="247"/>
      <c r="E946" s="248"/>
      <c r="F946" s="249"/>
      <c r="G946" s="115"/>
    </row>
    <row r="947" spans="2:7" x14ac:dyDescent="0.25">
      <c r="B947" s="245"/>
      <c r="C947" s="246"/>
      <c r="D947" s="247"/>
      <c r="E947" s="248"/>
      <c r="F947" s="249"/>
      <c r="G947" s="115"/>
    </row>
    <row r="948" spans="2:7" x14ac:dyDescent="0.25">
      <c r="B948" s="245"/>
      <c r="C948" s="246"/>
      <c r="D948" s="247"/>
      <c r="E948" s="248"/>
      <c r="F948" s="249"/>
      <c r="G948" s="115"/>
    </row>
    <row r="949" spans="2:7" x14ac:dyDescent="0.25">
      <c r="B949" s="245"/>
      <c r="C949" s="246"/>
      <c r="D949" s="247"/>
      <c r="E949" s="248"/>
      <c r="F949" s="249"/>
      <c r="G949" s="115"/>
    </row>
    <row r="950" spans="2:7" x14ac:dyDescent="0.25">
      <c r="B950" s="245"/>
      <c r="C950" s="246"/>
      <c r="D950" s="247"/>
      <c r="E950" s="248"/>
      <c r="F950" s="249"/>
      <c r="G950" s="115"/>
    </row>
    <row r="951" spans="2:7" x14ac:dyDescent="0.25">
      <c r="B951" s="245"/>
      <c r="C951" s="246"/>
      <c r="D951" s="247"/>
      <c r="E951" s="248"/>
      <c r="F951" s="249"/>
      <c r="G951" s="115"/>
    </row>
    <row r="952" spans="2:7" x14ac:dyDescent="0.25">
      <c r="B952" s="245"/>
      <c r="C952" s="246"/>
      <c r="D952" s="247"/>
      <c r="E952" s="248"/>
      <c r="F952" s="249"/>
      <c r="G952" s="115"/>
    </row>
    <row r="953" spans="2:7" x14ac:dyDescent="0.25">
      <c r="B953" s="245"/>
      <c r="C953" s="246"/>
      <c r="D953" s="247"/>
      <c r="E953" s="248"/>
      <c r="F953" s="249"/>
      <c r="G953" s="115"/>
    </row>
    <row r="954" spans="2:7" x14ac:dyDescent="0.25">
      <c r="B954" s="245"/>
      <c r="C954" s="246"/>
      <c r="D954" s="247"/>
      <c r="E954" s="248"/>
      <c r="F954" s="249"/>
      <c r="G954" s="115"/>
    </row>
    <row r="955" spans="2:7" x14ac:dyDescent="0.25">
      <c r="B955" s="245"/>
      <c r="C955" s="246"/>
      <c r="D955" s="247"/>
      <c r="E955" s="248"/>
      <c r="F955" s="249"/>
      <c r="G955" s="115"/>
    </row>
    <row r="956" spans="2:7" x14ac:dyDescent="0.25">
      <c r="B956" s="245"/>
      <c r="C956" s="246"/>
      <c r="D956" s="247"/>
      <c r="E956" s="248"/>
      <c r="F956" s="249"/>
      <c r="G956" s="115"/>
    </row>
    <row r="957" spans="2:7" x14ac:dyDescent="0.25">
      <c r="B957" s="245"/>
      <c r="C957" s="246"/>
      <c r="D957" s="247"/>
      <c r="E957" s="248"/>
      <c r="F957" s="249"/>
      <c r="G957" s="115"/>
    </row>
    <row r="958" spans="2:7" x14ac:dyDescent="0.25">
      <c r="B958" s="245"/>
      <c r="C958" s="246"/>
      <c r="D958" s="247"/>
      <c r="E958" s="248"/>
      <c r="F958" s="249"/>
      <c r="G958" s="115"/>
    </row>
    <row r="959" spans="2:7" x14ac:dyDescent="0.25">
      <c r="B959" s="245"/>
      <c r="C959" s="246"/>
      <c r="D959" s="247"/>
      <c r="E959" s="248"/>
      <c r="F959" s="249"/>
      <c r="G959" s="115"/>
    </row>
    <row r="960" spans="2:7" x14ac:dyDescent="0.25">
      <c r="B960" s="245"/>
      <c r="C960" s="246"/>
      <c r="D960" s="247"/>
      <c r="E960" s="248"/>
      <c r="F960" s="249"/>
      <c r="G960" s="115"/>
    </row>
    <row r="961" spans="2:7" x14ac:dyDescent="0.25">
      <c r="B961" s="245"/>
      <c r="C961" s="246"/>
      <c r="D961" s="247"/>
      <c r="E961" s="248"/>
      <c r="F961" s="249"/>
      <c r="G961" s="115"/>
    </row>
    <row r="962" spans="2:7" x14ac:dyDescent="0.25">
      <c r="B962" s="245"/>
      <c r="C962" s="246"/>
      <c r="D962" s="247"/>
      <c r="E962" s="248"/>
      <c r="F962" s="249"/>
      <c r="G962" s="115"/>
    </row>
    <row r="963" spans="2:7" x14ac:dyDescent="0.25">
      <c r="B963" s="245"/>
      <c r="C963" s="246"/>
      <c r="D963" s="247"/>
      <c r="E963" s="248"/>
      <c r="F963" s="249"/>
      <c r="G963" s="115"/>
    </row>
    <row r="964" spans="2:7" x14ac:dyDescent="0.25">
      <c r="B964" s="245"/>
      <c r="C964" s="246"/>
      <c r="D964" s="247"/>
      <c r="E964" s="248"/>
      <c r="F964" s="249"/>
      <c r="G964" s="115"/>
    </row>
    <row r="965" spans="2:7" x14ac:dyDescent="0.25">
      <c r="B965" s="245"/>
      <c r="C965" s="246"/>
      <c r="D965" s="247"/>
      <c r="E965" s="248"/>
      <c r="F965" s="249"/>
      <c r="G965" s="115"/>
    </row>
    <row r="966" spans="2:7" x14ac:dyDescent="0.25">
      <c r="B966" s="245"/>
      <c r="C966" s="246"/>
      <c r="D966" s="247"/>
      <c r="E966" s="248"/>
      <c r="F966" s="249"/>
      <c r="G966" s="115"/>
    </row>
    <row r="967" spans="2:7" x14ac:dyDescent="0.25">
      <c r="B967" s="245"/>
      <c r="C967" s="246"/>
      <c r="D967" s="247"/>
      <c r="E967" s="248"/>
      <c r="F967" s="249"/>
      <c r="G967" s="115"/>
    </row>
    <row r="968" spans="2:7" x14ac:dyDescent="0.25">
      <c r="B968" s="245"/>
      <c r="C968" s="246"/>
      <c r="D968" s="247"/>
      <c r="E968" s="248"/>
      <c r="F968" s="249"/>
      <c r="G968" s="115"/>
    </row>
    <row r="969" spans="2:7" x14ac:dyDescent="0.25">
      <c r="B969" s="245"/>
      <c r="C969" s="246"/>
      <c r="D969" s="247"/>
      <c r="E969" s="248"/>
      <c r="F969" s="249"/>
      <c r="G969" s="115"/>
    </row>
    <row r="970" spans="2:7" x14ac:dyDescent="0.25">
      <c r="B970" s="245"/>
      <c r="C970" s="246"/>
      <c r="D970" s="247"/>
      <c r="E970" s="248"/>
      <c r="F970" s="249"/>
      <c r="G970" s="115"/>
    </row>
    <row r="971" spans="2:7" x14ac:dyDescent="0.25">
      <c r="B971" s="245"/>
      <c r="C971" s="246"/>
      <c r="D971" s="247"/>
      <c r="E971" s="248"/>
      <c r="F971" s="249"/>
      <c r="G971" s="115"/>
    </row>
    <row r="972" spans="2:7" x14ac:dyDescent="0.25">
      <c r="B972" s="245"/>
      <c r="C972" s="246"/>
      <c r="D972" s="247"/>
      <c r="E972" s="248"/>
      <c r="F972" s="249"/>
      <c r="G972" s="115"/>
    </row>
    <row r="973" spans="2:7" x14ac:dyDescent="0.25">
      <c r="B973" s="245"/>
      <c r="C973" s="246"/>
      <c r="D973" s="247"/>
      <c r="E973" s="248"/>
      <c r="F973" s="249"/>
      <c r="G973" s="115"/>
    </row>
    <row r="974" spans="2:7" x14ac:dyDescent="0.25">
      <c r="B974" s="245"/>
      <c r="C974" s="246"/>
      <c r="D974" s="247"/>
      <c r="E974" s="248"/>
      <c r="F974" s="249"/>
      <c r="G974" s="115"/>
    </row>
    <row r="975" spans="2:7" x14ac:dyDescent="0.25">
      <c r="B975" s="245"/>
      <c r="C975" s="246"/>
      <c r="D975" s="247"/>
      <c r="E975" s="248"/>
      <c r="F975" s="249"/>
      <c r="G975" s="115"/>
    </row>
    <row r="976" spans="2:7" x14ac:dyDescent="0.25">
      <c r="B976" s="245"/>
      <c r="C976" s="246"/>
      <c r="D976" s="247"/>
      <c r="E976" s="248"/>
      <c r="F976" s="249"/>
      <c r="G976" s="115"/>
    </row>
    <row r="977" spans="2:7" x14ac:dyDescent="0.25">
      <c r="B977" s="245"/>
      <c r="C977" s="246"/>
      <c r="D977" s="247"/>
      <c r="E977" s="248"/>
      <c r="F977" s="249"/>
      <c r="G977" s="115"/>
    </row>
    <row r="978" spans="2:7" x14ac:dyDescent="0.25">
      <c r="B978" s="245"/>
      <c r="C978" s="246"/>
      <c r="D978" s="247"/>
      <c r="E978" s="248"/>
      <c r="F978" s="249"/>
      <c r="G978" s="115"/>
    </row>
    <row r="979" spans="2:7" x14ac:dyDescent="0.25">
      <c r="B979" s="245"/>
      <c r="C979" s="246"/>
      <c r="D979" s="247"/>
      <c r="E979" s="248"/>
      <c r="F979" s="249"/>
      <c r="G979" s="115"/>
    </row>
    <row r="980" spans="2:7" x14ac:dyDescent="0.25">
      <c r="B980" s="245"/>
      <c r="C980" s="246"/>
      <c r="D980" s="247"/>
      <c r="E980" s="248"/>
      <c r="F980" s="249"/>
      <c r="G980" s="115"/>
    </row>
    <row r="981" spans="2:7" x14ac:dyDescent="0.25">
      <c r="B981" s="245"/>
      <c r="C981" s="246"/>
      <c r="D981" s="247"/>
      <c r="E981" s="248"/>
      <c r="F981" s="249"/>
      <c r="G981" s="115"/>
    </row>
    <row r="982" spans="2:7" x14ac:dyDescent="0.25">
      <c r="B982" s="245"/>
      <c r="C982" s="246"/>
      <c r="D982" s="247"/>
      <c r="E982" s="248"/>
      <c r="F982" s="249"/>
      <c r="G982" s="115"/>
    </row>
    <row r="983" spans="2:7" x14ac:dyDescent="0.25">
      <c r="B983" s="245"/>
      <c r="C983" s="246"/>
      <c r="D983" s="247"/>
      <c r="E983" s="248"/>
      <c r="F983" s="249"/>
      <c r="G983" s="115"/>
    </row>
    <row r="984" spans="2:7" x14ac:dyDescent="0.25">
      <c r="B984" s="245"/>
      <c r="C984" s="246"/>
      <c r="D984" s="247"/>
      <c r="E984" s="248"/>
      <c r="F984" s="249"/>
      <c r="G984" s="115"/>
    </row>
    <row r="985" spans="2:7" x14ac:dyDescent="0.25">
      <c r="B985" s="245"/>
      <c r="C985" s="246"/>
      <c r="D985" s="247"/>
      <c r="E985" s="248"/>
      <c r="F985" s="249"/>
      <c r="G985" s="115"/>
    </row>
    <row r="986" spans="2:7" x14ac:dyDescent="0.25">
      <c r="B986" s="245"/>
      <c r="C986" s="246"/>
      <c r="D986" s="247"/>
      <c r="E986" s="248"/>
      <c r="F986" s="249"/>
      <c r="G986" s="115"/>
    </row>
    <row r="987" spans="2:7" x14ac:dyDescent="0.25">
      <c r="B987" s="245"/>
      <c r="C987" s="246"/>
      <c r="D987" s="247"/>
      <c r="E987" s="248"/>
      <c r="F987" s="249"/>
      <c r="G987" s="115"/>
    </row>
    <row r="988" spans="2:7" x14ac:dyDescent="0.25">
      <c r="B988" s="245"/>
      <c r="C988" s="246"/>
      <c r="D988" s="247"/>
      <c r="E988" s="248"/>
      <c r="F988" s="249"/>
      <c r="G988" s="115"/>
    </row>
    <row r="989" spans="2:7" x14ac:dyDescent="0.25">
      <c r="B989" s="245"/>
      <c r="C989" s="246"/>
      <c r="D989" s="247"/>
      <c r="E989" s="248"/>
      <c r="F989" s="249"/>
      <c r="G989" s="115"/>
    </row>
    <row r="990" spans="2:7" x14ac:dyDescent="0.25">
      <c r="B990" s="245"/>
      <c r="C990" s="246"/>
      <c r="D990" s="247"/>
      <c r="E990" s="248"/>
      <c r="F990" s="249"/>
      <c r="G990" s="115"/>
    </row>
    <row r="991" spans="2:7" x14ac:dyDescent="0.25">
      <c r="B991" s="245"/>
      <c r="C991" s="246"/>
      <c r="D991" s="247"/>
      <c r="E991" s="248"/>
      <c r="F991" s="249"/>
      <c r="G991" s="115"/>
    </row>
    <row r="992" spans="2:7" x14ac:dyDescent="0.25">
      <c r="B992" s="245"/>
      <c r="C992" s="246"/>
      <c r="D992" s="247"/>
      <c r="E992" s="248"/>
      <c r="F992" s="249"/>
      <c r="G992" s="115"/>
    </row>
    <row r="993" spans="2:7" x14ac:dyDescent="0.25">
      <c r="B993" s="245"/>
      <c r="C993" s="246"/>
      <c r="D993" s="247"/>
      <c r="E993" s="248"/>
      <c r="F993" s="249"/>
      <c r="G993" s="115"/>
    </row>
    <row r="994" spans="2:7" x14ac:dyDescent="0.25">
      <c r="B994" s="245"/>
      <c r="C994" s="246"/>
      <c r="D994" s="247"/>
      <c r="E994" s="248"/>
      <c r="F994" s="249"/>
      <c r="G994" s="115"/>
    </row>
    <row r="995" spans="2:7" x14ac:dyDescent="0.25">
      <c r="B995" s="245"/>
      <c r="C995" s="246"/>
      <c r="D995" s="247"/>
      <c r="E995" s="248"/>
      <c r="F995" s="249"/>
      <c r="G995" s="115"/>
    </row>
    <row r="996" spans="2:7" x14ac:dyDescent="0.25">
      <c r="B996" s="245"/>
      <c r="C996" s="246"/>
      <c r="D996" s="247"/>
      <c r="E996" s="248"/>
      <c r="F996" s="249"/>
      <c r="G996" s="115"/>
    </row>
    <row r="997" spans="2:7" x14ac:dyDescent="0.25">
      <c r="B997" s="245"/>
      <c r="C997" s="246"/>
      <c r="D997" s="247"/>
      <c r="E997" s="248"/>
      <c r="F997" s="249"/>
      <c r="G997" s="115"/>
    </row>
    <row r="998" spans="2:7" x14ac:dyDescent="0.25">
      <c r="B998" s="245"/>
      <c r="C998" s="246"/>
      <c r="D998" s="247"/>
      <c r="E998" s="248"/>
      <c r="F998" s="249"/>
      <c r="G998" s="115"/>
    </row>
    <row r="999" spans="2:7" x14ac:dyDescent="0.25">
      <c r="B999" s="245"/>
      <c r="C999" s="246"/>
      <c r="D999" s="247"/>
      <c r="E999" s="248"/>
      <c r="F999" s="249"/>
      <c r="G999" s="115"/>
    </row>
    <row r="1000" spans="2:7" x14ac:dyDescent="0.25">
      <c r="B1000" s="250"/>
      <c r="C1000" s="251"/>
      <c r="D1000" s="252"/>
      <c r="E1000" s="253"/>
      <c r="F1000" s="254"/>
      <c r="G1000" s="115"/>
    </row>
    <row r="1001" spans="2:7" x14ac:dyDescent="0.25">
      <c r="B1001" s="94"/>
      <c r="C1001" s="94"/>
      <c r="D1001" s="95"/>
      <c r="E1001" s="96"/>
      <c r="F1001" s="93" t="str">
        <f>IF(LEN(E1001)&gt;0,Dashboard!$K$28,"")</f>
        <v/>
      </c>
    </row>
    <row r="1002" spans="2:7" x14ac:dyDescent="0.25">
      <c r="B1002" s="94"/>
      <c r="C1002" s="94"/>
      <c r="D1002" s="95"/>
      <c r="E1002" s="96"/>
      <c r="F1002" s="93" t="str">
        <f>IF(LEN(E1002)&gt;0,Dashboard!$K$28,"")</f>
        <v/>
      </c>
    </row>
    <row r="1003" spans="2:7" x14ac:dyDescent="0.25">
      <c r="B1003" s="94"/>
      <c r="C1003" s="94"/>
      <c r="D1003" s="95"/>
      <c r="E1003" s="96"/>
      <c r="F1003" s="93" t="str">
        <f>IF(LEN(E1003)&gt;0,Dashboard!$K$28,"")</f>
        <v/>
      </c>
    </row>
    <row r="1004" spans="2:7" x14ac:dyDescent="0.25">
      <c r="B1004" s="94"/>
      <c r="C1004" s="94"/>
      <c r="D1004" s="95"/>
      <c r="E1004" s="96"/>
      <c r="F1004" s="93" t="str">
        <f>IF(LEN(E1004)&gt;0,Dashboard!$K$28,"")</f>
        <v/>
      </c>
    </row>
  </sheetData>
  <sheetProtection algorithmName="SHA-512" hashValue="4dn2wy5YuPRDUtvUk2rXnMt6oK/k6h5fdRPzNYBuDP8DNhvs9WgDQrlhvwKDylJPN/e05zEJXbbeKSHl9tIsAQ==" saltValue="c1KflbJBVRZ8g8RuE8s8Fw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paperSize="9" scale="57" fitToHeight="10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1000000}">
          <x14:formula1>
            <xm:f>OFFSET(Dashboard!$I$12,0,0,COUNTA(Dashboard!$I$12:$I$25),1)</xm:f>
          </x14:formula1>
          <xm:sqref>D6:D17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FA7CE-1AF1-4A5D-9614-D2DC8716D410}">
  <sheetPr codeName="SheetDatabase1">
    <tabColor rgb="FF009999"/>
    <pageSetUpPr fitToPage="1"/>
  </sheetPr>
  <dimension ref="B1:I1000"/>
  <sheetViews>
    <sheetView showGridLines="0" showRowColHeaders="0" zoomScaleNormal="100" zoomScaleSheetLayoutView="85" workbookViewId="0">
      <pane ySplit="5" topLeftCell="A6" activePane="bottomLeft" state="frozen"/>
      <selection activeCell="A2" sqref="A2:XFD2"/>
      <selection pane="bottomLeft" activeCell="A6" sqref="A6"/>
    </sheetView>
  </sheetViews>
  <sheetFormatPr defaultColWidth="8.85546875" defaultRowHeight="15" x14ac:dyDescent="0.25"/>
  <cols>
    <col min="1" max="1" width="3.7109375" style="93" customWidth="1"/>
    <col min="2" max="2" width="40.7109375" style="89" customWidth="1"/>
    <col min="3" max="3" width="25.7109375" style="89" customWidth="1"/>
    <col min="4" max="4" width="50.7109375" style="89" customWidth="1"/>
    <col min="5" max="6" width="25.7109375" style="89" customWidth="1"/>
    <col min="7" max="7" width="2.7109375" style="93" customWidth="1"/>
    <col min="8" max="16384" width="8.85546875" style="93"/>
  </cols>
  <sheetData>
    <row r="1" spans="2:9" s="90" customFormat="1" ht="6.75" customHeight="1" x14ac:dyDescent="0.25"/>
    <row r="2" spans="2:9" s="99" customFormat="1" ht="20.100000000000001" customHeight="1" x14ac:dyDescent="0.25">
      <c r="B2" s="127" t="s">
        <v>105</v>
      </c>
      <c r="C2" s="91"/>
      <c r="D2" s="91"/>
      <c r="E2" s="91"/>
      <c r="F2" s="91"/>
      <c r="G2" s="98"/>
      <c r="H2" s="98"/>
      <c r="I2" s="98"/>
    </row>
    <row r="3" spans="2:9" s="101" customFormat="1" ht="24" customHeight="1" x14ac:dyDescent="0.25">
      <c r="B3" s="128" t="s">
        <v>100</v>
      </c>
      <c r="C3" s="92"/>
      <c r="D3" s="92"/>
      <c r="E3" s="92"/>
      <c r="F3" s="92"/>
      <c r="G3" s="100"/>
      <c r="H3" s="100"/>
      <c r="I3" s="100"/>
    </row>
    <row r="4" spans="2:9" ht="7.35" customHeight="1" x14ac:dyDescent="0.25">
      <c r="B4" s="93"/>
      <c r="C4" s="93"/>
      <c r="D4" s="93"/>
      <c r="E4" s="93"/>
      <c r="F4" s="93"/>
    </row>
    <row r="5" spans="2:9" s="103" customFormat="1" ht="30" customHeight="1" x14ac:dyDescent="0.25">
      <c r="B5" s="109" t="s">
        <v>70</v>
      </c>
      <c r="C5" s="109" t="s">
        <v>69</v>
      </c>
      <c r="D5" s="109" t="s">
        <v>68</v>
      </c>
      <c r="E5" s="109" t="s">
        <v>71</v>
      </c>
      <c r="F5" s="109" t="s">
        <v>108</v>
      </c>
      <c r="G5" s="102"/>
    </row>
    <row r="6" spans="2:9" x14ac:dyDescent="0.25">
      <c r="B6" s="136" t="s">
        <v>120</v>
      </c>
      <c r="C6" s="137" t="s">
        <v>77</v>
      </c>
      <c r="D6" s="136" t="s">
        <v>83</v>
      </c>
      <c r="E6" s="137" t="s">
        <v>94</v>
      </c>
      <c r="F6" s="137" t="s">
        <v>109</v>
      </c>
      <c r="G6" s="114"/>
    </row>
    <row r="7" spans="2:9" x14ac:dyDescent="0.25">
      <c r="B7" s="136" t="s">
        <v>72</v>
      </c>
      <c r="C7" s="137" t="s">
        <v>78</v>
      </c>
      <c r="D7" s="136" t="s">
        <v>84</v>
      </c>
      <c r="E7" s="137" t="s">
        <v>89</v>
      </c>
      <c r="F7" s="137" t="s">
        <v>110</v>
      </c>
      <c r="G7" s="114"/>
    </row>
    <row r="8" spans="2:9" x14ac:dyDescent="0.25">
      <c r="B8" s="136" t="s">
        <v>73</v>
      </c>
      <c r="C8" s="137" t="s">
        <v>79</v>
      </c>
      <c r="D8" s="136" t="s">
        <v>85</v>
      </c>
      <c r="E8" s="137" t="s">
        <v>90</v>
      </c>
      <c r="F8" s="137" t="s">
        <v>111</v>
      </c>
      <c r="G8" s="114"/>
    </row>
    <row r="9" spans="2:9" x14ac:dyDescent="0.25">
      <c r="B9" s="136" t="s">
        <v>74</v>
      </c>
      <c r="C9" s="137" t="s">
        <v>80</v>
      </c>
      <c r="D9" s="136" t="s">
        <v>86</v>
      </c>
      <c r="E9" s="137" t="s">
        <v>91</v>
      </c>
      <c r="F9" s="137" t="s">
        <v>112</v>
      </c>
      <c r="G9" s="114"/>
    </row>
    <row r="10" spans="2:9" x14ac:dyDescent="0.25">
      <c r="B10" s="136" t="s">
        <v>75</v>
      </c>
      <c r="C10" s="137" t="s">
        <v>81</v>
      </c>
      <c r="D10" s="136" t="s">
        <v>87</v>
      </c>
      <c r="E10" s="137" t="s">
        <v>92</v>
      </c>
      <c r="F10" s="137" t="s">
        <v>113</v>
      </c>
      <c r="G10" s="114"/>
    </row>
    <row r="11" spans="2:9" x14ac:dyDescent="0.25">
      <c r="B11" s="136" t="s">
        <v>76</v>
      </c>
      <c r="C11" s="137" t="s">
        <v>82</v>
      </c>
      <c r="D11" s="136" t="s">
        <v>88</v>
      </c>
      <c r="E11" s="137" t="s">
        <v>93</v>
      </c>
      <c r="F11" s="137" t="s">
        <v>114</v>
      </c>
      <c r="G11" s="114"/>
    </row>
    <row r="12" spans="2:9" x14ac:dyDescent="0.25">
      <c r="B12" s="136"/>
      <c r="C12" s="137"/>
      <c r="D12" s="136"/>
      <c r="E12" s="137"/>
      <c r="F12" s="137"/>
      <c r="G12" s="114"/>
    </row>
    <row r="13" spans="2:9" x14ac:dyDescent="0.25">
      <c r="B13" s="136"/>
      <c r="C13" s="137"/>
      <c r="D13" s="136"/>
      <c r="E13" s="137"/>
      <c r="F13" s="137"/>
      <c r="G13" s="114"/>
    </row>
    <row r="14" spans="2:9" x14ac:dyDescent="0.25">
      <c r="B14" s="136"/>
      <c r="C14" s="137"/>
      <c r="D14" s="136"/>
      <c r="E14" s="137"/>
      <c r="F14" s="137"/>
      <c r="G14" s="114"/>
    </row>
    <row r="15" spans="2:9" x14ac:dyDescent="0.25">
      <c r="B15" s="136"/>
      <c r="C15" s="137"/>
      <c r="D15" s="136"/>
      <c r="E15" s="137"/>
      <c r="F15" s="137"/>
      <c r="G15" s="114"/>
    </row>
    <row r="16" spans="2:9" x14ac:dyDescent="0.25">
      <c r="B16" s="136"/>
      <c r="C16" s="137"/>
      <c r="D16" s="136"/>
      <c r="E16" s="137"/>
      <c r="F16" s="137"/>
      <c r="G16" s="114"/>
    </row>
    <row r="17" spans="2:7" x14ac:dyDescent="0.25">
      <c r="B17" s="136"/>
      <c r="C17" s="137"/>
      <c r="D17" s="136"/>
      <c r="E17" s="137"/>
      <c r="F17" s="137"/>
      <c r="G17" s="114"/>
    </row>
    <row r="18" spans="2:7" x14ac:dyDescent="0.25">
      <c r="B18" s="255"/>
      <c r="C18" s="256"/>
      <c r="D18" s="257"/>
      <c r="E18" s="256"/>
      <c r="F18" s="258"/>
      <c r="G18" s="114"/>
    </row>
    <row r="19" spans="2:7" x14ac:dyDescent="0.25">
      <c r="B19" s="259"/>
      <c r="C19" s="260"/>
      <c r="D19" s="261"/>
      <c r="E19" s="260"/>
      <c r="F19" s="262"/>
      <c r="G19" s="114"/>
    </row>
    <row r="20" spans="2:7" x14ac:dyDescent="0.25">
      <c r="B20" s="259"/>
      <c r="C20" s="260"/>
      <c r="D20" s="261"/>
      <c r="E20" s="260"/>
      <c r="F20" s="262"/>
      <c r="G20" s="114"/>
    </row>
    <row r="21" spans="2:7" x14ac:dyDescent="0.25">
      <c r="B21" s="259"/>
      <c r="C21" s="260"/>
      <c r="D21" s="261"/>
      <c r="E21" s="260"/>
      <c r="F21" s="262"/>
      <c r="G21" s="114"/>
    </row>
    <row r="22" spans="2:7" x14ac:dyDescent="0.25">
      <c r="B22" s="259"/>
      <c r="C22" s="260"/>
      <c r="D22" s="261"/>
      <c r="E22" s="260"/>
      <c r="F22" s="262"/>
      <c r="G22" s="114"/>
    </row>
    <row r="23" spans="2:7" x14ac:dyDescent="0.25">
      <c r="B23" s="259"/>
      <c r="C23" s="260"/>
      <c r="D23" s="261"/>
      <c r="E23" s="260"/>
      <c r="F23" s="262"/>
      <c r="G23" s="114"/>
    </row>
    <row r="24" spans="2:7" x14ac:dyDescent="0.25">
      <c r="B24" s="259"/>
      <c r="C24" s="260"/>
      <c r="D24" s="261"/>
      <c r="E24" s="260"/>
      <c r="F24" s="262"/>
      <c r="G24" s="114"/>
    </row>
    <row r="25" spans="2:7" x14ac:dyDescent="0.25">
      <c r="B25" s="259"/>
      <c r="C25" s="260"/>
      <c r="D25" s="261"/>
      <c r="E25" s="260"/>
      <c r="F25" s="262"/>
      <c r="G25" s="114"/>
    </row>
    <row r="26" spans="2:7" x14ac:dyDescent="0.25">
      <c r="B26" s="259"/>
      <c r="C26" s="260"/>
      <c r="D26" s="261"/>
      <c r="E26" s="260"/>
      <c r="F26" s="262"/>
      <c r="G26" s="114"/>
    </row>
    <row r="27" spans="2:7" x14ac:dyDescent="0.25">
      <c r="B27" s="259"/>
      <c r="C27" s="260"/>
      <c r="D27" s="261"/>
      <c r="E27" s="260"/>
      <c r="F27" s="262"/>
      <c r="G27" s="114"/>
    </row>
    <row r="28" spans="2:7" x14ac:dyDescent="0.25">
      <c r="B28" s="259"/>
      <c r="C28" s="260"/>
      <c r="D28" s="261"/>
      <c r="E28" s="260"/>
      <c r="F28" s="262"/>
      <c r="G28" s="114"/>
    </row>
    <row r="29" spans="2:7" x14ac:dyDescent="0.25">
      <c r="B29" s="259"/>
      <c r="C29" s="260"/>
      <c r="D29" s="261"/>
      <c r="E29" s="260"/>
      <c r="F29" s="262"/>
      <c r="G29" s="114"/>
    </row>
    <row r="30" spans="2:7" x14ac:dyDescent="0.25">
      <c r="B30" s="259"/>
      <c r="C30" s="260"/>
      <c r="D30" s="261"/>
      <c r="E30" s="260"/>
      <c r="F30" s="262"/>
      <c r="G30" s="114"/>
    </row>
    <row r="31" spans="2:7" x14ac:dyDescent="0.25">
      <c r="B31" s="259"/>
      <c r="C31" s="260"/>
      <c r="D31" s="261"/>
      <c r="E31" s="260"/>
      <c r="F31" s="262"/>
      <c r="G31" s="114"/>
    </row>
    <row r="32" spans="2:7" x14ac:dyDescent="0.25">
      <c r="B32" s="259"/>
      <c r="C32" s="260"/>
      <c r="D32" s="261"/>
      <c r="E32" s="260"/>
      <c r="F32" s="262"/>
      <c r="G32" s="114"/>
    </row>
    <row r="33" spans="2:7" x14ac:dyDescent="0.25">
      <c r="B33" s="259"/>
      <c r="C33" s="260"/>
      <c r="D33" s="261"/>
      <c r="E33" s="260"/>
      <c r="F33" s="262"/>
      <c r="G33" s="114"/>
    </row>
    <row r="34" spans="2:7" x14ac:dyDescent="0.25">
      <c r="B34" s="259"/>
      <c r="C34" s="260"/>
      <c r="D34" s="261"/>
      <c r="E34" s="260"/>
      <c r="F34" s="262"/>
      <c r="G34" s="114"/>
    </row>
    <row r="35" spans="2:7" x14ac:dyDescent="0.25">
      <c r="B35" s="259"/>
      <c r="C35" s="260"/>
      <c r="D35" s="261"/>
      <c r="E35" s="260"/>
      <c r="F35" s="262"/>
      <c r="G35" s="114"/>
    </row>
    <row r="36" spans="2:7" x14ac:dyDescent="0.25">
      <c r="B36" s="259"/>
      <c r="C36" s="260"/>
      <c r="D36" s="261"/>
      <c r="E36" s="260"/>
      <c r="F36" s="262"/>
      <c r="G36" s="114"/>
    </row>
    <row r="37" spans="2:7" x14ac:dyDescent="0.25">
      <c r="B37" s="259"/>
      <c r="C37" s="260"/>
      <c r="D37" s="261"/>
      <c r="E37" s="260"/>
      <c r="F37" s="262"/>
      <c r="G37" s="114"/>
    </row>
    <row r="38" spans="2:7" x14ac:dyDescent="0.25">
      <c r="B38" s="259"/>
      <c r="C38" s="260"/>
      <c r="D38" s="261"/>
      <c r="E38" s="260"/>
      <c r="F38" s="262"/>
      <c r="G38" s="114"/>
    </row>
    <row r="39" spans="2:7" x14ac:dyDescent="0.25">
      <c r="B39" s="259"/>
      <c r="C39" s="260"/>
      <c r="D39" s="261"/>
      <c r="E39" s="260"/>
      <c r="F39" s="262"/>
      <c r="G39" s="114"/>
    </row>
    <row r="40" spans="2:7" x14ac:dyDescent="0.25">
      <c r="B40" s="259"/>
      <c r="C40" s="260"/>
      <c r="D40" s="261"/>
      <c r="E40" s="260"/>
      <c r="F40" s="262"/>
      <c r="G40" s="114"/>
    </row>
    <row r="41" spans="2:7" x14ac:dyDescent="0.25">
      <c r="B41" s="259"/>
      <c r="C41" s="260"/>
      <c r="D41" s="261"/>
      <c r="E41" s="260"/>
      <c r="F41" s="262"/>
      <c r="G41" s="114"/>
    </row>
    <row r="42" spans="2:7" x14ac:dyDescent="0.25">
      <c r="B42" s="259"/>
      <c r="C42" s="260"/>
      <c r="D42" s="261"/>
      <c r="E42" s="260"/>
      <c r="F42" s="262"/>
      <c r="G42" s="114"/>
    </row>
    <row r="43" spans="2:7" x14ac:dyDescent="0.25">
      <c r="B43" s="259"/>
      <c r="C43" s="260"/>
      <c r="D43" s="261"/>
      <c r="E43" s="260"/>
      <c r="F43" s="262"/>
      <c r="G43" s="114"/>
    </row>
    <row r="44" spans="2:7" x14ac:dyDescent="0.25">
      <c r="B44" s="259"/>
      <c r="C44" s="260"/>
      <c r="D44" s="261"/>
      <c r="E44" s="260"/>
      <c r="F44" s="262"/>
      <c r="G44" s="114"/>
    </row>
    <row r="45" spans="2:7" x14ac:dyDescent="0.25">
      <c r="B45" s="259"/>
      <c r="C45" s="260"/>
      <c r="D45" s="261"/>
      <c r="E45" s="260"/>
      <c r="F45" s="262"/>
      <c r="G45" s="114"/>
    </row>
    <row r="46" spans="2:7" x14ac:dyDescent="0.25">
      <c r="B46" s="259"/>
      <c r="C46" s="260"/>
      <c r="D46" s="261"/>
      <c r="E46" s="260"/>
      <c r="F46" s="262"/>
      <c r="G46" s="114"/>
    </row>
    <row r="47" spans="2:7" x14ac:dyDescent="0.25">
      <c r="B47" s="259"/>
      <c r="C47" s="260"/>
      <c r="D47" s="261"/>
      <c r="E47" s="260"/>
      <c r="F47" s="262"/>
      <c r="G47" s="114"/>
    </row>
    <row r="48" spans="2:7" x14ac:dyDescent="0.25">
      <c r="B48" s="259"/>
      <c r="C48" s="260"/>
      <c r="D48" s="261"/>
      <c r="E48" s="260"/>
      <c r="F48" s="262"/>
      <c r="G48" s="114"/>
    </row>
    <row r="49" spans="2:7" x14ac:dyDescent="0.25">
      <c r="B49" s="259"/>
      <c r="C49" s="260"/>
      <c r="D49" s="261"/>
      <c r="E49" s="260"/>
      <c r="F49" s="262"/>
      <c r="G49" s="114"/>
    </row>
    <row r="50" spans="2:7" x14ac:dyDescent="0.25">
      <c r="B50" s="259"/>
      <c r="C50" s="260"/>
      <c r="D50" s="261"/>
      <c r="E50" s="260"/>
      <c r="F50" s="262"/>
      <c r="G50" s="114"/>
    </row>
    <row r="51" spans="2:7" x14ac:dyDescent="0.25">
      <c r="B51" s="259"/>
      <c r="C51" s="260"/>
      <c r="D51" s="261"/>
      <c r="E51" s="260"/>
      <c r="F51" s="262"/>
      <c r="G51" s="114"/>
    </row>
    <row r="52" spans="2:7" x14ac:dyDescent="0.25">
      <c r="B52" s="259"/>
      <c r="C52" s="260"/>
      <c r="D52" s="261"/>
      <c r="E52" s="260"/>
      <c r="F52" s="262"/>
      <c r="G52" s="114"/>
    </row>
    <row r="53" spans="2:7" x14ac:dyDescent="0.25">
      <c r="B53" s="259"/>
      <c r="C53" s="260"/>
      <c r="D53" s="261"/>
      <c r="E53" s="260"/>
      <c r="F53" s="262"/>
      <c r="G53" s="114"/>
    </row>
    <row r="54" spans="2:7" x14ac:dyDescent="0.25">
      <c r="B54" s="259"/>
      <c r="C54" s="260"/>
      <c r="D54" s="261"/>
      <c r="E54" s="260"/>
      <c r="F54" s="262"/>
      <c r="G54" s="114"/>
    </row>
    <row r="55" spans="2:7" x14ac:dyDescent="0.25">
      <c r="B55" s="259"/>
      <c r="C55" s="260"/>
      <c r="D55" s="261"/>
      <c r="E55" s="260"/>
      <c r="F55" s="262"/>
      <c r="G55" s="114"/>
    </row>
    <row r="56" spans="2:7" x14ac:dyDescent="0.25">
      <c r="B56" s="259"/>
      <c r="C56" s="260"/>
      <c r="D56" s="261"/>
      <c r="E56" s="260"/>
      <c r="F56" s="262"/>
      <c r="G56" s="114"/>
    </row>
    <row r="57" spans="2:7" x14ac:dyDescent="0.25">
      <c r="B57" s="259"/>
      <c r="C57" s="260"/>
      <c r="D57" s="261"/>
      <c r="E57" s="260"/>
      <c r="F57" s="262"/>
      <c r="G57" s="114"/>
    </row>
    <row r="58" spans="2:7" x14ac:dyDescent="0.25">
      <c r="B58" s="259"/>
      <c r="C58" s="260"/>
      <c r="D58" s="261"/>
      <c r="E58" s="260"/>
      <c r="F58" s="262"/>
      <c r="G58" s="114"/>
    </row>
    <row r="59" spans="2:7" x14ac:dyDescent="0.25">
      <c r="B59" s="259"/>
      <c r="C59" s="260"/>
      <c r="D59" s="261"/>
      <c r="E59" s="260"/>
      <c r="F59" s="262"/>
      <c r="G59" s="114"/>
    </row>
    <row r="60" spans="2:7" x14ac:dyDescent="0.25">
      <c r="B60" s="259"/>
      <c r="C60" s="260"/>
      <c r="D60" s="261"/>
      <c r="E60" s="260"/>
      <c r="F60" s="262"/>
      <c r="G60" s="114"/>
    </row>
    <row r="61" spans="2:7" x14ac:dyDescent="0.25">
      <c r="B61" s="259"/>
      <c r="C61" s="260"/>
      <c r="D61" s="261"/>
      <c r="E61" s="260"/>
      <c r="F61" s="262"/>
      <c r="G61" s="114"/>
    </row>
    <row r="62" spans="2:7" x14ac:dyDescent="0.25">
      <c r="B62" s="259"/>
      <c r="C62" s="260"/>
      <c r="D62" s="261"/>
      <c r="E62" s="260"/>
      <c r="F62" s="262"/>
      <c r="G62" s="114"/>
    </row>
    <row r="63" spans="2:7" x14ac:dyDescent="0.25">
      <c r="B63" s="259"/>
      <c r="C63" s="260"/>
      <c r="D63" s="261"/>
      <c r="E63" s="260"/>
      <c r="F63" s="262"/>
      <c r="G63" s="114"/>
    </row>
    <row r="64" spans="2:7" x14ac:dyDescent="0.25">
      <c r="B64" s="259"/>
      <c r="C64" s="260"/>
      <c r="D64" s="261"/>
      <c r="E64" s="260"/>
      <c r="F64" s="262"/>
      <c r="G64" s="114"/>
    </row>
    <row r="65" spans="2:7" x14ac:dyDescent="0.25">
      <c r="B65" s="259"/>
      <c r="C65" s="260"/>
      <c r="D65" s="261"/>
      <c r="E65" s="260"/>
      <c r="F65" s="262"/>
      <c r="G65" s="114"/>
    </row>
    <row r="66" spans="2:7" x14ac:dyDescent="0.25">
      <c r="B66" s="259"/>
      <c r="C66" s="260"/>
      <c r="D66" s="261"/>
      <c r="E66" s="260"/>
      <c r="F66" s="262"/>
      <c r="G66" s="114"/>
    </row>
    <row r="67" spans="2:7" x14ac:dyDescent="0.25">
      <c r="B67" s="259"/>
      <c r="C67" s="260"/>
      <c r="D67" s="261"/>
      <c r="E67" s="260"/>
      <c r="F67" s="262"/>
      <c r="G67" s="114"/>
    </row>
    <row r="68" spans="2:7" x14ac:dyDescent="0.25">
      <c r="B68" s="259"/>
      <c r="C68" s="260"/>
      <c r="D68" s="261"/>
      <c r="E68" s="260"/>
      <c r="F68" s="262"/>
      <c r="G68" s="114"/>
    </row>
    <row r="69" spans="2:7" x14ac:dyDescent="0.25">
      <c r="B69" s="259"/>
      <c r="C69" s="260"/>
      <c r="D69" s="261"/>
      <c r="E69" s="260"/>
      <c r="F69" s="262"/>
      <c r="G69" s="114"/>
    </row>
    <row r="70" spans="2:7" x14ac:dyDescent="0.25">
      <c r="B70" s="259"/>
      <c r="C70" s="260"/>
      <c r="D70" s="261"/>
      <c r="E70" s="260"/>
      <c r="F70" s="262"/>
      <c r="G70" s="114"/>
    </row>
    <row r="71" spans="2:7" x14ac:dyDescent="0.25">
      <c r="B71" s="259"/>
      <c r="C71" s="260"/>
      <c r="D71" s="261"/>
      <c r="E71" s="260"/>
      <c r="F71" s="262"/>
      <c r="G71" s="114"/>
    </row>
    <row r="72" spans="2:7" x14ac:dyDescent="0.25">
      <c r="B72" s="259"/>
      <c r="C72" s="260"/>
      <c r="D72" s="261"/>
      <c r="E72" s="260"/>
      <c r="F72" s="262"/>
      <c r="G72" s="114"/>
    </row>
    <row r="73" spans="2:7" x14ac:dyDescent="0.25">
      <c r="B73" s="259"/>
      <c r="C73" s="260"/>
      <c r="D73" s="261"/>
      <c r="E73" s="260"/>
      <c r="F73" s="262"/>
      <c r="G73" s="114"/>
    </row>
    <row r="74" spans="2:7" x14ac:dyDescent="0.25">
      <c r="B74" s="259"/>
      <c r="C74" s="260"/>
      <c r="D74" s="261"/>
      <c r="E74" s="260"/>
      <c r="F74" s="262"/>
      <c r="G74" s="114"/>
    </row>
    <row r="75" spans="2:7" x14ac:dyDescent="0.25">
      <c r="B75" s="259"/>
      <c r="C75" s="260"/>
      <c r="D75" s="261"/>
      <c r="E75" s="260"/>
      <c r="F75" s="262"/>
      <c r="G75" s="114"/>
    </row>
    <row r="76" spans="2:7" x14ac:dyDescent="0.25">
      <c r="B76" s="259"/>
      <c r="C76" s="260"/>
      <c r="D76" s="261"/>
      <c r="E76" s="260"/>
      <c r="F76" s="262"/>
      <c r="G76" s="114"/>
    </row>
    <row r="77" spans="2:7" x14ac:dyDescent="0.25">
      <c r="B77" s="259"/>
      <c r="C77" s="260"/>
      <c r="D77" s="261"/>
      <c r="E77" s="260"/>
      <c r="F77" s="262"/>
      <c r="G77" s="114"/>
    </row>
    <row r="78" spans="2:7" x14ac:dyDescent="0.25">
      <c r="B78" s="259"/>
      <c r="C78" s="260"/>
      <c r="D78" s="261"/>
      <c r="E78" s="260"/>
      <c r="F78" s="262"/>
      <c r="G78" s="114"/>
    </row>
    <row r="79" spans="2:7" x14ac:dyDescent="0.25">
      <c r="B79" s="259"/>
      <c r="C79" s="260"/>
      <c r="D79" s="261"/>
      <c r="E79" s="260"/>
      <c r="F79" s="262"/>
      <c r="G79" s="114"/>
    </row>
    <row r="80" spans="2:7" x14ac:dyDescent="0.25">
      <c r="B80" s="259"/>
      <c r="C80" s="260"/>
      <c r="D80" s="261"/>
      <c r="E80" s="260"/>
      <c r="F80" s="262"/>
      <c r="G80" s="114"/>
    </row>
    <row r="81" spans="2:7" x14ac:dyDescent="0.25">
      <c r="B81" s="259"/>
      <c r="C81" s="260"/>
      <c r="D81" s="261"/>
      <c r="E81" s="260"/>
      <c r="F81" s="262"/>
      <c r="G81" s="114"/>
    </row>
    <row r="82" spans="2:7" x14ac:dyDescent="0.25">
      <c r="B82" s="259"/>
      <c r="C82" s="260"/>
      <c r="D82" s="261"/>
      <c r="E82" s="260"/>
      <c r="F82" s="262"/>
      <c r="G82" s="114"/>
    </row>
    <row r="83" spans="2:7" x14ac:dyDescent="0.25">
      <c r="B83" s="259"/>
      <c r="C83" s="260"/>
      <c r="D83" s="261"/>
      <c r="E83" s="260"/>
      <c r="F83" s="262"/>
      <c r="G83" s="114"/>
    </row>
    <row r="84" spans="2:7" x14ac:dyDescent="0.25">
      <c r="B84" s="259"/>
      <c r="C84" s="260"/>
      <c r="D84" s="261"/>
      <c r="E84" s="260"/>
      <c r="F84" s="262"/>
      <c r="G84" s="114"/>
    </row>
    <row r="85" spans="2:7" x14ac:dyDescent="0.25">
      <c r="B85" s="259"/>
      <c r="C85" s="260"/>
      <c r="D85" s="261"/>
      <c r="E85" s="260"/>
      <c r="F85" s="262"/>
      <c r="G85" s="114"/>
    </row>
    <row r="86" spans="2:7" x14ac:dyDescent="0.25">
      <c r="B86" s="259"/>
      <c r="C86" s="260"/>
      <c r="D86" s="261"/>
      <c r="E86" s="260"/>
      <c r="F86" s="262"/>
      <c r="G86" s="114"/>
    </row>
    <row r="87" spans="2:7" x14ac:dyDescent="0.25">
      <c r="B87" s="259"/>
      <c r="C87" s="260"/>
      <c r="D87" s="261"/>
      <c r="E87" s="260"/>
      <c r="F87" s="262"/>
      <c r="G87" s="114"/>
    </row>
    <row r="88" spans="2:7" x14ac:dyDescent="0.25">
      <c r="B88" s="259"/>
      <c r="C88" s="260"/>
      <c r="D88" s="261"/>
      <c r="E88" s="260"/>
      <c r="F88" s="262"/>
      <c r="G88" s="114"/>
    </row>
    <row r="89" spans="2:7" x14ac:dyDescent="0.25">
      <c r="B89" s="259"/>
      <c r="C89" s="260"/>
      <c r="D89" s="261"/>
      <c r="E89" s="260"/>
      <c r="F89" s="262"/>
      <c r="G89" s="114"/>
    </row>
    <row r="90" spans="2:7" x14ac:dyDescent="0.25">
      <c r="B90" s="259"/>
      <c r="C90" s="260"/>
      <c r="D90" s="261"/>
      <c r="E90" s="260"/>
      <c r="F90" s="262"/>
      <c r="G90" s="114"/>
    </row>
    <row r="91" spans="2:7" x14ac:dyDescent="0.25">
      <c r="B91" s="259"/>
      <c r="C91" s="260"/>
      <c r="D91" s="261"/>
      <c r="E91" s="260"/>
      <c r="F91" s="262"/>
      <c r="G91" s="114"/>
    </row>
    <row r="92" spans="2:7" x14ac:dyDescent="0.25">
      <c r="B92" s="259"/>
      <c r="C92" s="260"/>
      <c r="D92" s="261"/>
      <c r="E92" s="260"/>
      <c r="F92" s="262"/>
      <c r="G92" s="114"/>
    </row>
    <row r="93" spans="2:7" x14ac:dyDescent="0.25">
      <c r="B93" s="259"/>
      <c r="C93" s="260"/>
      <c r="D93" s="261"/>
      <c r="E93" s="260"/>
      <c r="F93" s="262"/>
      <c r="G93" s="114"/>
    </row>
    <row r="94" spans="2:7" x14ac:dyDescent="0.25">
      <c r="B94" s="259"/>
      <c r="C94" s="260"/>
      <c r="D94" s="261"/>
      <c r="E94" s="260"/>
      <c r="F94" s="262"/>
      <c r="G94" s="114"/>
    </row>
    <row r="95" spans="2:7" x14ac:dyDescent="0.25">
      <c r="B95" s="259"/>
      <c r="C95" s="260"/>
      <c r="D95" s="261"/>
      <c r="E95" s="260"/>
      <c r="F95" s="262"/>
      <c r="G95" s="114"/>
    </row>
    <row r="96" spans="2:7" x14ac:dyDescent="0.25">
      <c r="B96" s="259"/>
      <c r="C96" s="260"/>
      <c r="D96" s="261"/>
      <c r="E96" s="260"/>
      <c r="F96" s="262"/>
      <c r="G96" s="114"/>
    </row>
    <row r="97" spans="2:7" x14ac:dyDescent="0.25">
      <c r="B97" s="259"/>
      <c r="C97" s="260"/>
      <c r="D97" s="261"/>
      <c r="E97" s="260"/>
      <c r="F97" s="262"/>
      <c r="G97" s="114"/>
    </row>
    <row r="98" spans="2:7" x14ac:dyDescent="0.25">
      <c r="B98" s="259"/>
      <c r="C98" s="260"/>
      <c r="D98" s="261"/>
      <c r="E98" s="260"/>
      <c r="F98" s="262"/>
      <c r="G98" s="114"/>
    </row>
    <row r="99" spans="2:7" x14ac:dyDescent="0.25">
      <c r="B99" s="259"/>
      <c r="C99" s="260"/>
      <c r="D99" s="261"/>
      <c r="E99" s="260"/>
      <c r="F99" s="262"/>
      <c r="G99" s="114"/>
    </row>
    <row r="100" spans="2:7" x14ac:dyDescent="0.25">
      <c r="B100" s="259"/>
      <c r="C100" s="260"/>
      <c r="D100" s="261"/>
      <c r="E100" s="260"/>
      <c r="F100" s="262"/>
      <c r="G100" s="114"/>
    </row>
    <row r="101" spans="2:7" x14ac:dyDescent="0.25">
      <c r="B101" s="259"/>
      <c r="C101" s="260"/>
      <c r="D101" s="261"/>
      <c r="E101" s="260"/>
      <c r="F101" s="262"/>
      <c r="G101" s="114"/>
    </row>
    <row r="102" spans="2:7" x14ac:dyDescent="0.25">
      <c r="B102" s="259"/>
      <c r="C102" s="260"/>
      <c r="D102" s="261"/>
      <c r="E102" s="260"/>
      <c r="F102" s="262"/>
      <c r="G102" s="114"/>
    </row>
    <row r="103" spans="2:7" x14ac:dyDescent="0.25">
      <c r="B103" s="259"/>
      <c r="C103" s="260"/>
      <c r="D103" s="261"/>
      <c r="E103" s="260"/>
      <c r="F103" s="262"/>
      <c r="G103" s="114"/>
    </row>
    <row r="104" spans="2:7" x14ac:dyDescent="0.25">
      <c r="B104" s="259"/>
      <c r="C104" s="260"/>
      <c r="D104" s="261"/>
      <c r="E104" s="260"/>
      <c r="F104" s="262"/>
      <c r="G104" s="114"/>
    </row>
    <row r="105" spans="2:7" x14ac:dyDescent="0.25">
      <c r="B105" s="259"/>
      <c r="C105" s="260"/>
      <c r="D105" s="261"/>
      <c r="E105" s="260"/>
      <c r="F105" s="262"/>
      <c r="G105" s="114"/>
    </row>
    <row r="106" spans="2:7" x14ac:dyDescent="0.25">
      <c r="B106" s="259"/>
      <c r="C106" s="260"/>
      <c r="D106" s="261"/>
      <c r="E106" s="260"/>
      <c r="F106" s="262"/>
      <c r="G106" s="114"/>
    </row>
    <row r="107" spans="2:7" x14ac:dyDescent="0.25">
      <c r="B107" s="259"/>
      <c r="C107" s="260"/>
      <c r="D107" s="261"/>
      <c r="E107" s="260"/>
      <c r="F107" s="262"/>
      <c r="G107" s="114"/>
    </row>
    <row r="108" spans="2:7" x14ac:dyDescent="0.25">
      <c r="B108" s="259"/>
      <c r="C108" s="260"/>
      <c r="D108" s="261"/>
      <c r="E108" s="260"/>
      <c r="F108" s="262"/>
      <c r="G108" s="114"/>
    </row>
    <row r="109" spans="2:7" x14ac:dyDescent="0.25">
      <c r="B109" s="259"/>
      <c r="C109" s="260"/>
      <c r="D109" s="261"/>
      <c r="E109" s="260"/>
      <c r="F109" s="262"/>
      <c r="G109" s="114"/>
    </row>
    <row r="110" spans="2:7" x14ac:dyDescent="0.25">
      <c r="B110" s="259"/>
      <c r="C110" s="260"/>
      <c r="D110" s="261"/>
      <c r="E110" s="260"/>
      <c r="F110" s="262"/>
      <c r="G110" s="114"/>
    </row>
    <row r="111" spans="2:7" x14ac:dyDescent="0.25">
      <c r="B111" s="259"/>
      <c r="C111" s="260"/>
      <c r="D111" s="261"/>
      <c r="E111" s="260"/>
      <c r="F111" s="262"/>
      <c r="G111" s="114"/>
    </row>
    <row r="112" spans="2:7" x14ac:dyDescent="0.25">
      <c r="B112" s="259"/>
      <c r="C112" s="260"/>
      <c r="D112" s="261"/>
      <c r="E112" s="260"/>
      <c r="F112" s="262"/>
      <c r="G112" s="114"/>
    </row>
    <row r="113" spans="2:7" x14ac:dyDescent="0.25">
      <c r="B113" s="259"/>
      <c r="C113" s="260"/>
      <c r="D113" s="261"/>
      <c r="E113" s="260"/>
      <c r="F113" s="262"/>
      <c r="G113" s="114"/>
    </row>
    <row r="114" spans="2:7" x14ac:dyDescent="0.25">
      <c r="B114" s="259"/>
      <c r="C114" s="260"/>
      <c r="D114" s="261"/>
      <c r="E114" s="260"/>
      <c r="F114" s="262"/>
      <c r="G114" s="114"/>
    </row>
    <row r="115" spans="2:7" x14ac:dyDescent="0.25">
      <c r="B115" s="259"/>
      <c r="C115" s="260"/>
      <c r="D115" s="261"/>
      <c r="E115" s="260"/>
      <c r="F115" s="262"/>
      <c r="G115" s="114"/>
    </row>
    <row r="116" spans="2:7" x14ac:dyDescent="0.25">
      <c r="B116" s="259"/>
      <c r="C116" s="260"/>
      <c r="D116" s="261"/>
      <c r="E116" s="260"/>
      <c r="F116" s="262"/>
      <c r="G116" s="114"/>
    </row>
    <row r="117" spans="2:7" x14ac:dyDescent="0.25">
      <c r="B117" s="259"/>
      <c r="C117" s="260"/>
      <c r="D117" s="261"/>
      <c r="E117" s="260"/>
      <c r="F117" s="262"/>
      <c r="G117" s="114"/>
    </row>
    <row r="118" spans="2:7" x14ac:dyDescent="0.25">
      <c r="B118" s="259"/>
      <c r="C118" s="260"/>
      <c r="D118" s="261"/>
      <c r="E118" s="260"/>
      <c r="F118" s="262"/>
      <c r="G118" s="114"/>
    </row>
    <row r="119" spans="2:7" x14ac:dyDescent="0.25">
      <c r="B119" s="259"/>
      <c r="C119" s="260"/>
      <c r="D119" s="261"/>
      <c r="E119" s="260"/>
      <c r="F119" s="262"/>
      <c r="G119" s="114"/>
    </row>
    <row r="120" spans="2:7" x14ac:dyDescent="0.25">
      <c r="B120" s="259"/>
      <c r="C120" s="260"/>
      <c r="D120" s="261"/>
      <c r="E120" s="260"/>
      <c r="F120" s="262"/>
      <c r="G120" s="114"/>
    </row>
    <row r="121" spans="2:7" x14ac:dyDescent="0.25">
      <c r="B121" s="259"/>
      <c r="C121" s="260"/>
      <c r="D121" s="261"/>
      <c r="E121" s="260"/>
      <c r="F121" s="262"/>
      <c r="G121" s="114"/>
    </row>
    <row r="122" spans="2:7" x14ac:dyDescent="0.25">
      <c r="B122" s="259"/>
      <c r="C122" s="260"/>
      <c r="D122" s="261"/>
      <c r="E122" s="260"/>
      <c r="F122" s="262"/>
      <c r="G122" s="114"/>
    </row>
    <row r="123" spans="2:7" x14ac:dyDescent="0.25">
      <c r="B123" s="259"/>
      <c r="C123" s="260"/>
      <c r="D123" s="261"/>
      <c r="E123" s="260"/>
      <c r="F123" s="262"/>
      <c r="G123" s="114"/>
    </row>
    <row r="124" spans="2:7" x14ac:dyDescent="0.25">
      <c r="B124" s="259"/>
      <c r="C124" s="260"/>
      <c r="D124" s="261"/>
      <c r="E124" s="260"/>
      <c r="F124" s="262"/>
      <c r="G124" s="114"/>
    </row>
    <row r="125" spans="2:7" x14ac:dyDescent="0.25">
      <c r="B125" s="259"/>
      <c r="C125" s="260"/>
      <c r="D125" s="261"/>
      <c r="E125" s="260"/>
      <c r="F125" s="262"/>
      <c r="G125" s="114"/>
    </row>
    <row r="126" spans="2:7" x14ac:dyDescent="0.25">
      <c r="B126" s="259"/>
      <c r="C126" s="260"/>
      <c r="D126" s="261"/>
      <c r="E126" s="260"/>
      <c r="F126" s="262"/>
      <c r="G126" s="114"/>
    </row>
    <row r="127" spans="2:7" x14ac:dyDescent="0.25">
      <c r="B127" s="259"/>
      <c r="C127" s="260"/>
      <c r="D127" s="261"/>
      <c r="E127" s="260"/>
      <c r="F127" s="262"/>
      <c r="G127" s="114"/>
    </row>
    <row r="128" spans="2:7" x14ac:dyDescent="0.25">
      <c r="B128" s="259"/>
      <c r="C128" s="260"/>
      <c r="D128" s="261"/>
      <c r="E128" s="260"/>
      <c r="F128" s="262"/>
      <c r="G128" s="114"/>
    </row>
    <row r="129" spans="2:7" x14ac:dyDescent="0.25">
      <c r="B129" s="259"/>
      <c r="C129" s="260"/>
      <c r="D129" s="261"/>
      <c r="E129" s="260"/>
      <c r="F129" s="262"/>
      <c r="G129" s="114"/>
    </row>
    <row r="130" spans="2:7" x14ac:dyDescent="0.25">
      <c r="B130" s="259"/>
      <c r="C130" s="260"/>
      <c r="D130" s="261"/>
      <c r="E130" s="260"/>
      <c r="F130" s="262"/>
      <c r="G130" s="114"/>
    </row>
    <row r="131" spans="2:7" x14ac:dyDescent="0.25">
      <c r="B131" s="259"/>
      <c r="C131" s="260"/>
      <c r="D131" s="261"/>
      <c r="E131" s="260"/>
      <c r="F131" s="262"/>
      <c r="G131" s="114"/>
    </row>
    <row r="132" spans="2:7" x14ac:dyDescent="0.25">
      <c r="B132" s="259"/>
      <c r="C132" s="260"/>
      <c r="D132" s="261"/>
      <c r="E132" s="260"/>
      <c r="F132" s="262"/>
      <c r="G132" s="114"/>
    </row>
    <row r="133" spans="2:7" x14ac:dyDescent="0.25">
      <c r="B133" s="259"/>
      <c r="C133" s="260"/>
      <c r="D133" s="261"/>
      <c r="E133" s="260"/>
      <c r="F133" s="262"/>
      <c r="G133" s="114"/>
    </row>
    <row r="134" spans="2:7" x14ac:dyDescent="0.25">
      <c r="B134" s="259"/>
      <c r="C134" s="260"/>
      <c r="D134" s="261"/>
      <c r="E134" s="260"/>
      <c r="F134" s="262"/>
      <c r="G134" s="114"/>
    </row>
    <row r="135" spans="2:7" x14ac:dyDescent="0.25">
      <c r="B135" s="259"/>
      <c r="C135" s="260"/>
      <c r="D135" s="261"/>
      <c r="E135" s="260"/>
      <c r="F135" s="262"/>
      <c r="G135" s="114"/>
    </row>
    <row r="136" spans="2:7" x14ac:dyDescent="0.25">
      <c r="B136" s="259"/>
      <c r="C136" s="260"/>
      <c r="D136" s="261"/>
      <c r="E136" s="260"/>
      <c r="F136" s="262"/>
      <c r="G136" s="114"/>
    </row>
    <row r="137" spans="2:7" x14ac:dyDescent="0.25">
      <c r="B137" s="259"/>
      <c r="C137" s="260"/>
      <c r="D137" s="261"/>
      <c r="E137" s="260"/>
      <c r="F137" s="262"/>
      <c r="G137" s="114"/>
    </row>
    <row r="138" spans="2:7" x14ac:dyDescent="0.25">
      <c r="B138" s="259"/>
      <c r="C138" s="260"/>
      <c r="D138" s="261"/>
      <c r="E138" s="260"/>
      <c r="F138" s="262"/>
      <c r="G138" s="114"/>
    </row>
    <row r="139" spans="2:7" x14ac:dyDescent="0.25">
      <c r="B139" s="259"/>
      <c r="C139" s="260"/>
      <c r="D139" s="261"/>
      <c r="E139" s="260"/>
      <c r="F139" s="262"/>
      <c r="G139" s="114"/>
    </row>
    <row r="140" spans="2:7" x14ac:dyDescent="0.25">
      <c r="B140" s="259"/>
      <c r="C140" s="260"/>
      <c r="D140" s="261"/>
      <c r="E140" s="260"/>
      <c r="F140" s="262"/>
      <c r="G140" s="114"/>
    </row>
    <row r="141" spans="2:7" x14ac:dyDescent="0.25">
      <c r="B141" s="259"/>
      <c r="C141" s="260"/>
      <c r="D141" s="261"/>
      <c r="E141" s="260"/>
      <c r="F141" s="262"/>
      <c r="G141" s="114"/>
    </row>
    <row r="142" spans="2:7" x14ac:dyDescent="0.25">
      <c r="B142" s="259"/>
      <c r="C142" s="260"/>
      <c r="D142" s="261"/>
      <c r="E142" s="260"/>
      <c r="F142" s="262"/>
      <c r="G142" s="114"/>
    </row>
    <row r="143" spans="2:7" x14ac:dyDescent="0.25">
      <c r="B143" s="259"/>
      <c r="C143" s="260"/>
      <c r="D143" s="261"/>
      <c r="E143" s="260"/>
      <c r="F143" s="262"/>
      <c r="G143" s="114"/>
    </row>
    <row r="144" spans="2:7" x14ac:dyDescent="0.25">
      <c r="B144" s="259"/>
      <c r="C144" s="260"/>
      <c r="D144" s="261"/>
      <c r="E144" s="260"/>
      <c r="F144" s="262"/>
      <c r="G144" s="114"/>
    </row>
    <row r="145" spans="2:7" x14ac:dyDescent="0.25">
      <c r="B145" s="259"/>
      <c r="C145" s="260"/>
      <c r="D145" s="261"/>
      <c r="E145" s="260"/>
      <c r="F145" s="262"/>
      <c r="G145" s="114"/>
    </row>
    <row r="146" spans="2:7" x14ac:dyDescent="0.25">
      <c r="B146" s="259"/>
      <c r="C146" s="260"/>
      <c r="D146" s="261"/>
      <c r="E146" s="260"/>
      <c r="F146" s="262"/>
      <c r="G146" s="114"/>
    </row>
    <row r="147" spans="2:7" x14ac:dyDescent="0.25">
      <c r="B147" s="259"/>
      <c r="C147" s="260"/>
      <c r="D147" s="261"/>
      <c r="E147" s="260"/>
      <c r="F147" s="262"/>
      <c r="G147" s="114"/>
    </row>
    <row r="148" spans="2:7" x14ac:dyDescent="0.25">
      <c r="B148" s="259"/>
      <c r="C148" s="260"/>
      <c r="D148" s="261"/>
      <c r="E148" s="260"/>
      <c r="F148" s="262"/>
      <c r="G148" s="114"/>
    </row>
    <row r="149" spans="2:7" x14ac:dyDescent="0.25">
      <c r="B149" s="259"/>
      <c r="C149" s="260"/>
      <c r="D149" s="261"/>
      <c r="E149" s="260"/>
      <c r="F149" s="262"/>
      <c r="G149" s="114"/>
    </row>
    <row r="150" spans="2:7" x14ac:dyDescent="0.25">
      <c r="B150" s="259"/>
      <c r="C150" s="260"/>
      <c r="D150" s="261"/>
      <c r="E150" s="260"/>
      <c r="F150" s="262"/>
      <c r="G150" s="114"/>
    </row>
    <row r="151" spans="2:7" x14ac:dyDescent="0.25">
      <c r="B151" s="259"/>
      <c r="C151" s="260"/>
      <c r="D151" s="261"/>
      <c r="E151" s="260"/>
      <c r="F151" s="262"/>
      <c r="G151" s="114"/>
    </row>
    <row r="152" spans="2:7" x14ac:dyDescent="0.25">
      <c r="B152" s="259"/>
      <c r="C152" s="260"/>
      <c r="D152" s="261"/>
      <c r="E152" s="260"/>
      <c r="F152" s="262"/>
      <c r="G152" s="114"/>
    </row>
    <row r="153" spans="2:7" x14ac:dyDescent="0.25">
      <c r="B153" s="259"/>
      <c r="C153" s="260"/>
      <c r="D153" s="261"/>
      <c r="E153" s="260"/>
      <c r="F153" s="262"/>
      <c r="G153" s="114"/>
    </row>
    <row r="154" spans="2:7" x14ac:dyDescent="0.25">
      <c r="B154" s="259"/>
      <c r="C154" s="260"/>
      <c r="D154" s="261"/>
      <c r="E154" s="260"/>
      <c r="F154" s="262"/>
      <c r="G154" s="114"/>
    </row>
    <row r="155" spans="2:7" x14ac:dyDescent="0.25">
      <c r="B155" s="259"/>
      <c r="C155" s="260"/>
      <c r="D155" s="261"/>
      <c r="E155" s="260"/>
      <c r="F155" s="262"/>
      <c r="G155" s="114"/>
    </row>
    <row r="156" spans="2:7" x14ac:dyDescent="0.25">
      <c r="B156" s="259"/>
      <c r="C156" s="260"/>
      <c r="D156" s="261"/>
      <c r="E156" s="260"/>
      <c r="F156" s="262"/>
      <c r="G156" s="114"/>
    </row>
    <row r="157" spans="2:7" x14ac:dyDescent="0.25">
      <c r="B157" s="259"/>
      <c r="C157" s="260"/>
      <c r="D157" s="261"/>
      <c r="E157" s="260"/>
      <c r="F157" s="262"/>
      <c r="G157" s="114"/>
    </row>
    <row r="158" spans="2:7" x14ac:dyDescent="0.25">
      <c r="B158" s="259"/>
      <c r="C158" s="260"/>
      <c r="D158" s="261"/>
      <c r="E158" s="260"/>
      <c r="F158" s="262"/>
      <c r="G158" s="114"/>
    </row>
    <row r="159" spans="2:7" x14ac:dyDescent="0.25">
      <c r="B159" s="259"/>
      <c r="C159" s="260"/>
      <c r="D159" s="261"/>
      <c r="E159" s="260"/>
      <c r="F159" s="262"/>
      <c r="G159" s="114"/>
    </row>
    <row r="160" spans="2:7" x14ac:dyDescent="0.25">
      <c r="B160" s="259"/>
      <c r="C160" s="260"/>
      <c r="D160" s="261"/>
      <c r="E160" s="260"/>
      <c r="F160" s="262"/>
      <c r="G160" s="114"/>
    </row>
    <row r="161" spans="2:7" x14ac:dyDescent="0.25">
      <c r="B161" s="259"/>
      <c r="C161" s="260"/>
      <c r="D161" s="261"/>
      <c r="E161" s="260"/>
      <c r="F161" s="262"/>
      <c r="G161" s="114"/>
    </row>
    <row r="162" spans="2:7" x14ac:dyDescent="0.25">
      <c r="B162" s="259"/>
      <c r="C162" s="260"/>
      <c r="D162" s="261"/>
      <c r="E162" s="260"/>
      <c r="F162" s="262"/>
      <c r="G162" s="114"/>
    </row>
    <row r="163" spans="2:7" x14ac:dyDescent="0.25">
      <c r="B163" s="259"/>
      <c r="C163" s="260"/>
      <c r="D163" s="261"/>
      <c r="E163" s="260"/>
      <c r="F163" s="262"/>
      <c r="G163" s="114"/>
    </row>
    <row r="164" spans="2:7" x14ac:dyDescent="0.25">
      <c r="B164" s="259"/>
      <c r="C164" s="260"/>
      <c r="D164" s="261"/>
      <c r="E164" s="260"/>
      <c r="F164" s="262"/>
      <c r="G164" s="114"/>
    </row>
    <row r="165" spans="2:7" x14ac:dyDescent="0.25">
      <c r="B165" s="259"/>
      <c r="C165" s="260"/>
      <c r="D165" s="261"/>
      <c r="E165" s="260"/>
      <c r="F165" s="262"/>
      <c r="G165" s="114"/>
    </row>
    <row r="166" spans="2:7" x14ac:dyDescent="0.25">
      <c r="B166" s="259"/>
      <c r="C166" s="260"/>
      <c r="D166" s="261"/>
      <c r="E166" s="260"/>
      <c r="F166" s="262"/>
      <c r="G166" s="114"/>
    </row>
    <row r="167" spans="2:7" x14ac:dyDescent="0.25">
      <c r="B167" s="259"/>
      <c r="C167" s="260"/>
      <c r="D167" s="261"/>
      <c r="E167" s="260"/>
      <c r="F167" s="262"/>
      <c r="G167" s="114"/>
    </row>
    <row r="168" spans="2:7" x14ac:dyDescent="0.25">
      <c r="B168" s="259"/>
      <c r="C168" s="260"/>
      <c r="D168" s="261"/>
      <c r="E168" s="260"/>
      <c r="F168" s="262"/>
      <c r="G168" s="114"/>
    </row>
    <row r="169" spans="2:7" x14ac:dyDescent="0.25">
      <c r="B169" s="259"/>
      <c r="C169" s="260"/>
      <c r="D169" s="261"/>
      <c r="E169" s="260"/>
      <c r="F169" s="262"/>
      <c r="G169" s="114"/>
    </row>
    <row r="170" spans="2:7" x14ac:dyDescent="0.25">
      <c r="B170" s="259"/>
      <c r="C170" s="260"/>
      <c r="D170" s="261"/>
      <c r="E170" s="260"/>
      <c r="F170" s="262"/>
      <c r="G170" s="114"/>
    </row>
    <row r="171" spans="2:7" x14ac:dyDescent="0.25">
      <c r="B171" s="259"/>
      <c r="C171" s="260"/>
      <c r="D171" s="261"/>
      <c r="E171" s="260"/>
      <c r="F171" s="262"/>
      <c r="G171" s="114"/>
    </row>
    <row r="172" spans="2:7" x14ac:dyDescent="0.25">
      <c r="B172" s="259"/>
      <c r="C172" s="260"/>
      <c r="D172" s="261"/>
      <c r="E172" s="260"/>
      <c r="F172" s="262"/>
      <c r="G172" s="114"/>
    </row>
    <row r="173" spans="2:7" x14ac:dyDescent="0.25">
      <c r="B173" s="259"/>
      <c r="C173" s="260"/>
      <c r="D173" s="261"/>
      <c r="E173" s="260"/>
      <c r="F173" s="262"/>
      <c r="G173" s="114"/>
    </row>
    <row r="174" spans="2:7" x14ac:dyDescent="0.25">
      <c r="B174" s="259"/>
      <c r="C174" s="260"/>
      <c r="D174" s="261"/>
      <c r="E174" s="260"/>
      <c r="F174" s="262"/>
      <c r="G174" s="114"/>
    </row>
    <row r="175" spans="2:7" x14ac:dyDescent="0.25">
      <c r="B175" s="259"/>
      <c r="C175" s="260"/>
      <c r="D175" s="261"/>
      <c r="E175" s="260"/>
      <c r="F175" s="262"/>
      <c r="G175" s="114"/>
    </row>
    <row r="176" spans="2:7" x14ac:dyDescent="0.25">
      <c r="B176" s="259"/>
      <c r="C176" s="260"/>
      <c r="D176" s="261"/>
      <c r="E176" s="260"/>
      <c r="F176" s="262"/>
      <c r="G176" s="114"/>
    </row>
    <row r="177" spans="2:7" x14ac:dyDescent="0.25">
      <c r="B177" s="259"/>
      <c r="C177" s="260"/>
      <c r="D177" s="261"/>
      <c r="E177" s="260"/>
      <c r="F177" s="262"/>
      <c r="G177" s="114"/>
    </row>
    <row r="178" spans="2:7" x14ac:dyDescent="0.25">
      <c r="B178" s="259"/>
      <c r="C178" s="260"/>
      <c r="D178" s="261"/>
      <c r="E178" s="260"/>
      <c r="F178" s="262"/>
      <c r="G178" s="114"/>
    </row>
    <row r="179" spans="2:7" x14ac:dyDescent="0.25">
      <c r="B179" s="259"/>
      <c r="C179" s="260"/>
      <c r="D179" s="261"/>
      <c r="E179" s="260"/>
      <c r="F179" s="262"/>
      <c r="G179" s="114"/>
    </row>
    <row r="180" spans="2:7" x14ac:dyDescent="0.25">
      <c r="B180" s="259"/>
      <c r="C180" s="260"/>
      <c r="D180" s="261"/>
      <c r="E180" s="260"/>
      <c r="F180" s="262"/>
      <c r="G180" s="114"/>
    </row>
    <row r="181" spans="2:7" x14ac:dyDescent="0.25">
      <c r="B181" s="259"/>
      <c r="C181" s="260"/>
      <c r="D181" s="261"/>
      <c r="E181" s="260"/>
      <c r="F181" s="262"/>
      <c r="G181" s="114"/>
    </row>
    <row r="182" spans="2:7" x14ac:dyDescent="0.25">
      <c r="B182" s="259"/>
      <c r="C182" s="260"/>
      <c r="D182" s="261"/>
      <c r="E182" s="260"/>
      <c r="F182" s="262"/>
      <c r="G182" s="114"/>
    </row>
    <row r="183" spans="2:7" x14ac:dyDescent="0.25">
      <c r="B183" s="259"/>
      <c r="C183" s="260"/>
      <c r="D183" s="261"/>
      <c r="E183" s="260"/>
      <c r="F183" s="262"/>
      <c r="G183" s="114"/>
    </row>
    <row r="184" spans="2:7" x14ac:dyDescent="0.25">
      <c r="B184" s="259"/>
      <c r="C184" s="260"/>
      <c r="D184" s="261"/>
      <c r="E184" s="260"/>
      <c r="F184" s="262"/>
      <c r="G184" s="114"/>
    </row>
    <row r="185" spans="2:7" x14ac:dyDescent="0.25">
      <c r="B185" s="259"/>
      <c r="C185" s="260"/>
      <c r="D185" s="261"/>
      <c r="E185" s="260"/>
      <c r="F185" s="262"/>
      <c r="G185" s="114"/>
    </row>
    <row r="186" spans="2:7" x14ac:dyDescent="0.25">
      <c r="B186" s="259"/>
      <c r="C186" s="260"/>
      <c r="D186" s="261"/>
      <c r="E186" s="260"/>
      <c r="F186" s="262"/>
      <c r="G186" s="114"/>
    </row>
    <row r="187" spans="2:7" x14ac:dyDescent="0.25">
      <c r="B187" s="259"/>
      <c r="C187" s="260"/>
      <c r="D187" s="261"/>
      <c r="E187" s="260"/>
      <c r="F187" s="262"/>
      <c r="G187" s="114"/>
    </row>
    <row r="188" spans="2:7" x14ac:dyDescent="0.25">
      <c r="B188" s="259"/>
      <c r="C188" s="260"/>
      <c r="D188" s="261"/>
      <c r="E188" s="260"/>
      <c r="F188" s="262"/>
      <c r="G188" s="114"/>
    </row>
    <row r="189" spans="2:7" x14ac:dyDescent="0.25">
      <c r="B189" s="259"/>
      <c r="C189" s="260"/>
      <c r="D189" s="261"/>
      <c r="E189" s="260"/>
      <c r="F189" s="262"/>
      <c r="G189" s="114"/>
    </row>
    <row r="190" spans="2:7" x14ac:dyDescent="0.25">
      <c r="B190" s="259"/>
      <c r="C190" s="260"/>
      <c r="D190" s="261"/>
      <c r="E190" s="260"/>
      <c r="F190" s="262"/>
      <c r="G190" s="114"/>
    </row>
    <row r="191" spans="2:7" x14ac:dyDescent="0.25">
      <c r="B191" s="259"/>
      <c r="C191" s="260"/>
      <c r="D191" s="261"/>
      <c r="E191" s="260"/>
      <c r="F191" s="262"/>
      <c r="G191" s="114"/>
    </row>
    <row r="192" spans="2:7" x14ac:dyDescent="0.25">
      <c r="B192" s="259"/>
      <c r="C192" s="260"/>
      <c r="D192" s="261"/>
      <c r="E192" s="260"/>
      <c r="F192" s="262"/>
      <c r="G192" s="114"/>
    </row>
    <row r="193" spans="2:7" x14ac:dyDescent="0.25">
      <c r="B193" s="259"/>
      <c r="C193" s="260"/>
      <c r="D193" s="261"/>
      <c r="E193" s="260"/>
      <c r="F193" s="262"/>
      <c r="G193" s="114"/>
    </row>
    <row r="194" spans="2:7" x14ac:dyDescent="0.25">
      <c r="B194" s="259"/>
      <c r="C194" s="260"/>
      <c r="D194" s="261"/>
      <c r="E194" s="260"/>
      <c r="F194" s="262"/>
      <c r="G194" s="114"/>
    </row>
    <row r="195" spans="2:7" x14ac:dyDescent="0.25">
      <c r="B195" s="259"/>
      <c r="C195" s="260"/>
      <c r="D195" s="261"/>
      <c r="E195" s="260"/>
      <c r="F195" s="262"/>
      <c r="G195" s="114"/>
    </row>
    <row r="196" spans="2:7" x14ac:dyDescent="0.25">
      <c r="B196" s="259"/>
      <c r="C196" s="260"/>
      <c r="D196" s="261"/>
      <c r="E196" s="260"/>
      <c r="F196" s="262"/>
      <c r="G196" s="114"/>
    </row>
    <row r="197" spans="2:7" x14ac:dyDescent="0.25">
      <c r="B197" s="259"/>
      <c r="C197" s="260"/>
      <c r="D197" s="261"/>
      <c r="E197" s="260"/>
      <c r="F197" s="262"/>
      <c r="G197" s="114"/>
    </row>
    <row r="198" spans="2:7" x14ac:dyDescent="0.25">
      <c r="B198" s="259"/>
      <c r="C198" s="260"/>
      <c r="D198" s="261"/>
      <c r="E198" s="260"/>
      <c r="F198" s="262"/>
      <c r="G198" s="114"/>
    </row>
    <row r="199" spans="2:7" x14ac:dyDescent="0.25">
      <c r="B199" s="259"/>
      <c r="C199" s="260"/>
      <c r="D199" s="261"/>
      <c r="E199" s="260"/>
      <c r="F199" s="262"/>
      <c r="G199" s="114"/>
    </row>
    <row r="200" spans="2:7" x14ac:dyDescent="0.25">
      <c r="B200" s="259"/>
      <c r="C200" s="260"/>
      <c r="D200" s="261"/>
      <c r="E200" s="260"/>
      <c r="F200" s="262"/>
      <c r="G200" s="114"/>
    </row>
    <row r="201" spans="2:7" x14ac:dyDescent="0.25">
      <c r="B201" s="259"/>
      <c r="C201" s="260"/>
      <c r="D201" s="261"/>
      <c r="E201" s="260"/>
      <c r="F201" s="262"/>
      <c r="G201" s="114"/>
    </row>
    <row r="202" spans="2:7" x14ac:dyDescent="0.25">
      <c r="B202" s="259"/>
      <c r="C202" s="260"/>
      <c r="D202" s="261"/>
      <c r="E202" s="260"/>
      <c r="F202" s="262"/>
      <c r="G202" s="114"/>
    </row>
    <row r="203" spans="2:7" x14ac:dyDescent="0.25">
      <c r="B203" s="259"/>
      <c r="C203" s="260"/>
      <c r="D203" s="261"/>
      <c r="E203" s="260"/>
      <c r="F203" s="262"/>
      <c r="G203" s="114"/>
    </row>
    <row r="204" spans="2:7" x14ac:dyDescent="0.25">
      <c r="B204" s="259"/>
      <c r="C204" s="260"/>
      <c r="D204" s="261"/>
      <c r="E204" s="260"/>
      <c r="F204" s="262"/>
      <c r="G204" s="114"/>
    </row>
    <row r="205" spans="2:7" x14ac:dyDescent="0.25">
      <c r="B205" s="259"/>
      <c r="C205" s="260"/>
      <c r="D205" s="261"/>
      <c r="E205" s="260"/>
      <c r="F205" s="262"/>
      <c r="G205" s="114"/>
    </row>
    <row r="206" spans="2:7" x14ac:dyDescent="0.25">
      <c r="B206" s="259"/>
      <c r="C206" s="260"/>
      <c r="D206" s="261"/>
      <c r="E206" s="260"/>
      <c r="F206" s="262"/>
      <c r="G206" s="114"/>
    </row>
    <row r="207" spans="2:7" x14ac:dyDescent="0.25">
      <c r="B207" s="259"/>
      <c r="C207" s="260"/>
      <c r="D207" s="261"/>
      <c r="E207" s="260"/>
      <c r="F207" s="262"/>
      <c r="G207" s="114"/>
    </row>
    <row r="208" spans="2:7" x14ac:dyDescent="0.25">
      <c r="B208" s="259"/>
      <c r="C208" s="260"/>
      <c r="D208" s="261"/>
      <c r="E208" s="260"/>
      <c r="F208" s="262"/>
      <c r="G208" s="114"/>
    </row>
    <row r="209" spans="2:7" x14ac:dyDescent="0.25">
      <c r="B209" s="259"/>
      <c r="C209" s="260"/>
      <c r="D209" s="261"/>
      <c r="E209" s="260"/>
      <c r="F209" s="262"/>
      <c r="G209" s="114"/>
    </row>
    <row r="210" spans="2:7" x14ac:dyDescent="0.25">
      <c r="B210" s="259"/>
      <c r="C210" s="260"/>
      <c r="D210" s="261"/>
      <c r="E210" s="260"/>
      <c r="F210" s="262"/>
      <c r="G210" s="114"/>
    </row>
    <row r="211" spans="2:7" x14ac:dyDescent="0.25">
      <c r="B211" s="259"/>
      <c r="C211" s="260"/>
      <c r="D211" s="261"/>
      <c r="E211" s="260"/>
      <c r="F211" s="262"/>
      <c r="G211" s="114"/>
    </row>
    <row r="212" spans="2:7" x14ac:dyDescent="0.25">
      <c r="B212" s="259"/>
      <c r="C212" s="260"/>
      <c r="D212" s="261"/>
      <c r="E212" s="260"/>
      <c r="F212" s="262"/>
      <c r="G212" s="114"/>
    </row>
    <row r="213" spans="2:7" x14ac:dyDescent="0.25">
      <c r="B213" s="259"/>
      <c r="C213" s="260"/>
      <c r="D213" s="261"/>
      <c r="E213" s="260"/>
      <c r="F213" s="262"/>
      <c r="G213" s="114"/>
    </row>
    <row r="214" spans="2:7" x14ac:dyDescent="0.25">
      <c r="B214" s="259"/>
      <c r="C214" s="260"/>
      <c r="D214" s="261"/>
      <c r="E214" s="260"/>
      <c r="F214" s="262"/>
      <c r="G214" s="114"/>
    </row>
    <row r="215" spans="2:7" x14ac:dyDescent="0.25">
      <c r="B215" s="259"/>
      <c r="C215" s="260"/>
      <c r="D215" s="261"/>
      <c r="E215" s="260"/>
      <c r="F215" s="262"/>
      <c r="G215" s="114"/>
    </row>
    <row r="216" spans="2:7" x14ac:dyDescent="0.25">
      <c r="B216" s="259"/>
      <c r="C216" s="260"/>
      <c r="D216" s="261"/>
      <c r="E216" s="260"/>
      <c r="F216" s="262"/>
      <c r="G216" s="114"/>
    </row>
    <row r="217" spans="2:7" x14ac:dyDescent="0.25">
      <c r="B217" s="259"/>
      <c r="C217" s="260"/>
      <c r="D217" s="261"/>
      <c r="E217" s="260"/>
      <c r="F217" s="262"/>
      <c r="G217" s="114"/>
    </row>
    <row r="218" spans="2:7" x14ac:dyDescent="0.25">
      <c r="B218" s="259"/>
      <c r="C218" s="260"/>
      <c r="D218" s="261"/>
      <c r="E218" s="260"/>
      <c r="F218" s="262"/>
      <c r="G218" s="114"/>
    </row>
    <row r="219" spans="2:7" x14ac:dyDescent="0.25">
      <c r="B219" s="259"/>
      <c r="C219" s="260"/>
      <c r="D219" s="261"/>
      <c r="E219" s="260"/>
      <c r="F219" s="262"/>
      <c r="G219" s="114"/>
    </row>
    <row r="220" spans="2:7" x14ac:dyDescent="0.25">
      <c r="B220" s="259"/>
      <c r="C220" s="260"/>
      <c r="D220" s="261"/>
      <c r="E220" s="260"/>
      <c r="F220" s="262"/>
      <c r="G220" s="114"/>
    </row>
    <row r="221" spans="2:7" x14ac:dyDescent="0.25">
      <c r="B221" s="259"/>
      <c r="C221" s="260"/>
      <c r="D221" s="261"/>
      <c r="E221" s="260"/>
      <c r="F221" s="262"/>
      <c r="G221" s="114"/>
    </row>
    <row r="222" spans="2:7" x14ac:dyDescent="0.25">
      <c r="B222" s="259"/>
      <c r="C222" s="260"/>
      <c r="D222" s="261"/>
      <c r="E222" s="260"/>
      <c r="F222" s="262"/>
      <c r="G222" s="114"/>
    </row>
    <row r="223" spans="2:7" x14ac:dyDescent="0.25">
      <c r="B223" s="259"/>
      <c r="C223" s="260"/>
      <c r="D223" s="261"/>
      <c r="E223" s="260"/>
      <c r="F223" s="262"/>
      <c r="G223" s="114"/>
    </row>
    <row r="224" spans="2:7" x14ac:dyDescent="0.25">
      <c r="B224" s="259"/>
      <c r="C224" s="260"/>
      <c r="D224" s="261"/>
      <c r="E224" s="260"/>
      <c r="F224" s="262"/>
      <c r="G224" s="114"/>
    </row>
    <row r="225" spans="2:7" x14ac:dyDescent="0.25">
      <c r="B225" s="259"/>
      <c r="C225" s="260"/>
      <c r="D225" s="261"/>
      <c r="E225" s="260"/>
      <c r="F225" s="262"/>
      <c r="G225" s="114"/>
    </row>
    <row r="226" spans="2:7" x14ac:dyDescent="0.25">
      <c r="B226" s="259"/>
      <c r="C226" s="260"/>
      <c r="D226" s="261"/>
      <c r="E226" s="260"/>
      <c r="F226" s="262"/>
      <c r="G226" s="114"/>
    </row>
    <row r="227" spans="2:7" x14ac:dyDescent="0.25">
      <c r="B227" s="259"/>
      <c r="C227" s="260"/>
      <c r="D227" s="261"/>
      <c r="E227" s="260"/>
      <c r="F227" s="262"/>
      <c r="G227" s="114"/>
    </row>
    <row r="228" spans="2:7" x14ac:dyDescent="0.25">
      <c r="B228" s="259"/>
      <c r="C228" s="260"/>
      <c r="D228" s="261"/>
      <c r="E228" s="260"/>
      <c r="F228" s="262"/>
      <c r="G228" s="114"/>
    </row>
    <row r="229" spans="2:7" x14ac:dyDescent="0.25">
      <c r="B229" s="259"/>
      <c r="C229" s="260"/>
      <c r="D229" s="261"/>
      <c r="E229" s="260"/>
      <c r="F229" s="262"/>
      <c r="G229" s="114"/>
    </row>
    <row r="230" spans="2:7" x14ac:dyDescent="0.25">
      <c r="B230" s="259"/>
      <c r="C230" s="260"/>
      <c r="D230" s="261"/>
      <c r="E230" s="260"/>
      <c r="F230" s="262"/>
      <c r="G230" s="114"/>
    </row>
    <row r="231" spans="2:7" x14ac:dyDescent="0.25">
      <c r="B231" s="259"/>
      <c r="C231" s="260"/>
      <c r="D231" s="261"/>
      <c r="E231" s="260"/>
      <c r="F231" s="262"/>
      <c r="G231" s="114"/>
    </row>
    <row r="232" spans="2:7" x14ac:dyDescent="0.25">
      <c r="B232" s="259"/>
      <c r="C232" s="260"/>
      <c r="D232" s="261"/>
      <c r="E232" s="260"/>
      <c r="F232" s="262"/>
      <c r="G232" s="114"/>
    </row>
    <row r="233" spans="2:7" x14ac:dyDescent="0.25">
      <c r="B233" s="259"/>
      <c r="C233" s="260"/>
      <c r="D233" s="261"/>
      <c r="E233" s="260"/>
      <c r="F233" s="262"/>
      <c r="G233" s="114"/>
    </row>
    <row r="234" spans="2:7" x14ac:dyDescent="0.25">
      <c r="B234" s="259"/>
      <c r="C234" s="260"/>
      <c r="D234" s="261"/>
      <c r="E234" s="260"/>
      <c r="F234" s="262"/>
      <c r="G234" s="114"/>
    </row>
    <row r="235" spans="2:7" x14ac:dyDescent="0.25">
      <c r="B235" s="259"/>
      <c r="C235" s="260"/>
      <c r="D235" s="261"/>
      <c r="E235" s="260"/>
      <c r="F235" s="262"/>
      <c r="G235" s="114"/>
    </row>
    <row r="236" spans="2:7" x14ac:dyDescent="0.25">
      <c r="B236" s="259"/>
      <c r="C236" s="260"/>
      <c r="D236" s="261"/>
      <c r="E236" s="260"/>
      <c r="F236" s="262"/>
      <c r="G236" s="114"/>
    </row>
    <row r="237" spans="2:7" x14ac:dyDescent="0.25">
      <c r="B237" s="259"/>
      <c r="C237" s="260"/>
      <c r="D237" s="261"/>
      <c r="E237" s="260"/>
      <c r="F237" s="262"/>
      <c r="G237" s="114"/>
    </row>
    <row r="238" spans="2:7" x14ac:dyDescent="0.25">
      <c r="B238" s="259"/>
      <c r="C238" s="260"/>
      <c r="D238" s="261"/>
      <c r="E238" s="260"/>
      <c r="F238" s="262"/>
      <c r="G238" s="114"/>
    </row>
    <row r="239" spans="2:7" x14ac:dyDescent="0.25">
      <c r="B239" s="259"/>
      <c r="C239" s="260"/>
      <c r="D239" s="261"/>
      <c r="E239" s="260"/>
      <c r="F239" s="262"/>
      <c r="G239" s="114"/>
    </row>
    <row r="240" spans="2:7" x14ac:dyDescent="0.25">
      <c r="B240" s="259"/>
      <c r="C240" s="260"/>
      <c r="D240" s="261"/>
      <c r="E240" s="260"/>
      <c r="F240" s="262"/>
      <c r="G240" s="114"/>
    </row>
    <row r="241" spans="2:7" x14ac:dyDescent="0.25">
      <c r="B241" s="259"/>
      <c r="C241" s="260"/>
      <c r="D241" s="261"/>
      <c r="E241" s="260"/>
      <c r="F241" s="262"/>
      <c r="G241" s="114"/>
    </row>
    <row r="242" spans="2:7" x14ac:dyDescent="0.25">
      <c r="B242" s="259"/>
      <c r="C242" s="260"/>
      <c r="D242" s="261"/>
      <c r="E242" s="260"/>
      <c r="F242" s="262"/>
      <c r="G242" s="114"/>
    </row>
    <row r="243" spans="2:7" x14ac:dyDescent="0.25">
      <c r="B243" s="259"/>
      <c r="C243" s="260"/>
      <c r="D243" s="261"/>
      <c r="E243" s="260"/>
      <c r="F243" s="262"/>
      <c r="G243" s="114"/>
    </row>
    <row r="244" spans="2:7" x14ac:dyDescent="0.25">
      <c r="B244" s="259"/>
      <c r="C244" s="260"/>
      <c r="D244" s="261"/>
      <c r="E244" s="260"/>
      <c r="F244" s="262"/>
      <c r="G244" s="114"/>
    </row>
    <row r="245" spans="2:7" x14ac:dyDescent="0.25">
      <c r="B245" s="259"/>
      <c r="C245" s="260"/>
      <c r="D245" s="261"/>
      <c r="E245" s="260"/>
      <c r="F245" s="262"/>
      <c r="G245" s="114"/>
    </row>
    <row r="246" spans="2:7" x14ac:dyDescent="0.25">
      <c r="B246" s="259"/>
      <c r="C246" s="260"/>
      <c r="D246" s="261"/>
      <c r="E246" s="260"/>
      <c r="F246" s="262"/>
      <c r="G246" s="114"/>
    </row>
    <row r="247" spans="2:7" x14ac:dyDescent="0.25">
      <c r="B247" s="259"/>
      <c r="C247" s="260"/>
      <c r="D247" s="261"/>
      <c r="E247" s="260"/>
      <c r="F247" s="262"/>
      <c r="G247" s="114"/>
    </row>
    <row r="248" spans="2:7" x14ac:dyDescent="0.25">
      <c r="B248" s="259"/>
      <c r="C248" s="260"/>
      <c r="D248" s="261"/>
      <c r="E248" s="260"/>
      <c r="F248" s="262"/>
      <c r="G248" s="114"/>
    </row>
    <row r="249" spans="2:7" x14ac:dyDescent="0.25">
      <c r="B249" s="259"/>
      <c r="C249" s="260"/>
      <c r="D249" s="261"/>
      <c r="E249" s="260"/>
      <c r="F249" s="262"/>
      <c r="G249" s="114"/>
    </row>
    <row r="250" spans="2:7" x14ac:dyDescent="0.25">
      <c r="B250" s="259"/>
      <c r="C250" s="260"/>
      <c r="D250" s="261"/>
      <c r="E250" s="260"/>
      <c r="F250" s="262"/>
      <c r="G250" s="114"/>
    </row>
    <row r="251" spans="2:7" x14ac:dyDescent="0.25">
      <c r="B251" s="259"/>
      <c r="C251" s="260"/>
      <c r="D251" s="261"/>
      <c r="E251" s="260"/>
      <c r="F251" s="262"/>
      <c r="G251" s="114"/>
    </row>
    <row r="252" spans="2:7" x14ac:dyDescent="0.25">
      <c r="B252" s="259"/>
      <c r="C252" s="260"/>
      <c r="D252" s="261"/>
      <c r="E252" s="260"/>
      <c r="F252" s="262"/>
      <c r="G252" s="114"/>
    </row>
    <row r="253" spans="2:7" x14ac:dyDescent="0.25">
      <c r="B253" s="259"/>
      <c r="C253" s="260"/>
      <c r="D253" s="261"/>
      <c r="E253" s="260"/>
      <c r="F253" s="262"/>
      <c r="G253" s="114"/>
    </row>
    <row r="254" spans="2:7" x14ac:dyDescent="0.25">
      <c r="B254" s="259"/>
      <c r="C254" s="260"/>
      <c r="D254" s="261"/>
      <c r="E254" s="260"/>
      <c r="F254" s="262"/>
      <c r="G254" s="114"/>
    </row>
    <row r="255" spans="2:7" x14ac:dyDescent="0.25">
      <c r="B255" s="259"/>
      <c r="C255" s="260"/>
      <c r="D255" s="261"/>
      <c r="E255" s="260"/>
      <c r="F255" s="262"/>
      <c r="G255" s="114"/>
    </row>
    <row r="256" spans="2:7" x14ac:dyDescent="0.25">
      <c r="B256" s="259"/>
      <c r="C256" s="260"/>
      <c r="D256" s="261"/>
      <c r="E256" s="260"/>
      <c r="F256" s="262"/>
      <c r="G256" s="114"/>
    </row>
    <row r="257" spans="2:7" x14ac:dyDescent="0.25">
      <c r="B257" s="259"/>
      <c r="C257" s="260"/>
      <c r="D257" s="261"/>
      <c r="E257" s="260"/>
      <c r="F257" s="262"/>
      <c r="G257" s="114"/>
    </row>
    <row r="258" spans="2:7" x14ac:dyDescent="0.25">
      <c r="B258" s="259"/>
      <c r="C258" s="260"/>
      <c r="D258" s="261"/>
      <c r="E258" s="260"/>
      <c r="F258" s="262"/>
      <c r="G258" s="114"/>
    </row>
    <row r="259" spans="2:7" x14ac:dyDescent="0.25">
      <c r="B259" s="259"/>
      <c r="C259" s="260"/>
      <c r="D259" s="261"/>
      <c r="E259" s="260"/>
      <c r="F259" s="262"/>
      <c r="G259" s="114"/>
    </row>
    <row r="260" spans="2:7" x14ac:dyDescent="0.25">
      <c r="B260" s="259"/>
      <c r="C260" s="260"/>
      <c r="D260" s="261"/>
      <c r="E260" s="260"/>
      <c r="F260" s="262"/>
      <c r="G260" s="114"/>
    </row>
    <row r="261" spans="2:7" x14ac:dyDescent="0.25">
      <c r="B261" s="259"/>
      <c r="C261" s="260"/>
      <c r="D261" s="261"/>
      <c r="E261" s="260"/>
      <c r="F261" s="262"/>
      <c r="G261" s="114"/>
    </row>
    <row r="262" spans="2:7" x14ac:dyDescent="0.25">
      <c r="B262" s="259"/>
      <c r="C262" s="260"/>
      <c r="D262" s="261"/>
      <c r="E262" s="260"/>
      <c r="F262" s="262"/>
      <c r="G262" s="114"/>
    </row>
    <row r="263" spans="2:7" x14ac:dyDescent="0.25">
      <c r="B263" s="259"/>
      <c r="C263" s="260"/>
      <c r="D263" s="261"/>
      <c r="E263" s="260"/>
      <c r="F263" s="262"/>
      <c r="G263" s="114"/>
    </row>
    <row r="264" spans="2:7" x14ac:dyDescent="0.25">
      <c r="B264" s="259"/>
      <c r="C264" s="260"/>
      <c r="D264" s="261"/>
      <c r="E264" s="260"/>
      <c r="F264" s="262"/>
      <c r="G264" s="114"/>
    </row>
    <row r="265" spans="2:7" x14ac:dyDescent="0.25">
      <c r="B265" s="259"/>
      <c r="C265" s="260"/>
      <c r="D265" s="261"/>
      <c r="E265" s="260"/>
      <c r="F265" s="262"/>
      <c r="G265" s="114"/>
    </row>
    <row r="266" spans="2:7" x14ac:dyDescent="0.25">
      <c r="B266" s="259"/>
      <c r="C266" s="260"/>
      <c r="D266" s="261"/>
      <c r="E266" s="260"/>
      <c r="F266" s="262"/>
      <c r="G266" s="114"/>
    </row>
    <row r="267" spans="2:7" x14ac:dyDescent="0.25">
      <c r="B267" s="259"/>
      <c r="C267" s="260"/>
      <c r="D267" s="261"/>
      <c r="E267" s="260"/>
      <c r="F267" s="262"/>
      <c r="G267" s="114"/>
    </row>
    <row r="268" spans="2:7" x14ac:dyDescent="0.25">
      <c r="B268" s="259"/>
      <c r="C268" s="260"/>
      <c r="D268" s="261"/>
      <c r="E268" s="260"/>
      <c r="F268" s="262"/>
      <c r="G268" s="114"/>
    </row>
    <row r="269" spans="2:7" x14ac:dyDescent="0.25">
      <c r="B269" s="259"/>
      <c r="C269" s="260"/>
      <c r="D269" s="261"/>
      <c r="E269" s="260"/>
      <c r="F269" s="262"/>
      <c r="G269" s="114"/>
    </row>
    <row r="270" spans="2:7" x14ac:dyDescent="0.25">
      <c r="B270" s="259"/>
      <c r="C270" s="260"/>
      <c r="D270" s="261"/>
      <c r="E270" s="260"/>
      <c r="F270" s="262"/>
      <c r="G270" s="114"/>
    </row>
    <row r="271" spans="2:7" x14ac:dyDescent="0.25">
      <c r="B271" s="259"/>
      <c r="C271" s="260"/>
      <c r="D271" s="261"/>
      <c r="E271" s="260"/>
      <c r="F271" s="262"/>
      <c r="G271" s="114"/>
    </row>
    <row r="272" spans="2:7" x14ac:dyDescent="0.25">
      <c r="B272" s="259"/>
      <c r="C272" s="260"/>
      <c r="D272" s="261"/>
      <c r="E272" s="260"/>
      <c r="F272" s="262"/>
      <c r="G272" s="114"/>
    </row>
    <row r="273" spans="2:7" x14ac:dyDescent="0.25">
      <c r="B273" s="259"/>
      <c r="C273" s="260"/>
      <c r="D273" s="261"/>
      <c r="E273" s="260"/>
      <c r="F273" s="262"/>
      <c r="G273" s="114"/>
    </row>
    <row r="274" spans="2:7" x14ac:dyDescent="0.25">
      <c r="B274" s="259"/>
      <c r="C274" s="260"/>
      <c r="D274" s="261"/>
      <c r="E274" s="260"/>
      <c r="F274" s="262"/>
      <c r="G274" s="114"/>
    </row>
    <row r="275" spans="2:7" x14ac:dyDescent="0.25">
      <c r="B275" s="259"/>
      <c r="C275" s="260"/>
      <c r="D275" s="261"/>
      <c r="E275" s="260"/>
      <c r="F275" s="262"/>
      <c r="G275" s="114"/>
    </row>
    <row r="276" spans="2:7" x14ac:dyDescent="0.25">
      <c r="B276" s="259"/>
      <c r="C276" s="260"/>
      <c r="D276" s="261"/>
      <c r="E276" s="260"/>
      <c r="F276" s="262"/>
      <c r="G276" s="114"/>
    </row>
    <row r="277" spans="2:7" x14ac:dyDescent="0.25">
      <c r="B277" s="259"/>
      <c r="C277" s="260"/>
      <c r="D277" s="261"/>
      <c r="E277" s="260"/>
      <c r="F277" s="262"/>
      <c r="G277" s="114"/>
    </row>
    <row r="278" spans="2:7" x14ac:dyDescent="0.25">
      <c r="B278" s="259"/>
      <c r="C278" s="260"/>
      <c r="D278" s="261"/>
      <c r="E278" s="260"/>
      <c r="F278" s="262"/>
      <c r="G278" s="114"/>
    </row>
    <row r="279" spans="2:7" x14ac:dyDescent="0.25">
      <c r="B279" s="259"/>
      <c r="C279" s="260"/>
      <c r="D279" s="261"/>
      <c r="E279" s="260"/>
      <c r="F279" s="262"/>
      <c r="G279" s="114"/>
    </row>
    <row r="280" spans="2:7" x14ac:dyDescent="0.25">
      <c r="B280" s="259"/>
      <c r="C280" s="260"/>
      <c r="D280" s="261"/>
      <c r="E280" s="260"/>
      <c r="F280" s="262"/>
      <c r="G280" s="114"/>
    </row>
    <row r="281" spans="2:7" x14ac:dyDescent="0.25">
      <c r="B281" s="259"/>
      <c r="C281" s="260"/>
      <c r="D281" s="261"/>
      <c r="E281" s="260"/>
      <c r="F281" s="262"/>
      <c r="G281" s="114"/>
    </row>
    <row r="282" spans="2:7" x14ac:dyDescent="0.25">
      <c r="B282" s="259"/>
      <c r="C282" s="260"/>
      <c r="D282" s="261"/>
      <c r="E282" s="260"/>
      <c r="F282" s="262"/>
      <c r="G282" s="114"/>
    </row>
    <row r="283" spans="2:7" x14ac:dyDescent="0.25">
      <c r="B283" s="259"/>
      <c r="C283" s="260"/>
      <c r="D283" s="261"/>
      <c r="E283" s="260"/>
      <c r="F283" s="262"/>
      <c r="G283" s="114"/>
    </row>
    <row r="284" spans="2:7" x14ac:dyDescent="0.25">
      <c r="B284" s="259"/>
      <c r="C284" s="260"/>
      <c r="D284" s="261"/>
      <c r="E284" s="260"/>
      <c r="F284" s="262"/>
      <c r="G284" s="114"/>
    </row>
    <row r="285" spans="2:7" x14ac:dyDescent="0.25">
      <c r="B285" s="259"/>
      <c r="C285" s="260"/>
      <c r="D285" s="261"/>
      <c r="E285" s="260"/>
      <c r="F285" s="262"/>
      <c r="G285" s="114"/>
    </row>
    <row r="286" spans="2:7" x14ac:dyDescent="0.25">
      <c r="B286" s="259"/>
      <c r="C286" s="260"/>
      <c r="D286" s="261"/>
      <c r="E286" s="260"/>
      <c r="F286" s="262"/>
      <c r="G286" s="114"/>
    </row>
    <row r="287" spans="2:7" x14ac:dyDescent="0.25">
      <c r="B287" s="259"/>
      <c r="C287" s="260"/>
      <c r="D287" s="261"/>
      <c r="E287" s="260"/>
      <c r="F287" s="262"/>
      <c r="G287" s="114"/>
    </row>
    <row r="288" spans="2:7" x14ac:dyDescent="0.25">
      <c r="B288" s="259"/>
      <c r="C288" s="260"/>
      <c r="D288" s="261"/>
      <c r="E288" s="260"/>
      <c r="F288" s="262"/>
      <c r="G288" s="114"/>
    </row>
    <row r="289" spans="2:7" x14ac:dyDescent="0.25">
      <c r="B289" s="259"/>
      <c r="C289" s="260"/>
      <c r="D289" s="261"/>
      <c r="E289" s="260"/>
      <c r="F289" s="262"/>
      <c r="G289" s="114"/>
    </row>
    <row r="290" spans="2:7" x14ac:dyDescent="0.25">
      <c r="B290" s="259"/>
      <c r="C290" s="260"/>
      <c r="D290" s="261"/>
      <c r="E290" s="260"/>
      <c r="F290" s="262"/>
      <c r="G290" s="114"/>
    </row>
    <row r="291" spans="2:7" x14ac:dyDescent="0.25">
      <c r="B291" s="259"/>
      <c r="C291" s="260"/>
      <c r="D291" s="261"/>
      <c r="E291" s="260"/>
      <c r="F291" s="262"/>
      <c r="G291" s="114"/>
    </row>
    <row r="292" spans="2:7" x14ac:dyDescent="0.25">
      <c r="B292" s="259"/>
      <c r="C292" s="260"/>
      <c r="D292" s="261"/>
      <c r="E292" s="260"/>
      <c r="F292" s="262"/>
      <c r="G292" s="114"/>
    </row>
    <row r="293" spans="2:7" x14ac:dyDescent="0.25">
      <c r="B293" s="259"/>
      <c r="C293" s="260"/>
      <c r="D293" s="261"/>
      <c r="E293" s="260"/>
      <c r="F293" s="262"/>
      <c r="G293" s="114"/>
    </row>
    <row r="294" spans="2:7" x14ac:dyDescent="0.25">
      <c r="B294" s="259"/>
      <c r="C294" s="260"/>
      <c r="D294" s="261"/>
      <c r="E294" s="260"/>
      <c r="F294" s="262"/>
      <c r="G294" s="114"/>
    </row>
    <row r="295" spans="2:7" x14ac:dyDescent="0.25">
      <c r="B295" s="259"/>
      <c r="C295" s="260"/>
      <c r="D295" s="261"/>
      <c r="E295" s="260"/>
      <c r="F295" s="262"/>
      <c r="G295" s="114"/>
    </row>
    <row r="296" spans="2:7" x14ac:dyDescent="0.25">
      <c r="B296" s="259"/>
      <c r="C296" s="260"/>
      <c r="D296" s="261"/>
      <c r="E296" s="260"/>
      <c r="F296" s="262"/>
      <c r="G296" s="114"/>
    </row>
    <row r="297" spans="2:7" x14ac:dyDescent="0.25">
      <c r="B297" s="259"/>
      <c r="C297" s="260"/>
      <c r="D297" s="261"/>
      <c r="E297" s="260"/>
      <c r="F297" s="262"/>
      <c r="G297" s="114"/>
    </row>
    <row r="298" spans="2:7" x14ac:dyDescent="0.25">
      <c r="B298" s="259"/>
      <c r="C298" s="260"/>
      <c r="D298" s="261"/>
      <c r="E298" s="260"/>
      <c r="F298" s="262"/>
      <c r="G298" s="114"/>
    </row>
    <row r="299" spans="2:7" x14ac:dyDescent="0.25">
      <c r="B299" s="259"/>
      <c r="C299" s="260"/>
      <c r="D299" s="261"/>
      <c r="E299" s="260"/>
      <c r="F299" s="262"/>
      <c r="G299" s="114"/>
    </row>
    <row r="300" spans="2:7" x14ac:dyDescent="0.25">
      <c r="B300" s="259"/>
      <c r="C300" s="260"/>
      <c r="D300" s="261"/>
      <c r="E300" s="260"/>
      <c r="F300" s="262"/>
      <c r="G300" s="114"/>
    </row>
    <row r="301" spans="2:7" x14ac:dyDescent="0.25">
      <c r="B301" s="259"/>
      <c r="C301" s="260"/>
      <c r="D301" s="261"/>
      <c r="E301" s="260"/>
      <c r="F301" s="262"/>
      <c r="G301" s="114"/>
    </row>
    <row r="302" spans="2:7" x14ac:dyDescent="0.25">
      <c r="B302" s="259"/>
      <c r="C302" s="260"/>
      <c r="D302" s="261"/>
      <c r="E302" s="260"/>
      <c r="F302" s="262"/>
      <c r="G302" s="114"/>
    </row>
    <row r="303" spans="2:7" x14ac:dyDescent="0.25">
      <c r="B303" s="259"/>
      <c r="C303" s="260"/>
      <c r="D303" s="261"/>
      <c r="E303" s="260"/>
      <c r="F303" s="262"/>
      <c r="G303" s="114"/>
    </row>
    <row r="304" spans="2:7" x14ac:dyDescent="0.25">
      <c r="B304" s="259"/>
      <c r="C304" s="260"/>
      <c r="D304" s="261"/>
      <c r="E304" s="260"/>
      <c r="F304" s="262"/>
      <c r="G304" s="114"/>
    </row>
    <row r="305" spans="2:7" x14ac:dyDescent="0.25">
      <c r="B305" s="259"/>
      <c r="C305" s="260"/>
      <c r="D305" s="261"/>
      <c r="E305" s="260"/>
      <c r="F305" s="262"/>
      <c r="G305" s="114"/>
    </row>
    <row r="306" spans="2:7" x14ac:dyDescent="0.25">
      <c r="B306" s="259"/>
      <c r="C306" s="260"/>
      <c r="D306" s="261"/>
      <c r="E306" s="260"/>
      <c r="F306" s="262"/>
      <c r="G306" s="114"/>
    </row>
    <row r="307" spans="2:7" x14ac:dyDescent="0.25">
      <c r="B307" s="259"/>
      <c r="C307" s="260"/>
      <c r="D307" s="261"/>
      <c r="E307" s="260"/>
      <c r="F307" s="262"/>
      <c r="G307" s="114"/>
    </row>
    <row r="308" spans="2:7" x14ac:dyDescent="0.25">
      <c r="B308" s="259"/>
      <c r="C308" s="260"/>
      <c r="D308" s="261"/>
      <c r="E308" s="260"/>
      <c r="F308" s="262"/>
      <c r="G308" s="114"/>
    </row>
    <row r="309" spans="2:7" x14ac:dyDescent="0.25">
      <c r="B309" s="259"/>
      <c r="C309" s="260"/>
      <c r="D309" s="261"/>
      <c r="E309" s="260"/>
      <c r="F309" s="262"/>
      <c r="G309" s="114"/>
    </row>
    <row r="310" spans="2:7" x14ac:dyDescent="0.25">
      <c r="B310" s="259"/>
      <c r="C310" s="260"/>
      <c r="D310" s="261"/>
      <c r="E310" s="260"/>
      <c r="F310" s="262"/>
      <c r="G310" s="114"/>
    </row>
    <row r="311" spans="2:7" x14ac:dyDescent="0.25">
      <c r="B311" s="259"/>
      <c r="C311" s="260"/>
      <c r="D311" s="261"/>
      <c r="E311" s="260"/>
      <c r="F311" s="262"/>
      <c r="G311" s="114"/>
    </row>
    <row r="312" spans="2:7" x14ac:dyDescent="0.25">
      <c r="B312" s="259"/>
      <c r="C312" s="260"/>
      <c r="D312" s="261"/>
      <c r="E312" s="260"/>
      <c r="F312" s="262"/>
      <c r="G312" s="114"/>
    </row>
    <row r="313" spans="2:7" x14ac:dyDescent="0.25">
      <c r="B313" s="259"/>
      <c r="C313" s="260"/>
      <c r="D313" s="261"/>
      <c r="E313" s="260"/>
      <c r="F313" s="262"/>
      <c r="G313" s="114"/>
    </row>
    <row r="314" spans="2:7" x14ac:dyDescent="0.25">
      <c r="B314" s="259"/>
      <c r="C314" s="260"/>
      <c r="D314" s="261"/>
      <c r="E314" s="260"/>
      <c r="F314" s="262"/>
      <c r="G314" s="114"/>
    </row>
    <row r="315" spans="2:7" x14ac:dyDescent="0.25">
      <c r="B315" s="259"/>
      <c r="C315" s="260"/>
      <c r="D315" s="261"/>
      <c r="E315" s="260"/>
      <c r="F315" s="262"/>
      <c r="G315" s="114"/>
    </row>
    <row r="316" spans="2:7" x14ac:dyDescent="0.25">
      <c r="B316" s="259"/>
      <c r="C316" s="260"/>
      <c r="D316" s="261"/>
      <c r="E316" s="260"/>
      <c r="F316" s="262"/>
      <c r="G316" s="114"/>
    </row>
    <row r="317" spans="2:7" x14ac:dyDescent="0.25">
      <c r="B317" s="259"/>
      <c r="C317" s="260"/>
      <c r="D317" s="261"/>
      <c r="E317" s="260"/>
      <c r="F317" s="262"/>
      <c r="G317" s="114"/>
    </row>
    <row r="318" spans="2:7" x14ac:dyDescent="0.25">
      <c r="B318" s="259"/>
      <c r="C318" s="260"/>
      <c r="D318" s="261"/>
      <c r="E318" s="260"/>
      <c r="F318" s="262"/>
      <c r="G318" s="114"/>
    </row>
    <row r="319" spans="2:7" x14ac:dyDescent="0.25">
      <c r="B319" s="259"/>
      <c r="C319" s="260"/>
      <c r="D319" s="261"/>
      <c r="E319" s="260"/>
      <c r="F319" s="262"/>
      <c r="G319" s="114"/>
    </row>
    <row r="320" spans="2:7" x14ac:dyDescent="0.25">
      <c r="B320" s="259"/>
      <c r="C320" s="260"/>
      <c r="D320" s="261"/>
      <c r="E320" s="260"/>
      <c r="F320" s="262"/>
      <c r="G320" s="114"/>
    </row>
    <row r="321" spans="2:7" x14ac:dyDescent="0.25">
      <c r="B321" s="259"/>
      <c r="C321" s="260"/>
      <c r="D321" s="261"/>
      <c r="E321" s="260"/>
      <c r="F321" s="262"/>
      <c r="G321" s="114"/>
    </row>
    <row r="322" spans="2:7" x14ac:dyDescent="0.25">
      <c r="B322" s="259"/>
      <c r="C322" s="260"/>
      <c r="D322" s="261"/>
      <c r="E322" s="260"/>
      <c r="F322" s="262"/>
      <c r="G322" s="114"/>
    </row>
    <row r="323" spans="2:7" x14ac:dyDescent="0.25">
      <c r="B323" s="259"/>
      <c r="C323" s="260"/>
      <c r="D323" s="261"/>
      <c r="E323" s="260"/>
      <c r="F323" s="262"/>
      <c r="G323" s="114"/>
    </row>
    <row r="324" spans="2:7" x14ac:dyDescent="0.25">
      <c r="B324" s="259"/>
      <c r="C324" s="260"/>
      <c r="D324" s="261"/>
      <c r="E324" s="260"/>
      <c r="F324" s="262"/>
      <c r="G324" s="114"/>
    </row>
    <row r="325" spans="2:7" x14ac:dyDescent="0.25">
      <c r="B325" s="259"/>
      <c r="C325" s="260"/>
      <c r="D325" s="261"/>
      <c r="E325" s="260"/>
      <c r="F325" s="262"/>
      <c r="G325" s="114"/>
    </row>
    <row r="326" spans="2:7" x14ac:dyDescent="0.25">
      <c r="B326" s="259"/>
      <c r="C326" s="260"/>
      <c r="D326" s="261"/>
      <c r="E326" s="260"/>
      <c r="F326" s="262"/>
      <c r="G326" s="114"/>
    </row>
    <row r="327" spans="2:7" x14ac:dyDescent="0.25">
      <c r="B327" s="259"/>
      <c r="C327" s="260"/>
      <c r="D327" s="261"/>
      <c r="E327" s="260"/>
      <c r="F327" s="262"/>
      <c r="G327" s="114"/>
    </row>
    <row r="328" spans="2:7" x14ac:dyDescent="0.25">
      <c r="B328" s="259"/>
      <c r="C328" s="260"/>
      <c r="D328" s="261"/>
      <c r="E328" s="260"/>
      <c r="F328" s="262"/>
      <c r="G328" s="114"/>
    </row>
    <row r="329" spans="2:7" x14ac:dyDescent="0.25">
      <c r="B329" s="259"/>
      <c r="C329" s="260"/>
      <c r="D329" s="261"/>
      <c r="E329" s="260"/>
      <c r="F329" s="262"/>
      <c r="G329" s="114"/>
    </row>
    <row r="330" spans="2:7" x14ac:dyDescent="0.25">
      <c r="B330" s="259"/>
      <c r="C330" s="260"/>
      <c r="D330" s="261"/>
      <c r="E330" s="260"/>
      <c r="F330" s="262"/>
      <c r="G330" s="114"/>
    </row>
    <row r="331" spans="2:7" x14ac:dyDescent="0.25">
      <c r="B331" s="259"/>
      <c r="C331" s="260"/>
      <c r="D331" s="261"/>
      <c r="E331" s="260"/>
      <c r="F331" s="262"/>
      <c r="G331" s="114"/>
    </row>
    <row r="332" spans="2:7" x14ac:dyDescent="0.25">
      <c r="B332" s="259"/>
      <c r="C332" s="260"/>
      <c r="D332" s="261"/>
      <c r="E332" s="260"/>
      <c r="F332" s="262"/>
      <c r="G332" s="114"/>
    </row>
    <row r="333" spans="2:7" x14ac:dyDescent="0.25">
      <c r="B333" s="259"/>
      <c r="C333" s="260"/>
      <c r="D333" s="261"/>
      <c r="E333" s="260"/>
      <c r="F333" s="262"/>
      <c r="G333" s="114"/>
    </row>
    <row r="334" spans="2:7" x14ac:dyDescent="0.25">
      <c r="B334" s="259"/>
      <c r="C334" s="260"/>
      <c r="D334" s="261"/>
      <c r="E334" s="260"/>
      <c r="F334" s="262"/>
      <c r="G334" s="114"/>
    </row>
    <row r="335" spans="2:7" x14ac:dyDescent="0.25">
      <c r="B335" s="259"/>
      <c r="C335" s="260"/>
      <c r="D335" s="261"/>
      <c r="E335" s="260"/>
      <c r="F335" s="262"/>
      <c r="G335" s="114"/>
    </row>
    <row r="336" spans="2:7" x14ac:dyDescent="0.25">
      <c r="B336" s="259"/>
      <c r="C336" s="260"/>
      <c r="D336" s="261"/>
      <c r="E336" s="260"/>
      <c r="F336" s="262"/>
      <c r="G336" s="114"/>
    </row>
    <row r="337" spans="2:7" x14ac:dyDescent="0.25">
      <c r="B337" s="259"/>
      <c r="C337" s="260"/>
      <c r="D337" s="261"/>
      <c r="E337" s="260"/>
      <c r="F337" s="262"/>
      <c r="G337" s="114"/>
    </row>
    <row r="338" spans="2:7" x14ac:dyDescent="0.25">
      <c r="B338" s="259"/>
      <c r="C338" s="260"/>
      <c r="D338" s="261"/>
      <c r="E338" s="260"/>
      <c r="F338" s="262"/>
      <c r="G338" s="114"/>
    </row>
    <row r="339" spans="2:7" x14ac:dyDescent="0.25">
      <c r="B339" s="259"/>
      <c r="C339" s="260"/>
      <c r="D339" s="261"/>
      <c r="E339" s="260"/>
      <c r="F339" s="262"/>
      <c r="G339" s="114"/>
    </row>
    <row r="340" spans="2:7" x14ac:dyDescent="0.25">
      <c r="B340" s="259"/>
      <c r="C340" s="260"/>
      <c r="D340" s="261"/>
      <c r="E340" s="260"/>
      <c r="F340" s="262"/>
      <c r="G340" s="114"/>
    </row>
    <row r="341" spans="2:7" x14ac:dyDescent="0.25">
      <c r="B341" s="259"/>
      <c r="C341" s="260"/>
      <c r="D341" s="261"/>
      <c r="E341" s="260"/>
      <c r="F341" s="262"/>
      <c r="G341" s="114"/>
    </row>
    <row r="342" spans="2:7" x14ac:dyDescent="0.25">
      <c r="B342" s="259"/>
      <c r="C342" s="260"/>
      <c r="D342" s="261"/>
      <c r="E342" s="260"/>
      <c r="F342" s="262"/>
      <c r="G342" s="114"/>
    </row>
    <row r="343" spans="2:7" x14ac:dyDescent="0.25">
      <c r="B343" s="259"/>
      <c r="C343" s="260"/>
      <c r="D343" s="261"/>
      <c r="E343" s="260"/>
      <c r="F343" s="262"/>
      <c r="G343" s="114"/>
    </row>
    <row r="344" spans="2:7" x14ac:dyDescent="0.25">
      <c r="B344" s="259"/>
      <c r="C344" s="260"/>
      <c r="D344" s="261"/>
      <c r="E344" s="260"/>
      <c r="F344" s="262"/>
      <c r="G344" s="114"/>
    </row>
    <row r="345" spans="2:7" x14ac:dyDescent="0.25">
      <c r="B345" s="259"/>
      <c r="C345" s="260"/>
      <c r="D345" s="261"/>
      <c r="E345" s="260"/>
      <c r="F345" s="262"/>
      <c r="G345" s="114"/>
    </row>
    <row r="346" spans="2:7" x14ac:dyDescent="0.25">
      <c r="B346" s="259"/>
      <c r="C346" s="260"/>
      <c r="D346" s="261"/>
      <c r="E346" s="260"/>
      <c r="F346" s="262"/>
      <c r="G346" s="114"/>
    </row>
    <row r="347" spans="2:7" x14ac:dyDescent="0.25">
      <c r="B347" s="259"/>
      <c r="C347" s="260"/>
      <c r="D347" s="261"/>
      <c r="E347" s="260"/>
      <c r="F347" s="262"/>
      <c r="G347" s="114"/>
    </row>
    <row r="348" spans="2:7" x14ac:dyDescent="0.25">
      <c r="B348" s="259"/>
      <c r="C348" s="260"/>
      <c r="D348" s="261"/>
      <c r="E348" s="260"/>
      <c r="F348" s="262"/>
      <c r="G348" s="114"/>
    </row>
    <row r="349" spans="2:7" x14ac:dyDescent="0.25">
      <c r="B349" s="259"/>
      <c r="C349" s="260"/>
      <c r="D349" s="261"/>
      <c r="E349" s="260"/>
      <c r="F349" s="262"/>
      <c r="G349" s="114"/>
    </row>
    <row r="350" spans="2:7" x14ac:dyDescent="0.25">
      <c r="B350" s="259"/>
      <c r="C350" s="260"/>
      <c r="D350" s="261"/>
      <c r="E350" s="260"/>
      <c r="F350" s="262"/>
      <c r="G350" s="114"/>
    </row>
    <row r="351" spans="2:7" x14ac:dyDescent="0.25">
      <c r="B351" s="259"/>
      <c r="C351" s="260"/>
      <c r="D351" s="261"/>
      <c r="E351" s="260"/>
      <c r="F351" s="262"/>
      <c r="G351" s="114"/>
    </row>
    <row r="352" spans="2:7" x14ac:dyDescent="0.25">
      <c r="B352" s="259"/>
      <c r="C352" s="260"/>
      <c r="D352" s="261"/>
      <c r="E352" s="260"/>
      <c r="F352" s="262"/>
      <c r="G352" s="114"/>
    </row>
    <row r="353" spans="2:7" x14ac:dyDescent="0.25">
      <c r="B353" s="259"/>
      <c r="C353" s="260"/>
      <c r="D353" s="261"/>
      <c r="E353" s="260"/>
      <c r="F353" s="262"/>
      <c r="G353" s="114"/>
    </row>
    <row r="354" spans="2:7" x14ac:dyDescent="0.25">
      <c r="B354" s="259"/>
      <c r="C354" s="260"/>
      <c r="D354" s="261"/>
      <c r="E354" s="260"/>
      <c r="F354" s="262"/>
      <c r="G354" s="114"/>
    </row>
    <row r="355" spans="2:7" x14ac:dyDescent="0.25">
      <c r="B355" s="259"/>
      <c r="C355" s="260"/>
      <c r="D355" s="261"/>
      <c r="E355" s="260"/>
      <c r="F355" s="262"/>
      <c r="G355" s="114"/>
    </row>
    <row r="356" spans="2:7" x14ac:dyDescent="0.25">
      <c r="B356" s="259"/>
      <c r="C356" s="260"/>
      <c r="D356" s="261"/>
      <c r="E356" s="260"/>
      <c r="F356" s="262"/>
      <c r="G356" s="114"/>
    </row>
    <row r="357" spans="2:7" x14ac:dyDescent="0.25">
      <c r="B357" s="259"/>
      <c r="C357" s="260"/>
      <c r="D357" s="261"/>
      <c r="E357" s="260"/>
      <c r="F357" s="262"/>
      <c r="G357" s="114"/>
    </row>
    <row r="358" spans="2:7" x14ac:dyDescent="0.25">
      <c r="B358" s="259"/>
      <c r="C358" s="260"/>
      <c r="D358" s="261"/>
      <c r="E358" s="260"/>
      <c r="F358" s="262"/>
      <c r="G358" s="114"/>
    </row>
    <row r="359" spans="2:7" x14ac:dyDescent="0.25">
      <c r="B359" s="259"/>
      <c r="C359" s="260"/>
      <c r="D359" s="261"/>
      <c r="E359" s="260"/>
      <c r="F359" s="262"/>
      <c r="G359" s="114"/>
    </row>
    <row r="360" spans="2:7" x14ac:dyDescent="0.25">
      <c r="B360" s="259"/>
      <c r="C360" s="260"/>
      <c r="D360" s="261"/>
      <c r="E360" s="260"/>
      <c r="F360" s="262"/>
      <c r="G360" s="114"/>
    </row>
    <row r="361" spans="2:7" x14ac:dyDescent="0.25">
      <c r="B361" s="259"/>
      <c r="C361" s="260"/>
      <c r="D361" s="261"/>
      <c r="E361" s="260"/>
      <c r="F361" s="262"/>
      <c r="G361" s="114"/>
    </row>
    <row r="362" spans="2:7" x14ac:dyDescent="0.25">
      <c r="B362" s="259"/>
      <c r="C362" s="260"/>
      <c r="D362" s="261"/>
      <c r="E362" s="260"/>
      <c r="F362" s="262"/>
      <c r="G362" s="114"/>
    </row>
    <row r="363" spans="2:7" x14ac:dyDescent="0.25">
      <c r="B363" s="259"/>
      <c r="C363" s="260"/>
      <c r="D363" s="261"/>
      <c r="E363" s="260"/>
      <c r="F363" s="262"/>
      <c r="G363" s="114"/>
    </row>
    <row r="364" spans="2:7" x14ac:dyDescent="0.25">
      <c r="B364" s="259"/>
      <c r="C364" s="260"/>
      <c r="D364" s="261"/>
      <c r="E364" s="260"/>
      <c r="F364" s="262"/>
      <c r="G364" s="114"/>
    </row>
    <row r="365" spans="2:7" x14ac:dyDescent="0.25">
      <c r="B365" s="259"/>
      <c r="C365" s="260"/>
      <c r="D365" s="261"/>
      <c r="E365" s="260"/>
      <c r="F365" s="262"/>
      <c r="G365" s="114"/>
    </row>
    <row r="366" spans="2:7" x14ac:dyDescent="0.25">
      <c r="B366" s="259"/>
      <c r="C366" s="260"/>
      <c r="D366" s="261"/>
      <c r="E366" s="260"/>
      <c r="F366" s="262"/>
      <c r="G366" s="114"/>
    </row>
    <row r="367" spans="2:7" x14ac:dyDescent="0.25">
      <c r="B367" s="259"/>
      <c r="C367" s="260"/>
      <c r="D367" s="261"/>
      <c r="E367" s="260"/>
      <c r="F367" s="262"/>
      <c r="G367" s="114"/>
    </row>
    <row r="368" spans="2:7" x14ac:dyDescent="0.25">
      <c r="B368" s="259"/>
      <c r="C368" s="260"/>
      <c r="D368" s="261"/>
      <c r="E368" s="260"/>
      <c r="F368" s="262"/>
      <c r="G368" s="114"/>
    </row>
    <row r="369" spans="2:7" x14ac:dyDescent="0.25">
      <c r="B369" s="259"/>
      <c r="C369" s="260"/>
      <c r="D369" s="261"/>
      <c r="E369" s="260"/>
      <c r="F369" s="262"/>
      <c r="G369" s="114"/>
    </row>
    <row r="370" spans="2:7" x14ac:dyDescent="0.25">
      <c r="B370" s="259"/>
      <c r="C370" s="260"/>
      <c r="D370" s="261"/>
      <c r="E370" s="260"/>
      <c r="F370" s="262"/>
      <c r="G370" s="114"/>
    </row>
    <row r="371" spans="2:7" x14ac:dyDescent="0.25">
      <c r="B371" s="259"/>
      <c r="C371" s="260"/>
      <c r="D371" s="261"/>
      <c r="E371" s="260"/>
      <c r="F371" s="262"/>
      <c r="G371" s="114"/>
    </row>
    <row r="372" spans="2:7" x14ac:dyDescent="0.25">
      <c r="B372" s="259"/>
      <c r="C372" s="260"/>
      <c r="D372" s="261"/>
      <c r="E372" s="260"/>
      <c r="F372" s="262"/>
      <c r="G372" s="114"/>
    </row>
    <row r="373" spans="2:7" x14ac:dyDescent="0.25">
      <c r="B373" s="259"/>
      <c r="C373" s="260"/>
      <c r="D373" s="261"/>
      <c r="E373" s="260"/>
      <c r="F373" s="262"/>
      <c r="G373" s="114"/>
    </row>
    <row r="374" spans="2:7" x14ac:dyDescent="0.25">
      <c r="B374" s="259"/>
      <c r="C374" s="260"/>
      <c r="D374" s="261"/>
      <c r="E374" s="260"/>
      <c r="F374" s="262"/>
      <c r="G374" s="114"/>
    </row>
    <row r="375" spans="2:7" x14ac:dyDescent="0.25">
      <c r="B375" s="259"/>
      <c r="C375" s="260"/>
      <c r="D375" s="261"/>
      <c r="E375" s="260"/>
      <c r="F375" s="262"/>
      <c r="G375" s="114"/>
    </row>
    <row r="376" spans="2:7" x14ac:dyDescent="0.25">
      <c r="B376" s="259"/>
      <c r="C376" s="260"/>
      <c r="D376" s="261"/>
      <c r="E376" s="260"/>
      <c r="F376" s="262"/>
      <c r="G376" s="114"/>
    </row>
    <row r="377" spans="2:7" x14ac:dyDescent="0.25">
      <c r="B377" s="259"/>
      <c r="C377" s="260"/>
      <c r="D377" s="261"/>
      <c r="E377" s="260"/>
      <c r="F377" s="262"/>
      <c r="G377" s="114"/>
    </row>
    <row r="378" spans="2:7" x14ac:dyDescent="0.25">
      <c r="B378" s="259"/>
      <c r="C378" s="260"/>
      <c r="D378" s="261"/>
      <c r="E378" s="260"/>
      <c r="F378" s="262"/>
      <c r="G378" s="114"/>
    </row>
    <row r="379" spans="2:7" x14ac:dyDescent="0.25">
      <c r="B379" s="259"/>
      <c r="C379" s="260"/>
      <c r="D379" s="261"/>
      <c r="E379" s="260"/>
      <c r="F379" s="262"/>
      <c r="G379" s="114"/>
    </row>
    <row r="380" spans="2:7" x14ac:dyDescent="0.25">
      <c r="B380" s="259"/>
      <c r="C380" s="260"/>
      <c r="D380" s="261"/>
      <c r="E380" s="260"/>
      <c r="F380" s="262"/>
      <c r="G380" s="114"/>
    </row>
    <row r="381" spans="2:7" x14ac:dyDescent="0.25">
      <c r="B381" s="259"/>
      <c r="C381" s="260"/>
      <c r="D381" s="261"/>
      <c r="E381" s="260"/>
      <c r="F381" s="262"/>
      <c r="G381" s="114"/>
    </row>
    <row r="382" spans="2:7" x14ac:dyDescent="0.25">
      <c r="B382" s="259"/>
      <c r="C382" s="260"/>
      <c r="D382" s="261"/>
      <c r="E382" s="260"/>
      <c r="F382" s="262"/>
      <c r="G382" s="114"/>
    </row>
    <row r="383" spans="2:7" x14ac:dyDescent="0.25">
      <c r="B383" s="259"/>
      <c r="C383" s="260"/>
      <c r="D383" s="261"/>
      <c r="E383" s="260"/>
      <c r="F383" s="262"/>
      <c r="G383" s="114"/>
    </row>
    <row r="384" spans="2:7" x14ac:dyDescent="0.25">
      <c r="B384" s="259"/>
      <c r="C384" s="260"/>
      <c r="D384" s="261"/>
      <c r="E384" s="260"/>
      <c r="F384" s="262"/>
      <c r="G384" s="114"/>
    </row>
    <row r="385" spans="2:7" x14ac:dyDescent="0.25">
      <c r="B385" s="259"/>
      <c r="C385" s="260"/>
      <c r="D385" s="261"/>
      <c r="E385" s="260"/>
      <c r="F385" s="262"/>
      <c r="G385" s="114"/>
    </row>
    <row r="386" spans="2:7" x14ac:dyDescent="0.25">
      <c r="B386" s="259"/>
      <c r="C386" s="260"/>
      <c r="D386" s="261"/>
      <c r="E386" s="260"/>
      <c r="F386" s="262"/>
      <c r="G386" s="114"/>
    </row>
    <row r="387" spans="2:7" x14ac:dyDescent="0.25">
      <c r="B387" s="259"/>
      <c r="C387" s="260"/>
      <c r="D387" s="261"/>
      <c r="E387" s="260"/>
      <c r="F387" s="262"/>
      <c r="G387" s="114"/>
    </row>
    <row r="388" spans="2:7" x14ac:dyDescent="0.25">
      <c r="B388" s="259"/>
      <c r="C388" s="260"/>
      <c r="D388" s="261"/>
      <c r="E388" s="260"/>
      <c r="F388" s="262"/>
      <c r="G388" s="114"/>
    </row>
    <row r="389" spans="2:7" x14ac:dyDescent="0.25">
      <c r="B389" s="259"/>
      <c r="C389" s="260"/>
      <c r="D389" s="261"/>
      <c r="E389" s="260"/>
      <c r="F389" s="262"/>
      <c r="G389" s="114"/>
    </row>
    <row r="390" spans="2:7" x14ac:dyDescent="0.25">
      <c r="B390" s="259"/>
      <c r="C390" s="260"/>
      <c r="D390" s="261"/>
      <c r="E390" s="260"/>
      <c r="F390" s="262"/>
      <c r="G390" s="114"/>
    </row>
    <row r="391" spans="2:7" x14ac:dyDescent="0.25">
      <c r="B391" s="259"/>
      <c r="C391" s="260"/>
      <c r="D391" s="261"/>
      <c r="E391" s="260"/>
      <c r="F391" s="262"/>
      <c r="G391" s="114"/>
    </row>
    <row r="392" spans="2:7" x14ac:dyDescent="0.25">
      <c r="B392" s="259"/>
      <c r="C392" s="260"/>
      <c r="D392" s="261"/>
      <c r="E392" s="260"/>
      <c r="F392" s="262"/>
      <c r="G392" s="114"/>
    </row>
    <row r="393" spans="2:7" x14ac:dyDescent="0.25">
      <c r="B393" s="259"/>
      <c r="C393" s="260"/>
      <c r="D393" s="261"/>
      <c r="E393" s="260"/>
      <c r="F393" s="262"/>
      <c r="G393" s="114"/>
    </row>
    <row r="394" spans="2:7" x14ac:dyDescent="0.25">
      <c r="B394" s="259"/>
      <c r="C394" s="260"/>
      <c r="D394" s="261"/>
      <c r="E394" s="260"/>
      <c r="F394" s="262"/>
      <c r="G394" s="114"/>
    </row>
    <row r="395" spans="2:7" x14ac:dyDescent="0.25">
      <c r="B395" s="259"/>
      <c r="C395" s="260"/>
      <c r="D395" s="261"/>
      <c r="E395" s="260"/>
      <c r="F395" s="262"/>
      <c r="G395" s="114"/>
    </row>
    <row r="396" spans="2:7" x14ac:dyDescent="0.25">
      <c r="B396" s="259"/>
      <c r="C396" s="260"/>
      <c r="D396" s="261"/>
      <c r="E396" s="260"/>
      <c r="F396" s="262"/>
      <c r="G396" s="114"/>
    </row>
    <row r="397" spans="2:7" x14ac:dyDescent="0.25">
      <c r="B397" s="259"/>
      <c r="C397" s="260"/>
      <c r="D397" s="261"/>
      <c r="E397" s="260"/>
      <c r="F397" s="262"/>
      <c r="G397" s="114"/>
    </row>
    <row r="398" spans="2:7" x14ac:dyDescent="0.25">
      <c r="B398" s="259"/>
      <c r="C398" s="260"/>
      <c r="D398" s="261"/>
      <c r="E398" s="260"/>
      <c r="F398" s="262"/>
      <c r="G398" s="114"/>
    </row>
    <row r="399" spans="2:7" x14ac:dyDescent="0.25">
      <c r="B399" s="259"/>
      <c r="C399" s="260"/>
      <c r="D399" s="261"/>
      <c r="E399" s="260"/>
      <c r="F399" s="262"/>
      <c r="G399" s="114"/>
    </row>
    <row r="400" spans="2:7" x14ac:dyDescent="0.25">
      <c r="B400" s="259"/>
      <c r="C400" s="260"/>
      <c r="D400" s="261"/>
      <c r="E400" s="260"/>
      <c r="F400" s="262"/>
      <c r="G400" s="114"/>
    </row>
    <row r="401" spans="2:7" x14ac:dyDescent="0.25">
      <c r="B401" s="259"/>
      <c r="C401" s="260"/>
      <c r="D401" s="261"/>
      <c r="E401" s="260"/>
      <c r="F401" s="262"/>
      <c r="G401" s="114"/>
    </row>
    <row r="402" spans="2:7" x14ac:dyDescent="0.25">
      <c r="B402" s="259"/>
      <c r="C402" s="260"/>
      <c r="D402" s="261"/>
      <c r="E402" s="260"/>
      <c r="F402" s="262"/>
      <c r="G402" s="114"/>
    </row>
    <row r="403" spans="2:7" x14ac:dyDescent="0.25">
      <c r="B403" s="259"/>
      <c r="C403" s="260"/>
      <c r="D403" s="261"/>
      <c r="E403" s="260"/>
      <c r="F403" s="262"/>
      <c r="G403" s="114"/>
    </row>
    <row r="404" spans="2:7" x14ac:dyDescent="0.25">
      <c r="B404" s="259"/>
      <c r="C404" s="260"/>
      <c r="D404" s="261"/>
      <c r="E404" s="260"/>
      <c r="F404" s="262"/>
      <c r="G404" s="114"/>
    </row>
    <row r="405" spans="2:7" x14ac:dyDescent="0.25">
      <c r="B405" s="259"/>
      <c r="C405" s="260"/>
      <c r="D405" s="261"/>
      <c r="E405" s="260"/>
      <c r="F405" s="262"/>
      <c r="G405" s="114"/>
    </row>
    <row r="406" spans="2:7" x14ac:dyDescent="0.25">
      <c r="B406" s="259"/>
      <c r="C406" s="260"/>
      <c r="D406" s="261"/>
      <c r="E406" s="260"/>
      <c r="F406" s="262"/>
      <c r="G406" s="114"/>
    </row>
    <row r="407" spans="2:7" x14ac:dyDescent="0.25">
      <c r="B407" s="259"/>
      <c r="C407" s="260"/>
      <c r="D407" s="261"/>
      <c r="E407" s="260"/>
      <c r="F407" s="262"/>
      <c r="G407" s="114"/>
    </row>
    <row r="408" spans="2:7" x14ac:dyDescent="0.25">
      <c r="B408" s="259"/>
      <c r="C408" s="260"/>
      <c r="D408" s="261"/>
      <c r="E408" s="260"/>
      <c r="F408" s="262"/>
      <c r="G408" s="114"/>
    </row>
    <row r="409" spans="2:7" x14ac:dyDescent="0.25">
      <c r="B409" s="259"/>
      <c r="C409" s="260"/>
      <c r="D409" s="261"/>
      <c r="E409" s="260"/>
      <c r="F409" s="262"/>
      <c r="G409" s="114"/>
    </row>
    <row r="410" spans="2:7" x14ac:dyDescent="0.25">
      <c r="B410" s="259"/>
      <c r="C410" s="260"/>
      <c r="D410" s="261"/>
      <c r="E410" s="260"/>
      <c r="F410" s="262"/>
      <c r="G410" s="114"/>
    </row>
    <row r="411" spans="2:7" x14ac:dyDescent="0.25">
      <c r="B411" s="259"/>
      <c r="C411" s="260"/>
      <c r="D411" s="261"/>
      <c r="E411" s="260"/>
      <c r="F411" s="262"/>
      <c r="G411" s="114"/>
    </row>
    <row r="412" spans="2:7" x14ac:dyDescent="0.25">
      <c r="B412" s="259"/>
      <c r="C412" s="260"/>
      <c r="D412" s="261"/>
      <c r="E412" s="260"/>
      <c r="F412" s="262"/>
      <c r="G412" s="114"/>
    </row>
    <row r="413" spans="2:7" x14ac:dyDescent="0.25">
      <c r="B413" s="259"/>
      <c r="C413" s="260"/>
      <c r="D413" s="261"/>
      <c r="E413" s="260"/>
      <c r="F413" s="262"/>
      <c r="G413" s="114"/>
    </row>
    <row r="414" spans="2:7" x14ac:dyDescent="0.25">
      <c r="B414" s="259"/>
      <c r="C414" s="260"/>
      <c r="D414" s="261"/>
      <c r="E414" s="260"/>
      <c r="F414" s="262"/>
      <c r="G414" s="114"/>
    </row>
    <row r="415" spans="2:7" x14ac:dyDescent="0.25">
      <c r="B415" s="259"/>
      <c r="C415" s="260"/>
      <c r="D415" s="261"/>
      <c r="E415" s="260"/>
      <c r="F415" s="262"/>
      <c r="G415" s="114"/>
    </row>
    <row r="416" spans="2:7" x14ac:dyDescent="0.25">
      <c r="B416" s="259"/>
      <c r="C416" s="260"/>
      <c r="D416" s="261"/>
      <c r="E416" s="260"/>
      <c r="F416" s="262"/>
      <c r="G416" s="114"/>
    </row>
    <row r="417" spans="2:7" x14ac:dyDescent="0.25">
      <c r="B417" s="259"/>
      <c r="C417" s="260"/>
      <c r="D417" s="261"/>
      <c r="E417" s="260"/>
      <c r="F417" s="262"/>
      <c r="G417" s="114"/>
    </row>
    <row r="418" spans="2:7" x14ac:dyDescent="0.25">
      <c r="B418" s="259"/>
      <c r="C418" s="260"/>
      <c r="D418" s="261"/>
      <c r="E418" s="260"/>
      <c r="F418" s="262"/>
      <c r="G418" s="114"/>
    </row>
    <row r="419" spans="2:7" x14ac:dyDescent="0.25">
      <c r="B419" s="259"/>
      <c r="C419" s="260"/>
      <c r="D419" s="261"/>
      <c r="E419" s="260"/>
      <c r="F419" s="262"/>
      <c r="G419" s="114"/>
    </row>
    <row r="420" spans="2:7" x14ac:dyDescent="0.25">
      <c r="B420" s="259"/>
      <c r="C420" s="260"/>
      <c r="D420" s="261"/>
      <c r="E420" s="260"/>
      <c r="F420" s="262"/>
      <c r="G420" s="114"/>
    </row>
    <row r="421" spans="2:7" x14ac:dyDescent="0.25">
      <c r="B421" s="259"/>
      <c r="C421" s="260"/>
      <c r="D421" s="261"/>
      <c r="E421" s="260"/>
      <c r="F421" s="262"/>
      <c r="G421" s="114"/>
    </row>
    <row r="422" spans="2:7" x14ac:dyDescent="0.25">
      <c r="B422" s="259"/>
      <c r="C422" s="260"/>
      <c r="D422" s="261"/>
      <c r="E422" s="260"/>
      <c r="F422" s="262"/>
      <c r="G422" s="114"/>
    </row>
    <row r="423" spans="2:7" x14ac:dyDescent="0.25">
      <c r="B423" s="259"/>
      <c r="C423" s="260"/>
      <c r="D423" s="261"/>
      <c r="E423" s="260"/>
      <c r="F423" s="262"/>
      <c r="G423" s="114"/>
    </row>
    <row r="424" spans="2:7" x14ac:dyDescent="0.25">
      <c r="B424" s="259"/>
      <c r="C424" s="260"/>
      <c r="D424" s="261"/>
      <c r="E424" s="260"/>
      <c r="F424" s="262"/>
      <c r="G424" s="114"/>
    </row>
    <row r="425" spans="2:7" x14ac:dyDescent="0.25">
      <c r="B425" s="259"/>
      <c r="C425" s="260"/>
      <c r="D425" s="261"/>
      <c r="E425" s="260"/>
      <c r="F425" s="262"/>
      <c r="G425" s="114"/>
    </row>
    <row r="426" spans="2:7" x14ac:dyDescent="0.25">
      <c r="B426" s="259"/>
      <c r="C426" s="260"/>
      <c r="D426" s="261"/>
      <c r="E426" s="260"/>
      <c r="F426" s="262"/>
      <c r="G426" s="114"/>
    </row>
    <row r="427" spans="2:7" x14ac:dyDescent="0.25">
      <c r="B427" s="259"/>
      <c r="C427" s="260"/>
      <c r="D427" s="261"/>
      <c r="E427" s="260"/>
      <c r="F427" s="262"/>
      <c r="G427" s="114"/>
    </row>
    <row r="428" spans="2:7" x14ac:dyDescent="0.25">
      <c r="B428" s="259"/>
      <c r="C428" s="260"/>
      <c r="D428" s="261"/>
      <c r="E428" s="260"/>
      <c r="F428" s="262"/>
      <c r="G428" s="114"/>
    </row>
    <row r="429" spans="2:7" x14ac:dyDescent="0.25">
      <c r="B429" s="259"/>
      <c r="C429" s="260"/>
      <c r="D429" s="261"/>
      <c r="E429" s="260"/>
      <c r="F429" s="262"/>
      <c r="G429" s="114"/>
    </row>
    <row r="430" spans="2:7" x14ac:dyDescent="0.25">
      <c r="B430" s="259"/>
      <c r="C430" s="260"/>
      <c r="D430" s="261"/>
      <c r="E430" s="260"/>
      <c r="F430" s="262"/>
      <c r="G430" s="114"/>
    </row>
    <row r="431" spans="2:7" x14ac:dyDescent="0.25">
      <c r="B431" s="259"/>
      <c r="C431" s="260"/>
      <c r="D431" s="261"/>
      <c r="E431" s="260"/>
      <c r="F431" s="262"/>
      <c r="G431" s="114"/>
    </row>
    <row r="432" spans="2:7" x14ac:dyDescent="0.25">
      <c r="B432" s="259"/>
      <c r="C432" s="260"/>
      <c r="D432" s="261"/>
      <c r="E432" s="260"/>
      <c r="F432" s="262"/>
      <c r="G432" s="114"/>
    </row>
    <row r="433" spans="2:7" x14ac:dyDescent="0.25">
      <c r="B433" s="259"/>
      <c r="C433" s="260"/>
      <c r="D433" s="261"/>
      <c r="E433" s="260"/>
      <c r="F433" s="262"/>
      <c r="G433" s="114"/>
    </row>
    <row r="434" spans="2:7" x14ac:dyDescent="0.25">
      <c r="B434" s="259"/>
      <c r="C434" s="260"/>
      <c r="D434" s="261"/>
      <c r="E434" s="260"/>
      <c r="F434" s="262"/>
      <c r="G434" s="114"/>
    </row>
    <row r="435" spans="2:7" x14ac:dyDescent="0.25">
      <c r="B435" s="259"/>
      <c r="C435" s="260"/>
      <c r="D435" s="261"/>
      <c r="E435" s="260"/>
      <c r="F435" s="262"/>
      <c r="G435" s="114"/>
    </row>
    <row r="436" spans="2:7" x14ac:dyDescent="0.25">
      <c r="B436" s="259"/>
      <c r="C436" s="260"/>
      <c r="D436" s="261"/>
      <c r="E436" s="260"/>
      <c r="F436" s="262"/>
      <c r="G436" s="114"/>
    </row>
    <row r="437" spans="2:7" x14ac:dyDescent="0.25">
      <c r="B437" s="259"/>
      <c r="C437" s="260"/>
      <c r="D437" s="261"/>
      <c r="E437" s="260"/>
      <c r="F437" s="262"/>
      <c r="G437" s="114"/>
    </row>
    <row r="438" spans="2:7" x14ac:dyDescent="0.25">
      <c r="B438" s="259"/>
      <c r="C438" s="260"/>
      <c r="D438" s="261"/>
      <c r="E438" s="260"/>
      <c r="F438" s="262"/>
      <c r="G438" s="114"/>
    </row>
    <row r="439" spans="2:7" x14ac:dyDescent="0.25">
      <c r="B439" s="259"/>
      <c r="C439" s="260"/>
      <c r="D439" s="261"/>
      <c r="E439" s="260"/>
      <c r="F439" s="262"/>
      <c r="G439" s="114"/>
    </row>
    <row r="440" spans="2:7" x14ac:dyDescent="0.25">
      <c r="B440" s="259"/>
      <c r="C440" s="260"/>
      <c r="D440" s="261"/>
      <c r="E440" s="260"/>
      <c r="F440" s="262"/>
      <c r="G440" s="114"/>
    </row>
    <row r="441" spans="2:7" x14ac:dyDescent="0.25">
      <c r="B441" s="259"/>
      <c r="C441" s="260"/>
      <c r="D441" s="261"/>
      <c r="E441" s="260"/>
      <c r="F441" s="262"/>
      <c r="G441" s="114"/>
    </row>
    <row r="442" spans="2:7" x14ac:dyDescent="0.25">
      <c r="B442" s="259"/>
      <c r="C442" s="260"/>
      <c r="D442" s="261"/>
      <c r="E442" s="260"/>
      <c r="F442" s="262"/>
      <c r="G442" s="114"/>
    </row>
    <row r="443" spans="2:7" x14ac:dyDescent="0.25">
      <c r="B443" s="259"/>
      <c r="C443" s="260"/>
      <c r="D443" s="261"/>
      <c r="E443" s="260"/>
      <c r="F443" s="262"/>
      <c r="G443" s="114"/>
    </row>
    <row r="444" spans="2:7" x14ac:dyDescent="0.25">
      <c r="B444" s="259"/>
      <c r="C444" s="260"/>
      <c r="D444" s="261"/>
      <c r="E444" s="260"/>
      <c r="F444" s="262"/>
      <c r="G444" s="114"/>
    </row>
    <row r="445" spans="2:7" x14ac:dyDescent="0.25">
      <c r="B445" s="259"/>
      <c r="C445" s="260"/>
      <c r="D445" s="261"/>
      <c r="E445" s="260"/>
      <c r="F445" s="262"/>
      <c r="G445" s="114"/>
    </row>
    <row r="446" spans="2:7" x14ac:dyDescent="0.25">
      <c r="B446" s="259"/>
      <c r="C446" s="260"/>
      <c r="D446" s="261"/>
      <c r="E446" s="260"/>
      <c r="F446" s="262"/>
      <c r="G446" s="114"/>
    </row>
    <row r="447" spans="2:7" x14ac:dyDescent="0.25">
      <c r="B447" s="259"/>
      <c r="C447" s="260"/>
      <c r="D447" s="261"/>
      <c r="E447" s="260"/>
      <c r="F447" s="262"/>
      <c r="G447" s="114"/>
    </row>
    <row r="448" spans="2:7" x14ac:dyDescent="0.25">
      <c r="B448" s="259"/>
      <c r="C448" s="260"/>
      <c r="D448" s="261"/>
      <c r="E448" s="260"/>
      <c r="F448" s="262"/>
      <c r="G448" s="114"/>
    </row>
    <row r="449" spans="2:7" x14ac:dyDescent="0.25">
      <c r="B449" s="259"/>
      <c r="C449" s="260"/>
      <c r="D449" s="261"/>
      <c r="E449" s="260"/>
      <c r="F449" s="262"/>
      <c r="G449" s="114"/>
    </row>
    <row r="450" spans="2:7" x14ac:dyDescent="0.25">
      <c r="B450" s="259"/>
      <c r="C450" s="260"/>
      <c r="D450" s="261"/>
      <c r="E450" s="260"/>
      <c r="F450" s="262"/>
      <c r="G450" s="114"/>
    </row>
    <row r="451" spans="2:7" x14ac:dyDescent="0.25">
      <c r="B451" s="259"/>
      <c r="C451" s="260"/>
      <c r="D451" s="261"/>
      <c r="E451" s="260"/>
      <c r="F451" s="262"/>
      <c r="G451" s="114"/>
    </row>
    <row r="452" spans="2:7" x14ac:dyDescent="0.25">
      <c r="B452" s="259"/>
      <c r="C452" s="260"/>
      <c r="D452" s="261"/>
      <c r="E452" s="260"/>
      <c r="F452" s="262"/>
      <c r="G452" s="114"/>
    </row>
    <row r="453" spans="2:7" x14ac:dyDescent="0.25">
      <c r="B453" s="259"/>
      <c r="C453" s="260"/>
      <c r="D453" s="261"/>
      <c r="E453" s="260"/>
      <c r="F453" s="262"/>
      <c r="G453" s="114"/>
    </row>
    <row r="454" spans="2:7" x14ac:dyDescent="0.25">
      <c r="B454" s="259"/>
      <c r="C454" s="260"/>
      <c r="D454" s="261"/>
      <c r="E454" s="260"/>
      <c r="F454" s="262"/>
      <c r="G454" s="114"/>
    </row>
    <row r="455" spans="2:7" x14ac:dyDescent="0.25">
      <c r="B455" s="259"/>
      <c r="C455" s="260"/>
      <c r="D455" s="261"/>
      <c r="E455" s="260"/>
      <c r="F455" s="262"/>
      <c r="G455" s="114"/>
    </row>
    <row r="456" spans="2:7" x14ac:dyDescent="0.25">
      <c r="B456" s="259"/>
      <c r="C456" s="260"/>
      <c r="D456" s="261"/>
      <c r="E456" s="260"/>
      <c r="F456" s="262"/>
      <c r="G456" s="114"/>
    </row>
    <row r="457" spans="2:7" x14ac:dyDescent="0.25">
      <c r="B457" s="259"/>
      <c r="C457" s="260"/>
      <c r="D457" s="261"/>
      <c r="E457" s="260"/>
      <c r="F457" s="262"/>
      <c r="G457" s="114"/>
    </row>
    <row r="458" spans="2:7" x14ac:dyDescent="0.25">
      <c r="B458" s="259"/>
      <c r="C458" s="260"/>
      <c r="D458" s="261"/>
      <c r="E458" s="260"/>
      <c r="F458" s="262"/>
      <c r="G458" s="114"/>
    </row>
    <row r="459" spans="2:7" x14ac:dyDescent="0.25">
      <c r="B459" s="259"/>
      <c r="C459" s="260"/>
      <c r="D459" s="261"/>
      <c r="E459" s="260"/>
      <c r="F459" s="262"/>
      <c r="G459" s="114"/>
    </row>
    <row r="460" spans="2:7" x14ac:dyDescent="0.25">
      <c r="B460" s="259"/>
      <c r="C460" s="260"/>
      <c r="D460" s="261"/>
      <c r="E460" s="260"/>
      <c r="F460" s="262"/>
      <c r="G460" s="114"/>
    </row>
    <row r="461" spans="2:7" x14ac:dyDescent="0.25">
      <c r="B461" s="259"/>
      <c r="C461" s="260"/>
      <c r="D461" s="261"/>
      <c r="E461" s="260"/>
      <c r="F461" s="262"/>
      <c r="G461" s="114"/>
    </row>
    <row r="462" spans="2:7" x14ac:dyDescent="0.25">
      <c r="B462" s="259"/>
      <c r="C462" s="260"/>
      <c r="D462" s="261"/>
      <c r="E462" s="260"/>
      <c r="F462" s="262"/>
      <c r="G462" s="114"/>
    </row>
    <row r="463" spans="2:7" x14ac:dyDescent="0.25">
      <c r="B463" s="259"/>
      <c r="C463" s="260"/>
      <c r="D463" s="261"/>
      <c r="E463" s="260"/>
      <c r="F463" s="262"/>
      <c r="G463" s="114"/>
    </row>
    <row r="464" spans="2:7" x14ac:dyDescent="0.25">
      <c r="B464" s="259"/>
      <c r="C464" s="260"/>
      <c r="D464" s="261"/>
      <c r="E464" s="260"/>
      <c r="F464" s="262"/>
      <c r="G464" s="114"/>
    </row>
    <row r="465" spans="2:7" x14ac:dyDescent="0.25">
      <c r="B465" s="259"/>
      <c r="C465" s="260"/>
      <c r="D465" s="261"/>
      <c r="E465" s="260"/>
      <c r="F465" s="262"/>
      <c r="G465" s="114"/>
    </row>
    <row r="466" spans="2:7" x14ac:dyDescent="0.25">
      <c r="B466" s="259"/>
      <c r="C466" s="260"/>
      <c r="D466" s="261"/>
      <c r="E466" s="260"/>
      <c r="F466" s="262"/>
      <c r="G466" s="114"/>
    </row>
    <row r="467" spans="2:7" x14ac:dyDescent="0.25">
      <c r="B467" s="259"/>
      <c r="C467" s="260"/>
      <c r="D467" s="261"/>
      <c r="E467" s="260"/>
      <c r="F467" s="262"/>
      <c r="G467" s="114"/>
    </row>
    <row r="468" spans="2:7" x14ac:dyDescent="0.25">
      <c r="B468" s="259"/>
      <c r="C468" s="260"/>
      <c r="D468" s="261"/>
      <c r="E468" s="260"/>
      <c r="F468" s="262"/>
      <c r="G468" s="114"/>
    </row>
    <row r="469" spans="2:7" x14ac:dyDescent="0.25">
      <c r="B469" s="259"/>
      <c r="C469" s="260"/>
      <c r="D469" s="261"/>
      <c r="E469" s="260"/>
      <c r="F469" s="262"/>
      <c r="G469" s="114"/>
    </row>
    <row r="470" spans="2:7" x14ac:dyDescent="0.25">
      <c r="B470" s="259"/>
      <c r="C470" s="260"/>
      <c r="D470" s="261"/>
      <c r="E470" s="260"/>
      <c r="F470" s="262"/>
      <c r="G470" s="114"/>
    </row>
    <row r="471" spans="2:7" x14ac:dyDescent="0.25">
      <c r="B471" s="259"/>
      <c r="C471" s="260"/>
      <c r="D471" s="261"/>
      <c r="E471" s="260"/>
      <c r="F471" s="262"/>
      <c r="G471" s="114"/>
    </row>
    <row r="472" spans="2:7" x14ac:dyDescent="0.25">
      <c r="B472" s="259"/>
      <c r="C472" s="260"/>
      <c r="D472" s="261"/>
      <c r="E472" s="260"/>
      <c r="F472" s="262"/>
      <c r="G472" s="114"/>
    </row>
    <row r="473" spans="2:7" x14ac:dyDescent="0.25">
      <c r="B473" s="259"/>
      <c r="C473" s="260"/>
      <c r="D473" s="261"/>
      <c r="E473" s="260"/>
      <c r="F473" s="262"/>
      <c r="G473" s="114"/>
    </row>
    <row r="474" spans="2:7" x14ac:dyDescent="0.25">
      <c r="B474" s="259"/>
      <c r="C474" s="260"/>
      <c r="D474" s="261"/>
      <c r="E474" s="260"/>
      <c r="F474" s="262"/>
      <c r="G474" s="114"/>
    </row>
    <row r="475" spans="2:7" x14ac:dyDescent="0.25">
      <c r="B475" s="259"/>
      <c r="C475" s="260"/>
      <c r="D475" s="261"/>
      <c r="E475" s="260"/>
      <c r="F475" s="262"/>
      <c r="G475" s="114"/>
    </row>
    <row r="476" spans="2:7" x14ac:dyDescent="0.25">
      <c r="B476" s="259"/>
      <c r="C476" s="260"/>
      <c r="D476" s="261"/>
      <c r="E476" s="260"/>
      <c r="F476" s="262"/>
      <c r="G476" s="114"/>
    </row>
    <row r="477" spans="2:7" x14ac:dyDescent="0.25">
      <c r="B477" s="259"/>
      <c r="C477" s="260"/>
      <c r="D477" s="261"/>
      <c r="E477" s="260"/>
      <c r="F477" s="262"/>
      <c r="G477" s="114"/>
    </row>
    <row r="478" spans="2:7" x14ac:dyDescent="0.25">
      <c r="B478" s="259"/>
      <c r="C478" s="260"/>
      <c r="D478" s="261"/>
      <c r="E478" s="260"/>
      <c r="F478" s="262"/>
      <c r="G478" s="114"/>
    </row>
    <row r="479" spans="2:7" x14ac:dyDescent="0.25">
      <c r="B479" s="259"/>
      <c r="C479" s="260"/>
      <c r="D479" s="261"/>
      <c r="E479" s="260"/>
      <c r="F479" s="262"/>
      <c r="G479" s="114"/>
    </row>
    <row r="480" spans="2:7" x14ac:dyDescent="0.25">
      <c r="B480" s="259"/>
      <c r="C480" s="260"/>
      <c r="D480" s="261"/>
      <c r="E480" s="260"/>
      <c r="F480" s="262"/>
      <c r="G480" s="114"/>
    </row>
    <row r="481" spans="2:7" x14ac:dyDescent="0.25">
      <c r="B481" s="259"/>
      <c r="C481" s="260"/>
      <c r="D481" s="261"/>
      <c r="E481" s="260"/>
      <c r="F481" s="262"/>
      <c r="G481" s="114"/>
    </row>
    <row r="482" spans="2:7" x14ac:dyDescent="0.25">
      <c r="B482" s="259"/>
      <c r="C482" s="260"/>
      <c r="D482" s="261"/>
      <c r="E482" s="260"/>
      <c r="F482" s="262"/>
      <c r="G482" s="114"/>
    </row>
    <row r="483" spans="2:7" x14ac:dyDescent="0.25">
      <c r="B483" s="259"/>
      <c r="C483" s="260"/>
      <c r="D483" s="261"/>
      <c r="E483" s="260"/>
      <c r="F483" s="262"/>
      <c r="G483" s="114"/>
    </row>
    <row r="484" spans="2:7" x14ac:dyDescent="0.25">
      <c r="B484" s="259"/>
      <c r="C484" s="260"/>
      <c r="D484" s="261"/>
      <c r="E484" s="260"/>
      <c r="F484" s="262"/>
      <c r="G484" s="114"/>
    </row>
    <row r="485" spans="2:7" x14ac:dyDescent="0.25">
      <c r="B485" s="259"/>
      <c r="C485" s="260"/>
      <c r="D485" s="261"/>
      <c r="E485" s="260"/>
      <c r="F485" s="262"/>
      <c r="G485" s="114"/>
    </row>
    <row r="486" spans="2:7" x14ac:dyDescent="0.25">
      <c r="B486" s="259"/>
      <c r="C486" s="260"/>
      <c r="D486" s="261"/>
      <c r="E486" s="260"/>
      <c r="F486" s="262"/>
      <c r="G486" s="114"/>
    </row>
    <row r="487" spans="2:7" x14ac:dyDescent="0.25">
      <c r="B487" s="259"/>
      <c r="C487" s="260"/>
      <c r="D487" s="261"/>
      <c r="E487" s="260"/>
      <c r="F487" s="262"/>
      <c r="G487" s="114"/>
    </row>
    <row r="488" spans="2:7" x14ac:dyDescent="0.25">
      <c r="B488" s="259"/>
      <c r="C488" s="260"/>
      <c r="D488" s="261"/>
      <c r="E488" s="260"/>
      <c r="F488" s="262"/>
      <c r="G488" s="114"/>
    </row>
    <row r="489" spans="2:7" x14ac:dyDescent="0.25">
      <c r="B489" s="259"/>
      <c r="C489" s="260"/>
      <c r="D489" s="261"/>
      <c r="E489" s="260"/>
      <c r="F489" s="262"/>
      <c r="G489" s="114"/>
    </row>
    <row r="490" spans="2:7" x14ac:dyDescent="0.25">
      <c r="B490" s="259"/>
      <c r="C490" s="260"/>
      <c r="D490" s="261"/>
      <c r="E490" s="260"/>
      <c r="F490" s="262"/>
      <c r="G490" s="114"/>
    </row>
    <row r="491" spans="2:7" x14ac:dyDescent="0.25">
      <c r="B491" s="259"/>
      <c r="C491" s="260"/>
      <c r="D491" s="261"/>
      <c r="E491" s="260"/>
      <c r="F491" s="262"/>
      <c r="G491" s="114"/>
    </row>
    <row r="492" spans="2:7" x14ac:dyDescent="0.25">
      <c r="B492" s="259"/>
      <c r="C492" s="260"/>
      <c r="D492" s="261"/>
      <c r="E492" s="260"/>
      <c r="F492" s="262"/>
      <c r="G492" s="114"/>
    </row>
    <row r="493" spans="2:7" x14ac:dyDescent="0.25">
      <c r="B493" s="259"/>
      <c r="C493" s="260"/>
      <c r="D493" s="261"/>
      <c r="E493" s="260"/>
      <c r="F493" s="262"/>
      <c r="G493" s="114"/>
    </row>
    <row r="494" spans="2:7" x14ac:dyDescent="0.25">
      <c r="B494" s="259"/>
      <c r="C494" s="260"/>
      <c r="D494" s="261"/>
      <c r="E494" s="260"/>
      <c r="F494" s="262"/>
      <c r="G494" s="114"/>
    </row>
    <row r="495" spans="2:7" x14ac:dyDescent="0.25">
      <c r="B495" s="259"/>
      <c r="C495" s="260"/>
      <c r="D495" s="261"/>
      <c r="E495" s="260"/>
      <c r="F495" s="262"/>
      <c r="G495" s="114"/>
    </row>
    <row r="496" spans="2:7" x14ac:dyDescent="0.25">
      <c r="B496" s="259"/>
      <c r="C496" s="260"/>
      <c r="D496" s="261"/>
      <c r="E496" s="260"/>
      <c r="F496" s="262"/>
      <c r="G496" s="114"/>
    </row>
    <row r="497" spans="2:7" x14ac:dyDescent="0.25">
      <c r="B497" s="259"/>
      <c r="C497" s="260"/>
      <c r="D497" s="261"/>
      <c r="E497" s="260"/>
      <c r="F497" s="262"/>
      <c r="G497" s="114"/>
    </row>
    <row r="498" spans="2:7" x14ac:dyDescent="0.25">
      <c r="B498" s="259"/>
      <c r="C498" s="260"/>
      <c r="D498" s="261"/>
      <c r="E498" s="260"/>
      <c r="F498" s="262"/>
      <c r="G498" s="114"/>
    </row>
    <row r="499" spans="2:7" x14ac:dyDescent="0.25">
      <c r="B499" s="259"/>
      <c r="C499" s="260"/>
      <c r="D499" s="261"/>
      <c r="E499" s="260"/>
      <c r="F499" s="262"/>
      <c r="G499" s="114"/>
    </row>
    <row r="500" spans="2:7" x14ac:dyDescent="0.25">
      <c r="B500" s="259"/>
      <c r="C500" s="260"/>
      <c r="D500" s="261"/>
      <c r="E500" s="260"/>
      <c r="F500" s="262"/>
      <c r="G500" s="114"/>
    </row>
    <row r="501" spans="2:7" x14ac:dyDescent="0.25">
      <c r="B501" s="259"/>
      <c r="C501" s="260"/>
      <c r="D501" s="261"/>
      <c r="E501" s="260"/>
      <c r="F501" s="262"/>
      <c r="G501" s="114"/>
    </row>
    <row r="502" spans="2:7" x14ac:dyDescent="0.25">
      <c r="B502" s="259"/>
      <c r="C502" s="260"/>
      <c r="D502" s="261"/>
      <c r="E502" s="260"/>
      <c r="F502" s="262"/>
      <c r="G502" s="114"/>
    </row>
    <row r="503" spans="2:7" x14ac:dyDescent="0.25">
      <c r="B503" s="259"/>
      <c r="C503" s="260"/>
      <c r="D503" s="261"/>
      <c r="E503" s="260"/>
      <c r="F503" s="262"/>
      <c r="G503" s="114"/>
    </row>
    <row r="504" spans="2:7" x14ac:dyDescent="0.25">
      <c r="B504" s="259"/>
      <c r="C504" s="260"/>
      <c r="D504" s="261"/>
      <c r="E504" s="260"/>
      <c r="F504" s="262"/>
      <c r="G504" s="114"/>
    </row>
    <row r="505" spans="2:7" x14ac:dyDescent="0.25">
      <c r="B505" s="259"/>
      <c r="C505" s="260"/>
      <c r="D505" s="261"/>
      <c r="E505" s="260"/>
      <c r="F505" s="262"/>
      <c r="G505" s="114"/>
    </row>
    <row r="506" spans="2:7" x14ac:dyDescent="0.25">
      <c r="B506" s="259"/>
      <c r="C506" s="260"/>
      <c r="D506" s="261"/>
      <c r="E506" s="260"/>
      <c r="F506" s="262"/>
      <c r="G506" s="114"/>
    </row>
    <row r="507" spans="2:7" x14ac:dyDescent="0.25">
      <c r="B507" s="259"/>
      <c r="C507" s="260"/>
      <c r="D507" s="261"/>
      <c r="E507" s="260"/>
      <c r="F507" s="262"/>
      <c r="G507" s="114"/>
    </row>
    <row r="508" spans="2:7" x14ac:dyDescent="0.25">
      <c r="B508" s="259"/>
      <c r="C508" s="260"/>
      <c r="D508" s="261"/>
      <c r="E508" s="260"/>
      <c r="F508" s="262"/>
      <c r="G508" s="114"/>
    </row>
    <row r="509" spans="2:7" x14ac:dyDescent="0.25">
      <c r="B509" s="259"/>
      <c r="C509" s="260"/>
      <c r="D509" s="261"/>
      <c r="E509" s="260"/>
      <c r="F509" s="262"/>
      <c r="G509" s="114"/>
    </row>
    <row r="510" spans="2:7" x14ac:dyDescent="0.25">
      <c r="B510" s="259"/>
      <c r="C510" s="260"/>
      <c r="D510" s="261"/>
      <c r="E510" s="260"/>
      <c r="F510" s="262"/>
      <c r="G510" s="114"/>
    </row>
    <row r="511" spans="2:7" x14ac:dyDescent="0.25">
      <c r="B511" s="259"/>
      <c r="C511" s="260"/>
      <c r="D511" s="261"/>
      <c r="E511" s="260"/>
      <c r="F511" s="262"/>
      <c r="G511" s="114"/>
    </row>
    <row r="512" spans="2:7" x14ac:dyDescent="0.25">
      <c r="B512" s="259"/>
      <c r="C512" s="260"/>
      <c r="D512" s="261"/>
      <c r="E512" s="260"/>
      <c r="F512" s="262"/>
      <c r="G512" s="114"/>
    </row>
    <row r="513" spans="2:7" x14ac:dyDescent="0.25">
      <c r="B513" s="259"/>
      <c r="C513" s="260"/>
      <c r="D513" s="261"/>
      <c r="E513" s="260"/>
      <c r="F513" s="262"/>
      <c r="G513" s="114"/>
    </row>
    <row r="514" spans="2:7" x14ac:dyDescent="0.25">
      <c r="B514" s="259"/>
      <c r="C514" s="260"/>
      <c r="D514" s="261"/>
      <c r="E514" s="260"/>
      <c r="F514" s="262"/>
      <c r="G514" s="114"/>
    </row>
    <row r="515" spans="2:7" x14ac:dyDescent="0.25">
      <c r="B515" s="259"/>
      <c r="C515" s="260"/>
      <c r="D515" s="261"/>
      <c r="E515" s="260"/>
      <c r="F515" s="262"/>
      <c r="G515" s="114"/>
    </row>
    <row r="516" spans="2:7" x14ac:dyDescent="0.25">
      <c r="B516" s="259"/>
      <c r="C516" s="260"/>
      <c r="D516" s="261"/>
      <c r="E516" s="260"/>
      <c r="F516" s="262"/>
      <c r="G516" s="114"/>
    </row>
    <row r="517" spans="2:7" x14ac:dyDescent="0.25">
      <c r="B517" s="259"/>
      <c r="C517" s="260"/>
      <c r="D517" s="261"/>
      <c r="E517" s="260"/>
      <c r="F517" s="262"/>
      <c r="G517" s="114"/>
    </row>
    <row r="518" spans="2:7" x14ac:dyDescent="0.25">
      <c r="B518" s="259"/>
      <c r="C518" s="260"/>
      <c r="D518" s="261"/>
      <c r="E518" s="260"/>
      <c r="F518" s="262"/>
      <c r="G518" s="114"/>
    </row>
    <row r="519" spans="2:7" x14ac:dyDescent="0.25">
      <c r="B519" s="259"/>
      <c r="C519" s="260"/>
      <c r="D519" s="261"/>
      <c r="E519" s="260"/>
      <c r="F519" s="262"/>
      <c r="G519" s="114"/>
    </row>
    <row r="520" spans="2:7" x14ac:dyDescent="0.25">
      <c r="B520" s="259"/>
      <c r="C520" s="260"/>
      <c r="D520" s="261"/>
      <c r="E520" s="260"/>
      <c r="F520" s="262"/>
      <c r="G520" s="114"/>
    </row>
    <row r="521" spans="2:7" x14ac:dyDescent="0.25">
      <c r="B521" s="259"/>
      <c r="C521" s="260"/>
      <c r="D521" s="261"/>
      <c r="E521" s="260"/>
      <c r="F521" s="262"/>
      <c r="G521" s="114"/>
    </row>
    <row r="522" spans="2:7" x14ac:dyDescent="0.25">
      <c r="B522" s="259"/>
      <c r="C522" s="260"/>
      <c r="D522" s="261"/>
      <c r="E522" s="260"/>
      <c r="F522" s="262"/>
      <c r="G522" s="114"/>
    </row>
    <row r="523" spans="2:7" x14ac:dyDescent="0.25">
      <c r="B523" s="259"/>
      <c r="C523" s="260"/>
      <c r="D523" s="261"/>
      <c r="E523" s="260"/>
      <c r="F523" s="262"/>
      <c r="G523" s="114"/>
    </row>
    <row r="524" spans="2:7" x14ac:dyDescent="0.25">
      <c r="B524" s="259"/>
      <c r="C524" s="260"/>
      <c r="D524" s="261"/>
      <c r="E524" s="260"/>
      <c r="F524" s="262"/>
      <c r="G524" s="114"/>
    </row>
    <row r="525" spans="2:7" x14ac:dyDescent="0.25">
      <c r="B525" s="259"/>
      <c r="C525" s="260"/>
      <c r="D525" s="261"/>
      <c r="E525" s="260"/>
      <c r="F525" s="262"/>
      <c r="G525" s="114"/>
    </row>
    <row r="526" spans="2:7" x14ac:dyDescent="0.25">
      <c r="B526" s="259"/>
      <c r="C526" s="260"/>
      <c r="D526" s="261"/>
      <c r="E526" s="260"/>
      <c r="F526" s="262"/>
      <c r="G526" s="114"/>
    </row>
    <row r="527" spans="2:7" x14ac:dyDescent="0.25">
      <c r="B527" s="259"/>
      <c r="C527" s="260"/>
      <c r="D527" s="261"/>
      <c r="E527" s="260"/>
      <c r="F527" s="262"/>
      <c r="G527" s="114"/>
    </row>
    <row r="528" spans="2:7" x14ac:dyDescent="0.25">
      <c r="B528" s="259"/>
      <c r="C528" s="260"/>
      <c r="D528" s="261"/>
      <c r="E528" s="260"/>
      <c r="F528" s="262"/>
      <c r="G528" s="114"/>
    </row>
    <row r="529" spans="2:7" x14ac:dyDescent="0.25">
      <c r="B529" s="259"/>
      <c r="C529" s="260"/>
      <c r="D529" s="261"/>
      <c r="E529" s="260"/>
      <c r="F529" s="262"/>
      <c r="G529" s="114"/>
    </row>
    <row r="530" spans="2:7" x14ac:dyDescent="0.25">
      <c r="B530" s="259"/>
      <c r="C530" s="260"/>
      <c r="D530" s="261"/>
      <c r="E530" s="260"/>
      <c r="F530" s="262"/>
      <c r="G530" s="114"/>
    </row>
    <row r="531" spans="2:7" x14ac:dyDescent="0.25">
      <c r="B531" s="259"/>
      <c r="C531" s="260"/>
      <c r="D531" s="261"/>
      <c r="E531" s="260"/>
      <c r="F531" s="262"/>
      <c r="G531" s="114"/>
    </row>
    <row r="532" spans="2:7" x14ac:dyDescent="0.25">
      <c r="B532" s="259"/>
      <c r="C532" s="260"/>
      <c r="D532" s="261"/>
      <c r="E532" s="260"/>
      <c r="F532" s="262"/>
      <c r="G532" s="114"/>
    </row>
    <row r="533" spans="2:7" x14ac:dyDescent="0.25">
      <c r="B533" s="259"/>
      <c r="C533" s="260"/>
      <c r="D533" s="261"/>
      <c r="E533" s="260"/>
      <c r="F533" s="262"/>
      <c r="G533" s="114"/>
    </row>
    <row r="534" spans="2:7" x14ac:dyDescent="0.25">
      <c r="B534" s="259"/>
      <c r="C534" s="260"/>
      <c r="D534" s="261"/>
      <c r="E534" s="260"/>
      <c r="F534" s="262"/>
      <c r="G534" s="114"/>
    </row>
    <row r="535" spans="2:7" x14ac:dyDescent="0.25">
      <c r="B535" s="259"/>
      <c r="C535" s="260"/>
      <c r="D535" s="261"/>
      <c r="E535" s="260"/>
      <c r="F535" s="262"/>
      <c r="G535" s="114"/>
    </row>
    <row r="536" spans="2:7" x14ac:dyDescent="0.25">
      <c r="B536" s="259"/>
      <c r="C536" s="260"/>
      <c r="D536" s="261"/>
      <c r="E536" s="260"/>
      <c r="F536" s="262"/>
      <c r="G536" s="114"/>
    </row>
    <row r="537" spans="2:7" x14ac:dyDescent="0.25">
      <c r="B537" s="259"/>
      <c r="C537" s="260"/>
      <c r="D537" s="261"/>
      <c r="E537" s="260"/>
      <c r="F537" s="262"/>
      <c r="G537" s="114"/>
    </row>
    <row r="538" spans="2:7" x14ac:dyDescent="0.25">
      <c r="B538" s="259"/>
      <c r="C538" s="260"/>
      <c r="D538" s="261"/>
      <c r="E538" s="260"/>
      <c r="F538" s="262"/>
      <c r="G538" s="114"/>
    </row>
    <row r="539" spans="2:7" x14ac:dyDescent="0.25">
      <c r="B539" s="259"/>
      <c r="C539" s="260"/>
      <c r="D539" s="261"/>
      <c r="E539" s="260"/>
      <c r="F539" s="262"/>
      <c r="G539" s="114"/>
    </row>
    <row r="540" spans="2:7" x14ac:dyDescent="0.25">
      <c r="B540" s="259"/>
      <c r="C540" s="260"/>
      <c r="D540" s="261"/>
      <c r="E540" s="260"/>
      <c r="F540" s="262"/>
      <c r="G540" s="114"/>
    </row>
    <row r="541" spans="2:7" x14ac:dyDescent="0.25">
      <c r="B541" s="259"/>
      <c r="C541" s="260"/>
      <c r="D541" s="261"/>
      <c r="E541" s="260"/>
      <c r="F541" s="262"/>
      <c r="G541" s="114"/>
    </row>
    <row r="542" spans="2:7" x14ac:dyDescent="0.25">
      <c r="B542" s="259"/>
      <c r="C542" s="260"/>
      <c r="D542" s="261"/>
      <c r="E542" s="260"/>
      <c r="F542" s="262"/>
      <c r="G542" s="114"/>
    </row>
    <row r="543" spans="2:7" x14ac:dyDescent="0.25">
      <c r="B543" s="259"/>
      <c r="C543" s="260"/>
      <c r="D543" s="261"/>
      <c r="E543" s="260"/>
      <c r="F543" s="262"/>
      <c r="G543" s="114"/>
    </row>
    <row r="544" spans="2:7" x14ac:dyDescent="0.25">
      <c r="B544" s="259"/>
      <c r="C544" s="260"/>
      <c r="D544" s="261"/>
      <c r="E544" s="260"/>
      <c r="F544" s="262"/>
      <c r="G544" s="114"/>
    </row>
    <row r="545" spans="2:7" x14ac:dyDescent="0.25">
      <c r="B545" s="259"/>
      <c r="C545" s="260"/>
      <c r="D545" s="261"/>
      <c r="E545" s="260"/>
      <c r="F545" s="262"/>
      <c r="G545" s="114"/>
    </row>
    <row r="546" spans="2:7" x14ac:dyDescent="0.25">
      <c r="B546" s="259"/>
      <c r="C546" s="260"/>
      <c r="D546" s="261"/>
      <c r="E546" s="260"/>
      <c r="F546" s="262"/>
      <c r="G546" s="114"/>
    </row>
    <row r="547" spans="2:7" x14ac:dyDescent="0.25">
      <c r="B547" s="259"/>
      <c r="C547" s="260"/>
      <c r="D547" s="261"/>
      <c r="E547" s="260"/>
      <c r="F547" s="262"/>
      <c r="G547" s="114"/>
    </row>
    <row r="548" spans="2:7" x14ac:dyDescent="0.25">
      <c r="B548" s="259"/>
      <c r="C548" s="260"/>
      <c r="D548" s="261"/>
      <c r="E548" s="260"/>
      <c r="F548" s="262"/>
      <c r="G548" s="114"/>
    </row>
    <row r="549" spans="2:7" x14ac:dyDescent="0.25">
      <c r="B549" s="259"/>
      <c r="C549" s="260"/>
      <c r="D549" s="261"/>
      <c r="E549" s="260"/>
      <c r="F549" s="262"/>
      <c r="G549" s="114"/>
    </row>
    <row r="550" spans="2:7" x14ac:dyDescent="0.25">
      <c r="B550" s="259"/>
      <c r="C550" s="260"/>
      <c r="D550" s="261"/>
      <c r="E550" s="260"/>
      <c r="F550" s="262"/>
      <c r="G550" s="114"/>
    </row>
    <row r="551" spans="2:7" x14ac:dyDescent="0.25">
      <c r="B551" s="259"/>
      <c r="C551" s="260"/>
      <c r="D551" s="261"/>
      <c r="E551" s="260"/>
      <c r="F551" s="262"/>
      <c r="G551" s="114"/>
    </row>
    <row r="552" spans="2:7" x14ac:dyDescent="0.25">
      <c r="B552" s="259"/>
      <c r="C552" s="260"/>
      <c r="D552" s="261"/>
      <c r="E552" s="260"/>
      <c r="F552" s="262"/>
      <c r="G552" s="114"/>
    </row>
    <row r="553" spans="2:7" x14ac:dyDescent="0.25">
      <c r="B553" s="259"/>
      <c r="C553" s="260"/>
      <c r="D553" s="261"/>
      <c r="E553" s="260"/>
      <c r="F553" s="262"/>
      <c r="G553" s="114"/>
    </row>
    <row r="554" spans="2:7" x14ac:dyDescent="0.25">
      <c r="B554" s="259"/>
      <c r="C554" s="260"/>
      <c r="D554" s="261"/>
      <c r="E554" s="260"/>
      <c r="F554" s="262"/>
      <c r="G554" s="114"/>
    </row>
    <row r="555" spans="2:7" x14ac:dyDescent="0.25">
      <c r="B555" s="259"/>
      <c r="C555" s="260"/>
      <c r="D555" s="261"/>
      <c r="E555" s="260"/>
      <c r="F555" s="262"/>
      <c r="G555" s="114"/>
    </row>
    <row r="556" spans="2:7" x14ac:dyDescent="0.25">
      <c r="B556" s="259"/>
      <c r="C556" s="260"/>
      <c r="D556" s="261"/>
      <c r="E556" s="260"/>
      <c r="F556" s="262"/>
      <c r="G556" s="114"/>
    </row>
    <row r="557" spans="2:7" x14ac:dyDescent="0.25">
      <c r="B557" s="259"/>
      <c r="C557" s="260"/>
      <c r="D557" s="261"/>
      <c r="E557" s="260"/>
      <c r="F557" s="262"/>
      <c r="G557" s="114"/>
    </row>
    <row r="558" spans="2:7" x14ac:dyDescent="0.25">
      <c r="B558" s="259"/>
      <c r="C558" s="260"/>
      <c r="D558" s="261"/>
      <c r="E558" s="260"/>
      <c r="F558" s="262"/>
      <c r="G558" s="114"/>
    </row>
    <row r="559" spans="2:7" x14ac:dyDescent="0.25">
      <c r="B559" s="259"/>
      <c r="C559" s="260"/>
      <c r="D559" s="261"/>
      <c r="E559" s="260"/>
      <c r="F559" s="262"/>
      <c r="G559" s="114"/>
    </row>
    <row r="560" spans="2:7" x14ac:dyDescent="0.25">
      <c r="B560" s="259"/>
      <c r="C560" s="260"/>
      <c r="D560" s="261"/>
      <c r="E560" s="260"/>
      <c r="F560" s="262"/>
      <c r="G560" s="114"/>
    </row>
    <row r="561" spans="2:7" x14ac:dyDescent="0.25">
      <c r="B561" s="259"/>
      <c r="C561" s="260"/>
      <c r="D561" s="261"/>
      <c r="E561" s="260"/>
      <c r="F561" s="262"/>
      <c r="G561" s="114"/>
    </row>
    <row r="562" spans="2:7" x14ac:dyDescent="0.25">
      <c r="B562" s="259"/>
      <c r="C562" s="260"/>
      <c r="D562" s="261"/>
      <c r="E562" s="260"/>
      <c r="F562" s="262"/>
      <c r="G562" s="114"/>
    </row>
    <row r="563" spans="2:7" x14ac:dyDescent="0.25">
      <c r="B563" s="259"/>
      <c r="C563" s="260"/>
      <c r="D563" s="261"/>
      <c r="E563" s="260"/>
      <c r="F563" s="262"/>
      <c r="G563" s="114"/>
    </row>
    <row r="564" spans="2:7" x14ac:dyDescent="0.25">
      <c r="B564" s="259"/>
      <c r="C564" s="260"/>
      <c r="D564" s="261"/>
      <c r="E564" s="260"/>
      <c r="F564" s="262"/>
      <c r="G564" s="114"/>
    </row>
    <row r="565" spans="2:7" x14ac:dyDescent="0.25">
      <c r="B565" s="259"/>
      <c r="C565" s="260"/>
      <c r="D565" s="261"/>
      <c r="E565" s="260"/>
      <c r="F565" s="262"/>
      <c r="G565" s="114"/>
    </row>
    <row r="566" spans="2:7" x14ac:dyDescent="0.25">
      <c r="B566" s="259"/>
      <c r="C566" s="260"/>
      <c r="D566" s="261"/>
      <c r="E566" s="260"/>
      <c r="F566" s="262"/>
      <c r="G566" s="114"/>
    </row>
    <row r="567" spans="2:7" x14ac:dyDescent="0.25">
      <c r="B567" s="259"/>
      <c r="C567" s="260"/>
      <c r="D567" s="261"/>
      <c r="E567" s="260"/>
      <c r="F567" s="262"/>
      <c r="G567" s="114"/>
    </row>
    <row r="568" spans="2:7" x14ac:dyDescent="0.25">
      <c r="B568" s="259"/>
      <c r="C568" s="260"/>
      <c r="D568" s="261"/>
      <c r="E568" s="260"/>
      <c r="F568" s="262"/>
      <c r="G568" s="114"/>
    </row>
    <row r="569" spans="2:7" x14ac:dyDescent="0.25">
      <c r="B569" s="259"/>
      <c r="C569" s="260"/>
      <c r="D569" s="261"/>
      <c r="E569" s="260"/>
      <c r="F569" s="262"/>
      <c r="G569" s="114"/>
    </row>
    <row r="570" spans="2:7" x14ac:dyDescent="0.25">
      <c r="B570" s="259"/>
      <c r="C570" s="260"/>
      <c r="D570" s="261"/>
      <c r="E570" s="260"/>
      <c r="F570" s="262"/>
      <c r="G570" s="114"/>
    </row>
    <row r="571" spans="2:7" x14ac:dyDescent="0.25">
      <c r="B571" s="259"/>
      <c r="C571" s="260"/>
      <c r="D571" s="261"/>
      <c r="E571" s="260"/>
      <c r="F571" s="262"/>
      <c r="G571" s="114"/>
    </row>
    <row r="572" spans="2:7" x14ac:dyDescent="0.25">
      <c r="B572" s="259"/>
      <c r="C572" s="260"/>
      <c r="D572" s="261"/>
      <c r="E572" s="260"/>
      <c r="F572" s="262"/>
      <c r="G572" s="114"/>
    </row>
    <row r="573" spans="2:7" x14ac:dyDescent="0.25">
      <c r="B573" s="259"/>
      <c r="C573" s="260"/>
      <c r="D573" s="261"/>
      <c r="E573" s="260"/>
      <c r="F573" s="262"/>
      <c r="G573" s="114"/>
    </row>
    <row r="574" spans="2:7" x14ac:dyDescent="0.25">
      <c r="B574" s="259"/>
      <c r="C574" s="260"/>
      <c r="D574" s="261"/>
      <c r="E574" s="260"/>
      <c r="F574" s="262"/>
      <c r="G574" s="114"/>
    </row>
    <row r="575" spans="2:7" x14ac:dyDescent="0.25">
      <c r="B575" s="259"/>
      <c r="C575" s="260"/>
      <c r="D575" s="261"/>
      <c r="E575" s="260"/>
      <c r="F575" s="262"/>
      <c r="G575" s="114"/>
    </row>
    <row r="576" spans="2:7" x14ac:dyDescent="0.25">
      <c r="B576" s="259"/>
      <c r="C576" s="260"/>
      <c r="D576" s="261"/>
      <c r="E576" s="260"/>
      <c r="F576" s="262"/>
      <c r="G576" s="114"/>
    </row>
    <row r="577" spans="2:7" x14ac:dyDescent="0.25">
      <c r="B577" s="259"/>
      <c r="C577" s="260"/>
      <c r="D577" s="261"/>
      <c r="E577" s="260"/>
      <c r="F577" s="262"/>
      <c r="G577" s="114"/>
    </row>
    <row r="578" spans="2:7" x14ac:dyDescent="0.25">
      <c r="B578" s="259"/>
      <c r="C578" s="260"/>
      <c r="D578" s="261"/>
      <c r="E578" s="260"/>
      <c r="F578" s="262"/>
      <c r="G578" s="114"/>
    </row>
    <row r="579" spans="2:7" x14ac:dyDescent="0.25">
      <c r="B579" s="259"/>
      <c r="C579" s="260"/>
      <c r="D579" s="261"/>
      <c r="E579" s="260"/>
      <c r="F579" s="262"/>
      <c r="G579" s="114"/>
    </row>
    <row r="580" spans="2:7" x14ac:dyDescent="0.25">
      <c r="B580" s="259"/>
      <c r="C580" s="260"/>
      <c r="D580" s="261"/>
      <c r="E580" s="260"/>
      <c r="F580" s="262"/>
      <c r="G580" s="114"/>
    </row>
    <row r="581" spans="2:7" x14ac:dyDescent="0.25">
      <c r="B581" s="259"/>
      <c r="C581" s="260"/>
      <c r="D581" s="261"/>
      <c r="E581" s="260"/>
      <c r="F581" s="262"/>
      <c r="G581" s="114"/>
    </row>
    <row r="582" spans="2:7" x14ac:dyDescent="0.25">
      <c r="B582" s="259"/>
      <c r="C582" s="260"/>
      <c r="D582" s="261"/>
      <c r="E582" s="260"/>
      <c r="F582" s="262"/>
      <c r="G582" s="114"/>
    </row>
    <row r="583" spans="2:7" x14ac:dyDescent="0.25">
      <c r="B583" s="259"/>
      <c r="C583" s="260"/>
      <c r="D583" s="261"/>
      <c r="E583" s="260"/>
      <c r="F583" s="262"/>
      <c r="G583" s="114"/>
    </row>
    <row r="584" spans="2:7" x14ac:dyDescent="0.25">
      <c r="B584" s="259"/>
      <c r="C584" s="260"/>
      <c r="D584" s="261"/>
      <c r="E584" s="260"/>
      <c r="F584" s="262"/>
      <c r="G584" s="114"/>
    </row>
    <row r="585" spans="2:7" x14ac:dyDescent="0.25">
      <c r="B585" s="259"/>
      <c r="C585" s="260"/>
      <c r="D585" s="261"/>
      <c r="E585" s="260"/>
      <c r="F585" s="262"/>
      <c r="G585" s="114"/>
    </row>
    <row r="586" spans="2:7" x14ac:dyDescent="0.25">
      <c r="B586" s="259"/>
      <c r="C586" s="260"/>
      <c r="D586" s="261"/>
      <c r="E586" s="260"/>
      <c r="F586" s="262"/>
      <c r="G586" s="114"/>
    </row>
    <row r="587" spans="2:7" x14ac:dyDescent="0.25">
      <c r="B587" s="259"/>
      <c r="C587" s="260"/>
      <c r="D587" s="261"/>
      <c r="E587" s="260"/>
      <c r="F587" s="262"/>
      <c r="G587" s="114"/>
    </row>
    <row r="588" spans="2:7" x14ac:dyDescent="0.25">
      <c r="B588" s="259"/>
      <c r="C588" s="260"/>
      <c r="D588" s="261"/>
      <c r="E588" s="260"/>
      <c r="F588" s="262"/>
      <c r="G588" s="114"/>
    </row>
    <row r="589" spans="2:7" x14ac:dyDescent="0.25">
      <c r="B589" s="259"/>
      <c r="C589" s="260"/>
      <c r="D589" s="261"/>
      <c r="E589" s="260"/>
      <c r="F589" s="262"/>
      <c r="G589" s="114"/>
    </row>
    <row r="590" spans="2:7" x14ac:dyDescent="0.25">
      <c r="B590" s="259"/>
      <c r="C590" s="260"/>
      <c r="D590" s="261"/>
      <c r="E590" s="260"/>
      <c r="F590" s="262"/>
      <c r="G590" s="114"/>
    </row>
    <row r="591" spans="2:7" x14ac:dyDescent="0.25">
      <c r="B591" s="259"/>
      <c r="C591" s="260"/>
      <c r="D591" s="261"/>
      <c r="E591" s="260"/>
      <c r="F591" s="262"/>
      <c r="G591" s="114"/>
    </row>
    <row r="592" spans="2:7" x14ac:dyDescent="0.25">
      <c r="B592" s="259"/>
      <c r="C592" s="260"/>
      <c r="D592" s="261"/>
      <c r="E592" s="260"/>
      <c r="F592" s="262"/>
      <c r="G592" s="114"/>
    </row>
    <row r="593" spans="2:7" x14ac:dyDescent="0.25">
      <c r="B593" s="259"/>
      <c r="C593" s="260"/>
      <c r="D593" s="261"/>
      <c r="E593" s="260"/>
      <c r="F593" s="262"/>
      <c r="G593" s="114"/>
    </row>
    <row r="594" spans="2:7" x14ac:dyDescent="0.25">
      <c r="B594" s="259"/>
      <c r="C594" s="260"/>
      <c r="D594" s="261"/>
      <c r="E594" s="260"/>
      <c r="F594" s="262"/>
      <c r="G594" s="114"/>
    </row>
    <row r="595" spans="2:7" x14ac:dyDescent="0.25">
      <c r="B595" s="259"/>
      <c r="C595" s="260"/>
      <c r="D595" s="261"/>
      <c r="E595" s="260"/>
      <c r="F595" s="262"/>
      <c r="G595" s="114"/>
    </row>
    <row r="596" spans="2:7" x14ac:dyDescent="0.25">
      <c r="B596" s="259"/>
      <c r="C596" s="260"/>
      <c r="D596" s="261"/>
      <c r="E596" s="260"/>
      <c r="F596" s="262"/>
      <c r="G596" s="114"/>
    </row>
    <row r="597" spans="2:7" x14ac:dyDescent="0.25">
      <c r="B597" s="259"/>
      <c r="C597" s="260"/>
      <c r="D597" s="261"/>
      <c r="E597" s="260"/>
      <c r="F597" s="262"/>
      <c r="G597" s="114"/>
    </row>
    <row r="598" spans="2:7" x14ac:dyDescent="0.25">
      <c r="B598" s="259"/>
      <c r="C598" s="260"/>
      <c r="D598" s="261"/>
      <c r="E598" s="260"/>
      <c r="F598" s="262"/>
      <c r="G598" s="114"/>
    </row>
    <row r="599" spans="2:7" x14ac:dyDescent="0.25">
      <c r="B599" s="259"/>
      <c r="C599" s="260"/>
      <c r="D599" s="261"/>
      <c r="E599" s="260"/>
      <c r="F599" s="262"/>
      <c r="G599" s="114"/>
    </row>
    <row r="600" spans="2:7" x14ac:dyDescent="0.25">
      <c r="B600" s="259"/>
      <c r="C600" s="260"/>
      <c r="D600" s="261"/>
      <c r="E600" s="260"/>
      <c r="F600" s="262"/>
      <c r="G600" s="114"/>
    </row>
    <row r="601" spans="2:7" x14ac:dyDescent="0.25">
      <c r="B601" s="259"/>
      <c r="C601" s="260"/>
      <c r="D601" s="261"/>
      <c r="E601" s="260"/>
      <c r="F601" s="262"/>
      <c r="G601" s="114"/>
    </row>
    <row r="602" spans="2:7" x14ac:dyDescent="0.25">
      <c r="B602" s="259"/>
      <c r="C602" s="260"/>
      <c r="D602" s="261"/>
      <c r="E602" s="260"/>
      <c r="F602" s="262"/>
      <c r="G602" s="114"/>
    </row>
    <row r="603" spans="2:7" x14ac:dyDescent="0.25">
      <c r="B603" s="259"/>
      <c r="C603" s="260"/>
      <c r="D603" s="261"/>
      <c r="E603" s="260"/>
      <c r="F603" s="262"/>
      <c r="G603" s="114"/>
    </row>
    <row r="604" spans="2:7" x14ac:dyDescent="0.25">
      <c r="B604" s="259"/>
      <c r="C604" s="260"/>
      <c r="D604" s="261"/>
      <c r="E604" s="260"/>
      <c r="F604" s="262"/>
      <c r="G604" s="114"/>
    </row>
    <row r="605" spans="2:7" x14ac:dyDescent="0.25">
      <c r="B605" s="259"/>
      <c r="C605" s="260"/>
      <c r="D605" s="261"/>
      <c r="E605" s="260"/>
      <c r="F605" s="262"/>
      <c r="G605" s="114"/>
    </row>
    <row r="606" spans="2:7" x14ac:dyDescent="0.25">
      <c r="B606" s="259"/>
      <c r="C606" s="260"/>
      <c r="D606" s="261"/>
      <c r="E606" s="260"/>
      <c r="F606" s="262"/>
      <c r="G606" s="114"/>
    </row>
    <row r="607" spans="2:7" x14ac:dyDescent="0.25">
      <c r="B607" s="259"/>
      <c r="C607" s="260"/>
      <c r="D607" s="261"/>
      <c r="E607" s="260"/>
      <c r="F607" s="262"/>
      <c r="G607" s="114"/>
    </row>
    <row r="608" spans="2:7" x14ac:dyDescent="0.25">
      <c r="B608" s="259"/>
      <c r="C608" s="260"/>
      <c r="D608" s="261"/>
      <c r="E608" s="260"/>
      <c r="F608" s="262"/>
      <c r="G608" s="114"/>
    </row>
    <row r="609" spans="2:7" x14ac:dyDescent="0.25">
      <c r="B609" s="259"/>
      <c r="C609" s="260"/>
      <c r="D609" s="261"/>
      <c r="E609" s="260"/>
      <c r="F609" s="262"/>
      <c r="G609" s="114"/>
    </row>
    <row r="610" spans="2:7" x14ac:dyDescent="0.25">
      <c r="B610" s="259"/>
      <c r="C610" s="260"/>
      <c r="D610" s="261"/>
      <c r="E610" s="260"/>
      <c r="F610" s="262"/>
      <c r="G610" s="114"/>
    </row>
    <row r="611" spans="2:7" x14ac:dyDescent="0.25">
      <c r="B611" s="259"/>
      <c r="C611" s="260"/>
      <c r="D611" s="261"/>
      <c r="E611" s="260"/>
      <c r="F611" s="262"/>
      <c r="G611" s="114"/>
    </row>
    <row r="612" spans="2:7" x14ac:dyDescent="0.25">
      <c r="B612" s="259"/>
      <c r="C612" s="260"/>
      <c r="D612" s="261"/>
      <c r="E612" s="260"/>
      <c r="F612" s="262"/>
      <c r="G612" s="114"/>
    </row>
    <row r="613" spans="2:7" x14ac:dyDescent="0.25">
      <c r="B613" s="259"/>
      <c r="C613" s="260"/>
      <c r="D613" s="261"/>
      <c r="E613" s="260"/>
      <c r="F613" s="262"/>
      <c r="G613" s="114"/>
    </row>
    <row r="614" spans="2:7" x14ac:dyDescent="0.25">
      <c r="B614" s="259"/>
      <c r="C614" s="260"/>
      <c r="D614" s="261"/>
      <c r="E614" s="260"/>
      <c r="F614" s="262"/>
      <c r="G614" s="114"/>
    </row>
    <row r="615" spans="2:7" x14ac:dyDescent="0.25">
      <c r="B615" s="259"/>
      <c r="C615" s="260"/>
      <c r="D615" s="261"/>
      <c r="E615" s="260"/>
      <c r="F615" s="262"/>
      <c r="G615" s="114"/>
    </row>
    <row r="616" spans="2:7" x14ac:dyDescent="0.25">
      <c r="B616" s="259"/>
      <c r="C616" s="260"/>
      <c r="D616" s="261"/>
      <c r="E616" s="260"/>
      <c r="F616" s="262"/>
      <c r="G616" s="114"/>
    </row>
    <row r="617" spans="2:7" x14ac:dyDescent="0.25">
      <c r="B617" s="259"/>
      <c r="C617" s="260"/>
      <c r="D617" s="261"/>
      <c r="E617" s="260"/>
      <c r="F617" s="262"/>
      <c r="G617" s="114"/>
    </row>
    <row r="618" spans="2:7" x14ac:dyDescent="0.25">
      <c r="B618" s="259"/>
      <c r="C618" s="260"/>
      <c r="D618" s="261"/>
      <c r="E618" s="260"/>
      <c r="F618" s="262"/>
      <c r="G618" s="114"/>
    </row>
    <row r="619" spans="2:7" x14ac:dyDescent="0.25">
      <c r="B619" s="259"/>
      <c r="C619" s="260"/>
      <c r="D619" s="261"/>
      <c r="E619" s="260"/>
      <c r="F619" s="262"/>
      <c r="G619" s="114"/>
    </row>
    <row r="620" spans="2:7" x14ac:dyDescent="0.25">
      <c r="B620" s="259"/>
      <c r="C620" s="260"/>
      <c r="D620" s="261"/>
      <c r="E620" s="260"/>
      <c r="F620" s="262"/>
      <c r="G620" s="114"/>
    </row>
    <row r="621" spans="2:7" x14ac:dyDescent="0.25">
      <c r="B621" s="259"/>
      <c r="C621" s="260"/>
      <c r="D621" s="261"/>
      <c r="E621" s="260"/>
      <c r="F621" s="262"/>
      <c r="G621" s="114"/>
    </row>
    <row r="622" spans="2:7" x14ac:dyDescent="0.25">
      <c r="B622" s="259"/>
      <c r="C622" s="260"/>
      <c r="D622" s="261"/>
      <c r="E622" s="260"/>
      <c r="F622" s="262"/>
      <c r="G622" s="114"/>
    </row>
    <row r="623" spans="2:7" x14ac:dyDescent="0.25">
      <c r="B623" s="259"/>
      <c r="C623" s="260"/>
      <c r="D623" s="261"/>
      <c r="E623" s="260"/>
      <c r="F623" s="262"/>
      <c r="G623" s="114"/>
    </row>
    <row r="624" spans="2:7" x14ac:dyDescent="0.25">
      <c r="B624" s="259"/>
      <c r="C624" s="260"/>
      <c r="D624" s="261"/>
      <c r="E624" s="260"/>
      <c r="F624" s="262"/>
      <c r="G624" s="114"/>
    </row>
    <row r="625" spans="2:7" x14ac:dyDescent="0.25">
      <c r="B625" s="259"/>
      <c r="C625" s="260"/>
      <c r="D625" s="261"/>
      <c r="E625" s="260"/>
      <c r="F625" s="262"/>
      <c r="G625" s="114"/>
    </row>
    <row r="626" spans="2:7" x14ac:dyDescent="0.25">
      <c r="B626" s="259"/>
      <c r="C626" s="260"/>
      <c r="D626" s="261"/>
      <c r="E626" s="260"/>
      <c r="F626" s="262"/>
      <c r="G626" s="114"/>
    </row>
    <row r="627" spans="2:7" x14ac:dyDescent="0.25">
      <c r="B627" s="259"/>
      <c r="C627" s="260"/>
      <c r="D627" s="261"/>
      <c r="E627" s="260"/>
      <c r="F627" s="262"/>
      <c r="G627" s="114"/>
    </row>
    <row r="628" spans="2:7" x14ac:dyDescent="0.25">
      <c r="B628" s="259"/>
      <c r="C628" s="260"/>
      <c r="D628" s="261"/>
      <c r="E628" s="260"/>
      <c r="F628" s="262"/>
      <c r="G628" s="114"/>
    </row>
    <row r="629" spans="2:7" x14ac:dyDescent="0.25">
      <c r="B629" s="259"/>
      <c r="C629" s="260"/>
      <c r="D629" s="261"/>
      <c r="E629" s="260"/>
      <c r="F629" s="262"/>
      <c r="G629" s="114"/>
    </row>
    <row r="630" spans="2:7" x14ac:dyDescent="0.25">
      <c r="B630" s="259"/>
      <c r="C630" s="260"/>
      <c r="D630" s="261"/>
      <c r="E630" s="260"/>
      <c r="F630" s="262"/>
      <c r="G630" s="114"/>
    </row>
    <row r="631" spans="2:7" x14ac:dyDescent="0.25">
      <c r="B631" s="259"/>
      <c r="C631" s="260"/>
      <c r="D631" s="261"/>
      <c r="E631" s="260"/>
      <c r="F631" s="262"/>
      <c r="G631" s="114"/>
    </row>
    <row r="632" spans="2:7" x14ac:dyDescent="0.25">
      <c r="B632" s="259"/>
      <c r="C632" s="260"/>
      <c r="D632" s="261"/>
      <c r="E632" s="260"/>
      <c r="F632" s="262"/>
      <c r="G632" s="114"/>
    </row>
    <row r="633" spans="2:7" x14ac:dyDescent="0.25">
      <c r="B633" s="259"/>
      <c r="C633" s="260"/>
      <c r="D633" s="261"/>
      <c r="E633" s="260"/>
      <c r="F633" s="262"/>
      <c r="G633" s="114"/>
    </row>
    <row r="634" spans="2:7" x14ac:dyDescent="0.25">
      <c r="B634" s="259"/>
      <c r="C634" s="260"/>
      <c r="D634" s="261"/>
      <c r="E634" s="260"/>
      <c r="F634" s="262"/>
      <c r="G634" s="114"/>
    </row>
    <row r="635" spans="2:7" x14ac:dyDescent="0.25">
      <c r="B635" s="259"/>
      <c r="C635" s="260"/>
      <c r="D635" s="261"/>
      <c r="E635" s="260"/>
      <c r="F635" s="262"/>
      <c r="G635" s="114"/>
    </row>
    <row r="636" spans="2:7" x14ac:dyDescent="0.25">
      <c r="B636" s="259"/>
      <c r="C636" s="260"/>
      <c r="D636" s="261"/>
      <c r="E636" s="260"/>
      <c r="F636" s="262"/>
      <c r="G636" s="114"/>
    </row>
    <row r="637" spans="2:7" x14ac:dyDescent="0.25">
      <c r="B637" s="259"/>
      <c r="C637" s="260"/>
      <c r="D637" s="261"/>
      <c r="E637" s="260"/>
      <c r="F637" s="262"/>
      <c r="G637" s="114"/>
    </row>
    <row r="638" spans="2:7" x14ac:dyDescent="0.25">
      <c r="B638" s="259"/>
      <c r="C638" s="260"/>
      <c r="D638" s="261"/>
      <c r="E638" s="260"/>
      <c r="F638" s="262"/>
      <c r="G638" s="114"/>
    </row>
    <row r="639" spans="2:7" x14ac:dyDescent="0.25">
      <c r="B639" s="259"/>
      <c r="C639" s="260"/>
      <c r="D639" s="261"/>
      <c r="E639" s="260"/>
      <c r="F639" s="262"/>
      <c r="G639" s="114"/>
    </row>
    <row r="640" spans="2:7" x14ac:dyDescent="0.25">
      <c r="B640" s="259"/>
      <c r="C640" s="260"/>
      <c r="D640" s="261"/>
      <c r="E640" s="260"/>
      <c r="F640" s="262"/>
      <c r="G640" s="114"/>
    </row>
    <row r="641" spans="2:7" x14ac:dyDescent="0.25">
      <c r="B641" s="259"/>
      <c r="C641" s="260"/>
      <c r="D641" s="261"/>
      <c r="E641" s="260"/>
      <c r="F641" s="262"/>
      <c r="G641" s="114"/>
    </row>
    <row r="642" spans="2:7" x14ac:dyDescent="0.25">
      <c r="B642" s="259"/>
      <c r="C642" s="260"/>
      <c r="D642" s="261"/>
      <c r="E642" s="260"/>
      <c r="F642" s="262"/>
      <c r="G642" s="114"/>
    </row>
    <row r="643" spans="2:7" x14ac:dyDescent="0.25">
      <c r="B643" s="259"/>
      <c r="C643" s="260"/>
      <c r="D643" s="261"/>
      <c r="E643" s="260"/>
      <c r="F643" s="262"/>
      <c r="G643" s="114"/>
    </row>
    <row r="644" spans="2:7" x14ac:dyDescent="0.25">
      <c r="B644" s="259"/>
      <c r="C644" s="260"/>
      <c r="D644" s="261"/>
      <c r="E644" s="260"/>
      <c r="F644" s="262"/>
      <c r="G644" s="114"/>
    </row>
    <row r="645" spans="2:7" x14ac:dyDescent="0.25">
      <c r="B645" s="259"/>
      <c r="C645" s="260"/>
      <c r="D645" s="261"/>
      <c r="E645" s="260"/>
      <c r="F645" s="262"/>
      <c r="G645" s="114"/>
    </row>
    <row r="646" spans="2:7" x14ac:dyDescent="0.25">
      <c r="B646" s="259"/>
      <c r="C646" s="260"/>
      <c r="D646" s="261"/>
      <c r="E646" s="260"/>
      <c r="F646" s="262"/>
      <c r="G646" s="114"/>
    </row>
    <row r="647" spans="2:7" x14ac:dyDescent="0.25">
      <c r="B647" s="259"/>
      <c r="C647" s="260"/>
      <c r="D647" s="261"/>
      <c r="E647" s="260"/>
      <c r="F647" s="262"/>
      <c r="G647" s="114"/>
    </row>
    <row r="648" spans="2:7" x14ac:dyDescent="0.25">
      <c r="B648" s="259"/>
      <c r="C648" s="260"/>
      <c r="D648" s="261"/>
      <c r="E648" s="260"/>
      <c r="F648" s="262"/>
      <c r="G648" s="114"/>
    </row>
    <row r="649" spans="2:7" x14ac:dyDescent="0.25">
      <c r="B649" s="259"/>
      <c r="C649" s="260"/>
      <c r="D649" s="261"/>
      <c r="E649" s="260"/>
      <c r="F649" s="262"/>
      <c r="G649" s="114"/>
    </row>
    <row r="650" spans="2:7" x14ac:dyDescent="0.25">
      <c r="B650" s="259"/>
      <c r="C650" s="260"/>
      <c r="D650" s="261"/>
      <c r="E650" s="260"/>
      <c r="F650" s="262"/>
      <c r="G650" s="114"/>
    </row>
    <row r="651" spans="2:7" x14ac:dyDescent="0.25">
      <c r="B651" s="259"/>
      <c r="C651" s="260"/>
      <c r="D651" s="261"/>
      <c r="E651" s="260"/>
      <c r="F651" s="262"/>
      <c r="G651" s="114"/>
    </row>
    <row r="652" spans="2:7" x14ac:dyDescent="0.25">
      <c r="B652" s="259"/>
      <c r="C652" s="260"/>
      <c r="D652" s="261"/>
      <c r="E652" s="260"/>
      <c r="F652" s="262"/>
      <c r="G652" s="114"/>
    </row>
    <row r="653" spans="2:7" x14ac:dyDescent="0.25">
      <c r="B653" s="259"/>
      <c r="C653" s="260"/>
      <c r="D653" s="261"/>
      <c r="E653" s="260"/>
      <c r="F653" s="262"/>
      <c r="G653" s="114"/>
    </row>
    <row r="654" spans="2:7" x14ac:dyDescent="0.25">
      <c r="B654" s="259"/>
      <c r="C654" s="260"/>
      <c r="D654" s="261"/>
      <c r="E654" s="260"/>
      <c r="F654" s="262"/>
      <c r="G654" s="114"/>
    </row>
    <row r="655" spans="2:7" x14ac:dyDescent="0.25">
      <c r="B655" s="259"/>
      <c r="C655" s="260"/>
      <c r="D655" s="261"/>
      <c r="E655" s="260"/>
      <c r="F655" s="262"/>
      <c r="G655" s="114"/>
    </row>
    <row r="656" spans="2:7" x14ac:dyDescent="0.25">
      <c r="B656" s="259"/>
      <c r="C656" s="260"/>
      <c r="D656" s="261"/>
      <c r="E656" s="260"/>
      <c r="F656" s="262"/>
      <c r="G656" s="114"/>
    </row>
    <row r="657" spans="2:7" x14ac:dyDescent="0.25">
      <c r="B657" s="259"/>
      <c r="C657" s="260"/>
      <c r="D657" s="261"/>
      <c r="E657" s="260"/>
      <c r="F657" s="262"/>
      <c r="G657" s="114"/>
    </row>
    <row r="658" spans="2:7" x14ac:dyDescent="0.25">
      <c r="B658" s="259"/>
      <c r="C658" s="260"/>
      <c r="D658" s="261"/>
      <c r="E658" s="260"/>
      <c r="F658" s="262"/>
      <c r="G658" s="114"/>
    </row>
    <row r="659" spans="2:7" x14ac:dyDescent="0.25">
      <c r="B659" s="259"/>
      <c r="C659" s="260"/>
      <c r="D659" s="261"/>
      <c r="E659" s="260"/>
      <c r="F659" s="262"/>
      <c r="G659" s="114"/>
    </row>
    <row r="660" spans="2:7" x14ac:dyDescent="0.25">
      <c r="B660" s="259"/>
      <c r="C660" s="260"/>
      <c r="D660" s="261"/>
      <c r="E660" s="260"/>
      <c r="F660" s="262"/>
      <c r="G660" s="114"/>
    </row>
    <row r="661" spans="2:7" x14ac:dyDescent="0.25">
      <c r="B661" s="259"/>
      <c r="C661" s="260"/>
      <c r="D661" s="261"/>
      <c r="E661" s="260"/>
      <c r="F661" s="262"/>
      <c r="G661" s="114"/>
    </row>
    <row r="662" spans="2:7" x14ac:dyDescent="0.25">
      <c r="B662" s="259"/>
      <c r="C662" s="260"/>
      <c r="D662" s="261"/>
      <c r="E662" s="260"/>
      <c r="F662" s="262"/>
      <c r="G662" s="114"/>
    </row>
    <row r="663" spans="2:7" x14ac:dyDescent="0.25">
      <c r="B663" s="259"/>
      <c r="C663" s="260"/>
      <c r="D663" s="261"/>
      <c r="E663" s="260"/>
      <c r="F663" s="262"/>
      <c r="G663" s="114"/>
    </row>
    <row r="664" spans="2:7" x14ac:dyDescent="0.25">
      <c r="B664" s="259"/>
      <c r="C664" s="260"/>
      <c r="D664" s="261"/>
      <c r="E664" s="260"/>
      <c r="F664" s="262"/>
      <c r="G664" s="114"/>
    </row>
    <row r="665" spans="2:7" x14ac:dyDescent="0.25">
      <c r="B665" s="259"/>
      <c r="C665" s="260"/>
      <c r="D665" s="261"/>
      <c r="E665" s="260"/>
      <c r="F665" s="262"/>
      <c r="G665" s="114"/>
    </row>
    <row r="666" spans="2:7" x14ac:dyDescent="0.25">
      <c r="B666" s="259"/>
      <c r="C666" s="260"/>
      <c r="D666" s="261"/>
      <c r="E666" s="260"/>
      <c r="F666" s="262"/>
      <c r="G666" s="114"/>
    </row>
    <row r="667" spans="2:7" x14ac:dyDescent="0.25">
      <c r="B667" s="259"/>
      <c r="C667" s="260"/>
      <c r="D667" s="261"/>
      <c r="E667" s="260"/>
      <c r="F667" s="262"/>
      <c r="G667" s="114"/>
    </row>
    <row r="668" spans="2:7" x14ac:dyDescent="0.25">
      <c r="B668" s="259"/>
      <c r="C668" s="260"/>
      <c r="D668" s="261"/>
      <c r="E668" s="260"/>
      <c r="F668" s="262"/>
      <c r="G668" s="114"/>
    </row>
    <row r="669" spans="2:7" x14ac:dyDescent="0.25">
      <c r="B669" s="259"/>
      <c r="C669" s="260"/>
      <c r="D669" s="261"/>
      <c r="E669" s="260"/>
      <c r="F669" s="262"/>
      <c r="G669" s="114"/>
    </row>
    <row r="670" spans="2:7" x14ac:dyDescent="0.25">
      <c r="B670" s="259"/>
      <c r="C670" s="260"/>
      <c r="D670" s="261"/>
      <c r="E670" s="260"/>
      <c r="F670" s="262"/>
      <c r="G670" s="114"/>
    </row>
    <row r="671" spans="2:7" x14ac:dyDescent="0.25">
      <c r="B671" s="259"/>
      <c r="C671" s="260"/>
      <c r="D671" s="261"/>
      <c r="E671" s="260"/>
      <c r="F671" s="262"/>
      <c r="G671" s="114"/>
    </row>
    <row r="672" spans="2:7" x14ac:dyDescent="0.25">
      <c r="B672" s="259"/>
      <c r="C672" s="260"/>
      <c r="D672" s="261"/>
      <c r="E672" s="260"/>
      <c r="F672" s="262"/>
      <c r="G672" s="114"/>
    </row>
    <row r="673" spans="2:7" x14ac:dyDescent="0.25">
      <c r="B673" s="259"/>
      <c r="C673" s="260"/>
      <c r="D673" s="261"/>
      <c r="E673" s="260"/>
      <c r="F673" s="262"/>
      <c r="G673" s="114"/>
    </row>
    <row r="674" spans="2:7" x14ac:dyDescent="0.25">
      <c r="B674" s="259"/>
      <c r="C674" s="260"/>
      <c r="D674" s="261"/>
      <c r="E674" s="260"/>
      <c r="F674" s="262"/>
      <c r="G674" s="114"/>
    </row>
    <row r="675" spans="2:7" x14ac:dyDescent="0.25">
      <c r="B675" s="259"/>
      <c r="C675" s="260"/>
      <c r="D675" s="261"/>
      <c r="E675" s="260"/>
      <c r="F675" s="262"/>
      <c r="G675" s="114"/>
    </row>
    <row r="676" spans="2:7" x14ac:dyDescent="0.25">
      <c r="B676" s="259"/>
      <c r="C676" s="260"/>
      <c r="D676" s="261"/>
      <c r="E676" s="260"/>
      <c r="F676" s="262"/>
      <c r="G676" s="114"/>
    </row>
    <row r="677" spans="2:7" x14ac:dyDescent="0.25">
      <c r="B677" s="259"/>
      <c r="C677" s="260"/>
      <c r="D677" s="261"/>
      <c r="E677" s="260"/>
      <c r="F677" s="262"/>
      <c r="G677" s="114"/>
    </row>
    <row r="678" spans="2:7" x14ac:dyDescent="0.25">
      <c r="B678" s="259"/>
      <c r="C678" s="260"/>
      <c r="D678" s="261"/>
      <c r="E678" s="260"/>
      <c r="F678" s="262"/>
      <c r="G678" s="114"/>
    </row>
    <row r="679" spans="2:7" x14ac:dyDescent="0.25">
      <c r="B679" s="259"/>
      <c r="C679" s="260"/>
      <c r="D679" s="261"/>
      <c r="E679" s="260"/>
      <c r="F679" s="262"/>
      <c r="G679" s="114"/>
    </row>
    <row r="680" spans="2:7" x14ac:dyDescent="0.25">
      <c r="B680" s="259"/>
      <c r="C680" s="260"/>
      <c r="D680" s="261"/>
      <c r="E680" s="260"/>
      <c r="F680" s="262"/>
      <c r="G680" s="114"/>
    </row>
    <row r="681" spans="2:7" x14ac:dyDescent="0.25">
      <c r="B681" s="259"/>
      <c r="C681" s="260"/>
      <c r="D681" s="261"/>
      <c r="E681" s="260"/>
      <c r="F681" s="262"/>
      <c r="G681" s="114"/>
    </row>
    <row r="682" spans="2:7" x14ac:dyDescent="0.25">
      <c r="B682" s="259"/>
      <c r="C682" s="260"/>
      <c r="D682" s="261"/>
      <c r="E682" s="260"/>
      <c r="F682" s="262"/>
      <c r="G682" s="114"/>
    </row>
    <row r="683" spans="2:7" x14ac:dyDescent="0.25">
      <c r="B683" s="259"/>
      <c r="C683" s="260"/>
      <c r="D683" s="261"/>
      <c r="E683" s="260"/>
      <c r="F683" s="262"/>
      <c r="G683" s="114"/>
    </row>
    <row r="684" spans="2:7" x14ac:dyDescent="0.25">
      <c r="B684" s="259"/>
      <c r="C684" s="260"/>
      <c r="D684" s="261"/>
      <c r="E684" s="260"/>
      <c r="F684" s="262"/>
      <c r="G684" s="114"/>
    </row>
    <row r="685" spans="2:7" x14ac:dyDescent="0.25">
      <c r="B685" s="259"/>
      <c r="C685" s="260"/>
      <c r="D685" s="261"/>
      <c r="E685" s="260"/>
      <c r="F685" s="262"/>
      <c r="G685" s="114"/>
    </row>
    <row r="686" spans="2:7" x14ac:dyDescent="0.25">
      <c r="B686" s="259"/>
      <c r="C686" s="260"/>
      <c r="D686" s="261"/>
      <c r="E686" s="260"/>
      <c r="F686" s="262"/>
      <c r="G686" s="114"/>
    </row>
    <row r="687" spans="2:7" x14ac:dyDescent="0.25">
      <c r="B687" s="259"/>
      <c r="C687" s="260"/>
      <c r="D687" s="261"/>
      <c r="E687" s="260"/>
      <c r="F687" s="262"/>
      <c r="G687" s="114"/>
    </row>
    <row r="688" spans="2:7" x14ac:dyDescent="0.25">
      <c r="B688" s="259"/>
      <c r="C688" s="260"/>
      <c r="D688" s="261"/>
      <c r="E688" s="260"/>
      <c r="F688" s="262"/>
      <c r="G688" s="114"/>
    </row>
    <row r="689" spans="2:7" x14ac:dyDescent="0.25">
      <c r="B689" s="259"/>
      <c r="C689" s="260"/>
      <c r="D689" s="261"/>
      <c r="E689" s="260"/>
      <c r="F689" s="262"/>
      <c r="G689" s="114"/>
    </row>
    <row r="690" spans="2:7" x14ac:dyDescent="0.25">
      <c r="B690" s="259"/>
      <c r="C690" s="260"/>
      <c r="D690" s="261"/>
      <c r="E690" s="260"/>
      <c r="F690" s="262"/>
      <c r="G690" s="114"/>
    </row>
    <row r="691" spans="2:7" x14ac:dyDescent="0.25">
      <c r="B691" s="259"/>
      <c r="C691" s="260"/>
      <c r="D691" s="261"/>
      <c r="E691" s="260"/>
      <c r="F691" s="262"/>
      <c r="G691" s="114"/>
    </row>
    <row r="692" spans="2:7" x14ac:dyDescent="0.25">
      <c r="B692" s="259"/>
      <c r="C692" s="260"/>
      <c r="D692" s="261"/>
      <c r="E692" s="260"/>
      <c r="F692" s="262"/>
      <c r="G692" s="114"/>
    </row>
    <row r="693" spans="2:7" x14ac:dyDescent="0.25">
      <c r="B693" s="259"/>
      <c r="C693" s="260"/>
      <c r="D693" s="261"/>
      <c r="E693" s="260"/>
      <c r="F693" s="262"/>
      <c r="G693" s="114"/>
    </row>
    <row r="694" spans="2:7" x14ac:dyDescent="0.25">
      <c r="B694" s="259"/>
      <c r="C694" s="260"/>
      <c r="D694" s="261"/>
      <c r="E694" s="260"/>
      <c r="F694" s="262"/>
      <c r="G694" s="114"/>
    </row>
    <row r="695" spans="2:7" x14ac:dyDescent="0.25">
      <c r="B695" s="259"/>
      <c r="C695" s="260"/>
      <c r="D695" s="261"/>
      <c r="E695" s="260"/>
      <c r="F695" s="262"/>
      <c r="G695" s="114"/>
    </row>
    <row r="696" spans="2:7" x14ac:dyDescent="0.25">
      <c r="B696" s="259"/>
      <c r="C696" s="260"/>
      <c r="D696" s="261"/>
      <c r="E696" s="260"/>
      <c r="F696" s="262"/>
      <c r="G696" s="114"/>
    </row>
    <row r="697" spans="2:7" x14ac:dyDescent="0.25">
      <c r="B697" s="259"/>
      <c r="C697" s="260"/>
      <c r="D697" s="261"/>
      <c r="E697" s="260"/>
      <c r="F697" s="262"/>
      <c r="G697" s="114"/>
    </row>
    <row r="698" spans="2:7" x14ac:dyDescent="0.25">
      <c r="B698" s="259"/>
      <c r="C698" s="260"/>
      <c r="D698" s="261"/>
      <c r="E698" s="260"/>
      <c r="F698" s="262"/>
      <c r="G698" s="114"/>
    </row>
    <row r="699" spans="2:7" x14ac:dyDescent="0.25">
      <c r="B699" s="259"/>
      <c r="C699" s="260"/>
      <c r="D699" s="261"/>
      <c r="E699" s="260"/>
      <c r="F699" s="262"/>
      <c r="G699" s="114"/>
    </row>
    <row r="700" spans="2:7" x14ac:dyDescent="0.25">
      <c r="B700" s="259"/>
      <c r="C700" s="260"/>
      <c r="D700" s="261"/>
      <c r="E700" s="260"/>
      <c r="F700" s="262"/>
      <c r="G700" s="114"/>
    </row>
    <row r="701" spans="2:7" x14ac:dyDescent="0.25">
      <c r="B701" s="259"/>
      <c r="C701" s="260"/>
      <c r="D701" s="261"/>
      <c r="E701" s="260"/>
      <c r="F701" s="262"/>
      <c r="G701" s="114"/>
    </row>
    <row r="702" spans="2:7" x14ac:dyDescent="0.25">
      <c r="B702" s="259"/>
      <c r="C702" s="260"/>
      <c r="D702" s="261"/>
      <c r="E702" s="260"/>
      <c r="F702" s="262"/>
      <c r="G702" s="114"/>
    </row>
    <row r="703" spans="2:7" x14ac:dyDescent="0.25">
      <c r="B703" s="259"/>
      <c r="C703" s="260"/>
      <c r="D703" s="261"/>
      <c r="E703" s="260"/>
      <c r="F703" s="262"/>
      <c r="G703" s="114"/>
    </row>
    <row r="704" spans="2:7" x14ac:dyDescent="0.25">
      <c r="B704" s="259"/>
      <c r="C704" s="260"/>
      <c r="D704" s="261"/>
      <c r="E704" s="260"/>
      <c r="F704" s="262"/>
      <c r="G704" s="114"/>
    </row>
    <row r="705" spans="2:7" x14ac:dyDescent="0.25">
      <c r="B705" s="259"/>
      <c r="C705" s="260"/>
      <c r="D705" s="261"/>
      <c r="E705" s="260"/>
      <c r="F705" s="262"/>
      <c r="G705" s="114"/>
    </row>
    <row r="706" spans="2:7" x14ac:dyDescent="0.25">
      <c r="B706" s="259"/>
      <c r="C706" s="260"/>
      <c r="D706" s="261"/>
      <c r="E706" s="260"/>
      <c r="F706" s="262"/>
      <c r="G706" s="114"/>
    </row>
    <row r="707" spans="2:7" x14ac:dyDescent="0.25">
      <c r="B707" s="259"/>
      <c r="C707" s="260"/>
      <c r="D707" s="261"/>
      <c r="E707" s="260"/>
      <c r="F707" s="262"/>
      <c r="G707" s="114"/>
    </row>
    <row r="708" spans="2:7" x14ac:dyDescent="0.25">
      <c r="B708" s="259"/>
      <c r="C708" s="260"/>
      <c r="D708" s="261"/>
      <c r="E708" s="260"/>
      <c r="F708" s="262"/>
      <c r="G708" s="114"/>
    </row>
    <row r="709" spans="2:7" x14ac:dyDescent="0.25">
      <c r="B709" s="259"/>
      <c r="C709" s="260"/>
      <c r="D709" s="261"/>
      <c r="E709" s="260"/>
      <c r="F709" s="262"/>
      <c r="G709" s="114"/>
    </row>
    <row r="710" spans="2:7" x14ac:dyDescent="0.25">
      <c r="B710" s="259"/>
      <c r="C710" s="260"/>
      <c r="D710" s="261"/>
      <c r="E710" s="260"/>
      <c r="F710" s="262"/>
      <c r="G710" s="114"/>
    </row>
    <row r="711" spans="2:7" x14ac:dyDescent="0.25">
      <c r="B711" s="259"/>
      <c r="C711" s="260"/>
      <c r="D711" s="261"/>
      <c r="E711" s="260"/>
      <c r="F711" s="262"/>
      <c r="G711" s="114"/>
    </row>
    <row r="712" spans="2:7" x14ac:dyDescent="0.25">
      <c r="B712" s="259"/>
      <c r="C712" s="260"/>
      <c r="D712" s="261"/>
      <c r="E712" s="260"/>
      <c r="F712" s="262"/>
      <c r="G712" s="114"/>
    </row>
    <row r="713" spans="2:7" x14ac:dyDescent="0.25">
      <c r="B713" s="259"/>
      <c r="C713" s="260"/>
      <c r="D713" s="261"/>
      <c r="E713" s="260"/>
      <c r="F713" s="262"/>
      <c r="G713" s="114"/>
    </row>
    <row r="714" spans="2:7" x14ac:dyDescent="0.25">
      <c r="B714" s="259"/>
      <c r="C714" s="260"/>
      <c r="D714" s="261"/>
      <c r="E714" s="260"/>
      <c r="F714" s="262"/>
      <c r="G714" s="114"/>
    </row>
    <row r="715" spans="2:7" x14ac:dyDescent="0.25">
      <c r="B715" s="259"/>
      <c r="C715" s="260"/>
      <c r="D715" s="261"/>
      <c r="E715" s="260"/>
      <c r="F715" s="262"/>
      <c r="G715" s="114"/>
    </row>
    <row r="716" spans="2:7" x14ac:dyDescent="0.25">
      <c r="B716" s="259"/>
      <c r="C716" s="260"/>
      <c r="D716" s="261"/>
      <c r="E716" s="260"/>
      <c r="F716" s="262"/>
      <c r="G716" s="114"/>
    </row>
    <row r="717" spans="2:7" x14ac:dyDescent="0.25">
      <c r="B717" s="259"/>
      <c r="C717" s="260"/>
      <c r="D717" s="261"/>
      <c r="E717" s="260"/>
      <c r="F717" s="262"/>
      <c r="G717" s="114"/>
    </row>
    <row r="718" spans="2:7" x14ac:dyDescent="0.25">
      <c r="B718" s="259"/>
      <c r="C718" s="260"/>
      <c r="D718" s="261"/>
      <c r="E718" s="260"/>
      <c r="F718" s="262"/>
      <c r="G718" s="114"/>
    </row>
    <row r="719" spans="2:7" x14ac:dyDescent="0.25">
      <c r="B719" s="259"/>
      <c r="C719" s="260"/>
      <c r="D719" s="261"/>
      <c r="E719" s="260"/>
      <c r="F719" s="262"/>
      <c r="G719" s="114"/>
    </row>
    <row r="720" spans="2:7" x14ac:dyDescent="0.25">
      <c r="B720" s="259"/>
      <c r="C720" s="260"/>
      <c r="D720" s="261"/>
      <c r="E720" s="260"/>
      <c r="F720" s="262"/>
      <c r="G720" s="114"/>
    </row>
    <row r="721" spans="2:7" x14ac:dyDescent="0.25">
      <c r="B721" s="259"/>
      <c r="C721" s="260"/>
      <c r="D721" s="261"/>
      <c r="E721" s="260"/>
      <c r="F721" s="262"/>
      <c r="G721" s="114"/>
    </row>
    <row r="722" spans="2:7" x14ac:dyDescent="0.25">
      <c r="B722" s="259"/>
      <c r="C722" s="260"/>
      <c r="D722" s="261"/>
      <c r="E722" s="260"/>
      <c r="F722" s="262"/>
      <c r="G722" s="114"/>
    </row>
    <row r="723" spans="2:7" x14ac:dyDescent="0.25">
      <c r="B723" s="259"/>
      <c r="C723" s="260"/>
      <c r="D723" s="261"/>
      <c r="E723" s="260"/>
      <c r="F723" s="262"/>
      <c r="G723" s="114"/>
    </row>
    <row r="724" spans="2:7" x14ac:dyDescent="0.25">
      <c r="B724" s="259"/>
      <c r="C724" s="260"/>
      <c r="D724" s="261"/>
      <c r="E724" s="260"/>
      <c r="F724" s="262"/>
      <c r="G724" s="114"/>
    </row>
    <row r="725" spans="2:7" x14ac:dyDescent="0.25">
      <c r="B725" s="259"/>
      <c r="C725" s="260"/>
      <c r="D725" s="261"/>
      <c r="E725" s="260"/>
      <c r="F725" s="262"/>
      <c r="G725" s="114"/>
    </row>
    <row r="726" spans="2:7" x14ac:dyDescent="0.25">
      <c r="B726" s="259"/>
      <c r="C726" s="260"/>
      <c r="D726" s="261"/>
      <c r="E726" s="260"/>
      <c r="F726" s="262"/>
      <c r="G726" s="114"/>
    </row>
    <row r="727" spans="2:7" x14ac:dyDescent="0.25">
      <c r="B727" s="259"/>
      <c r="C727" s="260"/>
      <c r="D727" s="261"/>
      <c r="E727" s="260"/>
      <c r="F727" s="262"/>
      <c r="G727" s="114"/>
    </row>
    <row r="728" spans="2:7" x14ac:dyDescent="0.25">
      <c r="B728" s="259"/>
      <c r="C728" s="260"/>
      <c r="D728" s="261"/>
      <c r="E728" s="260"/>
      <c r="F728" s="262"/>
      <c r="G728" s="114"/>
    </row>
    <row r="729" spans="2:7" x14ac:dyDescent="0.25">
      <c r="B729" s="259"/>
      <c r="C729" s="260"/>
      <c r="D729" s="261"/>
      <c r="E729" s="260"/>
      <c r="F729" s="262"/>
      <c r="G729" s="114"/>
    </row>
    <row r="730" spans="2:7" x14ac:dyDescent="0.25">
      <c r="B730" s="259"/>
      <c r="C730" s="260"/>
      <c r="D730" s="261"/>
      <c r="E730" s="260"/>
      <c r="F730" s="262"/>
      <c r="G730" s="114"/>
    </row>
    <row r="731" spans="2:7" x14ac:dyDescent="0.25">
      <c r="B731" s="259"/>
      <c r="C731" s="260"/>
      <c r="D731" s="261"/>
      <c r="E731" s="260"/>
      <c r="F731" s="262"/>
      <c r="G731" s="114"/>
    </row>
    <row r="732" spans="2:7" x14ac:dyDescent="0.25">
      <c r="B732" s="259"/>
      <c r="C732" s="260"/>
      <c r="D732" s="261"/>
      <c r="E732" s="260"/>
      <c r="F732" s="262"/>
      <c r="G732" s="114"/>
    </row>
    <row r="733" spans="2:7" x14ac:dyDescent="0.25">
      <c r="B733" s="259"/>
      <c r="C733" s="260"/>
      <c r="D733" s="261"/>
      <c r="E733" s="260"/>
      <c r="F733" s="262"/>
      <c r="G733" s="114"/>
    </row>
    <row r="734" spans="2:7" x14ac:dyDescent="0.25">
      <c r="B734" s="259"/>
      <c r="C734" s="260"/>
      <c r="D734" s="261"/>
      <c r="E734" s="260"/>
      <c r="F734" s="262"/>
      <c r="G734" s="114"/>
    </row>
    <row r="735" spans="2:7" x14ac:dyDescent="0.25">
      <c r="B735" s="259"/>
      <c r="C735" s="260"/>
      <c r="D735" s="261"/>
      <c r="E735" s="260"/>
      <c r="F735" s="262"/>
      <c r="G735" s="114"/>
    </row>
    <row r="736" spans="2:7" x14ac:dyDescent="0.25">
      <c r="B736" s="259"/>
      <c r="C736" s="260"/>
      <c r="D736" s="261"/>
      <c r="E736" s="260"/>
      <c r="F736" s="262"/>
      <c r="G736" s="114"/>
    </row>
    <row r="737" spans="2:7" x14ac:dyDescent="0.25">
      <c r="B737" s="259"/>
      <c r="C737" s="260"/>
      <c r="D737" s="261"/>
      <c r="E737" s="260"/>
      <c r="F737" s="262"/>
      <c r="G737" s="114"/>
    </row>
    <row r="738" spans="2:7" x14ac:dyDescent="0.25">
      <c r="B738" s="259"/>
      <c r="C738" s="260"/>
      <c r="D738" s="261"/>
      <c r="E738" s="260"/>
      <c r="F738" s="262"/>
      <c r="G738" s="114"/>
    </row>
    <row r="739" spans="2:7" x14ac:dyDescent="0.25">
      <c r="B739" s="259"/>
      <c r="C739" s="260"/>
      <c r="D739" s="261"/>
      <c r="E739" s="260"/>
      <c r="F739" s="262"/>
      <c r="G739" s="114"/>
    </row>
    <row r="740" spans="2:7" x14ac:dyDescent="0.25">
      <c r="B740" s="259"/>
      <c r="C740" s="260"/>
      <c r="D740" s="261"/>
      <c r="E740" s="260"/>
      <c r="F740" s="262"/>
      <c r="G740" s="114"/>
    </row>
    <row r="741" spans="2:7" x14ac:dyDescent="0.25">
      <c r="B741" s="259"/>
      <c r="C741" s="260"/>
      <c r="D741" s="261"/>
      <c r="E741" s="260"/>
      <c r="F741" s="262"/>
      <c r="G741" s="114"/>
    </row>
    <row r="742" spans="2:7" x14ac:dyDescent="0.25">
      <c r="B742" s="259"/>
      <c r="C742" s="260"/>
      <c r="D742" s="261"/>
      <c r="E742" s="260"/>
      <c r="F742" s="262"/>
      <c r="G742" s="114"/>
    </row>
    <row r="743" spans="2:7" x14ac:dyDescent="0.25">
      <c r="B743" s="259"/>
      <c r="C743" s="260"/>
      <c r="D743" s="261"/>
      <c r="E743" s="260"/>
      <c r="F743" s="262"/>
      <c r="G743" s="114"/>
    </row>
    <row r="744" spans="2:7" x14ac:dyDescent="0.25">
      <c r="B744" s="259"/>
      <c r="C744" s="260"/>
      <c r="D744" s="261"/>
      <c r="E744" s="260"/>
      <c r="F744" s="262"/>
      <c r="G744" s="114"/>
    </row>
    <row r="745" spans="2:7" x14ac:dyDescent="0.25">
      <c r="B745" s="259"/>
      <c r="C745" s="260"/>
      <c r="D745" s="261"/>
      <c r="E745" s="260"/>
      <c r="F745" s="262"/>
      <c r="G745" s="114"/>
    </row>
    <row r="746" spans="2:7" x14ac:dyDescent="0.25">
      <c r="B746" s="259"/>
      <c r="C746" s="260"/>
      <c r="D746" s="261"/>
      <c r="E746" s="260"/>
      <c r="F746" s="262"/>
      <c r="G746" s="114"/>
    </row>
    <row r="747" spans="2:7" x14ac:dyDescent="0.25">
      <c r="B747" s="259"/>
      <c r="C747" s="260"/>
      <c r="D747" s="261"/>
      <c r="E747" s="260"/>
      <c r="F747" s="262"/>
      <c r="G747" s="114"/>
    </row>
    <row r="748" spans="2:7" x14ac:dyDescent="0.25">
      <c r="B748" s="259"/>
      <c r="C748" s="260"/>
      <c r="D748" s="261"/>
      <c r="E748" s="260"/>
      <c r="F748" s="262"/>
      <c r="G748" s="114"/>
    </row>
    <row r="749" spans="2:7" x14ac:dyDescent="0.25">
      <c r="B749" s="259"/>
      <c r="C749" s="260"/>
      <c r="D749" s="261"/>
      <c r="E749" s="260"/>
      <c r="F749" s="262"/>
      <c r="G749" s="114"/>
    </row>
    <row r="750" spans="2:7" x14ac:dyDescent="0.25">
      <c r="B750" s="259"/>
      <c r="C750" s="260"/>
      <c r="D750" s="261"/>
      <c r="E750" s="260"/>
      <c r="F750" s="262"/>
      <c r="G750" s="114"/>
    </row>
    <row r="751" spans="2:7" x14ac:dyDescent="0.25">
      <c r="B751" s="259"/>
      <c r="C751" s="260"/>
      <c r="D751" s="261"/>
      <c r="E751" s="260"/>
      <c r="F751" s="262"/>
      <c r="G751" s="114"/>
    </row>
    <row r="752" spans="2:7" x14ac:dyDescent="0.25">
      <c r="B752" s="259"/>
      <c r="C752" s="260"/>
      <c r="D752" s="261"/>
      <c r="E752" s="260"/>
      <c r="F752" s="262"/>
      <c r="G752" s="114"/>
    </row>
    <row r="753" spans="2:7" x14ac:dyDescent="0.25">
      <c r="B753" s="259"/>
      <c r="C753" s="260"/>
      <c r="D753" s="261"/>
      <c r="E753" s="260"/>
      <c r="F753" s="262"/>
      <c r="G753" s="114"/>
    </row>
    <row r="754" spans="2:7" x14ac:dyDescent="0.25">
      <c r="B754" s="259"/>
      <c r="C754" s="260"/>
      <c r="D754" s="261"/>
      <c r="E754" s="260"/>
      <c r="F754" s="262"/>
      <c r="G754" s="114"/>
    </row>
    <row r="755" spans="2:7" x14ac:dyDescent="0.25">
      <c r="B755" s="259"/>
      <c r="C755" s="260"/>
      <c r="D755" s="261"/>
      <c r="E755" s="260"/>
      <c r="F755" s="262"/>
      <c r="G755" s="114"/>
    </row>
    <row r="756" spans="2:7" x14ac:dyDescent="0.25">
      <c r="B756" s="259"/>
      <c r="C756" s="260"/>
      <c r="D756" s="261"/>
      <c r="E756" s="260"/>
      <c r="F756" s="262"/>
      <c r="G756" s="114"/>
    </row>
    <row r="757" spans="2:7" x14ac:dyDescent="0.25">
      <c r="B757" s="259"/>
      <c r="C757" s="260"/>
      <c r="D757" s="261"/>
      <c r="E757" s="260"/>
      <c r="F757" s="262"/>
      <c r="G757" s="114"/>
    </row>
    <row r="758" spans="2:7" x14ac:dyDescent="0.25">
      <c r="B758" s="259"/>
      <c r="C758" s="260"/>
      <c r="D758" s="261"/>
      <c r="E758" s="260"/>
      <c r="F758" s="262"/>
      <c r="G758" s="114"/>
    </row>
    <row r="759" spans="2:7" x14ac:dyDescent="0.25">
      <c r="B759" s="259"/>
      <c r="C759" s="260"/>
      <c r="D759" s="261"/>
      <c r="E759" s="260"/>
      <c r="F759" s="262"/>
      <c r="G759" s="114"/>
    </row>
    <row r="760" spans="2:7" x14ac:dyDescent="0.25">
      <c r="B760" s="259"/>
      <c r="C760" s="260"/>
      <c r="D760" s="261"/>
      <c r="E760" s="260"/>
      <c r="F760" s="262"/>
      <c r="G760" s="114"/>
    </row>
    <row r="761" spans="2:7" x14ac:dyDescent="0.25">
      <c r="B761" s="259"/>
      <c r="C761" s="260"/>
      <c r="D761" s="261"/>
      <c r="E761" s="260"/>
      <c r="F761" s="262"/>
      <c r="G761" s="114"/>
    </row>
    <row r="762" spans="2:7" x14ac:dyDescent="0.25">
      <c r="B762" s="259"/>
      <c r="C762" s="260"/>
      <c r="D762" s="261"/>
      <c r="E762" s="260"/>
      <c r="F762" s="262"/>
      <c r="G762" s="114"/>
    </row>
    <row r="763" spans="2:7" x14ac:dyDescent="0.25">
      <c r="B763" s="259"/>
      <c r="C763" s="260"/>
      <c r="D763" s="261"/>
      <c r="E763" s="260"/>
      <c r="F763" s="262"/>
      <c r="G763" s="114"/>
    </row>
    <row r="764" spans="2:7" x14ac:dyDescent="0.25">
      <c r="B764" s="259"/>
      <c r="C764" s="260"/>
      <c r="D764" s="261"/>
      <c r="E764" s="260"/>
      <c r="F764" s="262"/>
      <c r="G764" s="114"/>
    </row>
    <row r="765" spans="2:7" x14ac:dyDescent="0.25">
      <c r="B765" s="259"/>
      <c r="C765" s="260"/>
      <c r="D765" s="261"/>
      <c r="E765" s="260"/>
      <c r="F765" s="262"/>
      <c r="G765" s="114"/>
    </row>
    <row r="766" spans="2:7" x14ac:dyDescent="0.25">
      <c r="B766" s="259"/>
      <c r="C766" s="260"/>
      <c r="D766" s="261"/>
      <c r="E766" s="260"/>
      <c r="F766" s="262"/>
      <c r="G766" s="114"/>
    </row>
    <row r="767" spans="2:7" x14ac:dyDescent="0.25">
      <c r="B767" s="259"/>
      <c r="C767" s="260"/>
      <c r="D767" s="261"/>
      <c r="E767" s="260"/>
      <c r="F767" s="262"/>
      <c r="G767" s="114"/>
    </row>
    <row r="768" spans="2:7" x14ac:dyDescent="0.25">
      <c r="B768" s="259"/>
      <c r="C768" s="260"/>
      <c r="D768" s="261"/>
      <c r="E768" s="260"/>
      <c r="F768" s="262"/>
      <c r="G768" s="114"/>
    </row>
    <row r="769" spans="2:7" x14ac:dyDescent="0.25">
      <c r="B769" s="259"/>
      <c r="C769" s="260"/>
      <c r="D769" s="261"/>
      <c r="E769" s="260"/>
      <c r="F769" s="262"/>
      <c r="G769" s="114"/>
    </row>
    <row r="770" spans="2:7" x14ac:dyDescent="0.25">
      <c r="B770" s="259"/>
      <c r="C770" s="260"/>
      <c r="D770" s="261"/>
      <c r="E770" s="260"/>
      <c r="F770" s="262"/>
      <c r="G770" s="114"/>
    </row>
    <row r="771" spans="2:7" x14ac:dyDescent="0.25">
      <c r="B771" s="259"/>
      <c r="C771" s="260"/>
      <c r="D771" s="261"/>
      <c r="E771" s="260"/>
      <c r="F771" s="262"/>
      <c r="G771" s="114"/>
    </row>
    <row r="772" spans="2:7" x14ac:dyDescent="0.25">
      <c r="B772" s="259"/>
      <c r="C772" s="260"/>
      <c r="D772" s="261"/>
      <c r="E772" s="260"/>
      <c r="F772" s="262"/>
      <c r="G772" s="114"/>
    </row>
    <row r="773" spans="2:7" x14ac:dyDescent="0.25">
      <c r="B773" s="259"/>
      <c r="C773" s="260"/>
      <c r="D773" s="261"/>
      <c r="E773" s="260"/>
      <c r="F773" s="262"/>
      <c r="G773" s="114"/>
    </row>
    <row r="774" spans="2:7" x14ac:dyDescent="0.25">
      <c r="B774" s="259"/>
      <c r="C774" s="260"/>
      <c r="D774" s="261"/>
      <c r="E774" s="260"/>
      <c r="F774" s="262"/>
      <c r="G774" s="114"/>
    </row>
    <row r="775" spans="2:7" x14ac:dyDescent="0.25">
      <c r="B775" s="259"/>
      <c r="C775" s="260"/>
      <c r="D775" s="261"/>
      <c r="E775" s="260"/>
      <c r="F775" s="262"/>
      <c r="G775" s="114"/>
    </row>
    <row r="776" spans="2:7" x14ac:dyDescent="0.25">
      <c r="B776" s="259"/>
      <c r="C776" s="260"/>
      <c r="D776" s="261"/>
      <c r="E776" s="260"/>
      <c r="F776" s="262"/>
      <c r="G776" s="114"/>
    </row>
    <row r="777" spans="2:7" x14ac:dyDescent="0.25">
      <c r="B777" s="259"/>
      <c r="C777" s="260"/>
      <c r="D777" s="261"/>
      <c r="E777" s="260"/>
      <c r="F777" s="262"/>
      <c r="G777" s="114"/>
    </row>
    <row r="778" spans="2:7" x14ac:dyDescent="0.25">
      <c r="B778" s="259"/>
      <c r="C778" s="260"/>
      <c r="D778" s="261"/>
      <c r="E778" s="260"/>
      <c r="F778" s="262"/>
      <c r="G778" s="114"/>
    </row>
    <row r="779" spans="2:7" x14ac:dyDescent="0.25">
      <c r="B779" s="259"/>
      <c r="C779" s="260"/>
      <c r="D779" s="261"/>
      <c r="E779" s="260"/>
      <c r="F779" s="262"/>
      <c r="G779" s="114"/>
    </row>
    <row r="780" spans="2:7" x14ac:dyDescent="0.25">
      <c r="B780" s="259"/>
      <c r="C780" s="260"/>
      <c r="D780" s="261"/>
      <c r="E780" s="260"/>
      <c r="F780" s="262"/>
      <c r="G780" s="114"/>
    </row>
    <row r="781" spans="2:7" x14ac:dyDescent="0.25">
      <c r="B781" s="259"/>
      <c r="C781" s="260"/>
      <c r="D781" s="261"/>
      <c r="E781" s="260"/>
      <c r="F781" s="262"/>
      <c r="G781" s="114"/>
    </row>
    <row r="782" spans="2:7" x14ac:dyDescent="0.25">
      <c r="B782" s="259"/>
      <c r="C782" s="260"/>
      <c r="D782" s="261"/>
      <c r="E782" s="260"/>
      <c r="F782" s="262"/>
      <c r="G782" s="114"/>
    </row>
    <row r="783" spans="2:7" x14ac:dyDescent="0.25">
      <c r="B783" s="259"/>
      <c r="C783" s="260"/>
      <c r="D783" s="261"/>
      <c r="E783" s="260"/>
      <c r="F783" s="262"/>
      <c r="G783" s="114"/>
    </row>
    <row r="784" spans="2:7" x14ac:dyDescent="0.25">
      <c r="B784" s="259"/>
      <c r="C784" s="260"/>
      <c r="D784" s="261"/>
      <c r="E784" s="260"/>
      <c r="F784" s="262"/>
      <c r="G784" s="114"/>
    </row>
    <row r="785" spans="2:7" x14ac:dyDescent="0.25">
      <c r="B785" s="259"/>
      <c r="C785" s="260"/>
      <c r="D785" s="261"/>
      <c r="E785" s="260"/>
      <c r="F785" s="262"/>
      <c r="G785" s="114"/>
    </row>
    <row r="786" spans="2:7" x14ac:dyDescent="0.25">
      <c r="B786" s="259"/>
      <c r="C786" s="260"/>
      <c r="D786" s="261"/>
      <c r="E786" s="260"/>
      <c r="F786" s="262"/>
      <c r="G786" s="114"/>
    </row>
    <row r="787" spans="2:7" x14ac:dyDescent="0.25">
      <c r="B787" s="259"/>
      <c r="C787" s="260"/>
      <c r="D787" s="261"/>
      <c r="E787" s="260"/>
      <c r="F787" s="262"/>
      <c r="G787" s="114"/>
    </row>
    <row r="788" spans="2:7" x14ac:dyDescent="0.25">
      <c r="B788" s="259"/>
      <c r="C788" s="260"/>
      <c r="D788" s="261"/>
      <c r="E788" s="260"/>
      <c r="F788" s="262"/>
      <c r="G788" s="114"/>
    </row>
    <row r="789" spans="2:7" x14ac:dyDescent="0.25">
      <c r="B789" s="259"/>
      <c r="C789" s="260"/>
      <c r="D789" s="261"/>
      <c r="E789" s="260"/>
      <c r="F789" s="262"/>
      <c r="G789" s="114"/>
    </row>
    <row r="790" spans="2:7" x14ac:dyDescent="0.25">
      <c r="B790" s="259"/>
      <c r="C790" s="260"/>
      <c r="D790" s="261"/>
      <c r="E790" s="260"/>
      <c r="F790" s="262"/>
      <c r="G790" s="114"/>
    </row>
    <row r="791" spans="2:7" x14ac:dyDescent="0.25">
      <c r="B791" s="259"/>
      <c r="C791" s="260"/>
      <c r="D791" s="261"/>
      <c r="E791" s="260"/>
      <c r="F791" s="262"/>
      <c r="G791" s="114"/>
    </row>
    <row r="792" spans="2:7" x14ac:dyDescent="0.25">
      <c r="B792" s="259"/>
      <c r="C792" s="260"/>
      <c r="D792" s="261"/>
      <c r="E792" s="260"/>
      <c r="F792" s="262"/>
      <c r="G792" s="114"/>
    </row>
    <row r="793" spans="2:7" x14ac:dyDescent="0.25">
      <c r="B793" s="259"/>
      <c r="C793" s="260"/>
      <c r="D793" s="261"/>
      <c r="E793" s="260"/>
      <c r="F793" s="262"/>
      <c r="G793" s="114"/>
    </row>
    <row r="794" spans="2:7" x14ac:dyDescent="0.25">
      <c r="B794" s="259"/>
      <c r="C794" s="260"/>
      <c r="D794" s="261"/>
      <c r="E794" s="260"/>
      <c r="F794" s="262"/>
      <c r="G794" s="114"/>
    </row>
    <row r="795" spans="2:7" x14ac:dyDescent="0.25">
      <c r="B795" s="259"/>
      <c r="C795" s="260"/>
      <c r="D795" s="261"/>
      <c r="E795" s="260"/>
      <c r="F795" s="262"/>
      <c r="G795" s="114"/>
    </row>
    <row r="796" spans="2:7" x14ac:dyDescent="0.25">
      <c r="B796" s="259"/>
      <c r="C796" s="260"/>
      <c r="D796" s="261"/>
      <c r="E796" s="260"/>
      <c r="F796" s="262"/>
      <c r="G796" s="114"/>
    </row>
    <row r="797" spans="2:7" x14ac:dyDescent="0.25">
      <c r="B797" s="259"/>
      <c r="C797" s="260"/>
      <c r="D797" s="261"/>
      <c r="E797" s="260"/>
      <c r="F797" s="262"/>
      <c r="G797" s="114"/>
    </row>
    <row r="798" spans="2:7" x14ac:dyDescent="0.25">
      <c r="B798" s="259"/>
      <c r="C798" s="260"/>
      <c r="D798" s="261"/>
      <c r="E798" s="260"/>
      <c r="F798" s="262"/>
      <c r="G798" s="114"/>
    </row>
    <row r="799" spans="2:7" x14ac:dyDescent="0.25">
      <c r="B799" s="259"/>
      <c r="C799" s="260"/>
      <c r="D799" s="261"/>
      <c r="E799" s="260"/>
      <c r="F799" s="262"/>
      <c r="G799" s="114"/>
    </row>
    <row r="800" spans="2:7" x14ac:dyDescent="0.25">
      <c r="B800" s="259"/>
      <c r="C800" s="260"/>
      <c r="D800" s="261"/>
      <c r="E800" s="260"/>
      <c r="F800" s="262"/>
      <c r="G800" s="114"/>
    </row>
    <row r="801" spans="2:7" x14ac:dyDescent="0.25">
      <c r="B801" s="259"/>
      <c r="C801" s="260"/>
      <c r="D801" s="261"/>
      <c r="E801" s="260"/>
      <c r="F801" s="262"/>
      <c r="G801" s="114"/>
    </row>
    <row r="802" spans="2:7" x14ac:dyDescent="0.25">
      <c r="B802" s="259"/>
      <c r="C802" s="260"/>
      <c r="D802" s="261"/>
      <c r="E802" s="260"/>
      <c r="F802" s="262"/>
      <c r="G802" s="114"/>
    </row>
    <row r="803" spans="2:7" x14ac:dyDescent="0.25">
      <c r="B803" s="259"/>
      <c r="C803" s="260"/>
      <c r="D803" s="261"/>
      <c r="E803" s="260"/>
      <c r="F803" s="262"/>
      <c r="G803" s="114"/>
    </row>
    <row r="804" spans="2:7" x14ac:dyDescent="0.25">
      <c r="B804" s="259"/>
      <c r="C804" s="260"/>
      <c r="D804" s="261"/>
      <c r="E804" s="260"/>
      <c r="F804" s="262"/>
      <c r="G804" s="114"/>
    </row>
    <row r="805" spans="2:7" x14ac:dyDescent="0.25">
      <c r="B805" s="259"/>
      <c r="C805" s="260"/>
      <c r="D805" s="261"/>
      <c r="E805" s="260"/>
      <c r="F805" s="262"/>
      <c r="G805" s="114"/>
    </row>
    <row r="806" spans="2:7" x14ac:dyDescent="0.25">
      <c r="B806" s="259"/>
      <c r="C806" s="260"/>
      <c r="D806" s="261"/>
      <c r="E806" s="260"/>
      <c r="F806" s="262"/>
      <c r="G806" s="114"/>
    </row>
    <row r="807" spans="2:7" x14ac:dyDescent="0.25">
      <c r="B807" s="259"/>
      <c r="C807" s="260"/>
      <c r="D807" s="261"/>
      <c r="E807" s="260"/>
      <c r="F807" s="262"/>
      <c r="G807" s="114"/>
    </row>
    <row r="808" spans="2:7" x14ac:dyDescent="0.25">
      <c r="B808" s="259"/>
      <c r="C808" s="260"/>
      <c r="D808" s="261"/>
      <c r="E808" s="260"/>
      <c r="F808" s="262"/>
      <c r="G808" s="114"/>
    </row>
    <row r="809" spans="2:7" x14ac:dyDescent="0.25">
      <c r="B809" s="259"/>
      <c r="C809" s="260"/>
      <c r="D809" s="261"/>
      <c r="E809" s="260"/>
      <c r="F809" s="262"/>
      <c r="G809" s="114"/>
    </row>
    <row r="810" spans="2:7" x14ac:dyDescent="0.25">
      <c r="B810" s="259"/>
      <c r="C810" s="260"/>
      <c r="D810" s="261"/>
      <c r="E810" s="260"/>
      <c r="F810" s="262"/>
      <c r="G810" s="114"/>
    </row>
    <row r="811" spans="2:7" x14ac:dyDescent="0.25">
      <c r="B811" s="259"/>
      <c r="C811" s="260"/>
      <c r="D811" s="261"/>
      <c r="E811" s="260"/>
      <c r="F811" s="262"/>
      <c r="G811" s="114"/>
    </row>
    <row r="812" spans="2:7" x14ac:dyDescent="0.25">
      <c r="B812" s="259"/>
      <c r="C812" s="260"/>
      <c r="D812" s="261"/>
      <c r="E812" s="260"/>
      <c r="F812" s="262"/>
      <c r="G812" s="114"/>
    </row>
    <row r="813" spans="2:7" x14ac:dyDescent="0.25">
      <c r="B813" s="259"/>
      <c r="C813" s="260"/>
      <c r="D813" s="261"/>
      <c r="E813" s="260"/>
      <c r="F813" s="262"/>
      <c r="G813" s="114"/>
    </row>
    <row r="814" spans="2:7" x14ac:dyDescent="0.25">
      <c r="B814" s="259"/>
      <c r="C814" s="260"/>
      <c r="D814" s="261"/>
      <c r="E814" s="260"/>
      <c r="F814" s="262"/>
      <c r="G814" s="114"/>
    </row>
    <row r="815" spans="2:7" x14ac:dyDescent="0.25">
      <c r="B815" s="259"/>
      <c r="C815" s="260"/>
      <c r="D815" s="261"/>
      <c r="E815" s="260"/>
      <c r="F815" s="262"/>
      <c r="G815" s="114"/>
    </row>
    <row r="816" spans="2:7" x14ac:dyDescent="0.25">
      <c r="B816" s="259"/>
      <c r="C816" s="260"/>
      <c r="D816" s="261"/>
      <c r="E816" s="260"/>
      <c r="F816" s="262"/>
      <c r="G816" s="114"/>
    </row>
    <row r="817" spans="2:7" x14ac:dyDescent="0.25">
      <c r="B817" s="259"/>
      <c r="C817" s="260"/>
      <c r="D817" s="261"/>
      <c r="E817" s="260"/>
      <c r="F817" s="262"/>
      <c r="G817" s="114"/>
    </row>
    <row r="818" spans="2:7" x14ac:dyDescent="0.25">
      <c r="B818" s="259"/>
      <c r="C818" s="260"/>
      <c r="D818" s="261"/>
      <c r="E818" s="260"/>
      <c r="F818" s="262"/>
      <c r="G818" s="114"/>
    </row>
    <row r="819" spans="2:7" x14ac:dyDescent="0.25">
      <c r="B819" s="259"/>
      <c r="C819" s="260"/>
      <c r="D819" s="261"/>
      <c r="E819" s="260"/>
      <c r="F819" s="262"/>
      <c r="G819" s="114"/>
    </row>
    <row r="820" spans="2:7" x14ac:dyDescent="0.25">
      <c r="B820" s="259"/>
      <c r="C820" s="260"/>
      <c r="D820" s="261"/>
      <c r="E820" s="260"/>
      <c r="F820" s="262"/>
      <c r="G820" s="114"/>
    </row>
    <row r="821" spans="2:7" x14ac:dyDescent="0.25">
      <c r="B821" s="259"/>
      <c r="C821" s="260"/>
      <c r="D821" s="261"/>
      <c r="E821" s="260"/>
      <c r="F821" s="262"/>
      <c r="G821" s="114"/>
    </row>
    <row r="822" spans="2:7" x14ac:dyDescent="0.25">
      <c r="B822" s="259"/>
      <c r="C822" s="260"/>
      <c r="D822" s="261"/>
      <c r="E822" s="260"/>
      <c r="F822" s="262"/>
      <c r="G822" s="114"/>
    </row>
    <row r="823" spans="2:7" x14ac:dyDescent="0.25">
      <c r="B823" s="259"/>
      <c r="C823" s="260"/>
      <c r="D823" s="261"/>
      <c r="E823" s="260"/>
      <c r="F823" s="262"/>
      <c r="G823" s="114"/>
    </row>
    <row r="824" spans="2:7" x14ac:dyDescent="0.25">
      <c r="B824" s="259"/>
      <c r="C824" s="260"/>
      <c r="D824" s="261"/>
      <c r="E824" s="260"/>
      <c r="F824" s="262"/>
      <c r="G824" s="114"/>
    </row>
    <row r="825" spans="2:7" x14ac:dyDescent="0.25">
      <c r="B825" s="259"/>
      <c r="C825" s="260"/>
      <c r="D825" s="261"/>
      <c r="E825" s="260"/>
      <c r="F825" s="262"/>
      <c r="G825" s="114"/>
    </row>
    <row r="826" spans="2:7" x14ac:dyDescent="0.25">
      <c r="B826" s="259"/>
      <c r="C826" s="260"/>
      <c r="D826" s="261"/>
      <c r="E826" s="260"/>
      <c r="F826" s="262"/>
      <c r="G826" s="114"/>
    </row>
    <row r="827" spans="2:7" x14ac:dyDescent="0.25">
      <c r="B827" s="259"/>
      <c r="C827" s="260"/>
      <c r="D827" s="261"/>
      <c r="E827" s="260"/>
      <c r="F827" s="262"/>
      <c r="G827" s="114"/>
    </row>
    <row r="828" spans="2:7" x14ac:dyDescent="0.25">
      <c r="B828" s="259"/>
      <c r="C828" s="260"/>
      <c r="D828" s="261"/>
      <c r="E828" s="260"/>
      <c r="F828" s="262"/>
      <c r="G828" s="114"/>
    </row>
    <row r="829" spans="2:7" x14ac:dyDescent="0.25">
      <c r="B829" s="259"/>
      <c r="C829" s="260"/>
      <c r="D829" s="261"/>
      <c r="E829" s="260"/>
      <c r="F829" s="262"/>
      <c r="G829" s="114"/>
    </row>
    <row r="830" spans="2:7" x14ac:dyDescent="0.25">
      <c r="B830" s="259"/>
      <c r="C830" s="260"/>
      <c r="D830" s="261"/>
      <c r="E830" s="260"/>
      <c r="F830" s="262"/>
      <c r="G830" s="114"/>
    </row>
    <row r="831" spans="2:7" x14ac:dyDescent="0.25">
      <c r="B831" s="259"/>
      <c r="C831" s="260"/>
      <c r="D831" s="261"/>
      <c r="E831" s="260"/>
      <c r="F831" s="262"/>
      <c r="G831" s="114"/>
    </row>
    <row r="832" spans="2:7" x14ac:dyDescent="0.25">
      <c r="B832" s="259"/>
      <c r="C832" s="260"/>
      <c r="D832" s="261"/>
      <c r="E832" s="260"/>
      <c r="F832" s="262"/>
      <c r="G832" s="114"/>
    </row>
    <row r="833" spans="2:7" x14ac:dyDescent="0.25">
      <c r="B833" s="259"/>
      <c r="C833" s="260"/>
      <c r="D833" s="261"/>
      <c r="E833" s="260"/>
      <c r="F833" s="262"/>
      <c r="G833" s="114"/>
    </row>
    <row r="834" spans="2:7" x14ac:dyDescent="0.25">
      <c r="B834" s="259"/>
      <c r="C834" s="260"/>
      <c r="D834" s="261"/>
      <c r="E834" s="260"/>
      <c r="F834" s="262"/>
      <c r="G834" s="114"/>
    </row>
    <row r="835" spans="2:7" x14ac:dyDescent="0.25">
      <c r="B835" s="259"/>
      <c r="C835" s="260"/>
      <c r="D835" s="261"/>
      <c r="E835" s="260"/>
      <c r="F835" s="262"/>
      <c r="G835" s="114"/>
    </row>
    <row r="836" spans="2:7" x14ac:dyDescent="0.25">
      <c r="B836" s="259"/>
      <c r="C836" s="260"/>
      <c r="D836" s="261"/>
      <c r="E836" s="260"/>
      <c r="F836" s="262"/>
      <c r="G836" s="114"/>
    </row>
    <row r="837" spans="2:7" x14ac:dyDescent="0.25">
      <c r="B837" s="259"/>
      <c r="C837" s="260"/>
      <c r="D837" s="261"/>
      <c r="E837" s="260"/>
      <c r="F837" s="262"/>
      <c r="G837" s="114"/>
    </row>
    <row r="838" spans="2:7" x14ac:dyDescent="0.25">
      <c r="B838" s="259"/>
      <c r="C838" s="260"/>
      <c r="D838" s="261"/>
      <c r="E838" s="260"/>
      <c r="F838" s="262"/>
      <c r="G838" s="114"/>
    </row>
    <row r="839" spans="2:7" x14ac:dyDescent="0.25">
      <c r="B839" s="259"/>
      <c r="C839" s="260"/>
      <c r="D839" s="261"/>
      <c r="E839" s="260"/>
      <c r="F839" s="262"/>
      <c r="G839" s="114"/>
    </row>
    <row r="840" spans="2:7" x14ac:dyDescent="0.25">
      <c r="B840" s="259"/>
      <c r="C840" s="260"/>
      <c r="D840" s="261"/>
      <c r="E840" s="260"/>
      <c r="F840" s="262"/>
      <c r="G840" s="114"/>
    </row>
    <row r="841" spans="2:7" x14ac:dyDescent="0.25">
      <c r="B841" s="259"/>
      <c r="C841" s="260"/>
      <c r="D841" s="261"/>
      <c r="E841" s="260"/>
      <c r="F841" s="262"/>
      <c r="G841" s="114"/>
    </row>
    <row r="842" spans="2:7" x14ac:dyDescent="0.25">
      <c r="B842" s="259"/>
      <c r="C842" s="260"/>
      <c r="D842" s="261"/>
      <c r="E842" s="260"/>
      <c r="F842" s="262"/>
      <c r="G842" s="114"/>
    </row>
    <row r="843" spans="2:7" x14ac:dyDescent="0.25">
      <c r="B843" s="259"/>
      <c r="C843" s="260"/>
      <c r="D843" s="261"/>
      <c r="E843" s="260"/>
      <c r="F843" s="262"/>
      <c r="G843" s="114"/>
    </row>
    <row r="844" spans="2:7" x14ac:dyDescent="0.25">
      <c r="B844" s="259"/>
      <c r="C844" s="260"/>
      <c r="D844" s="261"/>
      <c r="E844" s="260"/>
      <c r="F844" s="262"/>
      <c r="G844" s="114"/>
    </row>
    <row r="845" spans="2:7" x14ac:dyDescent="0.25">
      <c r="B845" s="259"/>
      <c r="C845" s="260"/>
      <c r="D845" s="261"/>
      <c r="E845" s="260"/>
      <c r="F845" s="262"/>
      <c r="G845" s="114"/>
    </row>
    <row r="846" spans="2:7" x14ac:dyDescent="0.25">
      <c r="B846" s="259"/>
      <c r="C846" s="260"/>
      <c r="D846" s="261"/>
      <c r="E846" s="260"/>
      <c r="F846" s="262"/>
      <c r="G846" s="114"/>
    </row>
    <row r="847" spans="2:7" x14ac:dyDescent="0.25">
      <c r="B847" s="259"/>
      <c r="C847" s="260"/>
      <c r="D847" s="261"/>
      <c r="E847" s="260"/>
      <c r="F847" s="262"/>
      <c r="G847" s="114"/>
    </row>
    <row r="848" spans="2:7" x14ac:dyDescent="0.25">
      <c r="B848" s="259"/>
      <c r="C848" s="260"/>
      <c r="D848" s="261"/>
      <c r="E848" s="260"/>
      <c r="F848" s="262"/>
      <c r="G848" s="114"/>
    </row>
    <row r="849" spans="2:7" x14ac:dyDescent="0.25">
      <c r="B849" s="259"/>
      <c r="C849" s="260"/>
      <c r="D849" s="261"/>
      <c r="E849" s="260"/>
      <c r="F849" s="262"/>
      <c r="G849" s="114"/>
    </row>
    <row r="850" spans="2:7" x14ac:dyDescent="0.25">
      <c r="B850" s="259"/>
      <c r="C850" s="260"/>
      <c r="D850" s="261"/>
      <c r="E850" s="260"/>
      <c r="F850" s="262"/>
      <c r="G850" s="114"/>
    </row>
    <row r="851" spans="2:7" x14ac:dyDescent="0.25">
      <c r="B851" s="259"/>
      <c r="C851" s="260"/>
      <c r="D851" s="261"/>
      <c r="E851" s="260"/>
      <c r="F851" s="262"/>
      <c r="G851" s="114"/>
    </row>
    <row r="852" spans="2:7" x14ac:dyDescent="0.25">
      <c r="B852" s="259"/>
      <c r="C852" s="260"/>
      <c r="D852" s="261"/>
      <c r="E852" s="260"/>
      <c r="F852" s="262"/>
      <c r="G852" s="114"/>
    </row>
    <row r="853" spans="2:7" x14ac:dyDescent="0.25">
      <c r="B853" s="259"/>
      <c r="C853" s="260"/>
      <c r="D853" s="261"/>
      <c r="E853" s="260"/>
      <c r="F853" s="262"/>
      <c r="G853" s="114"/>
    </row>
    <row r="854" spans="2:7" x14ac:dyDescent="0.25">
      <c r="B854" s="259"/>
      <c r="C854" s="260"/>
      <c r="D854" s="261"/>
      <c r="E854" s="260"/>
      <c r="F854" s="262"/>
      <c r="G854" s="114"/>
    </row>
    <row r="855" spans="2:7" x14ac:dyDescent="0.25">
      <c r="B855" s="259"/>
      <c r="C855" s="260"/>
      <c r="D855" s="261"/>
      <c r="E855" s="260"/>
      <c r="F855" s="262"/>
      <c r="G855" s="114"/>
    </row>
    <row r="856" spans="2:7" x14ac:dyDescent="0.25">
      <c r="B856" s="259"/>
      <c r="C856" s="260"/>
      <c r="D856" s="261"/>
      <c r="E856" s="260"/>
      <c r="F856" s="262"/>
      <c r="G856" s="114"/>
    </row>
    <row r="857" spans="2:7" x14ac:dyDescent="0.25">
      <c r="B857" s="259"/>
      <c r="C857" s="260"/>
      <c r="D857" s="261"/>
      <c r="E857" s="260"/>
      <c r="F857" s="262"/>
      <c r="G857" s="114"/>
    </row>
    <row r="858" spans="2:7" x14ac:dyDescent="0.25">
      <c r="B858" s="259"/>
      <c r="C858" s="260"/>
      <c r="D858" s="261"/>
      <c r="E858" s="260"/>
      <c r="F858" s="262"/>
      <c r="G858" s="114"/>
    </row>
    <row r="859" spans="2:7" x14ac:dyDescent="0.25">
      <c r="B859" s="259"/>
      <c r="C859" s="260"/>
      <c r="D859" s="261"/>
      <c r="E859" s="260"/>
      <c r="F859" s="262"/>
      <c r="G859" s="114"/>
    </row>
    <row r="860" spans="2:7" x14ac:dyDescent="0.25">
      <c r="B860" s="259"/>
      <c r="C860" s="260"/>
      <c r="D860" s="261"/>
      <c r="E860" s="260"/>
      <c r="F860" s="262"/>
      <c r="G860" s="114"/>
    </row>
    <row r="861" spans="2:7" x14ac:dyDescent="0.25">
      <c r="B861" s="259"/>
      <c r="C861" s="260"/>
      <c r="D861" s="261"/>
      <c r="E861" s="260"/>
      <c r="F861" s="262"/>
      <c r="G861" s="114"/>
    </row>
    <row r="862" spans="2:7" x14ac:dyDescent="0.25">
      <c r="B862" s="259"/>
      <c r="C862" s="260"/>
      <c r="D862" s="261"/>
      <c r="E862" s="260"/>
      <c r="F862" s="262"/>
      <c r="G862" s="114"/>
    </row>
    <row r="863" spans="2:7" x14ac:dyDescent="0.25">
      <c r="B863" s="259"/>
      <c r="C863" s="260"/>
      <c r="D863" s="261"/>
      <c r="E863" s="260"/>
      <c r="F863" s="262"/>
      <c r="G863" s="114"/>
    </row>
    <row r="864" spans="2:7" x14ac:dyDescent="0.25">
      <c r="B864" s="259"/>
      <c r="C864" s="260"/>
      <c r="D864" s="261"/>
      <c r="E864" s="260"/>
      <c r="F864" s="262"/>
      <c r="G864" s="114"/>
    </row>
    <row r="865" spans="2:7" x14ac:dyDescent="0.25">
      <c r="B865" s="259"/>
      <c r="C865" s="260"/>
      <c r="D865" s="261"/>
      <c r="E865" s="260"/>
      <c r="F865" s="262"/>
      <c r="G865" s="114"/>
    </row>
    <row r="866" spans="2:7" x14ac:dyDescent="0.25">
      <c r="B866" s="259"/>
      <c r="C866" s="260"/>
      <c r="D866" s="261"/>
      <c r="E866" s="260"/>
      <c r="F866" s="262"/>
      <c r="G866" s="114"/>
    </row>
    <row r="867" spans="2:7" x14ac:dyDescent="0.25">
      <c r="B867" s="259"/>
      <c r="C867" s="260"/>
      <c r="D867" s="261"/>
      <c r="E867" s="260"/>
      <c r="F867" s="262"/>
      <c r="G867" s="114"/>
    </row>
    <row r="868" spans="2:7" x14ac:dyDescent="0.25">
      <c r="B868" s="259"/>
      <c r="C868" s="260"/>
      <c r="D868" s="261"/>
      <c r="E868" s="260"/>
      <c r="F868" s="262"/>
      <c r="G868" s="114"/>
    </row>
    <row r="869" spans="2:7" x14ac:dyDescent="0.25">
      <c r="B869" s="259"/>
      <c r="C869" s="260"/>
      <c r="D869" s="261"/>
      <c r="E869" s="260"/>
      <c r="F869" s="262"/>
      <c r="G869" s="114"/>
    </row>
    <row r="870" spans="2:7" x14ac:dyDescent="0.25">
      <c r="B870" s="259"/>
      <c r="C870" s="260"/>
      <c r="D870" s="261"/>
      <c r="E870" s="260"/>
      <c r="F870" s="262"/>
      <c r="G870" s="114"/>
    </row>
    <row r="871" spans="2:7" x14ac:dyDescent="0.25">
      <c r="B871" s="259"/>
      <c r="C871" s="260"/>
      <c r="D871" s="261"/>
      <c r="E871" s="260"/>
      <c r="F871" s="262"/>
      <c r="G871" s="114"/>
    </row>
    <row r="872" spans="2:7" x14ac:dyDescent="0.25">
      <c r="B872" s="259"/>
      <c r="C872" s="260"/>
      <c r="D872" s="261"/>
      <c r="E872" s="260"/>
      <c r="F872" s="262"/>
      <c r="G872" s="114"/>
    </row>
    <row r="873" spans="2:7" x14ac:dyDescent="0.25">
      <c r="B873" s="259"/>
      <c r="C873" s="260"/>
      <c r="D873" s="261"/>
      <c r="E873" s="260"/>
      <c r="F873" s="262"/>
      <c r="G873" s="114"/>
    </row>
    <row r="874" spans="2:7" x14ac:dyDescent="0.25">
      <c r="B874" s="259"/>
      <c r="C874" s="260"/>
      <c r="D874" s="261"/>
      <c r="E874" s="260"/>
      <c r="F874" s="262"/>
      <c r="G874" s="114"/>
    </row>
    <row r="875" spans="2:7" x14ac:dyDescent="0.25">
      <c r="B875" s="259"/>
      <c r="C875" s="260"/>
      <c r="D875" s="261"/>
      <c r="E875" s="260"/>
      <c r="F875" s="262"/>
      <c r="G875" s="114"/>
    </row>
    <row r="876" spans="2:7" x14ac:dyDescent="0.25">
      <c r="B876" s="259"/>
      <c r="C876" s="260"/>
      <c r="D876" s="261"/>
      <c r="E876" s="260"/>
      <c r="F876" s="262"/>
      <c r="G876" s="114"/>
    </row>
    <row r="877" spans="2:7" x14ac:dyDescent="0.25">
      <c r="B877" s="259"/>
      <c r="C877" s="260"/>
      <c r="D877" s="261"/>
      <c r="E877" s="260"/>
      <c r="F877" s="262"/>
      <c r="G877" s="114"/>
    </row>
    <row r="878" spans="2:7" x14ac:dyDescent="0.25">
      <c r="B878" s="259"/>
      <c r="C878" s="260"/>
      <c r="D878" s="261"/>
      <c r="E878" s="260"/>
      <c r="F878" s="262"/>
      <c r="G878" s="114"/>
    </row>
    <row r="879" spans="2:7" x14ac:dyDescent="0.25">
      <c r="B879" s="259"/>
      <c r="C879" s="260"/>
      <c r="D879" s="261"/>
      <c r="E879" s="260"/>
      <c r="F879" s="262"/>
      <c r="G879" s="114"/>
    </row>
    <row r="880" spans="2:7" x14ac:dyDescent="0.25">
      <c r="B880" s="259"/>
      <c r="C880" s="260"/>
      <c r="D880" s="261"/>
      <c r="E880" s="260"/>
      <c r="F880" s="262"/>
      <c r="G880" s="114"/>
    </row>
    <row r="881" spans="2:7" x14ac:dyDescent="0.25">
      <c r="B881" s="259"/>
      <c r="C881" s="260"/>
      <c r="D881" s="261"/>
      <c r="E881" s="260"/>
      <c r="F881" s="262"/>
      <c r="G881" s="114"/>
    </row>
    <row r="882" spans="2:7" x14ac:dyDescent="0.25">
      <c r="B882" s="259"/>
      <c r="C882" s="260"/>
      <c r="D882" s="261"/>
      <c r="E882" s="260"/>
      <c r="F882" s="262"/>
      <c r="G882" s="114"/>
    </row>
    <row r="883" spans="2:7" x14ac:dyDescent="0.25">
      <c r="B883" s="259"/>
      <c r="C883" s="260"/>
      <c r="D883" s="261"/>
      <c r="E883" s="260"/>
      <c r="F883" s="262"/>
      <c r="G883" s="114"/>
    </row>
    <row r="884" spans="2:7" x14ac:dyDescent="0.25">
      <c r="B884" s="259"/>
      <c r="C884" s="260"/>
      <c r="D884" s="261"/>
      <c r="E884" s="260"/>
      <c r="F884" s="262"/>
      <c r="G884" s="114"/>
    </row>
    <row r="885" spans="2:7" x14ac:dyDescent="0.25">
      <c r="B885" s="259"/>
      <c r="C885" s="260"/>
      <c r="D885" s="261"/>
      <c r="E885" s="260"/>
      <c r="F885" s="262"/>
      <c r="G885" s="114"/>
    </row>
    <row r="886" spans="2:7" x14ac:dyDescent="0.25">
      <c r="B886" s="259"/>
      <c r="C886" s="260"/>
      <c r="D886" s="261"/>
      <c r="E886" s="260"/>
      <c r="F886" s="262"/>
      <c r="G886" s="114"/>
    </row>
    <row r="887" spans="2:7" x14ac:dyDescent="0.25">
      <c r="B887" s="259"/>
      <c r="C887" s="260"/>
      <c r="D887" s="261"/>
      <c r="E887" s="260"/>
      <c r="F887" s="262"/>
      <c r="G887" s="114"/>
    </row>
    <row r="888" spans="2:7" x14ac:dyDescent="0.25">
      <c r="B888" s="259"/>
      <c r="C888" s="260"/>
      <c r="D888" s="261"/>
      <c r="E888" s="260"/>
      <c r="F888" s="262"/>
      <c r="G888" s="114"/>
    </row>
    <row r="889" spans="2:7" x14ac:dyDescent="0.25">
      <c r="B889" s="259"/>
      <c r="C889" s="260"/>
      <c r="D889" s="261"/>
      <c r="E889" s="260"/>
      <c r="F889" s="262"/>
      <c r="G889" s="114"/>
    </row>
    <row r="890" spans="2:7" x14ac:dyDescent="0.25">
      <c r="B890" s="259"/>
      <c r="C890" s="260"/>
      <c r="D890" s="261"/>
      <c r="E890" s="260"/>
      <c r="F890" s="262"/>
      <c r="G890" s="114"/>
    </row>
    <row r="891" spans="2:7" x14ac:dyDescent="0.25">
      <c r="B891" s="259"/>
      <c r="C891" s="260"/>
      <c r="D891" s="261"/>
      <c r="E891" s="260"/>
      <c r="F891" s="262"/>
      <c r="G891" s="114"/>
    </row>
    <row r="892" spans="2:7" x14ac:dyDescent="0.25">
      <c r="B892" s="259"/>
      <c r="C892" s="260"/>
      <c r="D892" s="261"/>
      <c r="E892" s="260"/>
      <c r="F892" s="262"/>
      <c r="G892" s="114"/>
    </row>
    <row r="893" spans="2:7" x14ac:dyDescent="0.25">
      <c r="B893" s="259"/>
      <c r="C893" s="260"/>
      <c r="D893" s="261"/>
      <c r="E893" s="260"/>
      <c r="F893" s="262"/>
      <c r="G893" s="114"/>
    </row>
    <row r="894" spans="2:7" x14ac:dyDescent="0.25">
      <c r="B894" s="259"/>
      <c r="C894" s="260"/>
      <c r="D894" s="261"/>
      <c r="E894" s="260"/>
      <c r="F894" s="262"/>
      <c r="G894" s="114"/>
    </row>
    <row r="895" spans="2:7" x14ac:dyDescent="0.25">
      <c r="B895" s="259"/>
      <c r="C895" s="260"/>
      <c r="D895" s="261"/>
      <c r="E895" s="260"/>
      <c r="F895" s="262"/>
      <c r="G895" s="114"/>
    </row>
    <row r="896" spans="2:7" x14ac:dyDescent="0.25">
      <c r="B896" s="259"/>
      <c r="C896" s="260"/>
      <c r="D896" s="261"/>
      <c r="E896" s="260"/>
      <c r="F896" s="262"/>
      <c r="G896" s="114"/>
    </row>
    <row r="897" spans="2:7" x14ac:dyDescent="0.25">
      <c r="B897" s="259"/>
      <c r="C897" s="260"/>
      <c r="D897" s="261"/>
      <c r="E897" s="260"/>
      <c r="F897" s="262"/>
      <c r="G897" s="114"/>
    </row>
    <row r="898" spans="2:7" x14ac:dyDescent="0.25">
      <c r="B898" s="259"/>
      <c r="C898" s="260"/>
      <c r="D898" s="261"/>
      <c r="E898" s="260"/>
      <c r="F898" s="262"/>
      <c r="G898" s="114"/>
    </row>
    <row r="899" spans="2:7" x14ac:dyDescent="0.25">
      <c r="B899" s="259"/>
      <c r="C899" s="260"/>
      <c r="D899" s="261"/>
      <c r="E899" s="260"/>
      <c r="F899" s="262"/>
      <c r="G899" s="114"/>
    </row>
    <row r="900" spans="2:7" x14ac:dyDescent="0.25">
      <c r="B900" s="259"/>
      <c r="C900" s="260"/>
      <c r="D900" s="261"/>
      <c r="E900" s="260"/>
      <c r="F900" s="262"/>
      <c r="G900" s="114"/>
    </row>
    <row r="901" spans="2:7" x14ac:dyDescent="0.25">
      <c r="B901" s="259"/>
      <c r="C901" s="260"/>
      <c r="D901" s="261"/>
      <c r="E901" s="260"/>
      <c r="F901" s="262"/>
      <c r="G901" s="114"/>
    </row>
    <row r="902" spans="2:7" x14ac:dyDescent="0.25">
      <c r="B902" s="259"/>
      <c r="C902" s="260"/>
      <c r="D902" s="261"/>
      <c r="E902" s="260"/>
      <c r="F902" s="262"/>
      <c r="G902" s="114"/>
    </row>
    <row r="903" spans="2:7" x14ac:dyDescent="0.25">
      <c r="B903" s="259"/>
      <c r="C903" s="260"/>
      <c r="D903" s="261"/>
      <c r="E903" s="260"/>
      <c r="F903" s="262"/>
      <c r="G903" s="114"/>
    </row>
    <row r="904" spans="2:7" x14ac:dyDescent="0.25">
      <c r="B904" s="259"/>
      <c r="C904" s="260"/>
      <c r="D904" s="261"/>
      <c r="E904" s="260"/>
      <c r="F904" s="262"/>
      <c r="G904" s="114"/>
    </row>
    <row r="905" spans="2:7" x14ac:dyDescent="0.25">
      <c r="B905" s="259"/>
      <c r="C905" s="260"/>
      <c r="D905" s="261"/>
      <c r="E905" s="260"/>
      <c r="F905" s="262"/>
      <c r="G905" s="114"/>
    </row>
    <row r="906" spans="2:7" x14ac:dyDescent="0.25">
      <c r="B906" s="259"/>
      <c r="C906" s="260"/>
      <c r="D906" s="261"/>
      <c r="E906" s="260"/>
      <c r="F906" s="262"/>
      <c r="G906" s="114"/>
    </row>
    <row r="907" spans="2:7" x14ac:dyDescent="0.25">
      <c r="B907" s="259"/>
      <c r="C907" s="260"/>
      <c r="D907" s="261"/>
      <c r="E907" s="260"/>
      <c r="F907" s="262"/>
      <c r="G907" s="114"/>
    </row>
    <row r="908" spans="2:7" x14ac:dyDescent="0.25">
      <c r="B908" s="259"/>
      <c r="C908" s="260"/>
      <c r="D908" s="261"/>
      <c r="E908" s="260"/>
      <c r="F908" s="262"/>
      <c r="G908" s="114"/>
    </row>
    <row r="909" spans="2:7" x14ac:dyDescent="0.25">
      <c r="B909" s="259"/>
      <c r="C909" s="260"/>
      <c r="D909" s="261"/>
      <c r="E909" s="260"/>
      <c r="F909" s="262"/>
      <c r="G909" s="114"/>
    </row>
    <row r="910" spans="2:7" x14ac:dyDescent="0.25">
      <c r="B910" s="259"/>
      <c r="C910" s="260"/>
      <c r="D910" s="261"/>
      <c r="E910" s="260"/>
      <c r="F910" s="262"/>
      <c r="G910" s="114"/>
    </row>
    <row r="911" spans="2:7" x14ac:dyDescent="0.25">
      <c r="B911" s="259"/>
      <c r="C911" s="260"/>
      <c r="D911" s="261"/>
      <c r="E911" s="260"/>
      <c r="F911" s="262"/>
      <c r="G911" s="114"/>
    </row>
    <row r="912" spans="2:7" x14ac:dyDescent="0.25">
      <c r="B912" s="259"/>
      <c r="C912" s="260"/>
      <c r="D912" s="261"/>
      <c r="E912" s="260"/>
      <c r="F912" s="262"/>
      <c r="G912" s="114"/>
    </row>
    <row r="913" spans="2:7" x14ac:dyDescent="0.25">
      <c r="B913" s="259"/>
      <c r="C913" s="260"/>
      <c r="D913" s="261"/>
      <c r="E913" s="260"/>
      <c r="F913" s="262"/>
      <c r="G913" s="114"/>
    </row>
    <row r="914" spans="2:7" x14ac:dyDescent="0.25">
      <c r="B914" s="259"/>
      <c r="C914" s="260"/>
      <c r="D914" s="261"/>
      <c r="E914" s="260"/>
      <c r="F914" s="262"/>
      <c r="G914" s="114"/>
    </row>
    <row r="915" spans="2:7" x14ac:dyDescent="0.25">
      <c r="B915" s="259"/>
      <c r="C915" s="260"/>
      <c r="D915" s="261"/>
      <c r="E915" s="260"/>
      <c r="F915" s="262"/>
      <c r="G915" s="114"/>
    </row>
    <row r="916" spans="2:7" x14ac:dyDescent="0.25">
      <c r="B916" s="259"/>
      <c r="C916" s="260"/>
      <c r="D916" s="261"/>
      <c r="E916" s="260"/>
      <c r="F916" s="262"/>
      <c r="G916" s="114"/>
    </row>
    <row r="917" spans="2:7" x14ac:dyDescent="0.25">
      <c r="B917" s="259"/>
      <c r="C917" s="260"/>
      <c r="D917" s="261"/>
      <c r="E917" s="260"/>
      <c r="F917" s="262"/>
      <c r="G917" s="114"/>
    </row>
    <row r="918" spans="2:7" x14ac:dyDescent="0.25">
      <c r="B918" s="259"/>
      <c r="C918" s="260"/>
      <c r="D918" s="261"/>
      <c r="E918" s="260"/>
      <c r="F918" s="262"/>
      <c r="G918" s="114"/>
    </row>
    <row r="919" spans="2:7" x14ac:dyDescent="0.25">
      <c r="B919" s="259"/>
      <c r="C919" s="260"/>
      <c r="D919" s="261"/>
      <c r="E919" s="260"/>
      <c r="F919" s="262"/>
      <c r="G919" s="114"/>
    </row>
    <row r="920" spans="2:7" x14ac:dyDescent="0.25">
      <c r="B920" s="259"/>
      <c r="C920" s="260"/>
      <c r="D920" s="261"/>
      <c r="E920" s="260"/>
      <c r="F920" s="262"/>
      <c r="G920" s="114"/>
    </row>
    <row r="921" spans="2:7" x14ac:dyDescent="0.25">
      <c r="B921" s="259"/>
      <c r="C921" s="260"/>
      <c r="D921" s="261"/>
      <c r="E921" s="260"/>
      <c r="F921" s="262"/>
      <c r="G921" s="114"/>
    </row>
    <row r="922" spans="2:7" x14ac:dyDescent="0.25">
      <c r="B922" s="259"/>
      <c r="C922" s="260"/>
      <c r="D922" s="261"/>
      <c r="E922" s="260"/>
      <c r="F922" s="262"/>
      <c r="G922" s="114"/>
    </row>
    <row r="923" spans="2:7" x14ac:dyDescent="0.25">
      <c r="B923" s="259"/>
      <c r="C923" s="260"/>
      <c r="D923" s="261"/>
      <c r="E923" s="260"/>
      <c r="F923" s="262"/>
      <c r="G923" s="114"/>
    </row>
    <row r="924" spans="2:7" x14ac:dyDescent="0.25">
      <c r="B924" s="259"/>
      <c r="C924" s="260"/>
      <c r="D924" s="261"/>
      <c r="E924" s="260"/>
      <c r="F924" s="262"/>
      <c r="G924" s="114"/>
    </row>
    <row r="925" spans="2:7" x14ac:dyDescent="0.25">
      <c r="B925" s="259"/>
      <c r="C925" s="260"/>
      <c r="D925" s="261"/>
      <c r="E925" s="260"/>
      <c r="F925" s="262"/>
      <c r="G925" s="114"/>
    </row>
    <row r="926" spans="2:7" x14ac:dyDescent="0.25">
      <c r="B926" s="259"/>
      <c r="C926" s="260"/>
      <c r="D926" s="261"/>
      <c r="E926" s="260"/>
      <c r="F926" s="262"/>
      <c r="G926" s="114"/>
    </row>
    <row r="927" spans="2:7" x14ac:dyDescent="0.25">
      <c r="B927" s="259"/>
      <c r="C927" s="260"/>
      <c r="D927" s="261"/>
      <c r="E927" s="260"/>
      <c r="F927" s="262"/>
      <c r="G927" s="114"/>
    </row>
    <row r="928" spans="2:7" x14ac:dyDescent="0.25">
      <c r="B928" s="259"/>
      <c r="C928" s="260"/>
      <c r="D928" s="261"/>
      <c r="E928" s="260"/>
      <c r="F928" s="262"/>
      <c r="G928" s="114"/>
    </row>
    <row r="929" spans="2:7" x14ac:dyDescent="0.25">
      <c r="B929" s="259"/>
      <c r="C929" s="260"/>
      <c r="D929" s="261"/>
      <c r="E929" s="260"/>
      <c r="F929" s="262"/>
      <c r="G929" s="114"/>
    </row>
    <row r="930" spans="2:7" x14ac:dyDescent="0.25">
      <c r="B930" s="259"/>
      <c r="C930" s="260"/>
      <c r="D930" s="261"/>
      <c r="E930" s="260"/>
      <c r="F930" s="262"/>
      <c r="G930" s="114"/>
    </row>
    <row r="931" spans="2:7" x14ac:dyDescent="0.25">
      <c r="B931" s="259"/>
      <c r="C931" s="260"/>
      <c r="D931" s="261"/>
      <c r="E931" s="260"/>
      <c r="F931" s="262"/>
      <c r="G931" s="114"/>
    </row>
    <row r="932" spans="2:7" x14ac:dyDescent="0.25">
      <c r="B932" s="259"/>
      <c r="C932" s="260"/>
      <c r="D932" s="261"/>
      <c r="E932" s="260"/>
      <c r="F932" s="262"/>
      <c r="G932" s="114"/>
    </row>
    <row r="933" spans="2:7" x14ac:dyDescent="0.25">
      <c r="B933" s="259"/>
      <c r="C933" s="260"/>
      <c r="D933" s="261"/>
      <c r="E933" s="260"/>
      <c r="F933" s="262"/>
      <c r="G933" s="114"/>
    </row>
    <row r="934" spans="2:7" x14ac:dyDescent="0.25">
      <c r="B934" s="259"/>
      <c r="C934" s="260"/>
      <c r="D934" s="261"/>
      <c r="E934" s="260"/>
      <c r="F934" s="262"/>
      <c r="G934" s="114"/>
    </row>
    <row r="935" spans="2:7" x14ac:dyDescent="0.25">
      <c r="B935" s="259"/>
      <c r="C935" s="260"/>
      <c r="D935" s="261"/>
      <c r="E935" s="260"/>
      <c r="F935" s="262"/>
      <c r="G935" s="114"/>
    </row>
    <row r="936" spans="2:7" x14ac:dyDescent="0.25">
      <c r="B936" s="259"/>
      <c r="C936" s="260"/>
      <c r="D936" s="261"/>
      <c r="E936" s="260"/>
      <c r="F936" s="262"/>
      <c r="G936" s="114"/>
    </row>
    <row r="937" spans="2:7" x14ac:dyDescent="0.25">
      <c r="B937" s="259"/>
      <c r="C937" s="260"/>
      <c r="D937" s="261"/>
      <c r="E937" s="260"/>
      <c r="F937" s="262"/>
      <c r="G937" s="114"/>
    </row>
    <row r="938" spans="2:7" x14ac:dyDescent="0.25">
      <c r="B938" s="259"/>
      <c r="C938" s="260"/>
      <c r="D938" s="261"/>
      <c r="E938" s="260"/>
      <c r="F938" s="262"/>
      <c r="G938" s="114"/>
    </row>
    <row r="939" spans="2:7" x14ac:dyDescent="0.25">
      <c r="B939" s="259"/>
      <c r="C939" s="260"/>
      <c r="D939" s="261"/>
      <c r="E939" s="260"/>
      <c r="F939" s="262"/>
      <c r="G939" s="114"/>
    </row>
    <row r="940" spans="2:7" x14ac:dyDescent="0.25">
      <c r="B940" s="259"/>
      <c r="C940" s="260"/>
      <c r="D940" s="261"/>
      <c r="E940" s="260"/>
      <c r="F940" s="262"/>
      <c r="G940" s="114"/>
    </row>
    <row r="941" spans="2:7" x14ac:dyDescent="0.25">
      <c r="B941" s="259"/>
      <c r="C941" s="260"/>
      <c r="D941" s="261"/>
      <c r="E941" s="260"/>
      <c r="F941" s="262"/>
      <c r="G941" s="114"/>
    </row>
    <row r="942" spans="2:7" x14ac:dyDescent="0.25">
      <c r="B942" s="259"/>
      <c r="C942" s="260"/>
      <c r="D942" s="261"/>
      <c r="E942" s="260"/>
      <c r="F942" s="262"/>
      <c r="G942" s="114"/>
    </row>
    <row r="943" spans="2:7" x14ac:dyDescent="0.25">
      <c r="B943" s="259"/>
      <c r="C943" s="260"/>
      <c r="D943" s="261"/>
      <c r="E943" s="260"/>
      <c r="F943" s="262"/>
      <c r="G943" s="114"/>
    </row>
    <row r="944" spans="2:7" x14ac:dyDescent="0.25">
      <c r="B944" s="259"/>
      <c r="C944" s="260"/>
      <c r="D944" s="261"/>
      <c r="E944" s="260"/>
      <c r="F944" s="262"/>
      <c r="G944" s="114"/>
    </row>
    <row r="945" spans="2:7" x14ac:dyDescent="0.25">
      <c r="B945" s="259"/>
      <c r="C945" s="260"/>
      <c r="D945" s="261"/>
      <c r="E945" s="260"/>
      <c r="F945" s="262"/>
      <c r="G945" s="114"/>
    </row>
    <row r="946" spans="2:7" x14ac:dyDescent="0.25">
      <c r="B946" s="259"/>
      <c r="C946" s="260"/>
      <c r="D946" s="261"/>
      <c r="E946" s="260"/>
      <c r="F946" s="262"/>
      <c r="G946" s="114"/>
    </row>
    <row r="947" spans="2:7" x14ac:dyDescent="0.25">
      <c r="B947" s="259"/>
      <c r="C947" s="260"/>
      <c r="D947" s="261"/>
      <c r="E947" s="260"/>
      <c r="F947" s="262"/>
      <c r="G947" s="114"/>
    </row>
    <row r="948" spans="2:7" x14ac:dyDescent="0.25">
      <c r="B948" s="259"/>
      <c r="C948" s="260"/>
      <c r="D948" s="261"/>
      <c r="E948" s="260"/>
      <c r="F948" s="262"/>
      <c r="G948" s="114"/>
    </row>
    <row r="949" spans="2:7" x14ac:dyDescent="0.25">
      <c r="B949" s="259"/>
      <c r="C949" s="260"/>
      <c r="D949" s="261"/>
      <c r="E949" s="260"/>
      <c r="F949" s="262"/>
      <c r="G949" s="114"/>
    </row>
    <row r="950" spans="2:7" x14ac:dyDescent="0.25">
      <c r="B950" s="259"/>
      <c r="C950" s="260"/>
      <c r="D950" s="261"/>
      <c r="E950" s="260"/>
      <c r="F950" s="262"/>
      <c r="G950" s="114"/>
    </row>
    <row r="951" spans="2:7" x14ac:dyDescent="0.25">
      <c r="B951" s="259"/>
      <c r="C951" s="260"/>
      <c r="D951" s="261"/>
      <c r="E951" s="260"/>
      <c r="F951" s="262"/>
      <c r="G951" s="114"/>
    </row>
    <row r="952" spans="2:7" x14ac:dyDescent="0.25">
      <c r="B952" s="259"/>
      <c r="C952" s="260"/>
      <c r="D952" s="261"/>
      <c r="E952" s="260"/>
      <c r="F952" s="262"/>
      <c r="G952" s="114"/>
    </row>
    <row r="953" spans="2:7" x14ac:dyDescent="0.25">
      <c r="B953" s="259"/>
      <c r="C953" s="260"/>
      <c r="D953" s="261"/>
      <c r="E953" s="260"/>
      <c r="F953" s="262"/>
      <c r="G953" s="114"/>
    </row>
    <row r="954" spans="2:7" x14ac:dyDescent="0.25">
      <c r="B954" s="259"/>
      <c r="C954" s="260"/>
      <c r="D954" s="261"/>
      <c r="E954" s="260"/>
      <c r="F954" s="262"/>
      <c r="G954" s="114"/>
    </row>
    <row r="955" spans="2:7" x14ac:dyDescent="0.25">
      <c r="B955" s="259"/>
      <c r="C955" s="260"/>
      <c r="D955" s="261"/>
      <c r="E955" s="260"/>
      <c r="F955" s="262"/>
      <c r="G955" s="114"/>
    </row>
    <row r="956" spans="2:7" x14ac:dyDescent="0.25">
      <c r="B956" s="259"/>
      <c r="C956" s="260"/>
      <c r="D956" s="261"/>
      <c r="E956" s="260"/>
      <c r="F956" s="262"/>
      <c r="G956" s="114"/>
    </row>
    <row r="957" spans="2:7" x14ac:dyDescent="0.25">
      <c r="B957" s="259"/>
      <c r="C957" s="260"/>
      <c r="D957" s="261"/>
      <c r="E957" s="260"/>
      <c r="F957" s="262"/>
      <c r="G957" s="114"/>
    </row>
    <row r="958" spans="2:7" x14ac:dyDescent="0.25">
      <c r="B958" s="259"/>
      <c r="C958" s="260"/>
      <c r="D958" s="261"/>
      <c r="E958" s="260"/>
      <c r="F958" s="262"/>
      <c r="G958" s="114"/>
    </row>
    <row r="959" spans="2:7" x14ac:dyDescent="0.25">
      <c r="B959" s="259"/>
      <c r="C959" s="260"/>
      <c r="D959" s="261"/>
      <c r="E959" s="260"/>
      <c r="F959" s="262"/>
      <c r="G959" s="114"/>
    </row>
    <row r="960" spans="2:7" x14ac:dyDescent="0.25">
      <c r="B960" s="259"/>
      <c r="C960" s="260"/>
      <c r="D960" s="261"/>
      <c r="E960" s="260"/>
      <c r="F960" s="262"/>
      <c r="G960" s="114"/>
    </row>
    <row r="961" spans="2:7" x14ac:dyDescent="0.25">
      <c r="B961" s="259"/>
      <c r="C961" s="260"/>
      <c r="D961" s="261"/>
      <c r="E961" s="260"/>
      <c r="F961" s="262"/>
      <c r="G961" s="114"/>
    </row>
    <row r="962" spans="2:7" x14ac:dyDescent="0.25">
      <c r="B962" s="259"/>
      <c r="C962" s="260"/>
      <c r="D962" s="261"/>
      <c r="E962" s="260"/>
      <c r="F962" s="262"/>
      <c r="G962" s="114"/>
    </row>
    <row r="963" spans="2:7" x14ac:dyDescent="0.25">
      <c r="B963" s="259"/>
      <c r="C963" s="260"/>
      <c r="D963" s="261"/>
      <c r="E963" s="260"/>
      <c r="F963" s="262"/>
      <c r="G963" s="114"/>
    </row>
    <row r="964" spans="2:7" x14ac:dyDescent="0.25">
      <c r="B964" s="259"/>
      <c r="C964" s="260"/>
      <c r="D964" s="261"/>
      <c r="E964" s="260"/>
      <c r="F964" s="262"/>
      <c r="G964" s="114"/>
    </row>
    <row r="965" spans="2:7" x14ac:dyDescent="0.25">
      <c r="B965" s="259"/>
      <c r="C965" s="260"/>
      <c r="D965" s="261"/>
      <c r="E965" s="260"/>
      <c r="F965" s="262"/>
      <c r="G965" s="114"/>
    </row>
    <row r="966" spans="2:7" x14ac:dyDescent="0.25">
      <c r="B966" s="259"/>
      <c r="C966" s="260"/>
      <c r="D966" s="261"/>
      <c r="E966" s="260"/>
      <c r="F966" s="262"/>
      <c r="G966" s="114"/>
    </row>
    <row r="967" spans="2:7" x14ac:dyDescent="0.25">
      <c r="B967" s="259"/>
      <c r="C967" s="260"/>
      <c r="D967" s="261"/>
      <c r="E967" s="260"/>
      <c r="F967" s="262"/>
      <c r="G967" s="114"/>
    </row>
    <row r="968" spans="2:7" x14ac:dyDescent="0.25">
      <c r="B968" s="259"/>
      <c r="C968" s="260"/>
      <c r="D968" s="261"/>
      <c r="E968" s="260"/>
      <c r="F968" s="262"/>
      <c r="G968" s="114"/>
    </row>
    <row r="969" spans="2:7" x14ac:dyDescent="0.25">
      <c r="B969" s="259"/>
      <c r="C969" s="260"/>
      <c r="D969" s="261"/>
      <c r="E969" s="260"/>
      <c r="F969" s="262"/>
      <c r="G969" s="114"/>
    </row>
    <row r="970" spans="2:7" x14ac:dyDescent="0.25">
      <c r="B970" s="259"/>
      <c r="C970" s="260"/>
      <c r="D970" s="261"/>
      <c r="E970" s="260"/>
      <c r="F970" s="262"/>
      <c r="G970" s="114"/>
    </row>
    <row r="971" spans="2:7" x14ac:dyDescent="0.25">
      <c r="B971" s="259"/>
      <c r="C971" s="260"/>
      <c r="D971" s="261"/>
      <c r="E971" s="260"/>
      <c r="F971" s="262"/>
      <c r="G971" s="114"/>
    </row>
    <row r="972" spans="2:7" x14ac:dyDescent="0.25">
      <c r="B972" s="259"/>
      <c r="C972" s="260"/>
      <c r="D972" s="261"/>
      <c r="E972" s="260"/>
      <c r="F972" s="262"/>
      <c r="G972" s="114"/>
    </row>
    <row r="973" spans="2:7" x14ac:dyDescent="0.25">
      <c r="B973" s="259"/>
      <c r="C973" s="260"/>
      <c r="D973" s="261"/>
      <c r="E973" s="260"/>
      <c r="F973" s="262"/>
      <c r="G973" s="114"/>
    </row>
    <row r="974" spans="2:7" x14ac:dyDescent="0.25">
      <c r="B974" s="259"/>
      <c r="C974" s="260"/>
      <c r="D974" s="261"/>
      <c r="E974" s="260"/>
      <c r="F974" s="262"/>
      <c r="G974" s="114"/>
    </row>
    <row r="975" spans="2:7" x14ac:dyDescent="0.25">
      <c r="B975" s="259"/>
      <c r="C975" s="260"/>
      <c r="D975" s="261"/>
      <c r="E975" s="260"/>
      <c r="F975" s="262"/>
      <c r="G975" s="114"/>
    </row>
    <row r="976" spans="2:7" x14ac:dyDescent="0.25">
      <c r="B976" s="259"/>
      <c r="C976" s="260"/>
      <c r="D976" s="261"/>
      <c r="E976" s="260"/>
      <c r="F976" s="262"/>
      <c r="G976" s="114"/>
    </row>
    <row r="977" spans="2:7" x14ac:dyDescent="0.25">
      <c r="B977" s="259"/>
      <c r="C977" s="260"/>
      <c r="D977" s="261"/>
      <c r="E977" s="260"/>
      <c r="F977" s="262"/>
      <c r="G977" s="114"/>
    </row>
    <row r="978" spans="2:7" x14ac:dyDescent="0.25">
      <c r="B978" s="259"/>
      <c r="C978" s="260"/>
      <c r="D978" s="261"/>
      <c r="E978" s="260"/>
      <c r="F978" s="262"/>
      <c r="G978" s="114"/>
    </row>
    <row r="979" spans="2:7" x14ac:dyDescent="0.25">
      <c r="B979" s="259"/>
      <c r="C979" s="260"/>
      <c r="D979" s="261"/>
      <c r="E979" s="260"/>
      <c r="F979" s="262"/>
      <c r="G979" s="114"/>
    </row>
    <row r="980" spans="2:7" x14ac:dyDescent="0.25">
      <c r="B980" s="259"/>
      <c r="C980" s="260"/>
      <c r="D980" s="261"/>
      <c r="E980" s="260"/>
      <c r="F980" s="262"/>
      <c r="G980" s="114"/>
    </row>
    <row r="981" spans="2:7" x14ac:dyDescent="0.25">
      <c r="B981" s="259"/>
      <c r="C981" s="260"/>
      <c r="D981" s="261"/>
      <c r="E981" s="260"/>
      <c r="F981" s="262"/>
      <c r="G981" s="114"/>
    </row>
    <row r="982" spans="2:7" x14ac:dyDescent="0.25">
      <c r="B982" s="259"/>
      <c r="C982" s="260"/>
      <c r="D982" s="261"/>
      <c r="E982" s="260"/>
      <c r="F982" s="262"/>
      <c r="G982" s="114"/>
    </row>
    <row r="983" spans="2:7" x14ac:dyDescent="0.25">
      <c r="B983" s="259"/>
      <c r="C983" s="260"/>
      <c r="D983" s="261"/>
      <c r="E983" s="260"/>
      <c r="F983" s="262"/>
      <c r="G983" s="114"/>
    </row>
    <row r="984" spans="2:7" x14ac:dyDescent="0.25">
      <c r="B984" s="259"/>
      <c r="C984" s="260"/>
      <c r="D984" s="261"/>
      <c r="E984" s="260"/>
      <c r="F984" s="262"/>
      <c r="G984" s="114"/>
    </row>
    <row r="985" spans="2:7" x14ac:dyDescent="0.25">
      <c r="B985" s="259"/>
      <c r="C985" s="260"/>
      <c r="D985" s="261"/>
      <c r="E985" s="260"/>
      <c r="F985" s="262"/>
      <c r="G985" s="114"/>
    </row>
    <row r="986" spans="2:7" x14ac:dyDescent="0.25">
      <c r="B986" s="259"/>
      <c r="C986" s="260"/>
      <c r="D986" s="261"/>
      <c r="E986" s="260"/>
      <c r="F986" s="262"/>
      <c r="G986" s="114"/>
    </row>
    <row r="987" spans="2:7" x14ac:dyDescent="0.25">
      <c r="B987" s="259"/>
      <c r="C987" s="260"/>
      <c r="D987" s="261"/>
      <c r="E987" s="260"/>
      <c r="F987" s="262"/>
      <c r="G987" s="114"/>
    </row>
    <row r="988" spans="2:7" x14ac:dyDescent="0.25">
      <c r="B988" s="259"/>
      <c r="C988" s="260"/>
      <c r="D988" s="261"/>
      <c r="E988" s="260"/>
      <c r="F988" s="262"/>
      <c r="G988" s="114"/>
    </row>
    <row r="989" spans="2:7" x14ac:dyDescent="0.25">
      <c r="B989" s="259"/>
      <c r="C989" s="260"/>
      <c r="D989" s="261"/>
      <c r="E989" s="260"/>
      <c r="F989" s="262"/>
      <c r="G989" s="114"/>
    </row>
    <row r="990" spans="2:7" x14ac:dyDescent="0.25">
      <c r="B990" s="259"/>
      <c r="C990" s="260"/>
      <c r="D990" s="261"/>
      <c r="E990" s="260"/>
      <c r="F990" s="262"/>
      <c r="G990" s="114"/>
    </row>
    <row r="991" spans="2:7" x14ac:dyDescent="0.25">
      <c r="B991" s="259"/>
      <c r="C991" s="260"/>
      <c r="D991" s="261"/>
      <c r="E991" s="260"/>
      <c r="F991" s="262"/>
      <c r="G991" s="114"/>
    </row>
    <row r="992" spans="2:7" x14ac:dyDescent="0.25">
      <c r="B992" s="259"/>
      <c r="C992" s="260"/>
      <c r="D992" s="261"/>
      <c r="E992" s="260"/>
      <c r="F992" s="262"/>
      <c r="G992" s="114"/>
    </row>
    <row r="993" spans="2:7" x14ac:dyDescent="0.25">
      <c r="B993" s="259"/>
      <c r="C993" s="260"/>
      <c r="D993" s="261"/>
      <c r="E993" s="260"/>
      <c r="F993" s="262"/>
      <c r="G993" s="114"/>
    </row>
    <row r="994" spans="2:7" x14ac:dyDescent="0.25">
      <c r="B994" s="259"/>
      <c r="C994" s="260"/>
      <c r="D994" s="261"/>
      <c r="E994" s="260"/>
      <c r="F994" s="262"/>
      <c r="G994" s="114"/>
    </row>
    <row r="995" spans="2:7" x14ac:dyDescent="0.25">
      <c r="B995" s="259"/>
      <c r="C995" s="260"/>
      <c r="D995" s="261"/>
      <c r="E995" s="260"/>
      <c r="F995" s="262"/>
      <c r="G995" s="114"/>
    </row>
    <row r="996" spans="2:7" x14ac:dyDescent="0.25">
      <c r="B996" s="259"/>
      <c r="C996" s="260"/>
      <c r="D996" s="261"/>
      <c r="E996" s="260"/>
      <c r="F996" s="262"/>
      <c r="G996" s="114"/>
    </row>
    <row r="997" spans="2:7" x14ac:dyDescent="0.25">
      <c r="B997" s="259"/>
      <c r="C997" s="260"/>
      <c r="D997" s="261"/>
      <c r="E997" s="260"/>
      <c r="F997" s="262"/>
      <c r="G997" s="114"/>
    </row>
    <row r="998" spans="2:7" x14ac:dyDescent="0.25">
      <c r="B998" s="259"/>
      <c r="C998" s="260"/>
      <c r="D998" s="261"/>
      <c r="E998" s="260"/>
      <c r="F998" s="262"/>
      <c r="G998" s="114"/>
    </row>
    <row r="999" spans="2:7" x14ac:dyDescent="0.25">
      <c r="B999" s="259"/>
      <c r="C999" s="260"/>
      <c r="D999" s="261"/>
      <c r="E999" s="260"/>
      <c r="F999" s="262"/>
      <c r="G999" s="114"/>
    </row>
    <row r="1000" spans="2:7" x14ac:dyDescent="0.25">
      <c r="B1000" s="263"/>
      <c r="C1000" s="264"/>
      <c r="D1000" s="265"/>
      <c r="E1000" s="264"/>
      <c r="F1000" s="266"/>
      <c r="G1000" s="114"/>
    </row>
  </sheetData>
  <sheetProtection algorithmName="SHA-512" hashValue="AIS9iWfozJhW28k45U5E9tuCRRxDCoM7GVa8c8C2r84gDi3FZe+u7zxfdt2xgZ9/VVBF9gPEsMJdiRUDUaIhYA==" saltValue="tkG8ykQeo3I8Ps8G9P2VJA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paperSize="9" scale="57" fitToHeight="10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Tracking">
    <tabColor theme="3"/>
    <pageSetUpPr fitToPage="1"/>
  </sheetPr>
  <dimension ref="B1:L3001"/>
  <sheetViews>
    <sheetView showGridLines="0" showRowColHeaders="0" zoomScaleNormal="100" zoomScaleSheetLayoutView="85" workbookViewId="0">
      <pane ySplit="5" topLeftCell="A6" activePane="bottomLeft" state="frozen"/>
      <selection activeCell="A2" sqref="A2:XFD2"/>
      <selection pane="bottomLeft" activeCell="A6" sqref="A6"/>
    </sheetView>
  </sheetViews>
  <sheetFormatPr defaultColWidth="8.85546875" defaultRowHeight="15" x14ac:dyDescent="0.25"/>
  <cols>
    <col min="1" max="1" width="3.7109375" style="89" customWidth="1"/>
    <col min="2" max="2" width="12.7109375" style="117" customWidth="1"/>
    <col min="3" max="3" width="11.7109375" style="89" customWidth="1"/>
    <col min="4" max="4" width="40.7109375" style="89" customWidth="1"/>
    <col min="5" max="6" width="9.7109375" style="89" customWidth="1"/>
    <col min="7" max="10" width="11.7109375" style="89" customWidth="1"/>
    <col min="11" max="12" width="18.7109375" style="89" customWidth="1"/>
    <col min="13" max="13" width="2.7109375" style="89" customWidth="1"/>
    <col min="14" max="19" width="8.85546875" style="89" customWidth="1"/>
    <col min="20" max="16384" width="8.85546875" style="89"/>
  </cols>
  <sheetData>
    <row r="1" spans="2:12" s="1" customFormat="1" ht="6.75" customHeight="1" x14ac:dyDescent="0.25">
      <c r="B1" s="52"/>
      <c r="D1" s="52"/>
    </row>
    <row r="2" spans="2:12" s="81" customFormat="1" ht="20.100000000000001" customHeight="1" x14ac:dyDescent="0.25">
      <c r="B2" s="129" t="s">
        <v>105</v>
      </c>
      <c r="C2" s="82"/>
      <c r="D2" s="82"/>
      <c r="E2" s="82"/>
      <c r="F2" s="82"/>
      <c r="G2" s="82"/>
      <c r="H2" s="82"/>
      <c r="I2" s="82"/>
      <c r="J2" s="82"/>
      <c r="K2" s="82"/>
      <c r="L2" s="82"/>
    </row>
    <row r="3" spans="2:12" s="140" customFormat="1" ht="24" customHeight="1" x14ac:dyDescent="0.25">
      <c r="B3" s="138" t="s">
        <v>31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</row>
    <row r="4" spans="2:12" s="2" customFormat="1" ht="7.35" customHeight="1" x14ac:dyDescent="0.25">
      <c r="B4" s="116"/>
    </row>
    <row r="5" spans="2:12" s="56" customFormat="1" ht="30" customHeight="1" x14ac:dyDescent="0.25">
      <c r="B5" s="123" t="s">
        <v>48</v>
      </c>
      <c r="C5" s="123" t="s">
        <v>49</v>
      </c>
      <c r="D5" s="123" t="s">
        <v>45</v>
      </c>
      <c r="E5" s="123" t="s">
        <v>101</v>
      </c>
      <c r="F5" s="123" t="s">
        <v>15</v>
      </c>
      <c r="G5" s="123" t="s">
        <v>16</v>
      </c>
      <c r="H5" s="123" t="s">
        <v>17</v>
      </c>
      <c r="I5" s="123" t="s">
        <v>18</v>
      </c>
      <c r="J5" s="123" t="s">
        <v>46</v>
      </c>
      <c r="K5" s="123" t="s">
        <v>50</v>
      </c>
      <c r="L5" s="123" t="s">
        <v>25</v>
      </c>
    </row>
    <row r="6" spans="2:12" x14ac:dyDescent="0.25">
      <c r="B6" s="120" t="s">
        <v>102</v>
      </c>
      <c r="C6" s="118">
        <v>44670</v>
      </c>
      <c r="D6" s="119" t="s">
        <v>139</v>
      </c>
      <c r="E6" s="120">
        <v>1</v>
      </c>
      <c r="F6" s="120" t="s">
        <v>33</v>
      </c>
      <c r="G6" s="121">
        <v>600</v>
      </c>
      <c r="H6" s="122">
        <v>0</v>
      </c>
      <c r="I6" s="121">
        <v>600</v>
      </c>
      <c r="J6" s="121" t="s">
        <v>2</v>
      </c>
      <c r="K6" s="120" t="s">
        <v>58</v>
      </c>
      <c r="L6" s="120" t="s">
        <v>120</v>
      </c>
    </row>
    <row r="7" spans="2:12" x14ac:dyDescent="0.25">
      <c r="B7" s="120" t="s">
        <v>102</v>
      </c>
      <c r="C7" s="118">
        <v>44670</v>
      </c>
      <c r="D7" s="119" t="s">
        <v>65</v>
      </c>
      <c r="E7" s="120">
        <v>4</v>
      </c>
      <c r="F7" s="120" t="s">
        <v>33</v>
      </c>
      <c r="G7" s="121">
        <v>450</v>
      </c>
      <c r="H7" s="122">
        <v>0</v>
      </c>
      <c r="I7" s="121">
        <v>1800</v>
      </c>
      <c r="J7" s="121" t="s">
        <v>2</v>
      </c>
      <c r="K7" s="120" t="s">
        <v>58</v>
      </c>
      <c r="L7" s="120" t="s">
        <v>120</v>
      </c>
    </row>
    <row r="8" spans="2:12" x14ac:dyDescent="0.25">
      <c r="B8" s="120" t="s">
        <v>102</v>
      </c>
      <c r="C8" s="118">
        <v>44670</v>
      </c>
      <c r="D8" s="119" t="s">
        <v>148</v>
      </c>
      <c r="E8" s="120">
        <v>1</v>
      </c>
      <c r="F8" s="120" t="s">
        <v>1</v>
      </c>
      <c r="G8" s="121">
        <v>3700</v>
      </c>
      <c r="H8" s="122">
        <v>0</v>
      </c>
      <c r="I8" s="121">
        <v>3700</v>
      </c>
      <c r="J8" s="121" t="s">
        <v>2</v>
      </c>
      <c r="K8" s="120" t="s">
        <v>58</v>
      </c>
      <c r="L8" s="120" t="s">
        <v>120</v>
      </c>
    </row>
    <row r="9" spans="2:12" x14ac:dyDescent="0.25">
      <c r="B9" s="120" t="s">
        <v>102</v>
      </c>
      <c r="C9" s="118">
        <v>44670</v>
      </c>
      <c r="D9" s="119" t="s">
        <v>65</v>
      </c>
      <c r="E9" s="120">
        <v>1</v>
      </c>
      <c r="F9" s="120" t="s">
        <v>33</v>
      </c>
      <c r="G9" s="121">
        <v>450</v>
      </c>
      <c r="H9" s="122">
        <v>0</v>
      </c>
      <c r="I9" s="121">
        <v>450</v>
      </c>
      <c r="J9" s="121" t="s">
        <v>2</v>
      </c>
      <c r="K9" s="120" t="s">
        <v>58</v>
      </c>
      <c r="L9" s="120" t="s">
        <v>120</v>
      </c>
    </row>
    <row r="10" spans="2:12" x14ac:dyDescent="0.25">
      <c r="B10" s="120" t="s">
        <v>103</v>
      </c>
      <c r="C10" s="118">
        <v>44670</v>
      </c>
      <c r="D10" s="119" t="s">
        <v>146</v>
      </c>
      <c r="E10" s="120">
        <v>1</v>
      </c>
      <c r="F10" s="120" t="s">
        <v>33</v>
      </c>
      <c r="G10" s="121">
        <v>925</v>
      </c>
      <c r="H10" s="122">
        <v>0</v>
      </c>
      <c r="I10" s="121">
        <v>925</v>
      </c>
      <c r="J10" s="121" t="s">
        <v>124</v>
      </c>
      <c r="K10" s="120" t="s">
        <v>59</v>
      </c>
      <c r="L10" s="120" t="s">
        <v>73</v>
      </c>
    </row>
    <row r="11" spans="2:12" x14ac:dyDescent="0.25">
      <c r="B11" s="120" t="s">
        <v>103</v>
      </c>
      <c r="C11" s="118">
        <v>44670</v>
      </c>
      <c r="D11" s="119" t="s">
        <v>142</v>
      </c>
      <c r="E11" s="120">
        <v>3</v>
      </c>
      <c r="F11" s="120" t="s">
        <v>1</v>
      </c>
      <c r="G11" s="121">
        <v>1750</v>
      </c>
      <c r="H11" s="122">
        <v>0</v>
      </c>
      <c r="I11" s="121">
        <v>5250</v>
      </c>
      <c r="J11" s="121" t="s">
        <v>124</v>
      </c>
      <c r="K11" s="120" t="s">
        <v>59</v>
      </c>
      <c r="L11" s="120" t="s">
        <v>73</v>
      </c>
    </row>
    <row r="12" spans="2:12" x14ac:dyDescent="0.25">
      <c r="B12" s="120" t="s">
        <v>104</v>
      </c>
      <c r="C12" s="118">
        <v>44670</v>
      </c>
      <c r="D12" s="119" t="s">
        <v>135</v>
      </c>
      <c r="E12" s="120">
        <v>1</v>
      </c>
      <c r="F12" s="120" t="s">
        <v>33</v>
      </c>
      <c r="G12" s="121">
        <v>100</v>
      </c>
      <c r="H12" s="122">
        <v>0</v>
      </c>
      <c r="I12" s="121">
        <v>100</v>
      </c>
      <c r="J12" s="121" t="s">
        <v>2</v>
      </c>
      <c r="K12" s="120" t="s">
        <v>59</v>
      </c>
      <c r="L12" s="120" t="s">
        <v>75</v>
      </c>
    </row>
    <row r="13" spans="2:12" x14ac:dyDescent="0.25">
      <c r="B13" s="120" t="s">
        <v>104</v>
      </c>
      <c r="C13" s="118">
        <v>44670</v>
      </c>
      <c r="D13" s="119" t="s">
        <v>137</v>
      </c>
      <c r="E13" s="120">
        <v>3</v>
      </c>
      <c r="F13" s="120" t="s">
        <v>1</v>
      </c>
      <c r="G13" s="121">
        <v>100</v>
      </c>
      <c r="H13" s="122">
        <v>0</v>
      </c>
      <c r="I13" s="121">
        <v>300</v>
      </c>
      <c r="J13" s="121" t="s">
        <v>2</v>
      </c>
      <c r="K13" s="120" t="s">
        <v>59</v>
      </c>
      <c r="L13" s="120" t="s">
        <v>75</v>
      </c>
    </row>
    <row r="14" spans="2:12" x14ac:dyDescent="0.25">
      <c r="B14" s="120" t="s">
        <v>104</v>
      </c>
      <c r="C14" s="118">
        <v>44670</v>
      </c>
      <c r="D14" s="119" t="s">
        <v>139</v>
      </c>
      <c r="E14" s="120">
        <v>1</v>
      </c>
      <c r="F14" s="120" t="s">
        <v>33</v>
      </c>
      <c r="G14" s="121">
        <v>600</v>
      </c>
      <c r="H14" s="122">
        <v>0</v>
      </c>
      <c r="I14" s="121">
        <v>600</v>
      </c>
      <c r="J14" s="121" t="s">
        <v>2</v>
      </c>
      <c r="K14" s="120" t="s">
        <v>59</v>
      </c>
      <c r="L14" s="120" t="s">
        <v>75</v>
      </c>
    </row>
    <row r="15" spans="2:12" x14ac:dyDescent="0.25">
      <c r="B15" s="120" t="s">
        <v>104</v>
      </c>
      <c r="C15" s="118">
        <v>44670</v>
      </c>
      <c r="D15" s="119" t="s">
        <v>152</v>
      </c>
      <c r="E15" s="120">
        <v>1</v>
      </c>
      <c r="F15" s="120" t="s">
        <v>33</v>
      </c>
      <c r="G15" s="121">
        <v>500</v>
      </c>
      <c r="H15" s="122">
        <v>0</v>
      </c>
      <c r="I15" s="121">
        <v>500</v>
      </c>
      <c r="J15" s="121" t="s">
        <v>2</v>
      </c>
      <c r="K15" s="120" t="s">
        <v>59</v>
      </c>
      <c r="L15" s="120" t="s">
        <v>75</v>
      </c>
    </row>
    <row r="16" spans="2:12" x14ac:dyDescent="0.25">
      <c r="B16" s="120" t="s">
        <v>154</v>
      </c>
      <c r="C16" s="118">
        <v>44670</v>
      </c>
      <c r="D16" s="119" t="s">
        <v>65</v>
      </c>
      <c r="E16" s="120">
        <v>1</v>
      </c>
      <c r="F16" s="120" t="s">
        <v>33</v>
      </c>
      <c r="G16" s="121">
        <v>450</v>
      </c>
      <c r="H16" s="122">
        <v>0</v>
      </c>
      <c r="I16" s="121">
        <v>450</v>
      </c>
      <c r="J16" s="121" t="s">
        <v>2</v>
      </c>
      <c r="K16" s="120" t="s">
        <v>58</v>
      </c>
      <c r="L16" s="120" t="s">
        <v>76</v>
      </c>
    </row>
    <row r="17" spans="2:12" x14ac:dyDescent="0.25">
      <c r="B17" s="120" t="s">
        <v>154</v>
      </c>
      <c r="C17" s="118">
        <v>44670</v>
      </c>
      <c r="D17" s="119" t="s">
        <v>152</v>
      </c>
      <c r="E17" s="120">
        <v>3</v>
      </c>
      <c r="F17" s="120" t="s">
        <v>33</v>
      </c>
      <c r="G17" s="121">
        <v>500</v>
      </c>
      <c r="H17" s="122">
        <v>0</v>
      </c>
      <c r="I17" s="121">
        <v>1500</v>
      </c>
      <c r="J17" s="121" t="s">
        <v>2</v>
      </c>
      <c r="K17" s="120" t="s">
        <v>58</v>
      </c>
      <c r="L17" s="120" t="s">
        <v>76</v>
      </c>
    </row>
    <row r="18" spans="2:12" x14ac:dyDescent="0.25">
      <c r="B18" s="120" t="s">
        <v>123</v>
      </c>
      <c r="C18" s="118" t="s">
        <v>123</v>
      </c>
      <c r="D18" s="119" t="s">
        <v>123</v>
      </c>
      <c r="E18" s="120" t="s">
        <v>123</v>
      </c>
      <c r="F18" s="120" t="s">
        <v>123</v>
      </c>
      <c r="G18" s="121" t="s">
        <v>123</v>
      </c>
      <c r="H18" s="122" t="s">
        <v>123</v>
      </c>
      <c r="I18" s="121" t="s">
        <v>123</v>
      </c>
      <c r="J18" s="121" t="s">
        <v>123</v>
      </c>
      <c r="K18" s="120" t="s">
        <v>123</v>
      </c>
      <c r="L18" s="120" t="s">
        <v>123</v>
      </c>
    </row>
    <row r="19" spans="2:12" x14ac:dyDescent="0.25">
      <c r="B19" s="120" t="s">
        <v>123</v>
      </c>
      <c r="C19" s="118" t="s">
        <v>123</v>
      </c>
      <c r="D19" s="119" t="s">
        <v>123</v>
      </c>
      <c r="E19" s="120" t="s">
        <v>123</v>
      </c>
      <c r="F19" s="120" t="s">
        <v>123</v>
      </c>
      <c r="G19" s="121" t="s">
        <v>123</v>
      </c>
      <c r="H19" s="122" t="s">
        <v>123</v>
      </c>
      <c r="I19" s="121" t="s">
        <v>123</v>
      </c>
      <c r="J19" s="121" t="s">
        <v>123</v>
      </c>
      <c r="K19" s="120" t="s">
        <v>123</v>
      </c>
      <c r="L19" s="120" t="s">
        <v>123</v>
      </c>
    </row>
    <row r="20" spans="2:12" x14ac:dyDescent="0.25">
      <c r="B20" s="120" t="s">
        <v>123</v>
      </c>
      <c r="C20" s="118" t="s">
        <v>123</v>
      </c>
      <c r="D20" s="119" t="s">
        <v>123</v>
      </c>
      <c r="E20" s="120" t="s">
        <v>123</v>
      </c>
      <c r="F20" s="120" t="s">
        <v>123</v>
      </c>
      <c r="G20" s="121" t="s">
        <v>123</v>
      </c>
      <c r="H20" s="122" t="s">
        <v>123</v>
      </c>
      <c r="I20" s="121" t="s">
        <v>123</v>
      </c>
      <c r="J20" s="121" t="s">
        <v>123</v>
      </c>
      <c r="K20" s="120" t="s">
        <v>123</v>
      </c>
      <c r="L20" s="120" t="s">
        <v>123</v>
      </c>
    </row>
    <row r="21" spans="2:12" x14ac:dyDescent="0.25">
      <c r="B21" s="120" t="s">
        <v>123</v>
      </c>
      <c r="C21" s="118" t="s">
        <v>123</v>
      </c>
      <c r="D21" s="119" t="s">
        <v>123</v>
      </c>
      <c r="E21" s="120" t="s">
        <v>123</v>
      </c>
      <c r="F21" s="120" t="s">
        <v>123</v>
      </c>
      <c r="G21" s="121" t="s">
        <v>123</v>
      </c>
      <c r="H21" s="122" t="s">
        <v>123</v>
      </c>
      <c r="I21" s="121" t="s">
        <v>123</v>
      </c>
      <c r="J21" s="121" t="s">
        <v>123</v>
      </c>
      <c r="K21" s="120" t="s">
        <v>123</v>
      </c>
      <c r="L21" s="120" t="s">
        <v>123</v>
      </c>
    </row>
    <row r="22" spans="2:12" x14ac:dyDescent="0.25">
      <c r="B22" s="120" t="s">
        <v>123</v>
      </c>
      <c r="C22" s="118" t="s">
        <v>123</v>
      </c>
      <c r="D22" s="119" t="s">
        <v>123</v>
      </c>
      <c r="E22" s="120" t="s">
        <v>123</v>
      </c>
      <c r="F22" s="120" t="s">
        <v>123</v>
      </c>
      <c r="G22" s="121" t="s">
        <v>123</v>
      </c>
      <c r="H22" s="122" t="s">
        <v>123</v>
      </c>
      <c r="I22" s="121" t="s">
        <v>123</v>
      </c>
      <c r="J22" s="121" t="s">
        <v>123</v>
      </c>
      <c r="K22" s="120" t="s">
        <v>123</v>
      </c>
      <c r="L22" s="120" t="s">
        <v>123</v>
      </c>
    </row>
    <row r="23" spans="2:12" x14ac:dyDescent="0.25">
      <c r="B23" s="120" t="s">
        <v>123</v>
      </c>
      <c r="C23" s="118" t="s">
        <v>123</v>
      </c>
      <c r="D23" s="119" t="s">
        <v>123</v>
      </c>
      <c r="E23" s="120" t="s">
        <v>123</v>
      </c>
      <c r="F23" s="120" t="s">
        <v>123</v>
      </c>
      <c r="G23" s="121" t="s">
        <v>123</v>
      </c>
      <c r="H23" s="122" t="s">
        <v>123</v>
      </c>
      <c r="I23" s="121" t="s">
        <v>123</v>
      </c>
      <c r="J23" s="121" t="s">
        <v>123</v>
      </c>
      <c r="K23" s="120" t="s">
        <v>123</v>
      </c>
      <c r="L23" s="120" t="s">
        <v>123</v>
      </c>
    </row>
    <row r="24" spans="2:12" x14ac:dyDescent="0.25">
      <c r="B24" s="120" t="s">
        <v>123</v>
      </c>
      <c r="C24" s="118" t="s">
        <v>123</v>
      </c>
      <c r="D24" s="119" t="s">
        <v>123</v>
      </c>
      <c r="E24" s="120" t="s">
        <v>123</v>
      </c>
      <c r="F24" s="120" t="s">
        <v>123</v>
      </c>
      <c r="G24" s="121" t="s">
        <v>123</v>
      </c>
      <c r="H24" s="122" t="s">
        <v>123</v>
      </c>
      <c r="I24" s="121" t="s">
        <v>123</v>
      </c>
      <c r="J24" s="121" t="s">
        <v>123</v>
      </c>
      <c r="K24" s="120" t="s">
        <v>123</v>
      </c>
      <c r="L24" s="120" t="s">
        <v>123</v>
      </c>
    </row>
    <row r="25" spans="2:12" x14ac:dyDescent="0.25">
      <c r="B25" s="120" t="s">
        <v>123</v>
      </c>
      <c r="C25" s="118" t="s">
        <v>123</v>
      </c>
      <c r="D25" s="119" t="s">
        <v>123</v>
      </c>
      <c r="E25" s="120" t="s">
        <v>123</v>
      </c>
      <c r="F25" s="120" t="s">
        <v>123</v>
      </c>
      <c r="G25" s="121" t="s">
        <v>123</v>
      </c>
      <c r="H25" s="122" t="s">
        <v>123</v>
      </c>
      <c r="I25" s="121" t="s">
        <v>123</v>
      </c>
      <c r="J25" s="121" t="s">
        <v>123</v>
      </c>
      <c r="K25" s="120" t="s">
        <v>123</v>
      </c>
      <c r="L25" s="120" t="s">
        <v>123</v>
      </c>
    </row>
    <row r="26" spans="2:12" x14ac:dyDescent="0.25">
      <c r="B26" s="120" t="s">
        <v>123</v>
      </c>
      <c r="C26" s="118" t="s">
        <v>123</v>
      </c>
      <c r="D26" s="119" t="s">
        <v>123</v>
      </c>
      <c r="E26" s="120" t="s">
        <v>123</v>
      </c>
      <c r="F26" s="120" t="s">
        <v>123</v>
      </c>
      <c r="G26" s="121" t="s">
        <v>123</v>
      </c>
      <c r="H26" s="122" t="s">
        <v>123</v>
      </c>
      <c r="I26" s="121" t="s">
        <v>123</v>
      </c>
      <c r="J26" s="121" t="s">
        <v>123</v>
      </c>
      <c r="K26" s="120" t="s">
        <v>123</v>
      </c>
      <c r="L26" s="120" t="s">
        <v>123</v>
      </c>
    </row>
    <row r="27" spans="2:12" x14ac:dyDescent="0.25">
      <c r="B27" s="120" t="s">
        <v>123</v>
      </c>
      <c r="C27" s="118" t="s">
        <v>123</v>
      </c>
      <c r="D27" s="119" t="s">
        <v>123</v>
      </c>
      <c r="E27" s="120" t="s">
        <v>123</v>
      </c>
      <c r="F27" s="120" t="s">
        <v>123</v>
      </c>
      <c r="G27" s="121" t="s">
        <v>123</v>
      </c>
      <c r="H27" s="122" t="s">
        <v>123</v>
      </c>
      <c r="I27" s="121" t="s">
        <v>123</v>
      </c>
      <c r="J27" s="121" t="s">
        <v>123</v>
      </c>
      <c r="K27" s="120" t="s">
        <v>123</v>
      </c>
      <c r="L27" s="120" t="s">
        <v>123</v>
      </c>
    </row>
    <row r="28" spans="2:12" x14ac:dyDescent="0.25">
      <c r="B28" s="120" t="s">
        <v>123</v>
      </c>
      <c r="C28" s="118" t="s">
        <v>123</v>
      </c>
      <c r="D28" s="119" t="s">
        <v>123</v>
      </c>
      <c r="E28" s="120" t="s">
        <v>123</v>
      </c>
      <c r="F28" s="120" t="s">
        <v>123</v>
      </c>
      <c r="G28" s="121" t="s">
        <v>123</v>
      </c>
      <c r="H28" s="122" t="s">
        <v>123</v>
      </c>
      <c r="I28" s="121" t="s">
        <v>123</v>
      </c>
      <c r="J28" s="121" t="s">
        <v>123</v>
      </c>
      <c r="K28" s="120" t="s">
        <v>123</v>
      </c>
      <c r="L28" s="120" t="s">
        <v>123</v>
      </c>
    </row>
    <row r="29" spans="2:12" x14ac:dyDescent="0.25">
      <c r="B29" s="120" t="s">
        <v>123</v>
      </c>
      <c r="C29" s="118" t="s">
        <v>123</v>
      </c>
      <c r="D29" s="119" t="s">
        <v>123</v>
      </c>
      <c r="E29" s="120" t="s">
        <v>123</v>
      </c>
      <c r="F29" s="120" t="s">
        <v>123</v>
      </c>
      <c r="G29" s="121" t="s">
        <v>123</v>
      </c>
      <c r="H29" s="122" t="s">
        <v>123</v>
      </c>
      <c r="I29" s="121" t="s">
        <v>123</v>
      </c>
      <c r="J29" s="121" t="s">
        <v>123</v>
      </c>
      <c r="K29" s="120" t="s">
        <v>123</v>
      </c>
      <c r="L29" s="120" t="s">
        <v>123</v>
      </c>
    </row>
    <row r="30" spans="2:12" x14ac:dyDescent="0.25">
      <c r="B30" s="120" t="s">
        <v>123</v>
      </c>
      <c r="C30" s="118" t="s">
        <v>123</v>
      </c>
      <c r="D30" s="119" t="s">
        <v>123</v>
      </c>
      <c r="E30" s="120" t="s">
        <v>123</v>
      </c>
      <c r="F30" s="120" t="s">
        <v>123</v>
      </c>
      <c r="G30" s="121" t="s">
        <v>123</v>
      </c>
      <c r="H30" s="122" t="s">
        <v>123</v>
      </c>
      <c r="I30" s="121" t="s">
        <v>123</v>
      </c>
      <c r="J30" s="121" t="s">
        <v>123</v>
      </c>
      <c r="K30" s="120" t="s">
        <v>123</v>
      </c>
      <c r="L30" s="120" t="s">
        <v>123</v>
      </c>
    </row>
    <row r="31" spans="2:12" x14ac:dyDescent="0.25">
      <c r="B31" s="120" t="s">
        <v>123</v>
      </c>
      <c r="C31" s="118" t="s">
        <v>123</v>
      </c>
      <c r="D31" s="119" t="s">
        <v>123</v>
      </c>
      <c r="E31" s="120" t="s">
        <v>123</v>
      </c>
      <c r="F31" s="120" t="s">
        <v>123</v>
      </c>
      <c r="G31" s="121" t="s">
        <v>123</v>
      </c>
      <c r="H31" s="122" t="s">
        <v>123</v>
      </c>
      <c r="I31" s="121" t="s">
        <v>123</v>
      </c>
      <c r="J31" s="121" t="s">
        <v>123</v>
      </c>
      <c r="K31" s="120" t="s">
        <v>123</v>
      </c>
      <c r="L31" s="120" t="s">
        <v>123</v>
      </c>
    </row>
    <row r="32" spans="2:12" x14ac:dyDescent="0.25">
      <c r="B32" s="120" t="s">
        <v>123</v>
      </c>
      <c r="C32" s="118" t="s">
        <v>123</v>
      </c>
      <c r="D32" s="119" t="s">
        <v>123</v>
      </c>
      <c r="E32" s="120" t="s">
        <v>123</v>
      </c>
      <c r="F32" s="120" t="s">
        <v>123</v>
      </c>
      <c r="G32" s="121" t="s">
        <v>123</v>
      </c>
      <c r="H32" s="122" t="s">
        <v>123</v>
      </c>
      <c r="I32" s="121" t="s">
        <v>123</v>
      </c>
      <c r="J32" s="121" t="s">
        <v>123</v>
      </c>
      <c r="K32" s="120" t="s">
        <v>123</v>
      </c>
      <c r="L32" s="120" t="s">
        <v>123</v>
      </c>
    </row>
    <row r="33" spans="2:12" x14ac:dyDescent="0.25">
      <c r="B33" s="120" t="s">
        <v>123</v>
      </c>
      <c r="C33" s="118" t="s">
        <v>123</v>
      </c>
      <c r="D33" s="119" t="s">
        <v>123</v>
      </c>
      <c r="E33" s="120" t="s">
        <v>123</v>
      </c>
      <c r="F33" s="120" t="s">
        <v>123</v>
      </c>
      <c r="G33" s="121" t="s">
        <v>123</v>
      </c>
      <c r="H33" s="122" t="s">
        <v>123</v>
      </c>
      <c r="I33" s="121" t="s">
        <v>123</v>
      </c>
      <c r="J33" s="121" t="s">
        <v>123</v>
      </c>
      <c r="K33" s="120" t="s">
        <v>123</v>
      </c>
      <c r="L33" s="120" t="s">
        <v>123</v>
      </c>
    </row>
    <row r="34" spans="2:12" x14ac:dyDescent="0.25">
      <c r="B34" s="120" t="s">
        <v>123</v>
      </c>
      <c r="C34" s="118" t="s">
        <v>123</v>
      </c>
      <c r="D34" s="119" t="s">
        <v>123</v>
      </c>
      <c r="E34" s="120" t="s">
        <v>123</v>
      </c>
      <c r="F34" s="120" t="s">
        <v>123</v>
      </c>
      <c r="G34" s="121" t="s">
        <v>123</v>
      </c>
      <c r="H34" s="122" t="s">
        <v>123</v>
      </c>
      <c r="I34" s="121" t="s">
        <v>123</v>
      </c>
      <c r="J34" s="121" t="s">
        <v>123</v>
      </c>
      <c r="K34" s="120" t="s">
        <v>123</v>
      </c>
      <c r="L34" s="120" t="s">
        <v>123</v>
      </c>
    </row>
    <row r="35" spans="2:12" x14ac:dyDescent="0.25">
      <c r="B35" s="120" t="s">
        <v>123</v>
      </c>
      <c r="C35" s="118" t="s">
        <v>123</v>
      </c>
      <c r="D35" s="119" t="s">
        <v>123</v>
      </c>
      <c r="E35" s="120" t="s">
        <v>123</v>
      </c>
      <c r="F35" s="120" t="s">
        <v>123</v>
      </c>
      <c r="G35" s="121" t="s">
        <v>123</v>
      </c>
      <c r="H35" s="122" t="s">
        <v>123</v>
      </c>
      <c r="I35" s="121" t="s">
        <v>123</v>
      </c>
      <c r="J35" s="121" t="s">
        <v>123</v>
      </c>
      <c r="K35" s="120" t="s">
        <v>123</v>
      </c>
      <c r="L35" s="120" t="s">
        <v>123</v>
      </c>
    </row>
    <row r="36" spans="2:12" x14ac:dyDescent="0.25">
      <c r="B36" s="120" t="s">
        <v>123</v>
      </c>
      <c r="C36" s="118" t="s">
        <v>123</v>
      </c>
      <c r="D36" s="119" t="s">
        <v>123</v>
      </c>
      <c r="E36" s="120" t="s">
        <v>123</v>
      </c>
      <c r="F36" s="120" t="s">
        <v>123</v>
      </c>
      <c r="G36" s="121" t="s">
        <v>123</v>
      </c>
      <c r="H36" s="122" t="s">
        <v>123</v>
      </c>
      <c r="I36" s="121" t="s">
        <v>123</v>
      </c>
      <c r="J36" s="121" t="s">
        <v>123</v>
      </c>
      <c r="K36" s="120" t="s">
        <v>123</v>
      </c>
      <c r="L36" s="120" t="s">
        <v>123</v>
      </c>
    </row>
    <row r="37" spans="2:12" x14ac:dyDescent="0.25">
      <c r="B37" s="120" t="s">
        <v>123</v>
      </c>
      <c r="C37" s="118" t="s">
        <v>123</v>
      </c>
      <c r="D37" s="119" t="s">
        <v>123</v>
      </c>
      <c r="E37" s="120" t="s">
        <v>123</v>
      </c>
      <c r="F37" s="120" t="s">
        <v>123</v>
      </c>
      <c r="G37" s="121" t="s">
        <v>123</v>
      </c>
      <c r="H37" s="122" t="s">
        <v>123</v>
      </c>
      <c r="I37" s="121" t="s">
        <v>123</v>
      </c>
      <c r="J37" s="121" t="s">
        <v>123</v>
      </c>
      <c r="K37" s="120" t="s">
        <v>123</v>
      </c>
      <c r="L37" s="120" t="s">
        <v>123</v>
      </c>
    </row>
    <row r="38" spans="2:12" x14ac:dyDescent="0.25">
      <c r="B38" s="120" t="s">
        <v>123</v>
      </c>
      <c r="C38" s="118" t="s">
        <v>123</v>
      </c>
      <c r="D38" s="119" t="s">
        <v>123</v>
      </c>
      <c r="E38" s="120" t="s">
        <v>123</v>
      </c>
      <c r="F38" s="120" t="s">
        <v>123</v>
      </c>
      <c r="G38" s="121" t="s">
        <v>123</v>
      </c>
      <c r="H38" s="122" t="s">
        <v>123</v>
      </c>
      <c r="I38" s="121" t="s">
        <v>123</v>
      </c>
      <c r="J38" s="121" t="s">
        <v>123</v>
      </c>
      <c r="K38" s="120" t="s">
        <v>123</v>
      </c>
      <c r="L38" s="120" t="s">
        <v>123</v>
      </c>
    </row>
    <row r="39" spans="2:12" x14ac:dyDescent="0.25">
      <c r="B39" s="120" t="s">
        <v>123</v>
      </c>
      <c r="C39" s="118" t="s">
        <v>123</v>
      </c>
      <c r="D39" s="119" t="s">
        <v>123</v>
      </c>
      <c r="E39" s="120" t="s">
        <v>123</v>
      </c>
      <c r="F39" s="120" t="s">
        <v>123</v>
      </c>
      <c r="G39" s="121" t="s">
        <v>123</v>
      </c>
      <c r="H39" s="122" t="s">
        <v>123</v>
      </c>
      <c r="I39" s="121" t="s">
        <v>123</v>
      </c>
      <c r="J39" s="121" t="s">
        <v>123</v>
      </c>
      <c r="K39" s="120" t="s">
        <v>123</v>
      </c>
      <c r="L39" s="120" t="s">
        <v>123</v>
      </c>
    </row>
    <row r="40" spans="2:12" x14ac:dyDescent="0.25">
      <c r="B40" s="120" t="s">
        <v>123</v>
      </c>
      <c r="C40" s="118" t="s">
        <v>123</v>
      </c>
      <c r="D40" s="119" t="s">
        <v>123</v>
      </c>
      <c r="E40" s="120" t="s">
        <v>123</v>
      </c>
      <c r="F40" s="120" t="s">
        <v>123</v>
      </c>
      <c r="G40" s="121" t="s">
        <v>123</v>
      </c>
      <c r="H40" s="122" t="s">
        <v>123</v>
      </c>
      <c r="I40" s="121" t="s">
        <v>123</v>
      </c>
      <c r="J40" s="121" t="s">
        <v>123</v>
      </c>
      <c r="K40" s="120" t="s">
        <v>123</v>
      </c>
      <c r="L40" s="120" t="s">
        <v>123</v>
      </c>
    </row>
    <row r="41" spans="2:12" x14ac:dyDescent="0.25">
      <c r="B41" s="120" t="s">
        <v>123</v>
      </c>
      <c r="C41" s="118" t="s">
        <v>123</v>
      </c>
      <c r="D41" s="119" t="s">
        <v>123</v>
      </c>
      <c r="E41" s="120" t="s">
        <v>123</v>
      </c>
      <c r="F41" s="120" t="s">
        <v>123</v>
      </c>
      <c r="G41" s="121" t="s">
        <v>123</v>
      </c>
      <c r="H41" s="122" t="s">
        <v>123</v>
      </c>
      <c r="I41" s="121" t="s">
        <v>123</v>
      </c>
      <c r="J41" s="121" t="s">
        <v>123</v>
      </c>
      <c r="K41" s="120" t="s">
        <v>123</v>
      </c>
      <c r="L41" s="120" t="s">
        <v>123</v>
      </c>
    </row>
    <row r="42" spans="2:12" x14ac:dyDescent="0.25">
      <c r="B42" s="120" t="s">
        <v>123</v>
      </c>
      <c r="C42" s="118" t="s">
        <v>123</v>
      </c>
      <c r="D42" s="119" t="s">
        <v>123</v>
      </c>
      <c r="E42" s="120" t="s">
        <v>123</v>
      </c>
      <c r="F42" s="120" t="s">
        <v>123</v>
      </c>
      <c r="G42" s="121" t="s">
        <v>123</v>
      </c>
      <c r="H42" s="122" t="s">
        <v>123</v>
      </c>
      <c r="I42" s="121" t="s">
        <v>123</v>
      </c>
      <c r="J42" s="121" t="s">
        <v>123</v>
      </c>
      <c r="K42" s="120" t="s">
        <v>123</v>
      </c>
      <c r="L42" s="120" t="s">
        <v>123</v>
      </c>
    </row>
    <row r="43" spans="2:12" x14ac:dyDescent="0.25">
      <c r="B43" s="120" t="s">
        <v>123</v>
      </c>
      <c r="C43" s="118" t="s">
        <v>123</v>
      </c>
      <c r="D43" s="119" t="s">
        <v>123</v>
      </c>
      <c r="E43" s="120" t="s">
        <v>123</v>
      </c>
      <c r="F43" s="120" t="s">
        <v>123</v>
      </c>
      <c r="G43" s="121" t="s">
        <v>123</v>
      </c>
      <c r="H43" s="122" t="s">
        <v>123</v>
      </c>
      <c r="I43" s="121" t="s">
        <v>123</v>
      </c>
      <c r="J43" s="121" t="s">
        <v>123</v>
      </c>
      <c r="K43" s="120" t="s">
        <v>123</v>
      </c>
      <c r="L43" s="120" t="s">
        <v>123</v>
      </c>
    </row>
    <row r="44" spans="2:12" x14ac:dyDescent="0.25">
      <c r="B44" s="120" t="s">
        <v>123</v>
      </c>
      <c r="C44" s="118" t="s">
        <v>123</v>
      </c>
      <c r="D44" s="119" t="s">
        <v>123</v>
      </c>
      <c r="E44" s="120" t="s">
        <v>123</v>
      </c>
      <c r="F44" s="120" t="s">
        <v>123</v>
      </c>
      <c r="G44" s="121" t="s">
        <v>123</v>
      </c>
      <c r="H44" s="122" t="s">
        <v>123</v>
      </c>
      <c r="I44" s="121" t="s">
        <v>123</v>
      </c>
      <c r="J44" s="121" t="s">
        <v>123</v>
      </c>
      <c r="K44" s="120" t="s">
        <v>123</v>
      </c>
      <c r="L44" s="120" t="s">
        <v>123</v>
      </c>
    </row>
    <row r="45" spans="2:12" x14ac:dyDescent="0.25">
      <c r="B45" s="120" t="s">
        <v>123</v>
      </c>
      <c r="C45" s="118" t="s">
        <v>123</v>
      </c>
      <c r="D45" s="119" t="s">
        <v>123</v>
      </c>
      <c r="E45" s="120" t="s">
        <v>123</v>
      </c>
      <c r="F45" s="120" t="s">
        <v>123</v>
      </c>
      <c r="G45" s="121" t="s">
        <v>123</v>
      </c>
      <c r="H45" s="122" t="s">
        <v>123</v>
      </c>
      <c r="I45" s="121" t="s">
        <v>123</v>
      </c>
      <c r="J45" s="121" t="s">
        <v>123</v>
      </c>
      <c r="K45" s="120" t="s">
        <v>123</v>
      </c>
      <c r="L45" s="120" t="s">
        <v>123</v>
      </c>
    </row>
    <row r="46" spans="2:12" x14ac:dyDescent="0.25">
      <c r="B46" s="120" t="s">
        <v>123</v>
      </c>
      <c r="C46" s="118" t="s">
        <v>123</v>
      </c>
      <c r="D46" s="119" t="s">
        <v>123</v>
      </c>
      <c r="E46" s="120" t="s">
        <v>123</v>
      </c>
      <c r="F46" s="120" t="s">
        <v>123</v>
      </c>
      <c r="G46" s="121" t="s">
        <v>123</v>
      </c>
      <c r="H46" s="122" t="s">
        <v>123</v>
      </c>
      <c r="I46" s="121" t="s">
        <v>123</v>
      </c>
      <c r="J46" s="121" t="s">
        <v>123</v>
      </c>
      <c r="K46" s="120" t="s">
        <v>123</v>
      </c>
      <c r="L46" s="120" t="s">
        <v>123</v>
      </c>
    </row>
    <row r="47" spans="2:12" x14ac:dyDescent="0.25">
      <c r="B47" s="120" t="s">
        <v>123</v>
      </c>
      <c r="C47" s="118" t="s">
        <v>123</v>
      </c>
      <c r="D47" s="119" t="s">
        <v>123</v>
      </c>
      <c r="E47" s="120" t="s">
        <v>123</v>
      </c>
      <c r="F47" s="120" t="s">
        <v>123</v>
      </c>
      <c r="G47" s="121" t="s">
        <v>123</v>
      </c>
      <c r="H47" s="122" t="s">
        <v>123</v>
      </c>
      <c r="I47" s="121" t="s">
        <v>123</v>
      </c>
      <c r="J47" s="121" t="s">
        <v>123</v>
      </c>
      <c r="K47" s="120" t="s">
        <v>123</v>
      </c>
      <c r="L47" s="120" t="s">
        <v>123</v>
      </c>
    </row>
    <row r="48" spans="2:12" x14ac:dyDescent="0.25">
      <c r="B48" s="120" t="s">
        <v>123</v>
      </c>
      <c r="C48" s="118" t="s">
        <v>123</v>
      </c>
      <c r="D48" s="119" t="s">
        <v>123</v>
      </c>
      <c r="E48" s="120" t="s">
        <v>123</v>
      </c>
      <c r="F48" s="120" t="s">
        <v>123</v>
      </c>
      <c r="G48" s="121" t="s">
        <v>123</v>
      </c>
      <c r="H48" s="122" t="s">
        <v>123</v>
      </c>
      <c r="I48" s="121" t="s">
        <v>123</v>
      </c>
      <c r="J48" s="121" t="s">
        <v>123</v>
      </c>
      <c r="K48" s="120" t="s">
        <v>123</v>
      </c>
      <c r="L48" s="120" t="s">
        <v>123</v>
      </c>
    </row>
    <row r="49" spans="2:12" x14ac:dyDescent="0.25">
      <c r="B49" s="120" t="s">
        <v>123</v>
      </c>
      <c r="C49" s="118" t="s">
        <v>123</v>
      </c>
      <c r="D49" s="119" t="s">
        <v>123</v>
      </c>
      <c r="E49" s="120" t="s">
        <v>123</v>
      </c>
      <c r="F49" s="120" t="s">
        <v>123</v>
      </c>
      <c r="G49" s="121" t="s">
        <v>123</v>
      </c>
      <c r="H49" s="122" t="s">
        <v>123</v>
      </c>
      <c r="I49" s="121" t="s">
        <v>123</v>
      </c>
      <c r="J49" s="121" t="s">
        <v>123</v>
      </c>
      <c r="K49" s="120" t="s">
        <v>123</v>
      </c>
      <c r="L49" s="120" t="s">
        <v>123</v>
      </c>
    </row>
    <row r="50" spans="2:12" x14ac:dyDescent="0.25">
      <c r="B50" s="120" t="s">
        <v>123</v>
      </c>
      <c r="C50" s="118" t="s">
        <v>123</v>
      </c>
      <c r="D50" s="119" t="s">
        <v>123</v>
      </c>
      <c r="E50" s="120" t="s">
        <v>123</v>
      </c>
      <c r="F50" s="120" t="s">
        <v>123</v>
      </c>
      <c r="G50" s="121" t="s">
        <v>123</v>
      </c>
      <c r="H50" s="122" t="s">
        <v>123</v>
      </c>
      <c r="I50" s="121" t="s">
        <v>123</v>
      </c>
      <c r="J50" s="121" t="s">
        <v>123</v>
      </c>
      <c r="K50" s="120" t="s">
        <v>123</v>
      </c>
      <c r="L50" s="120" t="s">
        <v>123</v>
      </c>
    </row>
    <row r="51" spans="2:12" x14ac:dyDescent="0.25">
      <c r="B51" s="120" t="s">
        <v>123</v>
      </c>
      <c r="C51" s="118" t="s">
        <v>123</v>
      </c>
      <c r="D51" s="119" t="s">
        <v>123</v>
      </c>
      <c r="E51" s="120" t="s">
        <v>123</v>
      </c>
      <c r="F51" s="120" t="s">
        <v>123</v>
      </c>
      <c r="G51" s="121" t="s">
        <v>123</v>
      </c>
      <c r="H51" s="122" t="s">
        <v>123</v>
      </c>
      <c r="I51" s="121" t="s">
        <v>123</v>
      </c>
      <c r="J51" s="121" t="s">
        <v>123</v>
      </c>
      <c r="K51" s="120" t="s">
        <v>123</v>
      </c>
      <c r="L51" s="120" t="s">
        <v>123</v>
      </c>
    </row>
    <row r="52" spans="2:12" x14ac:dyDescent="0.25">
      <c r="B52" s="120" t="s">
        <v>123</v>
      </c>
      <c r="C52" s="118" t="s">
        <v>123</v>
      </c>
      <c r="D52" s="119" t="s">
        <v>123</v>
      </c>
      <c r="E52" s="120" t="s">
        <v>123</v>
      </c>
      <c r="F52" s="120" t="s">
        <v>123</v>
      </c>
      <c r="G52" s="121" t="s">
        <v>123</v>
      </c>
      <c r="H52" s="122" t="s">
        <v>123</v>
      </c>
      <c r="I52" s="121" t="s">
        <v>123</v>
      </c>
      <c r="J52" s="121" t="s">
        <v>123</v>
      </c>
      <c r="K52" s="120" t="s">
        <v>123</v>
      </c>
      <c r="L52" s="120" t="s">
        <v>123</v>
      </c>
    </row>
    <row r="53" spans="2:12" x14ac:dyDescent="0.25">
      <c r="B53" s="120" t="s">
        <v>123</v>
      </c>
      <c r="C53" s="118" t="s">
        <v>123</v>
      </c>
      <c r="D53" s="119" t="s">
        <v>123</v>
      </c>
      <c r="E53" s="120" t="s">
        <v>123</v>
      </c>
      <c r="F53" s="120" t="s">
        <v>123</v>
      </c>
      <c r="G53" s="121" t="s">
        <v>123</v>
      </c>
      <c r="H53" s="122" t="s">
        <v>123</v>
      </c>
      <c r="I53" s="121" t="s">
        <v>123</v>
      </c>
      <c r="J53" s="121" t="s">
        <v>123</v>
      </c>
      <c r="K53" s="120" t="s">
        <v>123</v>
      </c>
      <c r="L53" s="120" t="s">
        <v>123</v>
      </c>
    </row>
    <row r="54" spans="2:12" x14ac:dyDescent="0.25">
      <c r="B54" s="120" t="s">
        <v>123</v>
      </c>
      <c r="C54" s="118" t="s">
        <v>123</v>
      </c>
      <c r="D54" s="119" t="s">
        <v>123</v>
      </c>
      <c r="E54" s="120" t="s">
        <v>123</v>
      </c>
      <c r="F54" s="120" t="s">
        <v>123</v>
      </c>
      <c r="G54" s="121" t="s">
        <v>123</v>
      </c>
      <c r="H54" s="122" t="s">
        <v>123</v>
      </c>
      <c r="I54" s="121" t="s">
        <v>123</v>
      </c>
      <c r="J54" s="121" t="s">
        <v>123</v>
      </c>
      <c r="K54" s="120" t="s">
        <v>123</v>
      </c>
      <c r="L54" s="120" t="s">
        <v>123</v>
      </c>
    </row>
    <row r="55" spans="2:12" x14ac:dyDescent="0.25">
      <c r="B55" s="120" t="s">
        <v>123</v>
      </c>
      <c r="C55" s="118" t="s">
        <v>123</v>
      </c>
      <c r="D55" s="119" t="s">
        <v>123</v>
      </c>
      <c r="E55" s="120" t="s">
        <v>123</v>
      </c>
      <c r="F55" s="120" t="s">
        <v>123</v>
      </c>
      <c r="G55" s="121" t="s">
        <v>123</v>
      </c>
      <c r="H55" s="122" t="s">
        <v>123</v>
      </c>
      <c r="I55" s="121" t="s">
        <v>123</v>
      </c>
      <c r="J55" s="121" t="s">
        <v>123</v>
      </c>
      <c r="K55" s="120" t="s">
        <v>123</v>
      </c>
      <c r="L55" s="120" t="s">
        <v>123</v>
      </c>
    </row>
    <row r="56" spans="2:12" x14ac:dyDescent="0.25">
      <c r="B56" s="120" t="s">
        <v>123</v>
      </c>
      <c r="C56" s="118" t="s">
        <v>123</v>
      </c>
      <c r="D56" s="119" t="s">
        <v>123</v>
      </c>
      <c r="E56" s="120" t="s">
        <v>123</v>
      </c>
      <c r="F56" s="120" t="s">
        <v>123</v>
      </c>
      <c r="G56" s="121" t="s">
        <v>123</v>
      </c>
      <c r="H56" s="122" t="s">
        <v>123</v>
      </c>
      <c r="I56" s="121" t="s">
        <v>123</v>
      </c>
      <c r="J56" s="121" t="s">
        <v>123</v>
      </c>
      <c r="K56" s="120" t="s">
        <v>123</v>
      </c>
      <c r="L56" s="120" t="s">
        <v>123</v>
      </c>
    </row>
    <row r="57" spans="2:12" x14ac:dyDescent="0.25">
      <c r="B57" s="120" t="s">
        <v>123</v>
      </c>
      <c r="C57" s="118" t="s">
        <v>123</v>
      </c>
      <c r="D57" s="119" t="s">
        <v>123</v>
      </c>
      <c r="E57" s="120" t="s">
        <v>123</v>
      </c>
      <c r="F57" s="120" t="s">
        <v>123</v>
      </c>
      <c r="G57" s="121" t="s">
        <v>123</v>
      </c>
      <c r="H57" s="122" t="s">
        <v>123</v>
      </c>
      <c r="I57" s="121" t="s">
        <v>123</v>
      </c>
      <c r="J57" s="121" t="s">
        <v>123</v>
      </c>
      <c r="K57" s="120" t="s">
        <v>123</v>
      </c>
      <c r="L57" s="120" t="s">
        <v>123</v>
      </c>
    </row>
    <row r="58" spans="2:12" x14ac:dyDescent="0.25">
      <c r="B58" s="120" t="s">
        <v>123</v>
      </c>
      <c r="C58" s="118" t="s">
        <v>123</v>
      </c>
      <c r="D58" s="119" t="s">
        <v>123</v>
      </c>
      <c r="E58" s="120" t="s">
        <v>123</v>
      </c>
      <c r="F58" s="120" t="s">
        <v>123</v>
      </c>
      <c r="G58" s="121" t="s">
        <v>123</v>
      </c>
      <c r="H58" s="122" t="s">
        <v>123</v>
      </c>
      <c r="I58" s="121" t="s">
        <v>123</v>
      </c>
      <c r="J58" s="121" t="s">
        <v>123</v>
      </c>
      <c r="K58" s="120" t="s">
        <v>123</v>
      </c>
      <c r="L58" s="120" t="s">
        <v>123</v>
      </c>
    </row>
    <row r="59" spans="2:12" x14ac:dyDescent="0.25">
      <c r="B59" s="120" t="s">
        <v>123</v>
      </c>
      <c r="C59" s="118" t="s">
        <v>123</v>
      </c>
      <c r="D59" s="119" t="s">
        <v>123</v>
      </c>
      <c r="E59" s="120" t="s">
        <v>123</v>
      </c>
      <c r="F59" s="120" t="s">
        <v>123</v>
      </c>
      <c r="G59" s="121" t="s">
        <v>123</v>
      </c>
      <c r="H59" s="122" t="s">
        <v>123</v>
      </c>
      <c r="I59" s="121" t="s">
        <v>123</v>
      </c>
      <c r="J59" s="121" t="s">
        <v>123</v>
      </c>
      <c r="K59" s="120" t="s">
        <v>123</v>
      </c>
      <c r="L59" s="120" t="s">
        <v>123</v>
      </c>
    </row>
    <row r="60" spans="2:12" x14ac:dyDescent="0.25">
      <c r="B60" s="120" t="s">
        <v>123</v>
      </c>
      <c r="C60" s="118" t="s">
        <v>123</v>
      </c>
      <c r="D60" s="119" t="s">
        <v>123</v>
      </c>
      <c r="E60" s="120" t="s">
        <v>123</v>
      </c>
      <c r="F60" s="120" t="s">
        <v>123</v>
      </c>
      <c r="G60" s="121" t="s">
        <v>123</v>
      </c>
      <c r="H60" s="122" t="s">
        <v>123</v>
      </c>
      <c r="I60" s="121" t="s">
        <v>123</v>
      </c>
      <c r="J60" s="121" t="s">
        <v>123</v>
      </c>
      <c r="K60" s="120" t="s">
        <v>123</v>
      </c>
      <c r="L60" s="120" t="s">
        <v>123</v>
      </c>
    </row>
    <row r="61" spans="2:12" x14ac:dyDescent="0.25">
      <c r="B61" s="120" t="s">
        <v>123</v>
      </c>
      <c r="C61" s="118" t="s">
        <v>123</v>
      </c>
      <c r="D61" s="119" t="s">
        <v>123</v>
      </c>
      <c r="E61" s="120" t="s">
        <v>123</v>
      </c>
      <c r="F61" s="120" t="s">
        <v>123</v>
      </c>
      <c r="G61" s="121" t="s">
        <v>123</v>
      </c>
      <c r="H61" s="122" t="s">
        <v>123</v>
      </c>
      <c r="I61" s="121" t="s">
        <v>123</v>
      </c>
      <c r="J61" s="121" t="s">
        <v>123</v>
      </c>
      <c r="K61" s="120" t="s">
        <v>123</v>
      </c>
      <c r="L61" s="120" t="s">
        <v>123</v>
      </c>
    </row>
    <row r="62" spans="2:12" x14ac:dyDescent="0.25">
      <c r="B62" s="120" t="s">
        <v>123</v>
      </c>
      <c r="C62" s="118" t="s">
        <v>123</v>
      </c>
      <c r="D62" s="119" t="s">
        <v>123</v>
      </c>
      <c r="E62" s="120" t="s">
        <v>123</v>
      </c>
      <c r="F62" s="120" t="s">
        <v>123</v>
      </c>
      <c r="G62" s="121" t="s">
        <v>123</v>
      </c>
      <c r="H62" s="122" t="s">
        <v>123</v>
      </c>
      <c r="I62" s="121" t="s">
        <v>123</v>
      </c>
      <c r="J62" s="121" t="s">
        <v>123</v>
      </c>
      <c r="K62" s="120" t="s">
        <v>123</v>
      </c>
      <c r="L62" s="120" t="s">
        <v>123</v>
      </c>
    </row>
    <row r="63" spans="2:12" x14ac:dyDescent="0.25">
      <c r="B63" s="120" t="s">
        <v>123</v>
      </c>
      <c r="C63" s="118" t="s">
        <v>123</v>
      </c>
      <c r="D63" s="119" t="s">
        <v>123</v>
      </c>
      <c r="E63" s="120" t="s">
        <v>123</v>
      </c>
      <c r="F63" s="120" t="s">
        <v>123</v>
      </c>
      <c r="G63" s="121" t="s">
        <v>123</v>
      </c>
      <c r="H63" s="122" t="s">
        <v>123</v>
      </c>
      <c r="I63" s="121" t="s">
        <v>123</v>
      </c>
      <c r="J63" s="121" t="s">
        <v>123</v>
      </c>
      <c r="K63" s="120" t="s">
        <v>123</v>
      </c>
      <c r="L63" s="120" t="s">
        <v>123</v>
      </c>
    </row>
    <row r="64" spans="2:12" x14ac:dyDescent="0.25">
      <c r="B64" s="120" t="s">
        <v>123</v>
      </c>
      <c r="C64" s="118" t="s">
        <v>123</v>
      </c>
      <c r="D64" s="119" t="s">
        <v>123</v>
      </c>
      <c r="E64" s="120" t="s">
        <v>123</v>
      </c>
      <c r="F64" s="120" t="s">
        <v>123</v>
      </c>
      <c r="G64" s="121" t="s">
        <v>123</v>
      </c>
      <c r="H64" s="122" t="s">
        <v>123</v>
      </c>
      <c r="I64" s="121" t="s">
        <v>123</v>
      </c>
      <c r="J64" s="121" t="s">
        <v>123</v>
      </c>
      <c r="K64" s="120" t="s">
        <v>123</v>
      </c>
      <c r="L64" s="120" t="s">
        <v>123</v>
      </c>
    </row>
    <row r="65" spans="2:12" x14ac:dyDescent="0.25">
      <c r="B65" s="120" t="s">
        <v>123</v>
      </c>
      <c r="C65" s="118" t="s">
        <v>123</v>
      </c>
      <c r="D65" s="119" t="s">
        <v>123</v>
      </c>
      <c r="E65" s="120" t="s">
        <v>123</v>
      </c>
      <c r="F65" s="120" t="s">
        <v>123</v>
      </c>
      <c r="G65" s="121" t="s">
        <v>123</v>
      </c>
      <c r="H65" s="122" t="s">
        <v>123</v>
      </c>
      <c r="I65" s="121" t="s">
        <v>123</v>
      </c>
      <c r="J65" s="121" t="s">
        <v>123</v>
      </c>
      <c r="K65" s="120" t="s">
        <v>123</v>
      </c>
      <c r="L65" s="120" t="s">
        <v>123</v>
      </c>
    </row>
    <row r="66" spans="2:12" x14ac:dyDescent="0.25">
      <c r="B66" s="120" t="s">
        <v>123</v>
      </c>
      <c r="C66" s="118" t="s">
        <v>123</v>
      </c>
      <c r="D66" s="119" t="s">
        <v>123</v>
      </c>
      <c r="E66" s="120" t="s">
        <v>123</v>
      </c>
      <c r="F66" s="120" t="s">
        <v>123</v>
      </c>
      <c r="G66" s="121" t="s">
        <v>123</v>
      </c>
      <c r="H66" s="122" t="s">
        <v>123</v>
      </c>
      <c r="I66" s="121" t="s">
        <v>123</v>
      </c>
      <c r="J66" s="121" t="s">
        <v>123</v>
      </c>
      <c r="K66" s="120" t="s">
        <v>123</v>
      </c>
      <c r="L66" s="120" t="s">
        <v>123</v>
      </c>
    </row>
    <row r="67" spans="2:12" x14ac:dyDescent="0.25">
      <c r="B67" s="120" t="s">
        <v>123</v>
      </c>
      <c r="C67" s="118" t="s">
        <v>123</v>
      </c>
      <c r="D67" s="119" t="s">
        <v>123</v>
      </c>
      <c r="E67" s="120" t="s">
        <v>123</v>
      </c>
      <c r="F67" s="120" t="s">
        <v>123</v>
      </c>
      <c r="G67" s="121" t="s">
        <v>123</v>
      </c>
      <c r="H67" s="122" t="s">
        <v>123</v>
      </c>
      <c r="I67" s="121" t="s">
        <v>123</v>
      </c>
      <c r="J67" s="121" t="s">
        <v>123</v>
      </c>
      <c r="K67" s="120" t="s">
        <v>123</v>
      </c>
      <c r="L67" s="120" t="s">
        <v>123</v>
      </c>
    </row>
    <row r="68" spans="2:12" x14ac:dyDescent="0.25">
      <c r="B68" s="120" t="s">
        <v>123</v>
      </c>
      <c r="C68" s="118" t="s">
        <v>123</v>
      </c>
      <c r="D68" s="119" t="s">
        <v>123</v>
      </c>
      <c r="E68" s="120" t="s">
        <v>123</v>
      </c>
      <c r="F68" s="120" t="s">
        <v>123</v>
      </c>
      <c r="G68" s="121" t="s">
        <v>123</v>
      </c>
      <c r="H68" s="122" t="s">
        <v>123</v>
      </c>
      <c r="I68" s="121" t="s">
        <v>123</v>
      </c>
      <c r="J68" s="121" t="s">
        <v>123</v>
      </c>
      <c r="K68" s="120" t="s">
        <v>123</v>
      </c>
      <c r="L68" s="120" t="s">
        <v>123</v>
      </c>
    </row>
    <row r="69" spans="2:12" x14ac:dyDescent="0.25">
      <c r="B69" s="120" t="s">
        <v>123</v>
      </c>
      <c r="C69" s="118" t="s">
        <v>123</v>
      </c>
      <c r="D69" s="119" t="s">
        <v>123</v>
      </c>
      <c r="E69" s="120" t="s">
        <v>123</v>
      </c>
      <c r="F69" s="120" t="s">
        <v>123</v>
      </c>
      <c r="G69" s="121" t="s">
        <v>123</v>
      </c>
      <c r="H69" s="122" t="s">
        <v>123</v>
      </c>
      <c r="I69" s="121" t="s">
        <v>123</v>
      </c>
      <c r="J69" s="121" t="s">
        <v>123</v>
      </c>
      <c r="K69" s="120" t="s">
        <v>123</v>
      </c>
      <c r="L69" s="120" t="s">
        <v>123</v>
      </c>
    </row>
    <row r="70" spans="2:12" x14ac:dyDescent="0.25">
      <c r="B70" s="120" t="s">
        <v>123</v>
      </c>
      <c r="C70" s="118" t="s">
        <v>123</v>
      </c>
      <c r="D70" s="119" t="s">
        <v>123</v>
      </c>
      <c r="E70" s="120" t="s">
        <v>123</v>
      </c>
      <c r="F70" s="120" t="s">
        <v>123</v>
      </c>
      <c r="G70" s="121" t="s">
        <v>123</v>
      </c>
      <c r="H70" s="122" t="s">
        <v>123</v>
      </c>
      <c r="I70" s="121" t="s">
        <v>123</v>
      </c>
      <c r="J70" s="121" t="s">
        <v>123</v>
      </c>
      <c r="K70" s="120" t="s">
        <v>123</v>
      </c>
      <c r="L70" s="120" t="s">
        <v>123</v>
      </c>
    </row>
    <row r="71" spans="2:12" x14ac:dyDescent="0.25">
      <c r="B71" s="120" t="s">
        <v>123</v>
      </c>
      <c r="C71" s="118" t="s">
        <v>123</v>
      </c>
      <c r="D71" s="119" t="s">
        <v>123</v>
      </c>
      <c r="E71" s="120" t="s">
        <v>123</v>
      </c>
      <c r="F71" s="120" t="s">
        <v>123</v>
      </c>
      <c r="G71" s="121" t="s">
        <v>123</v>
      </c>
      <c r="H71" s="122" t="s">
        <v>123</v>
      </c>
      <c r="I71" s="121" t="s">
        <v>123</v>
      </c>
      <c r="J71" s="121" t="s">
        <v>123</v>
      </c>
      <c r="K71" s="120" t="s">
        <v>123</v>
      </c>
      <c r="L71" s="120" t="s">
        <v>123</v>
      </c>
    </row>
    <row r="72" spans="2:12" x14ac:dyDescent="0.25">
      <c r="B72" s="120" t="s">
        <v>123</v>
      </c>
      <c r="C72" s="118" t="s">
        <v>123</v>
      </c>
      <c r="D72" s="119" t="s">
        <v>123</v>
      </c>
      <c r="E72" s="120" t="s">
        <v>123</v>
      </c>
      <c r="F72" s="120" t="s">
        <v>123</v>
      </c>
      <c r="G72" s="121" t="s">
        <v>123</v>
      </c>
      <c r="H72" s="122" t="s">
        <v>123</v>
      </c>
      <c r="I72" s="121" t="s">
        <v>123</v>
      </c>
      <c r="J72" s="121" t="s">
        <v>123</v>
      </c>
      <c r="K72" s="120" t="s">
        <v>123</v>
      </c>
      <c r="L72" s="120" t="s">
        <v>123</v>
      </c>
    </row>
    <row r="73" spans="2:12" x14ac:dyDescent="0.25">
      <c r="B73" s="120" t="s">
        <v>123</v>
      </c>
      <c r="C73" s="118" t="s">
        <v>123</v>
      </c>
      <c r="D73" s="119" t="s">
        <v>123</v>
      </c>
      <c r="E73" s="120" t="s">
        <v>123</v>
      </c>
      <c r="F73" s="120" t="s">
        <v>123</v>
      </c>
      <c r="G73" s="121" t="s">
        <v>123</v>
      </c>
      <c r="H73" s="122" t="s">
        <v>123</v>
      </c>
      <c r="I73" s="121" t="s">
        <v>123</v>
      </c>
      <c r="J73" s="121" t="s">
        <v>123</v>
      </c>
      <c r="K73" s="120" t="s">
        <v>123</v>
      </c>
      <c r="L73" s="120" t="s">
        <v>123</v>
      </c>
    </row>
    <row r="74" spans="2:12" x14ac:dyDescent="0.25">
      <c r="B74" s="120" t="s">
        <v>123</v>
      </c>
      <c r="C74" s="118" t="s">
        <v>123</v>
      </c>
      <c r="D74" s="119" t="s">
        <v>123</v>
      </c>
      <c r="E74" s="120" t="s">
        <v>123</v>
      </c>
      <c r="F74" s="120" t="s">
        <v>123</v>
      </c>
      <c r="G74" s="121" t="s">
        <v>123</v>
      </c>
      <c r="H74" s="122" t="s">
        <v>123</v>
      </c>
      <c r="I74" s="121" t="s">
        <v>123</v>
      </c>
      <c r="J74" s="121" t="s">
        <v>123</v>
      </c>
      <c r="K74" s="120" t="s">
        <v>123</v>
      </c>
      <c r="L74" s="120" t="s">
        <v>123</v>
      </c>
    </row>
    <row r="75" spans="2:12" x14ac:dyDescent="0.25">
      <c r="B75" s="120" t="s">
        <v>123</v>
      </c>
      <c r="C75" s="118" t="s">
        <v>123</v>
      </c>
      <c r="D75" s="119" t="s">
        <v>123</v>
      </c>
      <c r="E75" s="120" t="s">
        <v>123</v>
      </c>
      <c r="F75" s="120" t="s">
        <v>123</v>
      </c>
      <c r="G75" s="121" t="s">
        <v>123</v>
      </c>
      <c r="H75" s="122" t="s">
        <v>123</v>
      </c>
      <c r="I75" s="121" t="s">
        <v>123</v>
      </c>
      <c r="J75" s="121" t="s">
        <v>123</v>
      </c>
      <c r="K75" s="120" t="s">
        <v>123</v>
      </c>
      <c r="L75" s="120" t="s">
        <v>123</v>
      </c>
    </row>
    <row r="76" spans="2:12" x14ac:dyDescent="0.25">
      <c r="B76" s="120" t="s">
        <v>123</v>
      </c>
      <c r="C76" s="118" t="s">
        <v>123</v>
      </c>
      <c r="D76" s="119" t="s">
        <v>123</v>
      </c>
      <c r="E76" s="120" t="s">
        <v>123</v>
      </c>
      <c r="F76" s="120" t="s">
        <v>123</v>
      </c>
      <c r="G76" s="121" t="s">
        <v>123</v>
      </c>
      <c r="H76" s="122" t="s">
        <v>123</v>
      </c>
      <c r="I76" s="121" t="s">
        <v>123</v>
      </c>
      <c r="J76" s="121" t="s">
        <v>123</v>
      </c>
      <c r="K76" s="120" t="s">
        <v>123</v>
      </c>
      <c r="L76" s="120" t="s">
        <v>123</v>
      </c>
    </row>
    <row r="77" spans="2:12" x14ac:dyDescent="0.25">
      <c r="B77" s="120" t="s">
        <v>123</v>
      </c>
      <c r="C77" s="118" t="s">
        <v>123</v>
      </c>
      <c r="D77" s="119" t="s">
        <v>123</v>
      </c>
      <c r="E77" s="120" t="s">
        <v>123</v>
      </c>
      <c r="F77" s="120" t="s">
        <v>123</v>
      </c>
      <c r="G77" s="121" t="s">
        <v>123</v>
      </c>
      <c r="H77" s="122" t="s">
        <v>123</v>
      </c>
      <c r="I77" s="121" t="s">
        <v>123</v>
      </c>
      <c r="J77" s="121" t="s">
        <v>123</v>
      </c>
      <c r="K77" s="120" t="s">
        <v>123</v>
      </c>
      <c r="L77" s="120" t="s">
        <v>123</v>
      </c>
    </row>
    <row r="78" spans="2:12" x14ac:dyDescent="0.25">
      <c r="B78" s="120" t="s">
        <v>123</v>
      </c>
      <c r="C78" s="118" t="s">
        <v>123</v>
      </c>
      <c r="D78" s="119" t="s">
        <v>123</v>
      </c>
      <c r="E78" s="120" t="s">
        <v>123</v>
      </c>
      <c r="F78" s="120" t="s">
        <v>123</v>
      </c>
      <c r="G78" s="121" t="s">
        <v>123</v>
      </c>
      <c r="H78" s="122" t="s">
        <v>123</v>
      </c>
      <c r="I78" s="121" t="s">
        <v>123</v>
      </c>
      <c r="J78" s="121" t="s">
        <v>123</v>
      </c>
      <c r="K78" s="120" t="s">
        <v>123</v>
      </c>
      <c r="L78" s="120" t="s">
        <v>123</v>
      </c>
    </row>
    <row r="79" spans="2:12" x14ac:dyDescent="0.25">
      <c r="B79" s="120" t="s">
        <v>123</v>
      </c>
      <c r="C79" s="118" t="s">
        <v>123</v>
      </c>
      <c r="D79" s="119" t="s">
        <v>123</v>
      </c>
      <c r="E79" s="120" t="s">
        <v>123</v>
      </c>
      <c r="F79" s="120" t="s">
        <v>123</v>
      </c>
      <c r="G79" s="121" t="s">
        <v>123</v>
      </c>
      <c r="H79" s="122" t="s">
        <v>123</v>
      </c>
      <c r="I79" s="121" t="s">
        <v>123</v>
      </c>
      <c r="J79" s="121" t="s">
        <v>123</v>
      </c>
      <c r="K79" s="120" t="s">
        <v>123</v>
      </c>
      <c r="L79" s="120" t="s">
        <v>123</v>
      </c>
    </row>
    <row r="80" spans="2:12" x14ac:dyDescent="0.25">
      <c r="B80" s="120" t="s">
        <v>123</v>
      </c>
      <c r="C80" s="118" t="s">
        <v>123</v>
      </c>
      <c r="D80" s="119" t="s">
        <v>123</v>
      </c>
      <c r="E80" s="120" t="s">
        <v>123</v>
      </c>
      <c r="F80" s="120" t="s">
        <v>123</v>
      </c>
      <c r="G80" s="121" t="s">
        <v>123</v>
      </c>
      <c r="H80" s="122" t="s">
        <v>123</v>
      </c>
      <c r="I80" s="121" t="s">
        <v>123</v>
      </c>
      <c r="J80" s="121" t="s">
        <v>123</v>
      </c>
      <c r="K80" s="120" t="s">
        <v>123</v>
      </c>
      <c r="L80" s="120" t="s">
        <v>123</v>
      </c>
    </row>
    <row r="81" spans="2:12" x14ac:dyDescent="0.25">
      <c r="B81" s="120" t="s">
        <v>123</v>
      </c>
      <c r="C81" s="118" t="s">
        <v>123</v>
      </c>
      <c r="D81" s="119" t="s">
        <v>123</v>
      </c>
      <c r="E81" s="120" t="s">
        <v>123</v>
      </c>
      <c r="F81" s="120" t="s">
        <v>123</v>
      </c>
      <c r="G81" s="121" t="s">
        <v>123</v>
      </c>
      <c r="H81" s="122" t="s">
        <v>123</v>
      </c>
      <c r="I81" s="121" t="s">
        <v>123</v>
      </c>
      <c r="J81" s="121" t="s">
        <v>123</v>
      </c>
      <c r="K81" s="120" t="s">
        <v>123</v>
      </c>
      <c r="L81" s="120" t="s">
        <v>123</v>
      </c>
    </row>
    <row r="82" spans="2:12" x14ac:dyDescent="0.25">
      <c r="B82" s="120" t="s">
        <v>123</v>
      </c>
      <c r="C82" s="118" t="s">
        <v>123</v>
      </c>
      <c r="D82" s="119" t="s">
        <v>123</v>
      </c>
      <c r="E82" s="120" t="s">
        <v>123</v>
      </c>
      <c r="F82" s="120" t="s">
        <v>123</v>
      </c>
      <c r="G82" s="121" t="s">
        <v>123</v>
      </c>
      <c r="H82" s="122" t="s">
        <v>123</v>
      </c>
      <c r="I82" s="121" t="s">
        <v>123</v>
      </c>
      <c r="J82" s="121" t="s">
        <v>123</v>
      </c>
      <c r="K82" s="120" t="s">
        <v>123</v>
      </c>
      <c r="L82" s="120" t="s">
        <v>123</v>
      </c>
    </row>
    <row r="83" spans="2:12" x14ac:dyDescent="0.25">
      <c r="B83" s="120" t="s">
        <v>123</v>
      </c>
      <c r="C83" s="118" t="s">
        <v>123</v>
      </c>
      <c r="D83" s="119" t="s">
        <v>123</v>
      </c>
      <c r="E83" s="120" t="s">
        <v>123</v>
      </c>
      <c r="F83" s="120" t="s">
        <v>123</v>
      </c>
      <c r="G83" s="121" t="s">
        <v>123</v>
      </c>
      <c r="H83" s="122" t="s">
        <v>123</v>
      </c>
      <c r="I83" s="121" t="s">
        <v>123</v>
      </c>
      <c r="J83" s="121" t="s">
        <v>123</v>
      </c>
      <c r="K83" s="120" t="s">
        <v>123</v>
      </c>
      <c r="L83" s="120" t="s">
        <v>123</v>
      </c>
    </row>
    <row r="84" spans="2:12" x14ac:dyDescent="0.25">
      <c r="B84" s="120" t="s">
        <v>123</v>
      </c>
      <c r="C84" s="118" t="s">
        <v>123</v>
      </c>
      <c r="D84" s="119" t="s">
        <v>123</v>
      </c>
      <c r="E84" s="120" t="s">
        <v>123</v>
      </c>
      <c r="F84" s="120" t="s">
        <v>123</v>
      </c>
      <c r="G84" s="121" t="s">
        <v>123</v>
      </c>
      <c r="H84" s="122" t="s">
        <v>123</v>
      </c>
      <c r="I84" s="121" t="s">
        <v>123</v>
      </c>
      <c r="J84" s="121" t="s">
        <v>123</v>
      </c>
      <c r="K84" s="120" t="s">
        <v>123</v>
      </c>
      <c r="L84" s="120" t="s">
        <v>123</v>
      </c>
    </row>
    <row r="85" spans="2:12" x14ac:dyDescent="0.25">
      <c r="B85" s="120" t="s">
        <v>123</v>
      </c>
      <c r="C85" s="118" t="s">
        <v>123</v>
      </c>
      <c r="D85" s="119" t="s">
        <v>123</v>
      </c>
      <c r="E85" s="120" t="s">
        <v>123</v>
      </c>
      <c r="F85" s="120" t="s">
        <v>123</v>
      </c>
      <c r="G85" s="121" t="s">
        <v>123</v>
      </c>
      <c r="H85" s="122" t="s">
        <v>123</v>
      </c>
      <c r="I85" s="121" t="s">
        <v>123</v>
      </c>
      <c r="J85" s="121" t="s">
        <v>123</v>
      </c>
      <c r="K85" s="120" t="s">
        <v>123</v>
      </c>
      <c r="L85" s="120" t="s">
        <v>123</v>
      </c>
    </row>
    <row r="86" spans="2:12" x14ac:dyDescent="0.25">
      <c r="B86" s="120" t="s">
        <v>123</v>
      </c>
      <c r="C86" s="118" t="s">
        <v>123</v>
      </c>
      <c r="D86" s="119" t="s">
        <v>123</v>
      </c>
      <c r="E86" s="120" t="s">
        <v>123</v>
      </c>
      <c r="F86" s="120" t="s">
        <v>123</v>
      </c>
      <c r="G86" s="121" t="s">
        <v>123</v>
      </c>
      <c r="H86" s="122" t="s">
        <v>123</v>
      </c>
      <c r="I86" s="121" t="s">
        <v>123</v>
      </c>
      <c r="J86" s="121" t="s">
        <v>123</v>
      </c>
      <c r="K86" s="120" t="s">
        <v>123</v>
      </c>
      <c r="L86" s="120" t="s">
        <v>123</v>
      </c>
    </row>
    <row r="87" spans="2:12" x14ac:dyDescent="0.25">
      <c r="B87" s="120" t="s">
        <v>123</v>
      </c>
      <c r="C87" s="118" t="s">
        <v>123</v>
      </c>
      <c r="D87" s="119" t="s">
        <v>123</v>
      </c>
      <c r="E87" s="120" t="s">
        <v>123</v>
      </c>
      <c r="F87" s="120" t="s">
        <v>123</v>
      </c>
      <c r="G87" s="121" t="s">
        <v>123</v>
      </c>
      <c r="H87" s="122" t="s">
        <v>123</v>
      </c>
      <c r="I87" s="121" t="s">
        <v>123</v>
      </c>
      <c r="J87" s="121" t="s">
        <v>123</v>
      </c>
      <c r="K87" s="120" t="s">
        <v>123</v>
      </c>
      <c r="L87" s="120" t="s">
        <v>123</v>
      </c>
    </row>
    <row r="88" spans="2:12" x14ac:dyDescent="0.25">
      <c r="B88" s="120" t="s">
        <v>123</v>
      </c>
      <c r="C88" s="118" t="s">
        <v>123</v>
      </c>
      <c r="D88" s="119" t="s">
        <v>123</v>
      </c>
      <c r="E88" s="120" t="s">
        <v>123</v>
      </c>
      <c r="F88" s="120" t="s">
        <v>123</v>
      </c>
      <c r="G88" s="121" t="s">
        <v>123</v>
      </c>
      <c r="H88" s="122" t="s">
        <v>123</v>
      </c>
      <c r="I88" s="121" t="s">
        <v>123</v>
      </c>
      <c r="J88" s="121" t="s">
        <v>123</v>
      </c>
      <c r="K88" s="120" t="s">
        <v>123</v>
      </c>
      <c r="L88" s="120" t="s">
        <v>123</v>
      </c>
    </row>
    <row r="89" spans="2:12" x14ac:dyDescent="0.25">
      <c r="B89" s="120" t="s">
        <v>123</v>
      </c>
      <c r="C89" s="118" t="s">
        <v>123</v>
      </c>
      <c r="D89" s="119" t="s">
        <v>123</v>
      </c>
      <c r="E89" s="120" t="s">
        <v>123</v>
      </c>
      <c r="F89" s="120" t="s">
        <v>123</v>
      </c>
      <c r="G89" s="121" t="s">
        <v>123</v>
      </c>
      <c r="H89" s="122" t="s">
        <v>123</v>
      </c>
      <c r="I89" s="121" t="s">
        <v>123</v>
      </c>
      <c r="J89" s="121" t="s">
        <v>123</v>
      </c>
      <c r="K89" s="120" t="s">
        <v>123</v>
      </c>
      <c r="L89" s="120" t="s">
        <v>123</v>
      </c>
    </row>
    <row r="90" spans="2:12" x14ac:dyDescent="0.25">
      <c r="B90" s="120" t="s">
        <v>123</v>
      </c>
      <c r="C90" s="118" t="s">
        <v>123</v>
      </c>
      <c r="D90" s="119" t="s">
        <v>123</v>
      </c>
      <c r="E90" s="120" t="s">
        <v>123</v>
      </c>
      <c r="F90" s="120" t="s">
        <v>123</v>
      </c>
      <c r="G90" s="121" t="s">
        <v>123</v>
      </c>
      <c r="H90" s="122" t="s">
        <v>123</v>
      </c>
      <c r="I90" s="121" t="s">
        <v>123</v>
      </c>
      <c r="J90" s="121" t="s">
        <v>123</v>
      </c>
      <c r="K90" s="120" t="s">
        <v>123</v>
      </c>
      <c r="L90" s="120" t="s">
        <v>123</v>
      </c>
    </row>
    <row r="91" spans="2:12" x14ac:dyDescent="0.25">
      <c r="B91" s="120" t="s">
        <v>123</v>
      </c>
      <c r="C91" s="118" t="s">
        <v>123</v>
      </c>
      <c r="D91" s="119" t="s">
        <v>123</v>
      </c>
      <c r="E91" s="120" t="s">
        <v>123</v>
      </c>
      <c r="F91" s="120" t="s">
        <v>123</v>
      </c>
      <c r="G91" s="121" t="s">
        <v>123</v>
      </c>
      <c r="H91" s="122" t="s">
        <v>123</v>
      </c>
      <c r="I91" s="121" t="s">
        <v>123</v>
      </c>
      <c r="J91" s="121" t="s">
        <v>123</v>
      </c>
      <c r="K91" s="120" t="s">
        <v>123</v>
      </c>
      <c r="L91" s="120" t="s">
        <v>123</v>
      </c>
    </row>
    <row r="92" spans="2:12" x14ac:dyDescent="0.25">
      <c r="B92" s="120" t="s">
        <v>123</v>
      </c>
      <c r="C92" s="118" t="s">
        <v>123</v>
      </c>
      <c r="D92" s="119" t="s">
        <v>123</v>
      </c>
      <c r="E92" s="120" t="s">
        <v>123</v>
      </c>
      <c r="F92" s="120" t="s">
        <v>123</v>
      </c>
      <c r="G92" s="121" t="s">
        <v>123</v>
      </c>
      <c r="H92" s="122" t="s">
        <v>123</v>
      </c>
      <c r="I92" s="121" t="s">
        <v>123</v>
      </c>
      <c r="J92" s="121" t="s">
        <v>123</v>
      </c>
      <c r="K92" s="120" t="s">
        <v>123</v>
      </c>
      <c r="L92" s="120" t="s">
        <v>123</v>
      </c>
    </row>
    <row r="93" spans="2:12" x14ac:dyDescent="0.25">
      <c r="B93" s="120" t="s">
        <v>123</v>
      </c>
      <c r="C93" s="118" t="s">
        <v>123</v>
      </c>
      <c r="D93" s="119" t="s">
        <v>123</v>
      </c>
      <c r="E93" s="120" t="s">
        <v>123</v>
      </c>
      <c r="F93" s="120" t="s">
        <v>123</v>
      </c>
      <c r="G93" s="121" t="s">
        <v>123</v>
      </c>
      <c r="H93" s="122" t="s">
        <v>123</v>
      </c>
      <c r="I93" s="121" t="s">
        <v>123</v>
      </c>
      <c r="J93" s="121" t="s">
        <v>123</v>
      </c>
      <c r="K93" s="120" t="s">
        <v>123</v>
      </c>
      <c r="L93" s="120" t="s">
        <v>123</v>
      </c>
    </row>
    <row r="94" spans="2:12" x14ac:dyDescent="0.25">
      <c r="B94" s="120" t="s">
        <v>123</v>
      </c>
      <c r="C94" s="118" t="s">
        <v>123</v>
      </c>
      <c r="D94" s="119" t="s">
        <v>123</v>
      </c>
      <c r="E94" s="120" t="s">
        <v>123</v>
      </c>
      <c r="F94" s="120" t="s">
        <v>123</v>
      </c>
      <c r="G94" s="121" t="s">
        <v>123</v>
      </c>
      <c r="H94" s="122" t="s">
        <v>123</v>
      </c>
      <c r="I94" s="121" t="s">
        <v>123</v>
      </c>
      <c r="J94" s="121" t="s">
        <v>123</v>
      </c>
      <c r="K94" s="120" t="s">
        <v>123</v>
      </c>
      <c r="L94" s="120" t="s">
        <v>123</v>
      </c>
    </row>
    <row r="95" spans="2:12" x14ac:dyDescent="0.25">
      <c r="B95" s="120" t="s">
        <v>123</v>
      </c>
      <c r="C95" s="118" t="s">
        <v>123</v>
      </c>
      <c r="D95" s="119" t="s">
        <v>123</v>
      </c>
      <c r="E95" s="120" t="s">
        <v>123</v>
      </c>
      <c r="F95" s="120" t="s">
        <v>123</v>
      </c>
      <c r="G95" s="121" t="s">
        <v>123</v>
      </c>
      <c r="H95" s="122" t="s">
        <v>123</v>
      </c>
      <c r="I95" s="121" t="s">
        <v>123</v>
      </c>
      <c r="J95" s="121" t="s">
        <v>123</v>
      </c>
      <c r="K95" s="120" t="s">
        <v>123</v>
      </c>
      <c r="L95" s="120" t="s">
        <v>123</v>
      </c>
    </row>
    <row r="96" spans="2:12" x14ac:dyDescent="0.25">
      <c r="B96" s="120" t="s">
        <v>123</v>
      </c>
      <c r="C96" s="118" t="s">
        <v>123</v>
      </c>
      <c r="D96" s="119" t="s">
        <v>123</v>
      </c>
      <c r="E96" s="120" t="s">
        <v>123</v>
      </c>
      <c r="F96" s="120" t="s">
        <v>123</v>
      </c>
      <c r="G96" s="121" t="s">
        <v>123</v>
      </c>
      <c r="H96" s="122" t="s">
        <v>123</v>
      </c>
      <c r="I96" s="121" t="s">
        <v>123</v>
      </c>
      <c r="J96" s="121" t="s">
        <v>123</v>
      </c>
      <c r="K96" s="120" t="s">
        <v>123</v>
      </c>
      <c r="L96" s="120" t="s">
        <v>123</v>
      </c>
    </row>
    <row r="97" spans="2:12" x14ac:dyDescent="0.25">
      <c r="B97" s="120" t="s">
        <v>123</v>
      </c>
      <c r="C97" s="118" t="s">
        <v>123</v>
      </c>
      <c r="D97" s="119" t="s">
        <v>123</v>
      </c>
      <c r="E97" s="120" t="s">
        <v>123</v>
      </c>
      <c r="F97" s="120" t="s">
        <v>123</v>
      </c>
      <c r="G97" s="121" t="s">
        <v>123</v>
      </c>
      <c r="H97" s="122" t="s">
        <v>123</v>
      </c>
      <c r="I97" s="121" t="s">
        <v>123</v>
      </c>
      <c r="J97" s="121" t="s">
        <v>123</v>
      </c>
      <c r="K97" s="120" t="s">
        <v>123</v>
      </c>
      <c r="L97" s="120" t="s">
        <v>123</v>
      </c>
    </row>
    <row r="98" spans="2:12" x14ac:dyDescent="0.25">
      <c r="B98" s="120" t="s">
        <v>123</v>
      </c>
      <c r="C98" s="118" t="s">
        <v>123</v>
      </c>
      <c r="D98" s="119" t="s">
        <v>123</v>
      </c>
      <c r="E98" s="120" t="s">
        <v>123</v>
      </c>
      <c r="F98" s="120" t="s">
        <v>123</v>
      </c>
      <c r="G98" s="121" t="s">
        <v>123</v>
      </c>
      <c r="H98" s="122" t="s">
        <v>123</v>
      </c>
      <c r="I98" s="121" t="s">
        <v>123</v>
      </c>
      <c r="J98" s="121" t="s">
        <v>123</v>
      </c>
      <c r="K98" s="120" t="s">
        <v>123</v>
      </c>
      <c r="L98" s="120" t="s">
        <v>123</v>
      </c>
    </row>
    <row r="99" spans="2:12" x14ac:dyDescent="0.25">
      <c r="B99" s="120" t="s">
        <v>123</v>
      </c>
      <c r="C99" s="118" t="s">
        <v>123</v>
      </c>
      <c r="D99" s="119" t="s">
        <v>123</v>
      </c>
      <c r="E99" s="120" t="s">
        <v>123</v>
      </c>
      <c r="F99" s="120" t="s">
        <v>123</v>
      </c>
      <c r="G99" s="121" t="s">
        <v>123</v>
      </c>
      <c r="H99" s="122" t="s">
        <v>123</v>
      </c>
      <c r="I99" s="121" t="s">
        <v>123</v>
      </c>
      <c r="J99" s="121" t="s">
        <v>123</v>
      </c>
      <c r="K99" s="120" t="s">
        <v>123</v>
      </c>
      <c r="L99" s="120" t="s">
        <v>123</v>
      </c>
    </row>
    <row r="100" spans="2:12" x14ac:dyDescent="0.25">
      <c r="B100" s="120" t="s">
        <v>123</v>
      </c>
      <c r="C100" s="118" t="s">
        <v>123</v>
      </c>
      <c r="D100" s="119" t="s">
        <v>123</v>
      </c>
      <c r="E100" s="120" t="s">
        <v>123</v>
      </c>
      <c r="F100" s="120" t="s">
        <v>123</v>
      </c>
      <c r="G100" s="121" t="s">
        <v>123</v>
      </c>
      <c r="H100" s="122" t="s">
        <v>123</v>
      </c>
      <c r="I100" s="121" t="s">
        <v>123</v>
      </c>
      <c r="J100" s="121" t="s">
        <v>123</v>
      </c>
      <c r="K100" s="120" t="s">
        <v>123</v>
      </c>
      <c r="L100" s="120" t="s">
        <v>123</v>
      </c>
    </row>
    <row r="101" spans="2:12" x14ac:dyDescent="0.25">
      <c r="B101" s="120" t="s">
        <v>123</v>
      </c>
      <c r="C101" s="118" t="s">
        <v>123</v>
      </c>
      <c r="D101" s="119" t="s">
        <v>123</v>
      </c>
      <c r="E101" s="120" t="s">
        <v>123</v>
      </c>
      <c r="F101" s="120" t="s">
        <v>123</v>
      </c>
      <c r="G101" s="121" t="s">
        <v>123</v>
      </c>
      <c r="H101" s="122" t="s">
        <v>123</v>
      </c>
      <c r="I101" s="121" t="s">
        <v>123</v>
      </c>
      <c r="J101" s="121" t="s">
        <v>123</v>
      </c>
      <c r="K101" s="120" t="s">
        <v>123</v>
      </c>
      <c r="L101" s="120" t="s">
        <v>123</v>
      </c>
    </row>
    <row r="102" spans="2:12" x14ac:dyDescent="0.25">
      <c r="B102" s="120" t="s">
        <v>123</v>
      </c>
      <c r="C102" s="118" t="s">
        <v>123</v>
      </c>
      <c r="D102" s="119" t="s">
        <v>123</v>
      </c>
      <c r="E102" s="120" t="s">
        <v>123</v>
      </c>
      <c r="F102" s="120" t="s">
        <v>123</v>
      </c>
      <c r="G102" s="121" t="s">
        <v>123</v>
      </c>
      <c r="H102" s="122" t="s">
        <v>123</v>
      </c>
      <c r="I102" s="121" t="s">
        <v>123</v>
      </c>
      <c r="J102" s="121" t="s">
        <v>123</v>
      </c>
      <c r="K102" s="120" t="s">
        <v>123</v>
      </c>
      <c r="L102" s="120" t="s">
        <v>123</v>
      </c>
    </row>
    <row r="103" spans="2:12" x14ac:dyDescent="0.25">
      <c r="B103" s="120" t="s">
        <v>123</v>
      </c>
      <c r="C103" s="118" t="s">
        <v>123</v>
      </c>
      <c r="D103" s="119" t="s">
        <v>123</v>
      </c>
      <c r="E103" s="120" t="s">
        <v>123</v>
      </c>
      <c r="F103" s="120" t="s">
        <v>123</v>
      </c>
      <c r="G103" s="121" t="s">
        <v>123</v>
      </c>
      <c r="H103" s="122" t="s">
        <v>123</v>
      </c>
      <c r="I103" s="121" t="s">
        <v>123</v>
      </c>
      <c r="J103" s="121" t="s">
        <v>123</v>
      </c>
      <c r="K103" s="120" t="s">
        <v>123</v>
      </c>
      <c r="L103" s="120" t="s">
        <v>123</v>
      </c>
    </row>
    <row r="104" spans="2:12" x14ac:dyDescent="0.25">
      <c r="B104" s="120" t="s">
        <v>123</v>
      </c>
      <c r="C104" s="118" t="s">
        <v>123</v>
      </c>
      <c r="D104" s="119" t="s">
        <v>123</v>
      </c>
      <c r="E104" s="120" t="s">
        <v>123</v>
      </c>
      <c r="F104" s="120" t="s">
        <v>123</v>
      </c>
      <c r="G104" s="121" t="s">
        <v>123</v>
      </c>
      <c r="H104" s="122" t="s">
        <v>123</v>
      </c>
      <c r="I104" s="121" t="s">
        <v>123</v>
      </c>
      <c r="J104" s="121" t="s">
        <v>123</v>
      </c>
      <c r="K104" s="120" t="s">
        <v>123</v>
      </c>
      <c r="L104" s="120" t="s">
        <v>123</v>
      </c>
    </row>
    <row r="105" spans="2:12" x14ac:dyDescent="0.25">
      <c r="B105" s="120" t="s">
        <v>123</v>
      </c>
      <c r="C105" s="118" t="s">
        <v>123</v>
      </c>
      <c r="D105" s="119" t="s">
        <v>123</v>
      </c>
      <c r="E105" s="120" t="s">
        <v>123</v>
      </c>
      <c r="F105" s="120" t="s">
        <v>123</v>
      </c>
      <c r="G105" s="121" t="s">
        <v>123</v>
      </c>
      <c r="H105" s="122" t="s">
        <v>123</v>
      </c>
      <c r="I105" s="121" t="s">
        <v>123</v>
      </c>
      <c r="J105" s="121" t="s">
        <v>123</v>
      </c>
      <c r="K105" s="120" t="s">
        <v>123</v>
      </c>
      <c r="L105" s="120" t="s">
        <v>123</v>
      </c>
    </row>
    <row r="106" spans="2:12" x14ac:dyDescent="0.25">
      <c r="B106" s="120" t="s">
        <v>123</v>
      </c>
      <c r="C106" s="118" t="s">
        <v>123</v>
      </c>
      <c r="D106" s="119" t="s">
        <v>123</v>
      </c>
      <c r="E106" s="120" t="s">
        <v>123</v>
      </c>
      <c r="F106" s="120" t="s">
        <v>123</v>
      </c>
      <c r="G106" s="121" t="s">
        <v>123</v>
      </c>
      <c r="H106" s="122" t="s">
        <v>123</v>
      </c>
      <c r="I106" s="121" t="s">
        <v>123</v>
      </c>
      <c r="J106" s="121" t="s">
        <v>123</v>
      </c>
      <c r="K106" s="120" t="s">
        <v>123</v>
      </c>
      <c r="L106" s="120" t="s">
        <v>123</v>
      </c>
    </row>
    <row r="107" spans="2:12" x14ac:dyDescent="0.25">
      <c r="B107" s="120" t="s">
        <v>123</v>
      </c>
      <c r="C107" s="118" t="s">
        <v>123</v>
      </c>
      <c r="D107" s="119" t="s">
        <v>123</v>
      </c>
      <c r="E107" s="120" t="s">
        <v>123</v>
      </c>
      <c r="F107" s="120" t="s">
        <v>123</v>
      </c>
      <c r="G107" s="121" t="s">
        <v>123</v>
      </c>
      <c r="H107" s="122" t="s">
        <v>123</v>
      </c>
      <c r="I107" s="121" t="s">
        <v>123</v>
      </c>
      <c r="J107" s="121" t="s">
        <v>123</v>
      </c>
      <c r="K107" s="120" t="s">
        <v>123</v>
      </c>
      <c r="L107" s="120" t="s">
        <v>123</v>
      </c>
    </row>
    <row r="108" spans="2:12" x14ac:dyDescent="0.25">
      <c r="B108" s="120" t="s">
        <v>123</v>
      </c>
      <c r="C108" s="118" t="s">
        <v>123</v>
      </c>
      <c r="D108" s="119" t="s">
        <v>123</v>
      </c>
      <c r="E108" s="120" t="s">
        <v>123</v>
      </c>
      <c r="F108" s="120" t="s">
        <v>123</v>
      </c>
      <c r="G108" s="121" t="s">
        <v>123</v>
      </c>
      <c r="H108" s="122" t="s">
        <v>123</v>
      </c>
      <c r="I108" s="121" t="s">
        <v>123</v>
      </c>
      <c r="J108" s="121" t="s">
        <v>123</v>
      </c>
      <c r="K108" s="120" t="s">
        <v>123</v>
      </c>
      <c r="L108" s="120" t="s">
        <v>123</v>
      </c>
    </row>
    <row r="109" spans="2:12" x14ac:dyDescent="0.25">
      <c r="B109" s="120" t="s">
        <v>123</v>
      </c>
      <c r="C109" s="118" t="s">
        <v>123</v>
      </c>
      <c r="D109" s="119" t="s">
        <v>123</v>
      </c>
      <c r="E109" s="120" t="s">
        <v>123</v>
      </c>
      <c r="F109" s="120" t="s">
        <v>123</v>
      </c>
      <c r="G109" s="121" t="s">
        <v>123</v>
      </c>
      <c r="H109" s="122" t="s">
        <v>123</v>
      </c>
      <c r="I109" s="121" t="s">
        <v>123</v>
      </c>
      <c r="J109" s="121" t="s">
        <v>123</v>
      </c>
      <c r="K109" s="120" t="s">
        <v>123</v>
      </c>
      <c r="L109" s="120" t="s">
        <v>123</v>
      </c>
    </row>
    <row r="110" spans="2:12" x14ac:dyDescent="0.25">
      <c r="B110" s="120" t="s">
        <v>123</v>
      </c>
      <c r="C110" s="118" t="s">
        <v>123</v>
      </c>
      <c r="D110" s="119" t="s">
        <v>123</v>
      </c>
      <c r="E110" s="120" t="s">
        <v>123</v>
      </c>
      <c r="F110" s="120" t="s">
        <v>123</v>
      </c>
      <c r="G110" s="121" t="s">
        <v>123</v>
      </c>
      <c r="H110" s="122" t="s">
        <v>123</v>
      </c>
      <c r="I110" s="121" t="s">
        <v>123</v>
      </c>
      <c r="J110" s="121" t="s">
        <v>123</v>
      </c>
      <c r="K110" s="120" t="s">
        <v>123</v>
      </c>
      <c r="L110" s="120" t="s">
        <v>123</v>
      </c>
    </row>
    <row r="111" spans="2:12" x14ac:dyDescent="0.25">
      <c r="B111" s="120" t="s">
        <v>123</v>
      </c>
      <c r="C111" s="118" t="s">
        <v>123</v>
      </c>
      <c r="D111" s="119" t="s">
        <v>123</v>
      </c>
      <c r="E111" s="120" t="s">
        <v>123</v>
      </c>
      <c r="F111" s="120" t="s">
        <v>123</v>
      </c>
      <c r="G111" s="121" t="s">
        <v>123</v>
      </c>
      <c r="H111" s="122" t="s">
        <v>123</v>
      </c>
      <c r="I111" s="121" t="s">
        <v>123</v>
      </c>
      <c r="J111" s="121" t="s">
        <v>123</v>
      </c>
      <c r="K111" s="120" t="s">
        <v>123</v>
      </c>
      <c r="L111" s="120" t="s">
        <v>123</v>
      </c>
    </row>
    <row r="112" spans="2:12" x14ac:dyDescent="0.25">
      <c r="B112" s="120" t="s">
        <v>123</v>
      </c>
      <c r="C112" s="118" t="s">
        <v>123</v>
      </c>
      <c r="D112" s="119" t="s">
        <v>123</v>
      </c>
      <c r="E112" s="120" t="s">
        <v>123</v>
      </c>
      <c r="F112" s="120" t="s">
        <v>123</v>
      </c>
      <c r="G112" s="121" t="s">
        <v>123</v>
      </c>
      <c r="H112" s="122" t="s">
        <v>123</v>
      </c>
      <c r="I112" s="121" t="s">
        <v>123</v>
      </c>
      <c r="J112" s="121" t="s">
        <v>123</v>
      </c>
      <c r="K112" s="120" t="s">
        <v>123</v>
      </c>
      <c r="L112" s="120" t="s">
        <v>123</v>
      </c>
    </row>
    <row r="113" spans="2:12" x14ac:dyDescent="0.25">
      <c r="B113" s="120" t="s">
        <v>123</v>
      </c>
      <c r="C113" s="118" t="s">
        <v>123</v>
      </c>
      <c r="D113" s="119" t="s">
        <v>123</v>
      </c>
      <c r="E113" s="120" t="s">
        <v>123</v>
      </c>
      <c r="F113" s="120" t="s">
        <v>123</v>
      </c>
      <c r="G113" s="121" t="s">
        <v>123</v>
      </c>
      <c r="H113" s="122" t="s">
        <v>123</v>
      </c>
      <c r="I113" s="121" t="s">
        <v>123</v>
      </c>
      <c r="J113" s="121" t="s">
        <v>123</v>
      </c>
      <c r="K113" s="120" t="s">
        <v>123</v>
      </c>
      <c r="L113" s="120" t="s">
        <v>123</v>
      </c>
    </row>
    <row r="114" spans="2:12" x14ac:dyDescent="0.25">
      <c r="B114" s="120" t="s">
        <v>123</v>
      </c>
      <c r="C114" s="118" t="s">
        <v>123</v>
      </c>
      <c r="D114" s="119" t="s">
        <v>123</v>
      </c>
      <c r="E114" s="120" t="s">
        <v>123</v>
      </c>
      <c r="F114" s="120" t="s">
        <v>123</v>
      </c>
      <c r="G114" s="121" t="s">
        <v>123</v>
      </c>
      <c r="H114" s="122" t="s">
        <v>123</v>
      </c>
      <c r="I114" s="121" t="s">
        <v>123</v>
      </c>
      <c r="J114" s="121" t="s">
        <v>123</v>
      </c>
      <c r="K114" s="120" t="s">
        <v>123</v>
      </c>
      <c r="L114" s="120" t="s">
        <v>123</v>
      </c>
    </row>
    <row r="115" spans="2:12" x14ac:dyDescent="0.25">
      <c r="B115" s="120" t="s">
        <v>123</v>
      </c>
      <c r="C115" s="118" t="s">
        <v>123</v>
      </c>
      <c r="D115" s="119" t="s">
        <v>123</v>
      </c>
      <c r="E115" s="120" t="s">
        <v>123</v>
      </c>
      <c r="F115" s="120" t="s">
        <v>123</v>
      </c>
      <c r="G115" s="121" t="s">
        <v>123</v>
      </c>
      <c r="H115" s="122" t="s">
        <v>123</v>
      </c>
      <c r="I115" s="121" t="s">
        <v>123</v>
      </c>
      <c r="J115" s="121" t="s">
        <v>123</v>
      </c>
      <c r="K115" s="120" t="s">
        <v>123</v>
      </c>
      <c r="L115" s="120" t="s">
        <v>123</v>
      </c>
    </row>
    <row r="116" spans="2:12" x14ac:dyDescent="0.25">
      <c r="B116" s="120" t="s">
        <v>123</v>
      </c>
      <c r="C116" s="118" t="s">
        <v>123</v>
      </c>
      <c r="D116" s="119" t="s">
        <v>123</v>
      </c>
      <c r="E116" s="120" t="s">
        <v>123</v>
      </c>
      <c r="F116" s="120" t="s">
        <v>123</v>
      </c>
      <c r="G116" s="121" t="s">
        <v>123</v>
      </c>
      <c r="H116" s="122" t="s">
        <v>123</v>
      </c>
      <c r="I116" s="121" t="s">
        <v>123</v>
      </c>
      <c r="J116" s="121" t="s">
        <v>123</v>
      </c>
      <c r="K116" s="120" t="s">
        <v>123</v>
      </c>
      <c r="L116" s="120" t="s">
        <v>123</v>
      </c>
    </row>
    <row r="117" spans="2:12" x14ac:dyDescent="0.25">
      <c r="B117" s="120" t="s">
        <v>123</v>
      </c>
      <c r="C117" s="118" t="s">
        <v>123</v>
      </c>
      <c r="D117" s="119" t="s">
        <v>123</v>
      </c>
      <c r="E117" s="120" t="s">
        <v>123</v>
      </c>
      <c r="F117" s="120" t="s">
        <v>123</v>
      </c>
      <c r="G117" s="121" t="s">
        <v>123</v>
      </c>
      <c r="H117" s="122" t="s">
        <v>123</v>
      </c>
      <c r="I117" s="121" t="s">
        <v>123</v>
      </c>
      <c r="J117" s="121" t="s">
        <v>123</v>
      </c>
      <c r="K117" s="120" t="s">
        <v>123</v>
      </c>
      <c r="L117" s="120" t="s">
        <v>123</v>
      </c>
    </row>
    <row r="118" spans="2:12" x14ac:dyDescent="0.25">
      <c r="B118" s="120" t="s">
        <v>123</v>
      </c>
      <c r="C118" s="118" t="s">
        <v>123</v>
      </c>
      <c r="D118" s="119" t="s">
        <v>123</v>
      </c>
      <c r="E118" s="120" t="s">
        <v>123</v>
      </c>
      <c r="F118" s="120" t="s">
        <v>123</v>
      </c>
      <c r="G118" s="121" t="s">
        <v>123</v>
      </c>
      <c r="H118" s="122" t="s">
        <v>123</v>
      </c>
      <c r="I118" s="121" t="s">
        <v>123</v>
      </c>
      <c r="J118" s="121" t="s">
        <v>123</v>
      </c>
      <c r="K118" s="120" t="s">
        <v>123</v>
      </c>
      <c r="L118" s="120" t="s">
        <v>123</v>
      </c>
    </row>
    <row r="119" spans="2:12" x14ac:dyDescent="0.25">
      <c r="B119" s="120" t="s">
        <v>123</v>
      </c>
      <c r="C119" s="118" t="s">
        <v>123</v>
      </c>
      <c r="D119" s="119" t="s">
        <v>123</v>
      </c>
      <c r="E119" s="120" t="s">
        <v>123</v>
      </c>
      <c r="F119" s="120" t="s">
        <v>123</v>
      </c>
      <c r="G119" s="121" t="s">
        <v>123</v>
      </c>
      <c r="H119" s="122" t="s">
        <v>123</v>
      </c>
      <c r="I119" s="121" t="s">
        <v>123</v>
      </c>
      <c r="J119" s="121" t="s">
        <v>123</v>
      </c>
      <c r="K119" s="120" t="s">
        <v>123</v>
      </c>
      <c r="L119" s="120" t="s">
        <v>123</v>
      </c>
    </row>
    <row r="120" spans="2:12" x14ac:dyDescent="0.25">
      <c r="B120" s="120" t="s">
        <v>123</v>
      </c>
      <c r="C120" s="118" t="s">
        <v>123</v>
      </c>
      <c r="D120" s="119" t="s">
        <v>123</v>
      </c>
      <c r="E120" s="120" t="s">
        <v>123</v>
      </c>
      <c r="F120" s="120" t="s">
        <v>123</v>
      </c>
      <c r="G120" s="121" t="s">
        <v>123</v>
      </c>
      <c r="H120" s="122" t="s">
        <v>123</v>
      </c>
      <c r="I120" s="121" t="s">
        <v>123</v>
      </c>
      <c r="J120" s="121" t="s">
        <v>123</v>
      </c>
      <c r="K120" s="120" t="s">
        <v>123</v>
      </c>
      <c r="L120" s="120" t="s">
        <v>123</v>
      </c>
    </row>
    <row r="121" spans="2:12" x14ac:dyDescent="0.25">
      <c r="B121" s="120" t="s">
        <v>123</v>
      </c>
      <c r="C121" s="118" t="s">
        <v>123</v>
      </c>
      <c r="D121" s="119" t="s">
        <v>123</v>
      </c>
      <c r="E121" s="120" t="s">
        <v>123</v>
      </c>
      <c r="F121" s="120" t="s">
        <v>123</v>
      </c>
      <c r="G121" s="121" t="s">
        <v>123</v>
      </c>
      <c r="H121" s="122" t="s">
        <v>123</v>
      </c>
      <c r="I121" s="121" t="s">
        <v>123</v>
      </c>
      <c r="J121" s="121" t="s">
        <v>123</v>
      </c>
      <c r="K121" s="120" t="s">
        <v>123</v>
      </c>
      <c r="L121" s="120" t="s">
        <v>123</v>
      </c>
    </row>
    <row r="122" spans="2:12" x14ac:dyDescent="0.25">
      <c r="B122" s="120" t="s">
        <v>123</v>
      </c>
      <c r="C122" s="118" t="s">
        <v>123</v>
      </c>
      <c r="D122" s="119" t="s">
        <v>123</v>
      </c>
      <c r="E122" s="120" t="s">
        <v>123</v>
      </c>
      <c r="F122" s="120" t="s">
        <v>123</v>
      </c>
      <c r="G122" s="121" t="s">
        <v>123</v>
      </c>
      <c r="H122" s="122" t="s">
        <v>123</v>
      </c>
      <c r="I122" s="121" t="s">
        <v>123</v>
      </c>
      <c r="J122" s="121" t="s">
        <v>123</v>
      </c>
      <c r="K122" s="120" t="s">
        <v>123</v>
      </c>
      <c r="L122" s="120" t="s">
        <v>123</v>
      </c>
    </row>
    <row r="123" spans="2:12" x14ac:dyDescent="0.25">
      <c r="B123" s="120" t="s">
        <v>123</v>
      </c>
      <c r="C123" s="118" t="s">
        <v>123</v>
      </c>
      <c r="D123" s="119" t="s">
        <v>123</v>
      </c>
      <c r="E123" s="120" t="s">
        <v>123</v>
      </c>
      <c r="F123" s="120" t="s">
        <v>123</v>
      </c>
      <c r="G123" s="121" t="s">
        <v>123</v>
      </c>
      <c r="H123" s="122" t="s">
        <v>123</v>
      </c>
      <c r="I123" s="121" t="s">
        <v>123</v>
      </c>
      <c r="J123" s="121" t="s">
        <v>123</v>
      </c>
      <c r="K123" s="120" t="s">
        <v>123</v>
      </c>
      <c r="L123" s="120" t="s">
        <v>123</v>
      </c>
    </row>
    <row r="124" spans="2:12" x14ac:dyDescent="0.25">
      <c r="B124" s="120" t="s">
        <v>123</v>
      </c>
      <c r="C124" s="118" t="s">
        <v>123</v>
      </c>
      <c r="D124" s="119" t="s">
        <v>123</v>
      </c>
      <c r="E124" s="120" t="s">
        <v>123</v>
      </c>
      <c r="F124" s="120" t="s">
        <v>123</v>
      </c>
      <c r="G124" s="121" t="s">
        <v>123</v>
      </c>
      <c r="H124" s="122" t="s">
        <v>123</v>
      </c>
      <c r="I124" s="121" t="s">
        <v>123</v>
      </c>
      <c r="J124" s="121" t="s">
        <v>123</v>
      </c>
      <c r="K124" s="120" t="s">
        <v>123</v>
      </c>
      <c r="L124" s="120" t="s">
        <v>123</v>
      </c>
    </row>
    <row r="125" spans="2:12" x14ac:dyDescent="0.25">
      <c r="B125" s="120" t="s">
        <v>123</v>
      </c>
      <c r="C125" s="118" t="s">
        <v>123</v>
      </c>
      <c r="D125" s="119" t="s">
        <v>123</v>
      </c>
      <c r="E125" s="120" t="s">
        <v>123</v>
      </c>
      <c r="F125" s="120" t="s">
        <v>123</v>
      </c>
      <c r="G125" s="121" t="s">
        <v>123</v>
      </c>
      <c r="H125" s="122" t="s">
        <v>123</v>
      </c>
      <c r="I125" s="121" t="s">
        <v>123</v>
      </c>
      <c r="J125" s="121" t="s">
        <v>123</v>
      </c>
      <c r="K125" s="120" t="s">
        <v>123</v>
      </c>
      <c r="L125" s="120" t="s">
        <v>123</v>
      </c>
    </row>
    <row r="126" spans="2:12" x14ac:dyDescent="0.25">
      <c r="B126" s="120" t="s">
        <v>123</v>
      </c>
      <c r="C126" s="118" t="s">
        <v>123</v>
      </c>
      <c r="D126" s="119" t="s">
        <v>123</v>
      </c>
      <c r="E126" s="120" t="s">
        <v>123</v>
      </c>
      <c r="F126" s="120" t="s">
        <v>123</v>
      </c>
      <c r="G126" s="121" t="s">
        <v>123</v>
      </c>
      <c r="H126" s="122" t="s">
        <v>123</v>
      </c>
      <c r="I126" s="121" t="s">
        <v>123</v>
      </c>
      <c r="J126" s="121" t="s">
        <v>123</v>
      </c>
      <c r="K126" s="120" t="s">
        <v>123</v>
      </c>
      <c r="L126" s="120" t="s">
        <v>123</v>
      </c>
    </row>
    <row r="127" spans="2:12" x14ac:dyDescent="0.25">
      <c r="B127" s="120" t="s">
        <v>123</v>
      </c>
      <c r="C127" s="118" t="s">
        <v>123</v>
      </c>
      <c r="D127" s="119" t="s">
        <v>123</v>
      </c>
      <c r="E127" s="120" t="s">
        <v>123</v>
      </c>
      <c r="F127" s="120" t="s">
        <v>123</v>
      </c>
      <c r="G127" s="121" t="s">
        <v>123</v>
      </c>
      <c r="H127" s="122" t="s">
        <v>123</v>
      </c>
      <c r="I127" s="121" t="s">
        <v>123</v>
      </c>
      <c r="J127" s="121" t="s">
        <v>123</v>
      </c>
      <c r="K127" s="120" t="s">
        <v>123</v>
      </c>
      <c r="L127" s="120" t="s">
        <v>123</v>
      </c>
    </row>
    <row r="128" spans="2:12" x14ac:dyDescent="0.25">
      <c r="B128" s="120" t="s">
        <v>123</v>
      </c>
      <c r="C128" s="118" t="s">
        <v>123</v>
      </c>
      <c r="D128" s="119" t="s">
        <v>123</v>
      </c>
      <c r="E128" s="120" t="s">
        <v>123</v>
      </c>
      <c r="F128" s="120" t="s">
        <v>123</v>
      </c>
      <c r="G128" s="121" t="s">
        <v>123</v>
      </c>
      <c r="H128" s="122" t="s">
        <v>123</v>
      </c>
      <c r="I128" s="121" t="s">
        <v>123</v>
      </c>
      <c r="J128" s="121" t="s">
        <v>123</v>
      </c>
      <c r="K128" s="120" t="s">
        <v>123</v>
      </c>
      <c r="L128" s="120" t="s">
        <v>123</v>
      </c>
    </row>
    <row r="129" spans="2:12" x14ac:dyDescent="0.25">
      <c r="B129" s="120" t="s">
        <v>123</v>
      </c>
      <c r="C129" s="118" t="s">
        <v>123</v>
      </c>
      <c r="D129" s="119" t="s">
        <v>123</v>
      </c>
      <c r="E129" s="120" t="s">
        <v>123</v>
      </c>
      <c r="F129" s="120" t="s">
        <v>123</v>
      </c>
      <c r="G129" s="121" t="s">
        <v>123</v>
      </c>
      <c r="H129" s="122" t="s">
        <v>123</v>
      </c>
      <c r="I129" s="121" t="s">
        <v>123</v>
      </c>
      <c r="J129" s="121" t="s">
        <v>123</v>
      </c>
      <c r="K129" s="120" t="s">
        <v>123</v>
      </c>
      <c r="L129" s="120" t="s">
        <v>123</v>
      </c>
    </row>
    <row r="130" spans="2:12" x14ac:dyDescent="0.25">
      <c r="B130" s="120" t="s">
        <v>123</v>
      </c>
      <c r="C130" s="118" t="s">
        <v>123</v>
      </c>
      <c r="D130" s="119" t="s">
        <v>123</v>
      </c>
      <c r="E130" s="120" t="s">
        <v>123</v>
      </c>
      <c r="F130" s="120" t="s">
        <v>123</v>
      </c>
      <c r="G130" s="121" t="s">
        <v>123</v>
      </c>
      <c r="H130" s="122" t="s">
        <v>123</v>
      </c>
      <c r="I130" s="121" t="s">
        <v>123</v>
      </c>
      <c r="J130" s="121" t="s">
        <v>123</v>
      </c>
      <c r="K130" s="120" t="s">
        <v>123</v>
      </c>
      <c r="L130" s="120" t="s">
        <v>123</v>
      </c>
    </row>
    <row r="131" spans="2:12" x14ac:dyDescent="0.25">
      <c r="B131" s="120" t="s">
        <v>123</v>
      </c>
      <c r="C131" s="118" t="s">
        <v>123</v>
      </c>
      <c r="D131" s="119" t="s">
        <v>123</v>
      </c>
      <c r="E131" s="120" t="s">
        <v>123</v>
      </c>
      <c r="F131" s="120" t="s">
        <v>123</v>
      </c>
      <c r="G131" s="121" t="s">
        <v>123</v>
      </c>
      <c r="H131" s="122" t="s">
        <v>123</v>
      </c>
      <c r="I131" s="121" t="s">
        <v>123</v>
      </c>
      <c r="J131" s="121" t="s">
        <v>123</v>
      </c>
      <c r="K131" s="120" t="s">
        <v>123</v>
      </c>
      <c r="L131" s="120" t="s">
        <v>123</v>
      </c>
    </row>
    <row r="132" spans="2:12" x14ac:dyDescent="0.25">
      <c r="B132" s="120" t="s">
        <v>123</v>
      </c>
      <c r="C132" s="118" t="s">
        <v>123</v>
      </c>
      <c r="D132" s="119" t="s">
        <v>123</v>
      </c>
      <c r="E132" s="120" t="s">
        <v>123</v>
      </c>
      <c r="F132" s="120" t="s">
        <v>123</v>
      </c>
      <c r="G132" s="121" t="s">
        <v>123</v>
      </c>
      <c r="H132" s="122" t="s">
        <v>123</v>
      </c>
      <c r="I132" s="121" t="s">
        <v>123</v>
      </c>
      <c r="J132" s="121" t="s">
        <v>123</v>
      </c>
      <c r="K132" s="120" t="s">
        <v>123</v>
      </c>
      <c r="L132" s="120" t="s">
        <v>123</v>
      </c>
    </row>
    <row r="133" spans="2:12" x14ac:dyDescent="0.25">
      <c r="B133" s="120" t="s">
        <v>123</v>
      </c>
      <c r="C133" s="118" t="s">
        <v>123</v>
      </c>
      <c r="D133" s="119" t="s">
        <v>123</v>
      </c>
      <c r="E133" s="120" t="s">
        <v>123</v>
      </c>
      <c r="F133" s="120" t="s">
        <v>123</v>
      </c>
      <c r="G133" s="121" t="s">
        <v>123</v>
      </c>
      <c r="H133" s="122" t="s">
        <v>123</v>
      </c>
      <c r="I133" s="121" t="s">
        <v>123</v>
      </c>
      <c r="J133" s="121" t="s">
        <v>123</v>
      </c>
      <c r="K133" s="120" t="s">
        <v>123</v>
      </c>
      <c r="L133" s="120" t="s">
        <v>123</v>
      </c>
    </row>
    <row r="134" spans="2:12" x14ac:dyDescent="0.25">
      <c r="B134" s="120" t="s">
        <v>123</v>
      </c>
      <c r="C134" s="118" t="s">
        <v>123</v>
      </c>
      <c r="D134" s="119" t="s">
        <v>123</v>
      </c>
      <c r="E134" s="120" t="s">
        <v>123</v>
      </c>
      <c r="F134" s="120" t="s">
        <v>123</v>
      </c>
      <c r="G134" s="121" t="s">
        <v>123</v>
      </c>
      <c r="H134" s="122" t="s">
        <v>123</v>
      </c>
      <c r="I134" s="121" t="s">
        <v>123</v>
      </c>
      <c r="J134" s="121" t="s">
        <v>123</v>
      </c>
      <c r="K134" s="120" t="s">
        <v>123</v>
      </c>
      <c r="L134" s="120" t="s">
        <v>123</v>
      </c>
    </row>
    <row r="135" spans="2:12" x14ac:dyDescent="0.25">
      <c r="B135" s="120" t="s">
        <v>123</v>
      </c>
      <c r="C135" s="118" t="s">
        <v>123</v>
      </c>
      <c r="D135" s="119" t="s">
        <v>123</v>
      </c>
      <c r="E135" s="120" t="s">
        <v>123</v>
      </c>
      <c r="F135" s="120" t="s">
        <v>123</v>
      </c>
      <c r="G135" s="121" t="s">
        <v>123</v>
      </c>
      <c r="H135" s="122" t="s">
        <v>123</v>
      </c>
      <c r="I135" s="121" t="s">
        <v>123</v>
      </c>
      <c r="J135" s="121" t="s">
        <v>123</v>
      </c>
      <c r="K135" s="120" t="s">
        <v>123</v>
      </c>
      <c r="L135" s="120" t="s">
        <v>123</v>
      </c>
    </row>
    <row r="136" spans="2:12" x14ac:dyDescent="0.25">
      <c r="B136" s="120" t="s">
        <v>123</v>
      </c>
      <c r="C136" s="118" t="s">
        <v>123</v>
      </c>
      <c r="D136" s="119" t="s">
        <v>123</v>
      </c>
      <c r="E136" s="120" t="s">
        <v>123</v>
      </c>
      <c r="F136" s="120" t="s">
        <v>123</v>
      </c>
      <c r="G136" s="121" t="s">
        <v>123</v>
      </c>
      <c r="H136" s="122" t="s">
        <v>123</v>
      </c>
      <c r="I136" s="121" t="s">
        <v>123</v>
      </c>
      <c r="J136" s="121" t="s">
        <v>123</v>
      </c>
      <c r="K136" s="120" t="s">
        <v>123</v>
      </c>
      <c r="L136" s="120" t="s">
        <v>123</v>
      </c>
    </row>
    <row r="137" spans="2:12" x14ac:dyDescent="0.25">
      <c r="B137" s="120" t="s">
        <v>123</v>
      </c>
      <c r="C137" s="118" t="s">
        <v>123</v>
      </c>
      <c r="D137" s="119" t="s">
        <v>123</v>
      </c>
      <c r="E137" s="120" t="s">
        <v>123</v>
      </c>
      <c r="F137" s="120" t="s">
        <v>123</v>
      </c>
      <c r="G137" s="121" t="s">
        <v>123</v>
      </c>
      <c r="H137" s="122" t="s">
        <v>123</v>
      </c>
      <c r="I137" s="121" t="s">
        <v>123</v>
      </c>
      <c r="J137" s="121" t="s">
        <v>123</v>
      </c>
      <c r="K137" s="120" t="s">
        <v>123</v>
      </c>
      <c r="L137" s="120" t="s">
        <v>123</v>
      </c>
    </row>
    <row r="138" spans="2:12" x14ac:dyDescent="0.25">
      <c r="B138" s="120" t="s">
        <v>123</v>
      </c>
      <c r="C138" s="118" t="s">
        <v>123</v>
      </c>
      <c r="D138" s="119" t="s">
        <v>123</v>
      </c>
      <c r="E138" s="120" t="s">
        <v>123</v>
      </c>
      <c r="F138" s="120" t="s">
        <v>123</v>
      </c>
      <c r="G138" s="121" t="s">
        <v>123</v>
      </c>
      <c r="H138" s="122" t="s">
        <v>123</v>
      </c>
      <c r="I138" s="121" t="s">
        <v>123</v>
      </c>
      <c r="J138" s="121" t="s">
        <v>123</v>
      </c>
      <c r="K138" s="120" t="s">
        <v>123</v>
      </c>
      <c r="L138" s="120" t="s">
        <v>123</v>
      </c>
    </row>
    <row r="139" spans="2:12" x14ac:dyDescent="0.25">
      <c r="B139" s="120" t="s">
        <v>123</v>
      </c>
      <c r="C139" s="118" t="s">
        <v>123</v>
      </c>
      <c r="D139" s="119" t="s">
        <v>123</v>
      </c>
      <c r="E139" s="120" t="s">
        <v>123</v>
      </c>
      <c r="F139" s="120" t="s">
        <v>123</v>
      </c>
      <c r="G139" s="121" t="s">
        <v>123</v>
      </c>
      <c r="H139" s="122" t="s">
        <v>123</v>
      </c>
      <c r="I139" s="121" t="s">
        <v>123</v>
      </c>
      <c r="J139" s="121" t="s">
        <v>123</v>
      </c>
      <c r="K139" s="120" t="s">
        <v>123</v>
      </c>
      <c r="L139" s="120" t="s">
        <v>123</v>
      </c>
    </row>
    <row r="140" spans="2:12" x14ac:dyDescent="0.25">
      <c r="B140" s="120" t="s">
        <v>123</v>
      </c>
      <c r="C140" s="118" t="s">
        <v>123</v>
      </c>
      <c r="D140" s="119" t="s">
        <v>123</v>
      </c>
      <c r="E140" s="120" t="s">
        <v>123</v>
      </c>
      <c r="F140" s="120" t="s">
        <v>123</v>
      </c>
      <c r="G140" s="121" t="s">
        <v>123</v>
      </c>
      <c r="H140" s="122" t="s">
        <v>123</v>
      </c>
      <c r="I140" s="121" t="s">
        <v>123</v>
      </c>
      <c r="J140" s="121" t="s">
        <v>123</v>
      </c>
      <c r="K140" s="120" t="s">
        <v>123</v>
      </c>
      <c r="L140" s="120" t="s">
        <v>123</v>
      </c>
    </row>
    <row r="141" spans="2:12" x14ac:dyDescent="0.25">
      <c r="B141" s="120" t="s">
        <v>123</v>
      </c>
      <c r="C141" s="118" t="s">
        <v>123</v>
      </c>
      <c r="D141" s="119" t="s">
        <v>123</v>
      </c>
      <c r="E141" s="120" t="s">
        <v>123</v>
      </c>
      <c r="F141" s="120" t="s">
        <v>123</v>
      </c>
      <c r="G141" s="121" t="s">
        <v>123</v>
      </c>
      <c r="H141" s="122" t="s">
        <v>123</v>
      </c>
      <c r="I141" s="121" t="s">
        <v>123</v>
      </c>
      <c r="J141" s="121" t="s">
        <v>123</v>
      </c>
      <c r="K141" s="120" t="s">
        <v>123</v>
      </c>
      <c r="L141" s="120" t="s">
        <v>123</v>
      </c>
    </row>
    <row r="142" spans="2:12" x14ac:dyDescent="0.25">
      <c r="B142" s="120" t="s">
        <v>123</v>
      </c>
      <c r="C142" s="118" t="s">
        <v>123</v>
      </c>
      <c r="D142" s="119" t="s">
        <v>123</v>
      </c>
      <c r="E142" s="120" t="s">
        <v>123</v>
      </c>
      <c r="F142" s="120" t="s">
        <v>123</v>
      </c>
      <c r="G142" s="121" t="s">
        <v>123</v>
      </c>
      <c r="H142" s="122" t="s">
        <v>123</v>
      </c>
      <c r="I142" s="121" t="s">
        <v>123</v>
      </c>
      <c r="J142" s="121" t="s">
        <v>123</v>
      </c>
      <c r="K142" s="120" t="s">
        <v>123</v>
      </c>
      <c r="L142" s="120" t="s">
        <v>123</v>
      </c>
    </row>
    <row r="143" spans="2:12" x14ac:dyDescent="0.25">
      <c r="B143" s="120" t="s">
        <v>123</v>
      </c>
      <c r="C143" s="118" t="s">
        <v>123</v>
      </c>
      <c r="D143" s="119" t="s">
        <v>123</v>
      </c>
      <c r="E143" s="120" t="s">
        <v>123</v>
      </c>
      <c r="F143" s="120" t="s">
        <v>123</v>
      </c>
      <c r="G143" s="121" t="s">
        <v>123</v>
      </c>
      <c r="H143" s="122" t="s">
        <v>123</v>
      </c>
      <c r="I143" s="121" t="s">
        <v>123</v>
      </c>
      <c r="J143" s="121" t="s">
        <v>123</v>
      </c>
      <c r="K143" s="120" t="s">
        <v>123</v>
      </c>
      <c r="L143" s="120" t="s">
        <v>123</v>
      </c>
    </row>
    <row r="144" spans="2:12" x14ac:dyDescent="0.25">
      <c r="B144" s="120" t="s">
        <v>123</v>
      </c>
      <c r="C144" s="118" t="s">
        <v>123</v>
      </c>
      <c r="D144" s="119" t="s">
        <v>123</v>
      </c>
      <c r="E144" s="120" t="s">
        <v>123</v>
      </c>
      <c r="F144" s="120" t="s">
        <v>123</v>
      </c>
      <c r="G144" s="121" t="s">
        <v>123</v>
      </c>
      <c r="H144" s="122" t="s">
        <v>123</v>
      </c>
      <c r="I144" s="121" t="s">
        <v>123</v>
      </c>
      <c r="J144" s="121" t="s">
        <v>123</v>
      </c>
      <c r="K144" s="120" t="s">
        <v>123</v>
      </c>
      <c r="L144" s="120" t="s">
        <v>123</v>
      </c>
    </row>
    <row r="145" spans="2:12" x14ac:dyDescent="0.25">
      <c r="B145" s="120" t="s">
        <v>123</v>
      </c>
      <c r="C145" s="118" t="s">
        <v>123</v>
      </c>
      <c r="D145" s="119" t="s">
        <v>123</v>
      </c>
      <c r="E145" s="120" t="s">
        <v>123</v>
      </c>
      <c r="F145" s="120" t="s">
        <v>123</v>
      </c>
      <c r="G145" s="121" t="s">
        <v>123</v>
      </c>
      <c r="H145" s="122" t="s">
        <v>123</v>
      </c>
      <c r="I145" s="121" t="s">
        <v>123</v>
      </c>
      <c r="J145" s="121" t="s">
        <v>123</v>
      </c>
      <c r="K145" s="120" t="s">
        <v>123</v>
      </c>
      <c r="L145" s="120" t="s">
        <v>123</v>
      </c>
    </row>
    <row r="146" spans="2:12" x14ac:dyDescent="0.25">
      <c r="B146" s="120" t="s">
        <v>123</v>
      </c>
      <c r="C146" s="118" t="s">
        <v>123</v>
      </c>
      <c r="D146" s="119" t="s">
        <v>123</v>
      </c>
      <c r="E146" s="120" t="s">
        <v>123</v>
      </c>
      <c r="F146" s="120" t="s">
        <v>123</v>
      </c>
      <c r="G146" s="121" t="s">
        <v>123</v>
      </c>
      <c r="H146" s="122" t="s">
        <v>123</v>
      </c>
      <c r="I146" s="121" t="s">
        <v>123</v>
      </c>
      <c r="J146" s="121" t="s">
        <v>123</v>
      </c>
      <c r="K146" s="120" t="s">
        <v>123</v>
      </c>
      <c r="L146" s="120" t="s">
        <v>123</v>
      </c>
    </row>
    <row r="147" spans="2:12" x14ac:dyDescent="0.25">
      <c r="B147" s="120" t="s">
        <v>123</v>
      </c>
      <c r="C147" s="118" t="s">
        <v>123</v>
      </c>
      <c r="D147" s="119" t="s">
        <v>123</v>
      </c>
      <c r="E147" s="120" t="s">
        <v>123</v>
      </c>
      <c r="F147" s="120" t="s">
        <v>123</v>
      </c>
      <c r="G147" s="121" t="s">
        <v>123</v>
      </c>
      <c r="H147" s="122" t="s">
        <v>123</v>
      </c>
      <c r="I147" s="121" t="s">
        <v>123</v>
      </c>
      <c r="J147" s="121" t="s">
        <v>123</v>
      </c>
      <c r="K147" s="120" t="s">
        <v>123</v>
      </c>
      <c r="L147" s="120" t="s">
        <v>123</v>
      </c>
    </row>
    <row r="148" spans="2:12" x14ac:dyDescent="0.25">
      <c r="B148" s="120" t="s">
        <v>123</v>
      </c>
      <c r="C148" s="118" t="s">
        <v>123</v>
      </c>
      <c r="D148" s="119" t="s">
        <v>123</v>
      </c>
      <c r="E148" s="120" t="s">
        <v>123</v>
      </c>
      <c r="F148" s="120" t="s">
        <v>123</v>
      </c>
      <c r="G148" s="121" t="s">
        <v>123</v>
      </c>
      <c r="H148" s="122" t="s">
        <v>123</v>
      </c>
      <c r="I148" s="121" t="s">
        <v>123</v>
      </c>
      <c r="J148" s="121" t="s">
        <v>123</v>
      </c>
      <c r="K148" s="120" t="s">
        <v>123</v>
      </c>
      <c r="L148" s="120" t="s">
        <v>123</v>
      </c>
    </row>
    <row r="149" spans="2:12" x14ac:dyDescent="0.25">
      <c r="B149" s="120" t="s">
        <v>123</v>
      </c>
      <c r="C149" s="118" t="s">
        <v>123</v>
      </c>
      <c r="D149" s="119" t="s">
        <v>123</v>
      </c>
      <c r="E149" s="120" t="s">
        <v>123</v>
      </c>
      <c r="F149" s="120" t="s">
        <v>123</v>
      </c>
      <c r="G149" s="121" t="s">
        <v>123</v>
      </c>
      <c r="H149" s="122" t="s">
        <v>123</v>
      </c>
      <c r="I149" s="121" t="s">
        <v>123</v>
      </c>
      <c r="J149" s="121" t="s">
        <v>123</v>
      </c>
      <c r="K149" s="120" t="s">
        <v>123</v>
      </c>
      <c r="L149" s="120" t="s">
        <v>123</v>
      </c>
    </row>
    <row r="150" spans="2:12" x14ac:dyDescent="0.25">
      <c r="B150" s="120" t="s">
        <v>123</v>
      </c>
      <c r="C150" s="118" t="s">
        <v>123</v>
      </c>
      <c r="D150" s="119" t="s">
        <v>123</v>
      </c>
      <c r="E150" s="120" t="s">
        <v>123</v>
      </c>
      <c r="F150" s="120" t="s">
        <v>123</v>
      </c>
      <c r="G150" s="121" t="s">
        <v>123</v>
      </c>
      <c r="H150" s="122" t="s">
        <v>123</v>
      </c>
      <c r="I150" s="121" t="s">
        <v>123</v>
      </c>
      <c r="J150" s="121" t="s">
        <v>123</v>
      </c>
      <c r="K150" s="120" t="s">
        <v>123</v>
      </c>
      <c r="L150" s="120" t="s">
        <v>123</v>
      </c>
    </row>
    <row r="151" spans="2:12" x14ac:dyDescent="0.25">
      <c r="B151" s="120" t="s">
        <v>123</v>
      </c>
      <c r="C151" s="118" t="s">
        <v>123</v>
      </c>
      <c r="D151" s="119" t="s">
        <v>123</v>
      </c>
      <c r="E151" s="120" t="s">
        <v>123</v>
      </c>
      <c r="F151" s="120" t="s">
        <v>123</v>
      </c>
      <c r="G151" s="121" t="s">
        <v>123</v>
      </c>
      <c r="H151" s="122" t="s">
        <v>123</v>
      </c>
      <c r="I151" s="121" t="s">
        <v>123</v>
      </c>
      <c r="J151" s="121" t="s">
        <v>123</v>
      </c>
      <c r="K151" s="120" t="s">
        <v>123</v>
      </c>
      <c r="L151" s="120" t="s">
        <v>123</v>
      </c>
    </row>
    <row r="152" spans="2:12" x14ac:dyDescent="0.25">
      <c r="B152" s="120" t="s">
        <v>123</v>
      </c>
      <c r="C152" s="118" t="s">
        <v>123</v>
      </c>
      <c r="D152" s="119" t="s">
        <v>123</v>
      </c>
      <c r="E152" s="120" t="s">
        <v>123</v>
      </c>
      <c r="F152" s="120" t="s">
        <v>123</v>
      </c>
      <c r="G152" s="121" t="s">
        <v>123</v>
      </c>
      <c r="H152" s="122" t="s">
        <v>123</v>
      </c>
      <c r="I152" s="121" t="s">
        <v>123</v>
      </c>
      <c r="J152" s="121" t="s">
        <v>123</v>
      </c>
      <c r="K152" s="120" t="s">
        <v>123</v>
      </c>
      <c r="L152" s="120" t="s">
        <v>123</v>
      </c>
    </row>
    <row r="153" spans="2:12" x14ac:dyDescent="0.25">
      <c r="B153" s="120" t="s">
        <v>123</v>
      </c>
      <c r="C153" s="118" t="s">
        <v>123</v>
      </c>
      <c r="D153" s="119" t="s">
        <v>123</v>
      </c>
      <c r="E153" s="120" t="s">
        <v>123</v>
      </c>
      <c r="F153" s="120" t="s">
        <v>123</v>
      </c>
      <c r="G153" s="121" t="s">
        <v>123</v>
      </c>
      <c r="H153" s="122" t="s">
        <v>123</v>
      </c>
      <c r="I153" s="121" t="s">
        <v>123</v>
      </c>
      <c r="J153" s="121" t="s">
        <v>123</v>
      </c>
      <c r="K153" s="120" t="s">
        <v>123</v>
      </c>
      <c r="L153" s="120" t="s">
        <v>123</v>
      </c>
    </row>
    <row r="154" spans="2:12" x14ac:dyDescent="0.25">
      <c r="B154" s="120" t="s">
        <v>123</v>
      </c>
      <c r="C154" s="118" t="s">
        <v>123</v>
      </c>
      <c r="D154" s="119" t="s">
        <v>123</v>
      </c>
      <c r="E154" s="120" t="s">
        <v>123</v>
      </c>
      <c r="F154" s="120" t="s">
        <v>123</v>
      </c>
      <c r="G154" s="121" t="s">
        <v>123</v>
      </c>
      <c r="H154" s="122" t="s">
        <v>123</v>
      </c>
      <c r="I154" s="121" t="s">
        <v>123</v>
      </c>
      <c r="J154" s="121" t="s">
        <v>123</v>
      </c>
      <c r="K154" s="120" t="s">
        <v>123</v>
      </c>
      <c r="L154" s="120" t="s">
        <v>123</v>
      </c>
    </row>
    <row r="155" spans="2:12" x14ac:dyDescent="0.25">
      <c r="B155" s="120" t="s">
        <v>123</v>
      </c>
      <c r="C155" s="118" t="s">
        <v>123</v>
      </c>
      <c r="D155" s="119" t="s">
        <v>123</v>
      </c>
      <c r="E155" s="120" t="s">
        <v>123</v>
      </c>
      <c r="F155" s="120" t="s">
        <v>123</v>
      </c>
      <c r="G155" s="121" t="s">
        <v>123</v>
      </c>
      <c r="H155" s="122" t="s">
        <v>123</v>
      </c>
      <c r="I155" s="121" t="s">
        <v>123</v>
      </c>
      <c r="J155" s="121" t="s">
        <v>123</v>
      </c>
      <c r="K155" s="120" t="s">
        <v>123</v>
      </c>
      <c r="L155" s="120" t="s">
        <v>123</v>
      </c>
    </row>
    <row r="156" spans="2:12" x14ac:dyDescent="0.25">
      <c r="B156" s="120" t="s">
        <v>123</v>
      </c>
      <c r="C156" s="118" t="s">
        <v>123</v>
      </c>
      <c r="D156" s="119" t="s">
        <v>123</v>
      </c>
      <c r="E156" s="120" t="s">
        <v>123</v>
      </c>
      <c r="F156" s="120" t="s">
        <v>123</v>
      </c>
      <c r="G156" s="121" t="s">
        <v>123</v>
      </c>
      <c r="H156" s="122" t="s">
        <v>123</v>
      </c>
      <c r="I156" s="121" t="s">
        <v>123</v>
      </c>
      <c r="J156" s="121" t="s">
        <v>123</v>
      </c>
      <c r="K156" s="120" t="s">
        <v>123</v>
      </c>
      <c r="L156" s="120" t="s">
        <v>123</v>
      </c>
    </row>
    <row r="157" spans="2:12" x14ac:dyDescent="0.25">
      <c r="B157" s="120" t="s">
        <v>123</v>
      </c>
      <c r="C157" s="118" t="s">
        <v>123</v>
      </c>
      <c r="D157" s="119" t="s">
        <v>123</v>
      </c>
      <c r="E157" s="120" t="s">
        <v>123</v>
      </c>
      <c r="F157" s="120" t="s">
        <v>123</v>
      </c>
      <c r="G157" s="121" t="s">
        <v>123</v>
      </c>
      <c r="H157" s="122" t="s">
        <v>123</v>
      </c>
      <c r="I157" s="121" t="s">
        <v>123</v>
      </c>
      <c r="J157" s="121" t="s">
        <v>123</v>
      </c>
      <c r="K157" s="120" t="s">
        <v>123</v>
      </c>
      <c r="L157" s="120" t="s">
        <v>123</v>
      </c>
    </row>
    <row r="158" spans="2:12" x14ac:dyDescent="0.25">
      <c r="B158" s="120" t="s">
        <v>123</v>
      </c>
      <c r="C158" s="118" t="s">
        <v>123</v>
      </c>
      <c r="D158" s="119" t="s">
        <v>123</v>
      </c>
      <c r="E158" s="120" t="s">
        <v>123</v>
      </c>
      <c r="F158" s="120" t="s">
        <v>123</v>
      </c>
      <c r="G158" s="121" t="s">
        <v>123</v>
      </c>
      <c r="H158" s="122" t="s">
        <v>123</v>
      </c>
      <c r="I158" s="121" t="s">
        <v>123</v>
      </c>
      <c r="J158" s="121" t="s">
        <v>123</v>
      </c>
      <c r="K158" s="120" t="s">
        <v>123</v>
      </c>
      <c r="L158" s="120" t="s">
        <v>123</v>
      </c>
    </row>
    <row r="159" spans="2:12" x14ac:dyDescent="0.25">
      <c r="B159" s="120" t="s">
        <v>123</v>
      </c>
      <c r="C159" s="118" t="s">
        <v>123</v>
      </c>
      <c r="D159" s="119" t="s">
        <v>123</v>
      </c>
      <c r="E159" s="120" t="s">
        <v>123</v>
      </c>
      <c r="F159" s="120" t="s">
        <v>123</v>
      </c>
      <c r="G159" s="121" t="s">
        <v>123</v>
      </c>
      <c r="H159" s="122" t="s">
        <v>123</v>
      </c>
      <c r="I159" s="121" t="s">
        <v>123</v>
      </c>
      <c r="J159" s="121" t="s">
        <v>123</v>
      </c>
      <c r="K159" s="120" t="s">
        <v>123</v>
      </c>
      <c r="L159" s="120" t="s">
        <v>123</v>
      </c>
    </row>
    <row r="160" spans="2:12" x14ac:dyDescent="0.25">
      <c r="B160" s="120" t="s">
        <v>123</v>
      </c>
      <c r="C160" s="118" t="s">
        <v>123</v>
      </c>
      <c r="D160" s="119" t="s">
        <v>123</v>
      </c>
      <c r="E160" s="120" t="s">
        <v>123</v>
      </c>
      <c r="F160" s="120" t="s">
        <v>123</v>
      </c>
      <c r="G160" s="121" t="s">
        <v>123</v>
      </c>
      <c r="H160" s="122" t="s">
        <v>123</v>
      </c>
      <c r="I160" s="121" t="s">
        <v>123</v>
      </c>
      <c r="J160" s="121" t="s">
        <v>123</v>
      </c>
      <c r="K160" s="120" t="s">
        <v>123</v>
      </c>
      <c r="L160" s="120" t="s">
        <v>123</v>
      </c>
    </row>
    <row r="161" spans="2:12" x14ac:dyDescent="0.25">
      <c r="B161" s="120" t="s">
        <v>123</v>
      </c>
      <c r="C161" s="118" t="s">
        <v>123</v>
      </c>
      <c r="D161" s="119" t="s">
        <v>123</v>
      </c>
      <c r="E161" s="120" t="s">
        <v>123</v>
      </c>
      <c r="F161" s="120" t="s">
        <v>123</v>
      </c>
      <c r="G161" s="121" t="s">
        <v>123</v>
      </c>
      <c r="H161" s="122" t="s">
        <v>123</v>
      </c>
      <c r="I161" s="121" t="s">
        <v>123</v>
      </c>
      <c r="J161" s="121" t="s">
        <v>123</v>
      </c>
      <c r="K161" s="120" t="s">
        <v>123</v>
      </c>
      <c r="L161" s="120" t="s">
        <v>123</v>
      </c>
    </row>
    <row r="162" spans="2:12" x14ac:dyDescent="0.25">
      <c r="B162" s="120" t="s">
        <v>123</v>
      </c>
      <c r="C162" s="118" t="s">
        <v>123</v>
      </c>
      <c r="D162" s="119" t="s">
        <v>123</v>
      </c>
      <c r="E162" s="120" t="s">
        <v>123</v>
      </c>
      <c r="F162" s="120" t="s">
        <v>123</v>
      </c>
      <c r="G162" s="121" t="s">
        <v>123</v>
      </c>
      <c r="H162" s="122" t="s">
        <v>123</v>
      </c>
      <c r="I162" s="121" t="s">
        <v>123</v>
      </c>
      <c r="J162" s="121" t="s">
        <v>123</v>
      </c>
      <c r="K162" s="120" t="s">
        <v>123</v>
      </c>
      <c r="L162" s="120" t="s">
        <v>123</v>
      </c>
    </row>
    <row r="163" spans="2:12" x14ac:dyDescent="0.25">
      <c r="B163" s="120" t="s">
        <v>123</v>
      </c>
      <c r="C163" s="118" t="s">
        <v>123</v>
      </c>
      <c r="D163" s="119" t="s">
        <v>123</v>
      </c>
      <c r="E163" s="120" t="s">
        <v>123</v>
      </c>
      <c r="F163" s="120" t="s">
        <v>123</v>
      </c>
      <c r="G163" s="121" t="s">
        <v>123</v>
      </c>
      <c r="H163" s="122" t="s">
        <v>123</v>
      </c>
      <c r="I163" s="121" t="s">
        <v>123</v>
      </c>
      <c r="J163" s="121" t="s">
        <v>123</v>
      </c>
      <c r="K163" s="120" t="s">
        <v>123</v>
      </c>
      <c r="L163" s="120" t="s">
        <v>123</v>
      </c>
    </row>
    <row r="164" spans="2:12" x14ac:dyDescent="0.25">
      <c r="B164" s="120" t="s">
        <v>123</v>
      </c>
      <c r="C164" s="118" t="s">
        <v>123</v>
      </c>
      <c r="D164" s="119" t="s">
        <v>123</v>
      </c>
      <c r="E164" s="120" t="s">
        <v>123</v>
      </c>
      <c r="F164" s="120" t="s">
        <v>123</v>
      </c>
      <c r="G164" s="121" t="s">
        <v>123</v>
      </c>
      <c r="H164" s="122" t="s">
        <v>123</v>
      </c>
      <c r="I164" s="121" t="s">
        <v>123</v>
      </c>
      <c r="J164" s="121" t="s">
        <v>123</v>
      </c>
      <c r="K164" s="120" t="s">
        <v>123</v>
      </c>
      <c r="L164" s="120" t="s">
        <v>123</v>
      </c>
    </row>
    <row r="165" spans="2:12" x14ac:dyDescent="0.25">
      <c r="B165" s="120" t="s">
        <v>123</v>
      </c>
      <c r="C165" s="118" t="s">
        <v>123</v>
      </c>
      <c r="D165" s="119" t="s">
        <v>123</v>
      </c>
      <c r="E165" s="120" t="s">
        <v>123</v>
      </c>
      <c r="F165" s="120" t="s">
        <v>123</v>
      </c>
      <c r="G165" s="121" t="s">
        <v>123</v>
      </c>
      <c r="H165" s="122" t="s">
        <v>123</v>
      </c>
      <c r="I165" s="121" t="s">
        <v>123</v>
      </c>
      <c r="J165" s="121" t="s">
        <v>123</v>
      </c>
      <c r="K165" s="120" t="s">
        <v>123</v>
      </c>
      <c r="L165" s="120" t="s">
        <v>123</v>
      </c>
    </row>
    <row r="166" spans="2:12" x14ac:dyDescent="0.25">
      <c r="B166" s="120" t="s">
        <v>123</v>
      </c>
      <c r="C166" s="118" t="s">
        <v>123</v>
      </c>
      <c r="D166" s="119" t="s">
        <v>123</v>
      </c>
      <c r="E166" s="120" t="s">
        <v>123</v>
      </c>
      <c r="F166" s="120" t="s">
        <v>123</v>
      </c>
      <c r="G166" s="121" t="s">
        <v>123</v>
      </c>
      <c r="H166" s="122" t="s">
        <v>123</v>
      </c>
      <c r="I166" s="121" t="s">
        <v>123</v>
      </c>
      <c r="J166" s="121" t="s">
        <v>123</v>
      </c>
      <c r="K166" s="120" t="s">
        <v>123</v>
      </c>
      <c r="L166" s="120" t="s">
        <v>123</v>
      </c>
    </row>
    <row r="167" spans="2:12" x14ac:dyDescent="0.25">
      <c r="B167" s="120" t="s">
        <v>123</v>
      </c>
      <c r="C167" s="118" t="s">
        <v>123</v>
      </c>
      <c r="D167" s="119" t="s">
        <v>123</v>
      </c>
      <c r="E167" s="120" t="s">
        <v>123</v>
      </c>
      <c r="F167" s="120" t="s">
        <v>123</v>
      </c>
      <c r="G167" s="121" t="s">
        <v>123</v>
      </c>
      <c r="H167" s="122" t="s">
        <v>123</v>
      </c>
      <c r="I167" s="121" t="s">
        <v>123</v>
      </c>
      <c r="J167" s="121" t="s">
        <v>123</v>
      </c>
      <c r="K167" s="120" t="s">
        <v>123</v>
      </c>
      <c r="L167" s="120" t="s">
        <v>123</v>
      </c>
    </row>
    <row r="168" spans="2:12" x14ac:dyDescent="0.25">
      <c r="B168" s="120" t="s">
        <v>123</v>
      </c>
      <c r="C168" s="118" t="s">
        <v>123</v>
      </c>
      <c r="D168" s="119" t="s">
        <v>123</v>
      </c>
      <c r="E168" s="120" t="s">
        <v>123</v>
      </c>
      <c r="F168" s="120" t="s">
        <v>123</v>
      </c>
      <c r="G168" s="121" t="s">
        <v>123</v>
      </c>
      <c r="H168" s="122" t="s">
        <v>123</v>
      </c>
      <c r="I168" s="121" t="s">
        <v>123</v>
      </c>
      <c r="J168" s="121" t="s">
        <v>123</v>
      </c>
      <c r="K168" s="120" t="s">
        <v>123</v>
      </c>
      <c r="L168" s="120" t="s">
        <v>123</v>
      </c>
    </row>
    <row r="169" spans="2:12" x14ac:dyDescent="0.25">
      <c r="B169" s="120" t="s">
        <v>123</v>
      </c>
      <c r="C169" s="118" t="s">
        <v>123</v>
      </c>
      <c r="D169" s="119" t="s">
        <v>123</v>
      </c>
      <c r="E169" s="120" t="s">
        <v>123</v>
      </c>
      <c r="F169" s="120" t="s">
        <v>123</v>
      </c>
      <c r="G169" s="121" t="s">
        <v>123</v>
      </c>
      <c r="H169" s="122" t="s">
        <v>123</v>
      </c>
      <c r="I169" s="121" t="s">
        <v>123</v>
      </c>
      <c r="J169" s="121" t="s">
        <v>123</v>
      </c>
      <c r="K169" s="120" t="s">
        <v>123</v>
      </c>
      <c r="L169" s="120" t="s">
        <v>123</v>
      </c>
    </row>
    <row r="170" spans="2:12" x14ac:dyDescent="0.25">
      <c r="B170" s="120" t="s">
        <v>123</v>
      </c>
      <c r="C170" s="118" t="s">
        <v>123</v>
      </c>
      <c r="D170" s="119" t="s">
        <v>123</v>
      </c>
      <c r="E170" s="120" t="s">
        <v>123</v>
      </c>
      <c r="F170" s="120" t="s">
        <v>123</v>
      </c>
      <c r="G170" s="121" t="s">
        <v>123</v>
      </c>
      <c r="H170" s="122" t="s">
        <v>123</v>
      </c>
      <c r="I170" s="121" t="s">
        <v>123</v>
      </c>
      <c r="J170" s="121" t="s">
        <v>123</v>
      </c>
      <c r="K170" s="120" t="s">
        <v>123</v>
      </c>
      <c r="L170" s="120" t="s">
        <v>123</v>
      </c>
    </row>
    <row r="171" spans="2:12" x14ac:dyDescent="0.25">
      <c r="B171" s="120" t="s">
        <v>123</v>
      </c>
      <c r="C171" s="118" t="s">
        <v>123</v>
      </c>
      <c r="D171" s="119" t="s">
        <v>123</v>
      </c>
      <c r="E171" s="120" t="s">
        <v>123</v>
      </c>
      <c r="F171" s="120" t="s">
        <v>123</v>
      </c>
      <c r="G171" s="121" t="s">
        <v>123</v>
      </c>
      <c r="H171" s="122" t="s">
        <v>123</v>
      </c>
      <c r="I171" s="121" t="s">
        <v>123</v>
      </c>
      <c r="J171" s="121" t="s">
        <v>123</v>
      </c>
      <c r="K171" s="120" t="s">
        <v>123</v>
      </c>
      <c r="L171" s="120" t="s">
        <v>123</v>
      </c>
    </row>
    <row r="172" spans="2:12" x14ac:dyDescent="0.25">
      <c r="B172" s="120" t="s">
        <v>123</v>
      </c>
      <c r="C172" s="118" t="s">
        <v>123</v>
      </c>
      <c r="D172" s="119" t="s">
        <v>123</v>
      </c>
      <c r="E172" s="120" t="s">
        <v>123</v>
      </c>
      <c r="F172" s="120" t="s">
        <v>123</v>
      </c>
      <c r="G172" s="121" t="s">
        <v>123</v>
      </c>
      <c r="H172" s="122" t="s">
        <v>123</v>
      </c>
      <c r="I172" s="121" t="s">
        <v>123</v>
      </c>
      <c r="J172" s="121" t="s">
        <v>123</v>
      </c>
      <c r="K172" s="120" t="s">
        <v>123</v>
      </c>
      <c r="L172" s="120" t="s">
        <v>123</v>
      </c>
    </row>
    <row r="173" spans="2:12" x14ac:dyDescent="0.25">
      <c r="B173" s="120" t="s">
        <v>123</v>
      </c>
      <c r="C173" s="118" t="s">
        <v>123</v>
      </c>
      <c r="D173" s="119" t="s">
        <v>123</v>
      </c>
      <c r="E173" s="120" t="s">
        <v>123</v>
      </c>
      <c r="F173" s="120" t="s">
        <v>123</v>
      </c>
      <c r="G173" s="121" t="s">
        <v>123</v>
      </c>
      <c r="H173" s="122" t="s">
        <v>123</v>
      </c>
      <c r="I173" s="121" t="s">
        <v>123</v>
      </c>
      <c r="J173" s="121" t="s">
        <v>123</v>
      </c>
      <c r="K173" s="120" t="s">
        <v>123</v>
      </c>
      <c r="L173" s="120" t="s">
        <v>123</v>
      </c>
    </row>
    <row r="174" spans="2:12" x14ac:dyDescent="0.25">
      <c r="B174" s="120" t="s">
        <v>123</v>
      </c>
      <c r="C174" s="118" t="s">
        <v>123</v>
      </c>
      <c r="D174" s="119" t="s">
        <v>123</v>
      </c>
      <c r="E174" s="120" t="s">
        <v>123</v>
      </c>
      <c r="F174" s="120" t="s">
        <v>123</v>
      </c>
      <c r="G174" s="121" t="s">
        <v>123</v>
      </c>
      <c r="H174" s="122" t="s">
        <v>123</v>
      </c>
      <c r="I174" s="121" t="s">
        <v>123</v>
      </c>
      <c r="J174" s="121" t="s">
        <v>123</v>
      </c>
      <c r="K174" s="120" t="s">
        <v>123</v>
      </c>
      <c r="L174" s="120" t="s">
        <v>123</v>
      </c>
    </row>
    <row r="175" spans="2:12" x14ac:dyDescent="0.25">
      <c r="B175" s="120" t="s">
        <v>123</v>
      </c>
      <c r="C175" s="118" t="s">
        <v>123</v>
      </c>
      <c r="D175" s="119" t="s">
        <v>123</v>
      </c>
      <c r="E175" s="120" t="s">
        <v>123</v>
      </c>
      <c r="F175" s="120" t="s">
        <v>123</v>
      </c>
      <c r="G175" s="121" t="s">
        <v>123</v>
      </c>
      <c r="H175" s="122" t="s">
        <v>123</v>
      </c>
      <c r="I175" s="121" t="s">
        <v>123</v>
      </c>
      <c r="J175" s="121" t="s">
        <v>123</v>
      </c>
      <c r="K175" s="120" t="s">
        <v>123</v>
      </c>
      <c r="L175" s="120" t="s">
        <v>123</v>
      </c>
    </row>
    <row r="176" spans="2:12" x14ac:dyDescent="0.25">
      <c r="B176" s="120" t="s">
        <v>123</v>
      </c>
      <c r="C176" s="118" t="s">
        <v>123</v>
      </c>
      <c r="D176" s="119" t="s">
        <v>123</v>
      </c>
      <c r="E176" s="120" t="s">
        <v>123</v>
      </c>
      <c r="F176" s="120" t="s">
        <v>123</v>
      </c>
      <c r="G176" s="121" t="s">
        <v>123</v>
      </c>
      <c r="H176" s="122" t="s">
        <v>123</v>
      </c>
      <c r="I176" s="121" t="s">
        <v>123</v>
      </c>
      <c r="J176" s="121" t="s">
        <v>123</v>
      </c>
      <c r="K176" s="120" t="s">
        <v>123</v>
      </c>
      <c r="L176" s="120" t="s">
        <v>123</v>
      </c>
    </row>
    <row r="177" spans="2:12" x14ac:dyDescent="0.25">
      <c r="B177" s="120" t="s">
        <v>123</v>
      </c>
      <c r="C177" s="118" t="s">
        <v>123</v>
      </c>
      <c r="D177" s="119" t="s">
        <v>123</v>
      </c>
      <c r="E177" s="120" t="s">
        <v>123</v>
      </c>
      <c r="F177" s="120" t="s">
        <v>123</v>
      </c>
      <c r="G177" s="121" t="s">
        <v>123</v>
      </c>
      <c r="H177" s="122" t="s">
        <v>123</v>
      </c>
      <c r="I177" s="121" t="s">
        <v>123</v>
      </c>
      <c r="J177" s="121" t="s">
        <v>123</v>
      </c>
      <c r="K177" s="120" t="s">
        <v>123</v>
      </c>
      <c r="L177" s="120" t="s">
        <v>123</v>
      </c>
    </row>
    <row r="178" spans="2:12" x14ac:dyDescent="0.25">
      <c r="B178" s="120" t="s">
        <v>123</v>
      </c>
      <c r="C178" s="118" t="s">
        <v>123</v>
      </c>
      <c r="D178" s="119" t="s">
        <v>123</v>
      </c>
      <c r="E178" s="120" t="s">
        <v>123</v>
      </c>
      <c r="F178" s="120" t="s">
        <v>123</v>
      </c>
      <c r="G178" s="121" t="s">
        <v>123</v>
      </c>
      <c r="H178" s="122" t="s">
        <v>123</v>
      </c>
      <c r="I178" s="121" t="s">
        <v>123</v>
      </c>
      <c r="J178" s="121" t="s">
        <v>123</v>
      </c>
      <c r="K178" s="120" t="s">
        <v>123</v>
      </c>
      <c r="L178" s="120" t="s">
        <v>123</v>
      </c>
    </row>
    <row r="179" spans="2:12" x14ac:dyDescent="0.25">
      <c r="B179" s="120" t="s">
        <v>123</v>
      </c>
      <c r="C179" s="118" t="s">
        <v>123</v>
      </c>
      <c r="D179" s="119" t="s">
        <v>123</v>
      </c>
      <c r="E179" s="120" t="s">
        <v>123</v>
      </c>
      <c r="F179" s="120" t="s">
        <v>123</v>
      </c>
      <c r="G179" s="121" t="s">
        <v>123</v>
      </c>
      <c r="H179" s="122" t="s">
        <v>123</v>
      </c>
      <c r="I179" s="121" t="s">
        <v>123</v>
      </c>
      <c r="J179" s="121" t="s">
        <v>123</v>
      </c>
      <c r="K179" s="120" t="s">
        <v>123</v>
      </c>
      <c r="L179" s="120" t="s">
        <v>123</v>
      </c>
    </row>
    <row r="180" spans="2:12" x14ac:dyDescent="0.25">
      <c r="B180" s="120" t="s">
        <v>123</v>
      </c>
      <c r="C180" s="118" t="s">
        <v>123</v>
      </c>
      <c r="D180" s="119" t="s">
        <v>123</v>
      </c>
      <c r="E180" s="120" t="s">
        <v>123</v>
      </c>
      <c r="F180" s="120" t="s">
        <v>123</v>
      </c>
      <c r="G180" s="121" t="s">
        <v>123</v>
      </c>
      <c r="H180" s="122" t="s">
        <v>123</v>
      </c>
      <c r="I180" s="121" t="s">
        <v>123</v>
      </c>
      <c r="J180" s="121" t="s">
        <v>123</v>
      </c>
      <c r="K180" s="120" t="s">
        <v>123</v>
      </c>
      <c r="L180" s="120" t="s">
        <v>123</v>
      </c>
    </row>
    <row r="181" spans="2:12" x14ac:dyDescent="0.25">
      <c r="B181" s="120" t="s">
        <v>123</v>
      </c>
      <c r="C181" s="118" t="s">
        <v>123</v>
      </c>
      <c r="D181" s="119" t="s">
        <v>123</v>
      </c>
      <c r="E181" s="120" t="s">
        <v>123</v>
      </c>
      <c r="F181" s="120" t="s">
        <v>123</v>
      </c>
      <c r="G181" s="121" t="s">
        <v>123</v>
      </c>
      <c r="H181" s="122" t="s">
        <v>123</v>
      </c>
      <c r="I181" s="121" t="s">
        <v>123</v>
      </c>
      <c r="J181" s="121" t="s">
        <v>123</v>
      </c>
      <c r="K181" s="120" t="s">
        <v>123</v>
      </c>
      <c r="L181" s="120" t="s">
        <v>123</v>
      </c>
    </row>
    <row r="182" spans="2:12" x14ac:dyDescent="0.25">
      <c r="B182" s="120" t="s">
        <v>123</v>
      </c>
      <c r="C182" s="118" t="s">
        <v>123</v>
      </c>
      <c r="D182" s="119" t="s">
        <v>123</v>
      </c>
      <c r="E182" s="120" t="s">
        <v>123</v>
      </c>
      <c r="F182" s="120" t="s">
        <v>123</v>
      </c>
      <c r="G182" s="121" t="s">
        <v>123</v>
      </c>
      <c r="H182" s="122" t="s">
        <v>123</v>
      </c>
      <c r="I182" s="121" t="s">
        <v>123</v>
      </c>
      <c r="J182" s="121" t="s">
        <v>123</v>
      </c>
      <c r="K182" s="120" t="s">
        <v>123</v>
      </c>
      <c r="L182" s="120" t="s">
        <v>123</v>
      </c>
    </row>
    <row r="183" spans="2:12" x14ac:dyDescent="0.25">
      <c r="B183" s="120" t="s">
        <v>123</v>
      </c>
      <c r="C183" s="118" t="s">
        <v>123</v>
      </c>
      <c r="D183" s="119" t="s">
        <v>123</v>
      </c>
      <c r="E183" s="120" t="s">
        <v>123</v>
      </c>
      <c r="F183" s="120" t="s">
        <v>123</v>
      </c>
      <c r="G183" s="121" t="s">
        <v>123</v>
      </c>
      <c r="H183" s="122" t="s">
        <v>123</v>
      </c>
      <c r="I183" s="121" t="s">
        <v>123</v>
      </c>
      <c r="J183" s="121" t="s">
        <v>123</v>
      </c>
      <c r="K183" s="120" t="s">
        <v>123</v>
      </c>
      <c r="L183" s="120" t="s">
        <v>123</v>
      </c>
    </row>
    <row r="184" spans="2:12" x14ac:dyDescent="0.25">
      <c r="B184" s="120" t="s">
        <v>123</v>
      </c>
      <c r="C184" s="118" t="s">
        <v>123</v>
      </c>
      <c r="D184" s="119" t="s">
        <v>123</v>
      </c>
      <c r="E184" s="120" t="s">
        <v>123</v>
      </c>
      <c r="F184" s="120" t="s">
        <v>123</v>
      </c>
      <c r="G184" s="121" t="s">
        <v>123</v>
      </c>
      <c r="H184" s="122" t="s">
        <v>123</v>
      </c>
      <c r="I184" s="121" t="s">
        <v>123</v>
      </c>
      <c r="J184" s="121" t="s">
        <v>123</v>
      </c>
      <c r="K184" s="120" t="s">
        <v>123</v>
      </c>
      <c r="L184" s="120" t="s">
        <v>123</v>
      </c>
    </row>
    <row r="185" spans="2:12" x14ac:dyDescent="0.25">
      <c r="B185" s="120" t="s">
        <v>123</v>
      </c>
      <c r="C185" s="118" t="s">
        <v>123</v>
      </c>
      <c r="D185" s="119" t="s">
        <v>123</v>
      </c>
      <c r="E185" s="120" t="s">
        <v>123</v>
      </c>
      <c r="F185" s="120" t="s">
        <v>123</v>
      </c>
      <c r="G185" s="121" t="s">
        <v>123</v>
      </c>
      <c r="H185" s="122" t="s">
        <v>123</v>
      </c>
      <c r="I185" s="121" t="s">
        <v>123</v>
      </c>
      <c r="J185" s="121" t="s">
        <v>123</v>
      </c>
      <c r="K185" s="120" t="s">
        <v>123</v>
      </c>
      <c r="L185" s="120" t="s">
        <v>123</v>
      </c>
    </row>
    <row r="186" spans="2:12" x14ac:dyDescent="0.25">
      <c r="B186" s="120" t="s">
        <v>123</v>
      </c>
      <c r="C186" s="118" t="s">
        <v>123</v>
      </c>
      <c r="D186" s="119" t="s">
        <v>123</v>
      </c>
      <c r="E186" s="120" t="s">
        <v>123</v>
      </c>
      <c r="F186" s="120" t="s">
        <v>123</v>
      </c>
      <c r="G186" s="121" t="s">
        <v>123</v>
      </c>
      <c r="H186" s="122" t="s">
        <v>123</v>
      </c>
      <c r="I186" s="121" t="s">
        <v>123</v>
      </c>
      <c r="J186" s="121" t="s">
        <v>123</v>
      </c>
      <c r="K186" s="120" t="s">
        <v>123</v>
      </c>
      <c r="L186" s="120" t="s">
        <v>123</v>
      </c>
    </row>
    <row r="187" spans="2:12" x14ac:dyDescent="0.25">
      <c r="B187" s="120" t="s">
        <v>123</v>
      </c>
      <c r="C187" s="118" t="s">
        <v>123</v>
      </c>
      <c r="D187" s="119" t="s">
        <v>123</v>
      </c>
      <c r="E187" s="120" t="s">
        <v>123</v>
      </c>
      <c r="F187" s="120" t="s">
        <v>123</v>
      </c>
      <c r="G187" s="121" t="s">
        <v>123</v>
      </c>
      <c r="H187" s="122" t="s">
        <v>123</v>
      </c>
      <c r="I187" s="121" t="s">
        <v>123</v>
      </c>
      <c r="J187" s="121" t="s">
        <v>123</v>
      </c>
      <c r="K187" s="120" t="s">
        <v>123</v>
      </c>
      <c r="L187" s="120" t="s">
        <v>123</v>
      </c>
    </row>
    <row r="188" spans="2:12" x14ac:dyDescent="0.25">
      <c r="B188" s="120" t="s">
        <v>123</v>
      </c>
      <c r="C188" s="118" t="s">
        <v>123</v>
      </c>
      <c r="D188" s="119" t="s">
        <v>123</v>
      </c>
      <c r="E188" s="120" t="s">
        <v>123</v>
      </c>
      <c r="F188" s="120" t="s">
        <v>123</v>
      </c>
      <c r="G188" s="121" t="s">
        <v>123</v>
      </c>
      <c r="H188" s="122" t="s">
        <v>123</v>
      </c>
      <c r="I188" s="121" t="s">
        <v>123</v>
      </c>
      <c r="J188" s="121" t="s">
        <v>123</v>
      </c>
      <c r="K188" s="120" t="s">
        <v>123</v>
      </c>
      <c r="L188" s="120" t="s">
        <v>123</v>
      </c>
    </row>
    <row r="189" spans="2:12" x14ac:dyDescent="0.25">
      <c r="B189" s="120" t="s">
        <v>123</v>
      </c>
      <c r="C189" s="118" t="s">
        <v>123</v>
      </c>
      <c r="D189" s="119" t="s">
        <v>123</v>
      </c>
      <c r="E189" s="120" t="s">
        <v>123</v>
      </c>
      <c r="F189" s="120" t="s">
        <v>123</v>
      </c>
      <c r="G189" s="121" t="s">
        <v>123</v>
      </c>
      <c r="H189" s="122" t="s">
        <v>123</v>
      </c>
      <c r="I189" s="121" t="s">
        <v>123</v>
      </c>
      <c r="J189" s="121" t="s">
        <v>123</v>
      </c>
      <c r="K189" s="120" t="s">
        <v>123</v>
      </c>
      <c r="L189" s="120" t="s">
        <v>123</v>
      </c>
    </row>
    <row r="190" spans="2:12" x14ac:dyDescent="0.25">
      <c r="B190" s="120" t="s">
        <v>123</v>
      </c>
      <c r="C190" s="118" t="s">
        <v>123</v>
      </c>
      <c r="D190" s="119" t="s">
        <v>123</v>
      </c>
      <c r="E190" s="120" t="s">
        <v>123</v>
      </c>
      <c r="F190" s="120" t="s">
        <v>123</v>
      </c>
      <c r="G190" s="121" t="s">
        <v>123</v>
      </c>
      <c r="H190" s="122" t="s">
        <v>123</v>
      </c>
      <c r="I190" s="121" t="s">
        <v>123</v>
      </c>
      <c r="J190" s="121" t="s">
        <v>123</v>
      </c>
      <c r="K190" s="120" t="s">
        <v>123</v>
      </c>
      <c r="L190" s="120" t="s">
        <v>123</v>
      </c>
    </row>
    <row r="191" spans="2:12" x14ac:dyDescent="0.25">
      <c r="B191" s="120" t="s">
        <v>123</v>
      </c>
      <c r="C191" s="118" t="s">
        <v>123</v>
      </c>
      <c r="D191" s="119" t="s">
        <v>123</v>
      </c>
      <c r="E191" s="120" t="s">
        <v>123</v>
      </c>
      <c r="F191" s="120" t="s">
        <v>123</v>
      </c>
      <c r="G191" s="121" t="s">
        <v>123</v>
      </c>
      <c r="H191" s="122" t="s">
        <v>123</v>
      </c>
      <c r="I191" s="121" t="s">
        <v>123</v>
      </c>
      <c r="J191" s="121" t="s">
        <v>123</v>
      </c>
      <c r="K191" s="120" t="s">
        <v>123</v>
      </c>
      <c r="L191" s="120" t="s">
        <v>123</v>
      </c>
    </row>
    <row r="192" spans="2:12" x14ac:dyDescent="0.25">
      <c r="B192" s="120" t="s">
        <v>123</v>
      </c>
      <c r="C192" s="118" t="s">
        <v>123</v>
      </c>
      <c r="D192" s="119" t="s">
        <v>123</v>
      </c>
      <c r="E192" s="120" t="s">
        <v>123</v>
      </c>
      <c r="F192" s="120" t="s">
        <v>123</v>
      </c>
      <c r="G192" s="121" t="s">
        <v>123</v>
      </c>
      <c r="H192" s="122" t="s">
        <v>123</v>
      </c>
      <c r="I192" s="121" t="s">
        <v>123</v>
      </c>
      <c r="J192" s="121" t="s">
        <v>123</v>
      </c>
      <c r="K192" s="120" t="s">
        <v>123</v>
      </c>
      <c r="L192" s="120" t="s">
        <v>123</v>
      </c>
    </row>
    <row r="193" spans="2:12" x14ac:dyDescent="0.25">
      <c r="B193" s="120" t="s">
        <v>123</v>
      </c>
      <c r="C193" s="118" t="s">
        <v>123</v>
      </c>
      <c r="D193" s="119" t="s">
        <v>123</v>
      </c>
      <c r="E193" s="120" t="s">
        <v>123</v>
      </c>
      <c r="F193" s="120" t="s">
        <v>123</v>
      </c>
      <c r="G193" s="121" t="s">
        <v>123</v>
      </c>
      <c r="H193" s="122" t="s">
        <v>123</v>
      </c>
      <c r="I193" s="121" t="s">
        <v>123</v>
      </c>
      <c r="J193" s="121" t="s">
        <v>123</v>
      </c>
      <c r="K193" s="120" t="s">
        <v>123</v>
      </c>
      <c r="L193" s="120" t="s">
        <v>123</v>
      </c>
    </row>
    <row r="194" spans="2:12" x14ac:dyDescent="0.25">
      <c r="B194" s="120" t="s">
        <v>123</v>
      </c>
      <c r="C194" s="118" t="s">
        <v>123</v>
      </c>
      <c r="D194" s="119" t="s">
        <v>123</v>
      </c>
      <c r="E194" s="120" t="s">
        <v>123</v>
      </c>
      <c r="F194" s="120" t="s">
        <v>123</v>
      </c>
      <c r="G194" s="121" t="s">
        <v>123</v>
      </c>
      <c r="H194" s="122" t="s">
        <v>123</v>
      </c>
      <c r="I194" s="121" t="s">
        <v>123</v>
      </c>
      <c r="J194" s="121" t="s">
        <v>123</v>
      </c>
      <c r="K194" s="120" t="s">
        <v>123</v>
      </c>
      <c r="L194" s="120" t="s">
        <v>123</v>
      </c>
    </row>
    <row r="195" spans="2:12" x14ac:dyDescent="0.25">
      <c r="B195" s="120" t="s">
        <v>123</v>
      </c>
      <c r="C195" s="118" t="s">
        <v>123</v>
      </c>
      <c r="D195" s="119" t="s">
        <v>123</v>
      </c>
      <c r="E195" s="120" t="s">
        <v>123</v>
      </c>
      <c r="F195" s="120" t="s">
        <v>123</v>
      </c>
      <c r="G195" s="121" t="s">
        <v>123</v>
      </c>
      <c r="H195" s="122" t="s">
        <v>123</v>
      </c>
      <c r="I195" s="121" t="s">
        <v>123</v>
      </c>
      <c r="J195" s="121" t="s">
        <v>123</v>
      </c>
      <c r="K195" s="120" t="s">
        <v>123</v>
      </c>
      <c r="L195" s="120" t="s">
        <v>123</v>
      </c>
    </row>
    <row r="196" spans="2:12" x14ac:dyDescent="0.25">
      <c r="B196" s="120" t="s">
        <v>123</v>
      </c>
      <c r="C196" s="118" t="s">
        <v>123</v>
      </c>
      <c r="D196" s="119" t="s">
        <v>123</v>
      </c>
      <c r="E196" s="120" t="s">
        <v>123</v>
      </c>
      <c r="F196" s="120" t="s">
        <v>123</v>
      </c>
      <c r="G196" s="121" t="s">
        <v>123</v>
      </c>
      <c r="H196" s="122" t="s">
        <v>123</v>
      </c>
      <c r="I196" s="121" t="s">
        <v>123</v>
      </c>
      <c r="J196" s="121" t="s">
        <v>123</v>
      </c>
      <c r="K196" s="120" t="s">
        <v>123</v>
      </c>
      <c r="L196" s="120" t="s">
        <v>123</v>
      </c>
    </row>
    <row r="197" spans="2:12" x14ac:dyDescent="0.25">
      <c r="B197" s="120" t="s">
        <v>123</v>
      </c>
      <c r="C197" s="118" t="s">
        <v>123</v>
      </c>
      <c r="D197" s="119" t="s">
        <v>123</v>
      </c>
      <c r="E197" s="120" t="s">
        <v>123</v>
      </c>
      <c r="F197" s="120" t="s">
        <v>123</v>
      </c>
      <c r="G197" s="121" t="s">
        <v>123</v>
      </c>
      <c r="H197" s="122" t="s">
        <v>123</v>
      </c>
      <c r="I197" s="121" t="s">
        <v>123</v>
      </c>
      <c r="J197" s="121" t="s">
        <v>123</v>
      </c>
      <c r="K197" s="120" t="s">
        <v>123</v>
      </c>
      <c r="L197" s="120" t="s">
        <v>123</v>
      </c>
    </row>
    <row r="198" spans="2:12" x14ac:dyDescent="0.25">
      <c r="B198" s="120" t="s">
        <v>123</v>
      </c>
      <c r="C198" s="118" t="s">
        <v>123</v>
      </c>
      <c r="D198" s="119" t="s">
        <v>123</v>
      </c>
      <c r="E198" s="120" t="s">
        <v>123</v>
      </c>
      <c r="F198" s="120" t="s">
        <v>123</v>
      </c>
      <c r="G198" s="121" t="s">
        <v>123</v>
      </c>
      <c r="H198" s="122" t="s">
        <v>123</v>
      </c>
      <c r="I198" s="121" t="s">
        <v>123</v>
      </c>
      <c r="J198" s="121" t="s">
        <v>123</v>
      </c>
      <c r="K198" s="120" t="s">
        <v>123</v>
      </c>
      <c r="L198" s="120" t="s">
        <v>123</v>
      </c>
    </row>
    <row r="199" spans="2:12" x14ac:dyDescent="0.25">
      <c r="B199" s="120" t="s">
        <v>123</v>
      </c>
      <c r="C199" s="118" t="s">
        <v>123</v>
      </c>
      <c r="D199" s="119" t="s">
        <v>123</v>
      </c>
      <c r="E199" s="120" t="s">
        <v>123</v>
      </c>
      <c r="F199" s="120" t="s">
        <v>123</v>
      </c>
      <c r="G199" s="121" t="s">
        <v>123</v>
      </c>
      <c r="H199" s="122" t="s">
        <v>123</v>
      </c>
      <c r="I199" s="121" t="s">
        <v>123</v>
      </c>
      <c r="J199" s="121" t="s">
        <v>123</v>
      </c>
      <c r="K199" s="120" t="s">
        <v>123</v>
      </c>
      <c r="L199" s="120" t="s">
        <v>123</v>
      </c>
    </row>
    <row r="200" spans="2:12" x14ac:dyDescent="0.25">
      <c r="B200" s="120" t="s">
        <v>123</v>
      </c>
      <c r="C200" s="118" t="s">
        <v>123</v>
      </c>
      <c r="D200" s="119" t="s">
        <v>123</v>
      </c>
      <c r="E200" s="120" t="s">
        <v>123</v>
      </c>
      <c r="F200" s="120" t="s">
        <v>123</v>
      </c>
      <c r="G200" s="121" t="s">
        <v>123</v>
      </c>
      <c r="H200" s="122" t="s">
        <v>123</v>
      </c>
      <c r="I200" s="121" t="s">
        <v>123</v>
      </c>
      <c r="J200" s="121" t="s">
        <v>123</v>
      </c>
      <c r="K200" s="120" t="s">
        <v>123</v>
      </c>
      <c r="L200" s="120" t="s">
        <v>123</v>
      </c>
    </row>
    <row r="201" spans="2:12" x14ac:dyDescent="0.25">
      <c r="B201" s="120" t="s">
        <v>123</v>
      </c>
      <c r="C201" s="118" t="s">
        <v>123</v>
      </c>
      <c r="D201" s="119" t="s">
        <v>123</v>
      </c>
      <c r="E201" s="120" t="s">
        <v>123</v>
      </c>
      <c r="F201" s="120" t="s">
        <v>123</v>
      </c>
      <c r="G201" s="121" t="s">
        <v>123</v>
      </c>
      <c r="H201" s="122" t="s">
        <v>123</v>
      </c>
      <c r="I201" s="121" t="s">
        <v>123</v>
      </c>
      <c r="J201" s="121" t="s">
        <v>123</v>
      </c>
      <c r="K201" s="120" t="s">
        <v>123</v>
      </c>
      <c r="L201" s="120" t="s">
        <v>123</v>
      </c>
    </row>
    <row r="202" spans="2:12" x14ac:dyDescent="0.25">
      <c r="B202" s="120" t="s">
        <v>123</v>
      </c>
      <c r="C202" s="118" t="s">
        <v>123</v>
      </c>
      <c r="D202" s="119" t="s">
        <v>123</v>
      </c>
      <c r="E202" s="120" t="s">
        <v>123</v>
      </c>
      <c r="F202" s="120" t="s">
        <v>123</v>
      </c>
      <c r="G202" s="121" t="s">
        <v>123</v>
      </c>
      <c r="H202" s="122" t="s">
        <v>123</v>
      </c>
      <c r="I202" s="121" t="s">
        <v>123</v>
      </c>
      <c r="J202" s="121" t="s">
        <v>123</v>
      </c>
      <c r="K202" s="120" t="s">
        <v>123</v>
      </c>
      <c r="L202" s="120" t="s">
        <v>123</v>
      </c>
    </row>
    <row r="203" spans="2:12" x14ac:dyDescent="0.25">
      <c r="B203" s="120" t="s">
        <v>123</v>
      </c>
      <c r="C203" s="118" t="s">
        <v>123</v>
      </c>
      <c r="D203" s="119" t="s">
        <v>123</v>
      </c>
      <c r="E203" s="120" t="s">
        <v>123</v>
      </c>
      <c r="F203" s="120" t="s">
        <v>123</v>
      </c>
      <c r="G203" s="121" t="s">
        <v>123</v>
      </c>
      <c r="H203" s="122" t="s">
        <v>123</v>
      </c>
      <c r="I203" s="121" t="s">
        <v>123</v>
      </c>
      <c r="J203" s="121" t="s">
        <v>123</v>
      </c>
      <c r="K203" s="120" t="s">
        <v>123</v>
      </c>
      <c r="L203" s="120" t="s">
        <v>123</v>
      </c>
    </row>
    <row r="204" spans="2:12" x14ac:dyDescent="0.25">
      <c r="B204" s="120" t="s">
        <v>123</v>
      </c>
      <c r="C204" s="118" t="s">
        <v>123</v>
      </c>
      <c r="D204" s="119" t="s">
        <v>123</v>
      </c>
      <c r="E204" s="120" t="s">
        <v>123</v>
      </c>
      <c r="F204" s="120" t="s">
        <v>123</v>
      </c>
      <c r="G204" s="121" t="s">
        <v>123</v>
      </c>
      <c r="H204" s="122" t="s">
        <v>123</v>
      </c>
      <c r="I204" s="121" t="s">
        <v>123</v>
      </c>
      <c r="J204" s="121" t="s">
        <v>123</v>
      </c>
      <c r="K204" s="120" t="s">
        <v>123</v>
      </c>
      <c r="L204" s="120" t="s">
        <v>123</v>
      </c>
    </row>
    <row r="205" spans="2:12" x14ac:dyDescent="0.25">
      <c r="B205" s="120" t="s">
        <v>123</v>
      </c>
      <c r="C205" s="118" t="s">
        <v>123</v>
      </c>
      <c r="D205" s="119" t="s">
        <v>123</v>
      </c>
      <c r="E205" s="120" t="s">
        <v>123</v>
      </c>
      <c r="F205" s="120" t="s">
        <v>123</v>
      </c>
      <c r="G205" s="121" t="s">
        <v>123</v>
      </c>
      <c r="H205" s="122" t="s">
        <v>123</v>
      </c>
      <c r="I205" s="121" t="s">
        <v>123</v>
      </c>
      <c r="J205" s="121" t="s">
        <v>123</v>
      </c>
      <c r="K205" s="120" t="s">
        <v>123</v>
      </c>
      <c r="L205" s="120" t="s">
        <v>123</v>
      </c>
    </row>
    <row r="206" spans="2:12" x14ac:dyDescent="0.25">
      <c r="B206" s="120" t="s">
        <v>123</v>
      </c>
      <c r="C206" s="118" t="s">
        <v>123</v>
      </c>
      <c r="D206" s="119" t="s">
        <v>123</v>
      </c>
      <c r="E206" s="120" t="s">
        <v>123</v>
      </c>
      <c r="F206" s="120" t="s">
        <v>123</v>
      </c>
      <c r="G206" s="121" t="s">
        <v>123</v>
      </c>
      <c r="H206" s="122" t="s">
        <v>123</v>
      </c>
      <c r="I206" s="121" t="s">
        <v>123</v>
      </c>
      <c r="J206" s="121" t="s">
        <v>123</v>
      </c>
      <c r="K206" s="120" t="s">
        <v>123</v>
      </c>
      <c r="L206" s="120" t="s">
        <v>123</v>
      </c>
    </row>
    <row r="207" spans="2:12" x14ac:dyDescent="0.25">
      <c r="B207" s="120" t="s">
        <v>123</v>
      </c>
      <c r="C207" s="118" t="s">
        <v>123</v>
      </c>
      <c r="D207" s="119" t="s">
        <v>123</v>
      </c>
      <c r="E207" s="120" t="s">
        <v>123</v>
      </c>
      <c r="F207" s="120" t="s">
        <v>123</v>
      </c>
      <c r="G207" s="121" t="s">
        <v>123</v>
      </c>
      <c r="H207" s="122" t="s">
        <v>123</v>
      </c>
      <c r="I207" s="121" t="s">
        <v>123</v>
      </c>
      <c r="J207" s="121" t="s">
        <v>123</v>
      </c>
      <c r="K207" s="120" t="s">
        <v>123</v>
      </c>
      <c r="L207" s="120" t="s">
        <v>123</v>
      </c>
    </row>
    <row r="208" spans="2:12" x14ac:dyDescent="0.25">
      <c r="B208" s="120" t="s">
        <v>123</v>
      </c>
      <c r="C208" s="118" t="s">
        <v>123</v>
      </c>
      <c r="D208" s="119" t="s">
        <v>123</v>
      </c>
      <c r="E208" s="120" t="s">
        <v>123</v>
      </c>
      <c r="F208" s="120" t="s">
        <v>123</v>
      </c>
      <c r="G208" s="121" t="s">
        <v>123</v>
      </c>
      <c r="H208" s="122" t="s">
        <v>123</v>
      </c>
      <c r="I208" s="121" t="s">
        <v>123</v>
      </c>
      <c r="J208" s="121" t="s">
        <v>123</v>
      </c>
      <c r="K208" s="120" t="s">
        <v>123</v>
      </c>
      <c r="L208" s="120" t="s">
        <v>123</v>
      </c>
    </row>
    <row r="209" spans="2:12" x14ac:dyDescent="0.25">
      <c r="B209" s="120" t="s">
        <v>123</v>
      </c>
      <c r="C209" s="118" t="s">
        <v>123</v>
      </c>
      <c r="D209" s="119" t="s">
        <v>123</v>
      </c>
      <c r="E209" s="120" t="s">
        <v>123</v>
      </c>
      <c r="F209" s="120" t="s">
        <v>123</v>
      </c>
      <c r="G209" s="121" t="s">
        <v>123</v>
      </c>
      <c r="H209" s="122" t="s">
        <v>123</v>
      </c>
      <c r="I209" s="121" t="s">
        <v>123</v>
      </c>
      <c r="J209" s="121" t="s">
        <v>123</v>
      </c>
      <c r="K209" s="120" t="s">
        <v>123</v>
      </c>
      <c r="L209" s="120" t="s">
        <v>123</v>
      </c>
    </row>
    <row r="210" spans="2:12" x14ac:dyDescent="0.25">
      <c r="B210" s="120" t="s">
        <v>123</v>
      </c>
      <c r="C210" s="118" t="s">
        <v>123</v>
      </c>
      <c r="D210" s="119" t="s">
        <v>123</v>
      </c>
      <c r="E210" s="120" t="s">
        <v>123</v>
      </c>
      <c r="F210" s="120" t="s">
        <v>123</v>
      </c>
      <c r="G210" s="121" t="s">
        <v>123</v>
      </c>
      <c r="H210" s="122" t="s">
        <v>123</v>
      </c>
      <c r="I210" s="121" t="s">
        <v>123</v>
      </c>
      <c r="J210" s="121" t="s">
        <v>123</v>
      </c>
      <c r="K210" s="120" t="s">
        <v>123</v>
      </c>
      <c r="L210" s="120" t="s">
        <v>123</v>
      </c>
    </row>
    <row r="211" spans="2:12" x14ac:dyDescent="0.25">
      <c r="B211" s="120" t="s">
        <v>123</v>
      </c>
      <c r="C211" s="118" t="s">
        <v>123</v>
      </c>
      <c r="D211" s="119" t="s">
        <v>123</v>
      </c>
      <c r="E211" s="120" t="s">
        <v>123</v>
      </c>
      <c r="F211" s="120" t="s">
        <v>123</v>
      </c>
      <c r="G211" s="121" t="s">
        <v>123</v>
      </c>
      <c r="H211" s="122" t="s">
        <v>123</v>
      </c>
      <c r="I211" s="121" t="s">
        <v>123</v>
      </c>
      <c r="J211" s="121" t="s">
        <v>123</v>
      </c>
      <c r="K211" s="120" t="s">
        <v>123</v>
      </c>
      <c r="L211" s="120" t="s">
        <v>123</v>
      </c>
    </row>
    <row r="212" spans="2:12" x14ac:dyDescent="0.25">
      <c r="B212" s="120" t="s">
        <v>123</v>
      </c>
      <c r="C212" s="118" t="s">
        <v>123</v>
      </c>
      <c r="D212" s="119" t="s">
        <v>123</v>
      </c>
      <c r="E212" s="120" t="s">
        <v>123</v>
      </c>
      <c r="F212" s="120" t="s">
        <v>123</v>
      </c>
      <c r="G212" s="121" t="s">
        <v>123</v>
      </c>
      <c r="H212" s="122" t="s">
        <v>123</v>
      </c>
      <c r="I212" s="121" t="s">
        <v>123</v>
      </c>
      <c r="J212" s="121" t="s">
        <v>123</v>
      </c>
      <c r="K212" s="120" t="s">
        <v>123</v>
      </c>
      <c r="L212" s="120" t="s">
        <v>123</v>
      </c>
    </row>
    <row r="213" spans="2:12" x14ac:dyDescent="0.25">
      <c r="B213" s="120" t="s">
        <v>123</v>
      </c>
      <c r="C213" s="118" t="s">
        <v>123</v>
      </c>
      <c r="D213" s="119" t="s">
        <v>123</v>
      </c>
      <c r="E213" s="120" t="s">
        <v>123</v>
      </c>
      <c r="F213" s="120" t="s">
        <v>123</v>
      </c>
      <c r="G213" s="121" t="s">
        <v>123</v>
      </c>
      <c r="H213" s="122" t="s">
        <v>123</v>
      </c>
      <c r="I213" s="121" t="s">
        <v>123</v>
      </c>
      <c r="J213" s="121" t="s">
        <v>123</v>
      </c>
      <c r="K213" s="120" t="s">
        <v>123</v>
      </c>
      <c r="L213" s="120" t="s">
        <v>123</v>
      </c>
    </row>
    <row r="214" spans="2:12" x14ac:dyDescent="0.25">
      <c r="B214" s="120" t="s">
        <v>123</v>
      </c>
      <c r="C214" s="118" t="s">
        <v>123</v>
      </c>
      <c r="D214" s="119" t="s">
        <v>123</v>
      </c>
      <c r="E214" s="120" t="s">
        <v>123</v>
      </c>
      <c r="F214" s="120" t="s">
        <v>123</v>
      </c>
      <c r="G214" s="121" t="s">
        <v>123</v>
      </c>
      <c r="H214" s="122" t="s">
        <v>123</v>
      </c>
      <c r="I214" s="121" t="s">
        <v>123</v>
      </c>
      <c r="J214" s="121" t="s">
        <v>123</v>
      </c>
      <c r="K214" s="120" t="s">
        <v>123</v>
      </c>
      <c r="L214" s="120" t="s">
        <v>123</v>
      </c>
    </row>
    <row r="215" spans="2:12" x14ac:dyDescent="0.25">
      <c r="B215" s="120" t="s">
        <v>123</v>
      </c>
      <c r="C215" s="118" t="s">
        <v>123</v>
      </c>
      <c r="D215" s="119" t="s">
        <v>123</v>
      </c>
      <c r="E215" s="120" t="s">
        <v>123</v>
      </c>
      <c r="F215" s="120" t="s">
        <v>123</v>
      </c>
      <c r="G215" s="121" t="s">
        <v>123</v>
      </c>
      <c r="H215" s="122" t="s">
        <v>123</v>
      </c>
      <c r="I215" s="121" t="s">
        <v>123</v>
      </c>
      <c r="J215" s="121" t="s">
        <v>123</v>
      </c>
      <c r="K215" s="120" t="s">
        <v>123</v>
      </c>
      <c r="L215" s="120" t="s">
        <v>123</v>
      </c>
    </row>
    <row r="216" spans="2:12" x14ac:dyDescent="0.25">
      <c r="B216" s="120" t="s">
        <v>123</v>
      </c>
      <c r="C216" s="118" t="s">
        <v>123</v>
      </c>
      <c r="D216" s="119" t="s">
        <v>123</v>
      </c>
      <c r="E216" s="120" t="s">
        <v>123</v>
      </c>
      <c r="F216" s="120" t="s">
        <v>123</v>
      </c>
      <c r="G216" s="121" t="s">
        <v>123</v>
      </c>
      <c r="H216" s="122" t="s">
        <v>123</v>
      </c>
      <c r="I216" s="121" t="s">
        <v>123</v>
      </c>
      <c r="J216" s="121" t="s">
        <v>123</v>
      </c>
      <c r="K216" s="120" t="s">
        <v>123</v>
      </c>
      <c r="L216" s="120" t="s">
        <v>123</v>
      </c>
    </row>
    <row r="217" spans="2:12" x14ac:dyDescent="0.25">
      <c r="B217" s="120" t="s">
        <v>123</v>
      </c>
      <c r="C217" s="118" t="s">
        <v>123</v>
      </c>
      <c r="D217" s="119" t="s">
        <v>123</v>
      </c>
      <c r="E217" s="120" t="s">
        <v>123</v>
      </c>
      <c r="F217" s="120" t="s">
        <v>123</v>
      </c>
      <c r="G217" s="121" t="s">
        <v>123</v>
      </c>
      <c r="H217" s="122" t="s">
        <v>123</v>
      </c>
      <c r="I217" s="121" t="s">
        <v>123</v>
      </c>
      <c r="J217" s="121" t="s">
        <v>123</v>
      </c>
      <c r="K217" s="120" t="s">
        <v>123</v>
      </c>
      <c r="L217" s="120" t="s">
        <v>123</v>
      </c>
    </row>
    <row r="218" spans="2:12" x14ac:dyDescent="0.25">
      <c r="B218" s="120" t="s">
        <v>123</v>
      </c>
      <c r="C218" s="118" t="s">
        <v>123</v>
      </c>
      <c r="D218" s="119" t="s">
        <v>123</v>
      </c>
      <c r="E218" s="120" t="s">
        <v>123</v>
      </c>
      <c r="F218" s="120" t="s">
        <v>123</v>
      </c>
      <c r="G218" s="121" t="s">
        <v>123</v>
      </c>
      <c r="H218" s="122" t="s">
        <v>123</v>
      </c>
      <c r="I218" s="121" t="s">
        <v>123</v>
      </c>
      <c r="J218" s="121" t="s">
        <v>123</v>
      </c>
      <c r="K218" s="120" t="s">
        <v>123</v>
      </c>
      <c r="L218" s="120" t="s">
        <v>123</v>
      </c>
    </row>
    <row r="219" spans="2:12" x14ac:dyDescent="0.25">
      <c r="B219" s="120" t="s">
        <v>123</v>
      </c>
      <c r="C219" s="118" t="s">
        <v>123</v>
      </c>
      <c r="D219" s="119" t="s">
        <v>123</v>
      </c>
      <c r="E219" s="120" t="s">
        <v>123</v>
      </c>
      <c r="F219" s="120" t="s">
        <v>123</v>
      </c>
      <c r="G219" s="121" t="s">
        <v>123</v>
      </c>
      <c r="H219" s="122" t="s">
        <v>123</v>
      </c>
      <c r="I219" s="121" t="s">
        <v>123</v>
      </c>
      <c r="J219" s="121" t="s">
        <v>123</v>
      </c>
      <c r="K219" s="120" t="s">
        <v>123</v>
      </c>
      <c r="L219" s="120" t="s">
        <v>123</v>
      </c>
    </row>
    <row r="220" spans="2:12" x14ac:dyDescent="0.25">
      <c r="B220" s="120" t="s">
        <v>123</v>
      </c>
      <c r="C220" s="118" t="s">
        <v>123</v>
      </c>
      <c r="D220" s="119" t="s">
        <v>123</v>
      </c>
      <c r="E220" s="120" t="s">
        <v>123</v>
      </c>
      <c r="F220" s="120" t="s">
        <v>123</v>
      </c>
      <c r="G220" s="121" t="s">
        <v>123</v>
      </c>
      <c r="H220" s="122" t="s">
        <v>123</v>
      </c>
      <c r="I220" s="121" t="s">
        <v>123</v>
      </c>
      <c r="J220" s="121" t="s">
        <v>123</v>
      </c>
      <c r="K220" s="120" t="s">
        <v>123</v>
      </c>
      <c r="L220" s="120" t="s">
        <v>123</v>
      </c>
    </row>
    <row r="221" spans="2:12" x14ac:dyDescent="0.25">
      <c r="B221" s="120" t="s">
        <v>123</v>
      </c>
      <c r="C221" s="118" t="s">
        <v>123</v>
      </c>
      <c r="D221" s="119" t="s">
        <v>123</v>
      </c>
      <c r="E221" s="120" t="s">
        <v>123</v>
      </c>
      <c r="F221" s="120" t="s">
        <v>123</v>
      </c>
      <c r="G221" s="121" t="s">
        <v>123</v>
      </c>
      <c r="H221" s="122" t="s">
        <v>123</v>
      </c>
      <c r="I221" s="121" t="s">
        <v>123</v>
      </c>
      <c r="J221" s="121" t="s">
        <v>123</v>
      </c>
      <c r="K221" s="120" t="s">
        <v>123</v>
      </c>
      <c r="L221" s="120" t="s">
        <v>123</v>
      </c>
    </row>
    <row r="222" spans="2:12" x14ac:dyDescent="0.25">
      <c r="B222" s="120" t="s">
        <v>123</v>
      </c>
      <c r="C222" s="118" t="s">
        <v>123</v>
      </c>
      <c r="D222" s="119" t="s">
        <v>123</v>
      </c>
      <c r="E222" s="120" t="s">
        <v>123</v>
      </c>
      <c r="F222" s="120" t="s">
        <v>123</v>
      </c>
      <c r="G222" s="121" t="s">
        <v>123</v>
      </c>
      <c r="H222" s="122" t="s">
        <v>123</v>
      </c>
      <c r="I222" s="121" t="s">
        <v>123</v>
      </c>
      <c r="J222" s="121" t="s">
        <v>123</v>
      </c>
      <c r="K222" s="120" t="s">
        <v>123</v>
      </c>
      <c r="L222" s="120" t="s">
        <v>123</v>
      </c>
    </row>
    <row r="223" spans="2:12" x14ac:dyDescent="0.25">
      <c r="B223" s="120" t="s">
        <v>123</v>
      </c>
      <c r="C223" s="118" t="s">
        <v>123</v>
      </c>
      <c r="D223" s="119" t="s">
        <v>123</v>
      </c>
      <c r="E223" s="120" t="s">
        <v>123</v>
      </c>
      <c r="F223" s="120" t="s">
        <v>123</v>
      </c>
      <c r="G223" s="121" t="s">
        <v>123</v>
      </c>
      <c r="H223" s="122" t="s">
        <v>123</v>
      </c>
      <c r="I223" s="121" t="s">
        <v>123</v>
      </c>
      <c r="J223" s="121" t="s">
        <v>123</v>
      </c>
      <c r="K223" s="120" t="s">
        <v>123</v>
      </c>
      <c r="L223" s="120" t="s">
        <v>123</v>
      </c>
    </row>
    <row r="224" spans="2:12" x14ac:dyDescent="0.25">
      <c r="B224" s="120" t="s">
        <v>123</v>
      </c>
      <c r="C224" s="118" t="s">
        <v>123</v>
      </c>
      <c r="D224" s="119" t="s">
        <v>123</v>
      </c>
      <c r="E224" s="120" t="s">
        <v>123</v>
      </c>
      <c r="F224" s="120" t="s">
        <v>123</v>
      </c>
      <c r="G224" s="121" t="s">
        <v>123</v>
      </c>
      <c r="H224" s="122" t="s">
        <v>123</v>
      </c>
      <c r="I224" s="121" t="s">
        <v>123</v>
      </c>
      <c r="J224" s="121" t="s">
        <v>123</v>
      </c>
      <c r="K224" s="120" t="s">
        <v>123</v>
      </c>
      <c r="L224" s="120" t="s">
        <v>123</v>
      </c>
    </row>
    <row r="225" spans="2:12" x14ac:dyDescent="0.25">
      <c r="B225" s="120" t="s">
        <v>123</v>
      </c>
      <c r="C225" s="118" t="s">
        <v>123</v>
      </c>
      <c r="D225" s="119" t="s">
        <v>123</v>
      </c>
      <c r="E225" s="120" t="s">
        <v>123</v>
      </c>
      <c r="F225" s="120" t="s">
        <v>123</v>
      </c>
      <c r="G225" s="121" t="s">
        <v>123</v>
      </c>
      <c r="H225" s="122" t="s">
        <v>123</v>
      </c>
      <c r="I225" s="121" t="s">
        <v>123</v>
      </c>
      <c r="J225" s="121" t="s">
        <v>123</v>
      </c>
      <c r="K225" s="120" t="s">
        <v>123</v>
      </c>
      <c r="L225" s="120" t="s">
        <v>123</v>
      </c>
    </row>
    <row r="226" spans="2:12" x14ac:dyDescent="0.25">
      <c r="B226" s="120" t="s">
        <v>123</v>
      </c>
      <c r="C226" s="118" t="s">
        <v>123</v>
      </c>
      <c r="D226" s="119" t="s">
        <v>123</v>
      </c>
      <c r="E226" s="120" t="s">
        <v>123</v>
      </c>
      <c r="F226" s="120" t="s">
        <v>123</v>
      </c>
      <c r="G226" s="121" t="s">
        <v>123</v>
      </c>
      <c r="H226" s="122" t="s">
        <v>123</v>
      </c>
      <c r="I226" s="121" t="s">
        <v>123</v>
      </c>
      <c r="J226" s="121" t="s">
        <v>123</v>
      </c>
      <c r="K226" s="120" t="s">
        <v>123</v>
      </c>
      <c r="L226" s="120" t="s">
        <v>123</v>
      </c>
    </row>
    <row r="227" spans="2:12" x14ac:dyDescent="0.25">
      <c r="B227" s="120" t="s">
        <v>123</v>
      </c>
      <c r="C227" s="118" t="s">
        <v>123</v>
      </c>
      <c r="D227" s="119" t="s">
        <v>123</v>
      </c>
      <c r="E227" s="120" t="s">
        <v>123</v>
      </c>
      <c r="F227" s="120" t="s">
        <v>123</v>
      </c>
      <c r="G227" s="121" t="s">
        <v>123</v>
      </c>
      <c r="H227" s="122" t="s">
        <v>123</v>
      </c>
      <c r="I227" s="121" t="s">
        <v>123</v>
      </c>
      <c r="J227" s="121" t="s">
        <v>123</v>
      </c>
      <c r="K227" s="120" t="s">
        <v>123</v>
      </c>
      <c r="L227" s="120" t="s">
        <v>123</v>
      </c>
    </row>
    <row r="228" spans="2:12" x14ac:dyDescent="0.25">
      <c r="B228" s="120" t="s">
        <v>123</v>
      </c>
      <c r="C228" s="118" t="s">
        <v>123</v>
      </c>
      <c r="D228" s="119" t="s">
        <v>123</v>
      </c>
      <c r="E228" s="120" t="s">
        <v>123</v>
      </c>
      <c r="F228" s="120" t="s">
        <v>123</v>
      </c>
      <c r="G228" s="121" t="s">
        <v>123</v>
      </c>
      <c r="H228" s="122" t="s">
        <v>123</v>
      </c>
      <c r="I228" s="121" t="s">
        <v>123</v>
      </c>
      <c r="J228" s="121" t="s">
        <v>123</v>
      </c>
      <c r="K228" s="120" t="s">
        <v>123</v>
      </c>
      <c r="L228" s="120" t="s">
        <v>123</v>
      </c>
    </row>
    <row r="229" spans="2:12" x14ac:dyDescent="0.25">
      <c r="B229" s="120" t="s">
        <v>123</v>
      </c>
      <c r="C229" s="118" t="s">
        <v>123</v>
      </c>
      <c r="D229" s="119" t="s">
        <v>123</v>
      </c>
      <c r="E229" s="120" t="s">
        <v>123</v>
      </c>
      <c r="F229" s="120" t="s">
        <v>123</v>
      </c>
      <c r="G229" s="121" t="s">
        <v>123</v>
      </c>
      <c r="H229" s="122" t="s">
        <v>123</v>
      </c>
      <c r="I229" s="121" t="s">
        <v>123</v>
      </c>
      <c r="J229" s="121" t="s">
        <v>123</v>
      </c>
      <c r="K229" s="120" t="s">
        <v>123</v>
      </c>
      <c r="L229" s="120" t="s">
        <v>123</v>
      </c>
    </row>
    <row r="230" spans="2:12" x14ac:dyDescent="0.25">
      <c r="B230" s="120" t="s">
        <v>123</v>
      </c>
      <c r="C230" s="118" t="s">
        <v>123</v>
      </c>
      <c r="D230" s="119" t="s">
        <v>123</v>
      </c>
      <c r="E230" s="120" t="s">
        <v>123</v>
      </c>
      <c r="F230" s="120" t="s">
        <v>123</v>
      </c>
      <c r="G230" s="121" t="s">
        <v>123</v>
      </c>
      <c r="H230" s="122" t="s">
        <v>123</v>
      </c>
      <c r="I230" s="121" t="s">
        <v>123</v>
      </c>
      <c r="J230" s="121" t="s">
        <v>123</v>
      </c>
      <c r="K230" s="120" t="s">
        <v>123</v>
      </c>
      <c r="L230" s="120" t="s">
        <v>123</v>
      </c>
    </row>
    <row r="231" spans="2:12" x14ac:dyDescent="0.25">
      <c r="B231" s="120" t="s">
        <v>123</v>
      </c>
      <c r="C231" s="118" t="s">
        <v>123</v>
      </c>
      <c r="D231" s="119" t="s">
        <v>123</v>
      </c>
      <c r="E231" s="120" t="s">
        <v>123</v>
      </c>
      <c r="F231" s="120" t="s">
        <v>123</v>
      </c>
      <c r="G231" s="121" t="s">
        <v>123</v>
      </c>
      <c r="H231" s="122" t="s">
        <v>123</v>
      </c>
      <c r="I231" s="121" t="s">
        <v>123</v>
      </c>
      <c r="J231" s="121" t="s">
        <v>123</v>
      </c>
      <c r="K231" s="120" t="s">
        <v>123</v>
      </c>
      <c r="L231" s="120" t="s">
        <v>123</v>
      </c>
    </row>
    <row r="232" spans="2:12" x14ac:dyDescent="0.25">
      <c r="B232" s="120" t="s">
        <v>123</v>
      </c>
      <c r="C232" s="118" t="s">
        <v>123</v>
      </c>
      <c r="D232" s="119" t="s">
        <v>123</v>
      </c>
      <c r="E232" s="120" t="s">
        <v>123</v>
      </c>
      <c r="F232" s="120" t="s">
        <v>123</v>
      </c>
      <c r="G232" s="121" t="s">
        <v>123</v>
      </c>
      <c r="H232" s="122" t="s">
        <v>123</v>
      </c>
      <c r="I232" s="121" t="s">
        <v>123</v>
      </c>
      <c r="J232" s="121" t="s">
        <v>123</v>
      </c>
      <c r="K232" s="120" t="s">
        <v>123</v>
      </c>
      <c r="L232" s="120" t="s">
        <v>123</v>
      </c>
    </row>
    <row r="233" spans="2:12" x14ac:dyDescent="0.25">
      <c r="B233" s="120" t="s">
        <v>123</v>
      </c>
      <c r="C233" s="118" t="s">
        <v>123</v>
      </c>
      <c r="D233" s="119" t="s">
        <v>123</v>
      </c>
      <c r="E233" s="120" t="s">
        <v>123</v>
      </c>
      <c r="F233" s="120" t="s">
        <v>123</v>
      </c>
      <c r="G233" s="121" t="s">
        <v>123</v>
      </c>
      <c r="H233" s="122" t="s">
        <v>123</v>
      </c>
      <c r="I233" s="121" t="s">
        <v>123</v>
      </c>
      <c r="J233" s="121" t="s">
        <v>123</v>
      </c>
      <c r="K233" s="120" t="s">
        <v>123</v>
      </c>
      <c r="L233" s="120" t="s">
        <v>123</v>
      </c>
    </row>
    <row r="234" spans="2:12" x14ac:dyDescent="0.25">
      <c r="B234" s="120" t="s">
        <v>123</v>
      </c>
      <c r="C234" s="118" t="s">
        <v>123</v>
      </c>
      <c r="D234" s="119" t="s">
        <v>123</v>
      </c>
      <c r="E234" s="120" t="s">
        <v>123</v>
      </c>
      <c r="F234" s="120" t="s">
        <v>123</v>
      </c>
      <c r="G234" s="121" t="s">
        <v>123</v>
      </c>
      <c r="H234" s="122" t="s">
        <v>123</v>
      </c>
      <c r="I234" s="121" t="s">
        <v>123</v>
      </c>
      <c r="J234" s="121" t="s">
        <v>123</v>
      </c>
      <c r="K234" s="120" t="s">
        <v>123</v>
      </c>
      <c r="L234" s="120" t="s">
        <v>123</v>
      </c>
    </row>
    <row r="235" spans="2:12" x14ac:dyDescent="0.25">
      <c r="B235" s="120" t="s">
        <v>123</v>
      </c>
      <c r="C235" s="118" t="s">
        <v>123</v>
      </c>
      <c r="D235" s="119" t="s">
        <v>123</v>
      </c>
      <c r="E235" s="120" t="s">
        <v>123</v>
      </c>
      <c r="F235" s="120" t="s">
        <v>123</v>
      </c>
      <c r="G235" s="121" t="s">
        <v>123</v>
      </c>
      <c r="H235" s="122" t="s">
        <v>123</v>
      </c>
      <c r="I235" s="121" t="s">
        <v>123</v>
      </c>
      <c r="J235" s="121" t="s">
        <v>123</v>
      </c>
      <c r="K235" s="120" t="s">
        <v>123</v>
      </c>
      <c r="L235" s="120" t="s">
        <v>123</v>
      </c>
    </row>
    <row r="236" spans="2:12" x14ac:dyDescent="0.25">
      <c r="B236" s="120" t="s">
        <v>123</v>
      </c>
      <c r="C236" s="118" t="s">
        <v>123</v>
      </c>
      <c r="D236" s="119" t="s">
        <v>123</v>
      </c>
      <c r="E236" s="120" t="s">
        <v>123</v>
      </c>
      <c r="F236" s="120" t="s">
        <v>123</v>
      </c>
      <c r="G236" s="121" t="s">
        <v>123</v>
      </c>
      <c r="H236" s="122" t="s">
        <v>123</v>
      </c>
      <c r="I236" s="121" t="s">
        <v>123</v>
      </c>
      <c r="J236" s="121" t="s">
        <v>123</v>
      </c>
      <c r="K236" s="120" t="s">
        <v>123</v>
      </c>
      <c r="L236" s="120" t="s">
        <v>123</v>
      </c>
    </row>
    <row r="237" spans="2:12" x14ac:dyDescent="0.25">
      <c r="B237" s="120" t="s">
        <v>123</v>
      </c>
      <c r="C237" s="118" t="s">
        <v>123</v>
      </c>
      <c r="D237" s="119" t="s">
        <v>123</v>
      </c>
      <c r="E237" s="120" t="s">
        <v>123</v>
      </c>
      <c r="F237" s="120" t="s">
        <v>123</v>
      </c>
      <c r="G237" s="121" t="s">
        <v>123</v>
      </c>
      <c r="H237" s="122" t="s">
        <v>123</v>
      </c>
      <c r="I237" s="121" t="s">
        <v>123</v>
      </c>
      <c r="J237" s="121" t="s">
        <v>123</v>
      </c>
      <c r="K237" s="120" t="s">
        <v>123</v>
      </c>
      <c r="L237" s="120" t="s">
        <v>123</v>
      </c>
    </row>
    <row r="238" spans="2:12" x14ac:dyDescent="0.25">
      <c r="B238" s="120" t="s">
        <v>123</v>
      </c>
      <c r="C238" s="118" t="s">
        <v>123</v>
      </c>
      <c r="D238" s="119" t="s">
        <v>123</v>
      </c>
      <c r="E238" s="120" t="s">
        <v>123</v>
      </c>
      <c r="F238" s="120" t="s">
        <v>123</v>
      </c>
      <c r="G238" s="121" t="s">
        <v>123</v>
      </c>
      <c r="H238" s="122" t="s">
        <v>123</v>
      </c>
      <c r="I238" s="121" t="s">
        <v>123</v>
      </c>
      <c r="J238" s="121" t="s">
        <v>123</v>
      </c>
      <c r="K238" s="120" t="s">
        <v>123</v>
      </c>
      <c r="L238" s="120" t="s">
        <v>123</v>
      </c>
    </row>
    <row r="239" spans="2:12" x14ac:dyDescent="0.25">
      <c r="B239" s="120" t="s">
        <v>123</v>
      </c>
      <c r="C239" s="118" t="s">
        <v>123</v>
      </c>
      <c r="D239" s="119" t="s">
        <v>123</v>
      </c>
      <c r="E239" s="120" t="s">
        <v>123</v>
      </c>
      <c r="F239" s="120" t="s">
        <v>123</v>
      </c>
      <c r="G239" s="121" t="s">
        <v>123</v>
      </c>
      <c r="H239" s="122" t="s">
        <v>123</v>
      </c>
      <c r="I239" s="121" t="s">
        <v>123</v>
      </c>
      <c r="J239" s="121" t="s">
        <v>123</v>
      </c>
      <c r="K239" s="120" t="s">
        <v>123</v>
      </c>
      <c r="L239" s="120" t="s">
        <v>123</v>
      </c>
    </row>
    <row r="240" spans="2:12" x14ac:dyDescent="0.25">
      <c r="B240" s="120" t="s">
        <v>123</v>
      </c>
      <c r="C240" s="118" t="s">
        <v>123</v>
      </c>
      <c r="D240" s="119" t="s">
        <v>123</v>
      </c>
      <c r="E240" s="120" t="s">
        <v>123</v>
      </c>
      <c r="F240" s="120" t="s">
        <v>123</v>
      </c>
      <c r="G240" s="121" t="s">
        <v>123</v>
      </c>
      <c r="H240" s="122" t="s">
        <v>123</v>
      </c>
      <c r="I240" s="121" t="s">
        <v>123</v>
      </c>
      <c r="J240" s="121" t="s">
        <v>123</v>
      </c>
      <c r="K240" s="120" t="s">
        <v>123</v>
      </c>
      <c r="L240" s="120" t="s">
        <v>123</v>
      </c>
    </row>
    <row r="241" spans="2:12" x14ac:dyDescent="0.25">
      <c r="B241" s="120" t="s">
        <v>123</v>
      </c>
      <c r="C241" s="118" t="s">
        <v>123</v>
      </c>
      <c r="D241" s="119" t="s">
        <v>123</v>
      </c>
      <c r="E241" s="120" t="s">
        <v>123</v>
      </c>
      <c r="F241" s="120" t="s">
        <v>123</v>
      </c>
      <c r="G241" s="121" t="s">
        <v>123</v>
      </c>
      <c r="H241" s="122" t="s">
        <v>123</v>
      </c>
      <c r="I241" s="121" t="s">
        <v>123</v>
      </c>
      <c r="J241" s="121" t="s">
        <v>123</v>
      </c>
      <c r="K241" s="120" t="s">
        <v>123</v>
      </c>
      <c r="L241" s="120" t="s">
        <v>123</v>
      </c>
    </row>
    <row r="242" spans="2:12" x14ac:dyDescent="0.25">
      <c r="B242" s="120" t="s">
        <v>123</v>
      </c>
      <c r="C242" s="118" t="s">
        <v>123</v>
      </c>
      <c r="D242" s="119" t="s">
        <v>123</v>
      </c>
      <c r="E242" s="120" t="s">
        <v>123</v>
      </c>
      <c r="F242" s="120" t="s">
        <v>123</v>
      </c>
      <c r="G242" s="121" t="s">
        <v>123</v>
      </c>
      <c r="H242" s="122" t="s">
        <v>123</v>
      </c>
      <c r="I242" s="121" t="s">
        <v>123</v>
      </c>
      <c r="J242" s="121" t="s">
        <v>123</v>
      </c>
      <c r="K242" s="120" t="s">
        <v>123</v>
      </c>
      <c r="L242" s="120" t="s">
        <v>123</v>
      </c>
    </row>
    <row r="243" spans="2:12" x14ac:dyDescent="0.25">
      <c r="B243" s="120" t="s">
        <v>123</v>
      </c>
      <c r="C243" s="118" t="s">
        <v>123</v>
      </c>
      <c r="D243" s="119" t="s">
        <v>123</v>
      </c>
      <c r="E243" s="120" t="s">
        <v>123</v>
      </c>
      <c r="F243" s="120" t="s">
        <v>123</v>
      </c>
      <c r="G243" s="121" t="s">
        <v>123</v>
      </c>
      <c r="H243" s="122" t="s">
        <v>123</v>
      </c>
      <c r="I243" s="121" t="s">
        <v>123</v>
      </c>
      <c r="J243" s="121" t="s">
        <v>123</v>
      </c>
      <c r="K243" s="120" t="s">
        <v>123</v>
      </c>
      <c r="L243" s="120" t="s">
        <v>123</v>
      </c>
    </row>
    <row r="244" spans="2:12" x14ac:dyDescent="0.25">
      <c r="B244" s="120" t="s">
        <v>123</v>
      </c>
      <c r="C244" s="118" t="s">
        <v>123</v>
      </c>
      <c r="D244" s="119" t="s">
        <v>123</v>
      </c>
      <c r="E244" s="120" t="s">
        <v>123</v>
      </c>
      <c r="F244" s="120" t="s">
        <v>123</v>
      </c>
      <c r="G244" s="121" t="s">
        <v>123</v>
      </c>
      <c r="H244" s="122" t="s">
        <v>123</v>
      </c>
      <c r="I244" s="121" t="s">
        <v>123</v>
      </c>
      <c r="J244" s="121" t="s">
        <v>123</v>
      </c>
      <c r="K244" s="120" t="s">
        <v>123</v>
      </c>
      <c r="L244" s="120" t="s">
        <v>123</v>
      </c>
    </row>
    <row r="245" spans="2:12" x14ac:dyDescent="0.25">
      <c r="B245" s="120" t="s">
        <v>123</v>
      </c>
      <c r="C245" s="118" t="s">
        <v>123</v>
      </c>
      <c r="D245" s="119" t="s">
        <v>123</v>
      </c>
      <c r="E245" s="120" t="s">
        <v>123</v>
      </c>
      <c r="F245" s="120" t="s">
        <v>123</v>
      </c>
      <c r="G245" s="121" t="s">
        <v>123</v>
      </c>
      <c r="H245" s="122" t="s">
        <v>123</v>
      </c>
      <c r="I245" s="121" t="s">
        <v>123</v>
      </c>
      <c r="J245" s="121" t="s">
        <v>123</v>
      </c>
      <c r="K245" s="120" t="s">
        <v>123</v>
      </c>
      <c r="L245" s="120" t="s">
        <v>123</v>
      </c>
    </row>
    <row r="246" spans="2:12" x14ac:dyDescent="0.25">
      <c r="B246" s="120" t="s">
        <v>123</v>
      </c>
      <c r="C246" s="118" t="s">
        <v>123</v>
      </c>
      <c r="D246" s="119" t="s">
        <v>123</v>
      </c>
      <c r="E246" s="120" t="s">
        <v>123</v>
      </c>
      <c r="F246" s="120" t="s">
        <v>123</v>
      </c>
      <c r="G246" s="121" t="s">
        <v>123</v>
      </c>
      <c r="H246" s="122" t="s">
        <v>123</v>
      </c>
      <c r="I246" s="121" t="s">
        <v>123</v>
      </c>
      <c r="J246" s="121" t="s">
        <v>123</v>
      </c>
      <c r="K246" s="120" t="s">
        <v>123</v>
      </c>
      <c r="L246" s="120" t="s">
        <v>123</v>
      </c>
    </row>
    <row r="247" spans="2:12" x14ac:dyDescent="0.25">
      <c r="B247" s="120" t="s">
        <v>123</v>
      </c>
      <c r="C247" s="118" t="s">
        <v>123</v>
      </c>
      <c r="D247" s="119" t="s">
        <v>123</v>
      </c>
      <c r="E247" s="120" t="s">
        <v>123</v>
      </c>
      <c r="F247" s="120" t="s">
        <v>123</v>
      </c>
      <c r="G247" s="121" t="s">
        <v>123</v>
      </c>
      <c r="H247" s="122" t="s">
        <v>123</v>
      </c>
      <c r="I247" s="121" t="s">
        <v>123</v>
      </c>
      <c r="J247" s="121" t="s">
        <v>123</v>
      </c>
      <c r="K247" s="120" t="s">
        <v>123</v>
      </c>
      <c r="L247" s="120" t="s">
        <v>123</v>
      </c>
    </row>
    <row r="248" spans="2:12" x14ac:dyDescent="0.25">
      <c r="B248" s="120" t="s">
        <v>123</v>
      </c>
      <c r="C248" s="118" t="s">
        <v>123</v>
      </c>
      <c r="D248" s="119" t="s">
        <v>123</v>
      </c>
      <c r="E248" s="120" t="s">
        <v>123</v>
      </c>
      <c r="F248" s="120" t="s">
        <v>123</v>
      </c>
      <c r="G248" s="121" t="s">
        <v>123</v>
      </c>
      <c r="H248" s="122" t="s">
        <v>123</v>
      </c>
      <c r="I248" s="121" t="s">
        <v>123</v>
      </c>
      <c r="J248" s="121" t="s">
        <v>123</v>
      </c>
      <c r="K248" s="120" t="s">
        <v>123</v>
      </c>
      <c r="L248" s="120" t="s">
        <v>123</v>
      </c>
    </row>
    <row r="249" spans="2:12" x14ac:dyDescent="0.25">
      <c r="B249" s="120" t="s">
        <v>123</v>
      </c>
      <c r="C249" s="118" t="s">
        <v>123</v>
      </c>
      <c r="D249" s="119" t="s">
        <v>123</v>
      </c>
      <c r="E249" s="120" t="s">
        <v>123</v>
      </c>
      <c r="F249" s="120" t="s">
        <v>123</v>
      </c>
      <c r="G249" s="121" t="s">
        <v>123</v>
      </c>
      <c r="H249" s="122" t="s">
        <v>123</v>
      </c>
      <c r="I249" s="121" t="s">
        <v>123</v>
      </c>
      <c r="J249" s="121" t="s">
        <v>123</v>
      </c>
      <c r="K249" s="120" t="s">
        <v>123</v>
      </c>
      <c r="L249" s="120" t="s">
        <v>123</v>
      </c>
    </row>
    <row r="250" spans="2:12" x14ac:dyDescent="0.25">
      <c r="B250" s="120" t="s">
        <v>123</v>
      </c>
      <c r="C250" s="118" t="s">
        <v>123</v>
      </c>
      <c r="D250" s="119" t="s">
        <v>123</v>
      </c>
      <c r="E250" s="120" t="s">
        <v>123</v>
      </c>
      <c r="F250" s="120" t="s">
        <v>123</v>
      </c>
      <c r="G250" s="121" t="s">
        <v>123</v>
      </c>
      <c r="H250" s="122" t="s">
        <v>123</v>
      </c>
      <c r="I250" s="121" t="s">
        <v>123</v>
      </c>
      <c r="J250" s="121" t="s">
        <v>123</v>
      </c>
      <c r="K250" s="120" t="s">
        <v>123</v>
      </c>
      <c r="L250" s="120" t="s">
        <v>123</v>
      </c>
    </row>
    <row r="251" spans="2:12" x14ac:dyDescent="0.25">
      <c r="B251" s="120" t="s">
        <v>123</v>
      </c>
      <c r="C251" s="118" t="s">
        <v>123</v>
      </c>
      <c r="D251" s="119" t="s">
        <v>123</v>
      </c>
      <c r="E251" s="120" t="s">
        <v>123</v>
      </c>
      <c r="F251" s="120" t="s">
        <v>123</v>
      </c>
      <c r="G251" s="121" t="s">
        <v>123</v>
      </c>
      <c r="H251" s="122" t="s">
        <v>123</v>
      </c>
      <c r="I251" s="121" t="s">
        <v>123</v>
      </c>
      <c r="J251" s="121" t="s">
        <v>123</v>
      </c>
      <c r="K251" s="120" t="s">
        <v>123</v>
      </c>
      <c r="L251" s="120" t="s">
        <v>123</v>
      </c>
    </row>
    <row r="252" spans="2:12" x14ac:dyDescent="0.25">
      <c r="B252" s="120" t="s">
        <v>123</v>
      </c>
      <c r="C252" s="118" t="s">
        <v>123</v>
      </c>
      <c r="D252" s="119" t="s">
        <v>123</v>
      </c>
      <c r="E252" s="120" t="s">
        <v>123</v>
      </c>
      <c r="F252" s="120" t="s">
        <v>123</v>
      </c>
      <c r="G252" s="121" t="s">
        <v>123</v>
      </c>
      <c r="H252" s="122" t="s">
        <v>123</v>
      </c>
      <c r="I252" s="121" t="s">
        <v>123</v>
      </c>
      <c r="J252" s="121" t="s">
        <v>123</v>
      </c>
      <c r="K252" s="120" t="s">
        <v>123</v>
      </c>
      <c r="L252" s="120" t="s">
        <v>123</v>
      </c>
    </row>
    <row r="253" spans="2:12" x14ac:dyDescent="0.25">
      <c r="B253" s="120" t="s">
        <v>123</v>
      </c>
      <c r="C253" s="118" t="s">
        <v>123</v>
      </c>
      <c r="D253" s="119" t="s">
        <v>123</v>
      </c>
      <c r="E253" s="120" t="s">
        <v>123</v>
      </c>
      <c r="F253" s="120" t="s">
        <v>123</v>
      </c>
      <c r="G253" s="121" t="s">
        <v>123</v>
      </c>
      <c r="H253" s="122" t="s">
        <v>123</v>
      </c>
      <c r="I253" s="121" t="s">
        <v>123</v>
      </c>
      <c r="J253" s="121" t="s">
        <v>123</v>
      </c>
      <c r="K253" s="120" t="s">
        <v>123</v>
      </c>
      <c r="L253" s="120" t="s">
        <v>123</v>
      </c>
    </row>
    <row r="254" spans="2:12" x14ac:dyDescent="0.25">
      <c r="B254" s="120" t="s">
        <v>123</v>
      </c>
      <c r="C254" s="118" t="s">
        <v>123</v>
      </c>
      <c r="D254" s="119" t="s">
        <v>123</v>
      </c>
      <c r="E254" s="120" t="s">
        <v>123</v>
      </c>
      <c r="F254" s="120" t="s">
        <v>123</v>
      </c>
      <c r="G254" s="121" t="s">
        <v>123</v>
      </c>
      <c r="H254" s="122" t="s">
        <v>123</v>
      </c>
      <c r="I254" s="121" t="s">
        <v>123</v>
      </c>
      <c r="J254" s="121" t="s">
        <v>123</v>
      </c>
      <c r="K254" s="120" t="s">
        <v>123</v>
      </c>
      <c r="L254" s="120" t="s">
        <v>123</v>
      </c>
    </row>
    <row r="255" spans="2:12" x14ac:dyDescent="0.25">
      <c r="B255" s="120" t="s">
        <v>123</v>
      </c>
      <c r="C255" s="118" t="s">
        <v>123</v>
      </c>
      <c r="D255" s="119" t="s">
        <v>123</v>
      </c>
      <c r="E255" s="120" t="s">
        <v>123</v>
      </c>
      <c r="F255" s="120" t="s">
        <v>123</v>
      </c>
      <c r="G255" s="121" t="s">
        <v>123</v>
      </c>
      <c r="H255" s="122" t="s">
        <v>123</v>
      </c>
      <c r="I255" s="121" t="s">
        <v>123</v>
      </c>
      <c r="J255" s="121" t="s">
        <v>123</v>
      </c>
      <c r="K255" s="120" t="s">
        <v>123</v>
      </c>
      <c r="L255" s="120" t="s">
        <v>123</v>
      </c>
    </row>
    <row r="256" spans="2:12" x14ac:dyDescent="0.25">
      <c r="B256" s="120" t="s">
        <v>123</v>
      </c>
      <c r="C256" s="118" t="s">
        <v>123</v>
      </c>
      <c r="D256" s="119" t="s">
        <v>123</v>
      </c>
      <c r="E256" s="120" t="s">
        <v>123</v>
      </c>
      <c r="F256" s="120" t="s">
        <v>123</v>
      </c>
      <c r="G256" s="121" t="s">
        <v>123</v>
      </c>
      <c r="H256" s="122" t="s">
        <v>123</v>
      </c>
      <c r="I256" s="121" t="s">
        <v>123</v>
      </c>
      <c r="J256" s="121" t="s">
        <v>123</v>
      </c>
      <c r="K256" s="120" t="s">
        <v>123</v>
      </c>
      <c r="L256" s="120" t="s">
        <v>123</v>
      </c>
    </row>
    <row r="257" spans="2:12" x14ac:dyDescent="0.25">
      <c r="B257" s="120" t="s">
        <v>123</v>
      </c>
      <c r="C257" s="118" t="s">
        <v>123</v>
      </c>
      <c r="D257" s="119" t="s">
        <v>123</v>
      </c>
      <c r="E257" s="120" t="s">
        <v>123</v>
      </c>
      <c r="F257" s="120" t="s">
        <v>123</v>
      </c>
      <c r="G257" s="121" t="s">
        <v>123</v>
      </c>
      <c r="H257" s="122" t="s">
        <v>123</v>
      </c>
      <c r="I257" s="121" t="s">
        <v>123</v>
      </c>
      <c r="J257" s="121" t="s">
        <v>123</v>
      </c>
      <c r="K257" s="120" t="s">
        <v>123</v>
      </c>
      <c r="L257" s="120" t="s">
        <v>123</v>
      </c>
    </row>
    <row r="258" spans="2:12" x14ac:dyDescent="0.25">
      <c r="B258" s="120" t="s">
        <v>123</v>
      </c>
      <c r="C258" s="118" t="s">
        <v>123</v>
      </c>
      <c r="D258" s="119" t="s">
        <v>123</v>
      </c>
      <c r="E258" s="120" t="s">
        <v>123</v>
      </c>
      <c r="F258" s="120" t="s">
        <v>123</v>
      </c>
      <c r="G258" s="121" t="s">
        <v>123</v>
      </c>
      <c r="H258" s="122" t="s">
        <v>123</v>
      </c>
      <c r="I258" s="121" t="s">
        <v>123</v>
      </c>
      <c r="J258" s="121" t="s">
        <v>123</v>
      </c>
      <c r="K258" s="120" t="s">
        <v>123</v>
      </c>
      <c r="L258" s="120" t="s">
        <v>123</v>
      </c>
    </row>
    <row r="259" spans="2:12" x14ac:dyDescent="0.25">
      <c r="B259" s="120" t="s">
        <v>123</v>
      </c>
      <c r="C259" s="118" t="s">
        <v>123</v>
      </c>
      <c r="D259" s="119" t="s">
        <v>123</v>
      </c>
      <c r="E259" s="120" t="s">
        <v>123</v>
      </c>
      <c r="F259" s="120" t="s">
        <v>123</v>
      </c>
      <c r="G259" s="121" t="s">
        <v>123</v>
      </c>
      <c r="H259" s="122" t="s">
        <v>123</v>
      </c>
      <c r="I259" s="121" t="s">
        <v>123</v>
      </c>
      <c r="J259" s="121" t="s">
        <v>123</v>
      </c>
      <c r="K259" s="120" t="s">
        <v>123</v>
      </c>
      <c r="L259" s="120" t="s">
        <v>123</v>
      </c>
    </row>
    <row r="260" spans="2:12" x14ac:dyDescent="0.25">
      <c r="B260" s="120" t="s">
        <v>123</v>
      </c>
      <c r="C260" s="118" t="s">
        <v>123</v>
      </c>
      <c r="D260" s="119" t="s">
        <v>123</v>
      </c>
      <c r="E260" s="120" t="s">
        <v>123</v>
      </c>
      <c r="F260" s="120" t="s">
        <v>123</v>
      </c>
      <c r="G260" s="121" t="s">
        <v>123</v>
      </c>
      <c r="H260" s="122" t="s">
        <v>123</v>
      </c>
      <c r="I260" s="121" t="s">
        <v>123</v>
      </c>
      <c r="J260" s="121" t="s">
        <v>123</v>
      </c>
      <c r="K260" s="120" t="s">
        <v>123</v>
      </c>
      <c r="L260" s="120" t="s">
        <v>123</v>
      </c>
    </row>
    <row r="261" spans="2:12" x14ac:dyDescent="0.25">
      <c r="B261" s="120" t="s">
        <v>123</v>
      </c>
      <c r="C261" s="118" t="s">
        <v>123</v>
      </c>
      <c r="D261" s="119" t="s">
        <v>123</v>
      </c>
      <c r="E261" s="120" t="s">
        <v>123</v>
      </c>
      <c r="F261" s="120" t="s">
        <v>123</v>
      </c>
      <c r="G261" s="121" t="s">
        <v>123</v>
      </c>
      <c r="H261" s="122" t="s">
        <v>123</v>
      </c>
      <c r="I261" s="121" t="s">
        <v>123</v>
      </c>
      <c r="J261" s="121" t="s">
        <v>123</v>
      </c>
      <c r="K261" s="120" t="s">
        <v>123</v>
      </c>
      <c r="L261" s="120" t="s">
        <v>123</v>
      </c>
    </row>
    <row r="262" spans="2:12" x14ac:dyDescent="0.25">
      <c r="B262" s="120"/>
      <c r="C262" s="118"/>
      <c r="D262" s="119"/>
      <c r="E262" s="120"/>
      <c r="F262" s="120"/>
      <c r="G262" s="121"/>
      <c r="H262" s="122"/>
      <c r="I262" s="121"/>
      <c r="J262" s="121"/>
      <c r="K262" s="120"/>
      <c r="L262" s="120"/>
    </row>
    <row r="263" spans="2:12" x14ac:dyDescent="0.25">
      <c r="B263" s="120"/>
      <c r="C263" s="118"/>
      <c r="D263" s="119"/>
      <c r="E263" s="120"/>
      <c r="F263" s="120"/>
      <c r="G263" s="121"/>
      <c r="H263" s="122"/>
      <c r="I263" s="121"/>
      <c r="J263" s="121"/>
      <c r="K263" s="120"/>
      <c r="L263" s="120"/>
    </row>
    <row r="264" spans="2:12" x14ac:dyDescent="0.25">
      <c r="B264" s="120"/>
      <c r="C264" s="118"/>
      <c r="D264" s="119"/>
      <c r="E264" s="120"/>
      <c r="F264" s="120"/>
      <c r="G264" s="121"/>
      <c r="H264" s="122"/>
      <c r="I264" s="121"/>
      <c r="J264" s="121"/>
      <c r="K264" s="120"/>
      <c r="L264" s="120"/>
    </row>
    <row r="265" spans="2:12" x14ac:dyDescent="0.25">
      <c r="B265" s="120"/>
      <c r="C265" s="118"/>
      <c r="D265" s="119"/>
      <c r="E265" s="120"/>
      <c r="F265" s="120"/>
      <c r="G265" s="121"/>
      <c r="H265" s="122"/>
      <c r="I265" s="121"/>
      <c r="J265" s="121"/>
      <c r="K265" s="120"/>
      <c r="L265" s="120"/>
    </row>
    <row r="266" spans="2:12" x14ac:dyDescent="0.25">
      <c r="B266" s="120"/>
      <c r="C266" s="118"/>
      <c r="D266" s="119"/>
      <c r="E266" s="120"/>
      <c r="F266" s="120"/>
      <c r="G266" s="121"/>
      <c r="H266" s="122"/>
      <c r="I266" s="121"/>
      <c r="J266" s="121"/>
      <c r="K266" s="120"/>
      <c r="L266" s="120"/>
    </row>
    <row r="267" spans="2:12" x14ac:dyDescent="0.25">
      <c r="B267" s="120"/>
      <c r="C267" s="118"/>
      <c r="D267" s="119"/>
      <c r="E267" s="120"/>
      <c r="F267" s="120"/>
      <c r="G267" s="121"/>
      <c r="H267" s="122"/>
      <c r="I267" s="121"/>
      <c r="J267" s="121"/>
      <c r="K267" s="120"/>
      <c r="L267" s="120"/>
    </row>
    <row r="268" spans="2:12" x14ac:dyDescent="0.25">
      <c r="B268" s="120"/>
      <c r="C268" s="118"/>
      <c r="D268" s="119"/>
      <c r="E268" s="120"/>
      <c r="F268" s="120"/>
      <c r="G268" s="121"/>
      <c r="H268" s="122"/>
      <c r="I268" s="121"/>
      <c r="J268" s="121"/>
      <c r="K268" s="120"/>
      <c r="L268" s="120"/>
    </row>
    <row r="269" spans="2:12" x14ac:dyDescent="0.25">
      <c r="B269" s="120"/>
      <c r="C269" s="118"/>
      <c r="D269" s="119"/>
      <c r="E269" s="120"/>
      <c r="F269" s="120"/>
      <c r="G269" s="121"/>
      <c r="H269" s="122"/>
      <c r="I269" s="121"/>
      <c r="J269" s="121"/>
      <c r="K269" s="120"/>
      <c r="L269" s="120"/>
    </row>
    <row r="270" spans="2:12" x14ac:dyDescent="0.25">
      <c r="B270" s="120"/>
      <c r="C270" s="118"/>
      <c r="D270" s="119"/>
      <c r="E270" s="120"/>
      <c r="F270" s="120"/>
      <c r="G270" s="121"/>
      <c r="H270" s="122"/>
      <c r="I270" s="121"/>
      <c r="J270" s="121"/>
      <c r="K270" s="120"/>
      <c r="L270" s="120"/>
    </row>
    <row r="271" spans="2:12" x14ac:dyDescent="0.25">
      <c r="B271" s="120"/>
      <c r="C271" s="118"/>
      <c r="D271" s="119"/>
      <c r="E271" s="120"/>
      <c r="F271" s="120"/>
      <c r="G271" s="121"/>
      <c r="H271" s="122"/>
      <c r="I271" s="121"/>
      <c r="J271" s="121"/>
      <c r="K271" s="120"/>
      <c r="L271" s="120"/>
    </row>
    <row r="272" spans="2:12" x14ac:dyDescent="0.25">
      <c r="B272" s="120"/>
      <c r="C272" s="118"/>
      <c r="D272" s="119"/>
      <c r="E272" s="120"/>
      <c r="F272" s="120"/>
      <c r="G272" s="121"/>
      <c r="H272" s="122"/>
      <c r="I272" s="121"/>
      <c r="J272" s="121"/>
      <c r="K272" s="120"/>
      <c r="L272" s="120"/>
    </row>
    <row r="273" spans="2:12" x14ac:dyDescent="0.25">
      <c r="B273" s="120"/>
      <c r="C273" s="118"/>
      <c r="D273" s="119"/>
      <c r="E273" s="120"/>
      <c r="F273" s="120"/>
      <c r="G273" s="121"/>
      <c r="H273" s="122"/>
      <c r="I273" s="121"/>
      <c r="J273" s="121"/>
      <c r="K273" s="120"/>
      <c r="L273" s="120"/>
    </row>
    <row r="274" spans="2:12" x14ac:dyDescent="0.25">
      <c r="B274" s="120"/>
      <c r="C274" s="118"/>
      <c r="D274" s="119"/>
      <c r="E274" s="120"/>
      <c r="F274" s="120"/>
      <c r="G274" s="121"/>
      <c r="H274" s="122"/>
      <c r="I274" s="121"/>
      <c r="J274" s="121"/>
      <c r="K274" s="120"/>
      <c r="L274" s="120"/>
    </row>
    <row r="275" spans="2:12" x14ac:dyDescent="0.25">
      <c r="B275" s="120"/>
      <c r="C275" s="118"/>
      <c r="D275" s="119"/>
      <c r="E275" s="120"/>
      <c r="F275" s="120"/>
      <c r="G275" s="121"/>
      <c r="H275" s="122"/>
      <c r="I275" s="121"/>
      <c r="J275" s="121"/>
      <c r="K275" s="120"/>
      <c r="L275" s="120"/>
    </row>
    <row r="276" spans="2:12" x14ac:dyDescent="0.25">
      <c r="B276" s="120"/>
      <c r="C276" s="118"/>
      <c r="D276" s="119"/>
      <c r="E276" s="120"/>
      <c r="F276" s="120"/>
      <c r="G276" s="121"/>
      <c r="H276" s="122"/>
      <c r="I276" s="121"/>
      <c r="J276" s="121"/>
      <c r="K276" s="120"/>
      <c r="L276" s="120"/>
    </row>
    <row r="277" spans="2:12" x14ac:dyDescent="0.25">
      <c r="B277" s="120"/>
      <c r="C277" s="118"/>
      <c r="D277" s="119"/>
      <c r="E277" s="120"/>
      <c r="F277" s="120"/>
      <c r="G277" s="121"/>
      <c r="H277" s="122"/>
      <c r="I277" s="121"/>
      <c r="J277" s="121"/>
      <c r="K277" s="120"/>
      <c r="L277" s="120"/>
    </row>
    <row r="278" spans="2:12" x14ac:dyDescent="0.25">
      <c r="B278" s="120"/>
      <c r="C278" s="118"/>
      <c r="D278" s="119"/>
      <c r="E278" s="120"/>
      <c r="F278" s="120"/>
      <c r="G278" s="121"/>
      <c r="H278" s="122"/>
      <c r="I278" s="121"/>
      <c r="J278" s="121"/>
      <c r="K278" s="120"/>
      <c r="L278" s="120"/>
    </row>
    <row r="279" spans="2:12" x14ac:dyDescent="0.25">
      <c r="B279" s="120"/>
      <c r="C279" s="118"/>
      <c r="D279" s="119"/>
      <c r="E279" s="120"/>
      <c r="F279" s="120"/>
      <c r="G279" s="121"/>
      <c r="H279" s="122"/>
      <c r="I279" s="121"/>
      <c r="J279" s="121"/>
      <c r="K279" s="120"/>
      <c r="L279" s="120"/>
    </row>
    <row r="280" spans="2:12" x14ac:dyDescent="0.25">
      <c r="B280" s="120"/>
      <c r="C280" s="118"/>
      <c r="D280" s="119"/>
      <c r="E280" s="120"/>
      <c r="F280" s="120"/>
      <c r="G280" s="121"/>
      <c r="H280" s="122"/>
      <c r="I280" s="121"/>
      <c r="J280" s="121"/>
      <c r="K280" s="120"/>
      <c r="L280" s="120"/>
    </row>
    <row r="281" spans="2:12" x14ac:dyDescent="0.25">
      <c r="B281" s="120"/>
      <c r="C281" s="118"/>
      <c r="D281" s="119"/>
      <c r="E281" s="120"/>
      <c r="F281" s="120"/>
      <c r="G281" s="121"/>
      <c r="H281" s="122"/>
      <c r="I281" s="121"/>
      <c r="J281" s="121"/>
      <c r="K281" s="120"/>
      <c r="L281" s="120"/>
    </row>
    <row r="282" spans="2:12" x14ac:dyDescent="0.25">
      <c r="B282" s="120"/>
      <c r="C282" s="118"/>
      <c r="D282" s="119"/>
      <c r="E282" s="120"/>
      <c r="F282" s="120"/>
      <c r="G282" s="121"/>
      <c r="H282" s="122"/>
      <c r="I282" s="121"/>
      <c r="J282" s="121"/>
      <c r="K282" s="120"/>
      <c r="L282" s="120"/>
    </row>
    <row r="283" spans="2:12" x14ac:dyDescent="0.25">
      <c r="B283" s="120"/>
      <c r="C283" s="118"/>
      <c r="D283" s="119"/>
      <c r="E283" s="120"/>
      <c r="F283" s="120"/>
      <c r="G283" s="121"/>
      <c r="H283" s="122"/>
      <c r="I283" s="121"/>
      <c r="J283" s="121"/>
      <c r="K283" s="120"/>
      <c r="L283" s="120"/>
    </row>
    <row r="284" spans="2:12" x14ac:dyDescent="0.25">
      <c r="B284" s="120"/>
      <c r="C284" s="118"/>
      <c r="D284" s="119"/>
      <c r="E284" s="120"/>
      <c r="F284" s="120"/>
      <c r="G284" s="121"/>
      <c r="H284" s="122"/>
      <c r="I284" s="121"/>
      <c r="J284" s="121"/>
      <c r="K284" s="120"/>
      <c r="L284" s="120"/>
    </row>
    <row r="285" spans="2:12" x14ac:dyDescent="0.25">
      <c r="B285" s="120"/>
      <c r="C285" s="118"/>
      <c r="D285" s="119"/>
      <c r="E285" s="120"/>
      <c r="F285" s="120"/>
      <c r="G285" s="121"/>
      <c r="H285" s="122"/>
      <c r="I285" s="121"/>
      <c r="J285" s="121"/>
      <c r="K285" s="120"/>
      <c r="L285" s="120"/>
    </row>
    <row r="286" spans="2:12" x14ac:dyDescent="0.25">
      <c r="B286" s="120"/>
      <c r="C286" s="118"/>
      <c r="D286" s="119"/>
      <c r="E286" s="120"/>
      <c r="F286" s="120"/>
      <c r="G286" s="121"/>
      <c r="H286" s="122"/>
      <c r="I286" s="121"/>
      <c r="J286" s="121"/>
      <c r="K286" s="120"/>
      <c r="L286" s="120"/>
    </row>
    <row r="287" spans="2:12" x14ac:dyDescent="0.25">
      <c r="B287" s="120"/>
      <c r="C287" s="118"/>
      <c r="D287" s="119"/>
      <c r="E287" s="120"/>
      <c r="F287" s="120"/>
      <c r="G287" s="121"/>
      <c r="H287" s="122"/>
      <c r="I287" s="121"/>
      <c r="J287" s="121"/>
      <c r="K287" s="120"/>
      <c r="L287" s="120"/>
    </row>
    <row r="288" spans="2:12" x14ac:dyDescent="0.25">
      <c r="B288" s="120"/>
      <c r="C288" s="118"/>
      <c r="D288" s="119"/>
      <c r="E288" s="120"/>
      <c r="F288" s="120"/>
      <c r="G288" s="121"/>
      <c r="H288" s="122"/>
      <c r="I288" s="121"/>
      <c r="J288" s="121"/>
      <c r="K288" s="120"/>
      <c r="L288" s="120"/>
    </row>
    <row r="289" spans="2:12" x14ac:dyDescent="0.25">
      <c r="B289" s="120"/>
      <c r="C289" s="118"/>
      <c r="D289" s="119"/>
      <c r="E289" s="120"/>
      <c r="F289" s="120"/>
      <c r="G289" s="121"/>
      <c r="H289" s="122"/>
      <c r="I289" s="121"/>
      <c r="J289" s="121"/>
      <c r="K289" s="120"/>
      <c r="L289" s="120"/>
    </row>
    <row r="290" spans="2:12" x14ac:dyDescent="0.25">
      <c r="B290" s="120"/>
      <c r="C290" s="118"/>
      <c r="D290" s="119"/>
      <c r="E290" s="120"/>
      <c r="F290" s="120"/>
      <c r="G290" s="121"/>
      <c r="H290" s="122"/>
      <c r="I290" s="121"/>
      <c r="J290" s="121"/>
      <c r="K290" s="120"/>
      <c r="L290" s="120"/>
    </row>
    <row r="291" spans="2:12" x14ac:dyDescent="0.25">
      <c r="B291" s="120"/>
      <c r="C291" s="118"/>
      <c r="D291" s="119"/>
      <c r="E291" s="120"/>
      <c r="F291" s="120"/>
      <c r="G291" s="121"/>
      <c r="H291" s="122"/>
      <c r="I291" s="121"/>
      <c r="J291" s="121"/>
      <c r="K291" s="120"/>
      <c r="L291" s="120"/>
    </row>
    <row r="292" spans="2:12" x14ac:dyDescent="0.25">
      <c r="B292" s="120"/>
      <c r="C292" s="118"/>
      <c r="D292" s="119"/>
      <c r="E292" s="120"/>
      <c r="F292" s="120"/>
      <c r="G292" s="121"/>
      <c r="H292" s="122"/>
      <c r="I292" s="121"/>
      <c r="J292" s="121"/>
      <c r="K292" s="120"/>
      <c r="L292" s="120"/>
    </row>
    <row r="293" spans="2:12" x14ac:dyDescent="0.25">
      <c r="B293" s="120"/>
      <c r="C293" s="118"/>
      <c r="D293" s="119"/>
      <c r="E293" s="120"/>
      <c r="F293" s="120"/>
      <c r="G293" s="121"/>
      <c r="H293" s="122"/>
      <c r="I293" s="121"/>
      <c r="J293" s="121"/>
      <c r="K293" s="120"/>
      <c r="L293" s="120"/>
    </row>
    <row r="294" spans="2:12" x14ac:dyDescent="0.25">
      <c r="B294" s="120"/>
      <c r="C294" s="118"/>
      <c r="D294" s="119"/>
      <c r="E294" s="120"/>
      <c r="F294" s="120"/>
      <c r="G294" s="121"/>
      <c r="H294" s="122"/>
      <c r="I294" s="121"/>
      <c r="J294" s="121"/>
      <c r="K294" s="120"/>
      <c r="L294" s="120"/>
    </row>
    <row r="295" spans="2:12" x14ac:dyDescent="0.25">
      <c r="B295" s="120"/>
      <c r="C295" s="118"/>
      <c r="D295" s="119"/>
      <c r="E295" s="120"/>
      <c r="F295" s="120"/>
      <c r="G295" s="121"/>
      <c r="H295" s="122"/>
      <c r="I295" s="121"/>
      <c r="J295" s="121"/>
      <c r="K295" s="120"/>
      <c r="L295" s="120"/>
    </row>
    <row r="296" spans="2:12" x14ac:dyDescent="0.25">
      <c r="B296" s="120"/>
      <c r="C296" s="118"/>
      <c r="D296" s="119"/>
      <c r="E296" s="120"/>
      <c r="F296" s="120"/>
      <c r="G296" s="121"/>
      <c r="H296" s="122"/>
      <c r="I296" s="121"/>
      <c r="J296" s="121"/>
      <c r="K296" s="120"/>
      <c r="L296" s="120"/>
    </row>
    <row r="297" spans="2:12" x14ac:dyDescent="0.25">
      <c r="B297" s="120"/>
      <c r="C297" s="118"/>
      <c r="D297" s="119"/>
      <c r="E297" s="120"/>
      <c r="F297" s="120"/>
      <c r="G297" s="121"/>
      <c r="H297" s="122"/>
      <c r="I297" s="121"/>
      <c r="J297" s="121"/>
      <c r="K297" s="120"/>
      <c r="L297" s="120"/>
    </row>
    <row r="298" spans="2:12" x14ac:dyDescent="0.25">
      <c r="B298" s="120"/>
      <c r="C298" s="118"/>
      <c r="D298" s="119"/>
      <c r="E298" s="120"/>
      <c r="F298" s="120"/>
      <c r="G298" s="121"/>
      <c r="H298" s="122"/>
      <c r="I298" s="121"/>
      <c r="J298" s="121"/>
      <c r="K298" s="120"/>
      <c r="L298" s="120"/>
    </row>
    <row r="299" spans="2:12" x14ac:dyDescent="0.25">
      <c r="B299" s="120"/>
      <c r="C299" s="118"/>
      <c r="D299" s="119"/>
      <c r="E299" s="120"/>
      <c r="F299" s="120"/>
      <c r="G299" s="121"/>
      <c r="H299" s="122"/>
      <c r="I299" s="121"/>
      <c r="J299" s="121"/>
      <c r="K299" s="120"/>
      <c r="L299" s="120"/>
    </row>
    <row r="300" spans="2:12" x14ac:dyDescent="0.25">
      <c r="B300" s="120"/>
      <c r="C300" s="118"/>
      <c r="D300" s="119"/>
      <c r="E300" s="120"/>
      <c r="F300" s="120"/>
      <c r="G300" s="121"/>
      <c r="H300" s="122"/>
      <c r="I300" s="121"/>
      <c r="J300" s="121"/>
      <c r="K300" s="120"/>
      <c r="L300" s="120"/>
    </row>
    <row r="301" spans="2:12" x14ac:dyDescent="0.25">
      <c r="B301" s="120"/>
      <c r="C301" s="118"/>
      <c r="D301" s="119"/>
      <c r="E301" s="120"/>
      <c r="F301" s="120"/>
      <c r="G301" s="121"/>
      <c r="H301" s="122"/>
      <c r="I301" s="121"/>
      <c r="J301" s="121"/>
      <c r="K301" s="120"/>
      <c r="L301" s="120"/>
    </row>
    <row r="302" spans="2:12" x14ac:dyDescent="0.25">
      <c r="B302" s="120"/>
      <c r="C302" s="118"/>
      <c r="D302" s="119"/>
      <c r="E302" s="120"/>
      <c r="F302" s="120"/>
      <c r="G302" s="121"/>
      <c r="H302" s="122"/>
      <c r="I302" s="121"/>
      <c r="J302" s="121"/>
      <c r="K302" s="120"/>
      <c r="L302" s="120"/>
    </row>
    <row r="303" spans="2:12" x14ac:dyDescent="0.25">
      <c r="B303" s="120"/>
      <c r="C303" s="118"/>
      <c r="D303" s="119"/>
      <c r="E303" s="120"/>
      <c r="F303" s="120"/>
      <c r="G303" s="121"/>
      <c r="H303" s="122"/>
      <c r="I303" s="121"/>
      <c r="J303" s="121"/>
      <c r="K303" s="120"/>
      <c r="L303" s="120"/>
    </row>
    <row r="304" spans="2:12" x14ac:dyDescent="0.25">
      <c r="B304" s="120"/>
      <c r="C304" s="118"/>
      <c r="D304" s="119"/>
      <c r="E304" s="120"/>
      <c r="F304" s="120"/>
      <c r="G304" s="121"/>
      <c r="H304" s="122"/>
      <c r="I304" s="121"/>
      <c r="J304" s="121"/>
      <c r="K304" s="120"/>
      <c r="L304" s="120"/>
    </row>
    <row r="305" spans="2:12" x14ac:dyDescent="0.25">
      <c r="B305" s="120"/>
      <c r="C305" s="118"/>
      <c r="D305" s="119"/>
      <c r="E305" s="120"/>
      <c r="F305" s="120"/>
      <c r="G305" s="121"/>
      <c r="H305" s="122"/>
      <c r="I305" s="121"/>
      <c r="J305" s="121"/>
      <c r="K305" s="120"/>
      <c r="L305" s="120"/>
    </row>
    <row r="306" spans="2:12" x14ac:dyDescent="0.25">
      <c r="B306" s="120"/>
      <c r="C306" s="118"/>
      <c r="D306" s="119"/>
      <c r="E306" s="120"/>
      <c r="F306" s="120"/>
      <c r="G306" s="121"/>
      <c r="H306" s="122"/>
      <c r="I306" s="121"/>
      <c r="J306" s="121"/>
      <c r="K306" s="120"/>
      <c r="L306" s="120"/>
    </row>
    <row r="307" spans="2:12" x14ac:dyDescent="0.25">
      <c r="B307" s="120"/>
      <c r="C307" s="118"/>
      <c r="D307" s="119"/>
      <c r="E307" s="120"/>
      <c r="F307" s="120"/>
      <c r="G307" s="121"/>
      <c r="H307" s="122"/>
      <c r="I307" s="121"/>
      <c r="J307" s="121"/>
      <c r="K307" s="120"/>
      <c r="L307" s="120"/>
    </row>
    <row r="308" spans="2:12" x14ac:dyDescent="0.25">
      <c r="B308" s="120"/>
      <c r="C308" s="118"/>
      <c r="D308" s="119"/>
      <c r="E308" s="120"/>
      <c r="F308" s="120"/>
      <c r="G308" s="121"/>
      <c r="H308" s="122"/>
      <c r="I308" s="121"/>
      <c r="J308" s="121"/>
      <c r="K308" s="120"/>
      <c r="L308" s="120"/>
    </row>
    <row r="309" spans="2:12" x14ac:dyDescent="0.25">
      <c r="B309" s="120"/>
      <c r="C309" s="118"/>
      <c r="D309" s="119"/>
      <c r="E309" s="120"/>
      <c r="F309" s="120"/>
      <c r="G309" s="121"/>
      <c r="H309" s="122"/>
      <c r="I309" s="121"/>
      <c r="J309" s="121"/>
      <c r="K309" s="120"/>
      <c r="L309" s="120"/>
    </row>
    <row r="310" spans="2:12" x14ac:dyDescent="0.25">
      <c r="B310" s="120"/>
      <c r="C310" s="118"/>
      <c r="D310" s="119"/>
      <c r="E310" s="120"/>
      <c r="F310" s="120"/>
      <c r="G310" s="121"/>
      <c r="H310" s="122"/>
      <c r="I310" s="121"/>
      <c r="J310" s="121"/>
      <c r="K310" s="120"/>
      <c r="L310" s="120"/>
    </row>
    <row r="311" spans="2:12" x14ac:dyDescent="0.25">
      <c r="B311" s="120"/>
      <c r="C311" s="118"/>
      <c r="D311" s="119"/>
      <c r="E311" s="120"/>
      <c r="F311" s="120"/>
      <c r="G311" s="121"/>
      <c r="H311" s="122"/>
      <c r="I311" s="121"/>
      <c r="J311" s="121"/>
      <c r="K311" s="120"/>
      <c r="L311" s="120"/>
    </row>
    <row r="312" spans="2:12" x14ac:dyDescent="0.25">
      <c r="B312" s="120"/>
      <c r="C312" s="118"/>
      <c r="D312" s="119"/>
      <c r="E312" s="120"/>
      <c r="F312" s="120"/>
      <c r="G312" s="121"/>
      <c r="H312" s="122"/>
      <c r="I312" s="121"/>
      <c r="J312" s="121"/>
      <c r="K312" s="120"/>
      <c r="L312" s="120"/>
    </row>
    <row r="313" spans="2:12" x14ac:dyDescent="0.25">
      <c r="B313" s="120"/>
      <c r="C313" s="118"/>
      <c r="D313" s="119"/>
      <c r="E313" s="120"/>
      <c r="F313" s="120"/>
      <c r="G313" s="121"/>
      <c r="H313" s="122"/>
      <c r="I313" s="121"/>
      <c r="J313" s="121"/>
      <c r="K313" s="120"/>
      <c r="L313" s="120"/>
    </row>
    <row r="314" spans="2:12" x14ac:dyDescent="0.25">
      <c r="B314" s="120"/>
      <c r="C314" s="118"/>
      <c r="D314" s="119"/>
      <c r="E314" s="120"/>
      <c r="F314" s="120"/>
      <c r="G314" s="121"/>
      <c r="H314" s="122"/>
      <c r="I314" s="121"/>
      <c r="J314" s="121"/>
      <c r="K314" s="120"/>
      <c r="L314" s="120"/>
    </row>
    <row r="315" spans="2:12" x14ac:dyDescent="0.25">
      <c r="B315" s="120"/>
      <c r="C315" s="118"/>
      <c r="D315" s="119"/>
      <c r="E315" s="120"/>
      <c r="F315" s="120"/>
      <c r="G315" s="121"/>
      <c r="H315" s="122"/>
      <c r="I315" s="121"/>
      <c r="J315" s="121"/>
      <c r="K315" s="120"/>
      <c r="L315" s="120"/>
    </row>
    <row r="316" spans="2:12" x14ac:dyDescent="0.25">
      <c r="B316" s="120"/>
      <c r="C316" s="118"/>
      <c r="D316" s="119"/>
      <c r="E316" s="120"/>
      <c r="F316" s="120"/>
      <c r="G316" s="121"/>
      <c r="H316" s="122"/>
      <c r="I316" s="121"/>
      <c r="J316" s="121"/>
      <c r="K316" s="120"/>
      <c r="L316" s="120"/>
    </row>
    <row r="317" spans="2:12" x14ac:dyDescent="0.25">
      <c r="B317" s="120"/>
      <c r="C317" s="118"/>
      <c r="D317" s="119"/>
      <c r="E317" s="120"/>
      <c r="F317" s="120"/>
      <c r="G317" s="121"/>
      <c r="H317" s="122"/>
      <c r="I317" s="121"/>
      <c r="J317" s="121"/>
      <c r="K317" s="120"/>
      <c r="L317" s="120"/>
    </row>
    <row r="318" spans="2:12" x14ac:dyDescent="0.25">
      <c r="B318" s="120"/>
      <c r="C318" s="118"/>
      <c r="D318" s="119"/>
      <c r="E318" s="120"/>
      <c r="F318" s="120"/>
      <c r="G318" s="121"/>
      <c r="H318" s="122"/>
      <c r="I318" s="121"/>
      <c r="J318" s="121"/>
      <c r="K318" s="120"/>
      <c r="L318" s="120"/>
    </row>
    <row r="319" spans="2:12" x14ac:dyDescent="0.25">
      <c r="B319" s="120"/>
      <c r="C319" s="118"/>
      <c r="D319" s="119"/>
      <c r="E319" s="120"/>
      <c r="F319" s="120"/>
      <c r="G319" s="121"/>
      <c r="H319" s="122"/>
      <c r="I319" s="121"/>
      <c r="J319" s="121"/>
      <c r="K319" s="120"/>
      <c r="L319" s="120"/>
    </row>
    <row r="320" spans="2:12" x14ac:dyDescent="0.25">
      <c r="B320" s="120"/>
      <c r="C320" s="118"/>
      <c r="D320" s="119"/>
      <c r="E320" s="120"/>
      <c r="F320" s="120"/>
      <c r="G320" s="121"/>
      <c r="H320" s="122"/>
      <c r="I320" s="121"/>
      <c r="J320" s="121"/>
      <c r="K320" s="120"/>
      <c r="L320" s="120"/>
    </row>
    <row r="321" spans="2:12" x14ac:dyDescent="0.25">
      <c r="B321" s="120"/>
      <c r="C321" s="118"/>
      <c r="D321" s="119"/>
      <c r="E321" s="120"/>
      <c r="F321" s="120"/>
      <c r="G321" s="121"/>
      <c r="H321" s="122"/>
      <c r="I321" s="121"/>
      <c r="J321" s="121"/>
      <c r="K321" s="120"/>
      <c r="L321" s="120"/>
    </row>
    <row r="322" spans="2:12" x14ac:dyDescent="0.25">
      <c r="B322" s="120"/>
      <c r="C322" s="118"/>
      <c r="D322" s="119"/>
      <c r="E322" s="120"/>
      <c r="F322" s="120"/>
      <c r="G322" s="121"/>
      <c r="H322" s="122"/>
      <c r="I322" s="121"/>
      <c r="J322" s="121"/>
      <c r="K322" s="120"/>
      <c r="L322" s="120"/>
    </row>
    <row r="323" spans="2:12" x14ac:dyDescent="0.25">
      <c r="B323" s="120"/>
      <c r="C323" s="118"/>
      <c r="D323" s="119"/>
      <c r="E323" s="120"/>
      <c r="F323" s="120"/>
      <c r="G323" s="121"/>
      <c r="H323" s="122"/>
      <c r="I323" s="121"/>
      <c r="J323" s="121"/>
      <c r="K323" s="120"/>
      <c r="L323" s="120"/>
    </row>
    <row r="324" spans="2:12" x14ac:dyDescent="0.25">
      <c r="B324" s="120"/>
      <c r="C324" s="118"/>
      <c r="D324" s="119"/>
      <c r="E324" s="120"/>
      <c r="F324" s="120"/>
      <c r="G324" s="121"/>
      <c r="H324" s="122"/>
      <c r="I324" s="121"/>
      <c r="J324" s="121"/>
      <c r="K324" s="120"/>
      <c r="L324" s="120"/>
    </row>
    <row r="325" spans="2:12" x14ac:dyDescent="0.25">
      <c r="B325" s="120"/>
      <c r="C325" s="118"/>
      <c r="D325" s="119"/>
      <c r="E325" s="120"/>
      <c r="F325" s="120"/>
      <c r="G325" s="121"/>
      <c r="H325" s="122"/>
      <c r="I325" s="121"/>
      <c r="J325" s="121"/>
      <c r="K325" s="120"/>
      <c r="L325" s="120"/>
    </row>
    <row r="326" spans="2:12" x14ac:dyDescent="0.25">
      <c r="B326" s="120"/>
      <c r="C326" s="118"/>
      <c r="D326" s="119"/>
      <c r="E326" s="120"/>
      <c r="F326" s="120"/>
      <c r="G326" s="121"/>
      <c r="H326" s="122"/>
      <c r="I326" s="121"/>
      <c r="J326" s="121"/>
      <c r="K326" s="120"/>
      <c r="L326" s="120"/>
    </row>
    <row r="327" spans="2:12" x14ac:dyDescent="0.25">
      <c r="B327" s="120"/>
      <c r="C327" s="118"/>
      <c r="D327" s="119"/>
      <c r="E327" s="120"/>
      <c r="F327" s="120"/>
      <c r="G327" s="121"/>
      <c r="H327" s="122"/>
      <c r="I327" s="121"/>
      <c r="J327" s="121"/>
      <c r="K327" s="120"/>
      <c r="L327" s="120"/>
    </row>
    <row r="328" spans="2:12" x14ac:dyDescent="0.25">
      <c r="B328" s="120"/>
      <c r="C328" s="118"/>
      <c r="D328" s="119"/>
      <c r="E328" s="120"/>
      <c r="F328" s="120"/>
      <c r="G328" s="121"/>
      <c r="H328" s="122"/>
      <c r="I328" s="121"/>
      <c r="J328" s="121"/>
      <c r="K328" s="120"/>
      <c r="L328" s="120"/>
    </row>
    <row r="329" spans="2:12" x14ac:dyDescent="0.25">
      <c r="B329" s="120"/>
      <c r="C329" s="118"/>
      <c r="D329" s="119"/>
      <c r="E329" s="120"/>
      <c r="F329" s="120"/>
      <c r="G329" s="121"/>
      <c r="H329" s="122"/>
      <c r="I329" s="121"/>
      <c r="J329" s="121"/>
      <c r="K329" s="120"/>
      <c r="L329" s="120"/>
    </row>
    <row r="330" spans="2:12" x14ac:dyDescent="0.25">
      <c r="B330" s="120"/>
      <c r="C330" s="118"/>
      <c r="D330" s="119"/>
      <c r="E330" s="120"/>
      <c r="F330" s="120"/>
      <c r="G330" s="121"/>
      <c r="H330" s="122"/>
      <c r="I330" s="121"/>
      <c r="J330" s="121"/>
      <c r="K330" s="120"/>
      <c r="L330" s="120"/>
    </row>
    <row r="331" spans="2:12" x14ac:dyDescent="0.25">
      <c r="B331" s="120"/>
      <c r="C331" s="118"/>
      <c r="D331" s="119"/>
      <c r="E331" s="120"/>
      <c r="F331" s="120"/>
      <c r="G331" s="121"/>
      <c r="H331" s="122"/>
      <c r="I331" s="121"/>
      <c r="J331" s="121"/>
      <c r="K331" s="120"/>
      <c r="L331" s="120"/>
    </row>
    <row r="332" spans="2:12" x14ac:dyDescent="0.25">
      <c r="B332" s="120"/>
      <c r="C332" s="118"/>
      <c r="D332" s="119"/>
      <c r="E332" s="120"/>
      <c r="F332" s="120"/>
      <c r="G332" s="121"/>
      <c r="H332" s="122"/>
      <c r="I332" s="121"/>
      <c r="J332" s="121"/>
      <c r="K332" s="120"/>
      <c r="L332" s="120"/>
    </row>
    <row r="333" spans="2:12" x14ac:dyDescent="0.25">
      <c r="B333" s="120"/>
      <c r="C333" s="118"/>
      <c r="D333" s="119"/>
      <c r="E333" s="120"/>
      <c r="F333" s="120"/>
      <c r="G333" s="121"/>
      <c r="H333" s="122"/>
      <c r="I333" s="121"/>
      <c r="J333" s="121"/>
      <c r="K333" s="120"/>
      <c r="L333" s="120"/>
    </row>
    <row r="334" spans="2:12" x14ac:dyDescent="0.25">
      <c r="B334" s="120"/>
      <c r="C334" s="118"/>
      <c r="D334" s="119"/>
      <c r="E334" s="120"/>
      <c r="F334" s="120"/>
      <c r="G334" s="121"/>
      <c r="H334" s="122"/>
      <c r="I334" s="121"/>
      <c r="J334" s="121"/>
      <c r="K334" s="120"/>
      <c r="L334" s="120"/>
    </row>
    <row r="335" spans="2:12" x14ac:dyDescent="0.25">
      <c r="B335" s="120"/>
      <c r="C335" s="118"/>
      <c r="D335" s="119"/>
      <c r="E335" s="120"/>
      <c r="F335" s="120"/>
      <c r="G335" s="121"/>
      <c r="H335" s="122"/>
      <c r="I335" s="121"/>
      <c r="J335" s="121"/>
      <c r="K335" s="120"/>
      <c r="L335" s="120"/>
    </row>
    <row r="336" spans="2:12" x14ac:dyDescent="0.25">
      <c r="B336" s="120"/>
      <c r="C336" s="118"/>
      <c r="D336" s="119"/>
      <c r="E336" s="120"/>
      <c r="F336" s="120"/>
      <c r="G336" s="121"/>
      <c r="H336" s="122"/>
      <c r="I336" s="121"/>
      <c r="J336" s="121"/>
      <c r="K336" s="120"/>
      <c r="L336" s="120"/>
    </row>
    <row r="337" spans="2:12" x14ac:dyDescent="0.25">
      <c r="B337" s="120"/>
      <c r="C337" s="118"/>
      <c r="D337" s="119"/>
      <c r="E337" s="120"/>
      <c r="F337" s="120"/>
      <c r="G337" s="121"/>
      <c r="H337" s="122"/>
      <c r="I337" s="121"/>
      <c r="J337" s="121"/>
      <c r="K337" s="120"/>
      <c r="L337" s="120"/>
    </row>
    <row r="338" spans="2:12" x14ac:dyDescent="0.25">
      <c r="B338" s="120"/>
      <c r="C338" s="118"/>
      <c r="D338" s="119"/>
      <c r="E338" s="120"/>
      <c r="F338" s="120"/>
      <c r="G338" s="121"/>
      <c r="H338" s="122"/>
      <c r="I338" s="121"/>
      <c r="J338" s="121"/>
      <c r="K338" s="120"/>
      <c r="L338" s="120"/>
    </row>
    <row r="339" spans="2:12" x14ac:dyDescent="0.25">
      <c r="B339" s="120"/>
      <c r="C339" s="118"/>
      <c r="D339" s="119"/>
      <c r="E339" s="120"/>
      <c r="F339" s="120"/>
      <c r="G339" s="121"/>
      <c r="H339" s="122"/>
      <c r="I339" s="121"/>
      <c r="J339" s="121"/>
      <c r="K339" s="120"/>
      <c r="L339" s="120"/>
    </row>
    <row r="340" spans="2:12" x14ac:dyDescent="0.25">
      <c r="B340" s="120"/>
      <c r="C340" s="118"/>
      <c r="D340" s="119"/>
      <c r="E340" s="120"/>
      <c r="F340" s="120"/>
      <c r="G340" s="121"/>
      <c r="H340" s="122"/>
      <c r="I340" s="121"/>
      <c r="J340" s="121"/>
      <c r="K340" s="120"/>
      <c r="L340" s="120"/>
    </row>
    <row r="341" spans="2:12" x14ac:dyDescent="0.25">
      <c r="B341" s="120"/>
      <c r="C341" s="118"/>
      <c r="D341" s="119"/>
      <c r="E341" s="120"/>
      <c r="F341" s="120"/>
      <c r="G341" s="121"/>
      <c r="H341" s="122"/>
      <c r="I341" s="121"/>
      <c r="J341" s="121"/>
      <c r="K341" s="120"/>
      <c r="L341" s="120"/>
    </row>
    <row r="342" spans="2:12" x14ac:dyDescent="0.25">
      <c r="B342" s="120"/>
      <c r="C342" s="118"/>
      <c r="D342" s="119"/>
      <c r="E342" s="120"/>
      <c r="F342" s="120"/>
      <c r="G342" s="121"/>
      <c r="H342" s="122"/>
      <c r="I342" s="121"/>
      <c r="J342" s="121"/>
      <c r="K342" s="120"/>
      <c r="L342" s="120"/>
    </row>
    <row r="343" spans="2:12" x14ac:dyDescent="0.25">
      <c r="B343" s="120"/>
      <c r="C343" s="118"/>
      <c r="D343" s="119"/>
      <c r="E343" s="120"/>
      <c r="F343" s="120"/>
      <c r="G343" s="121"/>
      <c r="H343" s="122"/>
      <c r="I343" s="121"/>
      <c r="J343" s="121"/>
      <c r="K343" s="120"/>
      <c r="L343" s="120"/>
    </row>
    <row r="344" spans="2:12" x14ac:dyDescent="0.25">
      <c r="B344" s="120"/>
      <c r="C344" s="118"/>
      <c r="D344" s="119"/>
      <c r="E344" s="120"/>
      <c r="F344" s="120"/>
      <c r="G344" s="121"/>
      <c r="H344" s="122"/>
      <c r="I344" s="121"/>
      <c r="J344" s="121"/>
      <c r="K344" s="120"/>
      <c r="L344" s="120"/>
    </row>
    <row r="345" spans="2:12" x14ac:dyDescent="0.25">
      <c r="B345" s="120"/>
      <c r="C345" s="118"/>
      <c r="D345" s="119"/>
      <c r="E345" s="120"/>
      <c r="F345" s="120"/>
      <c r="G345" s="121"/>
      <c r="H345" s="122"/>
      <c r="I345" s="121"/>
      <c r="J345" s="121"/>
      <c r="K345" s="120"/>
      <c r="L345" s="120"/>
    </row>
    <row r="346" spans="2:12" x14ac:dyDescent="0.25">
      <c r="B346" s="120"/>
      <c r="C346" s="118"/>
      <c r="D346" s="119"/>
      <c r="E346" s="120"/>
      <c r="F346" s="120"/>
      <c r="G346" s="121"/>
      <c r="H346" s="122"/>
      <c r="I346" s="121"/>
      <c r="J346" s="121"/>
      <c r="K346" s="120"/>
      <c r="L346" s="120"/>
    </row>
    <row r="347" spans="2:12" x14ac:dyDescent="0.25">
      <c r="B347" s="120"/>
      <c r="C347" s="118"/>
      <c r="D347" s="119"/>
      <c r="E347" s="120"/>
      <c r="F347" s="120"/>
      <c r="G347" s="121"/>
      <c r="H347" s="122"/>
      <c r="I347" s="121"/>
      <c r="J347" s="121"/>
      <c r="K347" s="120"/>
      <c r="L347" s="120"/>
    </row>
    <row r="348" spans="2:12" x14ac:dyDescent="0.25">
      <c r="B348" s="120"/>
      <c r="C348" s="118"/>
      <c r="D348" s="119"/>
      <c r="E348" s="120"/>
      <c r="F348" s="120"/>
      <c r="G348" s="121"/>
      <c r="H348" s="122"/>
      <c r="I348" s="121"/>
      <c r="J348" s="121"/>
      <c r="K348" s="120"/>
      <c r="L348" s="120"/>
    </row>
    <row r="349" spans="2:12" x14ac:dyDescent="0.25">
      <c r="B349" s="120"/>
      <c r="C349" s="118"/>
      <c r="D349" s="119"/>
      <c r="E349" s="120"/>
      <c r="F349" s="120"/>
      <c r="G349" s="121"/>
      <c r="H349" s="122"/>
      <c r="I349" s="121"/>
      <c r="J349" s="121"/>
      <c r="K349" s="120"/>
      <c r="L349" s="120"/>
    </row>
    <row r="350" spans="2:12" x14ac:dyDescent="0.25">
      <c r="B350" s="120"/>
      <c r="C350" s="118"/>
      <c r="D350" s="119"/>
      <c r="E350" s="120"/>
      <c r="F350" s="120"/>
      <c r="G350" s="121"/>
      <c r="H350" s="122"/>
      <c r="I350" s="121"/>
      <c r="J350" s="121"/>
      <c r="K350" s="120"/>
      <c r="L350" s="120"/>
    </row>
    <row r="351" spans="2:12" x14ac:dyDescent="0.25">
      <c r="B351" s="120"/>
      <c r="C351" s="118"/>
      <c r="D351" s="119"/>
      <c r="E351" s="120"/>
      <c r="F351" s="120"/>
      <c r="G351" s="121"/>
      <c r="H351" s="122"/>
      <c r="I351" s="121"/>
      <c r="J351" s="121"/>
      <c r="K351" s="120"/>
      <c r="L351" s="120"/>
    </row>
    <row r="352" spans="2:12" x14ac:dyDescent="0.25">
      <c r="B352" s="120"/>
      <c r="C352" s="118"/>
      <c r="D352" s="119"/>
      <c r="E352" s="120"/>
      <c r="F352" s="120"/>
      <c r="G352" s="121"/>
      <c r="H352" s="122"/>
      <c r="I352" s="121"/>
      <c r="J352" s="121"/>
      <c r="K352" s="120"/>
      <c r="L352" s="120"/>
    </row>
    <row r="353" spans="2:12" x14ac:dyDescent="0.25">
      <c r="B353" s="120"/>
      <c r="C353" s="118"/>
      <c r="D353" s="119"/>
      <c r="E353" s="120"/>
      <c r="F353" s="120"/>
      <c r="G353" s="121"/>
      <c r="H353" s="122"/>
      <c r="I353" s="121"/>
      <c r="J353" s="121"/>
      <c r="K353" s="120"/>
      <c r="L353" s="120"/>
    </row>
    <row r="354" spans="2:12" x14ac:dyDescent="0.25">
      <c r="B354" s="120"/>
      <c r="C354" s="118"/>
      <c r="D354" s="119"/>
      <c r="E354" s="120"/>
      <c r="F354" s="120"/>
      <c r="G354" s="121"/>
      <c r="H354" s="122"/>
      <c r="I354" s="121"/>
      <c r="J354" s="121"/>
      <c r="K354" s="120"/>
      <c r="L354" s="120"/>
    </row>
    <row r="355" spans="2:12" x14ac:dyDescent="0.25">
      <c r="B355" s="120"/>
      <c r="C355" s="118"/>
      <c r="D355" s="119"/>
      <c r="E355" s="120"/>
      <c r="F355" s="120"/>
      <c r="G355" s="121"/>
      <c r="H355" s="122"/>
      <c r="I355" s="121"/>
      <c r="J355" s="121"/>
      <c r="K355" s="120"/>
      <c r="L355" s="120"/>
    </row>
    <row r="356" spans="2:12" x14ac:dyDescent="0.25">
      <c r="B356" s="120"/>
      <c r="C356" s="118"/>
      <c r="D356" s="119"/>
      <c r="E356" s="120"/>
      <c r="F356" s="120"/>
      <c r="G356" s="121"/>
      <c r="H356" s="122"/>
      <c r="I356" s="121"/>
      <c r="J356" s="121"/>
      <c r="K356" s="120"/>
      <c r="L356" s="120"/>
    </row>
    <row r="357" spans="2:12" x14ac:dyDescent="0.25">
      <c r="B357" s="120"/>
      <c r="C357" s="118"/>
      <c r="D357" s="119"/>
      <c r="E357" s="120"/>
      <c r="F357" s="120"/>
      <c r="G357" s="121"/>
      <c r="H357" s="122"/>
      <c r="I357" s="121"/>
      <c r="J357" s="121"/>
      <c r="K357" s="120"/>
      <c r="L357" s="120"/>
    </row>
    <row r="358" spans="2:12" x14ac:dyDescent="0.25">
      <c r="B358" s="120"/>
      <c r="C358" s="118"/>
      <c r="D358" s="119"/>
      <c r="E358" s="120"/>
      <c r="F358" s="120"/>
      <c r="G358" s="121"/>
      <c r="H358" s="122"/>
      <c r="I358" s="121"/>
      <c r="J358" s="121"/>
      <c r="K358" s="120"/>
      <c r="L358" s="120"/>
    </row>
    <row r="359" spans="2:12" x14ac:dyDescent="0.25">
      <c r="B359" s="120"/>
      <c r="C359" s="118"/>
      <c r="D359" s="119"/>
      <c r="E359" s="120"/>
      <c r="F359" s="120"/>
      <c r="G359" s="121"/>
      <c r="H359" s="122"/>
      <c r="I359" s="121"/>
      <c r="J359" s="121"/>
      <c r="K359" s="120"/>
      <c r="L359" s="120"/>
    </row>
    <row r="360" spans="2:12" x14ac:dyDescent="0.25">
      <c r="B360" s="120"/>
      <c r="C360" s="118"/>
      <c r="D360" s="119"/>
      <c r="E360" s="120"/>
      <c r="F360" s="120"/>
      <c r="G360" s="121"/>
      <c r="H360" s="122"/>
      <c r="I360" s="121"/>
      <c r="J360" s="121"/>
      <c r="K360" s="120"/>
      <c r="L360" s="120"/>
    </row>
    <row r="361" spans="2:12" x14ac:dyDescent="0.25">
      <c r="B361" s="120"/>
      <c r="C361" s="118"/>
      <c r="D361" s="119"/>
      <c r="E361" s="120"/>
      <c r="F361" s="120"/>
      <c r="G361" s="121"/>
      <c r="H361" s="122"/>
      <c r="I361" s="121"/>
      <c r="J361" s="121"/>
      <c r="K361" s="120"/>
      <c r="L361" s="120"/>
    </row>
    <row r="362" spans="2:12" x14ac:dyDescent="0.25">
      <c r="B362" s="120"/>
      <c r="C362" s="118"/>
      <c r="D362" s="119"/>
      <c r="E362" s="120"/>
      <c r="F362" s="120"/>
      <c r="G362" s="121"/>
      <c r="H362" s="122"/>
      <c r="I362" s="121"/>
      <c r="J362" s="121"/>
      <c r="K362" s="120"/>
      <c r="L362" s="120"/>
    </row>
    <row r="363" spans="2:12" x14ac:dyDescent="0.25">
      <c r="B363" s="120"/>
      <c r="C363" s="118"/>
      <c r="D363" s="119"/>
      <c r="E363" s="120"/>
      <c r="F363" s="120"/>
      <c r="G363" s="121"/>
      <c r="H363" s="122"/>
      <c r="I363" s="121"/>
      <c r="J363" s="121"/>
      <c r="K363" s="120"/>
      <c r="L363" s="120"/>
    </row>
    <row r="364" spans="2:12" x14ac:dyDescent="0.25">
      <c r="B364" s="120"/>
      <c r="C364" s="118"/>
      <c r="D364" s="119"/>
      <c r="E364" s="120"/>
      <c r="F364" s="120"/>
      <c r="G364" s="121"/>
      <c r="H364" s="122"/>
      <c r="I364" s="121"/>
      <c r="J364" s="121"/>
      <c r="K364" s="120"/>
      <c r="L364" s="120"/>
    </row>
    <row r="365" spans="2:12" x14ac:dyDescent="0.25">
      <c r="B365" s="120"/>
      <c r="C365" s="118"/>
      <c r="D365" s="119"/>
      <c r="E365" s="120"/>
      <c r="F365" s="120"/>
      <c r="G365" s="121"/>
      <c r="H365" s="122"/>
      <c r="I365" s="121"/>
      <c r="J365" s="121"/>
      <c r="K365" s="120"/>
      <c r="L365" s="120"/>
    </row>
    <row r="366" spans="2:12" x14ac:dyDescent="0.25">
      <c r="B366" s="120"/>
      <c r="C366" s="118"/>
      <c r="D366" s="119"/>
      <c r="E366" s="120"/>
      <c r="F366" s="120"/>
      <c r="G366" s="121"/>
      <c r="H366" s="122"/>
      <c r="I366" s="121"/>
      <c r="J366" s="121"/>
      <c r="K366" s="120"/>
      <c r="L366" s="120"/>
    </row>
    <row r="367" spans="2:12" x14ac:dyDescent="0.25">
      <c r="B367" s="120"/>
      <c r="C367" s="118"/>
      <c r="D367" s="119"/>
      <c r="E367" s="120"/>
      <c r="F367" s="120"/>
      <c r="G367" s="121"/>
      <c r="H367" s="122"/>
      <c r="I367" s="121"/>
      <c r="J367" s="121"/>
      <c r="K367" s="120"/>
      <c r="L367" s="120"/>
    </row>
    <row r="368" spans="2:12" x14ac:dyDescent="0.25">
      <c r="B368" s="120"/>
      <c r="C368" s="118"/>
      <c r="D368" s="119"/>
      <c r="E368" s="120"/>
      <c r="F368" s="120"/>
      <c r="G368" s="121"/>
      <c r="H368" s="122"/>
      <c r="I368" s="121"/>
      <c r="J368" s="121"/>
      <c r="K368" s="120"/>
      <c r="L368" s="120"/>
    </row>
    <row r="369" spans="2:12" x14ac:dyDescent="0.25">
      <c r="B369" s="120"/>
      <c r="C369" s="118"/>
      <c r="D369" s="119"/>
      <c r="E369" s="120"/>
      <c r="F369" s="120"/>
      <c r="G369" s="121"/>
      <c r="H369" s="122"/>
      <c r="I369" s="121"/>
      <c r="J369" s="121"/>
      <c r="K369" s="120"/>
      <c r="L369" s="120"/>
    </row>
    <row r="370" spans="2:12" x14ac:dyDescent="0.25">
      <c r="B370" s="120"/>
      <c r="C370" s="118"/>
      <c r="D370" s="119"/>
      <c r="E370" s="120"/>
      <c r="F370" s="120"/>
      <c r="G370" s="121"/>
      <c r="H370" s="122"/>
      <c r="I370" s="121"/>
      <c r="J370" s="121"/>
      <c r="K370" s="120"/>
      <c r="L370" s="120"/>
    </row>
    <row r="371" spans="2:12" x14ac:dyDescent="0.25">
      <c r="B371" s="120"/>
      <c r="C371" s="118"/>
      <c r="D371" s="119"/>
      <c r="E371" s="120"/>
      <c r="F371" s="120"/>
      <c r="G371" s="121"/>
      <c r="H371" s="122"/>
      <c r="I371" s="121"/>
      <c r="J371" s="121"/>
      <c r="K371" s="120"/>
      <c r="L371" s="120"/>
    </row>
    <row r="372" spans="2:12" x14ac:dyDescent="0.25">
      <c r="B372" s="120"/>
      <c r="C372" s="118"/>
      <c r="D372" s="119"/>
      <c r="E372" s="120"/>
      <c r="F372" s="120"/>
      <c r="G372" s="121"/>
      <c r="H372" s="122"/>
      <c r="I372" s="121"/>
      <c r="J372" s="121"/>
      <c r="K372" s="120"/>
      <c r="L372" s="120"/>
    </row>
    <row r="373" spans="2:12" x14ac:dyDescent="0.25">
      <c r="B373" s="120"/>
      <c r="C373" s="118"/>
      <c r="D373" s="119"/>
      <c r="E373" s="120"/>
      <c r="F373" s="120"/>
      <c r="G373" s="121"/>
      <c r="H373" s="122"/>
      <c r="I373" s="121"/>
      <c r="J373" s="121"/>
      <c r="K373" s="120"/>
      <c r="L373" s="120"/>
    </row>
    <row r="374" spans="2:12" x14ac:dyDescent="0.25">
      <c r="B374" s="120"/>
      <c r="C374" s="118"/>
      <c r="D374" s="119"/>
      <c r="E374" s="120"/>
      <c r="F374" s="120"/>
      <c r="G374" s="121"/>
      <c r="H374" s="122"/>
      <c r="I374" s="121"/>
      <c r="J374" s="121"/>
      <c r="K374" s="120"/>
      <c r="L374" s="120"/>
    </row>
    <row r="375" spans="2:12" x14ac:dyDescent="0.25">
      <c r="B375" s="120"/>
      <c r="C375" s="118"/>
      <c r="D375" s="119"/>
      <c r="E375" s="120"/>
      <c r="F375" s="120"/>
      <c r="G375" s="121"/>
      <c r="H375" s="122"/>
      <c r="I375" s="121"/>
      <c r="J375" s="121"/>
      <c r="K375" s="120"/>
      <c r="L375" s="120"/>
    </row>
    <row r="376" spans="2:12" x14ac:dyDescent="0.25">
      <c r="B376" s="120"/>
      <c r="C376" s="118"/>
      <c r="D376" s="119"/>
      <c r="E376" s="120"/>
      <c r="F376" s="120"/>
      <c r="G376" s="121"/>
      <c r="H376" s="122"/>
      <c r="I376" s="121"/>
      <c r="J376" s="121"/>
      <c r="K376" s="120"/>
      <c r="L376" s="120"/>
    </row>
    <row r="377" spans="2:12" x14ac:dyDescent="0.25">
      <c r="B377" s="120"/>
      <c r="C377" s="118"/>
      <c r="D377" s="119"/>
      <c r="E377" s="120"/>
      <c r="F377" s="120"/>
      <c r="G377" s="121"/>
      <c r="H377" s="122"/>
      <c r="I377" s="121"/>
      <c r="J377" s="121"/>
      <c r="K377" s="120"/>
      <c r="L377" s="120"/>
    </row>
    <row r="378" spans="2:12" x14ac:dyDescent="0.25">
      <c r="B378" s="120"/>
      <c r="C378" s="118"/>
      <c r="D378" s="119"/>
      <c r="E378" s="120"/>
      <c r="F378" s="120"/>
      <c r="G378" s="121"/>
      <c r="H378" s="122"/>
      <c r="I378" s="121"/>
      <c r="J378" s="121"/>
      <c r="K378" s="120"/>
      <c r="L378" s="120"/>
    </row>
    <row r="379" spans="2:12" x14ac:dyDescent="0.25">
      <c r="B379" s="120"/>
      <c r="C379" s="118"/>
      <c r="D379" s="119"/>
      <c r="E379" s="120"/>
      <c r="F379" s="120"/>
      <c r="G379" s="121"/>
      <c r="H379" s="122"/>
      <c r="I379" s="121"/>
      <c r="J379" s="121"/>
      <c r="K379" s="120"/>
      <c r="L379" s="120"/>
    </row>
    <row r="380" spans="2:12" x14ac:dyDescent="0.25">
      <c r="B380" s="120"/>
      <c r="C380" s="118"/>
      <c r="D380" s="119"/>
      <c r="E380" s="120"/>
      <c r="F380" s="120"/>
      <c r="G380" s="121"/>
      <c r="H380" s="122"/>
      <c r="I380" s="121"/>
      <c r="J380" s="121"/>
      <c r="K380" s="120"/>
      <c r="L380" s="120"/>
    </row>
    <row r="381" spans="2:12" x14ac:dyDescent="0.25">
      <c r="B381" s="120"/>
      <c r="C381" s="118"/>
      <c r="D381" s="119"/>
      <c r="E381" s="120"/>
      <c r="F381" s="120"/>
      <c r="G381" s="121"/>
      <c r="H381" s="122"/>
      <c r="I381" s="121"/>
      <c r="J381" s="121"/>
      <c r="K381" s="120"/>
      <c r="L381" s="120"/>
    </row>
    <row r="382" spans="2:12" x14ac:dyDescent="0.25">
      <c r="B382" s="120"/>
      <c r="C382" s="118"/>
      <c r="D382" s="119"/>
      <c r="E382" s="120"/>
      <c r="F382" s="120"/>
      <c r="G382" s="121"/>
      <c r="H382" s="122"/>
      <c r="I382" s="121"/>
      <c r="J382" s="121"/>
      <c r="K382" s="120"/>
      <c r="L382" s="120"/>
    </row>
    <row r="383" spans="2:12" x14ac:dyDescent="0.25">
      <c r="B383" s="120"/>
      <c r="C383" s="118"/>
      <c r="D383" s="119"/>
      <c r="E383" s="120"/>
      <c r="F383" s="120"/>
      <c r="G383" s="121"/>
      <c r="H383" s="122"/>
      <c r="I383" s="121"/>
      <c r="J383" s="121"/>
      <c r="K383" s="120"/>
      <c r="L383" s="120"/>
    </row>
    <row r="384" spans="2:12" x14ac:dyDescent="0.25">
      <c r="B384" s="120"/>
      <c r="C384" s="118"/>
      <c r="D384" s="119"/>
      <c r="E384" s="120"/>
      <c r="F384" s="120"/>
      <c r="G384" s="121"/>
      <c r="H384" s="122"/>
      <c r="I384" s="121"/>
      <c r="J384" s="121"/>
      <c r="K384" s="120"/>
      <c r="L384" s="120"/>
    </row>
    <row r="385" spans="2:12" x14ac:dyDescent="0.25">
      <c r="B385" s="120"/>
      <c r="C385" s="118"/>
      <c r="D385" s="119"/>
      <c r="E385" s="120"/>
      <c r="F385" s="120"/>
      <c r="G385" s="121"/>
      <c r="H385" s="122"/>
      <c r="I385" s="121"/>
      <c r="J385" s="121"/>
      <c r="K385" s="120"/>
      <c r="L385" s="120"/>
    </row>
    <row r="386" spans="2:12" x14ac:dyDescent="0.25">
      <c r="B386" s="120"/>
      <c r="C386" s="118"/>
      <c r="D386" s="119"/>
      <c r="E386" s="120"/>
      <c r="F386" s="120"/>
      <c r="G386" s="121"/>
      <c r="H386" s="122"/>
      <c r="I386" s="121"/>
      <c r="J386" s="121"/>
      <c r="K386" s="120"/>
      <c r="L386" s="120"/>
    </row>
    <row r="387" spans="2:12" x14ac:dyDescent="0.25">
      <c r="B387" s="120"/>
      <c r="C387" s="118"/>
      <c r="D387" s="119"/>
      <c r="E387" s="120"/>
      <c r="F387" s="120"/>
      <c r="G387" s="121"/>
      <c r="H387" s="122"/>
      <c r="I387" s="121"/>
      <c r="J387" s="121"/>
      <c r="K387" s="120"/>
      <c r="L387" s="120"/>
    </row>
    <row r="388" spans="2:12" x14ac:dyDescent="0.25">
      <c r="B388" s="120"/>
      <c r="C388" s="118"/>
      <c r="D388" s="119"/>
      <c r="E388" s="120"/>
      <c r="F388" s="120"/>
      <c r="G388" s="121"/>
      <c r="H388" s="122"/>
      <c r="I388" s="121"/>
      <c r="J388" s="121"/>
      <c r="K388" s="120"/>
      <c r="L388" s="120"/>
    </row>
    <row r="389" spans="2:12" x14ac:dyDescent="0.25">
      <c r="B389" s="120"/>
      <c r="C389" s="118"/>
      <c r="D389" s="119"/>
      <c r="E389" s="120"/>
      <c r="F389" s="120"/>
      <c r="G389" s="121"/>
      <c r="H389" s="122"/>
      <c r="I389" s="121"/>
      <c r="J389" s="121"/>
      <c r="K389" s="120"/>
      <c r="L389" s="120"/>
    </row>
    <row r="390" spans="2:12" x14ac:dyDescent="0.25">
      <c r="B390" s="120"/>
      <c r="C390" s="118"/>
      <c r="D390" s="119"/>
      <c r="E390" s="120"/>
      <c r="F390" s="120"/>
      <c r="G390" s="121"/>
      <c r="H390" s="122"/>
      <c r="I390" s="121"/>
      <c r="J390" s="121"/>
      <c r="K390" s="120"/>
      <c r="L390" s="120"/>
    </row>
    <row r="391" spans="2:12" x14ac:dyDescent="0.25">
      <c r="B391" s="120"/>
      <c r="C391" s="118"/>
      <c r="D391" s="119"/>
      <c r="E391" s="120"/>
      <c r="F391" s="120"/>
      <c r="G391" s="121"/>
      <c r="H391" s="122"/>
      <c r="I391" s="121"/>
      <c r="J391" s="121"/>
      <c r="K391" s="120"/>
      <c r="L391" s="120"/>
    </row>
    <row r="392" spans="2:12" x14ac:dyDescent="0.25">
      <c r="B392" s="120"/>
      <c r="C392" s="118"/>
      <c r="D392" s="119"/>
      <c r="E392" s="120"/>
      <c r="F392" s="120"/>
      <c r="G392" s="121"/>
      <c r="H392" s="122"/>
      <c r="I392" s="121"/>
      <c r="J392" s="121"/>
      <c r="K392" s="120"/>
      <c r="L392" s="120"/>
    </row>
    <row r="393" spans="2:12" x14ac:dyDescent="0.25">
      <c r="B393" s="120"/>
      <c r="C393" s="118"/>
      <c r="D393" s="119"/>
      <c r="E393" s="120"/>
      <c r="F393" s="120"/>
      <c r="G393" s="121"/>
      <c r="H393" s="122"/>
      <c r="I393" s="121"/>
      <c r="J393" s="121"/>
      <c r="K393" s="120"/>
      <c r="L393" s="120"/>
    </row>
    <row r="394" spans="2:12" x14ac:dyDescent="0.25">
      <c r="B394" s="120"/>
      <c r="C394" s="118"/>
      <c r="D394" s="119"/>
      <c r="E394" s="120"/>
      <c r="F394" s="120"/>
      <c r="G394" s="121"/>
      <c r="H394" s="122"/>
      <c r="I394" s="121"/>
      <c r="J394" s="121"/>
      <c r="K394" s="120"/>
      <c r="L394" s="120"/>
    </row>
    <row r="395" spans="2:12" x14ac:dyDescent="0.25">
      <c r="B395" s="120"/>
      <c r="C395" s="118"/>
      <c r="D395" s="119"/>
      <c r="E395" s="120"/>
      <c r="F395" s="120"/>
      <c r="G395" s="121"/>
      <c r="H395" s="122"/>
      <c r="I395" s="121"/>
      <c r="J395" s="121"/>
      <c r="K395" s="120"/>
      <c r="L395" s="120"/>
    </row>
    <row r="396" spans="2:12" x14ac:dyDescent="0.25">
      <c r="B396" s="120"/>
      <c r="C396" s="118"/>
      <c r="D396" s="119"/>
      <c r="E396" s="120"/>
      <c r="F396" s="120"/>
      <c r="G396" s="121"/>
      <c r="H396" s="122"/>
      <c r="I396" s="121"/>
      <c r="J396" s="121"/>
      <c r="K396" s="120"/>
      <c r="L396" s="120"/>
    </row>
    <row r="397" spans="2:12" x14ac:dyDescent="0.25">
      <c r="B397" s="120"/>
      <c r="C397" s="118"/>
      <c r="D397" s="119"/>
      <c r="E397" s="120"/>
      <c r="F397" s="120"/>
      <c r="G397" s="121"/>
      <c r="H397" s="122"/>
      <c r="I397" s="121"/>
      <c r="J397" s="121"/>
      <c r="K397" s="120"/>
      <c r="L397" s="120"/>
    </row>
    <row r="398" spans="2:12" x14ac:dyDescent="0.25">
      <c r="B398" s="120"/>
      <c r="C398" s="118"/>
      <c r="D398" s="119"/>
      <c r="E398" s="120"/>
      <c r="F398" s="120"/>
      <c r="G398" s="121"/>
      <c r="H398" s="122"/>
      <c r="I398" s="121"/>
      <c r="J398" s="121"/>
      <c r="K398" s="120"/>
      <c r="L398" s="120"/>
    </row>
    <row r="399" spans="2:12" x14ac:dyDescent="0.25">
      <c r="B399" s="120"/>
      <c r="C399" s="118"/>
      <c r="D399" s="119"/>
      <c r="E399" s="120"/>
      <c r="F399" s="120"/>
      <c r="G399" s="121"/>
      <c r="H399" s="122"/>
      <c r="I399" s="121"/>
      <c r="J399" s="121"/>
      <c r="K399" s="120"/>
      <c r="L399" s="120"/>
    </row>
    <row r="400" spans="2:12" x14ac:dyDescent="0.25">
      <c r="B400" s="120"/>
      <c r="C400" s="118"/>
      <c r="D400" s="119"/>
      <c r="E400" s="120"/>
      <c r="F400" s="120"/>
      <c r="G400" s="121"/>
      <c r="H400" s="122"/>
      <c r="I400" s="121"/>
      <c r="J400" s="121"/>
      <c r="K400" s="120"/>
      <c r="L400" s="120"/>
    </row>
    <row r="401" spans="2:12" x14ac:dyDescent="0.25">
      <c r="B401" s="120"/>
      <c r="C401" s="118"/>
      <c r="D401" s="119"/>
      <c r="E401" s="120"/>
      <c r="F401" s="120"/>
      <c r="G401" s="121"/>
      <c r="H401" s="122"/>
      <c r="I401" s="121"/>
      <c r="J401" s="121"/>
      <c r="K401" s="120"/>
      <c r="L401" s="120"/>
    </row>
    <row r="402" spans="2:12" x14ac:dyDescent="0.25">
      <c r="B402" s="120"/>
      <c r="C402" s="118"/>
      <c r="D402" s="119"/>
      <c r="E402" s="120"/>
      <c r="F402" s="120"/>
      <c r="G402" s="121"/>
      <c r="H402" s="122"/>
      <c r="I402" s="121"/>
      <c r="J402" s="121"/>
      <c r="K402" s="120"/>
      <c r="L402" s="120"/>
    </row>
    <row r="403" spans="2:12" x14ac:dyDescent="0.25">
      <c r="B403" s="120"/>
      <c r="C403" s="118"/>
      <c r="D403" s="119"/>
      <c r="E403" s="120"/>
      <c r="F403" s="120"/>
      <c r="G403" s="121"/>
      <c r="H403" s="122"/>
      <c r="I403" s="121"/>
      <c r="J403" s="121"/>
      <c r="K403" s="120"/>
      <c r="L403" s="120"/>
    </row>
    <row r="404" spans="2:12" x14ac:dyDescent="0.25">
      <c r="B404" s="120"/>
      <c r="C404" s="118"/>
      <c r="D404" s="119"/>
      <c r="E404" s="120"/>
      <c r="F404" s="120"/>
      <c r="G404" s="121"/>
      <c r="H404" s="122"/>
      <c r="I404" s="121"/>
      <c r="J404" s="121"/>
      <c r="K404" s="120"/>
      <c r="L404" s="120"/>
    </row>
    <row r="405" spans="2:12" x14ac:dyDescent="0.25">
      <c r="B405" s="120"/>
      <c r="C405" s="118"/>
      <c r="D405" s="119"/>
      <c r="E405" s="120"/>
      <c r="F405" s="120"/>
      <c r="G405" s="121"/>
      <c r="H405" s="122"/>
      <c r="I405" s="121"/>
      <c r="J405" s="121"/>
      <c r="K405" s="120"/>
      <c r="L405" s="120"/>
    </row>
    <row r="406" spans="2:12" x14ac:dyDescent="0.25">
      <c r="B406" s="120"/>
      <c r="C406" s="118"/>
      <c r="D406" s="119"/>
      <c r="E406" s="120"/>
      <c r="F406" s="120"/>
      <c r="G406" s="121"/>
      <c r="H406" s="122"/>
      <c r="I406" s="121"/>
      <c r="J406" s="121"/>
      <c r="K406" s="120"/>
      <c r="L406" s="120"/>
    </row>
    <row r="407" spans="2:12" x14ac:dyDescent="0.25">
      <c r="B407" s="120"/>
      <c r="C407" s="118"/>
      <c r="D407" s="119"/>
      <c r="E407" s="120"/>
      <c r="F407" s="120"/>
      <c r="G407" s="121"/>
      <c r="H407" s="122"/>
      <c r="I407" s="121"/>
      <c r="J407" s="121"/>
      <c r="K407" s="120"/>
      <c r="L407" s="120"/>
    </row>
    <row r="408" spans="2:12" x14ac:dyDescent="0.25">
      <c r="B408" s="120"/>
      <c r="C408" s="118"/>
      <c r="D408" s="119"/>
      <c r="E408" s="120"/>
      <c r="F408" s="120"/>
      <c r="G408" s="121"/>
      <c r="H408" s="122"/>
      <c r="I408" s="121"/>
      <c r="J408" s="121"/>
      <c r="K408" s="120"/>
      <c r="L408" s="120"/>
    </row>
    <row r="409" spans="2:12" x14ac:dyDescent="0.25">
      <c r="B409" s="120"/>
      <c r="C409" s="118"/>
      <c r="D409" s="119"/>
      <c r="E409" s="120"/>
      <c r="F409" s="120"/>
      <c r="G409" s="121"/>
      <c r="H409" s="122"/>
      <c r="I409" s="121"/>
      <c r="J409" s="121"/>
      <c r="K409" s="120"/>
      <c r="L409" s="120"/>
    </row>
    <row r="410" spans="2:12" x14ac:dyDescent="0.25">
      <c r="B410" s="120"/>
      <c r="C410" s="118"/>
      <c r="D410" s="119"/>
      <c r="E410" s="120"/>
      <c r="F410" s="120"/>
      <c r="G410" s="121"/>
      <c r="H410" s="122"/>
      <c r="I410" s="121"/>
      <c r="J410" s="121"/>
      <c r="K410" s="120"/>
      <c r="L410" s="120"/>
    </row>
    <row r="411" spans="2:12" x14ac:dyDescent="0.25">
      <c r="B411" s="120"/>
      <c r="C411" s="118"/>
      <c r="D411" s="119"/>
      <c r="E411" s="120"/>
      <c r="F411" s="120"/>
      <c r="G411" s="121"/>
      <c r="H411" s="122"/>
      <c r="I411" s="121"/>
      <c r="J411" s="121"/>
      <c r="K411" s="120"/>
      <c r="L411" s="120"/>
    </row>
    <row r="412" spans="2:12" x14ac:dyDescent="0.25">
      <c r="B412" s="120"/>
      <c r="C412" s="118"/>
      <c r="D412" s="119"/>
      <c r="E412" s="120"/>
      <c r="F412" s="120"/>
      <c r="G412" s="121"/>
      <c r="H412" s="122"/>
      <c r="I412" s="121"/>
      <c r="J412" s="121"/>
      <c r="K412" s="120"/>
      <c r="L412" s="120"/>
    </row>
    <row r="413" spans="2:12" x14ac:dyDescent="0.25">
      <c r="B413" s="120"/>
      <c r="C413" s="118"/>
      <c r="D413" s="119"/>
      <c r="E413" s="120"/>
      <c r="F413" s="120"/>
      <c r="G413" s="121"/>
      <c r="H413" s="122"/>
      <c r="I413" s="121"/>
      <c r="J413" s="121"/>
      <c r="K413" s="120"/>
      <c r="L413" s="120"/>
    </row>
    <row r="414" spans="2:12" x14ac:dyDescent="0.25">
      <c r="B414" s="120"/>
      <c r="C414" s="118"/>
      <c r="D414" s="119"/>
      <c r="E414" s="120"/>
      <c r="F414" s="120"/>
      <c r="G414" s="121"/>
      <c r="H414" s="122"/>
      <c r="I414" s="121"/>
      <c r="J414" s="121"/>
      <c r="K414" s="120"/>
      <c r="L414" s="120"/>
    </row>
    <row r="415" spans="2:12" x14ac:dyDescent="0.25">
      <c r="B415" s="120"/>
      <c r="C415" s="118"/>
      <c r="D415" s="119"/>
      <c r="E415" s="120"/>
      <c r="F415" s="120"/>
      <c r="G415" s="121"/>
      <c r="H415" s="122"/>
      <c r="I415" s="121"/>
      <c r="J415" s="121"/>
      <c r="K415" s="120"/>
      <c r="L415" s="120"/>
    </row>
    <row r="416" spans="2:12" x14ac:dyDescent="0.25">
      <c r="B416" s="120"/>
      <c r="C416" s="118"/>
      <c r="D416" s="119"/>
      <c r="E416" s="120"/>
      <c r="F416" s="120"/>
      <c r="G416" s="121"/>
      <c r="H416" s="122"/>
      <c r="I416" s="121"/>
      <c r="J416" s="121"/>
      <c r="K416" s="120"/>
      <c r="L416" s="120"/>
    </row>
    <row r="417" spans="2:12" x14ac:dyDescent="0.25">
      <c r="B417" s="120"/>
      <c r="C417" s="118"/>
      <c r="D417" s="119"/>
      <c r="E417" s="120"/>
      <c r="F417" s="120"/>
      <c r="G417" s="121"/>
      <c r="H417" s="122"/>
      <c r="I417" s="121"/>
      <c r="J417" s="121"/>
      <c r="K417" s="120"/>
      <c r="L417" s="120"/>
    </row>
    <row r="418" spans="2:12" x14ac:dyDescent="0.25">
      <c r="B418" s="120"/>
      <c r="C418" s="118"/>
      <c r="D418" s="119"/>
      <c r="E418" s="120"/>
      <c r="F418" s="120"/>
      <c r="G418" s="121"/>
      <c r="H418" s="122"/>
      <c r="I418" s="121"/>
      <c r="J418" s="121"/>
      <c r="K418" s="120"/>
      <c r="L418" s="120"/>
    </row>
    <row r="419" spans="2:12" x14ac:dyDescent="0.25">
      <c r="B419" s="120"/>
      <c r="C419" s="118"/>
      <c r="D419" s="119"/>
      <c r="E419" s="120"/>
      <c r="F419" s="120"/>
      <c r="G419" s="121"/>
      <c r="H419" s="122"/>
      <c r="I419" s="121"/>
      <c r="J419" s="121"/>
      <c r="K419" s="120"/>
      <c r="L419" s="120"/>
    </row>
    <row r="420" spans="2:12" x14ac:dyDescent="0.25">
      <c r="B420" s="120"/>
      <c r="C420" s="118"/>
      <c r="D420" s="119"/>
      <c r="E420" s="120"/>
      <c r="F420" s="120"/>
      <c r="G420" s="121"/>
      <c r="H420" s="122"/>
      <c r="I420" s="121"/>
      <c r="J420" s="121"/>
      <c r="K420" s="120"/>
      <c r="L420" s="120"/>
    </row>
    <row r="421" spans="2:12" x14ac:dyDescent="0.25">
      <c r="B421" s="120"/>
      <c r="C421" s="118"/>
      <c r="D421" s="119"/>
      <c r="E421" s="120"/>
      <c r="F421" s="120"/>
      <c r="G421" s="121"/>
      <c r="H421" s="122"/>
      <c r="I421" s="121"/>
      <c r="J421" s="121"/>
      <c r="K421" s="120"/>
      <c r="L421" s="120"/>
    </row>
    <row r="422" spans="2:12" x14ac:dyDescent="0.25">
      <c r="B422" s="120"/>
      <c r="C422" s="118"/>
      <c r="D422" s="119"/>
      <c r="E422" s="120"/>
      <c r="F422" s="120"/>
      <c r="G422" s="121"/>
      <c r="H422" s="122"/>
      <c r="I422" s="121"/>
      <c r="J422" s="121"/>
      <c r="K422" s="120"/>
      <c r="L422" s="120"/>
    </row>
    <row r="423" spans="2:12" x14ac:dyDescent="0.25">
      <c r="B423" s="120"/>
      <c r="C423" s="118"/>
      <c r="D423" s="119"/>
      <c r="E423" s="120"/>
      <c r="F423" s="120"/>
      <c r="G423" s="121"/>
      <c r="H423" s="122"/>
      <c r="I423" s="121"/>
      <c r="J423" s="121"/>
      <c r="K423" s="120"/>
      <c r="L423" s="120"/>
    </row>
    <row r="424" spans="2:12" x14ac:dyDescent="0.25">
      <c r="B424" s="120"/>
      <c r="C424" s="118"/>
      <c r="D424" s="119"/>
      <c r="E424" s="120"/>
      <c r="F424" s="120"/>
      <c r="G424" s="121"/>
      <c r="H424" s="122"/>
      <c r="I424" s="121"/>
      <c r="J424" s="121"/>
      <c r="K424" s="120"/>
      <c r="L424" s="120"/>
    </row>
    <row r="425" spans="2:12" x14ac:dyDescent="0.25">
      <c r="B425" s="120"/>
      <c r="C425" s="118"/>
      <c r="D425" s="119"/>
      <c r="E425" s="120"/>
      <c r="F425" s="120"/>
      <c r="G425" s="121"/>
      <c r="H425" s="122"/>
      <c r="I425" s="121"/>
      <c r="J425" s="121"/>
      <c r="K425" s="120"/>
      <c r="L425" s="120"/>
    </row>
    <row r="426" spans="2:12" x14ac:dyDescent="0.25">
      <c r="B426" s="120"/>
      <c r="C426" s="118"/>
      <c r="D426" s="119"/>
      <c r="E426" s="120"/>
      <c r="F426" s="120"/>
      <c r="G426" s="121"/>
      <c r="H426" s="122"/>
      <c r="I426" s="121"/>
      <c r="J426" s="121"/>
      <c r="K426" s="120"/>
      <c r="L426" s="120"/>
    </row>
    <row r="427" spans="2:12" x14ac:dyDescent="0.25">
      <c r="B427" s="120"/>
      <c r="C427" s="118"/>
      <c r="D427" s="119"/>
      <c r="E427" s="120"/>
      <c r="F427" s="120"/>
      <c r="G427" s="121"/>
      <c r="H427" s="122"/>
      <c r="I427" s="121"/>
      <c r="J427" s="121"/>
      <c r="K427" s="120"/>
      <c r="L427" s="120"/>
    </row>
    <row r="428" spans="2:12" x14ac:dyDescent="0.25">
      <c r="B428" s="120"/>
      <c r="C428" s="118"/>
      <c r="D428" s="119"/>
      <c r="E428" s="120"/>
      <c r="F428" s="120"/>
      <c r="G428" s="121"/>
      <c r="H428" s="122"/>
      <c r="I428" s="121"/>
      <c r="J428" s="121"/>
      <c r="K428" s="120"/>
      <c r="L428" s="120"/>
    </row>
    <row r="429" spans="2:12" x14ac:dyDescent="0.25">
      <c r="B429" s="120"/>
      <c r="C429" s="118"/>
      <c r="D429" s="119"/>
      <c r="E429" s="120"/>
      <c r="F429" s="120"/>
      <c r="G429" s="121"/>
      <c r="H429" s="122"/>
      <c r="I429" s="121"/>
      <c r="J429" s="121"/>
      <c r="K429" s="120"/>
      <c r="L429" s="120"/>
    </row>
    <row r="430" spans="2:12" x14ac:dyDescent="0.25">
      <c r="B430" s="120"/>
      <c r="C430" s="118"/>
      <c r="D430" s="119"/>
      <c r="E430" s="120"/>
      <c r="F430" s="120"/>
      <c r="G430" s="121"/>
      <c r="H430" s="122"/>
      <c r="I430" s="121"/>
      <c r="J430" s="121"/>
      <c r="K430" s="120"/>
      <c r="L430" s="120"/>
    </row>
    <row r="431" spans="2:12" x14ac:dyDescent="0.25">
      <c r="B431" s="120"/>
      <c r="C431" s="118"/>
      <c r="D431" s="119"/>
      <c r="E431" s="120"/>
      <c r="F431" s="120"/>
      <c r="G431" s="121"/>
      <c r="H431" s="122"/>
      <c r="I431" s="121"/>
      <c r="J431" s="121"/>
      <c r="K431" s="120"/>
      <c r="L431" s="120"/>
    </row>
    <row r="432" spans="2:12" x14ac:dyDescent="0.25">
      <c r="B432" s="120"/>
      <c r="C432" s="118"/>
      <c r="D432" s="119"/>
      <c r="E432" s="120"/>
      <c r="F432" s="120"/>
      <c r="G432" s="121"/>
      <c r="H432" s="122"/>
      <c r="I432" s="121"/>
      <c r="J432" s="121"/>
      <c r="K432" s="120"/>
      <c r="L432" s="120"/>
    </row>
    <row r="433" spans="2:12" x14ac:dyDescent="0.25">
      <c r="B433" s="120"/>
      <c r="C433" s="118"/>
      <c r="D433" s="119"/>
      <c r="E433" s="120"/>
      <c r="F433" s="120"/>
      <c r="G433" s="121"/>
      <c r="H433" s="122"/>
      <c r="I433" s="121"/>
      <c r="J433" s="121"/>
      <c r="K433" s="120"/>
      <c r="L433" s="120"/>
    </row>
    <row r="434" spans="2:12" x14ac:dyDescent="0.25">
      <c r="B434" s="120"/>
      <c r="C434" s="118"/>
      <c r="D434" s="119"/>
      <c r="E434" s="120"/>
      <c r="F434" s="120"/>
      <c r="G434" s="121"/>
      <c r="H434" s="122"/>
      <c r="I434" s="121"/>
      <c r="J434" s="121"/>
      <c r="K434" s="120"/>
      <c r="L434" s="120"/>
    </row>
    <row r="435" spans="2:12" x14ac:dyDescent="0.25">
      <c r="B435" s="120"/>
      <c r="C435" s="118"/>
      <c r="D435" s="119"/>
      <c r="E435" s="120"/>
      <c r="F435" s="120"/>
      <c r="G435" s="121"/>
      <c r="H435" s="122"/>
      <c r="I435" s="121"/>
      <c r="J435" s="121"/>
      <c r="K435" s="120"/>
      <c r="L435" s="120"/>
    </row>
    <row r="436" spans="2:12" x14ac:dyDescent="0.25">
      <c r="B436" s="120"/>
      <c r="C436" s="118"/>
      <c r="D436" s="119"/>
      <c r="E436" s="120"/>
      <c r="F436" s="120"/>
      <c r="G436" s="121"/>
      <c r="H436" s="122"/>
      <c r="I436" s="121"/>
      <c r="J436" s="121"/>
      <c r="K436" s="120"/>
      <c r="L436" s="120"/>
    </row>
    <row r="437" spans="2:12" x14ac:dyDescent="0.25">
      <c r="B437" s="120"/>
      <c r="C437" s="118"/>
      <c r="D437" s="119"/>
      <c r="E437" s="120"/>
      <c r="F437" s="120"/>
      <c r="G437" s="121"/>
      <c r="H437" s="122"/>
      <c r="I437" s="121"/>
      <c r="J437" s="121"/>
      <c r="K437" s="120"/>
      <c r="L437" s="120"/>
    </row>
    <row r="438" spans="2:12" x14ac:dyDescent="0.25">
      <c r="B438" s="120"/>
      <c r="C438" s="118"/>
      <c r="D438" s="119"/>
      <c r="E438" s="120"/>
      <c r="F438" s="120"/>
      <c r="G438" s="121"/>
      <c r="H438" s="122"/>
      <c r="I438" s="121"/>
      <c r="J438" s="121"/>
      <c r="K438" s="120"/>
      <c r="L438" s="120"/>
    </row>
    <row r="439" spans="2:12" x14ac:dyDescent="0.25">
      <c r="B439" s="120"/>
      <c r="C439" s="118"/>
      <c r="D439" s="119"/>
      <c r="E439" s="120"/>
      <c r="F439" s="120"/>
      <c r="G439" s="121"/>
      <c r="H439" s="122"/>
      <c r="I439" s="121"/>
      <c r="J439" s="121"/>
      <c r="K439" s="120"/>
      <c r="L439" s="120"/>
    </row>
    <row r="440" spans="2:12" x14ac:dyDescent="0.25">
      <c r="B440" s="120"/>
      <c r="C440" s="118"/>
      <c r="D440" s="119"/>
      <c r="E440" s="120"/>
      <c r="F440" s="120"/>
      <c r="G440" s="121"/>
      <c r="H440" s="122"/>
      <c r="I440" s="121"/>
      <c r="J440" s="121"/>
      <c r="K440" s="120"/>
      <c r="L440" s="120"/>
    </row>
    <row r="441" spans="2:12" x14ac:dyDescent="0.25">
      <c r="B441" s="120"/>
      <c r="C441" s="118"/>
      <c r="D441" s="119"/>
      <c r="E441" s="120"/>
      <c r="F441" s="120"/>
      <c r="G441" s="121"/>
      <c r="H441" s="122"/>
      <c r="I441" s="121"/>
      <c r="J441" s="121"/>
      <c r="K441" s="120"/>
      <c r="L441" s="120"/>
    </row>
    <row r="442" spans="2:12" x14ac:dyDescent="0.25">
      <c r="B442" s="120"/>
      <c r="C442" s="118"/>
      <c r="D442" s="119"/>
      <c r="E442" s="120"/>
      <c r="F442" s="120"/>
      <c r="G442" s="121"/>
      <c r="H442" s="122"/>
      <c r="I442" s="121"/>
      <c r="J442" s="121"/>
      <c r="K442" s="120"/>
      <c r="L442" s="120"/>
    </row>
    <row r="443" spans="2:12" x14ac:dyDescent="0.25">
      <c r="B443" s="120"/>
      <c r="C443" s="118"/>
      <c r="D443" s="119"/>
      <c r="E443" s="120"/>
      <c r="F443" s="120"/>
      <c r="G443" s="121"/>
      <c r="H443" s="122"/>
      <c r="I443" s="121"/>
      <c r="J443" s="121"/>
      <c r="K443" s="120"/>
      <c r="L443" s="120"/>
    </row>
    <row r="444" spans="2:12" x14ac:dyDescent="0.25">
      <c r="B444" s="120"/>
      <c r="C444" s="118"/>
      <c r="D444" s="119"/>
      <c r="E444" s="120"/>
      <c r="F444" s="120"/>
      <c r="G444" s="121"/>
      <c r="H444" s="122"/>
      <c r="I444" s="121"/>
      <c r="J444" s="121"/>
      <c r="K444" s="120"/>
      <c r="L444" s="120"/>
    </row>
    <row r="445" spans="2:12" x14ac:dyDescent="0.25">
      <c r="B445" s="120"/>
      <c r="C445" s="118"/>
      <c r="D445" s="119"/>
      <c r="E445" s="120"/>
      <c r="F445" s="120"/>
      <c r="G445" s="121"/>
      <c r="H445" s="122"/>
      <c r="I445" s="121"/>
      <c r="J445" s="121"/>
      <c r="K445" s="120"/>
      <c r="L445" s="120"/>
    </row>
    <row r="446" spans="2:12" x14ac:dyDescent="0.25">
      <c r="B446" s="120"/>
      <c r="C446" s="118"/>
      <c r="D446" s="119"/>
      <c r="E446" s="120"/>
      <c r="F446" s="120"/>
      <c r="G446" s="121"/>
      <c r="H446" s="122"/>
      <c r="I446" s="121"/>
      <c r="J446" s="121"/>
      <c r="K446" s="120"/>
      <c r="L446" s="120"/>
    </row>
    <row r="447" spans="2:12" x14ac:dyDescent="0.25">
      <c r="B447" s="120"/>
      <c r="C447" s="118"/>
      <c r="D447" s="119"/>
      <c r="E447" s="120"/>
      <c r="F447" s="120"/>
      <c r="G447" s="121"/>
      <c r="H447" s="122"/>
      <c r="I447" s="121"/>
      <c r="J447" s="121"/>
      <c r="K447" s="120"/>
      <c r="L447" s="120"/>
    </row>
    <row r="448" spans="2:12" x14ac:dyDescent="0.25">
      <c r="B448" s="120"/>
      <c r="C448" s="118"/>
      <c r="D448" s="119"/>
      <c r="E448" s="120"/>
      <c r="F448" s="120"/>
      <c r="G448" s="121"/>
      <c r="H448" s="122"/>
      <c r="I448" s="121"/>
      <c r="J448" s="121"/>
      <c r="K448" s="120"/>
      <c r="L448" s="120"/>
    </row>
    <row r="449" spans="2:12" x14ac:dyDescent="0.25">
      <c r="B449" s="120"/>
      <c r="C449" s="118"/>
      <c r="D449" s="119"/>
      <c r="E449" s="120"/>
      <c r="F449" s="120"/>
      <c r="G449" s="121"/>
      <c r="H449" s="122"/>
      <c r="I449" s="121"/>
      <c r="J449" s="121"/>
      <c r="K449" s="120"/>
      <c r="L449" s="120"/>
    </row>
    <row r="450" spans="2:12" x14ac:dyDescent="0.25">
      <c r="B450" s="120"/>
      <c r="C450" s="118"/>
      <c r="D450" s="119"/>
      <c r="E450" s="120"/>
      <c r="F450" s="120"/>
      <c r="G450" s="121"/>
      <c r="H450" s="122"/>
      <c r="I450" s="121"/>
      <c r="J450" s="121"/>
      <c r="K450" s="120"/>
      <c r="L450" s="120"/>
    </row>
    <row r="451" spans="2:12" x14ac:dyDescent="0.25">
      <c r="B451" s="120"/>
      <c r="C451" s="118"/>
      <c r="D451" s="119"/>
      <c r="E451" s="120"/>
      <c r="F451" s="120"/>
      <c r="G451" s="121"/>
      <c r="H451" s="122"/>
      <c r="I451" s="121"/>
      <c r="J451" s="121"/>
      <c r="K451" s="120"/>
      <c r="L451" s="120"/>
    </row>
    <row r="452" spans="2:12" x14ac:dyDescent="0.25">
      <c r="B452" s="120"/>
      <c r="C452" s="118"/>
      <c r="D452" s="119"/>
      <c r="E452" s="120"/>
      <c r="F452" s="120"/>
      <c r="G452" s="121"/>
      <c r="H452" s="122"/>
      <c r="I452" s="121"/>
      <c r="J452" s="121"/>
      <c r="K452" s="120"/>
      <c r="L452" s="120"/>
    </row>
    <row r="453" spans="2:12" x14ac:dyDescent="0.25">
      <c r="B453" s="120"/>
      <c r="C453" s="118"/>
      <c r="D453" s="119"/>
      <c r="E453" s="120"/>
      <c r="F453" s="120"/>
      <c r="G453" s="121"/>
      <c r="H453" s="122"/>
      <c r="I453" s="121"/>
      <c r="J453" s="121"/>
      <c r="K453" s="120"/>
      <c r="L453" s="120"/>
    </row>
    <row r="454" spans="2:12" x14ac:dyDescent="0.25">
      <c r="B454" s="120"/>
      <c r="C454" s="118"/>
      <c r="D454" s="119"/>
      <c r="E454" s="120"/>
      <c r="F454" s="120"/>
      <c r="G454" s="121"/>
      <c r="H454" s="122"/>
      <c r="I454" s="121"/>
      <c r="J454" s="121"/>
      <c r="K454" s="120"/>
      <c r="L454" s="120"/>
    </row>
    <row r="455" spans="2:12" x14ac:dyDescent="0.25">
      <c r="B455" s="120"/>
      <c r="C455" s="118"/>
      <c r="D455" s="119"/>
      <c r="E455" s="120"/>
      <c r="F455" s="120"/>
      <c r="G455" s="121"/>
      <c r="H455" s="122"/>
      <c r="I455" s="121"/>
      <c r="J455" s="121"/>
      <c r="K455" s="120"/>
      <c r="L455" s="120"/>
    </row>
    <row r="456" spans="2:12" x14ac:dyDescent="0.25">
      <c r="B456" s="120"/>
      <c r="C456" s="118"/>
      <c r="D456" s="119"/>
      <c r="E456" s="120"/>
      <c r="F456" s="120"/>
      <c r="G456" s="121"/>
      <c r="H456" s="122"/>
      <c r="I456" s="121"/>
      <c r="J456" s="121"/>
      <c r="K456" s="120"/>
      <c r="L456" s="120"/>
    </row>
    <row r="457" spans="2:12" x14ac:dyDescent="0.25">
      <c r="B457" s="120"/>
      <c r="C457" s="118"/>
      <c r="D457" s="119"/>
      <c r="E457" s="120"/>
      <c r="F457" s="120"/>
      <c r="G457" s="121"/>
      <c r="H457" s="122"/>
      <c r="I457" s="121"/>
      <c r="J457" s="121"/>
      <c r="K457" s="120"/>
      <c r="L457" s="120"/>
    </row>
    <row r="458" spans="2:12" x14ac:dyDescent="0.25">
      <c r="B458" s="120"/>
      <c r="C458" s="118"/>
      <c r="D458" s="119"/>
      <c r="E458" s="120"/>
      <c r="F458" s="120"/>
      <c r="G458" s="121"/>
      <c r="H458" s="122"/>
      <c r="I458" s="121"/>
      <c r="J458" s="121"/>
      <c r="K458" s="120"/>
      <c r="L458" s="120"/>
    </row>
    <row r="459" spans="2:12" x14ac:dyDescent="0.25">
      <c r="B459" s="120"/>
      <c r="C459" s="118"/>
      <c r="D459" s="119"/>
      <c r="E459" s="120"/>
      <c r="F459" s="120"/>
      <c r="G459" s="121"/>
      <c r="H459" s="122"/>
      <c r="I459" s="121"/>
      <c r="J459" s="121"/>
      <c r="K459" s="120"/>
      <c r="L459" s="120"/>
    </row>
    <row r="460" spans="2:12" x14ac:dyDescent="0.25">
      <c r="B460" s="120"/>
      <c r="C460" s="118"/>
      <c r="D460" s="119"/>
      <c r="E460" s="120"/>
      <c r="F460" s="120"/>
      <c r="G460" s="121"/>
      <c r="H460" s="122"/>
      <c r="I460" s="121"/>
      <c r="J460" s="121"/>
      <c r="K460" s="120"/>
      <c r="L460" s="120"/>
    </row>
    <row r="461" spans="2:12" x14ac:dyDescent="0.25">
      <c r="B461" s="120"/>
      <c r="C461" s="118"/>
      <c r="D461" s="119"/>
      <c r="E461" s="120"/>
      <c r="F461" s="120"/>
      <c r="G461" s="121"/>
      <c r="H461" s="122"/>
      <c r="I461" s="121"/>
      <c r="J461" s="121"/>
      <c r="K461" s="120"/>
      <c r="L461" s="120"/>
    </row>
    <row r="462" spans="2:12" x14ac:dyDescent="0.25">
      <c r="B462" s="120"/>
      <c r="C462" s="118"/>
      <c r="D462" s="119"/>
      <c r="E462" s="120"/>
      <c r="F462" s="120"/>
      <c r="G462" s="121"/>
      <c r="H462" s="122"/>
      <c r="I462" s="121"/>
      <c r="J462" s="121"/>
      <c r="K462" s="120"/>
      <c r="L462" s="120"/>
    </row>
    <row r="463" spans="2:12" x14ac:dyDescent="0.25">
      <c r="B463" s="120"/>
      <c r="C463" s="118"/>
      <c r="D463" s="119"/>
      <c r="E463" s="120"/>
      <c r="F463" s="120"/>
      <c r="G463" s="121"/>
      <c r="H463" s="122"/>
      <c r="I463" s="121"/>
      <c r="J463" s="121"/>
      <c r="K463" s="120"/>
      <c r="L463" s="120"/>
    </row>
    <row r="464" spans="2:12" x14ac:dyDescent="0.25">
      <c r="B464" s="120"/>
      <c r="C464" s="118"/>
      <c r="D464" s="119"/>
      <c r="E464" s="120"/>
      <c r="F464" s="120"/>
      <c r="G464" s="121"/>
      <c r="H464" s="122"/>
      <c r="I464" s="121"/>
      <c r="J464" s="121"/>
      <c r="K464" s="120"/>
      <c r="L464" s="120"/>
    </row>
    <row r="465" spans="2:12" x14ac:dyDescent="0.25">
      <c r="B465" s="120"/>
      <c r="C465" s="118"/>
      <c r="D465" s="119"/>
      <c r="E465" s="120"/>
      <c r="F465" s="120"/>
      <c r="G465" s="121"/>
      <c r="H465" s="122"/>
      <c r="I465" s="121"/>
      <c r="J465" s="121"/>
      <c r="K465" s="120"/>
      <c r="L465" s="120"/>
    </row>
    <row r="466" spans="2:12" x14ac:dyDescent="0.25">
      <c r="B466" s="120"/>
      <c r="C466" s="118"/>
      <c r="D466" s="119"/>
      <c r="E466" s="120"/>
      <c r="F466" s="120"/>
      <c r="G466" s="121"/>
      <c r="H466" s="122"/>
      <c r="I466" s="121"/>
      <c r="J466" s="121"/>
      <c r="K466" s="120"/>
      <c r="L466" s="120"/>
    </row>
    <row r="467" spans="2:12" x14ac:dyDescent="0.25">
      <c r="B467" s="120"/>
      <c r="C467" s="118"/>
      <c r="D467" s="119"/>
      <c r="E467" s="120"/>
      <c r="F467" s="120"/>
      <c r="G467" s="121"/>
      <c r="H467" s="122"/>
      <c r="I467" s="121"/>
      <c r="J467" s="121"/>
      <c r="K467" s="120"/>
      <c r="L467" s="120"/>
    </row>
    <row r="468" spans="2:12" x14ac:dyDescent="0.25">
      <c r="B468" s="120"/>
      <c r="C468" s="118"/>
      <c r="D468" s="119"/>
      <c r="E468" s="120"/>
      <c r="F468" s="120"/>
      <c r="G468" s="121"/>
      <c r="H468" s="122"/>
      <c r="I468" s="121"/>
      <c r="J468" s="121"/>
      <c r="K468" s="120"/>
      <c r="L468" s="120"/>
    </row>
    <row r="469" spans="2:12" x14ac:dyDescent="0.25">
      <c r="B469" s="120"/>
      <c r="C469" s="118"/>
      <c r="D469" s="119"/>
      <c r="E469" s="120"/>
      <c r="F469" s="120"/>
      <c r="G469" s="121"/>
      <c r="H469" s="122"/>
      <c r="I469" s="121"/>
      <c r="J469" s="121"/>
      <c r="K469" s="120"/>
      <c r="L469" s="120"/>
    </row>
    <row r="470" spans="2:12" x14ac:dyDescent="0.25">
      <c r="B470" s="120"/>
      <c r="C470" s="118"/>
      <c r="D470" s="119"/>
      <c r="E470" s="120"/>
      <c r="F470" s="120"/>
      <c r="G470" s="121"/>
      <c r="H470" s="122"/>
      <c r="I470" s="121"/>
      <c r="J470" s="121"/>
      <c r="K470" s="120"/>
      <c r="L470" s="120"/>
    </row>
    <row r="471" spans="2:12" x14ac:dyDescent="0.25">
      <c r="B471" s="120"/>
      <c r="C471" s="118"/>
      <c r="D471" s="119"/>
      <c r="E471" s="120"/>
      <c r="F471" s="120"/>
      <c r="G471" s="121"/>
      <c r="H471" s="122"/>
      <c r="I471" s="121"/>
      <c r="J471" s="121"/>
      <c r="K471" s="120"/>
      <c r="L471" s="120"/>
    </row>
    <row r="472" spans="2:12" x14ac:dyDescent="0.25">
      <c r="B472" s="120"/>
      <c r="C472" s="118"/>
      <c r="D472" s="119"/>
      <c r="E472" s="120"/>
      <c r="F472" s="120"/>
      <c r="G472" s="121"/>
      <c r="H472" s="122"/>
      <c r="I472" s="121"/>
      <c r="J472" s="121"/>
      <c r="K472" s="120"/>
      <c r="L472" s="120"/>
    </row>
    <row r="473" spans="2:12" x14ac:dyDescent="0.25">
      <c r="B473" s="120"/>
      <c r="C473" s="118"/>
      <c r="D473" s="119"/>
      <c r="E473" s="120"/>
      <c r="F473" s="120"/>
      <c r="G473" s="121"/>
      <c r="H473" s="122"/>
      <c r="I473" s="121"/>
      <c r="J473" s="121"/>
      <c r="K473" s="120"/>
      <c r="L473" s="120"/>
    </row>
    <row r="474" spans="2:12" x14ac:dyDescent="0.25">
      <c r="B474" s="120"/>
      <c r="C474" s="118"/>
      <c r="D474" s="119"/>
      <c r="E474" s="120"/>
      <c r="F474" s="120"/>
      <c r="G474" s="121"/>
      <c r="H474" s="122"/>
      <c r="I474" s="121"/>
      <c r="J474" s="121"/>
      <c r="K474" s="120"/>
      <c r="L474" s="120"/>
    </row>
    <row r="475" spans="2:12" x14ac:dyDescent="0.25">
      <c r="B475" s="120"/>
      <c r="C475" s="118"/>
      <c r="D475" s="119"/>
      <c r="E475" s="120"/>
      <c r="F475" s="120"/>
      <c r="G475" s="121"/>
      <c r="H475" s="122"/>
      <c r="I475" s="121"/>
      <c r="J475" s="121"/>
      <c r="K475" s="120"/>
      <c r="L475" s="120"/>
    </row>
    <row r="476" spans="2:12" x14ac:dyDescent="0.25">
      <c r="B476" s="120"/>
      <c r="C476" s="118"/>
      <c r="D476" s="119"/>
      <c r="E476" s="120"/>
      <c r="F476" s="120"/>
      <c r="G476" s="121"/>
      <c r="H476" s="122"/>
      <c r="I476" s="121"/>
      <c r="J476" s="121"/>
      <c r="K476" s="120"/>
      <c r="L476" s="120"/>
    </row>
    <row r="477" spans="2:12" x14ac:dyDescent="0.25">
      <c r="B477" s="120"/>
      <c r="C477" s="118"/>
      <c r="D477" s="119"/>
      <c r="E477" s="120"/>
      <c r="F477" s="120"/>
      <c r="G477" s="121"/>
      <c r="H477" s="122"/>
      <c r="I477" s="121"/>
      <c r="J477" s="121"/>
      <c r="K477" s="120"/>
      <c r="L477" s="120"/>
    </row>
    <row r="478" spans="2:12" x14ac:dyDescent="0.25">
      <c r="B478" s="120"/>
      <c r="C478" s="118"/>
      <c r="D478" s="119"/>
      <c r="E478" s="120"/>
      <c r="F478" s="120"/>
      <c r="G478" s="121"/>
      <c r="H478" s="122"/>
      <c r="I478" s="121"/>
      <c r="J478" s="121"/>
      <c r="K478" s="120"/>
      <c r="L478" s="120"/>
    </row>
    <row r="479" spans="2:12" x14ac:dyDescent="0.25">
      <c r="B479" s="120"/>
      <c r="C479" s="118"/>
      <c r="D479" s="119"/>
      <c r="E479" s="120"/>
      <c r="F479" s="120"/>
      <c r="G479" s="121"/>
      <c r="H479" s="122"/>
      <c r="I479" s="121"/>
      <c r="J479" s="121"/>
      <c r="K479" s="120"/>
      <c r="L479" s="120"/>
    </row>
    <row r="480" spans="2:12" x14ac:dyDescent="0.25">
      <c r="B480" s="120"/>
      <c r="C480" s="118"/>
      <c r="D480" s="119"/>
      <c r="E480" s="120"/>
      <c r="F480" s="120"/>
      <c r="G480" s="121"/>
      <c r="H480" s="122"/>
      <c r="I480" s="121"/>
      <c r="J480" s="121"/>
      <c r="K480" s="120"/>
      <c r="L480" s="120"/>
    </row>
    <row r="481" spans="2:12" x14ac:dyDescent="0.25">
      <c r="B481" s="120"/>
      <c r="C481" s="118"/>
      <c r="D481" s="119"/>
      <c r="E481" s="120"/>
      <c r="F481" s="120"/>
      <c r="G481" s="121"/>
      <c r="H481" s="122"/>
      <c r="I481" s="121"/>
      <c r="J481" s="121"/>
      <c r="K481" s="120"/>
      <c r="L481" s="120"/>
    </row>
    <row r="482" spans="2:12" x14ac:dyDescent="0.25">
      <c r="B482" s="120"/>
      <c r="C482" s="118"/>
      <c r="D482" s="119"/>
      <c r="E482" s="120"/>
      <c r="F482" s="120"/>
      <c r="G482" s="121"/>
      <c r="H482" s="122"/>
      <c r="I482" s="121"/>
      <c r="J482" s="121"/>
      <c r="K482" s="120"/>
      <c r="L482" s="120"/>
    </row>
    <row r="483" spans="2:12" x14ac:dyDescent="0.25">
      <c r="B483" s="120"/>
      <c r="C483" s="118"/>
      <c r="D483" s="119"/>
      <c r="E483" s="120"/>
      <c r="F483" s="120"/>
      <c r="G483" s="121"/>
      <c r="H483" s="122"/>
      <c r="I483" s="121"/>
      <c r="J483" s="121"/>
      <c r="K483" s="120"/>
      <c r="L483" s="120"/>
    </row>
    <row r="484" spans="2:12" x14ac:dyDescent="0.25">
      <c r="B484" s="120"/>
      <c r="C484" s="118"/>
      <c r="D484" s="119"/>
      <c r="E484" s="120"/>
      <c r="F484" s="120"/>
      <c r="G484" s="121"/>
      <c r="H484" s="122"/>
      <c r="I484" s="121"/>
      <c r="J484" s="121"/>
      <c r="K484" s="120"/>
      <c r="L484" s="120"/>
    </row>
    <row r="485" spans="2:12" x14ac:dyDescent="0.25">
      <c r="B485" s="120"/>
      <c r="C485" s="118"/>
      <c r="D485" s="119"/>
      <c r="E485" s="120"/>
      <c r="F485" s="120"/>
      <c r="G485" s="121"/>
      <c r="H485" s="122"/>
      <c r="I485" s="121"/>
      <c r="J485" s="121"/>
      <c r="K485" s="120"/>
      <c r="L485" s="120"/>
    </row>
    <row r="486" spans="2:12" x14ac:dyDescent="0.25">
      <c r="B486" s="120"/>
      <c r="C486" s="118"/>
      <c r="D486" s="119"/>
      <c r="E486" s="120"/>
      <c r="F486" s="120"/>
      <c r="G486" s="121"/>
      <c r="H486" s="122"/>
      <c r="I486" s="121"/>
      <c r="J486" s="121"/>
      <c r="K486" s="120"/>
      <c r="L486" s="120"/>
    </row>
    <row r="487" spans="2:12" x14ac:dyDescent="0.25">
      <c r="B487" s="120"/>
      <c r="C487" s="118"/>
      <c r="D487" s="119"/>
      <c r="E487" s="120"/>
      <c r="F487" s="120"/>
      <c r="G487" s="121"/>
      <c r="H487" s="122"/>
      <c r="I487" s="121"/>
      <c r="J487" s="121"/>
      <c r="K487" s="120"/>
      <c r="L487" s="120"/>
    </row>
    <row r="488" spans="2:12" x14ac:dyDescent="0.25">
      <c r="B488" s="120"/>
      <c r="C488" s="118"/>
      <c r="D488" s="119"/>
      <c r="E488" s="120"/>
      <c r="F488" s="120"/>
      <c r="G488" s="121"/>
      <c r="H488" s="122"/>
      <c r="I488" s="121"/>
      <c r="J488" s="121"/>
      <c r="K488" s="120"/>
      <c r="L488" s="120"/>
    </row>
    <row r="489" spans="2:12" x14ac:dyDescent="0.25">
      <c r="B489" s="120"/>
      <c r="C489" s="118"/>
      <c r="D489" s="119"/>
      <c r="E489" s="120"/>
      <c r="F489" s="120"/>
      <c r="G489" s="121"/>
      <c r="H489" s="122"/>
      <c r="I489" s="121"/>
      <c r="J489" s="121"/>
      <c r="K489" s="120"/>
      <c r="L489" s="120"/>
    </row>
    <row r="490" spans="2:12" x14ac:dyDescent="0.25">
      <c r="B490" s="120"/>
      <c r="C490" s="118"/>
      <c r="D490" s="119"/>
      <c r="E490" s="120"/>
      <c r="F490" s="120"/>
      <c r="G490" s="121"/>
      <c r="H490" s="122"/>
      <c r="I490" s="121"/>
      <c r="J490" s="121"/>
      <c r="K490" s="120"/>
      <c r="L490" s="120"/>
    </row>
    <row r="491" spans="2:12" x14ac:dyDescent="0.25">
      <c r="B491" s="120"/>
      <c r="C491" s="118"/>
      <c r="D491" s="119"/>
      <c r="E491" s="120"/>
      <c r="F491" s="120"/>
      <c r="G491" s="121"/>
      <c r="H491" s="122"/>
      <c r="I491" s="121"/>
      <c r="J491" s="121"/>
      <c r="K491" s="120"/>
      <c r="L491" s="120"/>
    </row>
    <row r="492" spans="2:12" x14ac:dyDescent="0.25">
      <c r="B492" s="120"/>
      <c r="C492" s="118"/>
      <c r="D492" s="119"/>
      <c r="E492" s="120"/>
      <c r="F492" s="120"/>
      <c r="G492" s="121"/>
      <c r="H492" s="122"/>
      <c r="I492" s="121"/>
      <c r="J492" s="121"/>
      <c r="K492" s="120"/>
      <c r="L492" s="120"/>
    </row>
    <row r="493" spans="2:12" x14ac:dyDescent="0.25">
      <c r="B493" s="120"/>
      <c r="C493" s="118"/>
      <c r="D493" s="119"/>
      <c r="E493" s="120"/>
      <c r="F493" s="120"/>
      <c r="G493" s="121"/>
      <c r="H493" s="122"/>
      <c r="I493" s="121"/>
      <c r="J493" s="121"/>
      <c r="K493" s="120"/>
      <c r="L493" s="120"/>
    </row>
    <row r="494" spans="2:12" x14ac:dyDescent="0.25">
      <c r="B494" s="120"/>
      <c r="C494" s="118"/>
      <c r="D494" s="119"/>
      <c r="E494" s="120"/>
      <c r="F494" s="120"/>
      <c r="G494" s="121"/>
      <c r="H494" s="122"/>
      <c r="I494" s="121"/>
      <c r="J494" s="121"/>
      <c r="K494" s="120"/>
      <c r="L494" s="120"/>
    </row>
    <row r="495" spans="2:12" x14ac:dyDescent="0.25">
      <c r="B495" s="120"/>
      <c r="C495" s="118"/>
      <c r="D495" s="119"/>
      <c r="E495" s="120"/>
      <c r="F495" s="120"/>
      <c r="G495" s="121"/>
      <c r="H495" s="122"/>
      <c r="I495" s="121"/>
      <c r="J495" s="121"/>
      <c r="K495" s="120"/>
      <c r="L495" s="120"/>
    </row>
    <row r="496" spans="2:12" x14ac:dyDescent="0.25">
      <c r="B496" s="120"/>
      <c r="C496" s="118"/>
      <c r="D496" s="119"/>
      <c r="E496" s="120"/>
      <c r="F496" s="120"/>
      <c r="G496" s="121"/>
      <c r="H496" s="122"/>
      <c r="I496" s="121"/>
      <c r="J496" s="121"/>
      <c r="K496" s="120"/>
      <c r="L496" s="120"/>
    </row>
    <row r="497" spans="2:12" x14ac:dyDescent="0.25">
      <c r="B497" s="120"/>
      <c r="C497" s="118"/>
      <c r="D497" s="119"/>
      <c r="E497" s="120"/>
      <c r="F497" s="120"/>
      <c r="G497" s="121"/>
      <c r="H497" s="122"/>
      <c r="I497" s="121"/>
      <c r="J497" s="121"/>
      <c r="K497" s="120"/>
      <c r="L497" s="120"/>
    </row>
    <row r="498" spans="2:12" x14ac:dyDescent="0.25">
      <c r="B498" s="120"/>
      <c r="C498" s="118"/>
      <c r="D498" s="119"/>
      <c r="E498" s="120"/>
      <c r="F498" s="120"/>
      <c r="G498" s="121"/>
      <c r="H498" s="122"/>
      <c r="I498" s="121"/>
      <c r="J498" s="121"/>
      <c r="K498" s="120"/>
      <c r="L498" s="120"/>
    </row>
    <row r="499" spans="2:12" x14ac:dyDescent="0.25">
      <c r="B499" s="120"/>
      <c r="C499" s="118"/>
      <c r="D499" s="119"/>
      <c r="E499" s="120"/>
      <c r="F499" s="120"/>
      <c r="G499" s="121"/>
      <c r="H499" s="122"/>
      <c r="I499" s="121"/>
      <c r="J499" s="121"/>
      <c r="K499" s="120"/>
      <c r="L499" s="120"/>
    </row>
    <row r="500" spans="2:12" x14ac:dyDescent="0.25">
      <c r="B500" s="120"/>
      <c r="C500" s="118"/>
      <c r="D500" s="119"/>
      <c r="E500" s="120"/>
      <c r="F500" s="120"/>
      <c r="G500" s="121"/>
      <c r="H500" s="122"/>
      <c r="I500" s="121"/>
      <c r="J500" s="121"/>
      <c r="K500" s="120"/>
      <c r="L500" s="120"/>
    </row>
    <row r="501" spans="2:12" x14ac:dyDescent="0.25">
      <c r="B501" s="120"/>
      <c r="C501" s="118"/>
      <c r="D501" s="119"/>
      <c r="E501" s="120"/>
      <c r="F501" s="120"/>
      <c r="G501" s="121"/>
      <c r="H501" s="122"/>
      <c r="I501" s="121"/>
      <c r="J501" s="121"/>
      <c r="K501" s="120"/>
      <c r="L501" s="120"/>
    </row>
    <row r="502" spans="2:12" x14ac:dyDescent="0.25">
      <c r="B502" s="120"/>
      <c r="C502" s="118"/>
      <c r="D502" s="119"/>
      <c r="E502" s="120"/>
      <c r="F502" s="120"/>
      <c r="G502" s="121"/>
      <c r="H502" s="122"/>
      <c r="I502" s="121"/>
      <c r="J502" s="121"/>
      <c r="K502" s="120"/>
      <c r="L502" s="120"/>
    </row>
    <row r="503" spans="2:12" x14ac:dyDescent="0.25">
      <c r="B503" s="120"/>
      <c r="C503" s="118"/>
      <c r="D503" s="119"/>
      <c r="E503" s="120"/>
      <c r="F503" s="120"/>
      <c r="G503" s="121"/>
      <c r="H503" s="122"/>
      <c r="I503" s="121"/>
      <c r="J503" s="121"/>
      <c r="K503" s="120"/>
      <c r="L503" s="120"/>
    </row>
    <row r="504" spans="2:12" x14ac:dyDescent="0.25">
      <c r="B504" s="120"/>
      <c r="C504" s="118"/>
      <c r="D504" s="119"/>
      <c r="E504" s="120"/>
      <c r="F504" s="120"/>
      <c r="G504" s="121"/>
      <c r="H504" s="122"/>
      <c r="I504" s="121"/>
      <c r="J504" s="121"/>
      <c r="K504" s="120"/>
      <c r="L504" s="120"/>
    </row>
    <row r="505" spans="2:12" x14ac:dyDescent="0.25">
      <c r="B505" s="120"/>
      <c r="C505" s="118"/>
      <c r="D505" s="119"/>
      <c r="E505" s="120"/>
      <c r="F505" s="120"/>
      <c r="G505" s="121"/>
      <c r="H505" s="122"/>
      <c r="I505" s="121"/>
      <c r="J505" s="121"/>
      <c r="K505" s="120"/>
      <c r="L505" s="120"/>
    </row>
    <row r="506" spans="2:12" x14ac:dyDescent="0.25">
      <c r="B506" s="120"/>
      <c r="C506" s="118"/>
      <c r="D506" s="119"/>
      <c r="E506" s="120"/>
      <c r="F506" s="120"/>
      <c r="G506" s="121"/>
      <c r="H506" s="122"/>
      <c r="I506" s="121"/>
      <c r="J506" s="121"/>
      <c r="K506" s="120"/>
      <c r="L506" s="120"/>
    </row>
    <row r="507" spans="2:12" x14ac:dyDescent="0.25">
      <c r="B507" s="120"/>
      <c r="C507" s="118"/>
      <c r="D507" s="119"/>
      <c r="E507" s="120"/>
      <c r="F507" s="120"/>
      <c r="G507" s="121"/>
      <c r="H507" s="122"/>
      <c r="I507" s="121"/>
      <c r="J507" s="121"/>
      <c r="K507" s="120"/>
      <c r="L507" s="120"/>
    </row>
    <row r="508" spans="2:12" x14ac:dyDescent="0.25">
      <c r="B508" s="120"/>
      <c r="C508" s="118"/>
      <c r="D508" s="119"/>
      <c r="E508" s="120"/>
      <c r="F508" s="120"/>
      <c r="G508" s="121"/>
      <c r="H508" s="122"/>
      <c r="I508" s="121"/>
      <c r="J508" s="121"/>
      <c r="K508" s="120"/>
      <c r="L508" s="120"/>
    </row>
    <row r="509" spans="2:12" x14ac:dyDescent="0.25">
      <c r="B509" s="120"/>
      <c r="C509" s="118"/>
      <c r="D509" s="119"/>
      <c r="E509" s="120"/>
      <c r="F509" s="120"/>
      <c r="G509" s="121"/>
      <c r="H509" s="122"/>
      <c r="I509" s="121"/>
      <c r="J509" s="121"/>
      <c r="K509" s="120"/>
      <c r="L509" s="120"/>
    </row>
    <row r="510" spans="2:12" x14ac:dyDescent="0.25">
      <c r="B510" s="120"/>
      <c r="C510" s="118"/>
      <c r="D510" s="119"/>
      <c r="E510" s="120"/>
      <c r="F510" s="120"/>
      <c r="G510" s="121"/>
      <c r="H510" s="122"/>
      <c r="I510" s="121"/>
      <c r="J510" s="121"/>
      <c r="K510" s="120"/>
      <c r="L510" s="120"/>
    </row>
    <row r="511" spans="2:12" x14ac:dyDescent="0.25">
      <c r="B511" s="120"/>
      <c r="C511" s="118"/>
      <c r="D511" s="119"/>
      <c r="E511" s="120"/>
      <c r="F511" s="120"/>
      <c r="G511" s="121"/>
      <c r="H511" s="122"/>
      <c r="I511" s="121"/>
      <c r="J511" s="121"/>
      <c r="K511" s="120"/>
      <c r="L511" s="120"/>
    </row>
    <row r="512" spans="2:12" x14ac:dyDescent="0.25">
      <c r="B512" s="120"/>
      <c r="C512" s="118"/>
      <c r="D512" s="119"/>
      <c r="E512" s="120"/>
      <c r="F512" s="120"/>
      <c r="G512" s="121"/>
      <c r="H512" s="122"/>
      <c r="I512" s="121"/>
      <c r="J512" s="121"/>
      <c r="K512" s="120"/>
      <c r="L512" s="120"/>
    </row>
    <row r="513" spans="2:12" x14ac:dyDescent="0.25">
      <c r="B513" s="120"/>
      <c r="C513" s="118"/>
      <c r="D513" s="119"/>
      <c r="E513" s="120"/>
      <c r="F513" s="120"/>
      <c r="G513" s="121"/>
      <c r="H513" s="122"/>
      <c r="I513" s="121"/>
      <c r="J513" s="121"/>
      <c r="K513" s="120"/>
      <c r="L513" s="120"/>
    </row>
    <row r="514" spans="2:12" x14ac:dyDescent="0.25">
      <c r="B514" s="120"/>
      <c r="C514" s="118"/>
      <c r="D514" s="119"/>
      <c r="E514" s="120"/>
      <c r="F514" s="120"/>
      <c r="G514" s="121"/>
      <c r="H514" s="122"/>
      <c r="I514" s="121"/>
      <c r="J514" s="121"/>
      <c r="K514" s="120"/>
      <c r="L514" s="120"/>
    </row>
    <row r="515" spans="2:12" x14ac:dyDescent="0.25">
      <c r="B515" s="120"/>
      <c r="C515" s="118"/>
      <c r="D515" s="119"/>
      <c r="E515" s="120"/>
      <c r="F515" s="120"/>
      <c r="G515" s="121"/>
      <c r="H515" s="122"/>
      <c r="I515" s="121"/>
      <c r="J515" s="121"/>
      <c r="K515" s="120"/>
      <c r="L515" s="120"/>
    </row>
    <row r="516" spans="2:12" x14ac:dyDescent="0.25">
      <c r="B516" s="120"/>
      <c r="C516" s="118"/>
      <c r="D516" s="119"/>
      <c r="E516" s="120"/>
      <c r="F516" s="120"/>
      <c r="G516" s="121"/>
      <c r="H516" s="122"/>
      <c r="I516" s="121"/>
      <c r="J516" s="121"/>
      <c r="K516" s="120"/>
      <c r="L516" s="120"/>
    </row>
    <row r="517" spans="2:12" x14ac:dyDescent="0.25">
      <c r="B517" s="120"/>
      <c r="C517" s="118"/>
      <c r="D517" s="119"/>
      <c r="E517" s="120"/>
      <c r="F517" s="120"/>
      <c r="G517" s="121"/>
      <c r="H517" s="122"/>
      <c r="I517" s="121"/>
      <c r="J517" s="121"/>
      <c r="K517" s="120"/>
      <c r="L517" s="120"/>
    </row>
    <row r="518" spans="2:12" x14ac:dyDescent="0.25">
      <c r="B518" s="120"/>
      <c r="C518" s="118"/>
      <c r="D518" s="119"/>
      <c r="E518" s="120"/>
      <c r="F518" s="120"/>
      <c r="G518" s="121"/>
      <c r="H518" s="122"/>
      <c r="I518" s="121"/>
      <c r="J518" s="121"/>
      <c r="K518" s="120"/>
      <c r="L518" s="120"/>
    </row>
    <row r="519" spans="2:12" x14ac:dyDescent="0.25">
      <c r="B519" s="120"/>
      <c r="C519" s="118"/>
      <c r="D519" s="119"/>
      <c r="E519" s="120"/>
      <c r="F519" s="120"/>
      <c r="G519" s="121"/>
      <c r="H519" s="122"/>
      <c r="I519" s="121"/>
      <c r="J519" s="121"/>
      <c r="K519" s="120"/>
      <c r="L519" s="120"/>
    </row>
    <row r="520" spans="2:12" x14ac:dyDescent="0.25">
      <c r="B520" s="120"/>
      <c r="C520" s="118"/>
      <c r="D520" s="119"/>
      <c r="E520" s="120"/>
      <c r="F520" s="120"/>
      <c r="G520" s="121"/>
      <c r="H520" s="122"/>
      <c r="I520" s="121"/>
      <c r="J520" s="121"/>
      <c r="K520" s="120"/>
      <c r="L520" s="120"/>
    </row>
    <row r="521" spans="2:12" x14ac:dyDescent="0.25">
      <c r="B521" s="120"/>
      <c r="C521" s="118"/>
      <c r="D521" s="119"/>
      <c r="E521" s="120"/>
      <c r="F521" s="120"/>
      <c r="G521" s="121"/>
      <c r="H521" s="122"/>
      <c r="I521" s="121"/>
      <c r="J521" s="121"/>
      <c r="K521" s="120"/>
      <c r="L521" s="120"/>
    </row>
    <row r="522" spans="2:12" x14ac:dyDescent="0.25">
      <c r="B522" s="120"/>
      <c r="C522" s="118"/>
      <c r="D522" s="119"/>
      <c r="E522" s="120"/>
      <c r="F522" s="120"/>
      <c r="G522" s="121"/>
      <c r="H522" s="122"/>
      <c r="I522" s="121"/>
      <c r="J522" s="121"/>
      <c r="K522" s="120"/>
      <c r="L522" s="120"/>
    </row>
    <row r="523" spans="2:12" x14ac:dyDescent="0.25">
      <c r="B523" s="120"/>
      <c r="C523" s="118"/>
      <c r="D523" s="119"/>
      <c r="E523" s="120"/>
      <c r="F523" s="120"/>
      <c r="G523" s="121"/>
      <c r="H523" s="122"/>
      <c r="I523" s="121"/>
      <c r="J523" s="121"/>
      <c r="K523" s="120"/>
      <c r="L523" s="120"/>
    </row>
    <row r="524" spans="2:12" x14ac:dyDescent="0.25">
      <c r="B524" s="120"/>
      <c r="C524" s="118"/>
      <c r="D524" s="119"/>
      <c r="E524" s="120"/>
      <c r="F524" s="120"/>
      <c r="G524" s="121"/>
      <c r="H524" s="122"/>
      <c r="I524" s="121"/>
      <c r="J524" s="121"/>
      <c r="K524" s="120"/>
      <c r="L524" s="120"/>
    </row>
    <row r="525" spans="2:12" x14ac:dyDescent="0.25">
      <c r="B525" s="120"/>
      <c r="C525" s="118"/>
      <c r="D525" s="119"/>
      <c r="E525" s="120"/>
      <c r="F525" s="120"/>
      <c r="G525" s="121"/>
      <c r="H525" s="122"/>
      <c r="I525" s="121"/>
      <c r="J525" s="121"/>
      <c r="K525" s="120"/>
      <c r="L525" s="120"/>
    </row>
    <row r="526" spans="2:12" x14ac:dyDescent="0.25">
      <c r="B526" s="120"/>
      <c r="C526" s="118"/>
      <c r="D526" s="119"/>
      <c r="E526" s="120"/>
      <c r="F526" s="120"/>
      <c r="G526" s="121"/>
      <c r="H526" s="122"/>
      <c r="I526" s="121"/>
      <c r="J526" s="121"/>
      <c r="K526" s="120"/>
      <c r="L526" s="120"/>
    </row>
    <row r="527" spans="2:12" x14ac:dyDescent="0.25">
      <c r="B527" s="120"/>
      <c r="C527" s="118"/>
      <c r="D527" s="119"/>
      <c r="E527" s="120"/>
      <c r="F527" s="120"/>
      <c r="G527" s="121"/>
      <c r="H527" s="122"/>
      <c r="I527" s="121"/>
      <c r="J527" s="121"/>
      <c r="K527" s="120"/>
      <c r="L527" s="120"/>
    </row>
    <row r="528" spans="2:12" x14ac:dyDescent="0.25">
      <c r="B528" s="120"/>
      <c r="C528" s="118"/>
      <c r="D528" s="119"/>
      <c r="E528" s="120"/>
      <c r="F528" s="120"/>
      <c r="G528" s="121"/>
      <c r="H528" s="122"/>
      <c r="I528" s="121"/>
      <c r="J528" s="121"/>
      <c r="K528" s="120"/>
      <c r="L528" s="120"/>
    </row>
    <row r="529" spans="2:12" x14ac:dyDescent="0.25">
      <c r="B529" s="120"/>
      <c r="C529" s="118"/>
      <c r="D529" s="119"/>
      <c r="E529" s="120"/>
      <c r="F529" s="120"/>
      <c r="G529" s="121"/>
      <c r="H529" s="122"/>
      <c r="I529" s="121"/>
      <c r="J529" s="121"/>
      <c r="K529" s="120"/>
      <c r="L529" s="120"/>
    </row>
    <row r="530" spans="2:12" x14ac:dyDescent="0.25">
      <c r="B530" s="120"/>
      <c r="C530" s="118"/>
      <c r="D530" s="119"/>
      <c r="E530" s="120"/>
      <c r="F530" s="120"/>
      <c r="G530" s="121"/>
      <c r="H530" s="122"/>
      <c r="I530" s="121"/>
      <c r="J530" s="121"/>
      <c r="K530" s="120"/>
      <c r="L530" s="120"/>
    </row>
    <row r="531" spans="2:12" x14ac:dyDescent="0.25">
      <c r="B531" s="120"/>
      <c r="C531" s="118"/>
      <c r="D531" s="119"/>
      <c r="E531" s="120"/>
      <c r="F531" s="120"/>
      <c r="G531" s="121"/>
      <c r="H531" s="122"/>
      <c r="I531" s="121"/>
      <c r="J531" s="121"/>
      <c r="K531" s="120"/>
      <c r="L531" s="120"/>
    </row>
    <row r="532" spans="2:12" x14ac:dyDescent="0.25">
      <c r="B532" s="120"/>
      <c r="C532" s="118"/>
      <c r="D532" s="119"/>
      <c r="E532" s="120"/>
      <c r="F532" s="120"/>
      <c r="G532" s="121"/>
      <c r="H532" s="122"/>
      <c r="I532" s="121"/>
      <c r="J532" s="121"/>
      <c r="K532" s="120"/>
      <c r="L532" s="120"/>
    </row>
    <row r="533" spans="2:12" x14ac:dyDescent="0.25">
      <c r="B533" s="120"/>
      <c r="C533" s="118"/>
      <c r="D533" s="119"/>
      <c r="E533" s="120"/>
      <c r="F533" s="120"/>
      <c r="G533" s="121"/>
      <c r="H533" s="122"/>
      <c r="I533" s="121"/>
      <c r="J533" s="121"/>
      <c r="K533" s="120"/>
      <c r="L533" s="120"/>
    </row>
    <row r="534" spans="2:12" x14ac:dyDescent="0.25">
      <c r="B534" s="120"/>
      <c r="C534" s="118"/>
      <c r="D534" s="119"/>
      <c r="E534" s="120"/>
      <c r="F534" s="120"/>
      <c r="G534" s="121"/>
      <c r="H534" s="122"/>
      <c r="I534" s="121"/>
      <c r="J534" s="121"/>
      <c r="K534" s="120"/>
      <c r="L534" s="120"/>
    </row>
    <row r="535" spans="2:12" x14ac:dyDescent="0.25">
      <c r="B535" s="120"/>
      <c r="C535" s="118"/>
      <c r="D535" s="119"/>
      <c r="E535" s="120"/>
      <c r="F535" s="120"/>
      <c r="G535" s="121"/>
      <c r="H535" s="122"/>
      <c r="I535" s="121"/>
      <c r="J535" s="121"/>
      <c r="K535" s="120"/>
      <c r="L535" s="120"/>
    </row>
    <row r="536" spans="2:12" x14ac:dyDescent="0.25">
      <c r="B536" s="120"/>
      <c r="C536" s="118"/>
      <c r="D536" s="119"/>
      <c r="E536" s="120"/>
      <c r="F536" s="120"/>
      <c r="G536" s="121"/>
      <c r="H536" s="122"/>
      <c r="I536" s="121"/>
      <c r="J536" s="121"/>
      <c r="K536" s="120"/>
      <c r="L536" s="120"/>
    </row>
    <row r="537" spans="2:12" x14ac:dyDescent="0.25">
      <c r="B537" s="120"/>
      <c r="C537" s="118"/>
      <c r="D537" s="119"/>
      <c r="E537" s="120"/>
      <c r="F537" s="120"/>
      <c r="G537" s="121"/>
      <c r="H537" s="122"/>
      <c r="I537" s="121"/>
      <c r="J537" s="121"/>
      <c r="K537" s="120"/>
      <c r="L537" s="120"/>
    </row>
    <row r="538" spans="2:12" x14ac:dyDescent="0.25">
      <c r="B538" s="120"/>
      <c r="C538" s="118"/>
      <c r="D538" s="119"/>
      <c r="E538" s="120"/>
      <c r="F538" s="120"/>
      <c r="G538" s="121"/>
      <c r="H538" s="122"/>
      <c r="I538" s="121"/>
      <c r="J538" s="121"/>
      <c r="K538" s="120"/>
      <c r="L538" s="120"/>
    </row>
    <row r="539" spans="2:12" x14ac:dyDescent="0.25">
      <c r="B539" s="120"/>
      <c r="C539" s="118"/>
      <c r="D539" s="119"/>
      <c r="E539" s="120"/>
      <c r="F539" s="120"/>
      <c r="G539" s="121"/>
      <c r="H539" s="122"/>
      <c r="I539" s="121"/>
      <c r="J539" s="121"/>
      <c r="K539" s="120"/>
      <c r="L539" s="120"/>
    </row>
    <row r="540" spans="2:12" x14ac:dyDescent="0.25">
      <c r="B540" s="120"/>
      <c r="C540" s="118"/>
      <c r="D540" s="119"/>
      <c r="E540" s="120"/>
      <c r="F540" s="120"/>
      <c r="G540" s="121"/>
      <c r="H540" s="122"/>
      <c r="I540" s="121"/>
      <c r="J540" s="121"/>
      <c r="K540" s="120"/>
      <c r="L540" s="120"/>
    </row>
    <row r="541" spans="2:12" x14ac:dyDescent="0.25">
      <c r="B541" s="120"/>
      <c r="C541" s="118"/>
      <c r="D541" s="119"/>
      <c r="E541" s="120"/>
      <c r="F541" s="120"/>
      <c r="G541" s="121"/>
      <c r="H541" s="122"/>
      <c r="I541" s="121"/>
      <c r="J541" s="121"/>
      <c r="K541" s="120"/>
      <c r="L541" s="120"/>
    </row>
    <row r="542" spans="2:12" x14ac:dyDescent="0.25">
      <c r="B542" s="120"/>
      <c r="C542" s="118"/>
      <c r="D542" s="119"/>
      <c r="E542" s="120"/>
      <c r="F542" s="120"/>
      <c r="G542" s="121"/>
      <c r="H542" s="122"/>
      <c r="I542" s="121"/>
      <c r="J542" s="121"/>
      <c r="K542" s="120"/>
      <c r="L542" s="120"/>
    </row>
    <row r="543" spans="2:12" x14ac:dyDescent="0.25">
      <c r="B543" s="120"/>
      <c r="C543" s="118"/>
      <c r="D543" s="119"/>
      <c r="E543" s="120"/>
      <c r="F543" s="120"/>
      <c r="G543" s="121"/>
      <c r="H543" s="122"/>
      <c r="I543" s="121"/>
      <c r="J543" s="121"/>
      <c r="K543" s="120"/>
      <c r="L543" s="120"/>
    </row>
    <row r="544" spans="2:12" x14ac:dyDescent="0.25">
      <c r="B544" s="120"/>
      <c r="C544" s="118"/>
      <c r="D544" s="119"/>
      <c r="E544" s="120"/>
      <c r="F544" s="120"/>
      <c r="G544" s="121"/>
      <c r="H544" s="122"/>
      <c r="I544" s="121"/>
      <c r="J544" s="121"/>
      <c r="K544" s="120"/>
      <c r="L544" s="120"/>
    </row>
    <row r="545" spans="2:12" x14ac:dyDescent="0.25">
      <c r="B545" s="120"/>
      <c r="C545" s="118"/>
      <c r="D545" s="119"/>
      <c r="E545" s="120"/>
      <c r="F545" s="120"/>
      <c r="G545" s="121"/>
      <c r="H545" s="122"/>
      <c r="I545" s="121"/>
      <c r="J545" s="121"/>
      <c r="K545" s="120"/>
      <c r="L545" s="120"/>
    </row>
    <row r="546" spans="2:12" x14ac:dyDescent="0.25">
      <c r="B546" s="120"/>
      <c r="C546" s="118"/>
      <c r="D546" s="119"/>
      <c r="E546" s="120"/>
      <c r="F546" s="120"/>
      <c r="G546" s="121"/>
      <c r="H546" s="122"/>
      <c r="I546" s="121"/>
      <c r="J546" s="121"/>
      <c r="K546" s="120"/>
      <c r="L546" s="120"/>
    </row>
    <row r="547" spans="2:12" x14ac:dyDescent="0.25">
      <c r="B547" s="120"/>
      <c r="C547" s="118"/>
      <c r="D547" s="119"/>
      <c r="E547" s="120"/>
      <c r="F547" s="120"/>
      <c r="G547" s="121"/>
      <c r="H547" s="122"/>
      <c r="I547" s="121"/>
      <c r="J547" s="121"/>
      <c r="K547" s="120"/>
      <c r="L547" s="120"/>
    </row>
    <row r="548" spans="2:12" x14ac:dyDescent="0.25">
      <c r="B548" s="120"/>
      <c r="C548" s="118"/>
      <c r="D548" s="119"/>
      <c r="E548" s="120"/>
      <c r="F548" s="120"/>
      <c r="G548" s="121"/>
      <c r="H548" s="122"/>
      <c r="I548" s="121"/>
      <c r="J548" s="121"/>
      <c r="K548" s="120"/>
      <c r="L548" s="120"/>
    </row>
    <row r="549" spans="2:12" x14ac:dyDescent="0.25">
      <c r="B549" s="120"/>
      <c r="C549" s="118"/>
      <c r="D549" s="119"/>
      <c r="E549" s="120"/>
      <c r="F549" s="120"/>
      <c r="G549" s="121"/>
      <c r="H549" s="122"/>
      <c r="I549" s="121"/>
      <c r="J549" s="121"/>
      <c r="K549" s="120"/>
      <c r="L549" s="120"/>
    </row>
    <row r="550" spans="2:12" x14ac:dyDescent="0.25">
      <c r="B550" s="120"/>
      <c r="C550" s="118"/>
      <c r="D550" s="119"/>
      <c r="E550" s="120"/>
      <c r="F550" s="120"/>
      <c r="G550" s="121"/>
      <c r="H550" s="122"/>
      <c r="I550" s="121"/>
      <c r="J550" s="121"/>
      <c r="K550" s="120"/>
      <c r="L550" s="120"/>
    </row>
    <row r="551" spans="2:12" x14ac:dyDescent="0.25">
      <c r="B551" s="120"/>
      <c r="C551" s="118"/>
      <c r="D551" s="119"/>
      <c r="E551" s="120"/>
      <c r="F551" s="120"/>
      <c r="G551" s="121"/>
      <c r="H551" s="122"/>
      <c r="I551" s="121"/>
      <c r="J551" s="121"/>
      <c r="K551" s="120"/>
      <c r="L551" s="120"/>
    </row>
    <row r="552" spans="2:12" x14ac:dyDescent="0.25">
      <c r="B552" s="120"/>
      <c r="C552" s="118"/>
      <c r="D552" s="119"/>
      <c r="E552" s="120"/>
      <c r="F552" s="120"/>
      <c r="G552" s="121"/>
      <c r="H552" s="122"/>
      <c r="I552" s="121"/>
      <c r="J552" s="121"/>
      <c r="K552" s="120"/>
      <c r="L552" s="120"/>
    </row>
    <row r="553" spans="2:12" x14ac:dyDescent="0.25">
      <c r="B553" s="120"/>
      <c r="C553" s="118"/>
      <c r="D553" s="119"/>
      <c r="E553" s="120"/>
      <c r="F553" s="120"/>
      <c r="G553" s="121"/>
      <c r="H553" s="122"/>
      <c r="I553" s="121"/>
      <c r="J553" s="121"/>
      <c r="K553" s="120"/>
      <c r="L553" s="120"/>
    </row>
    <row r="554" spans="2:12" x14ac:dyDescent="0.25">
      <c r="B554" s="120"/>
      <c r="C554" s="118"/>
      <c r="D554" s="119"/>
      <c r="E554" s="120"/>
      <c r="F554" s="120"/>
      <c r="G554" s="121"/>
      <c r="H554" s="122"/>
      <c r="I554" s="121"/>
      <c r="J554" s="121"/>
      <c r="K554" s="120"/>
      <c r="L554" s="120"/>
    </row>
    <row r="555" spans="2:12" x14ac:dyDescent="0.25">
      <c r="B555" s="120"/>
      <c r="C555" s="118"/>
      <c r="D555" s="119"/>
      <c r="E555" s="120"/>
      <c r="F555" s="120"/>
      <c r="G555" s="121"/>
      <c r="H555" s="122"/>
      <c r="I555" s="121"/>
      <c r="J555" s="121"/>
      <c r="K555" s="120"/>
      <c r="L555" s="120"/>
    </row>
    <row r="556" spans="2:12" x14ac:dyDescent="0.25">
      <c r="B556" s="120"/>
      <c r="C556" s="118"/>
      <c r="D556" s="119"/>
      <c r="E556" s="120"/>
      <c r="F556" s="120"/>
      <c r="G556" s="121"/>
      <c r="H556" s="122"/>
      <c r="I556" s="121"/>
      <c r="J556" s="121"/>
      <c r="K556" s="120"/>
      <c r="L556" s="120"/>
    </row>
    <row r="557" spans="2:12" x14ac:dyDescent="0.25">
      <c r="B557" s="120"/>
      <c r="C557" s="118"/>
      <c r="D557" s="119"/>
      <c r="E557" s="120"/>
      <c r="F557" s="120"/>
      <c r="G557" s="121"/>
      <c r="H557" s="122"/>
      <c r="I557" s="121"/>
      <c r="J557" s="121"/>
      <c r="K557" s="120"/>
      <c r="L557" s="120"/>
    </row>
    <row r="558" spans="2:12" x14ac:dyDescent="0.25">
      <c r="B558" s="120"/>
      <c r="C558" s="118"/>
      <c r="D558" s="119"/>
      <c r="E558" s="120"/>
      <c r="F558" s="120"/>
      <c r="G558" s="121"/>
      <c r="H558" s="122"/>
      <c r="I558" s="121"/>
      <c r="J558" s="121"/>
      <c r="K558" s="120"/>
      <c r="L558" s="120"/>
    </row>
    <row r="559" spans="2:12" x14ac:dyDescent="0.25">
      <c r="B559" s="120"/>
      <c r="C559" s="118"/>
      <c r="D559" s="119"/>
      <c r="E559" s="120"/>
      <c r="F559" s="120"/>
      <c r="G559" s="121"/>
      <c r="H559" s="122"/>
      <c r="I559" s="121"/>
      <c r="J559" s="121"/>
      <c r="K559" s="120"/>
      <c r="L559" s="120"/>
    </row>
    <row r="560" spans="2:12" x14ac:dyDescent="0.25">
      <c r="B560" s="120"/>
      <c r="C560" s="118"/>
      <c r="D560" s="119"/>
      <c r="E560" s="120"/>
      <c r="F560" s="120"/>
      <c r="G560" s="121"/>
      <c r="H560" s="122"/>
      <c r="I560" s="121"/>
      <c r="J560" s="121"/>
      <c r="K560" s="120"/>
      <c r="L560" s="120"/>
    </row>
    <row r="561" spans="2:12" x14ac:dyDescent="0.25">
      <c r="B561" s="120"/>
      <c r="C561" s="118"/>
      <c r="D561" s="119"/>
      <c r="E561" s="120"/>
      <c r="F561" s="120"/>
      <c r="G561" s="121"/>
      <c r="H561" s="122"/>
      <c r="I561" s="121"/>
      <c r="J561" s="121"/>
      <c r="K561" s="120"/>
      <c r="L561" s="120"/>
    </row>
    <row r="562" spans="2:12" x14ac:dyDescent="0.25">
      <c r="B562" s="120"/>
      <c r="C562" s="118"/>
      <c r="D562" s="119"/>
      <c r="E562" s="120"/>
      <c r="F562" s="120"/>
      <c r="G562" s="121"/>
      <c r="H562" s="122"/>
      <c r="I562" s="121"/>
      <c r="J562" s="121"/>
      <c r="K562" s="120"/>
      <c r="L562" s="120"/>
    </row>
    <row r="563" spans="2:12" x14ac:dyDescent="0.25">
      <c r="B563" s="120"/>
      <c r="C563" s="118"/>
      <c r="D563" s="119"/>
      <c r="E563" s="120"/>
      <c r="F563" s="120"/>
      <c r="G563" s="121"/>
      <c r="H563" s="122"/>
      <c r="I563" s="121"/>
      <c r="J563" s="121"/>
      <c r="K563" s="120"/>
      <c r="L563" s="120"/>
    </row>
    <row r="564" spans="2:12" x14ac:dyDescent="0.25">
      <c r="B564" s="120"/>
      <c r="C564" s="118"/>
      <c r="D564" s="119"/>
      <c r="E564" s="120"/>
      <c r="F564" s="120"/>
      <c r="G564" s="121"/>
      <c r="H564" s="122"/>
      <c r="I564" s="121"/>
      <c r="J564" s="121"/>
      <c r="K564" s="120"/>
      <c r="L564" s="120"/>
    </row>
    <row r="565" spans="2:12" x14ac:dyDescent="0.25">
      <c r="B565" s="120"/>
      <c r="C565" s="118"/>
      <c r="D565" s="119"/>
      <c r="E565" s="120"/>
      <c r="F565" s="120"/>
      <c r="G565" s="121"/>
      <c r="H565" s="122"/>
      <c r="I565" s="121"/>
      <c r="J565" s="121"/>
      <c r="K565" s="120"/>
      <c r="L565" s="120"/>
    </row>
    <row r="566" spans="2:12" x14ac:dyDescent="0.25">
      <c r="B566" s="120"/>
      <c r="C566" s="118"/>
      <c r="D566" s="119"/>
      <c r="E566" s="120"/>
      <c r="F566" s="120"/>
      <c r="G566" s="121"/>
      <c r="H566" s="122"/>
      <c r="I566" s="121"/>
      <c r="J566" s="121"/>
      <c r="K566" s="120"/>
      <c r="L566" s="120"/>
    </row>
    <row r="567" spans="2:12" x14ac:dyDescent="0.25">
      <c r="B567" s="120"/>
      <c r="C567" s="118"/>
      <c r="D567" s="119"/>
      <c r="E567" s="120"/>
      <c r="F567" s="120"/>
      <c r="G567" s="121"/>
      <c r="H567" s="122"/>
      <c r="I567" s="121"/>
      <c r="J567" s="121"/>
      <c r="K567" s="120"/>
      <c r="L567" s="120"/>
    </row>
    <row r="568" spans="2:12" x14ac:dyDescent="0.25">
      <c r="B568" s="120"/>
      <c r="C568" s="118"/>
      <c r="D568" s="119"/>
      <c r="E568" s="120"/>
      <c r="F568" s="120"/>
      <c r="G568" s="121"/>
      <c r="H568" s="122"/>
      <c r="I568" s="121"/>
      <c r="J568" s="121"/>
      <c r="K568" s="120"/>
      <c r="L568" s="120"/>
    </row>
    <row r="569" spans="2:12" x14ac:dyDescent="0.25">
      <c r="B569" s="120"/>
      <c r="C569" s="118"/>
      <c r="D569" s="119"/>
      <c r="E569" s="120"/>
      <c r="F569" s="120"/>
      <c r="G569" s="121"/>
      <c r="H569" s="122"/>
      <c r="I569" s="121"/>
      <c r="J569" s="121"/>
      <c r="K569" s="120"/>
      <c r="L569" s="120"/>
    </row>
    <row r="570" spans="2:12" x14ac:dyDescent="0.25">
      <c r="B570" s="120"/>
      <c r="C570" s="118"/>
      <c r="D570" s="119"/>
      <c r="E570" s="120"/>
      <c r="F570" s="120"/>
      <c r="G570" s="121"/>
      <c r="H570" s="122"/>
      <c r="I570" s="121"/>
      <c r="J570" s="121"/>
      <c r="K570" s="120"/>
      <c r="L570" s="120"/>
    </row>
    <row r="571" spans="2:12" x14ac:dyDescent="0.25">
      <c r="B571" s="120"/>
      <c r="C571" s="118"/>
      <c r="D571" s="119"/>
      <c r="E571" s="120"/>
      <c r="F571" s="120"/>
      <c r="G571" s="121"/>
      <c r="H571" s="122"/>
      <c r="I571" s="121"/>
      <c r="J571" s="121"/>
      <c r="K571" s="120"/>
      <c r="L571" s="120"/>
    </row>
    <row r="572" spans="2:12" x14ac:dyDescent="0.25">
      <c r="B572" s="120"/>
      <c r="C572" s="118"/>
      <c r="D572" s="119"/>
      <c r="E572" s="120"/>
      <c r="F572" s="120"/>
      <c r="G572" s="121"/>
      <c r="H572" s="122"/>
      <c r="I572" s="121"/>
      <c r="J572" s="121"/>
      <c r="K572" s="120"/>
      <c r="L572" s="120"/>
    </row>
    <row r="573" spans="2:12" x14ac:dyDescent="0.25">
      <c r="B573" s="120"/>
      <c r="C573" s="118"/>
      <c r="D573" s="119"/>
      <c r="E573" s="120"/>
      <c r="F573" s="120"/>
      <c r="G573" s="121"/>
      <c r="H573" s="122"/>
      <c r="I573" s="121"/>
      <c r="J573" s="121"/>
      <c r="K573" s="120"/>
      <c r="L573" s="120"/>
    </row>
    <row r="574" spans="2:12" x14ac:dyDescent="0.25">
      <c r="B574" s="120"/>
      <c r="C574" s="118"/>
      <c r="D574" s="119"/>
      <c r="E574" s="120"/>
      <c r="F574" s="120"/>
      <c r="G574" s="121"/>
      <c r="H574" s="122"/>
      <c r="I574" s="121"/>
      <c r="J574" s="121"/>
      <c r="K574" s="120"/>
      <c r="L574" s="120"/>
    </row>
    <row r="575" spans="2:12" x14ac:dyDescent="0.25">
      <c r="B575" s="120"/>
      <c r="C575" s="118"/>
      <c r="D575" s="119"/>
      <c r="E575" s="120"/>
      <c r="F575" s="120"/>
      <c r="G575" s="121"/>
      <c r="H575" s="122"/>
      <c r="I575" s="121"/>
      <c r="J575" s="121"/>
      <c r="K575" s="120"/>
      <c r="L575" s="120"/>
    </row>
    <row r="576" spans="2:12" x14ac:dyDescent="0.25">
      <c r="B576" s="120"/>
      <c r="C576" s="118"/>
      <c r="D576" s="119"/>
      <c r="E576" s="120"/>
      <c r="F576" s="120"/>
      <c r="G576" s="121"/>
      <c r="H576" s="122"/>
      <c r="I576" s="121"/>
      <c r="J576" s="121"/>
      <c r="K576" s="120"/>
      <c r="L576" s="120"/>
    </row>
    <row r="577" spans="2:12" x14ac:dyDescent="0.25">
      <c r="B577" s="120"/>
      <c r="C577" s="118"/>
      <c r="D577" s="119"/>
      <c r="E577" s="120"/>
      <c r="F577" s="120"/>
      <c r="G577" s="121"/>
      <c r="H577" s="122"/>
      <c r="I577" s="121"/>
      <c r="J577" s="121"/>
      <c r="K577" s="120"/>
      <c r="L577" s="120"/>
    </row>
    <row r="578" spans="2:12" x14ac:dyDescent="0.25">
      <c r="B578" s="120"/>
      <c r="C578" s="118"/>
      <c r="D578" s="119"/>
      <c r="E578" s="120"/>
      <c r="F578" s="120"/>
      <c r="G578" s="121"/>
      <c r="H578" s="122"/>
      <c r="I578" s="121"/>
      <c r="J578" s="121"/>
      <c r="K578" s="120"/>
      <c r="L578" s="120"/>
    </row>
    <row r="579" spans="2:12" x14ac:dyDescent="0.25">
      <c r="B579" s="120"/>
      <c r="C579" s="118"/>
      <c r="D579" s="119"/>
      <c r="E579" s="120"/>
      <c r="F579" s="120"/>
      <c r="G579" s="121"/>
      <c r="H579" s="122"/>
      <c r="I579" s="121"/>
      <c r="J579" s="121"/>
      <c r="K579" s="120"/>
      <c r="L579" s="120"/>
    </row>
    <row r="580" spans="2:12" x14ac:dyDescent="0.25">
      <c r="B580" s="120"/>
      <c r="C580" s="118"/>
      <c r="D580" s="119"/>
      <c r="E580" s="120"/>
      <c r="F580" s="120"/>
      <c r="G580" s="121"/>
      <c r="H580" s="122"/>
      <c r="I580" s="121"/>
      <c r="J580" s="121"/>
      <c r="K580" s="120"/>
      <c r="L580" s="120"/>
    </row>
    <row r="581" spans="2:12" x14ac:dyDescent="0.25">
      <c r="B581" s="120"/>
      <c r="C581" s="118"/>
      <c r="D581" s="119"/>
      <c r="E581" s="120"/>
      <c r="F581" s="120"/>
      <c r="G581" s="121"/>
      <c r="H581" s="122"/>
      <c r="I581" s="121"/>
      <c r="J581" s="121"/>
      <c r="K581" s="120"/>
      <c r="L581" s="120"/>
    </row>
    <row r="582" spans="2:12" x14ac:dyDescent="0.25">
      <c r="B582" s="120"/>
      <c r="C582" s="118"/>
      <c r="D582" s="119"/>
      <c r="E582" s="120"/>
      <c r="F582" s="120"/>
      <c r="G582" s="121"/>
      <c r="H582" s="122"/>
      <c r="I582" s="121"/>
      <c r="J582" s="121"/>
      <c r="K582" s="120"/>
      <c r="L582" s="120"/>
    </row>
    <row r="583" spans="2:12" x14ac:dyDescent="0.25">
      <c r="B583" s="120"/>
      <c r="C583" s="118"/>
      <c r="D583" s="119"/>
      <c r="E583" s="120"/>
      <c r="F583" s="120"/>
      <c r="G583" s="121"/>
      <c r="H583" s="122"/>
      <c r="I583" s="121"/>
      <c r="J583" s="121"/>
      <c r="K583" s="120"/>
      <c r="L583" s="120"/>
    </row>
    <row r="584" spans="2:12" x14ac:dyDescent="0.25">
      <c r="B584" s="120"/>
      <c r="C584" s="118"/>
      <c r="D584" s="119"/>
      <c r="E584" s="120"/>
      <c r="F584" s="120"/>
      <c r="G584" s="121"/>
      <c r="H584" s="122"/>
      <c r="I584" s="121"/>
      <c r="J584" s="121"/>
      <c r="K584" s="120"/>
      <c r="L584" s="120"/>
    </row>
    <row r="585" spans="2:12" x14ac:dyDescent="0.25">
      <c r="B585" s="120"/>
      <c r="C585" s="118"/>
      <c r="D585" s="119"/>
      <c r="E585" s="120"/>
      <c r="F585" s="120"/>
      <c r="G585" s="121"/>
      <c r="H585" s="122"/>
      <c r="I585" s="121"/>
      <c r="J585" s="121"/>
      <c r="K585" s="120"/>
      <c r="L585" s="120"/>
    </row>
    <row r="586" spans="2:12" x14ac:dyDescent="0.25">
      <c r="B586" s="120"/>
      <c r="C586" s="118"/>
      <c r="D586" s="119"/>
      <c r="E586" s="120"/>
      <c r="F586" s="120"/>
      <c r="G586" s="121"/>
      <c r="H586" s="122"/>
      <c r="I586" s="121"/>
      <c r="J586" s="121"/>
      <c r="K586" s="120"/>
      <c r="L586" s="120"/>
    </row>
    <row r="587" spans="2:12" x14ac:dyDescent="0.25">
      <c r="B587" s="120"/>
      <c r="C587" s="118"/>
      <c r="D587" s="119"/>
      <c r="E587" s="120"/>
      <c r="F587" s="120"/>
      <c r="G587" s="121"/>
      <c r="H587" s="122"/>
      <c r="I587" s="121"/>
      <c r="J587" s="121"/>
      <c r="K587" s="120"/>
      <c r="L587" s="120"/>
    </row>
    <row r="588" spans="2:12" x14ac:dyDescent="0.25">
      <c r="B588" s="120"/>
      <c r="C588" s="118"/>
      <c r="D588" s="119"/>
      <c r="E588" s="120"/>
      <c r="F588" s="120"/>
      <c r="G588" s="121"/>
      <c r="H588" s="122"/>
      <c r="I588" s="121"/>
      <c r="J588" s="121"/>
      <c r="K588" s="120"/>
      <c r="L588" s="120"/>
    </row>
    <row r="589" spans="2:12" x14ac:dyDescent="0.25">
      <c r="B589" s="120"/>
      <c r="C589" s="118"/>
      <c r="D589" s="119"/>
      <c r="E589" s="120"/>
      <c r="F589" s="120"/>
      <c r="G589" s="121"/>
      <c r="H589" s="122"/>
      <c r="I589" s="121"/>
      <c r="J589" s="121"/>
      <c r="K589" s="120"/>
      <c r="L589" s="120"/>
    </row>
    <row r="590" spans="2:12" x14ac:dyDescent="0.25">
      <c r="B590" s="120"/>
      <c r="C590" s="118"/>
      <c r="D590" s="119"/>
      <c r="E590" s="120"/>
      <c r="F590" s="120"/>
      <c r="G590" s="121"/>
      <c r="H590" s="122"/>
      <c r="I590" s="121"/>
      <c r="J590" s="121"/>
      <c r="K590" s="120"/>
      <c r="L590" s="120"/>
    </row>
    <row r="591" spans="2:12" x14ac:dyDescent="0.25">
      <c r="B591" s="120"/>
      <c r="C591" s="118"/>
      <c r="D591" s="119"/>
      <c r="E591" s="120"/>
      <c r="F591" s="120"/>
      <c r="G591" s="121"/>
      <c r="H591" s="122"/>
      <c r="I591" s="121"/>
      <c r="J591" s="121"/>
      <c r="K591" s="120"/>
      <c r="L591" s="120"/>
    </row>
    <row r="592" spans="2:12" x14ac:dyDescent="0.25">
      <c r="B592" s="120"/>
      <c r="C592" s="118"/>
      <c r="D592" s="119"/>
      <c r="E592" s="120"/>
      <c r="F592" s="120"/>
      <c r="G592" s="121"/>
      <c r="H592" s="122"/>
      <c r="I592" s="121"/>
      <c r="J592" s="121"/>
      <c r="K592" s="120"/>
      <c r="L592" s="120"/>
    </row>
    <row r="593" spans="2:12" x14ac:dyDescent="0.25">
      <c r="B593" s="120"/>
      <c r="C593" s="118"/>
      <c r="D593" s="119"/>
      <c r="E593" s="120"/>
      <c r="F593" s="120"/>
      <c r="G593" s="121"/>
      <c r="H593" s="122"/>
      <c r="I593" s="121"/>
      <c r="J593" s="121"/>
      <c r="K593" s="120"/>
      <c r="L593" s="120"/>
    </row>
    <row r="594" spans="2:12" x14ac:dyDescent="0.25">
      <c r="B594" s="120"/>
      <c r="C594" s="118"/>
      <c r="D594" s="119"/>
      <c r="E594" s="120"/>
      <c r="F594" s="120"/>
      <c r="G594" s="121"/>
      <c r="H594" s="122"/>
      <c r="I594" s="121"/>
      <c r="J594" s="121"/>
      <c r="K594" s="120"/>
      <c r="L594" s="120"/>
    </row>
    <row r="595" spans="2:12" x14ac:dyDescent="0.25">
      <c r="B595" s="120"/>
      <c r="C595" s="118"/>
      <c r="D595" s="119"/>
      <c r="E595" s="120"/>
      <c r="F595" s="120"/>
      <c r="G595" s="121"/>
      <c r="H595" s="122"/>
      <c r="I595" s="121"/>
      <c r="J595" s="121"/>
      <c r="K595" s="120"/>
      <c r="L595" s="120"/>
    </row>
    <row r="596" spans="2:12" x14ac:dyDescent="0.25">
      <c r="B596" s="120"/>
      <c r="C596" s="118"/>
      <c r="D596" s="119"/>
      <c r="E596" s="120"/>
      <c r="F596" s="120"/>
      <c r="G596" s="121"/>
      <c r="H596" s="122"/>
      <c r="I596" s="121"/>
      <c r="J596" s="121"/>
      <c r="K596" s="120"/>
      <c r="L596" s="120"/>
    </row>
    <row r="597" spans="2:12" x14ac:dyDescent="0.25">
      <c r="B597" s="120"/>
      <c r="C597" s="118"/>
      <c r="D597" s="119"/>
      <c r="E597" s="120"/>
      <c r="F597" s="120"/>
      <c r="G597" s="121"/>
      <c r="H597" s="122"/>
      <c r="I597" s="121"/>
      <c r="J597" s="121"/>
      <c r="K597" s="120"/>
      <c r="L597" s="120"/>
    </row>
    <row r="598" spans="2:12" x14ac:dyDescent="0.25">
      <c r="B598" s="120"/>
      <c r="C598" s="118"/>
      <c r="D598" s="119"/>
      <c r="E598" s="120"/>
      <c r="F598" s="120"/>
      <c r="G598" s="121"/>
      <c r="H598" s="122"/>
      <c r="I598" s="121"/>
      <c r="J598" s="121"/>
      <c r="K598" s="120"/>
      <c r="L598" s="120"/>
    </row>
    <row r="599" spans="2:12" x14ac:dyDescent="0.25">
      <c r="B599" s="120"/>
      <c r="C599" s="118"/>
      <c r="D599" s="119"/>
      <c r="E599" s="120"/>
      <c r="F599" s="120"/>
      <c r="G599" s="121"/>
      <c r="H599" s="122"/>
      <c r="I599" s="121"/>
      <c r="J599" s="121"/>
      <c r="K599" s="120"/>
      <c r="L599" s="120"/>
    </row>
    <row r="600" spans="2:12" x14ac:dyDescent="0.25">
      <c r="B600" s="120"/>
      <c r="C600" s="118"/>
      <c r="D600" s="119"/>
      <c r="E600" s="120"/>
      <c r="F600" s="120"/>
      <c r="G600" s="121"/>
      <c r="H600" s="122"/>
      <c r="I600" s="121"/>
      <c r="J600" s="121"/>
      <c r="K600" s="120"/>
      <c r="L600" s="120"/>
    </row>
    <row r="601" spans="2:12" x14ac:dyDescent="0.25">
      <c r="B601" s="120"/>
      <c r="C601" s="118"/>
      <c r="D601" s="119"/>
      <c r="E601" s="120"/>
      <c r="F601" s="120"/>
      <c r="G601" s="121"/>
      <c r="H601" s="122"/>
      <c r="I601" s="121"/>
      <c r="J601" s="121"/>
      <c r="K601" s="120"/>
      <c r="L601" s="120"/>
    </row>
    <row r="602" spans="2:12" x14ac:dyDescent="0.25">
      <c r="B602" s="120"/>
      <c r="C602" s="118"/>
      <c r="D602" s="119"/>
      <c r="E602" s="120"/>
      <c r="F602" s="120"/>
      <c r="G602" s="121"/>
      <c r="H602" s="122"/>
      <c r="I602" s="121"/>
      <c r="J602" s="121"/>
      <c r="K602" s="120"/>
      <c r="L602" s="120"/>
    </row>
    <row r="603" spans="2:12" x14ac:dyDescent="0.25">
      <c r="B603" s="120"/>
      <c r="C603" s="118"/>
      <c r="D603" s="119"/>
      <c r="E603" s="120"/>
      <c r="F603" s="120"/>
      <c r="G603" s="121"/>
      <c r="H603" s="122"/>
      <c r="I603" s="121"/>
      <c r="J603" s="121"/>
      <c r="K603" s="120"/>
      <c r="L603" s="120"/>
    </row>
    <row r="604" spans="2:12" x14ac:dyDescent="0.25">
      <c r="B604" s="120"/>
      <c r="C604" s="118"/>
      <c r="D604" s="119"/>
      <c r="E604" s="120"/>
      <c r="F604" s="120"/>
      <c r="G604" s="121"/>
      <c r="H604" s="122"/>
      <c r="I604" s="121"/>
      <c r="J604" s="121"/>
      <c r="K604" s="120"/>
      <c r="L604" s="120"/>
    </row>
    <row r="605" spans="2:12" x14ac:dyDescent="0.25">
      <c r="B605" s="120"/>
      <c r="C605" s="118"/>
      <c r="D605" s="119"/>
      <c r="E605" s="120"/>
      <c r="F605" s="120"/>
      <c r="G605" s="121"/>
      <c r="H605" s="122"/>
      <c r="I605" s="121"/>
      <c r="J605" s="121"/>
      <c r="K605" s="120"/>
      <c r="L605" s="120"/>
    </row>
    <row r="606" spans="2:12" x14ac:dyDescent="0.25">
      <c r="B606" s="120"/>
      <c r="C606" s="118"/>
      <c r="D606" s="119"/>
      <c r="E606" s="120"/>
      <c r="F606" s="120"/>
      <c r="G606" s="121"/>
      <c r="H606" s="122"/>
      <c r="I606" s="121"/>
      <c r="J606" s="121"/>
      <c r="K606" s="120"/>
      <c r="L606" s="120"/>
    </row>
    <row r="607" spans="2:12" x14ac:dyDescent="0.25">
      <c r="B607" s="120"/>
      <c r="C607" s="118"/>
      <c r="D607" s="119"/>
      <c r="E607" s="120"/>
      <c r="F607" s="120"/>
      <c r="G607" s="121"/>
      <c r="H607" s="122"/>
      <c r="I607" s="121"/>
      <c r="J607" s="121"/>
      <c r="K607" s="120"/>
      <c r="L607" s="120"/>
    </row>
    <row r="608" spans="2:12" x14ac:dyDescent="0.25">
      <c r="B608" s="120"/>
      <c r="C608" s="118"/>
      <c r="D608" s="119"/>
      <c r="E608" s="120"/>
      <c r="F608" s="120"/>
      <c r="G608" s="121"/>
      <c r="H608" s="122"/>
      <c r="I608" s="121"/>
      <c r="J608" s="121"/>
      <c r="K608" s="120"/>
      <c r="L608" s="120"/>
    </row>
    <row r="609" spans="2:12" x14ac:dyDescent="0.25">
      <c r="B609" s="120"/>
      <c r="C609" s="118"/>
      <c r="D609" s="119"/>
      <c r="E609" s="120"/>
      <c r="F609" s="120"/>
      <c r="G609" s="121"/>
      <c r="H609" s="122"/>
      <c r="I609" s="121"/>
      <c r="J609" s="121"/>
      <c r="K609" s="120"/>
      <c r="L609" s="120"/>
    </row>
    <row r="610" spans="2:12" x14ac:dyDescent="0.25">
      <c r="B610" s="120"/>
      <c r="C610" s="118"/>
      <c r="D610" s="119"/>
      <c r="E610" s="120"/>
      <c r="F610" s="120"/>
      <c r="G610" s="121"/>
      <c r="H610" s="122"/>
      <c r="I610" s="121"/>
      <c r="J610" s="121"/>
      <c r="K610" s="120"/>
      <c r="L610" s="120"/>
    </row>
    <row r="611" spans="2:12" x14ac:dyDescent="0.25">
      <c r="B611" s="120"/>
      <c r="C611" s="118"/>
      <c r="D611" s="119"/>
      <c r="E611" s="120"/>
      <c r="F611" s="120"/>
      <c r="G611" s="121"/>
      <c r="H611" s="122"/>
      <c r="I611" s="121"/>
      <c r="J611" s="121"/>
      <c r="K611" s="120"/>
      <c r="L611" s="120"/>
    </row>
    <row r="612" spans="2:12" x14ac:dyDescent="0.25">
      <c r="B612" s="120"/>
      <c r="C612" s="118"/>
      <c r="D612" s="119"/>
      <c r="E612" s="120"/>
      <c r="F612" s="120"/>
      <c r="G612" s="121"/>
      <c r="H612" s="122"/>
      <c r="I612" s="121"/>
      <c r="J612" s="121"/>
      <c r="K612" s="120"/>
      <c r="L612" s="120"/>
    </row>
    <row r="613" spans="2:12" x14ac:dyDescent="0.25">
      <c r="B613" s="120"/>
      <c r="C613" s="118"/>
      <c r="D613" s="119"/>
      <c r="E613" s="120"/>
      <c r="F613" s="120"/>
      <c r="G613" s="121"/>
      <c r="H613" s="122"/>
      <c r="I613" s="121"/>
      <c r="J613" s="121"/>
      <c r="K613" s="120"/>
      <c r="L613" s="120"/>
    </row>
    <row r="614" spans="2:12" x14ac:dyDescent="0.25">
      <c r="B614" s="120"/>
      <c r="C614" s="118"/>
      <c r="D614" s="119"/>
      <c r="E614" s="120"/>
      <c r="F614" s="120"/>
      <c r="G614" s="121"/>
      <c r="H614" s="122"/>
      <c r="I614" s="121"/>
      <c r="J614" s="121"/>
      <c r="K614" s="120"/>
      <c r="L614" s="120"/>
    </row>
    <row r="615" spans="2:12" x14ac:dyDescent="0.25">
      <c r="B615" s="120"/>
      <c r="C615" s="118"/>
      <c r="D615" s="119"/>
      <c r="E615" s="120"/>
      <c r="F615" s="120"/>
      <c r="G615" s="121"/>
      <c r="H615" s="122"/>
      <c r="I615" s="121"/>
      <c r="J615" s="121"/>
      <c r="K615" s="120"/>
      <c r="L615" s="120"/>
    </row>
    <row r="616" spans="2:12" x14ac:dyDescent="0.25">
      <c r="B616" s="120"/>
      <c r="C616" s="118"/>
      <c r="D616" s="119"/>
      <c r="E616" s="120"/>
      <c r="F616" s="120"/>
      <c r="G616" s="121"/>
      <c r="H616" s="122"/>
      <c r="I616" s="121"/>
      <c r="J616" s="121"/>
      <c r="K616" s="120"/>
      <c r="L616" s="120"/>
    </row>
    <row r="617" spans="2:12" x14ac:dyDescent="0.25">
      <c r="B617" s="120"/>
      <c r="C617" s="118"/>
      <c r="D617" s="119"/>
      <c r="E617" s="120"/>
      <c r="F617" s="120"/>
      <c r="G617" s="121"/>
      <c r="H617" s="122"/>
      <c r="I617" s="121"/>
      <c r="J617" s="121"/>
      <c r="K617" s="120"/>
      <c r="L617" s="120"/>
    </row>
    <row r="618" spans="2:12" x14ac:dyDescent="0.25">
      <c r="B618" s="120"/>
      <c r="C618" s="118"/>
      <c r="D618" s="119"/>
      <c r="E618" s="120"/>
      <c r="F618" s="120"/>
      <c r="G618" s="121"/>
      <c r="H618" s="122"/>
      <c r="I618" s="121"/>
      <c r="J618" s="121"/>
      <c r="K618" s="120"/>
      <c r="L618" s="120"/>
    </row>
    <row r="619" spans="2:12" x14ac:dyDescent="0.25">
      <c r="B619" s="120"/>
      <c r="C619" s="118"/>
      <c r="D619" s="119"/>
      <c r="E619" s="120"/>
      <c r="F619" s="120"/>
      <c r="G619" s="121"/>
      <c r="H619" s="122"/>
      <c r="I619" s="121"/>
      <c r="J619" s="121"/>
      <c r="K619" s="120"/>
      <c r="L619" s="120"/>
    </row>
    <row r="620" spans="2:12" x14ac:dyDescent="0.25">
      <c r="B620" s="120"/>
      <c r="C620" s="118"/>
      <c r="D620" s="119"/>
      <c r="E620" s="120"/>
      <c r="F620" s="120"/>
      <c r="G620" s="121"/>
      <c r="H620" s="122"/>
      <c r="I620" s="121"/>
      <c r="J620" s="121"/>
      <c r="K620" s="120"/>
      <c r="L620" s="120"/>
    </row>
    <row r="621" spans="2:12" x14ac:dyDescent="0.25">
      <c r="B621" s="120"/>
      <c r="C621" s="118"/>
      <c r="D621" s="119"/>
      <c r="E621" s="120"/>
      <c r="F621" s="120"/>
      <c r="G621" s="121"/>
      <c r="H621" s="122"/>
      <c r="I621" s="121"/>
      <c r="J621" s="121"/>
      <c r="K621" s="120"/>
      <c r="L621" s="120"/>
    </row>
    <row r="622" spans="2:12" x14ac:dyDescent="0.25">
      <c r="B622" s="120"/>
      <c r="C622" s="118"/>
      <c r="D622" s="119"/>
      <c r="E622" s="120"/>
      <c r="F622" s="120"/>
      <c r="G622" s="121"/>
      <c r="H622" s="122"/>
      <c r="I622" s="121"/>
      <c r="J622" s="121"/>
      <c r="K622" s="120"/>
      <c r="L622" s="120"/>
    </row>
    <row r="623" spans="2:12" x14ac:dyDescent="0.25">
      <c r="B623" s="120"/>
      <c r="C623" s="118"/>
      <c r="D623" s="119"/>
      <c r="E623" s="120"/>
      <c r="F623" s="120"/>
      <c r="G623" s="121"/>
      <c r="H623" s="122"/>
      <c r="I623" s="121"/>
      <c r="J623" s="121"/>
      <c r="K623" s="120"/>
      <c r="L623" s="120"/>
    </row>
    <row r="624" spans="2:12" x14ac:dyDescent="0.25">
      <c r="B624" s="120"/>
      <c r="C624" s="118"/>
      <c r="D624" s="119"/>
      <c r="E624" s="120"/>
      <c r="F624" s="120"/>
      <c r="G624" s="121"/>
      <c r="H624" s="122"/>
      <c r="I624" s="121"/>
      <c r="J624" s="121"/>
      <c r="K624" s="120"/>
      <c r="L624" s="120"/>
    </row>
    <row r="625" spans="2:12" x14ac:dyDescent="0.25">
      <c r="B625" s="120"/>
      <c r="C625" s="118"/>
      <c r="D625" s="119"/>
      <c r="E625" s="120"/>
      <c r="F625" s="120"/>
      <c r="G625" s="121"/>
      <c r="H625" s="122"/>
      <c r="I625" s="121"/>
      <c r="J625" s="121"/>
      <c r="K625" s="120"/>
      <c r="L625" s="120"/>
    </row>
    <row r="626" spans="2:12" x14ac:dyDescent="0.25">
      <c r="B626" s="120"/>
      <c r="C626" s="118"/>
      <c r="D626" s="119"/>
      <c r="E626" s="120"/>
      <c r="F626" s="120"/>
      <c r="G626" s="121"/>
      <c r="H626" s="122"/>
      <c r="I626" s="121"/>
      <c r="J626" s="121"/>
      <c r="K626" s="120"/>
      <c r="L626" s="120"/>
    </row>
    <row r="627" spans="2:12" x14ac:dyDescent="0.25">
      <c r="B627" s="120"/>
      <c r="C627" s="118"/>
      <c r="D627" s="119"/>
      <c r="E627" s="120"/>
      <c r="F627" s="120"/>
      <c r="G627" s="121"/>
      <c r="H627" s="122"/>
      <c r="I627" s="121"/>
      <c r="J627" s="121"/>
      <c r="K627" s="120"/>
      <c r="L627" s="120"/>
    </row>
    <row r="628" spans="2:12" x14ac:dyDescent="0.25">
      <c r="B628" s="120"/>
      <c r="C628" s="118"/>
      <c r="D628" s="119"/>
      <c r="E628" s="120"/>
      <c r="F628" s="120"/>
      <c r="G628" s="121"/>
      <c r="H628" s="122"/>
      <c r="I628" s="121"/>
      <c r="J628" s="121"/>
      <c r="K628" s="120"/>
      <c r="L628" s="120"/>
    </row>
    <row r="629" spans="2:12" x14ac:dyDescent="0.25">
      <c r="B629" s="120"/>
      <c r="C629" s="118"/>
      <c r="D629" s="119"/>
      <c r="E629" s="120"/>
      <c r="F629" s="120"/>
      <c r="G629" s="121"/>
      <c r="H629" s="122"/>
      <c r="I629" s="121"/>
      <c r="J629" s="121"/>
      <c r="K629" s="120"/>
      <c r="L629" s="120"/>
    </row>
    <row r="630" spans="2:12" x14ac:dyDescent="0.25">
      <c r="B630" s="120"/>
      <c r="C630" s="118"/>
      <c r="D630" s="119"/>
      <c r="E630" s="120"/>
      <c r="F630" s="120"/>
      <c r="G630" s="121"/>
      <c r="H630" s="122"/>
      <c r="I630" s="121"/>
      <c r="J630" s="121"/>
      <c r="K630" s="120"/>
      <c r="L630" s="120"/>
    </row>
    <row r="631" spans="2:12" x14ac:dyDescent="0.25">
      <c r="B631" s="120"/>
      <c r="C631" s="118"/>
      <c r="D631" s="119"/>
      <c r="E631" s="120"/>
      <c r="F631" s="120"/>
      <c r="G631" s="121"/>
      <c r="H631" s="122"/>
      <c r="I631" s="121"/>
      <c r="J631" s="121"/>
      <c r="K631" s="120"/>
      <c r="L631" s="120"/>
    </row>
    <row r="632" spans="2:12" x14ac:dyDescent="0.25">
      <c r="B632" s="120"/>
      <c r="C632" s="118"/>
      <c r="D632" s="119"/>
      <c r="E632" s="120"/>
      <c r="F632" s="120"/>
      <c r="G632" s="121"/>
      <c r="H632" s="122"/>
      <c r="I632" s="121"/>
      <c r="J632" s="121"/>
      <c r="K632" s="120"/>
      <c r="L632" s="120"/>
    </row>
    <row r="633" spans="2:12" x14ac:dyDescent="0.25">
      <c r="B633" s="120"/>
      <c r="C633" s="118"/>
      <c r="D633" s="119"/>
      <c r="E633" s="120"/>
      <c r="F633" s="120"/>
      <c r="G633" s="121"/>
      <c r="H633" s="122"/>
      <c r="I633" s="121"/>
      <c r="J633" s="121"/>
      <c r="K633" s="120"/>
      <c r="L633" s="120"/>
    </row>
    <row r="634" spans="2:12" x14ac:dyDescent="0.25">
      <c r="B634" s="120"/>
      <c r="C634" s="118"/>
      <c r="D634" s="119"/>
      <c r="E634" s="120"/>
      <c r="F634" s="120"/>
      <c r="G634" s="121"/>
      <c r="H634" s="122"/>
      <c r="I634" s="121"/>
      <c r="J634" s="121"/>
      <c r="K634" s="120"/>
      <c r="L634" s="120"/>
    </row>
    <row r="635" spans="2:12" x14ac:dyDescent="0.25">
      <c r="B635" s="120"/>
      <c r="C635" s="118"/>
      <c r="D635" s="119"/>
      <c r="E635" s="120"/>
      <c r="F635" s="120"/>
      <c r="G635" s="121"/>
      <c r="H635" s="122"/>
      <c r="I635" s="121"/>
      <c r="J635" s="121"/>
      <c r="K635" s="120"/>
      <c r="L635" s="120"/>
    </row>
    <row r="636" spans="2:12" x14ac:dyDescent="0.25">
      <c r="B636" s="120"/>
      <c r="C636" s="118"/>
      <c r="D636" s="119"/>
      <c r="E636" s="120"/>
      <c r="F636" s="120"/>
      <c r="G636" s="121"/>
      <c r="H636" s="122"/>
      <c r="I636" s="121"/>
      <c r="J636" s="121"/>
      <c r="K636" s="120"/>
      <c r="L636" s="120"/>
    </row>
    <row r="637" spans="2:12" x14ac:dyDescent="0.25">
      <c r="B637" s="120"/>
      <c r="C637" s="118"/>
      <c r="D637" s="119"/>
      <c r="E637" s="120"/>
      <c r="F637" s="120"/>
      <c r="G637" s="121"/>
      <c r="H637" s="122"/>
      <c r="I637" s="121"/>
      <c r="J637" s="121"/>
      <c r="K637" s="120"/>
      <c r="L637" s="120"/>
    </row>
    <row r="638" spans="2:12" x14ac:dyDescent="0.25">
      <c r="B638" s="120"/>
      <c r="C638" s="118"/>
      <c r="D638" s="119"/>
      <c r="E638" s="120"/>
      <c r="F638" s="120"/>
      <c r="G638" s="121"/>
      <c r="H638" s="122"/>
      <c r="I638" s="121"/>
      <c r="J638" s="121"/>
      <c r="K638" s="120"/>
      <c r="L638" s="120"/>
    </row>
    <row r="639" spans="2:12" x14ac:dyDescent="0.25">
      <c r="B639" s="120"/>
      <c r="C639" s="118"/>
      <c r="D639" s="119"/>
      <c r="E639" s="120"/>
      <c r="F639" s="120"/>
      <c r="G639" s="121"/>
      <c r="H639" s="122"/>
      <c r="I639" s="121"/>
      <c r="J639" s="121"/>
      <c r="K639" s="120"/>
      <c r="L639" s="120"/>
    </row>
    <row r="640" spans="2:12" x14ac:dyDescent="0.25">
      <c r="B640" s="120"/>
      <c r="C640" s="118"/>
      <c r="D640" s="119"/>
      <c r="E640" s="120"/>
      <c r="F640" s="120"/>
      <c r="G640" s="121"/>
      <c r="H640" s="122"/>
      <c r="I640" s="121"/>
      <c r="J640" s="121"/>
      <c r="K640" s="120"/>
      <c r="L640" s="120"/>
    </row>
    <row r="641" spans="2:12" x14ac:dyDescent="0.25">
      <c r="B641" s="120"/>
      <c r="C641" s="118"/>
      <c r="D641" s="119"/>
      <c r="E641" s="120"/>
      <c r="F641" s="120"/>
      <c r="G641" s="121"/>
      <c r="H641" s="122"/>
      <c r="I641" s="121"/>
      <c r="J641" s="121"/>
      <c r="K641" s="120"/>
      <c r="L641" s="120"/>
    </row>
    <row r="642" spans="2:12" x14ac:dyDescent="0.25">
      <c r="B642" s="120"/>
      <c r="C642" s="118"/>
      <c r="D642" s="119"/>
      <c r="E642" s="120"/>
      <c r="F642" s="120"/>
      <c r="G642" s="121"/>
      <c r="H642" s="122"/>
      <c r="I642" s="121"/>
      <c r="J642" s="121"/>
      <c r="K642" s="120"/>
      <c r="L642" s="120"/>
    </row>
    <row r="643" spans="2:12" x14ac:dyDescent="0.25">
      <c r="B643" s="120"/>
      <c r="C643" s="118"/>
      <c r="D643" s="119"/>
      <c r="E643" s="120"/>
      <c r="F643" s="120"/>
      <c r="G643" s="121"/>
      <c r="H643" s="122"/>
      <c r="I643" s="121"/>
      <c r="J643" s="121"/>
      <c r="K643" s="120"/>
      <c r="L643" s="120"/>
    </row>
    <row r="644" spans="2:12" x14ac:dyDescent="0.25">
      <c r="B644" s="120"/>
      <c r="C644" s="118"/>
      <c r="D644" s="119"/>
      <c r="E644" s="120"/>
      <c r="F644" s="120"/>
      <c r="G644" s="121"/>
      <c r="H644" s="122"/>
      <c r="I644" s="121"/>
      <c r="J644" s="121"/>
      <c r="K644" s="120"/>
      <c r="L644" s="120"/>
    </row>
    <row r="645" spans="2:12" x14ac:dyDescent="0.25">
      <c r="B645" s="120"/>
      <c r="C645" s="118"/>
      <c r="D645" s="119"/>
      <c r="E645" s="120"/>
      <c r="F645" s="120"/>
      <c r="G645" s="121"/>
      <c r="H645" s="122"/>
      <c r="I645" s="121"/>
      <c r="J645" s="121"/>
      <c r="K645" s="120"/>
      <c r="L645" s="120"/>
    </row>
    <row r="646" spans="2:12" x14ac:dyDescent="0.25">
      <c r="B646" s="120"/>
      <c r="C646" s="118"/>
      <c r="D646" s="119"/>
      <c r="E646" s="120"/>
      <c r="F646" s="120"/>
      <c r="G646" s="121"/>
      <c r="H646" s="122"/>
      <c r="I646" s="121"/>
      <c r="J646" s="121"/>
      <c r="K646" s="120"/>
      <c r="L646" s="120"/>
    </row>
    <row r="647" spans="2:12" x14ac:dyDescent="0.25">
      <c r="B647" s="120"/>
      <c r="C647" s="118"/>
      <c r="D647" s="119"/>
      <c r="E647" s="120"/>
      <c r="F647" s="120"/>
      <c r="G647" s="121"/>
      <c r="H647" s="122"/>
      <c r="I647" s="121"/>
      <c r="J647" s="121"/>
      <c r="K647" s="120"/>
      <c r="L647" s="120"/>
    </row>
    <row r="648" spans="2:12" x14ac:dyDescent="0.25">
      <c r="B648" s="120"/>
      <c r="C648" s="118"/>
      <c r="D648" s="119"/>
      <c r="E648" s="120"/>
      <c r="F648" s="120"/>
      <c r="G648" s="121"/>
      <c r="H648" s="122"/>
      <c r="I648" s="121"/>
      <c r="J648" s="121"/>
      <c r="K648" s="120"/>
      <c r="L648" s="120"/>
    </row>
    <row r="649" spans="2:12" x14ac:dyDescent="0.25">
      <c r="B649" s="120"/>
      <c r="C649" s="118"/>
      <c r="D649" s="119"/>
      <c r="E649" s="120"/>
      <c r="F649" s="120"/>
      <c r="G649" s="121"/>
      <c r="H649" s="122"/>
      <c r="I649" s="121"/>
      <c r="J649" s="121"/>
      <c r="K649" s="120"/>
      <c r="L649" s="120"/>
    </row>
    <row r="650" spans="2:12" x14ac:dyDescent="0.25">
      <c r="B650" s="120"/>
      <c r="C650" s="118"/>
      <c r="D650" s="119"/>
      <c r="E650" s="120"/>
      <c r="F650" s="120"/>
      <c r="G650" s="121"/>
      <c r="H650" s="122"/>
      <c r="I650" s="121"/>
      <c r="J650" s="121"/>
      <c r="K650" s="120"/>
      <c r="L650" s="120"/>
    </row>
    <row r="651" spans="2:12" x14ac:dyDescent="0.25">
      <c r="B651" s="120"/>
      <c r="C651" s="118"/>
      <c r="D651" s="119"/>
      <c r="E651" s="120"/>
      <c r="F651" s="120"/>
      <c r="G651" s="121"/>
      <c r="H651" s="122"/>
      <c r="I651" s="121"/>
      <c r="J651" s="121"/>
      <c r="K651" s="120"/>
      <c r="L651" s="120"/>
    </row>
    <row r="652" spans="2:12" x14ac:dyDescent="0.25">
      <c r="B652" s="120"/>
      <c r="C652" s="118"/>
      <c r="D652" s="119"/>
      <c r="E652" s="120"/>
      <c r="F652" s="120"/>
      <c r="G652" s="121"/>
      <c r="H652" s="122"/>
      <c r="I652" s="121"/>
      <c r="J652" s="121"/>
      <c r="K652" s="120"/>
      <c r="L652" s="120"/>
    </row>
    <row r="653" spans="2:12" x14ac:dyDescent="0.25">
      <c r="B653" s="120"/>
      <c r="C653" s="118"/>
      <c r="D653" s="119"/>
      <c r="E653" s="120"/>
      <c r="F653" s="120"/>
      <c r="G653" s="121"/>
      <c r="H653" s="122"/>
      <c r="I653" s="121"/>
      <c r="J653" s="121"/>
      <c r="K653" s="120"/>
      <c r="L653" s="120"/>
    </row>
    <row r="654" spans="2:12" x14ac:dyDescent="0.25">
      <c r="B654" s="120"/>
      <c r="C654" s="118"/>
      <c r="D654" s="119"/>
      <c r="E654" s="120"/>
      <c r="F654" s="120"/>
      <c r="G654" s="121"/>
      <c r="H654" s="122"/>
      <c r="I654" s="121"/>
      <c r="J654" s="121"/>
      <c r="K654" s="120"/>
      <c r="L654" s="120"/>
    </row>
    <row r="655" spans="2:12" x14ac:dyDescent="0.25">
      <c r="B655" s="120"/>
      <c r="C655" s="118"/>
      <c r="D655" s="119"/>
      <c r="E655" s="120"/>
      <c r="F655" s="120"/>
      <c r="G655" s="121"/>
      <c r="H655" s="122"/>
      <c r="I655" s="121"/>
      <c r="J655" s="121"/>
      <c r="K655" s="120"/>
      <c r="L655" s="120"/>
    </row>
    <row r="656" spans="2:12" x14ac:dyDescent="0.25">
      <c r="B656" s="120"/>
      <c r="C656" s="118"/>
      <c r="D656" s="119"/>
      <c r="E656" s="120"/>
      <c r="F656" s="120"/>
      <c r="G656" s="121"/>
      <c r="H656" s="122"/>
      <c r="I656" s="121"/>
      <c r="J656" s="121"/>
      <c r="K656" s="120"/>
      <c r="L656" s="120"/>
    </row>
    <row r="657" spans="2:12" x14ac:dyDescent="0.25">
      <c r="B657" s="120"/>
      <c r="C657" s="118"/>
      <c r="D657" s="119"/>
      <c r="E657" s="120"/>
      <c r="F657" s="120"/>
      <c r="G657" s="121"/>
      <c r="H657" s="122"/>
      <c r="I657" s="121"/>
      <c r="J657" s="121"/>
      <c r="K657" s="120"/>
      <c r="L657" s="120"/>
    </row>
    <row r="658" spans="2:12" x14ac:dyDescent="0.25">
      <c r="B658" s="120"/>
      <c r="C658" s="118"/>
      <c r="D658" s="119"/>
      <c r="E658" s="120"/>
      <c r="F658" s="120"/>
      <c r="G658" s="121"/>
      <c r="H658" s="122"/>
      <c r="I658" s="121"/>
      <c r="J658" s="121"/>
      <c r="K658" s="120"/>
      <c r="L658" s="120"/>
    </row>
    <row r="659" spans="2:12" x14ac:dyDescent="0.25">
      <c r="B659" s="120"/>
      <c r="C659" s="118"/>
      <c r="D659" s="119"/>
      <c r="E659" s="120"/>
      <c r="F659" s="120"/>
      <c r="G659" s="121"/>
      <c r="H659" s="122"/>
      <c r="I659" s="121"/>
      <c r="J659" s="121"/>
      <c r="K659" s="120"/>
      <c r="L659" s="120"/>
    </row>
    <row r="660" spans="2:12" x14ac:dyDescent="0.25">
      <c r="B660" s="120"/>
      <c r="C660" s="118"/>
      <c r="D660" s="119"/>
      <c r="E660" s="120"/>
      <c r="F660" s="120"/>
      <c r="G660" s="121"/>
      <c r="H660" s="122"/>
      <c r="I660" s="121"/>
      <c r="J660" s="121"/>
      <c r="K660" s="120"/>
      <c r="L660" s="120"/>
    </row>
    <row r="661" spans="2:12" x14ac:dyDescent="0.25">
      <c r="B661" s="120"/>
      <c r="C661" s="118"/>
      <c r="D661" s="119"/>
      <c r="E661" s="120"/>
      <c r="F661" s="120"/>
      <c r="G661" s="121"/>
      <c r="H661" s="122"/>
      <c r="I661" s="121"/>
      <c r="J661" s="121"/>
      <c r="K661" s="120"/>
      <c r="L661" s="120"/>
    </row>
    <row r="662" spans="2:12" x14ac:dyDescent="0.25">
      <c r="B662" s="120"/>
      <c r="C662" s="118"/>
      <c r="D662" s="119"/>
      <c r="E662" s="120"/>
      <c r="F662" s="120"/>
      <c r="G662" s="121"/>
      <c r="H662" s="122"/>
      <c r="I662" s="121"/>
      <c r="J662" s="121"/>
      <c r="K662" s="120"/>
      <c r="L662" s="120"/>
    </row>
    <row r="663" spans="2:12" x14ac:dyDescent="0.25">
      <c r="B663" s="120"/>
      <c r="C663" s="118"/>
      <c r="D663" s="119"/>
      <c r="E663" s="120"/>
      <c r="F663" s="120"/>
      <c r="G663" s="121"/>
      <c r="H663" s="122"/>
      <c r="I663" s="121"/>
      <c r="J663" s="121"/>
      <c r="K663" s="120"/>
      <c r="L663" s="120"/>
    </row>
    <row r="664" spans="2:12" x14ac:dyDescent="0.25">
      <c r="B664" s="120"/>
      <c r="C664" s="118"/>
      <c r="D664" s="119"/>
      <c r="E664" s="120"/>
      <c r="F664" s="120"/>
      <c r="G664" s="121"/>
      <c r="H664" s="122"/>
      <c r="I664" s="121"/>
      <c r="J664" s="121"/>
      <c r="K664" s="120"/>
      <c r="L664" s="120"/>
    </row>
    <row r="665" spans="2:12" x14ac:dyDescent="0.25">
      <c r="B665" s="120"/>
      <c r="C665" s="118"/>
      <c r="D665" s="119"/>
      <c r="E665" s="120"/>
      <c r="F665" s="120"/>
      <c r="G665" s="121"/>
      <c r="H665" s="122"/>
      <c r="I665" s="121"/>
      <c r="J665" s="121"/>
      <c r="K665" s="120"/>
      <c r="L665" s="120"/>
    </row>
    <row r="666" spans="2:12" x14ac:dyDescent="0.25">
      <c r="B666" s="120"/>
      <c r="C666" s="118"/>
      <c r="D666" s="119"/>
      <c r="E666" s="120"/>
      <c r="F666" s="120"/>
      <c r="G666" s="121"/>
      <c r="H666" s="122"/>
      <c r="I666" s="121"/>
      <c r="J666" s="121"/>
      <c r="K666" s="120"/>
      <c r="L666" s="120"/>
    </row>
    <row r="667" spans="2:12" x14ac:dyDescent="0.25">
      <c r="B667" s="120"/>
      <c r="C667" s="118"/>
      <c r="D667" s="119"/>
      <c r="E667" s="120"/>
      <c r="F667" s="120"/>
      <c r="G667" s="121"/>
      <c r="H667" s="122"/>
      <c r="I667" s="121"/>
      <c r="J667" s="121"/>
      <c r="K667" s="120"/>
      <c r="L667" s="120"/>
    </row>
    <row r="668" spans="2:12" x14ac:dyDescent="0.25">
      <c r="B668" s="120"/>
      <c r="C668" s="118"/>
      <c r="D668" s="119"/>
      <c r="E668" s="120"/>
      <c r="F668" s="120"/>
      <c r="G668" s="121"/>
      <c r="H668" s="122"/>
      <c r="I668" s="121"/>
      <c r="J668" s="121"/>
      <c r="K668" s="120"/>
      <c r="L668" s="120"/>
    </row>
    <row r="669" spans="2:12" x14ac:dyDescent="0.25">
      <c r="B669" s="120"/>
      <c r="C669" s="118"/>
      <c r="D669" s="119"/>
      <c r="E669" s="120"/>
      <c r="F669" s="120"/>
      <c r="G669" s="121"/>
      <c r="H669" s="122"/>
      <c r="I669" s="121"/>
      <c r="J669" s="121"/>
      <c r="K669" s="120"/>
      <c r="L669" s="120"/>
    </row>
    <row r="670" spans="2:12" x14ac:dyDescent="0.25">
      <c r="B670" s="120"/>
      <c r="C670" s="118"/>
      <c r="D670" s="119"/>
      <c r="E670" s="120"/>
      <c r="F670" s="120"/>
      <c r="G670" s="121"/>
      <c r="H670" s="122"/>
      <c r="I670" s="121"/>
      <c r="J670" s="121"/>
      <c r="K670" s="120"/>
      <c r="L670" s="120"/>
    </row>
    <row r="671" spans="2:12" x14ac:dyDescent="0.25">
      <c r="B671" s="120"/>
      <c r="C671" s="118"/>
      <c r="D671" s="119"/>
      <c r="E671" s="120"/>
      <c r="F671" s="120"/>
      <c r="G671" s="121"/>
      <c r="H671" s="122"/>
      <c r="I671" s="121"/>
      <c r="J671" s="121"/>
      <c r="K671" s="120"/>
      <c r="L671" s="120"/>
    </row>
    <row r="672" spans="2:12" x14ac:dyDescent="0.25">
      <c r="B672" s="120"/>
      <c r="C672" s="118"/>
      <c r="D672" s="119"/>
      <c r="E672" s="120"/>
      <c r="F672" s="120"/>
      <c r="G672" s="121"/>
      <c r="H672" s="122"/>
      <c r="I672" s="121"/>
      <c r="J672" s="121"/>
      <c r="K672" s="120"/>
      <c r="L672" s="120"/>
    </row>
    <row r="673" spans="2:12" x14ac:dyDescent="0.25">
      <c r="B673" s="120"/>
      <c r="C673" s="118"/>
      <c r="D673" s="119"/>
      <c r="E673" s="120"/>
      <c r="F673" s="120"/>
      <c r="G673" s="121"/>
      <c r="H673" s="122"/>
      <c r="I673" s="121"/>
      <c r="J673" s="121"/>
      <c r="K673" s="120"/>
      <c r="L673" s="120"/>
    </row>
    <row r="674" spans="2:12" x14ac:dyDescent="0.25">
      <c r="B674" s="120"/>
      <c r="C674" s="118"/>
      <c r="D674" s="119"/>
      <c r="E674" s="120"/>
      <c r="F674" s="120"/>
      <c r="G674" s="121"/>
      <c r="H674" s="122"/>
      <c r="I674" s="121"/>
      <c r="J674" s="121"/>
      <c r="K674" s="120"/>
      <c r="L674" s="120"/>
    </row>
    <row r="675" spans="2:12" x14ac:dyDescent="0.25">
      <c r="B675" s="120"/>
      <c r="C675" s="118"/>
      <c r="D675" s="119"/>
      <c r="E675" s="120"/>
      <c r="F675" s="120"/>
      <c r="G675" s="121"/>
      <c r="H675" s="122"/>
      <c r="I675" s="121"/>
      <c r="J675" s="121"/>
      <c r="K675" s="120"/>
      <c r="L675" s="120"/>
    </row>
    <row r="676" spans="2:12" x14ac:dyDescent="0.25">
      <c r="B676" s="120"/>
      <c r="C676" s="118"/>
      <c r="D676" s="119"/>
      <c r="E676" s="120"/>
      <c r="F676" s="120"/>
      <c r="G676" s="121"/>
      <c r="H676" s="122"/>
      <c r="I676" s="121"/>
      <c r="J676" s="121"/>
      <c r="K676" s="120"/>
      <c r="L676" s="120"/>
    </row>
    <row r="677" spans="2:12" x14ac:dyDescent="0.25">
      <c r="B677" s="120"/>
      <c r="C677" s="118"/>
      <c r="D677" s="119"/>
      <c r="E677" s="120"/>
      <c r="F677" s="120"/>
      <c r="G677" s="121"/>
      <c r="H677" s="122"/>
      <c r="I677" s="121"/>
      <c r="J677" s="121"/>
      <c r="K677" s="120"/>
      <c r="L677" s="120"/>
    </row>
    <row r="678" spans="2:12" x14ac:dyDescent="0.25">
      <c r="B678" s="120"/>
      <c r="C678" s="118"/>
      <c r="D678" s="119"/>
      <c r="E678" s="120"/>
      <c r="F678" s="120"/>
      <c r="G678" s="121"/>
      <c r="H678" s="122"/>
      <c r="I678" s="121"/>
      <c r="J678" s="121"/>
      <c r="K678" s="120"/>
      <c r="L678" s="120"/>
    </row>
    <row r="679" spans="2:12" x14ac:dyDescent="0.25">
      <c r="B679" s="120"/>
      <c r="C679" s="118"/>
      <c r="D679" s="119"/>
      <c r="E679" s="120"/>
      <c r="F679" s="120"/>
      <c r="G679" s="121"/>
      <c r="H679" s="122"/>
      <c r="I679" s="121"/>
      <c r="J679" s="121"/>
      <c r="K679" s="120"/>
      <c r="L679" s="120"/>
    </row>
    <row r="680" spans="2:12" x14ac:dyDescent="0.25">
      <c r="B680" s="120"/>
      <c r="C680" s="118"/>
      <c r="D680" s="119"/>
      <c r="E680" s="120"/>
      <c r="F680" s="120"/>
      <c r="G680" s="121"/>
      <c r="H680" s="122"/>
      <c r="I680" s="121"/>
      <c r="J680" s="121"/>
      <c r="K680" s="120"/>
      <c r="L680" s="120"/>
    </row>
    <row r="681" spans="2:12" x14ac:dyDescent="0.25">
      <c r="B681" s="120"/>
      <c r="C681" s="118"/>
      <c r="D681" s="119"/>
      <c r="E681" s="120"/>
      <c r="F681" s="120"/>
      <c r="G681" s="121"/>
      <c r="H681" s="122"/>
      <c r="I681" s="121"/>
      <c r="J681" s="121"/>
      <c r="K681" s="120"/>
      <c r="L681" s="120"/>
    </row>
    <row r="682" spans="2:12" x14ac:dyDescent="0.25">
      <c r="B682" s="120"/>
      <c r="C682" s="118"/>
      <c r="D682" s="119"/>
      <c r="E682" s="120"/>
      <c r="F682" s="120"/>
      <c r="G682" s="121"/>
      <c r="H682" s="122"/>
      <c r="I682" s="121"/>
      <c r="J682" s="121"/>
      <c r="K682" s="120"/>
      <c r="L682" s="120"/>
    </row>
    <row r="683" spans="2:12" x14ac:dyDescent="0.25">
      <c r="B683" s="120"/>
      <c r="C683" s="118"/>
      <c r="D683" s="119"/>
      <c r="E683" s="120"/>
      <c r="F683" s="120"/>
      <c r="G683" s="121"/>
      <c r="H683" s="122"/>
      <c r="I683" s="121"/>
      <c r="J683" s="121"/>
      <c r="K683" s="120"/>
      <c r="L683" s="120"/>
    </row>
    <row r="684" spans="2:12" x14ac:dyDescent="0.25">
      <c r="B684" s="120"/>
      <c r="C684" s="118"/>
      <c r="D684" s="119"/>
      <c r="E684" s="120"/>
      <c r="F684" s="120"/>
      <c r="G684" s="121"/>
      <c r="H684" s="122"/>
      <c r="I684" s="121"/>
      <c r="J684" s="121"/>
      <c r="K684" s="120"/>
      <c r="L684" s="120"/>
    </row>
    <row r="685" spans="2:12" x14ac:dyDescent="0.25">
      <c r="B685" s="120"/>
      <c r="C685" s="118"/>
      <c r="D685" s="119"/>
      <c r="E685" s="120"/>
      <c r="F685" s="120"/>
      <c r="G685" s="121"/>
      <c r="H685" s="122"/>
      <c r="I685" s="121"/>
      <c r="J685" s="121"/>
      <c r="K685" s="120"/>
      <c r="L685" s="120"/>
    </row>
    <row r="686" spans="2:12" x14ac:dyDescent="0.25">
      <c r="B686" s="120"/>
      <c r="C686" s="118"/>
      <c r="D686" s="119"/>
      <c r="E686" s="120"/>
      <c r="F686" s="120"/>
      <c r="G686" s="121"/>
      <c r="H686" s="122"/>
      <c r="I686" s="121"/>
      <c r="J686" s="121"/>
      <c r="K686" s="120"/>
      <c r="L686" s="120"/>
    </row>
    <row r="687" spans="2:12" x14ac:dyDescent="0.25">
      <c r="B687" s="120"/>
      <c r="C687" s="118"/>
      <c r="D687" s="119"/>
      <c r="E687" s="120"/>
      <c r="F687" s="120"/>
      <c r="G687" s="121"/>
      <c r="H687" s="122"/>
      <c r="I687" s="121"/>
      <c r="J687" s="121"/>
      <c r="K687" s="120"/>
      <c r="L687" s="120"/>
    </row>
    <row r="688" spans="2:12" x14ac:dyDescent="0.25">
      <c r="B688" s="120"/>
      <c r="C688" s="118"/>
      <c r="D688" s="119"/>
      <c r="E688" s="120"/>
      <c r="F688" s="120"/>
      <c r="G688" s="121"/>
      <c r="H688" s="122"/>
      <c r="I688" s="121"/>
      <c r="J688" s="121"/>
      <c r="K688" s="120"/>
      <c r="L688" s="120"/>
    </row>
    <row r="689" spans="2:12" x14ac:dyDescent="0.25">
      <c r="B689" s="120"/>
      <c r="C689" s="118"/>
      <c r="D689" s="119"/>
      <c r="E689" s="120"/>
      <c r="F689" s="120"/>
      <c r="G689" s="121"/>
      <c r="H689" s="122"/>
      <c r="I689" s="121"/>
      <c r="J689" s="121"/>
      <c r="K689" s="120"/>
      <c r="L689" s="120"/>
    </row>
    <row r="690" spans="2:12" x14ac:dyDescent="0.25">
      <c r="B690" s="120"/>
      <c r="C690" s="118"/>
      <c r="D690" s="119"/>
      <c r="E690" s="120"/>
      <c r="F690" s="120"/>
      <c r="G690" s="121"/>
      <c r="H690" s="122"/>
      <c r="I690" s="121"/>
      <c r="J690" s="121"/>
      <c r="K690" s="120"/>
      <c r="L690" s="120"/>
    </row>
    <row r="691" spans="2:12" x14ac:dyDescent="0.25">
      <c r="B691" s="120"/>
      <c r="C691" s="118"/>
      <c r="D691" s="119"/>
      <c r="E691" s="120"/>
      <c r="F691" s="120"/>
      <c r="G691" s="121"/>
      <c r="H691" s="122"/>
      <c r="I691" s="121"/>
      <c r="J691" s="121"/>
      <c r="K691" s="120"/>
      <c r="L691" s="120"/>
    </row>
    <row r="692" spans="2:12" x14ac:dyDescent="0.25">
      <c r="B692" s="120"/>
      <c r="C692" s="118"/>
      <c r="D692" s="119"/>
      <c r="E692" s="120"/>
      <c r="F692" s="120"/>
      <c r="G692" s="121"/>
      <c r="H692" s="122"/>
      <c r="I692" s="121"/>
      <c r="J692" s="121"/>
      <c r="K692" s="120"/>
      <c r="L692" s="120"/>
    </row>
    <row r="693" spans="2:12" x14ac:dyDescent="0.25">
      <c r="B693" s="120"/>
      <c r="C693" s="118"/>
      <c r="D693" s="119"/>
      <c r="E693" s="120"/>
      <c r="F693" s="120"/>
      <c r="G693" s="121"/>
      <c r="H693" s="122"/>
      <c r="I693" s="121"/>
      <c r="J693" s="121"/>
      <c r="K693" s="120"/>
      <c r="L693" s="120"/>
    </row>
    <row r="694" spans="2:12" x14ac:dyDescent="0.25">
      <c r="B694" s="120"/>
      <c r="C694" s="118"/>
      <c r="D694" s="119"/>
      <c r="E694" s="120"/>
      <c r="F694" s="120"/>
      <c r="G694" s="121"/>
      <c r="H694" s="122"/>
      <c r="I694" s="121"/>
      <c r="J694" s="121"/>
      <c r="K694" s="120"/>
      <c r="L694" s="120"/>
    </row>
    <row r="695" spans="2:12" x14ac:dyDescent="0.25">
      <c r="B695" s="120"/>
      <c r="C695" s="118"/>
      <c r="D695" s="119"/>
      <c r="E695" s="120"/>
      <c r="F695" s="120"/>
      <c r="G695" s="121"/>
      <c r="H695" s="122"/>
      <c r="I695" s="121"/>
      <c r="J695" s="121"/>
      <c r="K695" s="120"/>
      <c r="L695" s="120"/>
    </row>
    <row r="696" spans="2:12" x14ac:dyDescent="0.25">
      <c r="B696" s="120"/>
      <c r="C696" s="118"/>
      <c r="D696" s="119"/>
      <c r="E696" s="120"/>
      <c r="F696" s="120"/>
      <c r="G696" s="121"/>
      <c r="H696" s="122"/>
      <c r="I696" s="121"/>
      <c r="J696" s="121"/>
      <c r="K696" s="120"/>
      <c r="L696" s="120"/>
    </row>
    <row r="697" spans="2:12" x14ac:dyDescent="0.25">
      <c r="B697" s="120"/>
      <c r="C697" s="118"/>
      <c r="D697" s="119"/>
      <c r="E697" s="120"/>
      <c r="F697" s="120"/>
      <c r="G697" s="121"/>
      <c r="H697" s="122"/>
      <c r="I697" s="121"/>
      <c r="J697" s="121"/>
      <c r="K697" s="120"/>
      <c r="L697" s="120"/>
    </row>
    <row r="698" spans="2:12" x14ac:dyDescent="0.25">
      <c r="B698" s="120"/>
      <c r="C698" s="118"/>
      <c r="D698" s="119"/>
      <c r="E698" s="120"/>
      <c r="F698" s="120"/>
      <c r="G698" s="121"/>
      <c r="H698" s="122"/>
      <c r="I698" s="121"/>
      <c r="J698" s="121"/>
      <c r="K698" s="120"/>
      <c r="L698" s="120"/>
    </row>
    <row r="699" spans="2:12" x14ac:dyDescent="0.25">
      <c r="B699" s="120"/>
      <c r="C699" s="118"/>
      <c r="D699" s="119"/>
      <c r="E699" s="120"/>
      <c r="F699" s="120"/>
      <c r="G699" s="121"/>
      <c r="H699" s="122"/>
      <c r="I699" s="121"/>
      <c r="J699" s="121"/>
      <c r="K699" s="120"/>
      <c r="L699" s="120"/>
    </row>
    <row r="700" spans="2:12" x14ac:dyDescent="0.25">
      <c r="B700" s="120"/>
      <c r="C700" s="118"/>
      <c r="D700" s="119"/>
      <c r="E700" s="120"/>
      <c r="F700" s="120"/>
      <c r="G700" s="121"/>
      <c r="H700" s="122"/>
      <c r="I700" s="121"/>
      <c r="J700" s="121"/>
      <c r="K700" s="120"/>
      <c r="L700" s="120"/>
    </row>
    <row r="701" spans="2:12" x14ac:dyDescent="0.25">
      <c r="B701" s="120"/>
      <c r="C701" s="118"/>
      <c r="D701" s="119"/>
      <c r="E701" s="120"/>
      <c r="F701" s="120"/>
      <c r="G701" s="121"/>
      <c r="H701" s="122"/>
      <c r="I701" s="121"/>
      <c r="J701" s="121"/>
      <c r="K701" s="120"/>
      <c r="L701" s="120"/>
    </row>
    <row r="702" spans="2:12" x14ac:dyDescent="0.25">
      <c r="B702" s="120"/>
      <c r="C702" s="118"/>
      <c r="D702" s="119"/>
      <c r="E702" s="120"/>
      <c r="F702" s="120"/>
      <c r="G702" s="121"/>
      <c r="H702" s="122"/>
      <c r="I702" s="121"/>
      <c r="J702" s="121"/>
      <c r="K702" s="120"/>
      <c r="L702" s="120"/>
    </row>
    <row r="703" spans="2:12" x14ac:dyDescent="0.25">
      <c r="B703" s="120"/>
      <c r="C703" s="118"/>
      <c r="D703" s="119"/>
      <c r="E703" s="120"/>
      <c r="F703" s="120"/>
      <c r="G703" s="121"/>
      <c r="H703" s="122"/>
      <c r="I703" s="121"/>
      <c r="J703" s="121"/>
      <c r="K703" s="120"/>
      <c r="L703" s="120"/>
    </row>
    <row r="704" spans="2:12" x14ac:dyDescent="0.25">
      <c r="B704" s="120"/>
      <c r="C704" s="118"/>
      <c r="D704" s="119"/>
      <c r="E704" s="120"/>
      <c r="F704" s="120"/>
      <c r="G704" s="121"/>
      <c r="H704" s="122"/>
      <c r="I704" s="121"/>
      <c r="J704" s="121"/>
      <c r="K704" s="120"/>
      <c r="L704" s="120"/>
    </row>
    <row r="705" spans="2:12" x14ac:dyDescent="0.25">
      <c r="B705" s="120"/>
      <c r="C705" s="118"/>
      <c r="D705" s="119"/>
      <c r="E705" s="120"/>
      <c r="F705" s="120"/>
      <c r="G705" s="121"/>
      <c r="H705" s="122"/>
      <c r="I705" s="121"/>
      <c r="J705" s="121"/>
      <c r="K705" s="120"/>
      <c r="L705" s="120"/>
    </row>
    <row r="706" spans="2:12" x14ac:dyDescent="0.25">
      <c r="B706" s="120"/>
      <c r="C706" s="118"/>
      <c r="D706" s="119"/>
      <c r="E706" s="120"/>
      <c r="F706" s="120"/>
      <c r="G706" s="121"/>
      <c r="H706" s="122"/>
      <c r="I706" s="121"/>
      <c r="J706" s="121"/>
      <c r="K706" s="120"/>
      <c r="L706" s="120"/>
    </row>
    <row r="707" spans="2:12" x14ac:dyDescent="0.25">
      <c r="B707" s="120"/>
      <c r="C707" s="118"/>
      <c r="D707" s="119"/>
      <c r="E707" s="120"/>
      <c r="F707" s="120"/>
      <c r="G707" s="121"/>
      <c r="H707" s="122"/>
      <c r="I707" s="121"/>
      <c r="J707" s="121"/>
      <c r="K707" s="120"/>
      <c r="L707" s="120"/>
    </row>
    <row r="708" spans="2:12" x14ac:dyDescent="0.25">
      <c r="B708" s="120"/>
      <c r="C708" s="118"/>
      <c r="D708" s="119"/>
      <c r="E708" s="120"/>
      <c r="F708" s="120"/>
      <c r="G708" s="121"/>
      <c r="H708" s="122"/>
      <c r="I708" s="121"/>
      <c r="J708" s="121"/>
      <c r="K708" s="120"/>
      <c r="L708" s="120"/>
    </row>
    <row r="709" spans="2:12" x14ac:dyDescent="0.25">
      <c r="B709" s="120"/>
      <c r="C709" s="118"/>
      <c r="D709" s="119"/>
      <c r="E709" s="120"/>
      <c r="F709" s="120"/>
      <c r="G709" s="121"/>
      <c r="H709" s="122"/>
      <c r="I709" s="121"/>
      <c r="J709" s="121"/>
      <c r="K709" s="120"/>
      <c r="L709" s="120"/>
    </row>
    <row r="710" spans="2:12" x14ac:dyDescent="0.25">
      <c r="B710" s="120"/>
      <c r="C710" s="118"/>
      <c r="D710" s="119"/>
      <c r="E710" s="120"/>
      <c r="F710" s="120"/>
      <c r="G710" s="121"/>
      <c r="H710" s="122"/>
      <c r="I710" s="121"/>
      <c r="J710" s="121"/>
      <c r="K710" s="120"/>
      <c r="L710" s="120"/>
    </row>
    <row r="711" spans="2:12" x14ac:dyDescent="0.25">
      <c r="B711" s="120"/>
      <c r="C711" s="118"/>
      <c r="D711" s="119"/>
      <c r="E711" s="120"/>
      <c r="F711" s="120"/>
      <c r="G711" s="121"/>
      <c r="H711" s="122"/>
      <c r="I711" s="121"/>
      <c r="J711" s="121"/>
      <c r="K711" s="120"/>
      <c r="L711" s="120"/>
    </row>
    <row r="712" spans="2:12" x14ac:dyDescent="0.25">
      <c r="B712" s="120"/>
      <c r="C712" s="118"/>
      <c r="D712" s="119"/>
      <c r="E712" s="120"/>
      <c r="F712" s="120"/>
      <c r="G712" s="121"/>
      <c r="H712" s="122"/>
      <c r="I712" s="121"/>
      <c r="J712" s="121"/>
      <c r="K712" s="120"/>
      <c r="L712" s="120"/>
    </row>
    <row r="713" spans="2:12" x14ac:dyDescent="0.25">
      <c r="B713" s="120"/>
      <c r="C713" s="118"/>
      <c r="D713" s="119"/>
      <c r="E713" s="120"/>
      <c r="F713" s="120"/>
      <c r="G713" s="121"/>
      <c r="H713" s="122"/>
      <c r="I713" s="121"/>
      <c r="J713" s="121"/>
      <c r="K713" s="120"/>
      <c r="L713" s="120"/>
    </row>
    <row r="714" spans="2:12" x14ac:dyDescent="0.25">
      <c r="B714" s="120"/>
      <c r="C714" s="118"/>
      <c r="D714" s="119"/>
      <c r="E714" s="120"/>
      <c r="F714" s="120"/>
      <c r="G714" s="121"/>
      <c r="H714" s="122"/>
      <c r="I714" s="121"/>
      <c r="J714" s="121"/>
      <c r="K714" s="120"/>
      <c r="L714" s="120"/>
    </row>
    <row r="715" spans="2:12" x14ac:dyDescent="0.25">
      <c r="B715" s="120"/>
      <c r="C715" s="118"/>
      <c r="D715" s="119"/>
      <c r="E715" s="120"/>
      <c r="F715" s="120"/>
      <c r="G715" s="121"/>
      <c r="H715" s="122"/>
      <c r="I715" s="121"/>
      <c r="J715" s="121"/>
      <c r="K715" s="120"/>
      <c r="L715" s="120"/>
    </row>
    <row r="716" spans="2:12" x14ac:dyDescent="0.25">
      <c r="B716" s="120"/>
      <c r="C716" s="118"/>
      <c r="D716" s="119"/>
      <c r="E716" s="120"/>
      <c r="F716" s="120"/>
      <c r="G716" s="121"/>
      <c r="H716" s="122"/>
      <c r="I716" s="121"/>
      <c r="J716" s="121"/>
      <c r="K716" s="120"/>
      <c r="L716" s="120"/>
    </row>
    <row r="717" spans="2:12" x14ac:dyDescent="0.25">
      <c r="B717" s="120"/>
      <c r="C717" s="118"/>
      <c r="D717" s="119"/>
      <c r="E717" s="120"/>
      <c r="F717" s="120"/>
      <c r="G717" s="121"/>
      <c r="H717" s="122"/>
      <c r="I717" s="121"/>
      <c r="J717" s="121"/>
      <c r="K717" s="120"/>
      <c r="L717" s="120"/>
    </row>
    <row r="718" spans="2:12" x14ac:dyDescent="0.25">
      <c r="B718" s="120"/>
      <c r="C718" s="118"/>
      <c r="D718" s="119"/>
      <c r="E718" s="120"/>
      <c r="F718" s="120"/>
      <c r="G718" s="121"/>
      <c r="H718" s="122"/>
      <c r="I718" s="121"/>
      <c r="J718" s="121"/>
      <c r="K718" s="120"/>
      <c r="L718" s="120"/>
    </row>
    <row r="719" spans="2:12" x14ac:dyDescent="0.25">
      <c r="B719" s="120"/>
      <c r="C719" s="118"/>
      <c r="D719" s="119"/>
      <c r="E719" s="120"/>
      <c r="F719" s="120"/>
      <c r="G719" s="121"/>
      <c r="H719" s="122"/>
      <c r="I719" s="121"/>
      <c r="J719" s="121"/>
      <c r="K719" s="120"/>
      <c r="L719" s="120"/>
    </row>
    <row r="720" spans="2:12" x14ac:dyDescent="0.25">
      <c r="B720" s="120"/>
      <c r="C720" s="118"/>
      <c r="D720" s="119"/>
      <c r="E720" s="120"/>
      <c r="F720" s="120"/>
      <c r="G720" s="121"/>
      <c r="H720" s="122"/>
      <c r="I720" s="121"/>
      <c r="J720" s="121"/>
      <c r="K720" s="120"/>
      <c r="L720" s="120"/>
    </row>
    <row r="721" spans="2:12" x14ac:dyDescent="0.25">
      <c r="B721" s="120"/>
      <c r="C721" s="118"/>
      <c r="D721" s="119"/>
      <c r="E721" s="120"/>
      <c r="F721" s="120"/>
      <c r="G721" s="121"/>
      <c r="H721" s="122"/>
      <c r="I721" s="121"/>
      <c r="J721" s="121"/>
      <c r="K721" s="120"/>
      <c r="L721" s="120"/>
    </row>
    <row r="722" spans="2:12" x14ac:dyDescent="0.25">
      <c r="B722" s="120"/>
      <c r="C722" s="118"/>
      <c r="D722" s="119"/>
      <c r="E722" s="120"/>
      <c r="F722" s="120"/>
      <c r="G722" s="121"/>
      <c r="H722" s="122"/>
      <c r="I722" s="121"/>
      <c r="J722" s="121"/>
      <c r="K722" s="120"/>
      <c r="L722" s="120"/>
    </row>
    <row r="723" spans="2:12" x14ac:dyDescent="0.25">
      <c r="B723" s="120"/>
      <c r="C723" s="118"/>
      <c r="D723" s="119"/>
      <c r="E723" s="120"/>
      <c r="F723" s="120"/>
      <c r="G723" s="121"/>
      <c r="H723" s="122"/>
      <c r="I723" s="121"/>
      <c r="J723" s="121"/>
      <c r="K723" s="120"/>
      <c r="L723" s="120"/>
    </row>
    <row r="724" spans="2:12" x14ac:dyDescent="0.25">
      <c r="B724" s="120"/>
      <c r="C724" s="118"/>
      <c r="D724" s="119"/>
      <c r="E724" s="120"/>
      <c r="F724" s="120"/>
      <c r="G724" s="121"/>
      <c r="H724" s="122"/>
      <c r="I724" s="121"/>
      <c r="J724" s="121"/>
      <c r="K724" s="120"/>
      <c r="L724" s="120"/>
    </row>
    <row r="725" spans="2:12" x14ac:dyDescent="0.25">
      <c r="B725" s="120"/>
      <c r="C725" s="118"/>
      <c r="D725" s="119"/>
      <c r="E725" s="120"/>
      <c r="F725" s="120"/>
      <c r="G725" s="121"/>
      <c r="H725" s="122"/>
      <c r="I725" s="121"/>
      <c r="J725" s="121"/>
      <c r="K725" s="120"/>
      <c r="L725" s="120"/>
    </row>
    <row r="726" spans="2:12" x14ac:dyDescent="0.25">
      <c r="B726" s="120"/>
      <c r="C726" s="118"/>
      <c r="D726" s="119"/>
      <c r="E726" s="120"/>
      <c r="F726" s="120"/>
      <c r="G726" s="121"/>
      <c r="H726" s="122"/>
      <c r="I726" s="121"/>
      <c r="J726" s="121"/>
      <c r="K726" s="120"/>
      <c r="L726" s="120"/>
    </row>
    <row r="727" spans="2:12" x14ac:dyDescent="0.25">
      <c r="B727" s="120"/>
      <c r="C727" s="118"/>
      <c r="D727" s="119"/>
      <c r="E727" s="120"/>
      <c r="F727" s="120"/>
      <c r="G727" s="121"/>
      <c r="H727" s="122"/>
      <c r="I727" s="121"/>
      <c r="J727" s="121"/>
      <c r="K727" s="120"/>
      <c r="L727" s="120"/>
    </row>
    <row r="728" spans="2:12" x14ac:dyDescent="0.25">
      <c r="B728" s="120"/>
      <c r="C728" s="118"/>
      <c r="D728" s="119"/>
      <c r="E728" s="120"/>
      <c r="F728" s="120"/>
      <c r="G728" s="121"/>
      <c r="H728" s="122"/>
      <c r="I728" s="121"/>
      <c r="J728" s="121"/>
      <c r="K728" s="120"/>
      <c r="L728" s="120"/>
    </row>
    <row r="729" spans="2:12" x14ac:dyDescent="0.25">
      <c r="B729" s="120"/>
      <c r="C729" s="118"/>
      <c r="D729" s="119"/>
      <c r="E729" s="120"/>
      <c r="F729" s="120"/>
      <c r="G729" s="121"/>
      <c r="H729" s="122"/>
      <c r="I729" s="121"/>
      <c r="J729" s="121"/>
      <c r="K729" s="120"/>
      <c r="L729" s="120"/>
    </row>
    <row r="730" spans="2:12" x14ac:dyDescent="0.25">
      <c r="B730" s="120"/>
      <c r="C730" s="118"/>
      <c r="D730" s="119"/>
      <c r="E730" s="120"/>
      <c r="F730" s="120"/>
      <c r="G730" s="121"/>
      <c r="H730" s="122"/>
      <c r="I730" s="121"/>
      <c r="J730" s="121"/>
      <c r="K730" s="120"/>
      <c r="L730" s="120"/>
    </row>
    <row r="731" spans="2:12" x14ac:dyDescent="0.25">
      <c r="B731" s="120"/>
      <c r="C731" s="118"/>
      <c r="D731" s="119"/>
      <c r="E731" s="120"/>
      <c r="F731" s="120"/>
      <c r="G731" s="121"/>
      <c r="H731" s="122"/>
      <c r="I731" s="121"/>
      <c r="J731" s="121"/>
      <c r="K731" s="120"/>
      <c r="L731" s="120"/>
    </row>
    <row r="732" spans="2:12" x14ac:dyDescent="0.25">
      <c r="B732" s="120"/>
      <c r="C732" s="118"/>
      <c r="D732" s="119"/>
      <c r="E732" s="120"/>
      <c r="F732" s="120"/>
      <c r="G732" s="121"/>
      <c r="H732" s="122"/>
      <c r="I732" s="121"/>
      <c r="J732" s="121"/>
      <c r="K732" s="120"/>
      <c r="L732" s="120"/>
    </row>
    <row r="733" spans="2:12" x14ac:dyDescent="0.25">
      <c r="B733" s="120"/>
      <c r="C733" s="118"/>
      <c r="D733" s="119"/>
      <c r="E733" s="120"/>
      <c r="F733" s="120"/>
      <c r="G733" s="121"/>
      <c r="H733" s="122"/>
      <c r="I733" s="121"/>
      <c r="J733" s="121"/>
      <c r="K733" s="120"/>
      <c r="L733" s="120"/>
    </row>
    <row r="734" spans="2:12" x14ac:dyDescent="0.25">
      <c r="B734" s="120"/>
      <c r="C734" s="118"/>
      <c r="D734" s="119"/>
      <c r="E734" s="120"/>
      <c r="F734" s="120"/>
      <c r="G734" s="121"/>
      <c r="H734" s="122"/>
      <c r="I734" s="121"/>
      <c r="J734" s="121"/>
      <c r="K734" s="120"/>
      <c r="L734" s="120"/>
    </row>
    <row r="735" spans="2:12" x14ac:dyDescent="0.25">
      <c r="B735" s="120"/>
      <c r="C735" s="118"/>
      <c r="D735" s="119"/>
      <c r="E735" s="120"/>
      <c r="F735" s="120"/>
      <c r="G735" s="121"/>
      <c r="H735" s="122"/>
      <c r="I735" s="121"/>
      <c r="J735" s="121"/>
      <c r="K735" s="120"/>
      <c r="L735" s="120"/>
    </row>
    <row r="736" spans="2:12" x14ac:dyDescent="0.25">
      <c r="B736" s="120"/>
      <c r="C736" s="118"/>
      <c r="D736" s="119"/>
      <c r="E736" s="120"/>
      <c r="F736" s="120"/>
      <c r="G736" s="121"/>
      <c r="H736" s="122"/>
      <c r="I736" s="121"/>
      <c r="J736" s="121"/>
      <c r="K736" s="120"/>
      <c r="L736" s="120"/>
    </row>
    <row r="737" spans="2:12" x14ac:dyDescent="0.25">
      <c r="B737" s="120"/>
      <c r="C737" s="118"/>
      <c r="D737" s="119"/>
      <c r="E737" s="120"/>
      <c r="F737" s="120"/>
      <c r="G737" s="121"/>
      <c r="H737" s="122"/>
      <c r="I737" s="121"/>
      <c r="J737" s="121"/>
      <c r="K737" s="120"/>
      <c r="L737" s="120"/>
    </row>
    <row r="738" spans="2:12" x14ac:dyDescent="0.25">
      <c r="B738" s="120"/>
      <c r="C738" s="118"/>
      <c r="D738" s="119"/>
      <c r="E738" s="120"/>
      <c r="F738" s="120"/>
      <c r="G738" s="121"/>
      <c r="H738" s="122"/>
      <c r="I738" s="121"/>
      <c r="J738" s="121"/>
      <c r="K738" s="120"/>
      <c r="L738" s="120"/>
    </row>
    <row r="739" spans="2:12" x14ac:dyDescent="0.25">
      <c r="B739" s="120"/>
      <c r="C739" s="118"/>
      <c r="D739" s="119"/>
      <c r="E739" s="120"/>
      <c r="F739" s="120"/>
      <c r="G739" s="121"/>
      <c r="H739" s="122"/>
      <c r="I739" s="121"/>
      <c r="J739" s="121"/>
      <c r="K739" s="120"/>
      <c r="L739" s="120"/>
    </row>
    <row r="740" spans="2:12" x14ac:dyDescent="0.25">
      <c r="B740" s="120"/>
      <c r="C740" s="118"/>
      <c r="D740" s="119"/>
      <c r="E740" s="120"/>
      <c r="F740" s="120"/>
      <c r="G740" s="121"/>
      <c r="H740" s="122"/>
      <c r="I740" s="121"/>
      <c r="J740" s="121"/>
      <c r="K740" s="120"/>
      <c r="L740" s="120"/>
    </row>
    <row r="741" spans="2:12" x14ac:dyDescent="0.25">
      <c r="B741" s="120"/>
      <c r="C741" s="118"/>
      <c r="D741" s="119"/>
      <c r="E741" s="120"/>
      <c r="F741" s="120"/>
      <c r="G741" s="121"/>
      <c r="H741" s="122"/>
      <c r="I741" s="121"/>
      <c r="J741" s="121"/>
      <c r="K741" s="120"/>
      <c r="L741" s="120"/>
    </row>
    <row r="742" spans="2:12" x14ac:dyDescent="0.25">
      <c r="B742" s="120"/>
      <c r="C742" s="118"/>
      <c r="D742" s="119"/>
      <c r="E742" s="120"/>
      <c r="F742" s="120"/>
      <c r="G742" s="121"/>
      <c r="H742" s="122"/>
      <c r="I742" s="121"/>
      <c r="J742" s="121"/>
      <c r="K742" s="120"/>
      <c r="L742" s="120"/>
    </row>
    <row r="743" spans="2:12" x14ac:dyDescent="0.25">
      <c r="B743" s="120"/>
      <c r="C743" s="118"/>
      <c r="D743" s="119"/>
      <c r="E743" s="120"/>
      <c r="F743" s="120"/>
      <c r="G743" s="121"/>
      <c r="H743" s="122"/>
      <c r="I743" s="121"/>
      <c r="J743" s="121"/>
      <c r="K743" s="120"/>
      <c r="L743" s="120"/>
    </row>
    <row r="744" spans="2:12" x14ac:dyDescent="0.25">
      <c r="B744" s="120"/>
      <c r="C744" s="118"/>
      <c r="D744" s="119"/>
      <c r="E744" s="120"/>
      <c r="F744" s="120"/>
      <c r="G744" s="121"/>
      <c r="H744" s="122"/>
      <c r="I744" s="121"/>
      <c r="J744" s="121"/>
      <c r="K744" s="120"/>
      <c r="L744" s="120"/>
    </row>
    <row r="745" spans="2:12" x14ac:dyDescent="0.25">
      <c r="B745" s="120"/>
      <c r="C745" s="118"/>
      <c r="D745" s="119"/>
      <c r="E745" s="120"/>
      <c r="F745" s="120"/>
      <c r="G745" s="121"/>
      <c r="H745" s="122"/>
      <c r="I745" s="121"/>
      <c r="J745" s="121"/>
      <c r="K745" s="120"/>
      <c r="L745" s="120"/>
    </row>
    <row r="746" spans="2:12" x14ac:dyDescent="0.25">
      <c r="B746" s="120"/>
      <c r="C746" s="118"/>
      <c r="D746" s="119"/>
      <c r="E746" s="120"/>
      <c r="F746" s="120"/>
      <c r="G746" s="121"/>
      <c r="H746" s="122"/>
      <c r="I746" s="121"/>
      <c r="J746" s="121"/>
      <c r="K746" s="120"/>
      <c r="L746" s="120"/>
    </row>
    <row r="747" spans="2:12" x14ac:dyDescent="0.25">
      <c r="B747" s="120"/>
      <c r="C747" s="118"/>
      <c r="D747" s="119"/>
      <c r="E747" s="120"/>
      <c r="F747" s="120"/>
      <c r="G747" s="121"/>
      <c r="H747" s="122"/>
      <c r="I747" s="121"/>
      <c r="J747" s="121"/>
      <c r="K747" s="120"/>
      <c r="L747" s="120"/>
    </row>
    <row r="748" spans="2:12" x14ac:dyDescent="0.25">
      <c r="B748" s="120"/>
      <c r="C748" s="118"/>
      <c r="D748" s="119"/>
      <c r="E748" s="120"/>
      <c r="F748" s="120"/>
      <c r="G748" s="121"/>
      <c r="H748" s="122"/>
      <c r="I748" s="121"/>
      <c r="J748" s="121"/>
      <c r="K748" s="120"/>
      <c r="L748" s="120"/>
    </row>
    <row r="749" spans="2:12" x14ac:dyDescent="0.25">
      <c r="B749" s="120"/>
      <c r="C749" s="118"/>
      <c r="D749" s="119"/>
      <c r="E749" s="120"/>
      <c r="F749" s="120"/>
      <c r="G749" s="121"/>
      <c r="H749" s="122"/>
      <c r="I749" s="121"/>
      <c r="J749" s="121"/>
      <c r="K749" s="120"/>
      <c r="L749" s="120"/>
    </row>
    <row r="750" spans="2:12" x14ac:dyDescent="0.25">
      <c r="B750" s="120"/>
      <c r="C750" s="118"/>
      <c r="D750" s="119"/>
      <c r="E750" s="120"/>
      <c r="F750" s="120"/>
      <c r="G750" s="121"/>
      <c r="H750" s="122"/>
      <c r="I750" s="121"/>
      <c r="J750" s="121"/>
      <c r="K750" s="120"/>
      <c r="L750" s="120"/>
    </row>
    <row r="751" spans="2:12" x14ac:dyDescent="0.25">
      <c r="B751" s="120"/>
      <c r="C751" s="118"/>
      <c r="D751" s="119"/>
      <c r="E751" s="120"/>
      <c r="F751" s="120"/>
      <c r="G751" s="121"/>
      <c r="H751" s="122"/>
      <c r="I751" s="121"/>
      <c r="J751" s="121"/>
      <c r="K751" s="120"/>
      <c r="L751" s="120"/>
    </row>
    <row r="752" spans="2:12" x14ac:dyDescent="0.25">
      <c r="B752" s="120"/>
      <c r="C752" s="118"/>
      <c r="D752" s="119"/>
      <c r="E752" s="120"/>
      <c r="F752" s="120"/>
      <c r="G752" s="121"/>
      <c r="H752" s="122"/>
      <c r="I752" s="121"/>
      <c r="J752" s="121"/>
      <c r="K752" s="120"/>
      <c r="L752" s="120"/>
    </row>
    <row r="753" spans="2:12" x14ac:dyDescent="0.25">
      <c r="B753" s="120"/>
      <c r="C753" s="118"/>
      <c r="D753" s="119"/>
      <c r="E753" s="120"/>
      <c r="F753" s="120"/>
      <c r="G753" s="121"/>
      <c r="H753" s="122"/>
      <c r="I753" s="121"/>
      <c r="J753" s="121"/>
      <c r="K753" s="120"/>
      <c r="L753" s="120"/>
    </row>
    <row r="754" spans="2:12" x14ac:dyDescent="0.25">
      <c r="B754" s="120"/>
      <c r="C754" s="118"/>
      <c r="D754" s="119"/>
      <c r="E754" s="120"/>
      <c r="F754" s="120"/>
      <c r="G754" s="121"/>
      <c r="H754" s="122"/>
      <c r="I754" s="121"/>
      <c r="J754" s="121"/>
      <c r="K754" s="120"/>
      <c r="L754" s="120"/>
    </row>
    <row r="755" spans="2:12" x14ac:dyDescent="0.25">
      <c r="B755" s="120"/>
      <c r="C755" s="118"/>
      <c r="D755" s="119"/>
      <c r="E755" s="120"/>
      <c r="F755" s="120"/>
      <c r="G755" s="121"/>
      <c r="H755" s="122"/>
      <c r="I755" s="121"/>
      <c r="J755" s="121"/>
      <c r="K755" s="120"/>
      <c r="L755" s="120"/>
    </row>
    <row r="756" spans="2:12" x14ac:dyDescent="0.25">
      <c r="B756" s="120"/>
      <c r="C756" s="118"/>
      <c r="D756" s="119"/>
      <c r="E756" s="120"/>
      <c r="F756" s="120"/>
      <c r="G756" s="121"/>
      <c r="H756" s="122"/>
      <c r="I756" s="121"/>
      <c r="J756" s="121"/>
      <c r="K756" s="120"/>
      <c r="L756" s="120"/>
    </row>
    <row r="757" spans="2:12" x14ac:dyDescent="0.25">
      <c r="B757" s="120"/>
      <c r="C757" s="118"/>
      <c r="D757" s="119"/>
      <c r="E757" s="120"/>
      <c r="F757" s="120"/>
      <c r="G757" s="121"/>
      <c r="H757" s="122"/>
      <c r="I757" s="121"/>
      <c r="J757" s="121"/>
      <c r="K757" s="120"/>
      <c r="L757" s="120"/>
    </row>
    <row r="758" spans="2:12" x14ac:dyDescent="0.25">
      <c r="B758" s="120"/>
      <c r="C758" s="118"/>
      <c r="D758" s="119"/>
      <c r="E758" s="120"/>
      <c r="F758" s="120"/>
      <c r="G758" s="121"/>
      <c r="H758" s="122"/>
      <c r="I758" s="121"/>
      <c r="J758" s="121"/>
      <c r="K758" s="120"/>
      <c r="L758" s="120"/>
    </row>
    <row r="759" spans="2:12" x14ac:dyDescent="0.25">
      <c r="B759" s="120"/>
      <c r="C759" s="118"/>
      <c r="D759" s="119"/>
      <c r="E759" s="120"/>
      <c r="F759" s="120"/>
      <c r="G759" s="121"/>
      <c r="H759" s="122"/>
      <c r="I759" s="121"/>
      <c r="J759" s="121"/>
      <c r="K759" s="120"/>
      <c r="L759" s="120"/>
    </row>
    <row r="760" spans="2:12" x14ac:dyDescent="0.25">
      <c r="B760" s="120"/>
      <c r="C760" s="118"/>
      <c r="D760" s="119"/>
      <c r="E760" s="120"/>
      <c r="F760" s="120"/>
      <c r="G760" s="121"/>
      <c r="H760" s="122"/>
      <c r="I760" s="121"/>
      <c r="J760" s="121"/>
      <c r="K760" s="120"/>
      <c r="L760" s="120"/>
    </row>
    <row r="761" spans="2:12" x14ac:dyDescent="0.25">
      <c r="B761" s="120"/>
      <c r="C761" s="118"/>
      <c r="D761" s="119"/>
      <c r="E761" s="120"/>
      <c r="F761" s="120"/>
      <c r="G761" s="121"/>
      <c r="H761" s="122"/>
      <c r="I761" s="121"/>
      <c r="J761" s="121"/>
      <c r="K761" s="120"/>
      <c r="L761" s="120"/>
    </row>
    <row r="762" spans="2:12" x14ac:dyDescent="0.25">
      <c r="B762" s="120"/>
      <c r="C762" s="118"/>
      <c r="D762" s="119"/>
      <c r="E762" s="120"/>
      <c r="F762" s="120"/>
      <c r="G762" s="121"/>
      <c r="H762" s="122"/>
      <c r="I762" s="121"/>
      <c r="J762" s="121"/>
      <c r="K762" s="120"/>
      <c r="L762" s="120"/>
    </row>
    <row r="763" spans="2:12" x14ac:dyDescent="0.25">
      <c r="B763" s="120"/>
      <c r="C763" s="118"/>
      <c r="D763" s="119"/>
      <c r="E763" s="120"/>
      <c r="F763" s="120"/>
      <c r="G763" s="121"/>
      <c r="H763" s="122"/>
      <c r="I763" s="121"/>
      <c r="J763" s="121"/>
      <c r="K763" s="120"/>
      <c r="L763" s="120"/>
    </row>
    <row r="764" spans="2:12" x14ac:dyDescent="0.25">
      <c r="B764" s="120"/>
      <c r="C764" s="118"/>
      <c r="D764" s="119"/>
      <c r="E764" s="120"/>
      <c r="F764" s="120"/>
      <c r="G764" s="121"/>
      <c r="H764" s="122"/>
      <c r="I764" s="121"/>
      <c r="J764" s="121"/>
      <c r="K764" s="120"/>
      <c r="L764" s="120"/>
    </row>
    <row r="765" spans="2:12" x14ac:dyDescent="0.25">
      <c r="B765" s="120"/>
      <c r="C765" s="118"/>
      <c r="D765" s="119"/>
      <c r="E765" s="120"/>
      <c r="F765" s="120"/>
      <c r="G765" s="121"/>
      <c r="H765" s="122"/>
      <c r="I765" s="121"/>
      <c r="J765" s="121"/>
      <c r="K765" s="120"/>
      <c r="L765" s="120"/>
    </row>
    <row r="766" spans="2:12" x14ac:dyDescent="0.25">
      <c r="B766" s="120"/>
      <c r="C766" s="118"/>
      <c r="D766" s="119"/>
      <c r="E766" s="120"/>
      <c r="F766" s="120"/>
      <c r="G766" s="121"/>
      <c r="H766" s="122"/>
      <c r="I766" s="121"/>
      <c r="J766" s="121"/>
      <c r="K766" s="120"/>
      <c r="L766" s="120"/>
    </row>
    <row r="767" spans="2:12" x14ac:dyDescent="0.25">
      <c r="B767" s="120"/>
      <c r="C767" s="118"/>
      <c r="D767" s="119"/>
      <c r="E767" s="120"/>
      <c r="F767" s="120"/>
      <c r="G767" s="121"/>
      <c r="H767" s="122"/>
      <c r="I767" s="121"/>
      <c r="J767" s="121"/>
      <c r="K767" s="120"/>
      <c r="L767" s="120"/>
    </row>
    <row r="768" spans="2:12" x14ac:dyDescent="0.25">
      <c r="B768" s="120"/>
      <c r="C768" s="118"/>
      <c r="D768" s="119"/>
      <c r="E768" s="120"/>
      <c r="F768" s="120"/>
      <c r="G768" s="121"/>
      <c r="H768" s="122"/>
      <c r="I768" s="121"/>
      <c r="J768" s="121"/>
      <c r="K768" s="120"/>
      <c r="L768" s="120"/>
    </row>
    <row r="769" spans="2:12" x14ac:dyDescent="0.25">
      <c r="B769" s="120"/>
      <c r="C769" s="118"/>
      <c r="D769" s="119"/>
      <c r="E769" s="120"/>
      <c r="F769" s="120"/>
      <c r="G769" s="121"/>
      <c r="H769" s="122"/>
      <c r="I769" s="121"/>
      <c r="J769" s="121"/>
      <c r="K769" s="120"/>
      <c r="L769" s="120"/>
    </row>
    <row r="770" spans="2:12" x14ac:dyDescent="0.25">
      <c r="B770" s="120"/>
      <c r="C770" s="118"/>
      <c r="D770" s="119"/>
      <c r="E770" s="120"/>
      <c r="F770" s="120"/>
      <c r="G770" s="121"/>
      <c r="H770" s="122"/>
      <c r="I770" s="121"/>
      <c r="J770" s="121"/>
      <c r="K770" s="120"/>
      <c r="L770" s="120"/>
    </row>
    <row r="771" spans="2:12" x14ac:dyDescent="0.25">
      <c r="B771" s="120"/>
      <c r="C771" s="118"/>
      <c r="D771" s="119"/>
      <c r="E771" s="120"/>
      <c r="F771" s="120"/>
      <c r="G771" s="121"/>
      <c r="H771" s="122"/>
      <c r="I771" s="121"/>
      <c r="J771" s="121"/>
      <c r="K771" s="120"/>
      <c r="L771" s="120"/>
    </row>
    <row r="772" spans="2:12" x14ac:dyDescent="0.25">
      <c r="B772" s="120"/>
      <c r="C772" s="118"/>
      <c r="D772" s="119"/>
      <c r="E772" s="120"/>
      <c r="F772" s="120"/>
      <c r="G772" s="121"/>
      <c r="H772" s="122"/>
      <c r="I772" s="121"/>
      <c r="J772" s="121"/>
      <c r="K772" s="120"/>
      <c r="L772" s="120"/>
    </row>
    <row r="773" spans="2:12" x14ac:dyDescent="0.25">
      <c r="B773" s="120"/>
      <c r="C773" s="118"/>
      <c r="D773" s="119"/>
      <c r="E773" s="120"/>
      <c r="F773" s="120"/>
      <c r="G773" s="121"/>
      <c r="H773" s="122"/>
      <c r="I773" s="121"/>
      <c r="J773" s="121"/>
      <c r="K773" s="120"/>
      <c r="L773" s="120"/>
    </row>
    <row r="774" spans="2:12" x14ac:dyDescent="0.25">
      <c r="B774" s="120"/>
      <c r="C774" s="118"/>
      <c r="D774" s="119"/>
      <c r="E774" s="120"/>
      <c r="F774" s="120"/>
      <c r="G774" s="121"/>
      <c r="H774" s="122"/>
      <c r="I774" s="121"/>
      <c r="J774" s="121"/>
      <c r="K774" s="120"/>
      <c r="L774" s="120"/>
    </row>
    <row r="775" spans="2:12" x14ac:dyDescent="0.25">
      <c r="B775" s="120"/>
      <c r="C775" s="118"/>
      <c r="D775" s="119"/>
      <c r="E775" s="120"/>
      <c r="F775" s="120"/>
      <c r="G775" s="121"/>
      <c r="H775" s="122"/>
      <c r="I775" s="121"/>
      <c r="J775" s="121"/>
      <c r="K775" s="120"/>
      <c r="L775" s="120"/>
    </row>
    <row r="776" spans="2:12" x14ac:dyDescent="0.25">
      <c r="B776" s="120"/>
      <c r="C776" s="118"/>
      <c r="D776" s="119"/>
      <c r="E776" s="120"/>
      <c r="F776" s="120"/>
      <c r="G776" s="121"/>
      <c r="H776" s="122"/>
      <c r="I776" s="121"/>
      <c r="J776" s="121"/>
      <c r="K776" s="120"/>
      <c r="L776" s="120"/>
    </row>
    <row r="777" spans="2:12" x14ac:dyDescent="0.25">
      <c r="B777" s="120"/>
      <c r="C777" s="118"/>
      <c r="D777" s="119"/>
      <c r="E777" s="120"/>
      <c r="F777" s="120"/>
      <c r="G777" s="121"/>
      <c r="H777" s="122"/>
      <c r="I777" s="121"/>
      <c r="J777" s="121"/>
      <c r="K777" s="120"/>
      <c r="L777" s="120"/>
    </row>
    <row r="778" spans="2:12" x14ac:dyDescent="0.25">
      <c r="B778" s="120"/>
      <c r="C778" s="118"/>
      <c r="D778" s="119"/>
      <c r="E778" s="120"/>
      <c r="F778" s="120"/>
      <c r="G778" s="121"/>
      <c r="H778" s="122"/>
      <c r="I778" s="121"/>
      <c r="J778" s="121"/>
      <c r="K778" s="120"/>
      <c r="L778" s="120"/>
    </row>
    <row r="779" spans="2:12" x14ac:dyDescent="0.25">
      <c r="B779" s="120"/>
      <c r="C779" s="118"/>
      <c r="D779" s="119"/>
      <c r="E779" s="120"/>
      <c r="F779" s="120"/>
      <c r="G779" s="121"/>
      <c r="H779" s="122"/>
      <c r="I779" s="121"/>
      <c r="J779" s="121"/>
      <c r="K779" s="120"/>
      <c r="L779" s="120"/>
    </row>
    <row r="780" spans="2:12" x14ac:dyDescent="0.25">
      <c r="B780" s="120"/>
      <c r="C780" s="118"/>
      <c r="D780" s="119"/>
      <c r="E780" s="120"/>
      <c r="F780" s="120"/>
      <c r="G780" s="121"/>
      <c r="H780" s="122"/>
      <c r="I780" s="121"/>
      <c r="J780" s="121"/>
      <c r="K780" s="120"/>
      <c r="L780" s="120"/>
    </row>
    <row r="781" spans="2:12" x14ac:dyDescent="0.25">
      <c r="B781" s="120"/>
      <c r="C781" s="118"/>
      <c r="D781" s="119"/>
      <c r="E781" s="120"/>
      <c r="F781" s="120"/>
      <c r="G781" s="121"/>
      <c r="H781" s="122"/>
      <c r="I781" s="121"/>
      <c r="J781" s="121"/>
      <c r="K781" s="120"/>
      <c r="L781" s="120"/>
    </row>
    <row r="782" spans="2:12" x14ac:dyDescent="0.25">
      <c r="B782" s="120"/>
      <c r="C782" s="118"/>
      <c r="D782" s="119"/>
      <c r="E782" s="120"/>
      <c r="F782" s="120"/>
      <c r="G782" s="121"/>
      <c r="H782" s="122"/>
      <c r="I782" s="121"/>
      <c r="J782" s="121"/>
      <c r="K782" s="120"/>
      <c r="L782" s="120"/>
    </row>
    <row r="783" spans="2:12" x14ac:dyDescent="0.25">
      <c r="B783" s="120"/>
      <c r="C783" s="118"/>
      <c r="D783" s="119"/>
      <c r="E783" s="120"/>
      <c r="F783" s="120"/>
      <c r="G783" s="121"/>
      <c r="H783" s="122"/>
      <c r="I783" s="121"/>
      <c r="J783" s="121"/>
      <c r="K783" s="120"/>
      <c r="L783" s="120"/>
    </row>
    <row r="784" spans="2:12" x14ac:dyDescent="0.25">
      <c r="B784" s="120"/>
      <c r="C784" s="118"/>
      <c r="D784" s="119"/>
      <c r="E784" s="120"/>
      <c r="F784" s="120"/>
      <c r="G784" s="121"/>
      <c r="H784" s="122"/>
      <c r="I784" s="121"/>
      <c r="J784" s="121"/>
      <c r="K784" s="120"/>
      <c r="L784" s="120"/>
    </row>
    <row r="785" spans="2:12" x14ac:dyDescent="0.25">
      <c r="B785" s="120"/>
      <c r="C785" s="118"/>
      <c r="D785" s="119"/>
      <c r="E785" s="120"/>
      <c r="F785" s="120"/>
      <c r="G785" s="121"/>
      <c r="H785" s="122"/>
      <c r="I785" s="121"/>
      <c r="J785" s="121"/>
      <c r="K785" s="120"/>
      <c r="L785" s="120"/>
    </row>
    <row r="786" spans="2:12" x14ac:dyDescent="0.25">
      <c r="B786" s="120"/>
      <c r="C786" s="118"/>
      <c r="D786" s="119"/>
      <c r="E786" s="120"/>
      <c r="F786" s="120"/>
      <c r="G786" s="121"/>
      <c r="H786" s="122"/>
      <c r="I786" s="121"/>
      <c r="J786" s="121"/>
      <c r="K786" s="120"/>
      <c r="L786" s="120"/>
    </row>
    <row r="787" spans="2:12" x14ac:dyDescent="0.25">
      <c r="B787" s="120"/>
      <c r="C787" s="118"/>
      <c r="D787" s="119"/>
      <c r="E787" s="120"/>
      <c r="F787" s="120"/>
      <c r="G787" s="121"/>
      <c r="H787" s="122"/>
      <c r="I787" s="121"/>
      <c r="J787" s="121"/>
      <c r="K787" s="120"/>
      <c r="L787" s="120"/>
    </row>
    <row r="788" spans="2:12" x14ac:dyDescent="0.25">
      <c r="B788" s="120"/>
      <c r="C788" s="118"/>
      <c r="D788" s="119"/>
      <c r="E788" s="120"/>
      <c r="F788" s="120"/>
      <c r="G788" s="121"/>
      <c r="H788" s="122"/>
      <c r="I788" s="121"/>
      <c r="J788" s="121"/>
      <c r="K788" s="120"/>
      <c r="L788" s="120"/>
    </row>
    <row r="789" spans="2:12" x14ac:dyDescent="0.25">
      <c r="B789" s="120"/>
      <c r="C789" s="118"/>
      <c r="D789" s="119"/>
      <c r="E789" s="120"/>
      <c r="F789" s="120"/>
      <c r="G789" s="121"/>
      <c r="H789" s="122"/>
      <c r="I789" s="121"/>
      <c r="J789" s="121"/>
      <c r="K789" s="120"/>
      <c r="L789" s="120"/>
    </row>
    <row r="790" spans="2:12" x14ac:dyDescent="0.25">
      <c r="B790" s="120"/>
      <c r="C790" s="118"/>
      <c r="D790" s="119"/>
      <c r="E790" s="120"/>
      <c r="F790" s="120"/>
      <c r="G790" s="121"/>
      <c r="H790" s="122"/>
      <c r="I790" s="121"/>
      <c r="J790" s="121"/>
      <c r="K790" s="120"/>
      <c r="L790" s="120"/>
    </row>
    <row r="791" spans="2:12" x14ac:dyDescent="0.25">
      <c r="B791" s="120"/>
      <c r="C791" s="118"/>
      <c r="D791" s="119"/>
      <c r="E791" s="120"/>
      <c r="F791" s="120"/>
      <c r="G791" s="121"/>
      <c r="H791" s="122"/>
      <c r="I791" s="121"/>
      <c r="J791" s="121"/>
      <c r="K791" s="120"/>
      <c r="L791" s="120"/>
    </row>
    <row r="792" spans="2:12" x14ac:dyDescent="0.25">
      <c r="B792" s="120"/>
      <c r="C792" s="118"/>
      <c r="D792" s="119"/>
      <c r="E792" s="120"/>
      <c r="F792" s="120"/>
      <c r="G792" s="121"/>
      <c r="H792" s="122"/>
      <c r="I792" s="121"/>
      <c r="J792" s="121"/>
      <c r="K792" s="120"/>
      <c r="L792" s="120"/>
    </row>
    <row r="793" spans="2:12" x14ac:dyDescent="0.25">
      <c r="B793" s="120"/>
      <c r="C793" s="118"/>
      <c r="D793" s="119"/>
      <c r="E793" s="120"/>
      <c r="F793" s="120"/>
      <c r="G793" s="121"/>
      <c r="H793" s="122"/>
      <c r="I793" s="121"/>
      <c r="J793" s="121"/>
      <c r="K793" s="120"/>
      <c r="L793" s="120"/>
    </row>
    <row r="794" spans="2:12" x14ac:dyDescent="0.25">
      <c r="B794" s="120"/>
      <c r="C794" s="118"/>
      <c r="D794" s="119"/>
      <c r="E794" s="120"/>
      <c r="F794" s="120"/>
      <c r="G794" s="121"/>
      <c r="H794" s="122"/>
      <c r="I794" s="121"/>
      <c r="J794" s="121"/>
      <c r="K794" s="120"/>
      <c r="L794" s="120"/>
    </row>
    <row r="795" spans="2:12" x14ac:dyDescent="0.25">
      <c r="B795" s="120"/>
      <c r="C795" s="118"/>
      <c r="D795" s="119"/>
      <c r="E795" s="120"/>
      <c r="F795" s="120"/>
      <c r="G795" s="121"/>
      <c r="H795" s="122"/>
      <c r="I795" s="121"/>
      <c r="J795" s="121"/>
      <c r="K795" s="120"/>
      <c r="L795" s="120"/>
    </row>
    <row r="796" spans="2:12" x14ac:dyDescent="0.25">
      <c r="B796" s="120"/>
      <c r="C796" s="118"/>
      <c r="D796" s="119"/>
      <c r="E796" s="120"/>
      <c r="F796" s="120"/>
      <c r="G796" s="121"/>
      <c r="H796" s="122"/>
      <c r="I796" s="121"/>
      <c r="J796" s="121"/>
      <c r="K796" s="120"/>
      <c r="L796" s="120"/>
    </row>
    <row r="797" spans="2:12" x14ac:dyDescent="0.25">
      <c r="B797" s="120"/>
      <c r="C797" s="118"/>
      <c r="D797" s="119"/>
      <c r="E797" s="120"/>
      <c r="F797" s="120"/>
      <c r="G797" s="121"/>
      <c r="H797" s="122"/>
      <c r="I797" s="121"/>
      <c r="J797" s="121"/>
      <c r="K797" s="120"/>
      <c r="L797" s="120"/>
    </row>
    <row r="798" spans="2:12" x14ac:dyDescent="0.25">
      <c r="B798" s="120"/>
      <c r="C798" s="118"/>
      <c r="D798" s="119"/>
      <c r="E798" s="120"/>
      <c r="F798" s="120"/>
      <c r="G798" s="121"/>
      <c r="H798" s="122"/>
      <c r="I798" s="121"/>
      <c r="J798" s="121"/>
      <c r="K798" s="120"/>
      <c r="L798" s="120"/>
    </row>
    <row r="799" spans="2:12" x14ac:dyDescent="0.25">
      <c r="B799" s="120"/>
      <c r="C799" s="118"/>
      <c r="D799" s="119"/>
      <c r="E799" s="120"/>
      <c r="F799" s="120"/>
      <c r="G799" s="121"/>
      <c r="H799" s="122"/>
      <c r="I799" s="121"/>
      <c r="J799" s="121"/>
      <c r="K799" s="120"/>
      <c r="L799" s="120"/>
    </row>
    <row r="800" spans="2:12" x14ac:dyDescent="0.25">
      <c r="B800" s="120"/>
      <c r="C800" s="118"/>
      <c r="D800" s="119"/>
      <c r="E800" s="120"/>
      <c r="F800" s="120"/>
      <c r="G800" s="121"/>
      <c r="H800" s="122"/>
      <c r="I800" s="121"/>
      <c r="J800" s="121"/>
      <c r="K800" s="120"/>
      <c r="L800" s="120"/>
    </row>
    <row r="801" spans="2:12" x14ac:dyDescent="0.25">
      <c r="B801" s="120"/>
      <c r="C801" s="118"/>
      <c r="D801" s="119"/>
      <c r="E801" s="120"/>
      <c r="F801" s="120"/>
      <c r="G801" s="121"/>
      <c r="H801" s="122"/>
      <c r="I801" s="121"/>
      <c r="J801" s="121"/>
      <c r="K801" s="120"/>
      <c r="L801" s="120"/>
    </row>
    <row r="802" spans="2:12" x14ac:dyDescent="0.25">
      <c r="B802" s="120"/>
      <c r="C802" s="118"/>
      <c r="D802" s="119"/>
      <c r="E802" s="120"/>
      <c r="F802" s="120"/>
      <c r="G802" s="121"/>
      <c r="H802" s="122"/>
      <c r="I802" s="121"/>
      <c r="J802" s="121"/>
      <c r="K802" s="120"/>
      <c r="L802" s="120"/>
    </row>
    <row r="803" spans="2:12" x14ac:dyDescent="0.25">
      <c r="B803" s="120"/>
      <c r="C803" s="118"/>
      <c r="D803" s="119"/>
      <c r="E803" s="120"/>
      <c r="F803" s="120"/>
      <c r="G803" s="121"/>
      <c r="H803" s="122"/>
      <c r="I803" s="121"/>
      <c r="J803" s="121"/>
      <c r="K803" s="120"/>
      <c r="L803" s="120"/>
    </row>
    <row r="804" spans="2:12" x14ac:dyDescent="0.25">
      <c r="B804" s="120"/>
      <c r="C804" s="118"/>
      <c r="D804" s="119"/>
      <c r="E804" s="120"/>
      <c r="F804" s="120"/>
      <c r="G804" s="121"/>
      <c r="H804" s="122"/>
      <c r="I804" s="121"/>
      <c r="J804" s="121"/>
      <c r="K804" s="120"/>
      <c r="L804" s="120"/>
    </row>
    <row r="805" spans="2:12" x14ac:dyDescent="0.25">
      <c r="B805" s="120"/>
      <c r="C805" s="118"/>
      <c r="D805" s="119"/>
      <c r="E805" s="120"/>
      <c r="F805" s="120"/>
      <c r="G805" s="121"/>
      <c r="H805" s="122"/>
      <c r="I805" s="121"/>
      <c r="J805" s="121"/>
      <c r="K805" s="120"/>
      <c r="L805" s="120"/>
    </row>
    <row r="806" spans="2:12" x14ac:dyDescent="0.25">
      <c r="B806" s="120"/>
      <c r="C806" s="118"/>
      <c r="D806" s="119"/>
      <c r="E806" s="120"/>
      <c r="F806" s="120"/>
      <c r="G806" s="121"/>
      <c r="H806" s="122"/>
      <c r="I806" s="121"/>
      <c r="J806" s="121"/>
      <c r="K806" s="120"/>
      <c r="L806" s="120"/>
    </row>
    <row r="807" spans="2:12" x14ac:dyDescent="0.25">
      <c r="B807" s="120"/>
      <c r="C807" s="118"/>
      <c r="D807" s="119"/>
      <c r="E807" s="120"/>
      <c r="F807" s="120"/>
      <c r="G807" s="121"/>
      <c r="H807" s="122"/>
      <c r="I807" s="121"/>
      <c r="J807" s="121"/>
      <c r="K807" s="120"/>
      <c r="L807" s="120"/>
    </row>
    <row r="808" spans="2:12" x14ac:dyDescent="0.25">
      <c r="B808" s="120"/>
      <c r="C808" s="118"/>
      <c r="D808" s="119"/>
      <c r="E808" s="120"/>
      <c r="F808" s="120"/>
      <c r="G808" s="121"/>
      <c r="H808" s="122"/>
      <c r="I808" s="121"/>
      <c r="J808" s="121"/>
      <c r="K808" s="120"/>
      <c r="L808" s="120"/>
    </row>
    <row r="809" spans="2:12" x14ac:dyDescent="0.25">
      <c r="B809" s="120"/>
      <c r="C809" s="118"/>
      <c r="D809" s="119"/>
      <c r="E809" s="120"/>
      <c r="F809" s="120"/>
      <c r="G809" s="121"/>
      <c r="H809" s="122"/>
      <c r="I809" s="121"/>
      <c r="J809" s="121"/>
      <c r="K809" s="120"/>
      <c r="L809" s="120"/>
    </row>
    <row r="810" spans="2:12" x14ac:dyDescent="0.25">
      <c r="B810" s="120"/>
      <c r="C810" s="118"/>
      <c r="D810" s="119"/>
      <c r="E810" s="120"/>
      <c r="F810" s="120"/>
      <c r="G810" s="121"/>
      <c r="H810" s="122"/>
      <c r="I810" s="121"/>
      <c r="J810" s="121"/>
      <c r="K810" s="120"/>
      <c r="L810" s="120"/>
    </row>
    <row r="811" spans="2:12" x14ac:dyDescent="0.25">
      <c r="B811" s="120"/>
      <c r="C811" s="118"/>
      <c r="D811" s="119"/>
      <c r="E811" s="120"/>
      <c r="F811" s="120"/>
      <c r="G811" s="121"/>
      <c r="H811" s="122"/>
      <c r="I811" s="121"/>
      <c r="J811" s="121"/>
      <c r="K811" s="120"/>
      <c r="L811" s="120"/>
    </row>
    <row r="812" spans="2:12" x14ac:dyDescent="0.25">
      <c r="B812" s="120"/>
      <c r="C812" s="118"/>
      <c r="D812" s="119"/>
      <c r="E812" s="120"/>
      <c r="F812" s="120"/>
      <c r="G812" s="121"/>
      <c r="H812" s="122"/>
      <c r="I812" s="121"/>
      <c r="J812" s="121"/>
      <c r="K812" s="120"/>
      <c r="L812" s="120"/>
    </row>
    <row r="813" spans="2:12" x14ac:dyDescent="0.25">
      <c r="B813" s="120"/>
      <c r="C813" s="118"/>
      <c r="D813" s="119"/>
      <c r="E813" s="120"/>
      <c r="F813" s="120"/>
      <c r="G813" s="121"/>
      <c r="H813" s="122"/>
      <c r="I813" s="121"/>
      <c r="J813" s="121"/>
      <c r="K813" s="120"/>
      <c r="L813" s="120"/>
    </row>
    <row r="814" spans="2:12" x14ac:dyDescent="0.25">
      <c r="B814" s="120"/>
      <c r="C814" s="118"/>
      <c r="D814" s="119"/>
      <c r="E814" s="120"/>
      <c r="F814" s="120"/>
      <c r="G814" s="121"/>
      <c r="H814" s="122"/>
      <c r="I814" s="121"/>
      <c r="J814" s="121"/>
      <c r="K814" s="120"/>
      <c r="L814" s="120"/>
    </row>
    <row r="815" spans="2:12" x14ac:dyDescent="0.25">
      <c r="B815" s="120"/>
      <c r="C815" s="118"/>
      <c r="D815" s="119"/>
      <c r="E815" s="120"/>
      <c r="F815" s="120"/>
      <c r="G815" s="121"/>
      <c r="H815" s="122"/>
      <c r="I815" s="121"/>
      <c r="J815" s="121"/>
      <c r="K815" s="120"/>
      <c r="L815" s="120"/>
    </row>
    <row r="816" spans="2:12" x14ac:dyDescent="0.25">
      <c r="B816" s="120"/>
      <c r="C816" s="118"/>
      <c r="D816" s="119"/>
      <c r="E816" s="120"/>
      <c r="F816" s="120"/>
      <c r="G816" s="121"/>
      <c r="H816" s="122"/>
      <c r="I816" s="121"/>
      <c r="J816" s="121"/>
      <c r="K816" s="120"/>
      <c r="L816" s="120"/>
    </row>
    <row r="817" spans="2:12" x14ac:dyDescent="0.25">
      <c r="B817" s="120"/>
      <c r="C817" s="118"/>
      <c r="D817" s="119"/>
      <c r="E817" s="120"/>
      <c r="F817" s="120"/>
      <c r="G817" s="121"/>
      <c r="H817" s="122"/>
      <c r="I817" s="121"/>
      <c r="J817" s="121"/>
      <c r="K817" s="120"/>
      <c r="L817" s="120"/>
    </row>
    <row r="818" spans="2:12" x14ac:dyDescent="0.25">
      <c r="B818" s="120"/>
      <c r="C818" s="118"/>
      <c r="D818" s="119"/>
      <c r="E818" s="120"/>
      <c r="F818" s="120"/>
      <c r="G818" s="121"/>
      <c r="H818" s="122"/>
      <c r="I818" s="121"/>
      <c r="J818" s="121"/>
      <c r="K818" s="120"/>
      <c r="L818" s="120"/>
    </row>
    <row r="819" spans="2:12" x14ac:dyDescent="0.25">
      <c r="B819" s="120"/>
      <c r="C819" s="118"/>
      <c r="D819" s="119"/>
      <c r="E819" s="120"/>
      <c r="F819" s="120"/>
      <c r="G819" s="121"/>
      <c r="H819" s="122"/>
      <c r="I819" s="121"/>
      <c r="J819" s="121"/>
      <c r="K819" s="120"/>
      <c r="L819" s="120"/>
    </row>
    <row r="820" spans="2:12" x14ac:dyDescent="0.25">
      <c r="B820" s="120"/>
      <c r="C820" s="118"/>
      <c r="D820" s="119"/>
      <c r="E820" s="120"/>
      <c r="F820" s="120"/>
      <c r="G820" s="121"/>
      <c r="H820" s="122"/>
      <c r="I820" s="121"/>
      <c r="J820" s="121"/>
      <c r="K820" s="120"/>
      <c r="L820" s="120"/>
    </row>
    <row r="821" spans="2:12" x14ac:dyDescent="0.25">
      <c r="B821" s="120"/>
      <c r="C821" s="118"/>
      <c r="D821" s="119"/>
      <c r="E821" s="120"/>
      <c r="F821" s="120"/>
      <c r="G821" s="121"/>
      <c r="H821" s="122"/>
      <c r="I821" s="121"/>
      <c r="J821" s="121"/>
      <c r="K821" s="120"/>
      <c r="L821" s="120"/>
    </row>
    <row r="822" spans="2:12" x14ac:dyDescent="0.25">
      <c r="B822" s="120"/>
      <c r="C822" s="118"/>
      <c r="D822" s="119"/>
      <c r="E822" s="120"/>
      <c r="F822" s="120"/>
      <c r="G822" s="121"/>
      <c r="H822" s="122"/>
      <c r="I822" s="121"/>
      <c r="J822" s="121"/>
      <c r="K822" s="120"/>
      <c r="L822" s="120"/>
    </row>
    <row r="823" spans="2:12" x14ac:dyDescent="0.25">
      <c r="B823" s="120"/>
      <c r="C823" s="118"/>
      <c r="D823" s="119"/>
      <c r="E823" s="120"/>
      <c r="F823" s="120"/>
      <c r="G823" s="121"/>
      <c r="H823" s="122"/>
      <c r="I823" s="121"/>
      <c r="J823" s="121"/>
      <c r="K823" s="120"/>
      <c r="L823" s="120"/>
    </row>
    <row r="824" spans="2:12" x14ac:dyDescent="0.25">
      <c r="B824" s="120"/>
      <c r="C824" s="118"/>
      <c r="D824" s="119"/>
      <c r="E824" s="120"/>
      <c r="F824" s="120"/>
      <c r="G824" s="121"/>
      <c r="H824" s="122"/>
      <c r="I824" s="121"/>
      <c r="J824" s="121"/>
      <c r="K824" s="120"/>
      <c r="L824" s="120"/>
    </row>
    <row r="825" spans="2:12" x14ac:dyDescent="0.25">
      <c r="B825" s="120"/>
      <c r="C825" s="118"/>
      <c r="D825" s="119"/>
      <c r="E825" s="120"/>
      <c r="F825" s="120"/>
      <c r="G825" s="121"/>
      <c r="H825" s="122"/>
      <c r="I825" s="121"/>
      <c r="J825" s="121"/>
      <c r="K825" s="120"/>
      <c r="L825" s="120"/>
    </row>
    <row r="826" spans="2:12" x14ac:dyDescent="0.25">
      <c r="B826" s="120"/>
      <c r="C826" s="118"/>
      <c r="D826" s="119"/>
      <c r="E826" s="120"/>
      <c r="F826" s="120"/>
      <c r="G826" s="121"/>
      <c r="H826" s="122"/>
      <c r="I826" s="121"/>
      <c r="J826" s="121"/>
      <c r="K826" s="120"/>
      <c r="L826" s="120"/>
    </row>
    <row r="827" spans="2:12" x14ac:dyDescent="0.25">
      <c r="B827" s="120"/>
      <c r="C827" s="118"/>
      <c r="D827" s="119"/>
      <c r="E827" s="120"/>
      <c r="F827" s="120"/>
      <c r="G827" s="121"/>
      <c r="H827" s="122"/>
      <c r="I827" s="121"/>
      <c r="J827" s="121"/>
      <c r="K827" s="120"/>
      <c r="L827" s="120"/>
    </row>
    <row r="828" spans="2:12" x14ac:dyDescent="0.25">
      <c r="B828" s="120"/>
      <c r="C828" s="118"/>
      <c r="D828" s="119"/>
      <c r="E828" s="120"/>
      <c r="F828" s="120"/>
      <c r="G828" s="121"/>
      <c r="H828" s="122"/>
      <c r="I828" s="121"/>
      <c r="J828" s="121"/>
      <c r="K828" s="120"/>
      <c r="L828" s="120"/>
    </row>
    <row r="829" spans="2:12" x14ac:dyDescent="0.25">
      <c r="B829" s="120"/>
      <c r="C829" s="118"/>
      <c r="D829" s="119"/>
      <c r="E829" s="120"/>
      <c r="F829" s="120"/>
      <c r="G829" s="121"/>
      <c r="H829" s="122"/>
      <c r="I829" s="121"/>
      <c r="J829" s="121"/>
      <c r="K829" s="120"/>
      <c r="L829" s="120"/>
    </row>
    <row r="830" spans="2:12" x14ac:dyDescent="0.25">
      <c r="B830" s="120"/>
      <c r="C830" s="118"/>
      <c r="D830" s="119"/>
      <c r="E830" s="120"/>
      <c r="F830" s="120"/>
      <c r="G830" s="121"/>
      <c r="H830" s="122"/>
      <c r="I830" s="121"/>
      <c r="J830" s="121"/>
      <c r="K830" s="120"/>
      <c r="L830" s="120"/>
    </row>
    <row r="831" spans="2:12" x14ac:dyDescent="0.25">
      <c r="B831" s="120"/>
      <c r="C831" s="118"/>
      <c r="D831" s="119"/>
      <c r="E831" s="120"/>
      <c r="F831" s="120"/>
      <c r="G831" s="121"/>
      <c r="H831" s="122"/>
      <c r="I831" s="121"/>
      <c r="J831" s="121"/>
      <c r="K831" s="120"/>
      <c r="L831" s="120"/>
    </row>
    <row r="832" spans="2:12" x14ac:dyDescent="0.25">
      <c r="B832" s="120"/>
      <c r="C832" s="118"/>
      <c r="D832" s="119"/>
      <c r="E832" s="120"/>
      <c r="F832" s="120"/>
      <c r="G832" s="121"/>
      <c r="H832" s="122"/>
      <c r="I832" s="121"/>
      <c r="J832" s="121"/>
      <c r="K832" s="120"/>
      <c r="L832" s="120"/>
    </row>
    <row r="833" spans="2:12" x14ac:dyDescent="0.25">
      <c r="B833" s="120"/>
      <c r="C833" s="118"/>
      <c r="D833" s="119"/>
      <c r="E833" s="120"/>
      <c r="F833" s="120"/>
      <c r="G833" s="121"/>
      <c r="H833" s="122"/>
      <c r="I833" s="121"/>
      <c r="J833" s="121"/>
      <c r="K833" s="120"/>
      <c r="L833" s="120"/>
    </row>
    <row r="834" spans="2:12" x14ac:dyDescent="0.25">
      <c r="B834" s="120"/>
      <c r="C834" s="118"/>
      <c r="D834" s="119"/>
      <c r="E834" s="120"/>
      <c r="F834" s="120"/>
      <c r="G834" s="121"/>
      <c r="H834" s="122"/>
      <c r="I834" s="121"/>
      <c r="J834" s="121"/>
      <c r="K834" s="120"/>
      <c r="L834" s="120"/>
    </row>
    <row r="835" spans="2:12" x14ac:dyDescent="0.25">
      <c r="B835" s="120"/>
      <c r="C835" s="118"/>
      <c r="D835" s="119"/>
      <c r="E835" s="120"/>
      <c r="F835" s="120"/>
      <c r="G835" s="121"/>
      <c r="H835" s="122"/>
      <c r="I835" s="121"/>
      <c r="J835" s="121"/>
      <c r="K835" s="120"/>
      <c r="L835" s="120"/>
    </row>
    <row r="836" spans="2:12" x14ac:dyDescent="0.25">
      <c r="B836" s="120"/>
      <c r="C836" s="118"/>
      <c r="D836" s="119"/>
      <c r="E836" s="120"/>
      <c r="F836" s="120"/>
      <c r="G836" s="121"/>
      <c r="H836" s="122"/>
      <c r="I836" s="121"/>
      <c r="J836" s="121"/>
      <c r="K836" s="120"/>
      <c r="L836" s="120"/>
    </row>
    <row r="837" spans="2:12" x14ac:dyDescent="0.25">
      <c r="B837" s="120"/>
      <c r="C837" s="118"/>
      <c r="D837" s="119"/>
      <c r="E837" s="120"/>
      <c r="F837" s="120"/>
      <c r="G837" s="121"/>
      <c r="H837" s="122"/>
      <c r="I837" s="121"/>
      <c r="J837" s="121"/>
      <c r="K837" s="120"/>
      <c r="L837" s="120"/>
    </row>
    <row r="838" spans="2:12" x14ac:dyDescent="0.25">
      <c r="B838" s="120"/>
      <c r="C838" s="118"/>
      <c r="D838" s="119"/>
      <c r="E838" s="120"/>
      <c r="F838" s="120"/>
      <c r="G838" s="121"/>
      <c r="H838" s="122"/>
      <c r="I838" s="121"/>
      <c r="J838" s="121"/>
      <c r="K838" s="120"/>
      <c r="L838" s="120"/>
    </row>
    <row r="839" spans="2:12" x14ac:dyDescent="0.25">
      <c r="B839" s="120"/>
      <c r="C839" s="118"/>
      <c r="D839" s="119"/>
      <c r="E839" s="120"/>
      <c r="F839" s="120"/>
      <c r="G839" s="121"/>
      <c r="H839" s="122"/>
      <c r="I839" s="121"/>
      <c r="J839" s="121"/>
      <c r="K839" s="120"/>
      <c r="L839" s="120"/>
    </row>
    <row r="840" spans="2:12" x14ac:dyDescent="0.25">
      <c r="B840" s="120"/>
      <c r="C840" s="118"/>
      <c r="D840" s="119"/>
      <c r="E840" s="120"/>
      <c r="F840" s="120"/>
      <c r="G840" s="121"/>
      <c r="H840" s="122"/>
      <c r="I840" s="121"/>
      <c r="J840" s="121"/>
      <c r="K840" s="120"/>
      <c r="L840" s="120"/>
    </row>
    <row r="841" spans="2:12" x14ac:dyDescent="0.25">
      <c r="B841" s="120"/>
      <c r="C841" s="118"/>
      <c r="D841" s="119"/>
      <c r="E841" s="120"/>
      <c r="F841" s="120"/>
      <c r="G841" s="121"/>
      <c r="H841" s="122"/>
      <c r="I841" s="121"/>
      <c r="J841" s="121"/>
      <c r="K841" s="120"/>
      <c r="L841" s="120"/>
    </row>
    <row r="842" spans="2:12" x14ac:dyDescent="0.25">
      <c r="B842" s="120"/>
      <c r="C842" s="118"/>
      <c r="D842" s="119"/>
      <c r="E842" s="120"/>
      <c r="F842" s="120"/>
      <c r="G842" s="121"/>
      <c r="H842" s="122"/>
      <c r="I842" s="121"/>
      <c r="J842" s="121"/>
      <c r="K842" s="120"/>
      <c r="L842" s="120"/>
    </row>
    <row r="843" spans="2:12" x14ac:dyDescent="0.25">
      <c r="B843" s="120"/>
      <c r="C843" s="118"/>
      <c r="D843" s="119"/>
      <c r="E843" s="120"/>
      <c r="F843" s="120"/>
      <c r="G843" s="121"/>
      <c r="H843" s="122"/>
      <c r="I843" s="121"/>
      <c r="J843" s="121"/>
      <c r="K843" s="120"/>
      <c r="L843" s="120"/>
    </row>
    <row r="844" spans="2:12" x14ac:dyDescent="0.25">
      <c r="B844" s="120"/>
      <c r="C844" s="118"/>
      <c r="D844" s="119"/>
      <c r="E844" s="120"/>
      <c r="F844" s="120"/>
      <c r="G844" s="121"/>
      <c r="H844" s="122"/>
      <c r="I844" s="121"/>
      <c r="J844" s="121"/>
      <c r="K844" s="120"/>
      <c r="L844" s="120"/>
    </row>
    <row r="845" spans="2:12" x14ac:dyDescent="0.25">
      <c r="B845" s="120"/>
      <c r="C845" s="118"/>
      <c r="D845" s="119"/>
      <c r="E845" s="120"/>
      <c r="F845" s="120"/>
      <c r="G845" s="121"/>
      <c r="H845" s="122"/>
      <c r="I845" s="121"/>
      <c r="J845" s="121"/>
      <c r="K845" s="120"/>
      <c r="L845" s="120"/>
    </row>
    <row r="846" spans="2:12" x14ac:dyDescent="0.25">
      <c r="B846" s="120"/>
      <c r="C846" s="118"/>
      <c r="D846" s="119"/>
      <c r="E846" s="120"/>
      <c r="F846" s="120"/>
      <c r="G846" s="121"/>
      <c r="H846" s="122"/>
      <c r="I846" s="121"/>
      <c r="J846" s="121"/>
      <c r="K846" s="120"/>
      <c r="L846" s="120"/>
    </row>
    <row r="847" spans="2:12" x14ac:dyDescent="0.25">
      <c r="B847" s="120"/>
      <c r="C847" s="118"/>
      <c r="D847" s="119"/>
      <c r="E847" s="120"/>
      <c r="F847" s="120"/>
      <c r="G847" s="121"/>
      <c r="H847" s="122"/>
      <c r="I847" s="121"/>
      <c r="J847" s="121"/>
      <c r="K847" s="120"/>
      <c r="L847" s="120"/>
    </row>
    <row r="848" spans="2:12" x14ac:dyDescent="0.25">
      <c r="B848" s="120"/>
      <c r="C848" s="118"/>
      <c r="D848" s="119"/>
      <c r="E848" s="120"/>
      <c r="F848" s="120"/>
      <c r="G848" s="121"/>
      <c r="H848" s="122"/>
      <c r="I848" s="121"/>
      <c r="J848" s="121"/>
      <c r="K848" s="120"/>
      <c r="L848" s="120"/>
    </row>
    <row r="849" spans="2:12" x14ac:dyDescent="0.25">
      <c r="B849" s="120"/>
      <c r="C849" s="118"/>
      <c r="D849" s="119"/>
      <c r="E849" s="120"/>
      <c r="F849" s="120"/>
      <c r="G849" s="121"/>
      <c r="H849" s="122"/>
      <c r="I849" s="121"/>
      <c r="J849" s="121"/>
      <c r="K849" s="120"/>
      <c r="L849" s="120"/>
    </row>
    <row r="850" spans="2:12" x14ac:dyDescent="0.25">
      <c r="B850" s="120"/>
      <c r="C850" s="118"/>
      <c r="D850" s="119"/>
      <c r="E850" s="120"/>
      <c r="F850" s="120"/>
      <c r="G850" s="121"/>
      <c r="H850" s="122"/>
      <c r="I850" s="121"/>
      <c r="J850" s="121"/>
      <c r="K850" s="120"/>
      <c r="L850" s="120"/>
    </row>
    <row r="851" spans="2:12" x14ac:dyDescent="0.25">
      <c r="B851" s="120"/>
      <c r="C851" s="118"/>
      <c r="D851" s="119"/>
      <c r="E851" s="120"/>
      <c r="F851" s="120"/>
      <c r="G851" s="121"/>
      <c r="H851" s="122"/>
      <c r="I851" s="121"/>
      <c r="J851" s="121"/>
      <c r="K851" s="120"/>
      <c r="L851" s="120"/>
    </row>
    <row r="852" spans="2:12" x14ac:dyDescent="0.25">
      <c r="B852" s="120"/>
      <c r="C852" s="118"/>
      <c r="D852" s="119"/>
      <c r="E852" s="120"/>
      <c r="F852" s="120"/>
      <c r="G852" s="121"/>
      <c r="H852" s="122"/>
      <c r="I852" s="121"/>
      <c r="J852" s="121"/>
      <c r="K852" s="120"/>
      <c r="L852" s="120"/>
    </row>
    <row r="853" spans="2:12" x14ac:dyDescent="0.25">
      <c r="B853" s="120"/>
      <c r="C853" s="118"/>
      <c r="D853" s="119"/>
      <c r="E853" s="120"/>
      <c r="F853" s="120"/>
      <c r="G853" s="121"/>
      <c r="H853" s="122"/>
      <c r="I853" s="121"/>
      <c r="J853" s="121"/>
      <c r="K853" s="120"/>
      <c r="L853" s="120"/>
    </row>
    <row r="854" spans="2:12" x14ac:dyDescent="0.25">
      <c r="B854" s="120"/>
      <c r="C854" s="118"/>
      <c r="D854" s="119"/>
      <c r="E854" s="120"/>
      <c r="F854" s="120"/>
      <c r="G854" s="121"/>
      <c r="H854" s="122"/>
      <c r="I854" s="121"/>
      <c r="J854" s="121"/>
      <c r="K854" s="120"/>
      <c r="L854" s="120"/>
    </row>
    <row r="855" spans="2:12" x14ac:dyDescent="0.25">
      <c r="B855" s="120"/>
      <c r="C855" s="118"/>
      <c r="D855" s="119"/>
      <c r="E855" s="120"/>
      <c r="F855" s="120"/>
      <c r="G855" s="121"/>
      <c r="H855" s="122"/>
      <c r="I855" s="121"/>
      <c r="J855" s="121"/>
      <c r="K855" s="120"/>
      <c r="L855" s="120"/>
    </row>
    <row r="856" spans="2:12" x14ac:dyDescent="0.25">
      <c r="B856" s="120"/>
      <c r="C856" s="118"/>
      <c r="D856" s="119"/>
      <c r="E856" s="120"/>
      <c r="F856" s="120"/>
      <c r="G856" s="121"/>
      <c r="H856" s="122"/>
      <c r="I856" s="121"/>
      <c r="J856" s="121"/>
      <c r="K856" s="120"/>
      <c r="L856" s="120"/>
    </row>
    <row r="857" spans="2:12" x14ac:dyDescent="0.25">
      <c r="B857" s="120"/>
      <c r="C857" s="118"/>
      <c r="D857" s="119"/>
      <c r="E857" s="120"/>
      <c r="F857" s="120"/>
      <c r="G857" s="121"/>
      <c r="H857" s="122"/>
      <c r="I857" s="121"/>
      <c r="J857" s="121"/>
      <c r="K857" s="120"/>
      <c r="L857" s="120"/>
    </row>
    <row r="858" spans="2:12" x14ac:dyDescent="0.25">
      <c r="B858" s="120"/>
      <c r="C858" s="118"/>
      <c r="D858" s="119"/>
      <c r="E858" s="120"/>
      <c r="F858" s="120"/>
      <c r="G858" s="121"/>
      <c r="H858" s="122"/>
      <c r="I858" s="121"/>
      <c r="J858" s="121"/>
      <c r="K858" s="120"/>
      <c r="L858" s="120"/>
    </row>
    <row r="859" spans="2:12" x14ac:dyDescent="0.25">
      <c r="B859" s="120"/>
      <c r="C859" s="118"/>
      <c r="D859" s="119"/>
      <c r="E859" s="120"/>
      <c r="F859" s="120"/>
      <c r="G859" s="121"/>
      <c r="H859" s="122"/>
      <c r="I859" s="121"/>
      <c r="J859" s="121"/>
      <c r="K859" s="120"/>
      <c r="L859" s="120"/>
    </row>
    <row r="860" spans="2:12" x14ac:dyDescent="0.25">
      <c r="B860" s="120"/>
      <c r="C860" s="118"/>
      <c r="D860" s="119"/>
      <c r="E860" s="120"/>
      <c r="F860" s="120"/>
      <c r="G860" s="121"/>
      <c r="H860" s="122"/>
      <c r="I860" s="121"/>
      <c r="J860" s="121"/>
      <c r="K860" s="120"/>
      <c r="L860" s="120"/>
    </row>
    <row r="861" spans="2:12" x14ac:dyDescent="0.25">
      <c r="B861" s="120"/>
      <c r="C861" s="118"/>
      <c r="D861" s="119"/>
      <c r="E861" s="120"/>
      <c r="F861" s="120"/>
      <c r="G861" s="121"/>
      <c r="H861" s="122"/>
      <c r="I861" s="121"/>
      <c r="J861" s="121"/>
      <c r="K861" s="120"/>
      <c r="L861" s="120"/>
    </row>
    <row r="862" spans="2:12" x14ac:dyDescent="0.25">
      <c r="B862" s="120"/>
      <c r="C862" s="118"/>
      <c r="D862" s="119"/>
      <c r="E862" s="120"/>
      <c r="F862" s="120"/>
      <c r="G862" s="121"/>
      <c r="H862" s="122"/>
      <c r="I862" s="121"/>
      <c r="J862" s="121"/>
      <c r="K862" s="120"/>
      <c r="L862" s="120"/>
    </row>
    <row r="863" spans="2:12" x14ac:dyDescent="0.25">
      <c r="B863" s="120"/>
      <c r="C863" s="118"/>
      <c r="D863" s="119"/>
      <c r="E863" s="120"/>
      <c r="F863" s="120"/>
      <c r="G863" s="121"/>
      <c r="H863" s="122"/>
      <c r="I863" s="121"/>
      <c r="J863" s="121"/>
      <c r="K863" s="120"/>
      <c r="L863" s="120"/>
    </row>
    <row r="864" spans="2:12" x14ac:dyDescent="0.25">
      <c r="B864" s="120"/>
      <c r="C864" s="118"/>
      <c r="D864" s="119"/>
      <c r="E864" s="120"/>
      <c r="F864" s="120"/>
      <c r="G864" s="121"/>
      <c r="H864" s="122"/>
      <c r="I864" s="121"/>
      <c r="J864" s="121"/>
      <c r="K864" s="120"/>
      <c r="L864" s="120"/>
    </row>
    <row r="865" spans="2:12" x14ac:dyDescent="0.25">
      <c r="B865" s="120"/>
      <c r="C865" s="118"/>
      <c r="D865" s="119"/>
      <c r="E865" s="120"/>
      <c r="F865" s="120"/>
      <c r="G865" s="121"/>
      <c r="H865" s="122"/>
      <c r="I865" s="121"/>
      <c r="J865" s="121"/>
      <c r="K865" s="120"/>
      <c r="L865" s="120"/>
    </row>
    <row r="866" spans="2:12" x14ac:dyDescent="0.25">
      <c r="B866" s="120"/>
      <c r="C866" s="118"/>
      <c r="D866" s="119"/>
      <c r="E866" s="120"/>
      <c r="F866" s="120"/>
      <c r="G866" s="121"/>
      <c r="H866" s="122"/>
      <c r="I866" s="121"/>
      <c r="J866" s="121"/>
      <c r="K866" s="120"/>
      <c r="L866" s="120"/>
    </row>
    <row r="867" spans="2:12" x14ac:dyDescent="0.25">
      <c r="B867" s="120"/>
      <c r="C867" s="118"/>
      <c r="D867" s="119"/>
      <c r="E867" s="120"/>
      <c r="F867" s="120"/>
      <c r="G867" s="121"/>
      <c r="H867" s="122"/>
      <c r="I867" s="121"/>
      <c r="J867" s="121"/>
      <c r="K867" s="120"/>
      <c r="L867" s="120"/>
    </row>
    <row r="868" spans="2:12" x14ac:dyDescent="0.25">
      <c r="B868" s="120"/>
      <c r="C868" s="118"/>
      <c r="D868" s="119"/>
      <c r="E868" s="120"/>
      <c r="F868" s="120"/>
      <c r="G868" s="121"/>
      <c r="H868" s="122"/>
      <c r="I868" s="121"/>
      <c r="J868" s="121"/>
      <c r="K868" s="120"/>
      <c r="L868" s="120"/>
    </row>
    <row r="869" spans="2:12" x14ac:dyDescent="0.25">
      <c r="B869" s="120"/>
      <c r="C869" s="118"/>
      <c r="D869" s="119"/>
      <c r="E869" s="120"/>
      <c r="F869" s="120"/>
      <c r="G869" s="121"/>
      <c r="H869" s="122"/>
      <c r="I869" s="121"/>
      <c r="J869" s="121"/>
      <c r="K869" s="120"/>
      <c r="L869" s="120"/>
    </row>
    <row r="870" spans="2:12" x14ac:dyDescent="0.25">
      <c r="B870" s="120"/>
      <c r="C870" s="118"/>
      <c r="D870" s="119"/>
      <c r="E870" s="120"/>
      <c r="F870" s="120"/>
      <c r="G870" s="121"/>
      <c r="H870" s="122"/>
      <c r="I870" s="121"/>
      <c r="J870" s="121"/>
      <c r="K870" s="120"/>
      <c r="L870" s="120"/>
    </row>
    <row r="871" spans="2:12" x14ac:dyDescent="0.25">
      <c r="B871" s="120"/>
      <c r="C871" s="118"/>
      <c r="D871" s="119"/>
      <c r="E871" s="120"/>
      <c r="F871" s="120"/>
      <c r="G871" s="121"/>
      <c r="H871" s="122"/>
      <c r="I871" s="121"/>
      <c r="J871" s="121"/>
      <c r="K871" s="120"/>
      <c r="L871" s="120"/>
    </row>
    <row r="872" spans="2:12" x14ac:dyDescent="0.25">
      <c r="B872" s="120"/>
      <c r="C872" s="118"/>
      <c r="D872" s="119"/>
      <c r="E872" s="120"/>
      <c r="F872" s="120"/>
      <c r="G872" s="121"/>
      <c r="H872" s="122"/>
      <c r="I872" s="121"/>
      <c r="J872" s="121"/>
      <c r="K872" s="120"/>
      <c r="L872" s="120"/>
    </row>
    <row r="873" spans="2:12" x14ac:dyDescent="0.25">
      <c r="B873" s="120"/>
      <c r="C873" s="118"/>
      <c r="D873" s="119"/>
      <c r="E873" s="120"/>
      <c r="F873" s="120"/>
      <c r="G873" s="121"/>
      <c r="H873" s="122"/>
      <c r="I873" s="121"/>
      <c r="J873" s="121"/>
      <c r="K873" s="120"/>
      <c r="L873" s="120"/>
    </row>
    <row r="874" spans="2:12" x14ac:dyDescent="0.25">
      <c r="B874" s="120"/>
      <c r="C874" s="118"/>
      <c r="D874" s="119"/>
      <c r="E874" s="120"/>
      <c r="F874" s="120"/>
      <c r="G874" s="121"/>
      <c r="H874" s="122"/>
      <c r="I874" s="121"/>
      <c r="J874" s="121"/>
      <c r="K874" s="120"/>
      <c r="L874" s="120"/>
    </row>
    <row r="875" spans="2:12" x14ac:dyDescent="0.25">
      <c r="B875" s="120"/>
      <c r="C875" s="118"/>
      <c r="D875" s="119"/>
      <c r="E875" s="120"/>
      <c r="F875" s="120"/>
      <c r="G875" s="121"/>
      <c r="H875" s="122"/>
      <c r="I875" s="121"/>
      <c r="J875" s="121"/>
      <c r="K875" s="120"/>
      <c r="L875" s="120"/>
    </row>
    <row r="876" spans="2:12" x14ac:dyDescent="0.25">
      <c r="B876" s="120"/>
      <c r="C876" s="118"/>
      <c r="D876" s="119"/>
      <c r="E876" s="120"/>
      <c r="F876" s="120"/>
      <c r="G876" s="121"/>
      <c r="H876" s="122"/>
      <c r="I876" s="121"/>
      <c r="J876" s="121"/>
      <c r="K876" s="120"/>
      <c r="L876" s="120"/>
    </row>
    <row r="877" spans="2:12" x14ac:dyDescent="0.25">
      <c r="B877" s="120"/>
      <c r="C877" s="118"/>
      <c r="D877" s="119"/>
      <c r="E877" s="120"/>
      <c r="F877" s="120"/>
      <c r="G877" s="121"/>
      <c r="H877" s="122"/>
      <c r="I877" s="121"/>
      <c r="J877" s="121"/>
      <c r="K877" s="120"/>
      <c r="L877" s="120"/>
    </row>
    <row r="878" spans="2:12" x14ac:dyDescent="0.25">
      <c r="B878" s="120"/>
      <c r="C878" s="118"/>
      <c r="D878" s="119"/>
      <c r="E878" s="120"/>
      <c r="F878" s="120"/>
      <c r="G878" s="121"/>
      <c r="H878" s="122"/>
      <c r="I878" s="121"/>
      <c r="J878" s="121"/>
      <c r="K878" s="120"/>
      <c r="L878" s="120"/>
    </row>
    <row r="879" spans="2:12" x14ac:dyDescent="0.25">
      <c r="B879" s="120"/>
      <c r="C879" s="118"/>
      <c r="D879" s="119"/>
      <c r="E879" s="120"/>
      <c r="F879" s="120"/>
      <c r="G879" s="121"/>
      <c r="H879" s="122"/>
      <c r="I879" s="121"/>
      <c r="J879" s="121"/>
      <c r="K879" s="120"/>
      <c r="L879" s="120"/>
    </row>
    <row r="880" spans="2:12" x14ac:dyDescent="0.25">
      <c r="B880" s="120"/>
      <c r="C880" s="118"/>
      <c r="D880" s="119"/>
      <c r="E880" s="120"/>
      <c r="F880" s="120"/>
      <c r="G880" s="121"/>
      <c r="H880" s="122"/>
      <c r="I880" s="121"/>
      <c r="J880" s="121"/>
      <c r="K880" s="120"/>
      <c r="L880" s="120"/>
    </row>
    <row r="881" spans="2:12" x14ac:dyDescent="0.25">
      <c r="B881" s="120"/>
      <c r="C881" s="118"/>
      <c r="D881" s="119"/>
      <c r="E881" s="120"/>
      <c r="F881" s="120"/>
      <c r="G881" s="121"/>
      <c r="H881" s="122"/>
      <c r="I881" s="121"/>
      <c r="J881" s="121"/>
      <c r="K881" s="120"/>
      <c r="L881" s="120"/>
    </row>
    <row r="882" spans="2:12" x14ac:dyDescent="0.25">
      <c r="B882" s="120"/>
      <c r="C882" s="118"/>
      <c r="D882" s="119"/>
      <c r="E882" s="120"/>
      <c r="F882" s="120"/>
      <c r="G882" s="121"/>
      <c r="H882" s="122"/>
      <c r="I882" s="121"/>
      <c r="J882" s="121"/>
      <c r="K882" s="120"/>
      <c r="L882" s="120"/>
    </row>
    <row r="883" spans="2:12" x14ac:dyDescent="0.25">
      <c r="B883" s="120"/>
      <c r="C883" s="118"/>
      <c r="D883" s="119"/>
      <c r="E883" s="120"/>
      <c r="F883" s="120"/>
      <c r="G883" s="121"/>
      <c r="H883" s="122"/>
      <c r="I883" s="121"/>
      <c r="J883" s="121"/>
      <c r="K883" s="120"/>
      <c r="L883" s="120"/>
    </row>
    <row r="884" spans="2:12" x14ac:dyDescent="0.25">
      <c r="B884" s="120"/>
      <c r="C884" s="118"/>
      <c r="D884" s="119"/>
      <c r="E884" s="120"/>
      <c r="F884" s="120"/>
      <c r="G884" s="121"/>
      <c r="H884" s="122"/>
      <c r="I884" s="121"/>
      <c r="J884" s="121"/>
      <c r="K884" s="120"/>
      <c r="L884" s="120"/>
    </row>
    <row r="885" spans="2:12" x14ac:dyDescent="0.25">
      <c r="B885" s="120"/>
      <c r="C885" s="118"/>
      <c r="D885" s="119"/>
      <c r="E885" s="120"/>
      <c r="F885" s="120"/>
      <c r="G885" s="121"/>
      <c r="H885" s="122"/>
      <c r="I885" s="121"/>
      <c r="J885" s="121"/>
      <c r="K885" s="120"/>
      <c r="L885" s="120"/>
    </row>
    <row r="886" spans="2:12" x14ac:dyDescent="0.25">
      <c r="B886" s="120"/>
      <c r="C886" s="118"/>
      <c r="D886" s="119"/>
      <c r="E886" s="120"/>
      <c r="F886" s="120"/>
      <c r="G886" s="121"/>
      <c r="H886" s="122"/>
      <c r="I886" s="121"/>
      <c r="J886" s="121"/>
      <c r="K886" s="120"/>
      <c r="L886" s="120"/>
    </row>
    <row r="887" spans="2:12" x14ac:dyDescent="0.25">
      <c r="B887" s="120"/>
      <c r="C887" s="118"/>
      <c r="D887" s="119"/>
      <c r="E887" s="120"/>
      <c r="F887" s="120"/>
      <c r="G887" s="121"/>
      <c r="H887" s="122"/>
      <c r="I887" s="121"/>
      <c r="J887" s="121"/>
      <c r="K887" s="120"/>
      <c r="L887" s="120"/>
    </row>
    <row r="888" spans="2:12" x14ac:dyDescent="0.25">
      <c r="B888" s="120"/>
      <c r="C888" s="118"/>
      <c r="D888" s="119"/>
      <c r="E888" s="120"/>
      <c r="F888" s="120"/>
      <c r="G888" s="121"/>
      <c r="H888" s="122"/>
      <c r="I888" s="121"/>
      <c r="J888" s="121"/>
      <c r="K888" s="120"/>
      <c r="L888" s="120"/>
    </row>
    <row r="889" spans="2:12" x14ac:dyDescent="0.25">
      <c r="B889" s="120"/>
      <c r="C889" s="118"/>
      <c r="D889" s="119"/>
      <c r="E889" s="120"/>
      <c r="F889" s="120"/>
      <c r="G889" s="121"/>
      <c r="H889" s="122"/>
      <c r="I889" s="121"/>
      <c r="J889" s="121"/>
      <c r="K889" s="120"/>
      <c r="L889" s="120"/>
    </row>
    <row r="890" spans="2:12" x14ac:dyDescent="0.25">
      <c r="B890" s="120"/>
      <c r="C890" s="118"/>
      <c r="D890" s="119"/>
      <c r="E890" s="120"/>
      <c r="F890" s="120"/>
      <c r="G890" s="121"/>
      <c r="H890" s="122"/>
      <c r="I890" s="121"/>
      <c r="J890" s="121"/>
      <c r="K890" s="120"/>
      <c r="L890" s="120"/>
    </row>
    <row r="891" spans="2:12" x14ac:dyDescent="0.25">
      <c r="B891" s="120"/>
      <c r="C891" s="118"/>
      <c r="D891" s="119"/>
      <c r="E891" s="120"/>
      <c r="F891" s="120"/>
      <c r="G891" s="121"/>
      <c r="H891" s="122"/>
      <c r="I891" s="121"/>
      <c r="J891" s="121"/>
      <c r="K891" s="120"/>
      <c r="L891" s="120"/>
    </row>
    <row r="892" spans="2:12" x14ac:dyDescent="0.25">
      <c r="B892" s="120"/>
      <c r="C892" s="118"/>
      <c r="D892" s="119"/>
      <c r="E892" s="120"/>
      <c r="F892" s="120"/>
      <c r="G892" s="121"/>
      <c r="H892" s="122"/>
      <c r="I892" s="121"/>
      <c r="J892" s="121"/>
      <c r="K892" s="120"/>
      <c r="L892" s="120"/>
    </row>
    <row r="893" spans="2:12" x14ac:dyDescent="0.25">
      <c r="B893" s="120"/>
      <c r="C893" s="118"/>
      <c r="D893" s="119"/>
      <c r="E893" s="120"/>
      <c r="F893" s="120"/>
      <c r="G893" s="121"/>
      <c r="H893" s="122"/>
      <c r="I893" s="121"/>
      <c r="J893" s="121"/>
      <c r="K893" s="120"/>
      <c r="L893" s="120"/>
    </row>
    <row r="894" spans="2:12" x14ac:dyDescent="0.25">
      <c r="B894" s="120"/>
      <c r="C894" s="118"/>
      <c r="D894" s="119"/>
      <c r="E894" s="120"/>
      <c r="F894" s="120"/>
      <c r="G894" s="121"/>
      <c r="H894" s="122"/>
      <c r="I894" s="121"/>
      <c r="J894" s="121"/>
      <c r="K894" s="120"/>
      <c r="L894" s="120"/>
    </row>
    <row r="895" spans="2:12" x14ac:dyDescent="0.25">
      <c r="B895" s="120"/>
      <c r="C895" s="118"/>
      <c r="D895" s="119"/>
      <c r="E895" s="120"/>
      <c r="F895" s="120"/>
      <c r="G895" s="121"/>
      <c r="H895" s="122"/>
      <c r="I895" s="121"/>
      <c r="J895" s="121"/>
      <c r="K895" s="120"/>
      <c r="L895" s="120"/>
    </row>
    <row r="896" spans="2:12" x14ac:dyDescent="0.25">
      <c r="B896" s="120"/>
      <c r="C896" s="118"/>
      <c r="D896" s="119"/>
      <c r="E896" s="120"/>
      <c r="F896" s="120"/>
      <c r="G896" s="121"/>
      <c r="H896" s="122"/>
      <c r="I896" s="121"/>
      <c r="J896" s="121"/>
      <c r="K896" s="120"/>
      <c r="L896" s="120"/>
    </row>
    <row r="897" spans="2:12" x14ac:dyDescent="0.25">
      <c r="B897" s="120"/>
      <c r="C897" s="118"/>
      <c r="D897" s="119"/>
      <c r="E897" s="120"/>
      <c r="F897" s="120"/>
      <c r="G897" s="121"/>
      <c r="H897" s="122"/>
      <c r="I897" s="121"/>
      <c r="J897" s="121"/>
      <c r="K897" s="120"/>
      <c r="L897" s="120"/>
    </row>
    <row r="898" spans="2:12" x14ac:dyDescent="0.25">
      <c r="B898" s="120"/>
      <c r="C898" s="118"/>
      <c r="D898" s="119"/>
      <c r="E898" s="120"/>
      <c r="F898" s="120"/>
      <c r="G898" s="121"/>
      <c r="H898" s="122"/>
      <c r="I898" s="121"/>
      <c r="J898" s="121"/>
      <c r="K898" s="120"/>
      <c r="L898" s="120"/>
    </row>
    <row r="899" spans="2:12" x14ac:dyDescent="0.25">
      <c r="B899" s="120"/>
      <c r="C899" s="118"/>
      <c r="D899" s="119"/>
      <c r="E899" s="120"/>
      <c r="F899" s="120"/>
      <c r="G899" s="121"/>
      <c r="H899" s="122"/>
      <c r="I899" s="121"/>
      <c r="J899" s="121"/>
      <c r="K899" s="120"/>
      <c r="L899" s="120"/>
    </row>
    <row r="900" spans="2:12" x14ac:dyDescent="0.25">
      <c r="B900" s="120"/>
      <c r="C900" s="118"/>
      <c r="D900" s="119"/>
      <c r="E900" s="120"/>
      <c r="F900" s="120"/>
      <c r="G900" s="121"/>
      <c r="H900" s="122"/>
      <c r="I900" s="121"/>
      <c r="J900" s="121"/>
      <c r="K900" s="120"/>
      <c r="L900" s="120"/>
    </row>
    <row r="901" spans="2:12" x14ac:dyDescent="0.25">
      <c r="B901" s="120"/>
      <c r="C901" s="118"/>
      <c r="D901" s="119"/>
      <c r="E901" s="120"/>
      <c r="F901" s="120"/>
      <c r="G901" s="121"/>
      <c r="H901" s="122"/>
      <c r="I901" s="121"/>
      <c r="J901" s="121"/>
      <c r="K901" s="120"/>
      <c r="L901" s="120"/>
    </row>
    <row r="902" spans="2:12" x14ac:dyDescent="0.25">
      <c r="B902" s="120"/>
      <c r="C902" s="118"/>
      <c r="D902" s="119"/>
      <c r="E902" s="120"/>
      <c r="F902" s="120"/>
      <c r="G902" s="121"/>
      <c r="H902" s="122"/>
      <c r="I902" s="121"/>
      <c r="J902" s="121"/>
      <c r="K902" s="120"/>
      <c r="L902" s="120"/>
    </row>
    <row r="903" spans="2:12" x14ac:dyDescent="0.25">
      <c r="B903" s="120"/>
      <c r="C903" s="118"/>
      <c r="D903" s="119"/>
      <c r="E903" s="120"/>
      <c r="F903" s="120"/>
      <c r="G903" s="121"/>
      <c r="H903" s="122"/>
      <c r="I903" s="121"/>
      <c r="J903" s="121"/>
      <c r="K903" s="120"/>
      <c r="L903" s="120"/>
    </row>
    <row r="904" spans="2:12" x14ac:dyDescent="0.25">
      <c r="B904" s="120"/>
      <c r="C904" s="118"/>
      <c r="D904" s="119"/>
      <c r="E904" s="120"/>
      <c r="F904" s="120"/>
      <c r="G904" s="121"/>
      <c r="H904" s="122"/>
      <c r="I904" s="121"/>
      <c r="J904" s="121"/>
      <c r="K904" s="120"/>
      <c r="L904" s="120"/>
    </row>
    <row r="905" spans="2:12" x14ac:dyDescent="0.25">
      <c r="B905" s="120"/>
      <c r="C905" s="118"/>
      <c r="D905" s="119"/>
      <c r="E905" s="120"/>
      <c r="F905" s="120"/>
      <c r="G905" s="121"/>
      <c r="H905" s="122"/>
      <c r="I905" s="121"/>
      <c r="J905" s="121"/>
      <c r="K905" s="120"/>
      <c r="L905" s="120"/>
    </row>
    <row r="906" spans="2:12" x14ac:dyDescent="0.25">
      <c r="B906" s="120"/>
      <c r="C906" s="118"/>
      <c r="D906" s="119"/>
      <c r="E906" s="120"/>
      <c r="F906" s="120"/>
      <c r="G906" s="121"/>
      <c r="H906" s="122"/>
      <c r="I906" s="121"/>
      <c r="J906" s="121"/>
      <c r="K906" s="120"/>
      <c r="L906" s="120"/>
    </row>
    <row r="907" spans="2:12" x14ac:dyDescent="0.25">
      <c r="B907" s="120"/>
      <c r="C907" s="118"/>
      <c r="D907" s="119"/>
      <c r="E907" s="120"/>
      <c r="F907" s="120"/>
      <c r="G907" s="121"/>
      <c r="H907" s="122"/>
      <c r="I907" s="121"/>
      <c r="J907" s="121"/>
      <c r="K907" s="120"/>
      <c r="L907" s="120"/>
    </row>
    <row r="908" spans="2:12" x14ac:dyDescent="0.25">
      <c r="B908" s="120"/>
      <c r="C908" s="118"/>
      <c r="D908" s="119"/>
      <c r="E908" s="120"/>
      <c r="F908" s="120"/>
      <c r="G908" s="121"/>
      <c r="H908" s="122"/>
      <c r="I908" s="121"/>
      <c r="J908" s="121"/>
      <c r="K908" s="120"/>
      <c r="L908" s="120"/>
    </row>
    <row r="909" spans="2:12" x14ac:dyDescent="0.25">
      <c r="B909" s="120"/>
      <c r="C909" s="118"/>
      <c r="D909" s="119"/>
      <c r="E909" s="120"/>
      <c r="F909" s="120"/>
      <c r="G909" s="121"/>
      <c r="H909" s="122"/>
      <c r="I909" s="121"/>
      <c r="J909" s="121"/>
      <c r="K909" s="120"/>
      <c r="L909" s="120"/>
    </row>
    <row r="910" spans="2:12" x14ac:dyDescent="0.25">
      <c r="B910" s="120"/>
      <c r="C910" s="118"/>
      <c r="D910" s="119"/>
      <c r="E910" s="120"/>
      <c r="F910" s="120"/>
      <c r="G910" s="121"/>
      <c r="H910" s="122"/>
      <c r="I910" s="121"/>
      <c r="J910" s="121"/>
      <c r="K910" s="120"/>
      <c r="L910" s="120"/>
    </row>
    <row r="911" spans="2:12" x14ac:dyDescent="0.25">
      <c r="B911" s="120"/>
      <c r="C911" s="118"/>
      <c r="D911" s="119"/>
      <c r="E911" s="120"/>
      <c r="F911" s="120"/>
      <c r="G911" s="121"/>
      <c r="H911" s="122"/>
      <c r="I911" s="121"/>
      <c r="J911" s="121"/>
      <c r="K911" s="120"/>
      <c r="L911" s="120"/>
    </row>
    <row r="912" spans="2:12" x14ac:dyDescent="0.25">
      <c r="B912" s="120"/>
      <c r="C912" s="118"/>
      <c r="D912" s="119"/>
      <c r="E912" s="120"/>
      <c r="F912" s="120"/>
      <c r="G912" s="121"/>
      <c r="H912" s="122"/>
      <c r="I912" s="121"/>
      <c r="J912" s="121"/>
      <c r="K912" s="120"/>
      <c r="L912" s="120"/>
    </row>
    <row r="913" spans="2:12" x14ac:dyDescent="0.25">
      <c r="B913" s="120"/>
      <c r="C913" s="118"/>
      <c r="D913" s="119"/>
      <c r="E913" s="120"/>
      <c r="F913" s="120"/>
      <c r="G913" s="121"/>
      <c r="H913" s="122"/>
      <c r="I913" s="121"/>
      <c r="J913" s="121"/>
      <c r="K913" s="120"/>
      <c r="L913" s="120"/>
    </row>
    <row r="914" spans="2:12" x14ac:dyDescent="0.25">
      <c r="B914" s="120"/>
      <c r="C914" s="118"/>
      <c r="D914" s="119"/>
      <c r="E914" s="120"/>
      <c r="F914" s="120"/>
      <c r="G914" s="121"/>
      <c r="H914" s="122"/>
      <c r="I914" s="121"/>
      <c r="J914" s="121"/>
      <c r="K914" s="120"/>
      <c r="L914" s="120"/>
    </row>
    <row r="915" spans="2:12" x14ac:dyDescent="0.25">
      <c r="B915" s="120"/>
      <c r="C915" s="118"/>
      <c r="D915" s="119"/>
      <c r="E915" s="120"/>
      <c r="F915" s="120"/>
      <c r="G915" s="121"/>
      <c r="H915" s="122"/>
      <c r="I915" s="121"/>
      <c r="J915" s="121"/>
      <c r="K915" s="120"/>
      <c r="L915" s="120"/>
    </row>
    <row r="916" spans="2:12" x14ac:dyDescent="0.25">
      <c r="B916" s="120"/>
      <c r="C916" s="118"/>
      <c r="D916" s="119"/>
      <c r="E916" s="120"/>
      <c r="F916" s="120"/>
      <c r="G916" s="121"/>
      <c r="H916" s="122"/>
      <c r="I916" s="121"/>
      <c r="J916" s="121"/>
      <c r="K916" s="120"/>
      <c r="L916" s="120"/>
    </row>
    <row r="917" spans="2:12" x14ac:dyDescent="0.25">
      <c r="B917" s="120"/>
      <c r="C917" s="118"/>
      <c r="D917" s="119"/>
      <c r="E917" s="120"/>
      <c r="F917" s="120"/>
      <c r="G917" s="121"/>
      <c r="H917" s="122"/>
      <c r="I917" s="121"/>
      <c r="J917" s="121"/>
      <c r="K917" s="120"/>
      <c r="L917" s="120"/>
    </row>
    <row r="918" spans="2:12" x14ac:dyDescent="0.25">
      <c r="B918" s="120"/>
      <c r="C918" s="118"/>
      <c r="D918" s="119"/>
      <c r="E918" s="120"/>
      <c r="F918" s="120"/>
      <c r="G918" s="121"/>
      <c r="H918" s="122"/>
      <c r="I918" s="121"/>
      <c r="J918" s="121"/>
      <c r="K918" s="120"/>
      <c r="L918" s="120"/>
    </row>
    <row r="919" spans="2:12" x14ac:dyDescent="0.25">
      <c r="B919" s="120"/>
      <c r="C919" s="118"/>
      <c r="D919" s="119"/>
      <c r="E919" s="120"/>
      <c r="F919" s="120"/>
      <c r="G919" s="121"/>
      <c r="H919" s="122"/>
      <c r="I919" s="121"/>
      <c r="J919" s="121"/>
      <c r="K919" s="120"/>
      <c r="L919" s="120"/>
    </row>
    <row r="920" spans="2:12" x14ac:dyDescent="0.25">
      <c r="B920" s="120"/>
      <c r="C920" s="118"/>
      <c r="D920" s="119"/>
      <c r="E920" s="120"/>
      <c r="F920" s="120"/>
      <c r="G920" s="121"/>
      <c r="H920" s="122"/>
      <c r="I920" s="121"/>
      <c r="J920" s="121"/>
      <c r="K920" s="120"/>
      <c r="L920" s="120"/>
    </row>
    <row r="921" spans="2:12" x14ac:dyDescent="0.25">
      <c r="B921" s="120"/>
      <c r="C921" s="118"/>
      <c r="D921" s="119"/>
      <c r="E921" s="120"/>
      <c r="F921" s="120"/>
      <c r="G921" s="121"/>
      <c r="H921" s="122"/>
      <c r="I921" s="121"/>
      <c r="J921" s="121"/>
      <c r="K921" s="120"/>
      <c r="L921" s="120"/>
    </row>
    <row r="922" spans="2:12" x14ac:dyDescent="0.25">
      <c r="B922" s="120"/>
      <c r="C922" s="118"/>
      <c r="D922" s="119"/>
      <c r="E922" s="120"/>
      <c r="F922" s="120"/>
      <c r="G922" s="121"/>
      <c r="H922" s="122"/>
      <c r="I922" s="121"/>
      <c r="J922" s="121"/>
      <c r="K922" s="120"/>
      <c r="L922" s="120"/>
    </row>
    <row r="923" spans="2:12" x14ac:dyDescent="0.25">
      <c r="B923" s="120"/>
      <c r="C923" s="118"/>
      <c r="D923" s="119"/>
      <c r="E923" s="120"/>
      <c r="F923" s="120"/>
      <c r="G923" s="121"/>
      <c r="H923" s="122"/>
      <c r="I923" s="121"/>
      <c r="J923" s="121"/>
      <c r="K923" s="120"/>
      <c r="L923" s="120"/>
    </row>
    <row r="924" spans="2:12" x14ac:dyDescent="0.25">
      <c r="B924" s="120"/>
      <c r="C924" s="118"/>
      <c r="D924" s="119"/>
      <c r="E924" s="120"/>
      <c r="F924" s="120"/>
      <c r="G924" s="121"/>
      <c r="H924" s="122"/>
      <c r="I924" s="121"/>
      <c r="J924" s="121"/>
      <c r="K924" s="120"/>
      <c r="L924" s="120"/>
    </row>
    <row r="925" spans="2:12" x14ac:dyDescent="0.25">
      <c r="B925" s="120"/>
      <c r="C925" s="118"/>
      <c r="D925" s="119"/>
      <c r="E925" s="120"/>
      <c r="F925" s="120"/>
      <c r="G925" s="121"/>
      <c r="H925" s="122"/>
      <c r="I925" s="121"/>
      <c r="J925" s="121"/>
      <c r="K925" s="120"/>
      <c r="L925" s="120"/>
    </row>
    <row r="926" spans="2:12" x14ac:dyDescent="0.25">
      <c r="B926" s="120"/>
      <c r="C926" s="118"/>
      <c r="D926" s="119"/>
      <c r="E926" s="120"/>
      <c r="F926" s="120"/>
      <c r="G926" s="121"/>
      <c r="H926" s="122"/>
      <c r="I926" s="121"/>
      <c r="J926" s="121"/>
      <c r="K926" s="120"/>
      <c r="L926" s="120"/>
    </row>
    <row r="927" spans="2:12" x14ac:dyDescent="0.25">
      <c r="B927" s="120"/>
      <c r="C927" s="118"/>
      <c r="D927" s="119"/>
      <c r="E927" s="120"/>
      <c r="F927" s="120"/>
      <c r="G927" s="121"/>
      <c r="H927" s="122"/>
      <c r="I927" s="121"/>
      <c r="J927" s="121"/>
      <c r="K927" s="120"/>
      <c r="L927" s="120"/>
    </row>
    <row r="928" spans="2:12" x14ac:dyDescent="0.25">
      <c r="B928" s="120"/>
      <c r="C928" s="118"/>
      <c r="D928" s="119"/>
      <c r="E928" s="120"/>
      <c r="F928" s="120"/>
      <c r="G928" s="121"/>
      <c r="H928" s="122"/>
      <c r="I928" s="121"/>
      <c r="J928" s="121"/>
      <c r="K928" s="120"/>
      <c r="L928" s="120"/>
    </row>
    <row r="929" spans="2:12" x14ac:dyDescent="0.25">
      <c r="B929" s="120"/>
      <c r="C929" s="118"/>
      <c r="D929" s="119"/>
      <c r="E929" s="120"/>
      <c r="F929" s="120"/>
      <c r="G929" s="121"/>
      <c r="H929" s="122"/>
      <c r="I929" s="121"/>
      <c r="J929" s="121"/>
      <c r="K929" s="120"/>
      <c r="L929" s="120"/>
    </row>
    <row r="930" spans="2:12" x14ac:dyDescent="0.25">
      <c r="B930" s="120"/>
      <c r="C930" s="118"/>
      <c r="D930" s="119"/>
      <c r="E930" s="120"/>
      <c r="F930" s="120"/>
      <c r="G930" s="121"/>
      <c r="H930" s="122"/>
      <c r="I930" s="121"/>
      <c r="J930" s="121"/>
      <c r="K930" s="120"/>
      <c r="L930" s="120"/>
    </row>
    <row r="931" spans="2:12" x14ac:dyDescent="0.25">
      <c r="B931" s="120"/>
      <c r="C931" s="118"/>
      <c r="D931" s="119"/>
      <c r="E931" s="120"/>
      <c r="F931" s="120"/>
      <c r="G931" s="121"/>
      <c r="H931" s="122"/>
      <c r="I931" s="121"/>
      <c r="J931" s="121"/>
      <c r="K931" s="120"/>
      <c r="L931" s="120"/>
    </row>
    <row r="932" spans="2:12" x14ac:dyDescent="0.25">
      <c r="B932" s="120"/>
      <c r="C932" s="118"/>
      <c r="D932" s="119"/>
      <c r="E932" s="120"/>
      <c r="F932" s="120"/>
      <c r="G932" s="121"/>
      <c r="H932" s="122"/>
      <c r="I932" s="121"/>
      <c r="J932" s="121"/>
      <c r="K932" s="120"/>
      <c r="L932" s="120"/>
    </row>
    <row r="933" spans="2:12" x14ac:dyDescent="0.25">
      <c r="B933" s="120"/>
      <c r="C933" s="118"/>
      <c r="D933" s="119"/>
      <c r="E933" s="120"/>
      <c r="F933" s="120"/>
      <c r="G933" s="121"/>
      <c r="H933" s="122"/>
      <c r="I933" s="121"/>
      <c r="J933" s="121"/>
      <c r="K933" s="120"/>
      <c r="L933" s="120"/>
    </row>
    <row r="934" spans="2:12" x14ac:dyDescent="0.25">
      <c r="B934" s="120"/>
      <c r="C934" s="118"/>
      <c r="D934" s="119"/>
      <c r="E934" s="120"/>
      <c r="F934" s="120"/>
      <c r="G934" s="121"/>
      <c r="H934" s="122"/>
      <c r="I934" s="121"/>
      <c r="J934" s="121"/>
      <c r="K934" s="120"/>
      <c r="L934" s="120"/>
    </row>
    <row r="935" spans="2:12" x14ac:dyDescent="0.25">
      <c r="B935" s="120"/>
      <c r="C935" s="118"/>
      <c r="D935" s="119"/>
      <c r="E935" s="120"/>
      <c r="F935" s="120"/>
      <c r="G935" s="121"/>
      <c r="H935" s="122"/>
      <c r="I935" s="121"/>
      <c r="J935" s="121"/>
      <c r="K935" s="120"/>
      <c r="L935" s="120"/>
    </row>
    <row r="936" spans="2:12" x14ac:dyDescent="0.25">
      <c r="B936" s="120"/>
      <c r="C936" s="118"/>
      <c r="D936" s="119"/>
      <c r="E936" s="120"/>
      <c r="F936" s="120"/>
      <c r="G936" s="121"/>
      <c r="H936" s="122"/>
      <c r="I936" s="121"/>
      <c r="J936" s="121"/>
      <c r="K936" s="120"/>
      <c r="L936" s="120"/>
    </row>
    <row r="937" spans="2:12" x14ac:dyDescent="0.25">
      <c r="B937" s="120"/>
      <c r="C937" s="118"/>
      <c r="D937" s="119"/>
      <c r="E937" s="120"/>
      <c r="F937" s="120"/>
      <c r="G937" s="121"/>
      <c r="H937" s="122"/>
      <c r="I937" s="121"/>
      <c r="J937" s="121"/>
      <c r="K937" s="120"/>
      <c r="L937" s="120"/>
    </row>
    <row r="938" spans="2:12" x14ac:dyDescent="0.25">
      <c r="B938" s="120"/>
      <c r="C938" s="118"/>
      <c r="D938" s="119"/>
      <c r="E938" s="120"/>
      <c r="F938" s="120"/>
      <c r="G938" s="121"/>
      <c r="H938" s="122"/>
      <c r="I938" s="121"/>
      <c r="J938" s="121"/>
      <c r="K938" s="120"/>
      <c r="L938" s="120"/>
    </row>
    <row r="939" spans="2:12" x14ac:dyDescent="0.25">
      <c r="B939" s="120"/>
      <c r="C939" s="118"/>
      <c r="D939" s="119"/>
      <c r="E939" s="120"/>
      <c r="F939" s="120"/>
      <c r="G939" s="121"/>
      <c r="H939" s="122"/>
      <c r="I939" s="121"/>
      <c r="J939" s="121"/>
      <c r="K939" s="120"/>
      <c r="L939" s="120"/>
    </row>
    <row r="940" spans="2:12" x14ac:dyDescent="0.25">
      <c r="B940" s="120"/>
      <c r="C940" s="118"/>
      <c r="D940" s="119"/>
      <c r="E940" s="120"/>
      <c r="F940" s="120"/>
      <c r="G940" s="121"/>
      <c r="H940" s="122"/>
      <c r="I940" s="121"/>
      <c r="J940" s="121"/>
      <c r="K940" s="120"/>
      <c r="L940" s="120"/>
    </row>
    <row r="941" spans="2:12" x14ac:dyDescent="0.25">
      <c r="B941" s="120"/>
      <c r="C941" s="118"/>
      <c r="D941" s="119"/>
      <c r="E941" s="120"/>
      <c r="F941" s="120"/>
      <c r="G941" s="121"/>
      <c r="H941" s="122"/>
      <c r="I941" s="121"/>
      <c r="J941" s="121"/>
      <c r="K941" s="120"/>
      <c r="L941" s="120"/>
    </row>
    <row r="942" spans="2:12" x14ac:dyDescent="0.25">
      <c r="B942" s="120"/>
      <c r="C942" s="118"/>
      <c r="D942" s="119"/>
      <c r="E942" s="120"/>
      <c r="F942" s="120"/>
      <c r="G942" s="121"/>
      <c r="H942" s="122"/>
      <c r="I942" s="121"/>
      <c r="J942" s="121"/>
      <c r="K942" s="120"/>
      <c r="L942" s="120"/>
    </row>
    <row r="943" spans="2:12" x14ac:dyDescent="0.25">
      <c r="B943" s="120"/>
      <c r="C943" s="118"/>
      <c r="D943" s="119"/>
      <c r="E943" s="120"/>
      <c r="F943" s="120"/>
      <c r="G943" s="121"/>
      <c r="H943" s="122"/>
      <c r="I943" s="121"/>
      <c r="J943" s="121"/>
      <c r="K943" s="120"/>
      <c r="L943" s="120"/>
    </row>
    <row r="944" spans="2:12" x14ac:dyDescent="0.25">
      <c r="B944" s="120"/>
      <c r="C944" s="118"/>
      <c r="D944" s="119"/>
      <c r="E944" s="120"/>
      <c r="F944" s="120"/>
      <c r="G944" s="121"/>
      <c r="H944" s="122"/>
      <c r="I944" s="121"/>
      <c r="J944" s="121"/>
      <c r="K944" s="120"/>
      <c r="L944" s="120"/>
    </row>
    <row r="945" spans="2:12" x14ac:dyDescent="0.25">
      <c r="B945" s="120"/>
      <c r="C945" s="118"/>
      <c r="D945" s="119"/>
      <c r="E945" s="120"/>
      <c r="F945" s="120"/>
      <c r="G945" s="121"/>
      <c r="H945" s="122"/>
      <c r="I945" s="121"/>
      <c r="J945" s="121"/>
      <c r="K945" s="120"/>
      <c r="L945" s="120"/>
    </row>
    <row r="946" spans="2:12" x14ac:dyDescent="0.25">
      <c r="B946" s="120"/>
      <c r="C946" s="118"/>
      <c r="D946" s="119"/>
      <c r="E946" s="120"/>
      <c r="F946" s="120"/>
      <c r="G946" s="121"/>
      <c r="H946" s="122"/>
      <c r="I946" s="121"/>
      <c r="J946" s="121"/>
      <c r="K946" s="120"/>
      <c r="L946" s="120"/>
    </row>
    <row r="947" spans="2:12" x14ac:dyDescent="0.25">
      <c r="B947" s="120"/>
      <c r="C947" s="118"/>
      <c r="D947" s="119"/>
      <c r="E947" s="120"/>
      <c r="F947" s="120"/>
      <c r="G947" s="121"/>
      <c r="H947" s="122"/>
      <c r="I947" s="121"/>
      <c r="J947" s="121"/>
      <c r="K947" s="120"/>
      <c r="L947" s="120"/>
    </row>
    <row r="948" spans="2:12" x14ac:dyDescent="0.25">
      <c r="B948" s="120"/>
      <c r="C948" s="118"/>
      <c r="D948" s="119"/>
      <c r="E948" s="120"/>
      <c r="F948" s="120"/>
      <c r="G948" s="121"/>
      <c r="H948" s="122"/>
      <c r="I948" s="121"/>
      <c r="J948" s="121"/>
      <c r="K948" s="120"/>
      <c r="L948" s="120"/>
    </row>
    <row r="949" spans="2:12" x14ac:dyDescent="0.25">
      <c r="B949" s="120"/>
      <c r="C949" s="118"/>
      <c r="D949" s="119"/>
      <c r="E949" s="120"/>
      <c r="F949" s="120"/>
      <c r="G949" s="121"/>
      <c r="H949" s="122"/>
      <c r="I949" s="121"/>
      <c r="J949" s="121"/>
      <c r="K949" s="120"/>
      <c r="L949" s="120"/>
    </row>
    <row r="950" spans="2:12" x14ac:dyDescent="0.25">
      <c r="B950" s="120"/>
      <c r="C950" s="118"/>
      <c r="D950" s="119"/>
      <c r="E950" s="120"/>
      <c r="F950" s="120"/>
      <c r="G950" s="121"/>
      <c r="H950" s="122"/>
      <c r="I950" s="121"/>
      <c r="J950" s="121"/>
      <c r="K950" s="120"/>
      <c r="L950" s="120"/>
    </row>
    <row r="951" spans="2:12" x14ac:dyDescent="0.25">
      <c r="B951" s="120"/>
      <c r="C951" s="118"/>
      <c r="D951" s="119"/>
      <c r="E951" s="120"/>
      <c r="F951" s="120"/>
      <c r="G951" s="121"/>
      <c r="H951" s="122"/>
      <c r="I951" s="121"/>
      <c r="J951" s="121"/>
      <c r="K951" s="120"/>
      <c r="L951" s="120"/>
    </row>
    <row r="952" spans="2:12" x14ac:dyDescent="0.25">
      <c r="B952" s="120"/>
      <c r="C952" s="118"/>
      <c r="D952" s="119"/>
      <c r="E952" s="120"/>
      <c r="F952" s="120"/>
      <c r="G952" s="121"/>
      <c r="H952" s="122"/>
      <c r="I952" s="121"/>
      <c r="J952" s="121"/>
      <c r="K952" s="120"/>
      <c r="L952" s="120"/>
    </row>
    <row r="953" spans="2:12" x14ac:dyDescent="0.25">
      <c r="B953" s="120"/>
      <c r="C953" s="118"/>
      <c r="D953" s="119"/>
      <c r="E953" s="120"/>
      <c r="F953" s="120"/>
      <c r="G953" s="121"/>
      <c r="H953" s="122"/>
      <c r="I953" s="121"/>
      <c r="J953" s="121"/>
      <c r="K953" s="120"/>
      <c r="L953" s="120"/>
    </row>
    <row r="954" spans="2:12" x14ac:dyDescent="0.25">
      <c r="B954" s="120"/>
      <c r="C954" s="118"/>
      <c r="D954" s="119"/>
      <c r="E954" s="120"/>
      <c r="F954" s="120"/>
      <c r="G954" s="121"/>
      <c r="H954" s="122"/>
      <c r="I954" s="121"/>
      <c r="J954" s="121"/>
      <c r="K954" s="120"/>
      <c r="L954" s="120"/>
    </row>
    <row r="955" spans="2:12" x14ac:dyDescent="0.25">
      <c r="B955" s="120"/>
      <c r="C955" s="118"/>
      <c r="D955" s="119"/>
      <c r="E955" s="120"/>
      <c r="F955" s="120"/>
      <c r="G955" s="121"/>
      <c r="H955" s="122"/>
      <c r="I955" s="121"/>
      <c r="J955" s="121"/>
      <c r="K955" s="120"/>
      <c r="L955" s="120"/>
    </row>
    <row r="956" spans="2:12" x14ac:dyDescent="0.25">
      <c r="B956" s="120"/>
      <c r="C956" s="118"/>
      <c r="D956" s="119"/>
      <c r="E956" s="120"/>
      <c r="F956" s="120"/>
      <c r="G956" s="121"/>
      <c r="H956" s="122"/>
      <c r="I956" s="121"/>
      <c r="J956" s="121"/>
      <c r="K956" s="120"/>
      <c r="L956" s="120"/>
    </row>
    <row r="957" spans="2:12" x14ac:dyDescent="0.25">
      <c r="B957" s="120"/>
      <c r="C957" s="118"/>
      <c r="D957" s="119"/>
      <c r="E957" s="120"/>
      <c r="F957" s="120"/>
      <c r="G957" s="121"/>
      <c r="H957" s="122"/>
      <c r="I957" s="121"/>
      <c r="J957" s="121"/>
      <c r="K957" s="120"/>
      <c r="L957" s="120"/>
    </row>
    <row r="958" spans="2:12" x14ac:dyDescent="0.25">
      <c r="B958" s="120"/>
      <c r="C958" s="118"/>
      <c r="D958" s="119"/>
      <c r="E958" s="120"/>
      <c r="F958" s="120"/>
      <c r="G958" s="121"/>
      <c r="H958" s="122"/>
      <c r="I958" s="121"/>
      <c r="J958" s="121"/>
      <c r="K958" s="120"/>
      <c r="L958" s="120"/>
    </row>
    <row r="959" spans="2:12" x14ac:dyDescent="0.25">
      <c r="B959" s="120"/>
      <c r="C959" s="118"/>
      <c r="D959" s="119"/>
      <c r="E959" s="120"/>
      <c r="F959" s="120"/>
      <c r="G959" s="121"/>
      <c r="H959" s="122"/>
      <c r="I959" s="121"/>
      <c r="J959" s="121"/>
      <c r="K959" s="120"/>
      <c r="L959" s="120"/>
    </row>
    <row r="960" spans="2:12" x14ac:dyDescent="0.25">
      <c r="B960" s="120"/>
      <c r="C960" s="118"/>
      <c r="D960" s="119"/>
      <c r="E960" s="120"/>
      <c r="F960" s="120"/>
      <c r="G960" s="121"/>
      <c r="H960" s="122"/>
      <c r="I960" s="121"/>
      <c r="J960" s="121"/>
      <c r="K960" s="120"/>
      <c r="L960" s="120"/>
    </row>
    <row r="961" spans="2:12" x14ac:dyDescent="0.25">
      <c r="B961" s="120"/>
      <c r="C961" s="118"/>
      <c r="D961" s="119"/>
      <c r="E961" s="120"/>
      <c r="F961" s="120"/>
      <c r="G961" s="121"/>
      <c r="H961" s="122"/>
      <c r="I961" s="121"/>
      <c r="J961" s="121"/>
      <c r="K961" s="120"/>
      <c r="L961" s="120"/>
    </row>
    <row r="962" spans="2:12" x14ac:dyDescent="0.25">
      <c r="B962" s="120"/>
      <c r="C962" s="118"/>
      <c r="D962" s="119"/>
      <c r="E962" s="120"/>
      <c r="F962" s="120"/>
      <c r="G962" s="121"/>
      <c r="H962" s="122"/>
      <c r="I962" s="121"/>
      <c r="J962" s="121"/>
      <c r="K962" s="120"/>
      <c r="L962" s="120"/>
    </row>
    <row r="963" spans="2:12" x14ac:dyDescent="0.25">
      <c r="B963" s="120"/>
      <c r="C963" s="118"/>
      <c r="D963" s="119"/>
      <c r="E963" s="120"/>
      <c r="F963" s="120"/>
      <c r="G963" s="121"/>
      <c r="H963" s="122"/>
      <c r="I963" s="121"/>
      <c r="J963" s="121"/>
      <c r="K963" s="120"/>
      <c r="L963" s="120"/>
    </row>
    <row r="964" spans="2:12" x14ac:dyDescent="0.25">
      <c r="B964" s="120"/>
      <c r="C964" s="118"/>
      <c r="D964" s="119"/>
      <c r="E964" s="120"/>
      <c r="F964" s="120"/>
      <c r="G964" s="121"/>
      <c r="H964" s="122"/>
      <c r="I964" s="121"/>
      <c r="J964" s="121"/>
      <c r="K964" s="120"/>
      <c r="L964" s="120"/>
    </row>
    <row r="965" spans="2:12" x14ac:dyDescent="0.25">
      <c r="B965" s="120"/>
      <c r="C965" s="118"/>
      <c r="D965" s="119"/>
      <c r="E965" s="120"/>
      <c r="F965" s="120"/>
      <c r="G965" s="121"/>
      <c r="H965" s="122"/>
      <c r="I965" s="121"/>
      <c r="J965" s="121"/>
      <c r="K965" s="120"/>
      <c r="L965" s="120"/>
    </row>
    <row r="966" spans="2:12" x14ac:dyDescent="0.25">
      <c r="B966" s="120"/>
      <c r="C966" s="118"/>
      <c r="D966" s="119"/>
      <c r="E966" s="120"/>
      <c r="F966" s="120"/>
      <c r="G966" s="121"/>
      <c r="H966" s="122"/>
      <c r="I966" s="121"/>
      <c r="J966" s="121"/>
      <c r="K966" s="120"/>
      <c r="L966" s="120"/>
    </row>
    <row r="967" spans="2:12" x14ac:dyDescent="0.25">
      <c r="B967" s="120"/>
      <c r="C967" s="118"/>
      <c r="D967" s="119"/>
      <c r="E967" s="120"/>
      <c r="F967" s="120"/>
      <c r="G967" s="121"/>
      <c r="H967" s="122"/>
      <c r="I967" s="121"/>
      <c r="J967" s="121"/>
      <c r="K967" s="120"/>
      <c r="L967" s="120"/>
    </row>
    <row r="968" spans="2:12" x14ac:dyDescent="0.25">
      <c r="B968" s="120"/>
      <c r="C968" s="118"/>
      <c r="D968" s="119"/>
      <c r="E968" s="120"/>
      <c r="F968" s="120"/>
      <c r="G968" s="121"/>
      <c r="H968" s="122"/>
      <c r="I968" s="121"/>
      <c r="J968" s="121"/>
      <c r="K968" s="120"/>
      <c r="L968" s="120"/>
    </row>
    <row r="969" spans="2:12" x14ac:dyDescent="0.25">
      <c r="B969" s="120"/>
      <c r="C969" s="118"/>
      <c r="D969" s="119"/>
      <c r="E969" s="120"/>
      <c r="F969" s="120"/>
      <c r="G969" s="121"/>
      <c r="H969" s="122"/>
      <c r="I969" s="121"/>
      <c r="J969" s="121"/>
      <c r="K969" s="120"/>
      <c r="L969" s="120"/>
    </row>
    <row r="970" spans="2:12" x14ac:dyDescent="0.25">
      <c r="B970" s="120"/>
      <c r="C970" s="118"/>
      <c r="D970" s="119"/>
      <c r="E970" s="120"/>
      <c r="F970" s="120"/>
      <c r="G970" s="121"/>
      <c r="H970" s="122"/>
      <c r="I970" s="121"/>
      <c r="J970" s="121"/>
      <c r="K970" s="120"/>
      <c r="L970" s="120"/>
    </row>
    <row r="971" spans="2:12" x14ac:dyDescent="0.25">
      <c r="B971" s="120"/>
      <c r="C971" s="118"/>
      <c r="D971" s="119"/>
      <c r="E971" s="120"/>
      <c r="F971" s="120"/>
      <c r="G971" s="121"/>
      <c r="H971" s="122"/>
      <c r="I971" s="121"/>
      <c r="J971" s="121"/>
      <c r="K971" s="120"/>
      <c r="L971" s="120"/>
    </row>
    <row r="972" spans="2:12" x14ac:dyDescent="0.25">
      <c r="B972" s="120"/>
      <c r="C972" s="118"/>
      <c r="D972" s="119"/>
      <c r="E972" s="120"/>
      <c r="F972" s="120"/>
      <c r="G972" s="121"/>
      <c r="H972" s="122"/>
      <c r="I972" s="121"/>
      <c r="J972" s="121"/>
      <c r="K972" s="120"/>
      <c r="L972" s="120"/>
    </row>
    <row r="973" spans="2:12" x14ac:dyDescent="0.25">
      <c r="B973" s="120"/>
      <c r="C973" s="118"/>
      <c r="D973" s="119"/>
      <c r="E973" s="120"/>
      <c r="F973" s="120"/>
      <c r="G973" s="121"/>
      <c r="H973" s="122"/>
      <c r="I973" s="121"/>
      <c r="J973" s="121"/>
      <c r="K973" s="120"/>
      <c r="L973" s="120"/>
    </row>
    <row r="974" spans="2:12" x14ac:dyDescent="0.25">
      <c r="B974" s="120"/>
      <c r="C974" s="118"/>
      <c r="D974" s="119"/>
      <c r="E974" s="120"/>
      <c r="F974" s="120"/>
      <c r="G974" s="121"/>
      <c r="H974" s="122"/>
      <c r="I974" s="121"/>
      <c r="J974" s="121"/>
      <c r="K974" s="120"/>
      <c r="L974" s="120"/>
    </row>
    <row r="975" spans="2:12" x14ac:dyDescent="0.25">
      <c r="B975" s="120"/>
      <c r="C975" s="118"/>
      <c r="D975" s="119"/>
      <c r="E975" s="120"/>
      <c r="F975" s="120"/>
      <c r="G975" s="121"/>
      <c r="H975" s="122"/>
      <c r="I975" s="121"/>
      <c r="J975" s="121"/>
      <c r="K975" s="120"/>
      <c r="L975" s="120"/>
    </row>
    <row r="976" spans="2:12" x14ac:dyDescent="0.25">
      <c r="B976" s="120"/>
      <c r="C976" s="118"/>
      <c r="D976" s="119"/>
      <c r="E976" s="120"/>
      <c r="F976" s="120"/>
      <c r="G976" s="121"/>
      <c r="H976" s="122"/>
      <c r="I976" s="121"/>
      <c r="J976" s="121"/>
      <c r="K976" s="120"/>
      <c r="L976" s="120"/>
    </row>
    <row r="977" spans="2:12" x14ac:dyDescent="0.25">
      <c r="B977" s="120"/>
      <c r="C977" s="118"/>
      <c r="D977" s="119"/>
      <c r="E977" s="120"/>
      <c r="F977" s="120"/>
      <c r="G977" s="121"/>
      <c r="H977" s="122"/>
      <c r="I977" s="121"/>
      <c r="J977" s="121"/>
      <c r="K977" s="120"/>
      <c r="L977" s="120"/>
    </row>
    <row r="978" spans="2:12" x14ac:dyDescent="0.25">
      <c r="B978" s="120"/>
      <c r="C978" s="118"/>
      <c r="D978" s="119"/>
      <c r="E978" s="120"/>
      <c r="F978" s="120"/>
      <c r="G978" s="121"/>
      <c r="H978" s="122"/>
      <c r="I978" s="121"/>
      <c r="J978" s="121"/>
      <c r="K978" s="120"/>
      <c r="L978" s="120"/>
    </row>
    <row r="979" spans="2:12" x14ac:dyDescent="0.25">
      <c r="B979" s="120"/>
      <c r="C979" s="118"/>
      <c r="D979" s="119"/>
      <c r="E979" s="120"/>
      <c r="F979" s="120"/>
      <c r="G979" s="121"/>
      <c r="H979" s="122"/>
      <c r="I979" s="121"/>
      <c r="J979" s="121"/>
      <c r="K979" s="120"/>
      <c r="L979" s="120"/>
    </row>
    <row r="980" spans="2:12" x14ac:dyDescent="0.25">
      <c r="B980" s="120"/>
      <c r="C980" s="118"/>
      <c r="D980" s="119"/>
      <c r="E980" s="120"/>
      <c r="F980" s="120"/>
      <c r="G980" s="121"/>
      <c r="H980" s="122"/>
      <c r="I980" s="121"/>
      <c r="J980" s="121"/>
      <c r="K980" s="120"/>
      <c r="L980" s="120"/>
    </row>
    <row r="981" spans="2:12" x14ac:dyDescent="0.25">
      <c r="B981" s="120"/>
      <c r="C981" s="118"/>
      <c r="D981" s="119"/>
      <c r="E981" s="120"/>
      <c r="F981" s="120"/>
      <c r="G981" s="121"/>
      <c r="H981" s="122"/>
      <c r="I981" s="121"/>
      <c r="J981" s="121"/>
      <c r="K981" s="120"/>
      <c r="L981" s="120"/>
    </row>
    <row r="982" spans="2:12" x14ac:dyDescent="0.25">
      <c r="B982" s="120"/>
      <c r="C982" s="118"/>
      <c r="D982" s="119"/>
      <c r="E982" s="120"/>
      <c r="F982" s="120"/>
      <c r="G982" s="121"/>
      <c r="H982" s="122"/>
      <c r="I982" s="121"/>
      <c r="J982" s="121"/>
      <c r="K982" s="120"/>
      <c r="L982" s="120"/>
    </row>
    <row r="983" spans="2:12" x14ac:dyDescent="0.25">
      <c r="B983" s="120"/>
      <c r="C983" s="118"/>
      <c r="D983" s="119"/>
      <c r="E983" s="120"/>
      <c r="F983" s="120"/>
      <c r="G983" s="121"/>
      <c r="H983" s="122"/>
      <c r="I983" s="121"/>
      <c r="J983" s="121"/>
      <c r="K983" s="120"/>
      <c r="L983" s="120"/>
    </row>
    <row r="984" spans="2:12" x14ac:dyDescent="0.25">
      <c r="B984" s="120"/>
      <c r="C984" s="118"/>
      <c r="D984" s="119"/>
      <c r="E984" s="120"/>
      <c r="F984" s="120"/>
      <c r="G984" s="121"/>
      <c r="H984" s="122"/>
      <c r="I984" s="121"/>
      <c r="J984" s="121"/>
      <c r="K984" s="120"/>
      <c r="L984" s="120"/>
    </row>
    <row r="985" spans="2:12" x14ac:dyDescent="0.25">
      <c r="B985" s="120"/>
      <c r="C985" s="118"/>
      <c r="D985" s="119"/>
      <c r="E985" s="120"/>
      <c r="F985" s="120"/>
      <c r="G985" s="121"/>
      <c r="H985" s="122"/>
      <c r="I985" s="121"/>
      <c r="J985" s="121"/>
      <c r="K985" s="120"/>
      <c r="L985" s="120"/>
    </row>
    <row r="986" spans="2:12" x14ac:dyDescent="0.25">
      <c r="B986" s="120"/>
      <c r="C986" s="118"/>
      <c r="D986" s="119"/>
      <c r="E986" s="120"/>
      <c r="F986" s="120"/>
      <c r="G986" s="121"/>
      <c r="H986" s="122"/>
      <c r="I986" s="121"/>
      <c r="J986" s="121"/>
      <c r="K986" s="120"/>
      <c r="L986" s="120"/>
    </row>
    <row r="987" spans="2:12" x14ac:dyDescent="0.25">
      <c r="B987" s="120"/>
      <c r="C987" s="118"/>
      <c r="D987" s="119"/>
      <c r="E987" s="120"/>
      <c r="F987" s="120"/>
      <c r="G987" s="121"/>
      <c r="H987" s="122"/>
      <c r="I987" s="121"/>
      <c r="J987" s="121"/>
      <c r="K987" s="120"/>
      <c r="L987" s="120"/>
    </row>
    <row r="988" spans="2:12" x14ac:dyDescent="0.25">
      <c r="B988" s="120"/>
      <c r="C988" s="118"/>
      <c r="D988" s="119"/>
      <c r="E988" s="120"/>
      <c r="F988" s="120"/>
      <c r="G988" s="121"/>
      <c r="H988" s="122"/>
      <c r="I988" s="121"/>
      <c r="J988" s="121"/>
      <c r="K988" s="120"/>
      <c r="L988" s="120"/>
    </row>
    <row r="989" spans="2:12" x14ac:dyDescent="0.25">
      <c r="B989" s="120"/>
      <c r="C989" s="118"/>
      <c r="D989" s="119"/>
      <c r="E989" s="120"/>
      <c r="F989" s="120"/>
      <c r="G989" s="121"/>
      <c r="H989" s="122"/>
      <c r="I989" s="121"/>
      <c r="J989" s="121"/>
      <c r="K989" s="120"/>
      <c r="L989" s="120"/>
    </row>
    <row r="990" spans="2:12" x14ac:dyDescent="0.25">
      <c r="B990" s="120"/>
      <c r="C990" s="118"/>
      <c r="D990" s="119"/>
      <c r="E990" s="120"/>
      <c r="F990" s="120"/>
      <c r="G990" s="121"/>
      <c r="H990" s="122"/>
      <c r="I990" s="121"/>
      <c r="J990" s="121"/>
      <c r="K990" s="120"/>
      <c r="L990" s="120"/>
    </row>
    <row r="991" spans="2:12" x14ac:dyDescent="0.25">
      <c r="B991" s="120"/>
      <c r="C991" s="118"/>
      <c r="D991" s="119"/>
      <c r="E991" s="120"/>
      <c r="F991" s="120"/>
      <c r="G991" s="121"/>
      <c r="H991" s="122"/>
      <c r="I991" s="121"/>
      <c r="J991" s="121"/>
      <c r="K991" s="120"/>
      <c r="L991" s="120"/>
    </row>
    <row r="992" spans="2:12" x14ac:dyDescent="0.25">
      <c r="B992" s="120"/>
      <c r="C992" s="118"/>
      <c r="D992" s="119"/>
      <c r="E992" s="120"/>
      <c r="F992" s="120"/>
      <c r="G992" s="121"/>
      <c r="H992" s="122"/>
      <c r="I992" s="121"/>
      <c r="J992" s="121"/>
      <c r="K992" s="120"/>
      <c r="L992" s="120"/>
    </row>
    <row r="993" spans="2:12" x14ac:dyDescent="0.25">
      <c r="B993" s="120"/>
      <c r="C993" s="118"/>
      <c r="D993" s="119"/>
      <c r="E993" s="120"/>
      <c r="F993" s="120"/>
      <c r="G993" s="121"/>
      <c r="H993" s="122"/>
      <c r="I993" s="121"/>
      <c r="J993" s="121"/>
      <c r="K993" s="120"/>
      <c r="L993" s="120"/>
    </row>
    <row r="994" spans="2:12" x14ac:dyDescent="0.25">
      <c r="B994" s="120"/>
      <c r="C994" s="118"/>
      <c r="D994" s="119"/>
      <c r="E994" s="120"/>
      <c r="F994" s="120"/>
      <c r="G994" s="121"/>
      <c r="H994" s="122"/>
      <c r="I994" s="121"/>
      <c r="J994" s="121"/>
      <c r="K994" s="120"/>
      <c r="L994" s="120"/>
    </row>
    <row r="995" spans="2:12" x14ac:dyDescent="0.25">
      <c r="B995" s="120"/>
      <c r="C995" s="118"/>
      <c r="D995" s="119"/>
      <c r="E995" s="120"/>
      <c r="F995" s="120"/>
      <c r="G995" s="121"/>
      <c r="H995" s="122"/>
      <c r="I995" s="121"/>
      <c r="J995" s="121"/>
      <c r="K995" s="120"/>
      <c r="L995" s="120"/>
    </row>
    <row r="996" spans="2:12" x14ac:dyDescent="0.25">
      <c r="B996" s="120"/>
      <c r="C996" s="118"/>
      <c r="D996" s="119"/>
      <c r="E996" s="120"/>
      <c r="F996" s="120"/>
      <c r="G996" s="121"/>
      <c r="H996" s="122"/>
      <c r="I996" s="121"/>
      <c r="J996" s="121"/>
      <c r="K996" s="120"/>
      <c r="L996" s="120"/>
    </row>
    <row r="997" spans="2:12" x14ac:dyDescent="0.25">
      <c r="B997" s="120"/>
      <c r="C997" s="118"/>
      <c r="D997" s="119"/>
      <c r="E997" s="120"/>
      <c r="F997" s="120"/>
      <c r="G997" s="121"/>
      <c r="H997" s="122"/>
      <c r="I997" s="121"/>
      <c r="J997" s="121"/>
      <c r="K997" s="120"/>
      <c r="L997" s="120"/>
    </row>
    <row r="998" spans="2:12" x14ac:dyDescent="0.25">
      <c r="B998" s="120"/>
      <c r="C998" s="118"/>
      <c r="D998" s="119"/>
      <c r="E998" s="120"/>
      <c r="F998" s="120"/>
      <c r="G998" s="121"/>
      <c r="H998" s="122"/>
      <c r="I998" s="121"/>
      <c r="J998" s="121"/>
      <c r="K998" s="120"/>
      <c r="L998" s="120"/>
    </row>
    <row r="999" spans="2:12" x14ac:dyDescent="0.25">
      <c r="B999" s="120"/>
      <c r="C999" s="118"/>
      <c r="D999" s="119"/>
      <c r="E999" s="120"/>
      <c r="F999" s="120"/>
      <c r="G999" s="121"/>
      <c r="H999" s="122"/>
      <c r="I999" s="121"/>
      <c r="J999" s="121"/>
      <c r="K999" s="120"/>
      <c r="L999" s="120"/>
    </row>
    <row r="1000" spans="2:12" x14ac:dyDescent="0.25">
      <c r="B1000" s="120"/>
      <c r="C1000" s="118"/>
      <c r="D1000" s="119"/>
      <c r="E1000" s="120"/>
      <c r="F1000" s="120"/>
      <c r="G1000" s="121"/>
      <c r="H1000" s="122"/>
      <c r="I1000" s="121"/>
      <c r="J1000" s="121"/>
      <c r="K1000" s="120"/>
      <c r="L1000" s="120"/>
    </row>
    <row r="1001" spans="2:12" x14ac:dyDescent="0.25">
      <c r="B1001" s="120"/>
      <c r="C1001" s="118"/>
      <c r="D1001" s="119"/>
      <c r="E1001" s="120"/>
      <c r="F1001" s="120"/>
      <c r="G1001" s="121"/>
      <c r="H1001" s="122"/>
      <c r="I1001" s="121"/>
      <c r="J1001" s="121"/>
      <c r="K1001" s="120"/>
      <c r="L1001" s="120"/>
    </row>
    <row r="1002" spans="2:12" x14ac:dyDescent="0.25">
      <c r="B1002" s="120"/>
      <c r="C1002" s="118"/>
      <c r="D1002" s="119"/>
      <c r="E1002" s="120"/>
      <c r="F1002" s="120"/>
      <c r="G1002" s="121"/>
      <c r="H1002" s="122"/>
      <c r="I1002" s="121"/>
      <c r="J1002" s="121"/>
      <c r="K1002" s="120"/>
      <c r="L1002" s="120"/>
    </row>
    <row r="1003" spans="2:12" x14ac:dyDescent="0.25">
      <c r="B1003" s="120"/>
      <c r="C1003" s="118"/>
      <c r="D1003" s="119"/>
      <c r="E1003" s="120"/>
      <c r="F1003" s="120"/>
      <c r="G1003" s="121"/>
      <c r="H1003" s="122"/>
      <c r="I1003" s="121"/>
      <c r="J1003" s="121"/>
      <c r="K1003" s="120"/>
      <c r="L1003" s="120"/>
    </row>
    <row r="1004" spans="2:12" x14ac:dyDescent="0.25">
      <c r="B1004" s="120"/>
      <c r="C1004" s="118"/>
      <c r="D1004" s="119"/>
      <c r="E1004" s="120"/>
      <c r="F1004" s="120"/>
      <c r="G1004" s="121"/>
      <c r="H1004" s="122"/>
      <c r="I1004" s="121"/>
      <c r="J1004" s="121"/>
      <c r="K1004" s="120"/>
      <c r="L1004" s="120"/>
    </row>
    <row r="1005" spans="2:12" x14ac:dyDescent="0.25">
      <c r="B1005" s="120"/>
      <c r="C1005" s="118"/>
      <c r="D1005" s="119"/>
      <c r="E1005" s="120"/>
      <c r="F1005" s="120"/>
      <c r="G1005" s="121"/>
      <c r="H1005" s="122"/>
      <c r="I1005" s="121"/>
      <c r="J1005" s="121"/>
      <c r="K1005" s="120"/>
      <c r="L1005" s="120"/>
    </row>
    <row r="1006" spans="2:12" x14ac:dyDescent="0.25">
      <c r="B1006" s="120"/>
      <c r="C1006" s="118"/>
      <c r="D1006" s="119"/>
      <c r="E1006" s="120"/>
      <c r="F1006" s="120"/>
      <c r="G1006" s="121"/>
      <c r="H1006" s="122"/>
      <c r="I1006" s="121"/>
      <c r="J1006" s="121"/>
      <c r="K1006" s="120"/>
      <c r="L1006" s="120"/>
    </row>
    <row r="1007" spans="2:12" x14ac:dyDescent="0.25">
      <c r="B1007" s="120"/>
      <c r="C1007" s="118"/>
      <c r="D1007" s="119"/>
      <c r="E1007" s="120"/>
      <c r="F1007" s="120"/>
      <c r="G1007" s="121"/>
      <c r="H1007" s="122"/>
      <c r="I1007" s="121"/>
      <c r="J1007" s="121"/>
      <c r="K1007" s="120"/>
      <c r="L1007" s="120"/>
    </row>
    <row r="1008" spans="2:12" x14ac:dyDescent="0.25">
      <c r="B1008" s="120"/>
      <c r="C1008" s="118"/>
      <c r="D1008" s="119"/>
      <c r="E1008" s="120"/>
      <c r="F1008" s="120"/>
      <c r="G1008" s="121"/>
      <c r="H1008" s="122"/>
      <c r="I1008" s="121"/>
      <c r="J1008" s="121"/>
      <c r="K1008" s="120"/>
      <c r="L1008" s="120"/>
    </row>
    <row r="1009" spans="2:12" x14ac:dyDescent="0.25">
      <c r="B1009" s="120"/>
      <c r="C1009" s="118"/>
      <c r="D1009" s="119"/>
      <c r="E1009" s="120"/>
      <c r="F1009" s="120"/>
      <c r="G1009" s="121"/>
      <c r="H1009" s="122"/>
      <c r="I1009" s="121"/>
      <c r="J1009" s="121"/>
      <c r="K1009" s="120"/>
      <c r="L1009" s="120"/>
    </row>
    <row r="1010" spans="2:12" x14ac:dyDescent="0.25">
      <c r="B1010" s="120"/>
      <c r="C1010" s="118"/>
      <c r="D1010" s="119"/>
      <c r="E1010" s="120"/>
      <c r="F1010" s="120"/>
      <c r="G1010" s="121"/>
      <c r="H1010" s="122"/>
      <c r="I1010" s="121"/>
      <c r="J1010" s="121"/>
      <c r="K1010" s="120"/>
      <c r="L1010" s="120"/>
    </row>
    <row r="1011" spans="2:12" x14ac:dyDescent="0.25">
      <c r="B1011" s="120"/>
      <c r="C1011" s="118"/>
      <c r="D1011" s="119"/>
      <c r="E1011" s="120"/>
      <c r="F1011" s="120"/>
      <c r="G1011" s="121"/>
      <c r="H1011" s="122"/>
      <c r="I1011" s="121"/>
      <c r="J1011" s="121"/>
      <c r="K1011" s="120"/>
      <c r="L1011" s="120"/>
    </row>
    <row r="1012" spans="2:12" x14ac:dyDescent="0.25">
      <c r="B1012" s="120"/>
      <c r="C1012" s="118"/>
      <c r="D1012" s="119"/>
      <c r="E1012" s="120"/>
      <c r="F1012" s="120"/>
      <c r="G1012" s="121"/>
      <c r="H1012" s="122"/>
      <c r="I1012" s="121"/>
      <c r="J1012" s="121"/>
      <c r="K1012" s="120"/>
      <c r="L1012" s="120"/>
    </row>
    <row r="1013" spans="2:12" x14ac:dyDescent="0.25">
      <c r="B1013" s="120"/>
      <c r="C1013" s="118"/>
      <c r="D1013" s="119"/>
      <c r="E1013" s="120"/>
      <c r="F1013" s="120"/>
      <c r="G1013" s="121"/>
      <c r="H1013" s="122"/>
      <c r="I1013" s="121"/>
      <c r="J1013" s="121"/>
      <c r="K1013" s="120"/>
      <c r="L1013" s="120"/>
    </row>
    <row r="1014" spans="2:12" x14ac:dyDescent="0.25">
      <c r="B1014" s="120"/>
      <c r="C1014" s="118"/>
      <c r="D1014" s="119"/>
      <c r="E1014" s="120"/>
      <c r="F1014" s="120"/>
      <c r="G1014" s="121"/>
      <c r="H1014" s="122"/>
      <c r="I1014" s="121"/>
      <c r="J1014" s="121"/>
      <c r="K1014" s="120"/>
      <c r="L1014" s="120"/>
    </row>
    <row r="1015" spans="2:12" x14ac:dyDescent="0.25">
      <c r="B1015" s="120"/>
      <c r="C1015" s="118"/>
      <c r="D1015" s="119"/>
      <c r="E1015" s="120"/>
      <c r="F1015" s="120"/>
      <c r="G1015" s="121"/>
      <c r="H1015" s="122"/>
      <c r="I1015" s="121"/>
      <c r="J1015" s="121"/>
      <c r="K1015" s="120"/>
      <c r="L1015" s="120"/>
    </row>
    <row r="1016" spans="2:12" x14ac:dyDescent="0.25">
      <c r="B1016" s="120"/>
      <c r="C1016" s="118"/>
      <c r="D1016" s="119"/>
      <c r="E1016" s="120"/>
      <c r="F1016" s="120"/>
      <c r="G1016" s="121"/>
      <c r="H1016" s="122"/>
      <c r="I1016" s="121"/>
      <c r="J1016" s="121"/>
      <c r="K1016" s="120"/>
      <c r="L1016" s="120"/>
    </row>
    <row r="1017" spans="2:12" x14ac:dyDescent="0.25">
      <c r="B1017" s="120"/>
      <c r="C1017" s="118"/>
      <c r="D1017" s="119"/>
      <c r="E1017" s="120"/>
      <c r="F1017" s="120"/>
      <c r="G1017" s="121"/>
      <c r="H1017" s="122"/>
      <c r="I1017" s="121"/>
      <c r="J1017" s="121"/>
      <c r="K1017" s="120"/>
      <c r="L1017" s="120"/>
    </row>
    <row r="1018" spans="2:12" x14ac:dyDescent="0.25">
      <c r="B1018" s="120"/>
      <c r="C1018" s="118"/>
      <c r="D1018" s="119"/>
      <c r="E1018" s="120"/>
      <c r="F1018" s="120"/>
      <c r="G1018" s="121"/>
      <c r="H1018" s="122"/>
      <c r="I1018" s="121"/>
      <c r="J1018" s="121"/>
      <c r="K1018" s="120"/>
      <c r="L1018" s="120"/>
    </row>
    <row r="1019" spans="2:12" x14ac:dyDescent="0.25">
      <c r="B1019" s="120"/>
      <c r="C1019" s="118"/>
      <c r="D1019" s="119"/>
      <c r="E1019" s="120"/>
      <c r="F1019" s="120"/>
      <c r="G1019" s="121"/>
      <c r="H1019" s="122"/>
      <c r="I1019" s="121"/>
      <c r="J1019" s="121"/>
      <c r="K1019" s="120"/>
      <c r="L1019" s="120"/>
    </row>
    <row r="1020" spans="2:12" x14ac:dyDescent="0.25">
      <c r="B1020" s="120"/>
      <c r="C1020" s="118"/>
      <c r="D1020" s="119"/>
      <c r="E1020" s="120"/>
      <c r="F1020" s="120"/>
      <c r="G1020" s="121"/>
      <c r="H1020" s="122"/>
      <c r="I1020" s="121"/>
      <c r="J1020" s="121"/>
      <c r="K1020" s="120"/>
      <c r="L1020" s="120"/>
    </row>
    <row r="1021" spans="2:12" x14ac:dyDescent="0.25">
      <c r="B1021" s="120"/>
      <c r="C1021" s="118"/>
      <c r="D1021" s="119"/>
      <c r="E1021" s="120"/>
      <c r="F1021" s="120"/>
      <c r="G1021" s="121"/>
      <c r="H1021" s="122"/>
      <c r="I1021" s="121"/>
      <c r="J1021" s="121"/>
      <c r="K1021" s="120"/>
      <c r="L1021" s="120"/>
    </row>
    <row r="1022" spans="2:12" x14ac:dyDescent="0.25">
      <c r="B1022" s="120"/>
      <c r="C1022" s="118"/>
      <c r="D1022" s="119"/>
      <c r="E1022" s="120"/>
      <c r="F1022" s="120"/>
      <c r="G1022" s="121"/>
      <c r="H1022" s="122"/>
      <c r="I1022" s="121"/>
      <c r="J1022" s="121"/>
      <c r="K1022" s="120"/>
      <c r="L1022" s="120"/>
    </row>
    <row r="1023" spans="2:12" x14ac:dyDescent="0.25">
      <c r="B1023" s="120"/>
      <c r="C1023" s="118"/>
      <c r="D1023" s="119"/>
      <c r="E1023" s="120"/>
      <c r="F1023" s="120"/>
      <c r="G1023" s="121"/>
      <c r="H1023" s="122"/>
      <c r="I1023" s="121"/>
      <c r="J1023" s="121"/>
      <c r="K1023" s="120"/>
      <c r="L1023" s="120"/>
    </row>
    <row r="1024" spans="2:12" x14ac:dyDescent="0.25">
      <c r="B1024" s="120"/>
      <c r="C1024" s="118"/>
      <c r="D1024" s="119"/>
      <c r="E1024" s="120"/>
      <c r="F1024" s="120"/>
      <c r="G1024" s="121"/>
      <c r="H1024" s="122"/>
      <c r="I1024" s="121"/>
      <c r="J1024" s="121"/>
      <c r="K1024" s="120"/>
      <c r="L1024" s="120"/>
    </row>
    <row r="1025" spans="2:12" x14ac:dyDescent="0.25">
      <c r="B1025" s="120"/>
      <c r="C1025" s="118"/>
      <c r="D1025" s="119"/>
      <c r="E1025" s="120"/>
      <c r="F1025" s="120"/>
      <c r="G1025" s="121"/>
      <c r="H1025" s="122"/>
      <c r="I1025" s="121"/>
      <c r="J1025" s="121"/>
      <c r="K1025" s="120"/>
      <c r="L1025" s="120"/>
    </row>
    <row r="1026" spans="2:12" x14ac:dyDescent="0.25">
      <c r="B1026" s="120"/>
      <c r="C1026" s="118"/>
      <c r="D1026" s="119"/>
      <c r="E1026" s="120"/>
      <c r="F1026" s="120"/>
      <c r="G1026" s="121"/>
      <c r="H1026" s="122"/>
      <c r="I1026" s="121"/>
      <c r="J1026" s="121"/>
      <c r="K1026" s="120"/>
      <c r="L1026" s="120"/>
    </row>
    <row r="1027" spans="2:12" x14ac:dyDescent="0.25">
      <c r="B1027" s="120"/>
      <c r="C1027" s="118"/>
      <c r="D1027" s="119"/>
      <c r="E1027" s="120"/>
      <c r="F1027" s="120"/>
      <c r="G1027" s="121"/>
      <c r="H1027" s="122"/>
      <c r="I1027" s="121"/>
      <c r="J1027" s="121"/>
      <c r="K1027" s="120"/>
      <c r="L1027" s="120"/>
    </row>
    <row r="1028" spans="2:12" x14ac:dyDescent="0.25">
      <c r="B1028" s="120"/>
      <c r="C1028" s="118"/>
      <c r="D1028" s="119"/>
      <c r="E1028" s="120"/>
      <c r="F1028" s="120"/>
      <c r="G1028" s="121"/>
      <c r="H1028" s="122"/>
      <c r="I1028" s="121"/>
      <c r="J1028" s="121"/>
      <c r="K1028" s="120"/>
      <c r="L1028" s="120"/>
    </row>
    <row r="1029" spans="2:12" x14ac:dyDescent="0.25">
      <c r="B1029" s="120"/>
      <c r="C1029" s="118"/>
      <c r="D1029" s="119"/>
      <c r="E1029" s="120"/>
      <c r="F1029" s="120"/>
      <c r="G1029" s="121"/>
      <c r="H1029" s="122"/>
      <c r="I1029" s="121"/>
      <c r="J1029" s="121"/>
      <c r="K1029" s="120"/>
      <c r="L1029" s="120"/>
    </row>
    <row r="1030" spans="2:12" x14ac:dyDescent="0.25">
      <c r="B1030" s="120"/>
      <c r="C1030" s="118"/>
      <c r="D1030" s="119"/>
      <c r="E1030" s="120"/>
      <c r="F1030" s="120"/>
      <c r="G1030" s="121"/>
      <c r="H1030" s="122"/>
      <c r="I1030" s="121"/>
      <c r="J1030" s="121"/>
      <c r="K1030" s="120"/>
      <c r="L1030" s="120"/>
    </row>
    <row r="1031" spans="2:12" x14ac:dyDescent="0.25">
      <c r="B1031" s="120"/>
      <c r="C1031" s="118"/>
      <c r="D1031" s="119"/>
      <c r="E1031" s="120"/>
      <c r="F1031" s="120"/>
      <c r="G1031" s="121"/>
      <c r="H1031" s="122"/>
      <c r="I1031" s="121"/>
      <c r="J1031" s="121"/>
      <c r="K1031" s="120"/>
      <c r="L1031" s="120"/>
    </row>
    <row r="1032" spans="2:12" x14ac:dyDescent="0.25">
      <c r="B1032" s="120"/>
      <c r="C1032" s="118"/>
      <c r="D1032" s="119"/>
      <c r="E1032" s="120"/>
      <c r="F1032" s="120"/>
      <c r="G1032" s="121"/>
      <c r="H1032" s="122"/>
      <c r="I1032" s="121"/>
      <c r="J1032" s="121"/>
      <c r="K1032" s="120"/>
      <c r="L1032" s="120"/>
    </row>
    <row r="1033" spans="2:12" x14ac:dyDescent="0.25">
      <c r="B1033" s="120"/>
      <c r="C1033" s="118"/>
      <c r="D1033" s="119"/>
      <c r="E1033" s="120"/>
      <c r="F1033" s="120"/>
      <c r="G1033" s="121"/>
      <c r="H1033" s="122"/>
      <c r="I1033" s="121"/>
      <c r="J1033" s="121"/>
      <c r="K1033" s="120"/>
      <c r="L1033" s="120"/>
    </row>
    <row r="1034" spans="2:12" x14ac:dyDescent="0.25">
      <c r="B1034" s="120"/>
      <c r="C1034" s="118"/>
      <c r="D1034" s="119"/>
      <c r="E1034" s="120"/>
      <c r="F1034" s="120"/>
      <c r="G1034" s="121"/>
      <c r="H1034" s="122"/>
      <c r="I1034" s="121"/>
      <c r="J1034" s="121"/>
      <c r="K1034" s="120"/>
      <c r="L1034" s="120"/>
    </row>
    <row r="1035" spans="2:12" x14ac:dyDescent="0.25">
      <c r="B1035" s="120"/>
      <c r="C1035" s="118"/>
      <c r="D1035" s="119"/>
      <c r="E1035" s="120"/>
      <c r="F1035" s="120"/>
      <c r="G1035" s="121"/>
      <c r="H1035" s="122"/>
      <c r="I1035" s="121"/>
      <c r="J1035" s="121"/>
      <c r="K1035" s="120"/>
      <c r="L1035" s="120"/>
    </row>
    <row r="1036" spans="2:12" x14ac:dyDescent="0.25">
      <c r="B1036" s="120"/>
      <c r="C1036" s="118"/>
      <c r="D1036" s="119"/>
      <c r="E1036" s="120"/>
      <c r="F1036" s="120"/>
      <c r="G1036" s="121"/>
      <c r="H1036" s="122"/>
      <c r="I1036" s="121"/>
      <c r="J1036" s="121"/>
      <c r="K1036" s="120"/>
      <c r="L1036" s="120"/>
    </row>
    <row r="1037" spans="2:12" x14ac:dyDescent="0.25">
      <c r="B1037" s="120"/>
      <c r="C1037" s="118"/>
      <c r="D1037" s="119"/>
      <c r="E1037" s="120"/>
      <c r="F1037" s="120"/>
      <c r="G1037" s="121"/>
      <c r="H1037" s="122"/>
      <c r="I1037" s="121"/>
      <c r="J1037" s="121"/>
      <c r="K1037" s="120"/>
      <c r="L1037" s="120"/>
    </row>
    <row r="1038" spans="2:12" x14ac:dyDescent="0.25">
      <c r="B1038" s="120"/>
      <c r="C1038" s="118"/>
      <c r="D1038" s="119"/>
      <c r="E1038" s="120"/>
      <c r="F1038" s="120"/>
      <c r="G1038" s="121"/>
      <c r="H1038" s="122"/>
      <c r="I1038" s="121"/>
      <c r="J1038" s="121"/>
      <c r="K1038" s="120"/>
      <c r="L1038" s="120"/>
    </row>
    <row r="1039" spans="2:12" x14ac:dyDescent="0.25">
      <c r="B1039" s="120"/>
      <c r="C1039" s="118"/>
      <c r="D1039" s="119"/>
      <c r="E1039" s="120"/>
      <c r="F1039" s="120"/>
      <c r="G1039" s="121"/>
      <c r="H1039" s="122"/>
      <c r="I1039" s="121"/>
      <c r="J1039" s="121"/>
      <c r="K1039" s="120"/>
      <c r="L1039" s="120"/>
    </row>
    <row r="1040" spans="2:12" x14ac:dyDescent="0.25">
      <c r="B1040" s="120"/>
      <c r="C1040" s="118"/>
      <c r="D1040" s="119"/>
      <c r="E1040" s="120"/>
      <c r="F1040" s="120"/>
      <c r="G1040" s="121"/>
      <c r="H1040" s="122"/>
      <c r="I1040" s="121"/>
      <c r="J1040" s="121"/>
      <c r="K1040" s="120"/>
      <c r="L1040" s="120"/>
    </row>
    <row r="1041" spans="2:12" x14ac:dyDescent="0.25">
      <c r="B1041" s="120"/>
      <c r="C1041" s="118"/>
      <c r="D1041" s="119"/>
      <c r="E1041" s="120"/>
      <c r="F1041" s="120"/>
      <c r="G1041" s="121"/>
      <c r="H1041" s="122"/>
      <c r="I1041" s="121"/>
      <c r="J1041" s="121"/>
      <c r="K1041" s="120"/>
      <c r="L1041" s="120"/>
    </row>
    <row r="1042" spans="2:12" x14ac:dyDescent="0.25">
      <c r="B1042" s="120"/>
      <c r="C1042" s="118"/>
      <c r="D1042" s="119"/>
      <c r="E1042" s="120"/>
      <c r="F1042" s="120"/>
      <c r="G1042" s="121"/>
      <c r="H1042" s="122"/>
      <c r="I1042" s="121"/>
      <c r="J1042" s="121"/>
      <c r="K1042" s="120"/>
      <c r="L1042" s="120"/>
    </row>
    <row r="1043" spans="2:12" x14ac:dyDescent="0.25">
      <c r="B1043" s="120"/>
      <c r="C1043" s="118"/>
      <c r="D1043" s="119"/>
      <c r="E1043" s="120"/>
      <c r="F1043" s="120"/>
      <c r="G1043" s="121"/>
      <c r="H1043" s="122"/>
      <c r="I1043" s="121"/>
      <c r="J1043" s="121"/>
      <c r="K1043" s="120"/>
      <c r="L1043" s="120"/>
    </row>
    <row r="1044" spans="2:12" x14ac:dyDescent="0.25">
      <c r="B1044" s="120"/>
      <c r="C1044" s="118"/>
      <c r="D1044" s="119"/>
      <c r="E1044" s="120"/>
      <c r="F1044" s="120"/>
      <c r="G1044" s="121"/>
      <c r="H1044" s="122"/>
      <c r="I1044" s="121"/>
      <c r="J1044" s="121"/>
      <c r="K1044" s="120"/>
      <c r="L1044" s="120"/>
    </row>
    <row r="1045" spans="2:12" x14ac:dyDescent="0.25">
      <c r="B1045" s="120"/>
      <c r="C1045" s="118"/>
      <c r="D1045" s="119"/>
      <c r="E1045" s="120"/>
      <c r="F1045" s="120"/>
      <c r="G1045" s="121"/>
      <c r="H1045" s="122"/>
      <c r="I1045" s="121"/>
      <c r="J1045" s="121"/>
      <c r="K1045" s="120"/>
      <c r="L1045" s="120"/>
    </row>
    <row r="1046" spans="2:12" x14ac:dyDescent="0.25">
      <c r="B1046" s="120"/>
      <c r="C1046" s="118"/>
      <c r="D1046" s="119"/>
      <c r="E1046" s="120"/>
      <c r="F1046" s="120"/>
      <c r="G1046" s="121"/>
      <c r="H1046" s="122"/>
      <c r="I1046" s="121"/>
      <c r="J1046" s="121"/>
      <c r="K1046" s="120"/>
      <c r="L1046" s="120"/>
    </row>
    <row r="1047" spans="2:12" x14ac:dyDescent="0.25">
      <c r="B1047" s="120"/>
      <c r="C1047" s="118"/>
      <c r="D1047" s="119"/>
      <c r="E1047" s="120"/>
      <c r="F1047" s="120"/>
      <c r="G1047" s="121"/>
      <c r="H1047" s="122"/>
      <c r="I1047" s="121"/>
      <c r="J1047" s="121"/>
      <c r="K1047" s="120"/>
      <c r="L1047" s="120"/>
    </row>
    <row r="1048" spans="2:12" x14ac:dyDescent="0.25">
      <c r="B1048" s="120"/>
      <c r="C1048" s="118"/>
      <c r="D1048" s="119"/>
      <c r="E1048" s="120"/>
      <c r="F1048" s="120"/>
      <c r="G1048" s="121"/>
      <c r="H1048" s="122"/>
      <c r="I1048" s="121"/>
      <c r="J1048" s="121"/>
      <c r="K1048" s="120"/>
      <c r="L1048" s="120"/>
    </row>
    <row r="1049" spans="2:12" x14ac:dyDescent="0.25">
      <c r="B1049" s="120"/>
      <c r="C1049" s="118"/>
      <c r="D1049" s="119"/>
      <c r="E1049" s="120"/>
      <c r="F1049" s="120"/>
      <c r="G1049" s="121"/>
      <c r="H1049" s="122"/>
      <c r="I1049" s="121"/>
      <c r="J1049" s="121"/>
      <c r="K1049" s="120"/>
      <c r="L1049" s="120"/>
    </row>
    <row r="1050" spans="2:12" x14ac:dyDescent="0.25">
      <c r="B1050" s="120"/>
      <c r="C1050" s="118"/>
      <c r="D1050" s="119"/>
      <c r="E1050" s="120"/>
      <c r="F1050" s="120"/>
      <c r="G1050" s="121"/>
      <c r="H1050" s="122"/>
      <c r="I1050" s="121"/>
      <c r="J1050" s="121"/>
      <c r="K1050" s="120"/>
      <c r="L1050" s="120"/>
    </row>
    <row r="1051" spans="2:12" x14ac:dyDescent="0.25">
      <c r="B1051" s="120"/>
      <c r="C1051" s="118"/>
      <c r="D1051" s="119"/>
      <c r="E1051" s="120"/>
      <c r="F1051" s="120"/>
      <c r="G1051" s="121"/>
      <c r="H1051" s="122"/>
      <c r="I1051" s="121"/>
      <c r="J1051" s="121"/>
      <c r="K1051" s="120"/>
      <c r="L1051" s="120"/>
    </row>
    <row r="1052" spans="2:12" x14ac:dyDescent="0.25">
      <c r="B1052" s="120"/>
      <c r="C1052" s="118"/>
      <c r="D1052" s="119"/>
      <c r="E1052" s="120"/>
      <c r="F1052" s="120"/>
      <c r="G1052" s="121"/>
      <c r="H1052" s="122"/>
      <c r="I1052" s="121"/>
      <c r="J1052" s="121"/>
      <c r="K1052" s="120"/>
      <c r="L1052" s="120"/>
    </row>
    <row r="1053" spans="2:12" x14ac:dyDescent="0.25">
      <c r="B1053" s="120"/>
      <c r="C1053" s="118"/>
      <c r="D1053" s="119"/>
      <c r="E1053" s="120"/>
      <c r="F1053" s="120"/>
      <c r="G1053" s="121"/>
      <c r="H1053" s="122"/>
      <c r="I1053" s="121"/>
      <c r="J1053" s="121"/>
      <c r="K1053" s="120"/>
      <c r="L1053" s="120"/>
    </row>
    <row r="1054" spans="2:12" x14ac:dyDescent="0.25">
      <c r="B1054" s="120"/>
      <c r="C1054" s="118"/>
      <c r="D1054" s="119"/>
      <c r="E1054" s="120"/>
      <c r="F1054" s="120"/>
      <c r="G1054" s="121"/>
      <c r="H1054" s="122"/>
      <c r="I1054" s="121"/>
      <c r="J1054" s="121"/>
      <c r="K1054" s="120"/>
      <c r="L1054" s="120"/>
    </row>
    <row r="1055" spans="2:12" x14ac:dyDescent="0.25">
      <c r="B1055" s="120"/>
      <c r="C1055" s="118"/>
      <c r="D1055" s="119"/>
      <c r="E1055" s="120"/>
      <c r="F1055" s="120"/>
      <c r="G1055" s="121"/>
      <c r="H1055" s="122"/>
      <c r="I1055" s="121"/>
      <c r="J1055" s="121"/>
      <c r="K1055" s="120"/>
      <c r="L1055" s="120"/>
    </row>
    <row r="1056" spans="2:12" x14ac:dyDescent="0.25">
      <c r="B1056" s="120"/>
      <c r="C1056" s="118"/>
      <c r="D1056" s="119"/>
      <c r="E1056" s="120"/>
      <c r="F1056" s="120"/>
      <c r="G1056" s="121"/>
      <c r="H1056" s="122"/>
      <c r="I1056" s="121"/>
      <c r="J1056" s="121"/>
      <c r="K1056" s="120"/>
      <c r="L1056" s="120"/>
    </row>
    <row r="1057" spans="2:12" x14ac:dyDescent="0.25">
      <c r="B1057" s="120"/>
      <c r="C1057" s="118"/>
      <c r="D1057" s="119"/>
      <c r="E1057" s="120"/>
      <c r="F1057" s="120"/>
      <c r="G1057" s="121"/>
      <c r="H1057" s="122"/>
      <c r="I1057" s="121"/>
      <c r="J1057" s="121"/>
      <c r="K1057" s="120"/>
      <c r="L1057" s="120"/>
    </row>
    <row r="1058" spans="2:12" x14ac:dyDescent="0.25">
      <c r="B1058" s="120"/>
      <c r="C1058" s="118"/>
      <c r="D1058" s="119"/>
      <c r="E1058" s="120"/>
      <c r="F1058" s="120"/>
      <c r="G1058" s="121"/>
      <c r="H1058" s="122"/>
      <c r="I1058" s="121"/>
      <c r="J1058" s="121"/>
      <c r="K1058" s="120"/>
      <c r="L1058" s="120"/>
    </row>
    <row r="1059" spans="2:12" x14ac:dyDescent="0.25">
      <c r="B1059" s="120"/>
      <c r="C1059" s="118"/>
      <c r="D1059" s="119"/>
      <c r="E1059" s="120"/>
      <c r="F1059" s="120"/>
      <c r="G1059" s="121"/>
      <c r="H1059" s="122"/>
      <c r="I1059" s="121"/>
      <c r="J1059" s="121"/>
      <c r="K1059" s="120"/>
      <c r="L1059" s="120"/>
    </row>
    <row r="1060" spans="2:12" x14ac:dyDescent="0.25">
      <c r="B1060" s="120"/>
      <c r="C1060" s="118"/>
      <c r="D1060" s="119"/>
      <c r="E1060" s="120"/>
      <c r="F1060" s="120"/>
      <c r="G1060" s="121"/>
      <c r="H1060" s="122"/>
      <c r="I1060" s="121"/>
      <c r="J1060" s="121"/>
      <c r="K1060" s="120"/>
      <c r="L1060" s="120"/>
    </row>
    <row r="1061" spans="2:12" x14ac:dyDescent="0.25">
      <c r="B1061" s="120"/>
      <c r="C1061" s="118"/>
      <c r="D1061" s="119"/>
      <c r="E1061" s="120"/>
      <c r="F1061" s="120"/>
      <c r="G1061" s="121"/>
      <c r="H1061" s="122"/>
      <c r="I1061" s="121"/>
      <c r="J1061" s="121"/>
      <c r="K1061" s="120"/>
      <c r="L1061" s="120"/>
    </row>
    <row r="1062" spans="2:12" x14ac:dyDescent="0.25">
      <c r="B1062" s="120"/>
      <c r="C1062" s="118"/>
      <c r="D1062" s="119"/>
      <c r="E1062" s="120"/>
      <c r="F1062" s="120"/>
      <c r="G1062" s="121"/>
      <c r="H1062" s="122"/>
      <c r="I1062" s="121"/>
      <c r="J1062" s="121"/>
      <c r="K1062" s="120"/>
      <c r="L1062" s="120"/>
    </row>
    <row r="1063" spans="2:12" x14ac:dyDescent="0.25">
      <c r="B1063" s="120"/>
      <c r="C1063" s="118"/>
      <c r="D1063" s="119"/>
      <c r="E1063" s="120"/>
      <c r="F1063" s="120"/>
      <c r="G1063" s="121"/>
      <c r="H1063" s="122"/>
      <c r="I1063" s="121"/>
      <c r="J1063" s="121"/>
      <c r="K1063" s="120"/>
      <c r="L1063" s="120"/>
    </row>
    <row r="1064" spans="2:12" x14ac:dyDescent="0.25">
      <c r="B1064" s="120"/>
      <c r="C1064" s="118"/>
      <c r="D1064" s="119"/>
      <c r="E1064" s="120"/>
      <c r="F1064" s="120"/>
      <c r="G1064" s="121"/>
      <c r="H1064" s="122"/>
      <c r="I1064" s="121"/>
      <c r="J1064" s="121"/>
      <c r="K1064" s="120"/>
      <c r="L1064" s="120"/>
    </row>
    <row r="1065" spans="2:12" x14ac:dyDescent="0.25">
      <c r="B1065" s="120"/>
      <c r="C1065" s="118"/>
      <c r="D1065" s="119"/>
      <c r="E1065" s="120"/>
      <c r="F1065" s="120"/>
      <c r="G1065" s="121"/>
      <c r="H1065" s="122"/>
      <c r="I1065" s="121"/>
      <c r="J1065" s="121"/>
      <c r="K1065" s="120"/>
      <c r="L1065" s="120"/>
    </row>
    <row r="1066" spans="2:12" x14ac:dyDescent="0.25">
      <c r="B1066" s="120"/>
      <c r="C1066" s="118"/>
      <c r="D1066" s="119"/>
      <c r="E1066" s="120"/>
      <c r="F1066" s="120"/>
      <c r="G1066" s="121"/>
      <c r="H1066" s="122"/>
      <c r="I1066" s="121"/>
      <c r="J1066" s="121"/>
      <c r="K1066" s="120"/>
      <c r="L1066" s="120"/>
    </row>
    <row r="1067" spans="2:12" x14ac:dyDescent="0.25">
      <c r="B1067" s="120"/>
      <c r="C1067" s="118"/>
      <c r="D1067" s="119"/>
      <c r="E1067" s="120"/>
      <c r="F1067" s="120"/>
      <c r="G1067" s="121"/>
      <c r="H1067" s="122"/>
      <c r="I1067" s="121"/>
      <c r="J1067" s="121"/>
      <c r="K1067" s="120"/>
      <c r="L1067" s="120"/>
    </row>
    <row r="1068" spans="2:12" x14ac:dyDescent="0.25">
      <c r="B1068" s="120"/>
      <c r="C1068" s="118"/>
      <c r="D1068" s="119"/>
      <c r="E1068" s="120"/>
      <c r="F1068" s="120"/>
      <c r="G1068" s="121"/>
      <c r="H1068" s="122"/>
      <c r="I1068" s="121"/>
      <c r="J1068" s="121"/>
      <c r="K1068" s="120"/>
      <c r="L1068" s="120"/>
    </row>
    <row r="1069" spans="2:12" x14ac:dyDescent="0.25">
      <c r="B1069" s="120"/>
      <c r="C1069" s="118"/>
      <c r="D1069" s="119"/>
      <c r="E1069" s="120"/>
      <c r="F1069" s="120"/>
      <c r="G1069" s="121"/>
      <c r="H1069" s="122"/>
      <c r="I1069" s="121"/>
      <c r="J1069" s="121"/>
      <c r="K1069" s="120"/>
      <c r="L1069" s="120"/>
    </row>
    <row r="1070" spans="2:12" x14ac:dyDescent="0.25">
      <c r="B1070" s="120"/>
      <c r="C1070" s="118"/>
      <c r="D1070" s="119"/>
      <c r="E1070" s="120"/>
      <c r="F1070" s="120"/>
      <c r="G1070" s="121"/>
      <c r="H1070" s="122"/>
      <c r="I1070" s="121"/>
      <c r="J1070" s="121"/>
      <c r="K1070" s="120"/>
      <c r="L1070" s="120"/>
    </row>
    <row r="1071" spans="2:12" x14ac:dyDescent="0.25">
      <c r="B1071" s="120"/>
      <c r="C1071" s="118"/>
      <c r="D1071" s="119"/>
      <c r="E1071" s="120"/>
      <c r="F1071" s="120"/>
      <c r="G1071" s="121"/>
      <c r="H1071" s="122"/>
      <c r="I1071" s="121"/>
      <c r="J1071" s="121"/>
      <c r="K1071" s="120"/>
      <c r="L1071" s="120"/>
    </row>
    <row r="1072" spans="2:12" x14ac:dyDescent="0.25">
      <c r="B1072" s="120"/>
      <c r="C1072" s="118"/>
      <c r="D1072" s="119"/>
      <c r="E1072" s="120"/>
      <c r="F1072" s="120"/>
      <c r="G1072" s="121"/>
      <c r="H1072" s="122"/>
      <c r="I1072" s="121"/>
      <c r="J1072" s="121"/>
      <c r="K1072" s="120"/>
      <c r="L1072" s="120"/>
    </row>
    <row r="1073" spans="2:12" x14ac:dyDescent="0.25">
      <c r="B1073" s="120"/>
      <c r="C1073" s="118"/>
      <c r="D1073" s="119"/>
      <c r="E1073" s="120"/>
      <c r="F1073" s="120"/>
      <c r="G1073" s="121"/>
      <c r="H1073" s="122"/>
      <c r="I1073" s="121"/>
      <c r="J1073" s="121"/>
      <c r="K1073" s="120"/>
      <c r="L1073" s="120"/>
    </row>
    <row r="1074" spans="2:12" x14ac:dyDescent="0.25">
      <c r="B1074" s="120"/>
      <c r="C1074" s="118"/>
      <c r="D1074" s="119"/>
      <c r="E1074" s="120"/>
      <c r="F1074" s="120"/>
      <c r="G1074" s="121"/>
      <c r="H1074" s="122"/>
      <c r="I1074" s="121"/>
      <c r="J1074" s="121"/>
      <c r="K1074" s="120"/>
      <c r="L1074" s="120"/>
    </row>
    <row r="1075" spans="2:12" x14ac:dyDescent="0.25">
      <c r="B1075" s="120"/>
      <c r="C1075" s="118"/>
      <c r="D1075" s="119"/>
      <c r="E1075" s="120"/>
      <c r="F1075" s="120"/>
      <c r="G1075" s="121"/>
      <c r="H1075" s="122"/>
      <c r="I1075" s="121"/>
      <c r="J1075" s="121"/>
      <c r="K1075" s="120"/>
      <c r="L1075" s="120"/>
    </row>
    <row r="1076" spans="2:12" x14ac:dyDescent="0.25">
      <c r="B1076" s="120"/>
      <c r="C1076" s="118"/>
      <c r="D1076" s="119"/>
      <c r="E1076" s="120"/>
      <c r="F1076" s="120"/>
      <c r="G1076" s="121"/>
      <c r="H1076" s="122"/>
      <c r="I1076" s="121"/>
      <c r="J1076" s="121"/>
      <c r="K1076" s="120"/>
      <c r="L1076" s="120"/>
    </row>
    <row r="1077" spans="2:12" x14ac:dyDescent="0.25">
      <c r="B1077" s="120"/>
      <c r="C1077" s="118"/>
      <c r="D1077" s="119"/>
      <c r="E1077" s="120"/>
      <c r="F1077" s="120"/>
      <c r="G1077" s="121"/>
      <c r="H1077" s="122"/>
      <c r="I1077" s="121"/>
      <c r="J1077" s="121"/>
      <c r="K1077" s="120"/>
      <c r="L1077" s="120"/>
    </row>
    <row r="1078" spans="2:12" x14ac:dyDescent="0.25">
      <c r="B1078" s="120"/>
      <c r="C1078" s="118"/>
      <c r="D1078" s="119"/>
      <c r="E1078" s="120"/>
      <c r="F1078" s="120"/>
      <c r="G1078" s="121"/>
      <c r="H1078" s="122"/>
      <c r="I1078" s="121"/>
      <c r="J1078" s="121"/>
      <c r="K1078" s="120"/>
      <c r="L1078" s="120"/>
    </row>
    <row r="1079" spans="2:12" x14ac:dyDescent="0.25">
      <c r="B1079" s="120"/>
      <c r="C1079" s="118"/>
      <c r="D1079" s="119"/>
      <c r="E1079" s="120"/>
      <c r="F1079" s="120"/>
      <c r="G1079" s="121"/>
      <c r="H1079" s="122"/>
      <c r="I1079" s="121"/>
      <c r="J1079" s="121"/>
      <c r="K1079" s="120"/>
      <c r="L1079" s="120"/>
    </row>
    <row r="1080" spans="2:12" x14ac:dyDescent="0.25">
      <c r="B1080" s="120"/>
      <c r="C1080" s="118"/>
      <c r="D1080" s="119"/>
      <c r="E1080" s="120"/>
      <c r="F1080" s="120"/>
      <c r="G1080" s="121"/>
      <c r="H1080" s="122"/>
      <c r="I1080" s="121"/>
      <c r="J1080" s="121"/>
      <c r="K1080" s="120"/>
      <c r="L1080" s="120"/>
    </row>
    <row r="1081" spans="2:12" x14ac:dyDescent="0.25">
      <c r="B1081" s="120"/>
      <c r="C1081" s="118"/>
      <c r="D1081" s="119"/>
      <c r="E1081" s="120"/>
      <c r="F1081" s="120"/>
      <c r="G1081" s="121"/>
      <c r="H1081" s="122"/>
      <c r="I1081" s="121"/>
      <c r="J1081" s="121"/>
      <c r="K1081" s="120"/>
      <c r="L1081" s="120"/>
    </row>
    <row r="1082" spans="2:12" x14ac:dyDescent="0.25">
      <c r="B1082" s="120"/>
      <c r="C1082" s="118"/>
      <c r="D1082" s="119"/>
      <c r="E1082" s="120"/>
      <c r="F1082" s="120"/>
      <c r="G1082" s="121"/>
      <c r="H1082" s="122"/>
      <c r="I1082" s="121"/>
      <c r="J1082" s="121"/>
      <c r="K1082" s="120"/>
      <c r="L1082" s="120"/>
    </row>
    <row r="1083" spans="2:12" x14ac:dyDescent="0.25">
      <c r="B1083" s="120"/>
      <c r="C1083" s="118"/>
      <c r="D1083" s="119"/>
      <c r="E1083" s="120"/>
      <c r="F1083" s="120"/>
      <c r="G1083" s="121"/>
      <c r="H1083" s="122"/>
      <c r="I1083" s="121"/>
      <c r="J1083" s="121"/>
      <c r="K1083" s="120"/>
      <c r="L1083" s="120"/>
    </row>
    <row r="1084" spans="2:12" x14ac:dyDescent="0.25">
      <c r="B1084" s="120"/>
      <c r="C1084" s="118"/>
      <c r="D1084" s="119"/>
      <c r="E1084" s="120"/>
      <c r="F1084" s="120"/>
      <c r="G1084" s="121"/>
      <c r="H1084" s="122"/>
      <c r="I1084" s="121"/>
      <c r="J1084" s="121"/>
      <c r="K1084" s="120"/>
      <c r="L1084" s="120"/>
    </row>
    <row r="1085" spans="2:12" x14ac:dyDescent="0.25">
      <c r="B1085" s="120"/>
      <c r="C1085" s="118"/>
      <c r="D1085" s="119"/>
      <c r="E1085" s="120"/>
      <c r="F1085" s="120"/>
      <c r="G1085" s="121"/>
      <c r="H1085" s="122"/>
      <c r="I1085" s="121"/>
      <c r="J1085" s="121"/>
      <c r="K1085" s="120"/>
      <c r="L1085" s="120"/>
    </row>
    <row r="1086" spans="2:12" x14ac:dyDescent="0.25">
      <c r="B1086" s="120"/>
      <c r="C1086" s="118"/>
      <c r="D1086" s="119"/>
      <c r="E1086" s="120"/>
      <c r="F1086" s="120"/>
      <c r="G1086" s="121"/>
      <c r="H1086" s="122"/>
      <c r="I1086" s="121"/>
      <c r="J1086" s="121"/>
      <c r="K1086" s="120"/>
      <c r="L1086" s="120"/>
    </row>
    <row r="1087" spans="2:12" x14ac:dyDescent="0.25">
      <c r="B1087" s="120"/>
      <c r="C1087" s="118"/>
      <c r="D1087" s="119"/>
      <c r="E1087" s="120"/>
      <c r="F1087" s="120"/>
      <c r="G1087" s="121"/>
      <c r="H1087" s="122"/>
      <c r="I1087" s="121"/>
      <c r="J1087" s="121"/>
      <c r="K1087" s="120"/>
      <c r="L1087" s="120"/>
    </row>
    <row r="1088" spans="2:12" x14ac:dyDescent="0.25">
      <c r="B1088" s="120"/>
      <c r="C1088" s="118"/>
      <c r="D1088" s="119"/>
      <c r="E1088" s="120"/>
      <c r="F1088" s="120"/>
      <c r="G1088" s="121"/>
      <c r="H1088" s="122"/>
      <c r="I1088" s="121"/>
      <c r="J1088" s="121"/>
      <c r="K1088" s="120"/>
      <c r="L1088" s="120"/>
    </row>
    <row r="1089" spans="2:12" x14ac:dyDescent="0.25">
      <c r="B1089" s="120"/>
      <c r="C1089" s="118"/>
      <c r="D1089" s="119"/>
      <c r="E1089" s="120"/>
      <c r="F1089" s="120"/>
      <c r="G1089" s="121"/>
      <c r="H1089" s="122"/>
      <c r="I1089" s="121"/>
      <c r="J1089" s="121"/>
      <c r="K1089" s="120"/>
      <c r="L1089" s="120"/>
    </row>
    <row r="1090" spans="2:12" x14ac:dyDescent="0.25">
      <c r="B1090" s="120"/>
      <c r="C1090" s="118"/>
      <c r="D1090" s="119"/>
      <c r="E1090" s="120"/>
      <c r="F1090" s="120"/>
      <c r="G1090" s="121"/>
      <c r="H1090" s="122"/>
      <c r="I1090" s="121"/>
      <c r="J1090" s="121"/>
      <c r="K1090" s="120"/>
      <c r="L1090" s="120"/>
    </row>
    <row r="1091" spans="2:12" x14ac:dyDescent="0.25">
      <c r="B1091" s="120"/>
      <c r="C1091" s="118"/>
      <c r="D1091" s="119"/>
      <c r="E1091" s="120"/>
      <c r="F1091" s="120"/>
      <c r="G1091" s="121"/>
      <c r="H1091" s="122"/>
      <c r="I1091" s="121"/>
      <c r="J1091" s="121"/>
      <c r="K1091" s="120"/>
      <c r="L1091" s="120"/>
    </row>
    <row r="1092" spans="2:12" x14ac:dyDescent="0.25">
      <c r="B1092" s="120"/>
      <c r="C1092" s="118"/>
      <c r="D1092" s="119"/>
      <c r="E1092" s="120"/>
      <c r="F1092" s="120"/>
      <c r="G1092" s="121"/>
      <c r="H1092" s="122"/>
      <c r="I1092" s="121"/>
      <c r="J1092" s="121"/>
      <c r="K1092" s="120"/>
      <c r="L1092" s="120"/>
    </row>
    <row r="1093" spans="2:12" x14ac:dyDescent="0.25">
      <c r="B1093" s="120"/>
      <c r="C1093" s="118"/>
      <c r="D1093" s="119"/>
      <c r="E1093" s="120"/>
      <c r="F1093" s="120"/>
      <c r="G1093" s="121"/>
      <c r="H1093" s="122"/>
      <c r="I1093" s="121"/>
      <c r="J1093" s="121"/>
      <c r="K1093" s="120"/>
      <c r="L1093" s="120"/>
    </row>
    <row r="1094" spans="2:12" x14ac:dyDescent="0.25">
      <c r="B1094" s="120"/>
      <c r="C1094" s="118"/>
      <c r="D1094" s="119"/>
      <c r="E1094" s="120"/>
      <c r="F1094" s="120"/>
      <c r="G1094" s="121"/>
      <c r="H1094" s="122"/>
      <c r="I1094" s="121"/>
      <c r="J1094" s="121"/>
      <c r="K1094" s="120"/>
      <c r="L1094" s="120"/>
    </row>
    <row r="1095" spans="2:12" x14ac:dyDescent="0.25">
      <c r="B1095" s="120"/>
      <c r="C1095" s="118"/>
      <c r="D1095" s="119"/>
      <c r="E1095" s="120"/>
      <c r="F1095" s="120"/>
      <c r="G1095" s="121"/>
      <c r="H1095" s="122"/>
      <c r="I1095" s="121"/>
      <c r="J1095" s="121"/>
      <c r="K1095" s="120"/>
      <c r="L1095" s="120"/>
    </row>
    <row r="1096" spans="2:12" x14ac:dyDescent="0.25">
      <c r="B1096" s="120"/>
      <c r="C1096" s="118"/>
      <c r="D1096" s="119"/>
      <c r="E1096" s="120"/>
      <c r="F1096" s="120"/>
      <c r="G1096" s="121"/>
      <c r="H1096" s="122"/>
      <c r="I1096" s="121"/>
      <c r="J1096" s="121"/>
      <c r="K1096" s="120"/>
      <c r="L1096" s="120"/>
    </row>
    <row r="1097" spans="2:12" x14ac:dyDescent="0.25">
      <c r="B1097" s="120"/>
      <c r="C1097" s="118"/>
      <c r="D1097" s="119"/>
      <c r="E1097" s="120"/>
      <c r="F1097" s="120"/>
      <c r="G1097" s="121"/>
      <c r="H1097" s="122"/>
      <c r="I1097" s="121"/>
      <c r="J1097" s="121"/>
      <c r="K1097" s="120"/>
      <c r="L1097" s="120"/>
    </row>
    <row r="1098" spans="2:12" x14ac:dyDescent="0.25">
      <c r="B1098" s="120"/>
      <c r="C1098" s="118"/>
      <c r="D1098" s="119"/>
      <c r="E1098" s="120"/>
      <c r="F1098" s="120"/>
      <c r="G1098" s="121"/>
      <c r="H1098" s="122"/>
      <c r="I1098" s="121"/>
      <c r="J1098" s="121"/>
      <c r="K1098" s="120"/>
      <c r="L1098" s="120"/>
    </row>
    <row r="1099" spans="2:12" x14ac:dyDescent="0.25">
      <c r="B1099" s="120"/>
      <c r="C1099" s="118"/>
      <c r="D1099" s="119"/>
      <c r="E1099" s="120"/>
      <c r="F1099" s="120"/>
      <c r="G1099" s="121"/>
      <c r="H1099" s="122"/>
      <c r="I1099" s="121"/>
      <c r="J1099" s="121"/>
      <c r="K1099" s="120"/>
      <c r="L1099" s="120"/>
    </row>
    <row r="1100" spans="2:12" x14ac:dyDescent="0.25">
      <c r="B1100" s="120"/>
      <c r="C1100" s="118"/>
      <c r="D1100" s="119"/>
      <c r="E1100" s="120"/>
      <c r="F1100" s="120"/>
      <c r="G1100" s="121"/>
      <c r="H1100" s="122"/>
      <c r="I1100" s="121"/>
      <c r="J1100" s="121"/>
      <c r="K1100" s="120"/>
      <c r="L1100" s="120"/>
    </row>
    <row r="1101" spans="2:12" x14ac:dyDescent="0.25">
      <c r="B1101" s="120"/>
      <c r="C1101" s="118"/>
      <c r="D1101" s="119"/>
      <c r="E1101" s="120"/>
      <c r="F1101" s="120"/>
      <c r="G1101" s="121"/>
      <c r="H1101" s="122"/>
      <c r="I1101" s="121"/>
      <c r="J1101" s="121"/>
      <c r="K1101" s="120"/>
      <c r="L1101" s="120"/>
    </row>
    <row r="1102" spans="2:12" x14ac:dyDescent="0.25">
      <c r="B1102" s="120"/>
      <c r="C1102" s="118"/>
      <c r="D1102" s="119"/>
      <c r="E1102" s="120"/>
      <c r="F1102" s="120"/>
      <c r="G1102" s="121"/>
      <c r="H1102" s="122"/>
      <c r="I1102" s="121"/>
      <c r="J1102" s="121"/>
      <c r="K1102" s="120"/>
      <c r="L1102" s="120"/>
    </row>
    <row r="1103" spans="2:12" x14ac:dyDescent="0.25">
      <c r="B1103" s="120"/>
      <c r="C1103" s="118"/>
      <c r="D1103" s="119"/>
      <c r="E1103" s="120"/>
      <c r="F1103" s="120"/>
      <c r="G1103" s="121"/>
      <c r="H1103" s="122"/>
      <c r="I1103" s="121"/>
      <c r="J1103" s="121"/>
      <c r="K1103" s="120"/>
      <c r="L1103" s="120"/>
    </row>
    <row r="1104" spans="2:12" x14ac:dyDescent="0.25">
      <c r="B1104" s="120"/>
      <c r="C1104" s="118"/>
      <c r="D1104" s="119"/>
      <c r="E1104" s="120"/>
      <c r="F1104" s="120"/>
      <c r="G1104" s="121"/>
      <c r="H1104" s="122"/>
      <c r="I1104" s="121"/>
      <c r="J1104" s="121"/>
      <c r="K1104" s="120"/>
      <c r="L1104" s="120"/>
    </row>
    <row r="1105" spans="2:12" x14ac:dyDescent="0.25">
      <c r="B1105" s="120"/>
      <c r="C1105" s="118"/>
      <c r="D1105" s="119"/>
      <c r="E1105" s="120"/>
      <c r="F1105" s="120"/>
      <c r="G1105" s="121"/>
      <c r="H1105" s="122"/>
      <c r="I1105" s="121"/>
      <c r="J1105" s="121"/>
      <c r="K1105" s="120"/>
      <c r="L1105" s="120"/>
    </row>
    <row r="1106" spans="2:12" x14ac:dyDescent="0.25">
      <c r="B1106" s="120"/>
      <c r="C1106" s="118"/>
      <c r="D1106" s="119"/>
      <c r="E1106" s="120"/>
      <c r="F1106" s="120"/>
      <c r="G1106" s="121"/>
      <c r="H1106" s="122"/>
      <c r="I1106" s="121"/>
      <c r="J1106" s="121"/>
      <c r="K1106" s="120"/>
      <c r="L1106" s="120"/>
    </row>
    <row r="1107" spans="2:12" x14ac:dyDescent="0.25">
      <c r="B1107" s="120"/>
      <c r="C1107" s="118"/>
      <c r="D1107" s="119"/>
      <c r="E1107" s="120"/>
      <c r="F1107" s="120"/>
      <c r="G1107" s="121"/>
      <c r="H1107" s="122"/>
      <c r="I1107" s="121"/>
      <c r="J1107" s="121"/>
      <c r="K1107" s="120"/>
      <c r="L1107" s="120"/>
    </row>
    <row r="1108" spans="2:12" x14ac:dyDescent="0.25">
      <c r="B1108" s="120"/>
      <c r="C1108" s="118"/>
      <c r="D1108" s="119"/>
      <c r="E1108" s="120"/>
      <c r="F1108" s="120"/>
      <c r="G1108" s="121"/>
      <c r="H1108" s="122"/>
      <c r="I1108" s="121"/>
      <c r="J1108" s="121"/>
      <c r="K1108" s="120"/>
      <c r="L1108" s="120"/>
    </row>
    <row r="1109" spans="2:12" x14ac:dyDescent="0.25">
      <c r="B1109" s="120"/>
      <c r="C1109" s="118"/>
      <c r="D1109" s="119"/>
      <c r="E1109" s="120"/>
      <c r="F1109" s="120"/>
      <c r="G1109" s="121"/>
      <c r="H1109" s="122"/>
      <c r="I1109" s="121"/>
      <c r="J1109" s="121"/>
      <c r="K1109" s="120"/>
      <c r="L1109" s="120"/>
    </row>
    <row r="1110" spans="2:12" x14ac:dyDescent="0.25">
      <c r="B1110" s="120"/>
      <c r="C1110" s="118"/>
      <c r="D1110" s="119"/>
      <c r="E1110" s="120"/>
      <c r="F1110" s="120"/>
      <c r="G1110" s="121"/>
      <c r="H1110" s="122"/>
      <c r="I1110" s="121"/>
      <c r="J1110" s="121"/>
      <c r="K1110" s="120"/>
      <c r="L1110" s="120"/>
    </row>
    <row r="1111" spans="2:12" x14ac:dyDescent="0.25">
      <c r="B1111" s="120"/>
      <c r="C1111" s="118"/>
      <c r="D1111" s="119"/>
      <c r="E1111" s="120"/>
      <c r="F1111" s="120"/>
      <c r="G1111" s="121"/>
      <c r="H1111" s="122"/>
      <c r="I1111" s="121"/>
      <c r="J1111" s="121"/>
      <c r="K1111" s="120"/>
      <c r="L1111" s="120"/>
    </row>
    <row r="1112" spans="2:12" x14ac:dyDescent="0.25">
      <c r="B1112" s="120"/>
      <c r="C1112" s="118"/>
      <c r="D1112" s="119"/>
      <c r="E1112" s="120"/>
      <c r="F1112" s="120"/>
      <c r="G1112" s="121"/>
      <c r="H1112" s="122"/>
      <c r="I1112" s="121"/>
      <c r="J1112" s="121"/>
      <c r="K1112" s="120"/>
      <c r="L1112" s="120"/>
    </row>
    <row r="1113" spans="2:12" x14ac:dyDescent="0.25">
      <c r="B1113" s="120"/>
      <c r="C1113" s="118"/>
      <c r="D1113" s="119"/>
      <c r="E1113" s="120"/>
      <c r="F1113" s="120"/>
      <c r="G1113" s="121"/>
      <c r="H1113" s="122"/>
      <c r="I1113" s="121"/>
      <c r="J1113" s="121"/>
      <c r="K1113" s="120"/>
      <c r="L1113" s="120"/>
    </row>
    <row r="1114" spans="2:12" x14ac:dyDescent="0.25">
      <c r="B1114" s="120"/>
      <c r="C1114" s="118"/>
      <c r="D1114" s="119"/>
      <c r="E1114" s="120"/>
      <c r="F1114" s="120"/>
      <c r="G1114" s="121"/>
      <c r="H1114" s="122"/>
      <c r="I1114" s="121"/>
      <c r="J1114" s="121"/>
      <c r="K1114" s="120"/>
      <c r="L1114" s="120"/>
    </row>
    <row r="1115" spans="2:12" x14ac:dyDescent="0.25">
      <c r="B1115" s="120"/>
      <c r="C1115" s="118"/>
      <c r="D1115" s="119"/>
      <c r="E1115" s="120"/>
      <c r="F1115" s="120"/>
      <c r="G1115" s="121"/>
      <c r="H1115" s="122"/>
      <c r="I1115" s="121"/>
      <c r="J1115" s="121"/>
      <c r="K1115" s="120"/>
      <c r="L1115" s="120"/>
    </row>
    <row r="1116" spans="2:12" x14ac:dyDescent="0.25">
      <c r="B1116" s="120"/>
      <c r="C1116" s="118"/>
      <c r="D1116" s="119"/>
      <c r="E1116" s="120"/>
      <c r="F1116" s="120"/>
      <c r="G1116" s="121"/>
      <c r="H1116" s="122"/>
      <c r="I1116" s="121"/>
      <c r="J1116" s="121"/>
      <c r="K1116" s="120"/>
      <c r="L1116" s="120"/>
    </row>
    <row r="1117" spans="2:12" x14ac:dyDescent="0.25">
      <c r="B1117" s="120"/>
      <c r="C1117" s="118"/>
      <c r="D1117" s="119"/>
      <c r="E1117" s="120"/>
      <c r="F1117" s="120"/>
      <c r="G1117" s="121"/>
      <c r="H1117" s="122"/>
      <c r="I1117" s="121"/>
      <c r="J1117" s="121"/>
      <c r="K1117" s="120"/>
      <c r="L1117" s="120"/>
    </row>
    <row r="1118" spans="2:12" x14ac:dyDescent="0.25">
      <c r="B1118" s="120"/>
      <c r="C1118" s="118"/>
      <c r="D1118" s="119"/>
      <c r="E1118" s="120"/>
      <c r="F1118" s="120"/>
      <c r="G1118" s="121"/>
      <c r="H1118" s="122"/>
      <c r="I1118" s="121"/>
      <c r="J1118" s="121"/>
      <c r="K1118" s="120"/>
      <c r="L1118" s="120"/>
    </row>
    <row r="1119" spans="2:12" x14ac:dyDescent="0.25">
      <c r="B1119" s="120"/>
      <c r="C1119" s="118"/>
      <c r="D1119" s="119"/>
      <c r="E1119" s="120"/>
      <c r="F1119" s="120"/>
      <c r="G1119" s="121"/>
      <c r="H1119" s="122"/>
      <c r="I1119" s="121"/>
      <c r="J1119" s="121"/>
      <c r="K1119" s="120"/>
      <c r="L1119" s="120"/>
    </row>
    <row r="1120" spans="2:12" x14ac:dyDescent="0.25">
      <c r="B1120" s="120"/>
      <c r="C1120" s="118"/>
      <c r="D1120" s="119"/>
      <c r="E1120" s="120"/>
      <c r="F1120" s="120"/>
      <c r="G1120" s="121"/>
      <c r="H1120" s="122"/>
      <c r="I1120" s="121"/>
      <c r="J1120" s="121"/>
      <c r="K1120" s="120"/>
      <c r="L1120" s="120"/>
    </row>
    <row r="1121" spans="2:12" x14ac:dyDescent="0.25">
      <c r="B1121" s="120"/>
      <c r="C1121" s="118"/>
      <c r="D1121" s="119"/>
      <c r="E1121" s="120"/>
      <c r="F1121" s="120"/>
      <c r="G1121" s="121"/>
      <c r="H1121" s="122"/>
      <c r="I1121" s="121"/>
      <c r="J1121" s="121"/>
      <c r="K1121" s="120"/>
      <c r="L1121" s="120"/>
    </row>
    <row r="1122" spans="2:12" x14ac:dyDescent="0.25">
      <c r="B1122" s="120"/>
      <c r="C1122" s="118"/>
      <c r="D1122" s="119"/>
      <c r="E1122" s="120"/>
      <c r="F1122" s="120"/>
      <c r="G1122" s="121"/>
      <c r="H1122" s="122"/>
      <c r="I1122" s="121"/>
      <c r="J1122" s="121"/>
      <c r="K1122" s="120"/>
      <c r="L1122" s="120"/>
    </row>
    <row r="1123" spans="2:12" x14ac:dyDescent="0.25">
      <c r="B1123" s="120"/>
      <c r="C1123" s="118"/>
      <c r="D1123" s="119"/>
      <c r="E1123" s="120"/>
      <c r="F1123" s="120"/>
      <c r="G1123" s="121"/>
      <c r="H1123" s="122"/>
      <c r="I1123" s="121"/>
      <c r="J1123" s="121"/>
      <c r="K1123" s="120"/>
      <c r="L1123" s="120"/>
    </row>
    <row r="1124" spans="2:12" x14ac:dyDescent="0.25">
      <c r="B1124" s="120"/>
      <c r="C1124" s="118"/>
      <c r="D1124" s="119"/>
      <c r="E1124" s="120"/>
      <c r="F1124" s="120"/>
      <c r="G1124" s="121"/>
      <c r="H1124" s="122"/>
      <c r="I1124" s="121"/>
      <c r="J1124" s="121"/>
      <c r="K1124" s="120"/>
      <c r="L1124" s="120"/>
    </row>
    <row r="1125" spans="2:12" x14ac:dyDescent="0.25">
      <c r="B1125" s="120"/>
      <c r="C1125" s="118"/>
      <c r="D1125" s="119"/>
      <c r="E1125" s="120"/>
      <c r="F1125" s="120"/>
      <c r="G1125" s="121"/>
      <c r="H1125" s="122"/>
      <c r="I1125" s="121"/>
      <c r="J1125" s="121"/>
      <c r="K1125" s="120"/>
      <c r="L1125" s="120"/>
    </row>
    <row r="1126" spans="2:12" x14ac:dyDescent="0.25">
      <c r="B1126" s="120"/>
      <c r="C1126" s="118"/>
      <c r="D1126" s="119"/>
      <c r="E1126" s="120"/>
      <c r="F1126" s="120"/>
      <c r="G1126" s="121"/>
      <c r="H1126" s="122"/>
      <c r="I1126" s="121"/>
      <c r="J1126" s="121"/>
      <c r="K1126" s="120"/>
      <c r="L1126" s="120"/>
    </row>
    <row r="1127" spans="2:12" x14ac:dyDescent="0.25">
      <c r="B1127" s="120"/>
      <c r="C1127" s="118"/>
      <c r="D1127" s="119"/>
      <c r="E1127" s="120"/>
      <c r="F1127" s="120"/>
      <c r="G1127" s="121"/>
      <c r="H1127" s="122"/>
      <c r="I1127" s="121"/>
      <c r="J1127" s="121"/>
      <c r="K1127" s="120"/>
      <c r="L1127" s="120"/>
    </row>
    <row r="1128" spans="2:12" x14ac:dyDescent="0.25">
      <c r="B1128" s="120"/>
      <c r="C1128" s="118"/>
      <c r="D1128" s="119"/>
      <c r="E1128" s="120"/>
      <c r="F1128" s="120"/>
      <c r="G1128" s="121"/>
      <c r="H1128" s="122"/>
      <c r="I1128" s="121"/>
      <c r="J1128" s="121"/>
      <c r="K1128" s="120"/>
      <c r="L1128" s="120"/>
    </row>
    <row r="1129" spans="2:12" x14ac:dyDescent="0.25">
      <c r="B1129" s="120"/>
      <c r="C1129" s="118"/>
      <c r="D1129" s="119"/>
      <c r="E1129" s="120"/>
      <c r="F1129" s="120"/>
      <c r="G1129" s="121"/>
      <c r="H1129" s="122"/>
      <c r="I1129" s="121"/>
      <c r="J1129" s="121"/>
      <c r="K1129" s="120"/>
      <c r="L1129" s="120"/>
    </row>
    <row r="1130" spans="2:12" x14ac:dyDescent="0.25">
      <c r="B1130" s="120"/>
      <c r="C1130" s="118"/>
      <c r="D1130" s="119"/>
      <c r="E1130" s="120"/>
      <c r="F1130" s="120"/>
      <c r="G1130" s="121"/>
      <c r="H1130" s="122"/>
      <c r="I1130" s="121"/>
      <c r="J1130" s="121"/>
      <c r="K1130" s="120"/>
      <c r="L1130" s="120"/>
    </row>
    <row r="1131" spans="2:12" x14ac:dyDescent="0.25">
      <c r="B1131" s="120"/>
      <c r="C1131" s="118"/>
      <c r="D1131" s="119"/>
      <c r="E1131" s="120"/>
      <c r="F1131" s="120"/>
      <c r="G1131" s="121"/>
      <c r="H1131" s="122"/>
      <c r="I1131" s="121"/>
      <c r="J1131" s="121"/>
      <c r="K1131" s="120"/>
      <c r="L1131" s="120"/>
    </row>
    <row r="1132" spans="2:12" x14ac:dyDescent="0.25">
      <c r="B1132" s="120"/>
      <c r="C1132" s="118"/>
      <c r="D1132" s="119"/>
      <c r="E1132" s="120"/>
      <c r="F1132" s="120"/>
      <c r="G1132" s="121"/>
      <c r="H1132" s="122"/>
      <c r="I1132" s="121"/>
      <c r="J1132" s="121"/>
      <c r="K1132" s="120"/>
      <c r="L1132" s="120"/>
    </row>
    <row r="1133" spans="2:12" x14ac:dyDescent="0.25">
      <c r="B1133" s="120"/>
      <c r="C1133" s="118"/>
      <c r="D1133" s="119"/>
      <c r="E1133" s="120"/>
      <c r="F1133" s="120"/>
      <c r="G1133" s="121"/>
      <c r="H1133" s="122"/>
      <c r="I1133" s="121"/>
      <c r="J1133" s="121"/>
      <c r="K1133" s="120"/>
      <c r="L1133" s="120"/>
    </row>
    <row r="1134" spans="2:12" x14ac:dyDescent="0.25">
      <c r="B1134" s="120"/>
      <c r="C1134" s="118"/>
      <c r="D1134" s="119"/>
      <c r="E1134" s="120"/>
      <c r="F1134" s="120"/>
      <c r="G1134" s="121"/>
      <c r="H1134" s="122"/>
      <c r="I1134" s="121"/>
      <c r="J1134" s="121"/>
      <c r="K1134" s="120"/>
      <c r="L1134" s="120"/>
    </row>
    <row r="1135" spans="2:12" x14ac:dyDescent="0.25">
      <c r="B1135" s="120"/>
      <c r="C1135" s="118"/>
      <c r="D1135" s="119"/>
      <c r="E1135" s="120"/>
      <c r="F1135" s="120"/>
      <c r="G1135" s="121"/>
      <c r="H1135" s="122"/>
      <c r="I1135" s="121"/>
      <c r="J1135" s="121"/>
      <c r="K1135" s="120"/>
      <c r="L1135" s="120"/>
    </row>
    <row r="1136" spans="2:12" x14ac:dyDescent="0.25">
      <c r="B1136" s="120"/>
      <c r="C1136" s="118"/>
      <c r="D1136" s="119"/>
      <c r="E1136" s="120"/>
      <c r="F1136" s="120"/>
      <c r="G1136" s="121"/>
      <c r="H1136" s="122"/>
      <c r="I1136" s="121"/>
      <c r="J1136" s="121"/>
      <c r="K1136" s="120"/>
      <c r="L1136" s="120"/>
    </row>
    <row r="1137" spans="2:12" x14ac:dyDescent="0.25">
      <c r="B1137" s="120"/>
      <c r="C1137" s="118"/>
      <c r="D1137" s="119"/>
      <c r="E1137" s="120"/>
      <c r="F1137" s="120"/>
      <c r="G1137" s="121"/>
      <c r="H1137" s="122"/>
      <c r="I1137" s="121"/>
      <c r="J1137" s="121"/>
      <c r="K1137" s="120"/>
      <c r="L1137" s="120"/>
    </row>
    <row r="1138" spans="2:12" x14ac:dyDescent="0.25">
      <c r="B1138" s="120"/>
      <c r="C1138" s="118"/>
      <c r="D1138" s="119"/>
      <c r="E1138" s="120"/>
      <c r="F1138" s="120"/>
      <c r="G1138" s="121"/>
      <c r="H1138" s="122"/>
      <c r="I1138" s="121"/>
      <c r="J1138" s="121"/>
      <c r="K1138" s="120"/>
      <c r="L1138" s="120"/>
    </row>
    <row r="1139" spans="2:12" x14ac:dyDescent="0.25">
      <c r="B1139" s="120"/>
      <c r="C1139" s="118"/>
      <c r="D1139" s="119"/>
      <c r="E1139" s="120"/>
      <c r="F1139" s="120"/>
      <c r="G1139" s="121"/>
      <c r="H1139" s="122"/>
      <c r="I1139" s="121"/>
      <c r="J1139" s="121"/>
      <c r="K1139" s="120"/>
      <c r="L1139" s="120"/>
    </row>
    <row r="1140" spans="2:12" x14ac:dyDescent="0.25">
      <c r="B1140" s="120"/>
      <c r="C1140" s="118"/>
      <c r="D1140" s="119"/>
      <c r="E1140" s="120"/>
      <c r="F1140" s="120"/>
      <c r="G1140" s="121"/>
      <c r="H1140" s="122"/>
      <c r="I1140" s="121"/>
      <c r="J1140" s="121"/>
      <c r="K1140" s="120"/>
      <c r="L1140" s="120"/>
    </row>
    <row r="1141" spans="2:12" x14ac:dyDescent="0.25">
      <c r="B1141" s="120"/>
      <c r="C1141" s="118"/>
      <c r="D1141" s="119"/>
      <c r="E1141" s="120"/>
      <c r="F1141" s="120"/>
      <c r="G1141" s="121"/>
      <c r="H1141" s="122"/>
      <c r="I1141" s="121"/>
      <c r="J1141" s="121"/>
      <c r="K1141" s="120"/>
      <c r="L1141" s="120"/>
    </row>
    <row r="1142" spans="2:12" x14ac:dyDescent="0.25">
      <c r="B1142" s="120"/>
      <c r="C1142" s="118"/>
      <c r="D1142" s="119"/>
      <c r="E1142" s="120"/>
      <c r="F1142" s="120"/>
      <c r="G1142" s="121"/>
      <c r="H1142" s="122"/>
      <c r="I1142" s="121"/>
      <c r="J1142" s="121"/>
      <c r="K1142" s="120"/>
      <c r="L1142" s="120"/>
    </row>
    <row r="1143" spans="2:12" x14ac:dyDescent="0.25">
      <c r="B1143" s="120"/>
      <c r="C1143" s="118"/>
      <c r="D1143" s="119"/>
      <c r="E1143" s="120"/>
      <c r="F1143" s="120"/>
      <c r="G1143" s="121"/>
      <c r="H1143" s="122"/>
      <c r="I1143" s="121"/>
      <c r="J1143" s="121"/>
      <c r="K1143" s="120"/>
      <c r="L1143" s="120"/>
    </row>
    <row r="1144" spans="2:12" x14ac:dyDescent="0.25">
      <c r="B1144" s="120"/>
      <c r="C1144" s="118"/>
      <c r="D1144" s="119"/>
      <c r="E1144" s="120"/>
      <c r="F1144" s="120"/>
      <c r="G1144" s="121"/>
      <c r="H1144" s="122"/>
      <c r="I1144" s="121"/>
      <c r="J1144" s="121"/>
      <c r="K1144" s="120"/>
      <c r="L1144" s="120"/>
    </row>
    <row r="1145" spans="2:12" x14ac:dyDescent="0.25">
      <c r="B1145" s="120"/>
      <c r="C1145" s="118"/>
      <c r="D1145" s="119"/>
      <c r="E1145" s="120"/>
      <c r="F1145" s="120"/>
      <c r="G1145" s="121"/>
      <c r="H1145" s="122"/>
      <c r="I1145" s="121"/>
      <c r="J1145" s="121"/>
      <c r="K1145" s="120"/>
      <c r="L1145" s="120"/>
    </row>
    <row r="1146" spans="2:12" x14ac:dyDescent="0.25">
      <c r="B1146" s="120"/>
      <c r="C1146" s="118"/>
      <c r="D1146" s="119"/>
      <c r="E1146" s="120"/>
      <c r="F1146" s="120"/>
      <c r="G1146" s="121"/>
      <c r="H1146" s="122"/>
      <c r="I1146" s="121"/>
      <c r="J1146" s="121"/>
      <c r="K1146" s="120"/>
      <c r="L1146" s="120"/>
    </row>
    <row r="1147" spans="2:12" x14ac:dyDescent="0.25">
      <c r="B1147" s="120"/>
      <c r="C1147" s="118"/>
      <c r="D1147" s="119"/>
      <c r="E1147" s="120"/>
      <c r="F1147" s="120"/>
      <c r="G1147" s="121"/>
      <c r="H1147" s="122"/>
      <c r="I1147" s="121"/>
      <c r="J1147" s="121"/>
      <c r="K1147" s="120"/>
      <c r="L1147" s="120"/>
    </row>
    <row r="1148" spans="2:12" x14ac:dyDescent="0.25">
      <c r="B1148" s="120"/>
      <c r="C1148" s="118"/>
      <c r="D1148" s="119"/>
      <c r="E1148" s="120"/>
      <c r="F1148" s="120"/>
      <c r="G1148" s="121"/>
      <c r="H1148" s="122"/>
      <c r="I1148" s="121"/>
      <c r="J1148" s="121"/>
      <c r="K1148" s="120"/>
      <c r="L1148" s="120"/>
    </row>
    <row r="1149" spans="2:12" x14ac:dyDescent="0.25">
      <c r="B1149" s="120"/>
      <c r="C1149" s="118"/>
      <c r="D1149" s="119"/>
      <c r="E1149" s="120"/>
      <c r="F1149" s="120"/>
      <c r="G1149" s="121"/>
      <c r="H1149" s="122"/>
      <c r="I1149" s="121"/>
      <c r="J1149" s="121"/>
      <c r="K1149" s="120"/>
      <c r="L1149" s="120"/>
    </row>
    <row r="1150" spans="2:12" x14ac:dyDescent="0.25">
      <c r="B1150" s="120"/>
      <c r="C1150" s="118"/>
      <c r="D1150" s="119"/>
      <c r="E1150" s="120"/>
      <c r="F1150" s="120"/>
      <c r="G1150" s="121"/>
      <c r="H1150" s="122"/>
      <c r="I1150" s="121"/>
      <c r="J1150" s="121"/>
      <c r="K1150" s="120"/>
      <c r="L1150" s="120"/>
    </row>
    <row r="1151" spans="2:12" x14ac:dyDescent="0.25">
      <c r="B1151" s="120"/>
      <c r="C1151" s="118"/>
      <c r="D1151" s="119"/>
      <c r="E1151" s="120"/>
      <c r="F1151" s="120"/>
      <c r="G1151" s="121"/>
      <c r="H1151" s="122"/>
      <c r="I1151" s="121"/>
      <c r="J1151" s="121"/>
      <c r="K1151" s="120"/>
      <c r="L1151" s="120"/>
    </row>
    <row r="1152" spans="2:12" x14ac:dyDescent="0.25">
      <c r="B1152" s="120"/>
      <c r="C1152" s="118"/>
      <c r="D1152" s="119"/>
      <c r="E1152" s="120"/>
      <c r="F1152" s="120"/>
      <c r="G1152" s="121"/>
      <c r="H1152" s="122"/>
      <c r="I1152" s="121"/>
      <c r="J1152" s="121"/>
      <c r="K1152" s="120"/>
      <c r="L1152" s="120"/>
    </row>
    <row r="1153" spans="2:12" x14ac:dyDescent="0.25">
      <c r="B1153" s="120"/>
      <c r="C1153" s="118"/>
      <c r="D1153" s="119"/>
      <c r="E1153" s="120"/>
      <c r="F1153" s="120"/>
      <c r="G1153" s="121"/>
      <c r="H1153" s="122"/>
      <c r="I1153" s="121"/>
      <c r="J1153" s="121"/>
      <c r="K1153" s="120"/>
      <c r="L1153" s="120"/>
    </row>
    <row r="1154" spans="2:12" x14ac:dyDescent="0.25">
      <c r="B1154" s="120"/>
      <c r="C1154" s="118"/>
      <c r="D1154" s="119"/>
      <c r="E1154" s="120"/>
      <c r="F1154" s="120"/>
      <c r="G1154" s="121"/>
      <c r="H1154" s="122"/>
      <c r="I1154" s="121"/>
      <c r="J1154" s="121"/>
      <c r="K1154" s="120"/>
      <c r="L1154" s="120"/>
    </row>
    <row r="1155" spans="2:12" x14ac:dyDescent="0.25">
      <c r="B1155" s="120"/>
      <c r="C1155" s="118"/>
      <c r="D1155" s="119"/>
      <c r="E1155" s="120"/>
      <c r="F1155" s="120"/>
      <c r="G1155" s="121"/>
      <c r="H1155" s="122"/>
      <c r="I1155" s="121"/>
      <c r="J1155" s="121"/>
      <c r="K1155" s="120"/>
      <c r="L1155" s="120"/>
    </row>
    <row r="1156" spans="2:12" x14ac:dyDescent="0.25">
      <c r="B1156" s="120"/>
      <c r="C1156" s="118"/>
      <c r="D1156" s="119"/>
      <c r="E1156" s="120"/>
      <c r="F1156" s="120"/>
      <c r="G1156" s="121"/>
      <c r="H1156" s="122"/>
      <c r="I1156" s="121"/>
      <c r="J1156" s="121"/>
      <c r="K1156" s="120"/>
      <c r="L1156" s="120"/>
    </row>
    <row r="1157" spans="2:12" x14ac:dyDescent="0.25">
      <c r="B1157" s="120"/>
      <c r="C1157" s="118"/>
      <c r="D1157" s="119"/>
      <c r="E1157" s="120"/>
      <c r="F1157" s="120"/>
      <c r="G1157" s="121"/>
      <c r="H1157" s="122"/>
      <c r="I1157" s="121"/>
      <c r="J1157" s="121"/>
      <c r="K1157" s="120"/>
      <c r="L1157" s="120"/>
    </row>
    <row r="1158" spans="2:12" x14ac:dyDescent="0.25">
      <c r="B1158" s="120"/>
      <c r="C1158" s="118"/>
      <c r="D1158" s="119"/>
      <c r="E1158" s="120"/>
      <c r="F1158" s="120"/>
      <c r="G1158" s="121"/>
      <c r="H1158" s="122"/>
      <c r="I1158" s="121"/>
      <c r="J1158" s="121"/>
      <c r="K1158" s="120"/>
      <c r="L1158" s="120"/>
    </row>
    <row r="1159" spans="2:12" x14ac:dyDescent="0.25">
      <c r="B1159" s="120"/>
      <c r="C1159" s="118"/>
      <c r="D1159" s="119"/>
      <c r="E1159" s="120"/>
      <c r="F1159" s="120"/>
      <c r="G1159" s="121"/>
      <c r="H1159" s="122"/>
      <c r="I1159" s="121"/>
      <c r="J1159" s="121"/>
      <c r="K1159" s="120"/>
      <c r="L1159" s="120"/>
    </row>
    <row r="1160" spans="2:12" x14ac:dyDescent="0.25">
      <c r="B1160" s="120"/>
      <c r="C1160" s="118"/>
      <c r="D1160" s="119"/>
      <c r="E1160" s="120"/>
      <c r="F1160" s="120"/>
      <c r="G1160" s="121"/>
      <c r="H1160" s="122"/>
      <c r="I1160" s="121"/>
      <c r="J1160" s="121"/>
      <c r="K1160" s="120"/>
      <c r="L1160" s="120"/>
    </row>
    <row r="1161" spans="2:12" x14ac:dyDescent="0.25">
      <c r="B1161" s="120"/>
      <c r="C1161" s="118"/>
      <c r="D1161" s="119"/>
      <c r="E1161" s="120"/>
      <c r="F1161" s="120"/>
      <c r="G1161" s="121"/>
      <c r="H1161" s="122"/>
      <c r="I1161" s="121"/>
      <c r="J1161" s="121"/>
      <c r="K1161" s="120"/>
      <c r="L1161" s="120"/>
    </row>
    <row r="1162" spans="2:12" x14ac:dyDescent="0.25">
      <c r="B1162" s="120"/>
      <c r="C1162" s="118"/>
      <c r="D1162" s="119"/>
      <c r="E1162" s="120"/>
      <c r="F1162" s="120"/>
      <c r="G1162" s="121"/>
      <c r="H1162" s="122"/>
      <c r="I1162" s="121"/>
      <c r="J1162" s="121"/>
      <c r="K1162" s="120"/>
      <c r="L1162" s="120"/>
    </row>
    <row r="1163" spans="2:12" x14ac:dyDescent="0.25">
      <c r="B1163" s="120"/>
      <c r="C1163" s="118"/>
      <c r="D1163" s="119"/>
      <c r="E1163" s="120"/>
      <c r="F1163" s="120"/>
      <c r="G1163" s="121"/>
      <c r="H1163" s="122"/>
      <c r="I1163" s="121"/>
      <c r="J1163" s="121"/>
      <c r="K1163" s="120"/>
      <c r="L1163" s="120"/>
    </row>
    <row r="1164" spans="2:12" x14ac:dyDescent="0.25">
      <c r="B1164" s="120"/>
      <c r="C1164" s="118"/>
      <c r="D1164" s="119"/>
      <c r="E1164" s="120"/>
      <c r="F1164" s="120"/>
      <c r="G1164" s="121"/>
      <c r="H1164" s="122"/>
      <c r="I1164" s="121"/>
      <c r="J1164" s="121"/>
      <c r="K1164" s="120"/>
      <c r="L1164" s="120"/>
    </row>
    <row r="1165" spans="2:12" x14ac:dyDescent="0.25">
      <c r="B1165" s="120"/>
      <c r="C1165" s="118"/>
      <c r="D1165" s="119"/>
      <c r="E1165" s="120"/>
      <c r="F1165" s="120"/>
      <c r="G1165" s="121"/>
      <c r="H1165" s="122"/>
      <c r="I1165" s="121"/>
      <c r="J1165" s="121"/>
      <c r="K1165" s="120"/>
      <c r="L1165" s="120"/>
    </row>
    <row r="1166" spans="2:12" x14ac:dyDescent="0.25">
      <c r="B1166" s="120"/>
      <c r="C1166" s="118"/>
      <c r="D1166" s="119"/>
      <c r="E1166" s="120"/>
      <c r="F1166" s="120"/>
      <c r="G1166" s="121"/>
      <c r="H1166" s="122"/>
      <c r="I1166" s="121"/>
      <c r="J1166" s="121"/>
      <c r="K1166" s="120"/>
      <c r="L1166" s="120"/>
    </row>
    <row r="1167" spans="2:12" x14ac:dyDescent="0.25">
      <c r="B1167" s="120"/>
      <c r="C1167" s="118"/>
      <c r="D1167" s="119"/>
      <c r="E1167" s="120"/>
      <c r="F1167" s="120"/>
      <c r="G1167" s="121"/>
      <c r="H1167" s="122"/>
      <c r="I1167" s="121"/>
      <c r="J1167" s="121"/>
      <c r="K1167" s="120"/>
      <c r="L1167" s="120"/>
    </row>
    <row r="1168" spans="2:12" x14ac:dyDescent="0.25">
      <c r="B1168" s="120"/>
      <c r="C1168" s="118"/>
      <c r="D1168" s="119"/>
      <c r="E1168" s="120"/>
      <c r="F1168" s="120"/>
      <c r="G1168" s="121"/>
      <c r="H1168" s="122"/>
      <c r="I1168" s="121"/>
      <c r="J1168" s="121"/>
      <c r="K1168" s="120"/>
      <c r="L1168" s="120"/>
    </row>
    <row r="1169" spans="2:12" x14ac:dyDescent="0.25">
      <c r="B1169" s="120"/>
      <c r="C1169" s="118"/>
      <c r="D1169" s="119"/>
      <c r="E1169" s="120"/>
      <c r="F1169" s="120"/>
      <c r="G1169" s="121"/>
      <c r="H1169" s="122"/>
      <c r="I1169" s="121"/>
      <c r="J1169" s="121"/>
      <c r="K1169" s="120"/>
      <c r="L1169" s="120"/>
    </row>
    <row r="1170" spans="2:12" x14ac:dyDescent="0.25">
      <c r="B1170" s="120"/>
      <c r="C1170" s="118"/>
      <c r="D1170" s="119"/>
      <c r="E1170" s="120"/>
      <c r="F1170" s="120"/>
      <c r="G1170" s="121"/>
      <c r="H1170" s="122"/>
      <c r="I1170" s="121"/>
      <c r="J1170" s="121"/>
      <c r="K1170" s="120"/>
      <c r="L1170" s="120"/>
    </row>
    <row r="1171" spans="2:12" x14ac:dyDescent="0.25">
      <c r="B1171" s="120"/>
      <c r="C1171" s="118"/>
      <c r="D1171" s="119"/>
      <c r="E1171" s="120"/>
      <c r="F1171" s="120"/>
      <c r="G1171" s="121"/>
      <c r="H1171" s="122"/>
      <c r="I1171" s="121"/>
      <c r="J1171" s="121"/>
      <c r="K1171" s="120"/>
      <c r="L1171" s="120"/>
    </row>
    <row r="1172" spans="2:12" x14ac:dyDescent="0.25">
      <c r="B1172" s="120"/>
      <c r="C1172" s="118"/>
      <c r="D1172" s="119"/>
      <c r="E1172" s="120"/>
      <c r="F1172" s="120"/>
      <c r="G1172" s="121"/>
      <c r="H1172" s="122"/>
      <c r="I1172" s="121"/>
      <c r="J1172" s="121"/>
      <c r="K1172" s="120"/>
      <c r="L1172" s="120"/>
    </row>
    <row r="1173" spans="2:12" x14ac:dyDescent="0.25">
      <c r="B1173" s="120"/>
      <c r="C1173" s="118"/>
      <c r="D1173" s="119"/>
      <c r="E1173" s="120"/>
      <c r="F1173" s="120"/>
      <c r="G1173" s="121"/>
      <c r="H1173" s="122"/>
      <c r="I1173" s="121"/>
      <c r="J1173" s="121"/>
      <c r="K1173" s="120"/>
      <c r="L1173" s="120"/>
    </row>
    <row r="1174" spans="2:12" x14ac:dyDescent="0.25">
      <c r="B1174" s="120"/>
      <c r="C1174" s="118"/>
      <c r="D1174" s="119"/>
      <c r="E1174" s="120"/>
      <c r="F1174" s="120"/>
      <c r="G1174" s="121"/>
      <c r="H1174" s="122"/>
      <c r="I1174" s="121"/>
      <c r="J1174" s="121"/>
      <c r="K1174" s="120"/>
      <c r="L1174" s="120"/>
    </row>
    <row r="1175" spans="2:12" x14ac:dyDescent="0.25">
      <c r="B1175" s="120"/>
      <c r="C1175" s="118"/>
      <c r="D1175" s="119"/>
      <c r="E1175" s="120"/>
      <c r="F1175" s="120"/>
      <c r="G1175" s="121"/>
      <c r="H1175" s="122"/>
      <c r="I1175" s="121"/>
      <c r="J1175" s="121"/>
      <c r="K1175" s="120"/>
      <c r="L1175" s="120"/>
    </row>
    <row r="1176" spans="2:12" x14ac:dyDescent="0.25">
      <c r="B1176" s="120"/>
      <c r="C1176" s="118"/>
      <c r="D1176" s="119"/>
      <c r="E1176" s="120"/>
      <c r="F1176" s="120"/>
      <c r="G1176" s="121"/>
      <c r="H1176" s="122"/>
      <c r="I1176" s="121"/>
      <c r="J1176" s="121"/>
      <c r="K1176" s="120"/>
      <c r="L1176" s="120"/>
    </row>
    <row r="1177" spans="2:12" x14ac:dyDescent="0.25">
      <c r="B1177" s="120"/>
      <c r="C1177" s="118"/>
      <c r="D1177" s="119"/>
      <c r="E1177" s="120"/>
      <c r="F1177" s="120"/>
      <c r="G1177" s="121"/>
      <c r="H1177" s="122"/>
      <c r="I1177" s="121"/>
      <c r="J1177" s="121"/>
      <c r="K1177" s="120"/>
      <c r="L1177" s="120"/>
    </row>
    <row r="1178" spans="2:12" x14ac:dyDescent="0.25">
      <c r="B1178" s="120"/>
      <c r="C1178" s="118"/>
      <c r="D1178" s="119"/>
      <c r="E1178" s="120"/>
      <c r="F1178" s="120"/>
      <c r="G1178" s="121"/>
      <c r="H1178" s="122"/>
      <c r="I1178" s="121"/>
      <c r="J1178" s="121"/>
      <c r="K1178" s="120"/>
      <c r="L1178" s="120"/>
    </row>
    <row r="1179" spans="2:12" x14ac:dyDescent="0.25">
      <c r="B1179" s="120"/>
      <c r="C1179" s="118"/>
      <c r="D1179" s="119"/>
      <c r="E1179" s="120"/>
      <c r="F1179" s="120"/>
      <c r="G1179" s="121"/>
      <c r="H1179" s="122"/>
      <c r="I1179" s="121"/>
      <c r="J1179" s="121"/>
      <c r="K1179" s="120"/>
      <c r="L1179" s="120"/>
    </row>
    <row r="1180" spans="2:12" x14ac:dyDescent="0.25">
      <c r="B1180" s="120"/>
      <c r="C1180" s="118"/>
      <c r="D1180" s="119"/>
      <c r="E1180" s="120"/>
      <c r="F1180" s="120"/>
      <c r="G1180" s="121"/>
      <c r="H1180" s="122"/>
      <c r="I1180" s="121"/>
      <c r="J1180" s="121"/>
      <c r="K1180" s="120"/>
      <c r="L1180" s="120"/>
    </row>
    <row r="1181" spans="2:12" x14ac:dyDescent="0.25">
      <c r="B1181" s="120"/>
      <c r="C1181" s="118"/>
      <c r="D1181" s="119"/>
      <c r="E1181" s="120"/>
      <c r="F1181" s="120"/>
      <c r="G1181" s="121"/>
      <c r="H1181" s="122"/>
      <c r="I1181" s="121"/>
      <c r="J1181" s="121"/>
      <c r="K1181" s="120"/>
      <c r="L1181" s="120"/>
    </row>
    <row r="1182" spans="2:12" x14ac:dyDescent="0.25">
      <c r="B1182" s="120"/>
      <c r="C1182" s="118"/>
      <c r="D1182" s="119"/>
      <c r="E1182" s="120"/>
      <c r="F1182" s="120"/>
      <c r="G1182" s="121"/>
      <c r="H1182" s="122"/>
      <c r="I1182" s="121"/>
      <c r="J1182" s="121"/>
      <c r="K1182" s="120"/>
      <c r="L1182" s="120"/>
    </row>
    <row r="1183" spans="2:12" x14ac:dyDescent="0.25">
      <c r="B1183" s="120"/>
      <c r="C1183" s="118"/>
      <c r="D1183" s="119"/>
      <c r="E1183" s="120"/>
      <c r="F1183" s="120"/>
      <c r="G1183" s="121"/>
      <c r="H1183" s="122"/>
      <c r="I1183" s="121"/>
      <c r="J1183" s="121"/>
      <c r="K1183" s="120"/>
      <c r="L1183" s="120"/>
    </row>
    <row r="1184" spans="2:12" x14ac:dyDescent="0.25">
      <c r="B1184" s="120"/>
      <c r="C1184" s="118"/>
      <c r="D1184" s="119"/>
      <c r="E1184" s="120"/>
      <c r="F1184" s="120"/>
      <c r="G1184" s="121"/>
      <c r="H1184" s="122"/>
      <c r="I1184" s="121"/>
      <c r="J1184" s="121"/>
      <c r="K1184" s="120"/>
      <c r="L1184" s="120"/>
    </row>
    <row r="1185" spans="2:12" x14ac:dyDescent="0.25">
      <c r="B1185" s="120"/>
      <c r="C1185" s="118"/>
      <c r="D1185" s="119"/>
      <c r="E1185" s="120"/>
      <c r="F1185" s="120"/>
      <c r="G1185" s="121"/>
      <c r="H1185" s="122"/>
      <c r="I1185" s="121"/>
      <c r="J1185" s="121"/>
      <c r="K1185" s="120"/>
      <c r="L1185" s="120"/>
    </row>
    <row r="1186" spans="2:12" x14ac:dyDescent="0.25">
      <c r="B1186" s="120"/>
      <c r="C1186" s="118"/>
      <c r="D1186" s="119"/>
      <c r="E1186" s="120"/>
      <c r="F1186" s="120"/>
      <c r="G1186" s="121"/>
      <c r="H1186" s="122"/>
      <c r="I1186" s="121"/>
      <c r="J1186" s="121"/>
      <c r="K1186" s="120"/>
      <c r="L1186" s="120"/>
    </row>
    <row r="1187" spans="2:12" x14ac:dyDescent="0.25">
      <c r="B1187" s="120"/>
      <c r="C1187" s="118"/>
      <c r="D1187" s="119"/>
      <c r="E1187" s="120"/>
      <c r="F1187" s="120"/>
      <c r="G1187" s="121"/>
      <c r="H1187" s="122"/>
      <c r="I1187" s="121"/>
      <c r="J1187" s="121"/>
      <c r="K1187" s="120"/>
      <c r="L1187" s="120"/>
    </row>
    <row r="1188" spans="2:12" x14ac:dyDescent="0.25">
      <c r="B1188" s="120"/>
      <c r="C1188" s="118"/>
      <c r="D1188" s="119"/>
      <c r="E1188" s="120"/>
      <c r="F1188" s="120"/>
      <c r="G1188" s="121"/>
      <c r="H1188" s="122"/>
      <c r="I1188" s="121"/>
      <c r="J1188" s="121"/>
      <c r="K1188" s="120"/>
      <c r="L1188" s="120"/>
    </row>
    <row r="1189" spans="2:12" x14ac:dyDescent="0.25">
      <c r="B1189" s="120"/>
      <c r="C1189" s="118"/>
      <c r="D1189" s="119"/>
      <c r="E1189" s="120"/>
      <c r="F1189" s="120"/>
      <c r="G1189" s="121"/>
      <c r="H1189" s="122"/>
      <c r="I1189" s="121"/>
      <c r="J1189" s="121"/>
      <c r="K1189" s="120"/>
      <c r="L1189" s="120"/>
    </row>
    <row r="1190" spans="2:12" x14ac:dyDescent="0.25">
      <c r="B1190" s="120"/>
      <c r="C1190" s="118"/>
      <c r="D1190" s="119"/>
      <c r="E1190" s="120"/>
      <c r="F1190" s="120"/>
      <c r="G1190" s="121"/>
      <c r="H1190" s="122"/>
      <c r="I1190" s="121"/>
      <c r="J1190" s="121"/>
      <c r="K1190" s="120"/>
      <c r="L1190" s="120"/>
    </row>
    <row r="1191" spans="2:12" x14ac:dyDescent="0.25">
      <c r="B1191" s="120"/>
      <c r="C1191" s="118"/>
      <c r="D1191" s="119"/>
      <c r="E1191" s="120"/>
      <c r="F1191" s="120"/>
      <c r="G1191" s="121"/>
      <c r="H1191" s="122"/>
      <c r="I1191" s="121"/>
      <c r="J1191" s="121"/>
      <c r="K1191" s="120"/>
      <c r="L1191" s="120"/>
    </row>
    <row r="1192" spans="2:12" x14ac:dyDescent="0.25">
      <c r="B1192" s="120"/>
      <c r="C1192" s="118"/>
      <c r="D1192" s="119"/>
      <c r="E1192" s="120"/>
      <c r="F1192" s="120"/>
      <c r="G1192" s="121"/>
      <c r="H1192" s="122"/>
      <c r="I1192" s="121"/>
      <c r="J1192" s="121"/>
      <c r="K1192" s="120"/>
      <c r="L1192" s="120"/>
    </row>
    <row r="1193" spans="2:12" x14ac:dyDescent="0.25">
      <c r="B1193" s="120"/>
      <c r="C1193" s="118"/>
      <c r="D1193" s="119"/>
      <c r="E1193" s="120"/>
      <c r="F1193" s="120"/>
      <c r="G1193" s="121"/>
      <c r="H1193" s="122"/>
      <c r="I1193" s="121"/>
      <c r="J1193" s="121"/>
      <c r="K1193" s="120"/>
      <c r="L1193" s="120"/>
    </row>
    <row r="1194" spans="2:12" x14ac:dyDescent="0.25">
      <c r="B1194" s="120"/>
      <c r="C1194" s="118"/>
      <c r="D1194" s="119"/>
      <c r="E1194" s="120"/>
      <c r="F1194" s="120"/>
      <c r="G1194" s="121"/>
      <c r="H1194" s="122"/>
      <c r="I1194" s="121"/>
      <c r="J1194" s="121"/>
      <c r="K1194" s="120"/>
      <c r="L1194" s="120"/>
    </row>
    <row r="1195" spans="2:12" x14ac:dyDescent="0.25">
      <c r="B1195" s="120"/>
      <c r="C1195" s="118"/>
      <c r="D1195" s="119"/>
      <c r="E1195" s="120"/>
      <c r="F1195" s="120"/>
      <c r="G1195" s="121"/>
      <c r="H1195" s="122"/>
      <c r="I1195" s="121"/>
      <c r="J1195" s="121"/>
      <c r="K1195" s="120"/>
      <c r="L1195" s="120"/>
    </row>
    <row r="1196" spans="2:12" x14ac:dyDescent="0.25">
      <c r="B1196" s="120"/>
      <c r="C1196" s="118"/>
      <c r="D1196" s="119"/>
      <c r="E1196" s="120"/>
      <c r="F1196" s="120"/>
      <c r="G1196" s="121"/>
      <c r="H1196" s="122"/>
      <c r="I1196" s="121"/>
      <c r="J1196" s="121"/>
      <c r="K1196" s="120"/>
      <c r="L1196" s="120"/>
    </row>
    <row r="1197" spans="2:12" x14ac:dyDescent="0.25">
      <c r="B1197" s="120"/>
      <c r="C1197" s="118"/>
      <c r="D1197" s="119"/>
      <c r="E1197" s="120"/>
      <c r="F1197" s="120"/>
      <c r="G1197" s="121"/>
      <c r="H1197" s="122"/>
      <c r="I1197" s="121"/>
      <c r="J1197" s="121"/>
      <c r="K1197" s="120"/>
      <c r="L1197" s="120"/>
    </row>
    <row r="1198" spans="2:12" x14ac:dyDescent="0.25">
      <c r="B1198" s="120"/>
      <c r="C1198" s="118"/>
      <c r="D1198" s="119"/>
      <c r="E1198" s="120"/>
      <c r="F1198" s="120"/>
      <c r="G1198" s="121"/>
      <c r="H1198" s="122"/>
      <c r="I1198" s="121"/>
      <c r="J1198" s="121"/>
      <c r="K1198" s="120"/>
      <c r="L1198" s="120"/>
    </row>
    <row r="1199" spans="2:12" x14ac:dyDescent="0.25">
      <c r="B1199" s="120"/>
      <c r="C1199" s="118"/>
      <c r="D1199" s="119"/>
      <c r="E1199" s="120"/>
      <c r="F1199" s="120"/>
      <c r="G1199" s="121"/>
      <c r="H1199" s="122"/>
      <c r="I1199" s="121"/>
      <c r="J1199" s="121"/>
      <c r="K1199" s="120"/>
      <c r="L1199" s="120"/>
    </row>
    <row r="1200" spans="2:12" x14ac:dyDescent="0.25">
      <c r="B1200" s="120"/>
      <c r="C1200" s="118"/>
      <c r="D1200" s="119"/>
      <c r="E1200" s="120"/>
      <c r="F1200" s="120"/>
      <c r="G1200" s="121"/>
      <c r="H1200" s="122"/>
      <c r="I1200" s="121"/>
      <c r="J1200" s="121"/>
      <c r="K1200" s="120"/>
      <c r="L1200" s="120"/>
    </row>
    <row r="1201" spans="2:12" x14ac:dyDescent="0.25">
      <c r="B1201" s="120"/>
      <c r="C1201" s="118"/>
      <c r="D1201" s="119"/>
      <c r="E1201" s="120"/>
      <c r="F1201" s="120"/>
      <c r="G1201" s="121"/>
      <c r="H1201" s="122"/>
      <c r="I1201" s="121"/>
      <c r="J1201" s="121"/>
      <c r="K1201" s="120"/>
      <c r="L1201" s="120"/>
    </row>
    <row r="1202" spans="2:12" x14ac:dyDescent="0.25">
      <c r="B1202" s="120"/>
      <c r="C1202" s="118"/>
      <c r="D1202" s="119"/>
      <c r="E1202" s="120"/>
      <c r="F1202" s="120"/>
      <c r="G1202" s="121"/>
      <c r="H1202" s="122"/>
      <c r="I1202" s="121"/>
      <c r="J1202" s="121"/>
      <c r="K1202" s="120"/>
      <c r="L1202" s="120"/>
    </row>
    <row r="1203" spans="2:12" x14ac:dyDescent="0.25">
      <c r="B1203" s="120"/>
      <c r="C1203" s="118"/>
      <c r="D1203" s="119"/>
      <c r="E1203" s="120"/>
      <c r="F1203" s="120"/>
      <c r="G1203" s="121"/>
      <c r="H1203" s="122"/>
      <c r="I1203" s="121"/>
      <c r="J1203" s="121"/>
      <c r="K1203" s="120"/>
      <c r="L1203" s="120"/>
    </row>
    <row r="1204" spans="2:12" x14ac:dyDescent="0.25">
      <c r="B1204" s="120"/>
      <c r="C1204" s="118"/>
      <c r="D1204" s="119"/>
      <c r="E1204" s="120"/>
      <c r="F1204" s="120"/>
      <c r="G1204" s="121"/>
      <c r="H1204" s="122"/>
      <c r="I1204" s="121"/>
      <c r="J1204" s="121"/>
      <c r="K1204" s="120"/>
      <c r="L1204" s="120"/>
    </row>
    <row r="1205" spans="2:12" x14ac:dyDescent="0.25">
      <c r="B1205" s="120"/>
      <c r="C1205" s="118"/>
      <c r="D1205" s="119"/>
      <c r="E1205" s="120"/>
      <c r="F1205" s="120"/>
      <c r="G1205" s="121"/>
      <c r="H1205" s="122"/>
      <c r="I1205" s="121"/>
      <c r="J1205" s="121"/>
      <c r="K1205" s="120"/>
      <c r="L1205" s="120"/>
    </row>
    <row r="1206" spans="2:12" x14ac:dyDescent="0.25">
      <c r="B1206" s="120"/>
      <c r="C1206" s="118"/>
      <c r="D1206" s="119"/>
      <c r="E1206" s="120"/>
      <c r="F1206" s="120"/>
      <c r="G1206" s="121"/>
      <c r="H1206" s="122"/>
      <c r="I1206" s="121"/>
      <c r="J1206" s="121"/>
      <c r="K1206" s="120"/>
      <c r="L1206" s="120"/>
    </row>
    <row r="1207" spans="2:12" x14ac:dyDescent="0.25">
      <c r="B1207" s="120"/>
      <c r="C1207" s="118"/>
      <c r="D1207" s="119"/>
      <c r="E1207" s="120"/>
      <c r="F1207" s="120"/>
      <c r="G1207" s="121"/>
      <c r="H1207" s="122"/>
      <c r="I1207" s="121"/>
      <c r="J1207" s="121"/>
      <c r="K1207" s="120"/>
      <c r="L1207" s="120"/>
    </row>
    <row r="1208" spans="2:12" x14ac:dyDescent="0.25">
      <c r="B1208" s="120"/>
      <c r="C1208" s="118"/>
      <c r="D1208" s="119"/>
      <c r="E1208" s="120"/>
      <c r="F1208" s="120"/>
      <c r="G1208" s="121"/>
      <c r="H1208" s="122"/>
      <c r="I1208" s="121"/>
      <c r="J1208" s="121"/>
      <c r="K1208" s="120"/>
      <c r="L1208" s="120"/>
    </row>
    <row r="1209" spans="2:12" x14ac:dyDescent="0.25">
      <c r="B1209" s="120"/>
      <c r="C1209" s="118"/>
      <c r="D1209" s="119"/>
      <c r="E1209" s="120"/>
      <c r="F1209" s="120"/>
      <c r="G1209" s="121"/>
      <c r="H1209" s="122"/>
      <c r="I1209" s="121"/>
      <c r="J1209" s="121"/>
      <c r="K1209" s="120"/>
      <c r="L1209" s="120"/>
    </row>
    <row r="1210" spans="2:12" x14ac:dyDescent="0.25">
      <c r="B1210" s="120"/>
      <c r="C1210" s="118"/>
      <c r="D1210" s="119"/>
      <c r="E1210" s="120"/>
      <c r="F1210" s="120"/>
      <c r="G1210" s="121"/>
      <c r="H1210" s="122"/>
      <c r="I1210" s="121"/>
      <c r="J1210" s="121"/>
      <c r="K1210" s="120"/>
      <c r="L1210" s="120"/>
    </row>
    <row r="1211" spans="2:12" x14ac:dyDescent="0.25">
      <c r="B1211" s="120"/>
      <c r="C1211" s="118"/>
      <c r="D1211" s="119"/>
      <c r="E1211" s="120"/>
      <c r="F1211" s="120"/>
      <c r="G1211" s="121"/>
      <c r="H1211" s="122"/>
      <c r="I1211" s="121"/>
      <c r="J1211" s="121"/>
      <c r="K1211" s="120"/>
      <c r="L1211" s="120"/>
    </row>
    <row r="1212" spans="2:12" x14ac:dyDescent="0.25">
      <c r="B1212" s="120"/>
      <c r="C1212" s="118"/>
      <c r="D1212" s="119"/>
      <c r="E1212" s="120"/>
      <c r="F1212" s="120"/>
      <c r="G1212" s="121"/>
      <c r="H1212" s="122"/>
      <c r="I1212" s="121"/>
      <c r="J1212" s="121"/>
      <c r="K1212" s="120"/>
      <c r="L1212" s="120"/>
    </row>
    <row r="1213" spans="2:12" x14ac:dyDescent="0.25">
      <c r="B1213" s="120"/>
      <c r="C1213" s="118"/>
      <c r="D1213" s="119"/>
      <c r="E1213" s="120"/>
      <c r="F1213" s="120"/>
      <c r="G1213" s="121"/>
      <c r="H1213" s="122"/>
      <c r="I1213" s="121"/>
      <c r="J1213" s="121"/>
      <c r="K1213" s="120"/>
      <c r="L1213" s="120"/>
    </row>
    <row r="1214" spans="2:12" x14ac:dyDescent="0.25">
      <c r="B1214" s="120"/>
      <c r="C1214" s="118"/>
      <c r="D1214" s="119"/>
      <c r="E1214" s="120"/>
      <c r="F1214" s="120"/>
      <c r="G1214" s="121"/>
      <c r="H1214" s="122"/>
      <c r="I1214" s="121"/>
      <c r="J1214" s="121"/>
      <c r="K1214" s="120"/>
      <c r="L1214" s="120"/>
    </row>
    <row r="1215" spans="2:12" x14ac:dyDescent="0.25">
      <c r="B1215" s="120"/>
      <c r="C1215" s="118"/>
      <c r="D1215" s="119"/>
      <c r="E1215" s="120"/>
      <c r="F1215" s="120"/>
      <c r="G1215" s="121"/>
      <c r="H1215" s="122"/>
      <c r="I1215" s="121"/>
      <c r="J1215" s="121"/>
      <c r="K1215" s="120"/>
      <c r="L1215" s="120"/>
    </row>
    <row r="1216" spans="2:12" x14ac:dyDescent="0.25">
      <c r="B1216" s="120"/>
      <c r="C1216" s="118"/>
      <c r="D1216" s="119"/>
      <c r="E1216" s="120"/>
      <c r="F1216" s="120"/>
      <c r="G1216" s="121"/>
      <c r="H1216" s="122"/>
      <c r="I1216" s="121"/>
      <c r="J1216" s="121"/>
      <c r="K1216" s="120"/>
      <c r="L1216" s="120"/>
    </row>
    <row r="1217" spans="2:12" x14ac:dyDescent="0.25">
      <c r="B1217" s="120"/>
      <c r="C1217" s="118"/>
      <c r="D1217" s="119"/>
      <c r="E1217" s="120"/>
      <c r="F1217" s="120"/>
      <c r="G1217" s="121"/>
      <c r="H1217" s="122"/>
      <c r="I1217" s="121"/>
      <c r="J1217" s="121"/>
      <c r="K1217" s="120"/>
      <c r="L1217" s="120"/>
    </row>
    <row r="1218" spans="2:12" x14ac:dyDescent="0.25">
      <c r="B1218" s="120"/>
      <c r="C1218" s="118"/>
      <c r="D1218" s="119"/>
      <c r="E1218" s="120"/>
      <c r="F1218" s="120"/>
      <c r="G1218" s="121"/>
      <c r="H1218" s="122"/>
      <c r="I1218" s="121"/>
      <c r="J1218" s="121"/>
      <c r="K1218" s="120"/>
      <c r="L1218" s="120"/>
    </row>
    <row r="1219" spans="2:12" x14ac:dyDescent="0.25">
      <c r="B1219" s="120"/>
      <c r="C1219" s="118"/>
      <c r="D1219" s="119"/>
      <c r="E1219" s="120"/>
      <c r="F1219" s="120"/>
      <c r="G1219" s="121"/>
      <c r="H1219" s="122"/>
      <c r="I1219" s="121"/>
      <c r="J1219" s="121"/>
      <c r="K1219" s="120"/>
      <c r="L1219" s="120"/>
    </row>
    <row r="1220" spans="2:12" x14ac:dyDescent="0.25">
      <c r="B1220" s="120"/>
      <c r="C1220" s="118"/>
      <c r="D1220" s="119"/>
      <c r="E1220" s="120"/>
      <c r="F1220" s="120"/>
      <c r="G1220" s="121"/>
      <c r="H1220" s="122"/>
      <c r="I1220" s="121"/>
      <c r="J1220" s="121"/>
      <c r="K1220" s="120"/>
      <c r="L1220" s="120"/>
    </row>
    <row r="1221" spans="2:12" x14ac:dyDescent="0.25">
      <c r="B1221" s="120"/>
      <c r="C1221" s="118"/>
      <c r="D1221" s="119"/>
      <c r="E1221" s="120"/>
      <c r="F1221" s="120"/>
      <c r="G1221" s="121"/>
      <c r="H1221" s="122"/>
      <c r="I1221" s="121"/>
      <c r="J1221" s="121"/>
      <c r="K1221" s="120"/>
      <c r="L1221" s="120"/>
    </row>
    <row r="1222" spans="2:12" x14ac:dyDescent="0.25">
      <c r="B1222" s="120"/>
      <c r="C1222" s="118"/>
      <c r="D1222" s="119"/>
      <c r="E1222" s="120"/>
      <c r="F1222" s="120"/>
      <c r="G1222" s="121"/>
      <c r="H1222" s="122"/>
      <c r="I1222" s="121"/>
      <c r="J1222" s="121"/>
      <c r="K1222" s="120"/>
      <c r="L1222" s="120"/>
    </row>
    <row r="1223" spans="2:12" x14ac:dyDescent="0.25">
      <c r="B1223" s="120"/>
      <c r="C1223" s="118"/>
      <c r="D1223" s="119"/>
      <c r="E1223" s="120"/>
      <c r="F1223" s="120"/>
      <c r="G1223" s="121"/>
      <c r="H1223" s="122"/>
      <c r="I1223" s="121"/>
      <c r="J1223" s="121"/>
      <c r="K1223" s="120"/>
      <c r="L1223" s="120"/>
    </row>
    <row r="1224" spans="2:12" x14ac:dyDescent="0.25">
      <c r="B1224" s="120"/>
      <c r="C1224" s="118"/>
      <c r="D1224" s="119"/>
      <c r="E1224" s="120"/>
      <c r="F1224" s="120"/>
      <c r="G1224" s="121"/>
      <c r="H1224" s="122"/>
      <c r="I1224" s="121"/>
      <c r="J1224" s="121"/>
      <c r="K1224" s="120"/>
      <c r="L1224" s="120"/>
    </row>
    <row r="1225" spans="2:12" x14ac:dyDescent="0.25">
      <c r="B1225" s="120"/>
      <c r="C1225" s="118"/>
      <c r="D1225" s="119"/>
      <c r="E1225" s="120"/>
      <c r="F1225" s="120"/>
      <c r="G1225" s="121"/>
      <c r="H1225" s="122"/>
      <c r="I1225" s="121"/>
      <c r="J1225" s="121"/>
      <c r="K1225" s="120"/>
      <c r="L1225" s="120"/>
    </row>
    <row r="1226" spans="2:12" x14ac:dyDescent="0.25">
      <c r="B1226" s="120"/>
      <c r="C1226" s="118"/>
      <c r="D1226" s="119"/>
      <c r="E1226" s="120"/>
      <c r="F1226" s="120"/>
      <c r="G1226" s="121"/>
      <c r="H1226" s="122"/>
      <c r="I1226" s="121"/>
      <c r="J1226" s="121"/>
      <c r="K1226" s="120"/>
      <c r="L1226" s="120"/>
    </row>
    <row r="1227" spans="2:12" x14ac:dyDescent="0.25">
      <c r="B1227" s="120"/>
      <c r="C1227" s="118"/>
      <c r="D1227" s="119"/>
      <c r="E1227" s="120"/>
      <c r="F1227" s="120"/>
      <c r="G1227" s="121"/>
      <c r="H1227" s="122"/>
      <c r="I1227" s="121"/>
      <c r="J1227" s="121"/>
      <c r="K1227" s="120"/>
      <c r="L1227" s="120"/>
    </row>
    <row r="1228" spans="2:12" x14ac:dyDescent="0.25">
      <c r="B1228" s="120"/>
      <c r="C1228" s="118"/>
      <c r="D1228" s="119"/>
      <c r="E1228" s="120"/>
      <c r="F1228" s="120"/>
      <c r="G1228" s="121"/>
      <c r="H1228" s="122"/>
      <c r="I1228" s="121"/>
      <c r="J1228" s="121"/>
      <c r="K1228" s="120"/>
      <c r="L1228" s="120"/>
    </row>
    <row r="1229" spans="2:12" x14ac:dyDescent="0.25">
      <c r="B1229" s="120"/>
      <c r="C1229" s="118"/>
      <c r="D1229" s="119"/>
      <c r="E1229" s="120"/>
      <c r="F1229" s="120"/>
      <c r="G1229" s="121"/>
      <c r="H1229" s="122"/>
      <c r="I1229" s="121"/>
      <c r="J1229" s="121"/>
      <c r="K1229" s="120"/>
      <c r="L1229" s="120"/>
    </row>
    <row r="1230" spans="2:12" x14ac:dyDescent="0.25">
      <c r="B1230" s="120"/>
      <c r="C1230" s="118"/>
      <c r="D1230" s="119"/>
      <c r="E1230" s="120"/>
      <c r="F1230" s="120"/>
      <c r="G1230" s="121"/>
      <c r="H1230" s="122"/>
      <c r="I1230" s="121"/>
      <c r="J1230" s="121"/>
      <c r="K1230" s="120"/>
      <c r="L1230" s="120"/>
    </row>
    <row r="1231" spans="2:12" x14ac:dyDescent="0.25">
      <c r="B1231" s="120"/>
      <c r="C1231" s="118"/>
      <c r="D1231" s="119"/>
      <c r="E1231" s="120"/>
      <c r="F1231" s="120"/>
      <c r="G1231" s="121"/>
      <c r="H1231" s="122"/>
      <c r="I1231" s="121"/>
      <c r="J1231" s="121"/>
      <c r="K1231" s="120"/>
      <c r="L1231" s="120"/>
    </row>
    <row r="1232" spans="2:12" x14ac:dyDescent="0.25">
      <c r="B1232" s="120"/>
      <c r="C1232" s="118"/>
      <c r="D1232" s="119"/>
      <c r="E1232" s="120"/>
      <c r="F1232" s="120"/>
      <c r="G1232" s="121"/>
      <c r="H1232" s="122"/>
      <c r="I1232" s="121"/>
      <c r="J1232" s="121"/>
      <c r="K1232" s="120"/>
      <c r="L1232" s="120"/>
    </row>
    <row r="1233" spans="2:12" x14ac:dyDescent="0.25">
      <c r="B1233" s="120"/>
      <c r="C1233" s="118"/>
      <c r="D1233" s="119"/>
      <c r="E1233" s="120"/>
      <c r="F1233" s="120"/>
      <c r="G1233" s="121"/>
      <c r="H1233" s="122"/>
      <c r="I1233" s="121"/>
      <c r="J1233" s="121"/>
      <c r="K1233" s="120"/>
      <c r="L1233" s="120"/>
    </row>
    <row r="1234" spans="2:12" x14ac:dyDescent="0.25">
      <c r="B1234" s="120"/>
      <c r="C1234" s="118"/>
      <c r="D1234" s="119"/>
      <c r="E1234" s="120"/>
      <c r="F1234" s="120"/>
      <c r="G1234" s="121"/>
      <c r="H1234" s="122"/>
      <c r="I1234" s="121"/>
      <c r="J1234" s="121"/>
      <c r="K1234" s="120"/>
      <c r="L1234" s="120"/>
    </row>
    <row r="1235" spans="2:12" x14ac:dyDescent="0.25">
      <c r="B1235" s="120"/>
      <c r="C1235" s="118"/>
      <c r="D1235" s="119"/>
      <c r="E1235" s="120"/>
      <c r="F1235" s="120"/>
      <c r="G1235" s="121"/>
      <c r="H1235" s="122"/>
      <c r="I1235" s="121"/>
      <c r="J1235" s="121"/>
      <c r="K1235" s="120"/>
      <c r="L1235" s="120"/>
    </row>
    <row r="1236" spans="2:12" x14ac:dyDescent="0.25">
      <c r="B1236" s="120"/>
      <c r="C1236" s="118"/>
      <c r="D1236" s="119"/>
      <c r="E1236" s="120"/>
      <c r="F1236" s="120"/>
      <c r="G1236" s="121"/>
      <c r="H1236" s="122"/>
      <c r="I1236" s="121"/>
      <c r="J1236" s="121"/>
      <c r="K1236" s="120"/>
      <c r="L1236" s="120"/>
    </row>
    <row r="1237" spans="2:12" x14ac:dyDescent="0.25">
      <c r="B1237" s="120"/>
      <c r="C1237" s="118"/>
      <c r="D1237" s="119"/>
      <c r="E1237" s="120"/>
      <c r="F1237" s="120"/>
      <c r="G1237" s="121"/>
      <c r="H1237" s="122"/>
      <c r="I1237" s="121"/>
      <c r="J1237" s="121"/>
      <c r="K1237" s="120"/>
      <c r="L1237" s="120"/>
    </row>
    <row r="1238" spans="2:12" x14ac:dyDescent="0.25">
      <c r="B1238" s="120"/>
      <c r="C1238" s="118"/>
      <c r="D1238" s="119"/>
      <c r="E1238" s="120"/>
      <c r="F1238" s="120"/>
      <c r="G1238" s="121"/>
      <c r="H1238" s="122"/>
      <c r="I1238" s="121"/>
      <c r="J1238" s="121"/>
      <c r="K1238" s="120"/>
      <c r="L1238" s="120"/>
    </row>
    <row r="1239" spans="2:12" x14ac:dyDescent="0.25">
      <c r="B1239" s="120"/>
      <c r="C1239" s="118"/>
      <c r="D1239" s="119"/>
      <c r="E1239" s="120"/>
      <c r="F1239" s="120"/>
      <c r="G1239" s="121"/>
      <c r="H1239" s="122"/>
      <c r="I1239" s="121"/>
      <c r="J1239" s="121"/>
      <c r="K1239" s="120"/>
      <c r="L1239" s="120"/>
    </row>
    <row r="1240" spans="2:12" x14ac:dyDescent="0.25">
      <c r="B1240" s="120"/>
      <c r="C1240" s="118"/>
      <c r="D1240" s="119"/>
      <c r="E1240" s="120"/>
      <c r="F1240" s="120"/>
      <c r="G1240" s="121"/>
      <c r="H1240" s="122"/>
      <c r="I1240" s="121"/>
      <c r="J1240" s="121"/>
      <c r="K1240" s="120"/>
      <c r="L1240" s="120"/>
    </row>
    <row r="1241" spans="2:12" x14ac:dyDescent="0.25">
      <c r="B1241" s="120"/>
      <c r="C1241" s="118"/>
      <c r="D1241" s="119"/>
      <c r="E1241" s="120"/>
      <c r="F1241" s="120"/>
      <c r="G1241" s="121"/>
      <c r="H1241" s="122"/>
      <c r="I1241" s="121"/>
      <c r="J1241" s="121"/>
      <c r="K1241" s="120"/>
      <c r="L1241" s="120"/>
    </row>
    <row r="1242" spans="2:12" x14ac:dyDescent="0.25">
      <c r="B1242" s="120"/>
      <c r="C1242" s="118"/>
      <c r="D1242" s="119"/>
      <c r="E1242" s="120"/>
      <c r="F1242" s="120"/>
      <c r="G1242" s="121"/>
      <c r="H1242" s="122"/>
      <c r="I1242" s="121"/>
      <c r="J1242" s="121"/>
      <c r="K1242" s="120"/>
      <c r="L1242" s="120"/>
    </row>
    <row r="1243" spans="2:12" x14ac:dyDescent="0.25">
      <c r="B1243" s="120"/>
      <c r="C1243" s="118"/>
      <c r="D1243" s="119"/>
      <c r="E1243" s="120"/>
      <c r="F1243" s="120"/>
      <c r="G1243" s="121"/>
      <c r="H1243" s="122"/>
      <c r="I1243" s="121"/>
      <c r="J1243" s="121"/>
      <c r="K1243" s="120"/>
      <c r="L1243" s="120"/>
    </row>
    <row r="1244" spans="2:12" x14ac:dyDescent="0.25">
      <c r="B1244" s="120"/>
      <c r="C1244" s="118"/>
      <c r="D1244" s="119"/>
      <c r="E1244" s="120"/>
      <c r="F1244" s="120"/>
      <c r="G1244" s="121"/>
      <c r="H1244" s="122"/>
      <c r="I1244" s="121"/>
      <c r="J1244" s="121"/>
      <c r="K1244" s="120"/>
      <c r="L1244" s="120"/>
    </row>
    <row r="1245" spans="2:12" x14ac:dyDescent="0.25">
      <c r="B1245" s="120"/>
      <c r="C1245" s="118"/>
      <c r="D1245" s="119"/>
      <c r="E1245" s="120"/>
      <c r="F1245" s="120"/>
      <c r="G1245" s="121"/>
      <c r="H1245" s="122"/>
      <c r="I1245" s="121"/>
      <c r="J1245" s="121"/>
      <c r="K1245" s="120"/>
      <c r="L1245" s="120"/>
    </row>
    <row r="1246" spans="2:12" x14ac:dyDescent="0.25">
      <c r="B1246" s="120"/>
      <c r="C1246" s="118"/>
      <c r="D1246" s="119"/>
      <c r="E1246" s="120"/>
      <c r="F1246" s="120"/>
      <c r="G1246" s="121"/>
      <c r="H1246" s="122"/>
      <c r="I1246" s="121"/>
      <c r="J1246" s="121"/>
      <c r="K1246" s="120"/>
      <c r="L1246" s="120"/>
    </row>
    <row r="1247" spans="2:12" x14ac:dyDescent="0.25">
      <c r="B1247" s="120"/>
      <c r="C1247" s="118"/>
      <c r="D1247" s="119"/>
      <c r="E1247" s="120"/>
      <c r="F1247" s="120"/>
      <c r="G1247" s="121"/>
      <c r="H1247" s="122"/>
      <c r="I1247" s="121"/>
      <c r="J1247" s="121"/>
      <c r="K1247" s="120"/>
      <c r="L1247" s="120"/>
    </row>
    <row r="1248" spans="2:12" x14ac:dyDescent="0.25">
      <c r="B1248" s="120"/>
      <c r="C1248" s="118"/>
      <c r="D1248" s="119"/>
      <c r="E1248" s="120"/>
      <c r="F1248" s="120"/>
      <c r="G1248" s="121"/>
      <c r="H1248" s="122"/>
      <c r="I1248" s="121"/>
      <c r="J1248" s="121"/>
      <c r="K1248" s="120"/>
      <c r="L1248" s="120"/>
    </row>
    <row r="1249" spans="2:12" x14ac:dyDescent="0.25">
      <c r="B1249" s="120"/>
      <c r="C1249" s="118"/>
      <c r="D1249" s="119"/>
      <c r="E1249" s="120"/>
      <c r="F1249" s="120"/>
      <c r="G1249" s="121"/>
      <c r="H1249" s="122"/>
      <c r="I1249" s="121"/>
      <c r="J1249" s="121"/>
      <c r="K1249" s="120"/>
      <c r="L1249" s="120"/>
    </row>
    <row r="1250" spans="2:12" x14ac:dyDescent="0.25">
      <c r="B1250" s="120"/>
      <c r="C1250" s="118"/>
      <c r="D1250" s="119"/>
      <c r="E1250" s="120"/>
      <c r="F1250" s="120"/>
      <c r="G1250" s="121"/>
      <c r="H1250" s="122"/>
      <c r="I1250" s="121"/>
      <c r="J1250" s="121"/>
      <c r="K1250" s="120"/>
      <c r="L1250" s="120"/>
    </row>
    <row r="1251" spans="2:12" x14ac:dyDescent="0.25">
      <c r="B1251" s="120"/>
      <c r="C1251" s="118"/>
      <c r="D1251" s="119"/>
      <c r="E1251" s="120"/>
      <c r="F1251" s="120"/>
      <c r="G1251" s="121"/>
      <c r="H1251" s="122"/>
      <c r="I1251" s="121"/>
      <c r="J1251" s="121"/>
      <c r="K1251" s="120"/>
      <c r="L1251" s="120"/>
    </row>
    <row r="1252" spans="2:12" x14ac:dyDescent="0.25">
      <c r="B1252" s="120"/>
      <c r="C1252" s="118"/>
      <c r="D1252" s="119"/>
      <c r="E1252" s="120"/>
      <c r="F1252" s="120"/>
      <c r="G1252" s="121"/>
      <c r="H1252" s="122"/>
      <c r="I1252" s="121"/>
      <c r="J1252" s="121"/>
      <c r="K1252" s="120"/>
      <c r="L1252" s="120"/>
    </row>
    <row r="1253" spans="2:12" x14ac:dyDescent="0.25">
      <c r="B1253" s="120"/>
      <c r="C1253" s="118"/>
      <c r="D1253" s="119"/>
      <c r="E1253" s="120"/>
      <c r="F1253" s="120"/>
      <c r="G1253" s="121"/>
      <c r="H1253" s="122"/>
      <c r="I1253" s="121"/>
      <c r="J1253" s="121"/>
      <c r="K1253" s="120"/>
      <c r="L1253" s="120"/>
    </row>
    <row r="1254" spans="2:12" x14ac:dyDescent="0.25">
      <c r="B1254" s="120"/>
      <c r="C1254" s="118"/>
      <c r="D1254" s="119"/>
      <c r="E1254" s="120"/>
      <c r="F1254" s="120"/>
      <c r="G1254" s="121"/>
      <c r="H1254" s="122"/>
      <c r="I1254" s="121"/>
      <c r="J1254" s="121"/>
      <c r="K1254" s="120"/>
      <c r="L1254" s="120"/>
    </row>
    <row r="1255" spans="2:12" x14ac:dyDescent="0.25">
      <c r="B1255" s="120"/>
      <c r="C1255" s="118"/>
      <c r="D1255" s="119"/>
      <c r="E1255" s="120"/>
      <c r="F1255" s="120"/>
      <c r="G1255" s="121"/>
      <c r="H1255" s="122"/>
      <c r="I1255" s="121"/>
      <c r="J1255" s="121"/>
      <c r="K1255" s="120"/>
      <c r="L1255" s="120"/>
    </row>
    <row r="1256" spans="2:12" x14ac:dyDescent="0.25">
      <c r="B1256" s="120"/>
      <c r="C1256" s="118"/>
      <c r="D1256" s="119"/>
      <c r="E1256" s="120"/>
      <c r="F1256" s="120"/>
      <c r="G1256" s="121"/>
      <c r="H1256" s="122"/>
      <c r="I1256" s="121"/>
      <c r="J1256" s="121"/>
      <c r="K1256" s="120"/>
      <c r="L1256" s="120"/>
    </row>
    <row r="1257" spans="2:12" x14ac:dyDescent="0.25">
      <c r="B1257" s="120"/>
      <c r="C1257" s="118"/>
      <c r="D1257" s="119"/>
      <c r="E1257" s="120"/>
      <c r="F1257" s="120"/>
      <c r="G1257" s="121"/>
      <c r="H1257" s="122"/>
      <c r="I1257" s="121"/>
      <c r="J1257" s="121"/>
      <c r="K1257" s="120"/>
      <c r="L1257" s="120"/>
    </row>
    <row r="1258" spans="2:12" x14ac:dyDescent="0.25">
      <c r="B1258" s="120"/>
      <c r="C1258" s="118"/>
      <c r="D1258" s="119"/>
      <c r="E1258" s="120"/>
      <c r="F1258" s="120"/>
      <c r="G1258" s="121"/>
      <c r="H1258" s="122"/>
      <c r="I1258" s="121"/>
      <c r="J1258" s="121"/>
      <c r="K1258" s="120"/>
      <c r="L1258" s="120"/>
    </row>
    <row r="1259" spans="2:12" x14ac:dyDescent="0.25">
      <c r="B1259" s="120"/>
      <c r="C1259" s="118"/>
      <c r="D1259" s="119"/>
      <c r="E1259" s="120"/>
      <c r="F1259" s="120"/>
      <c r="G1259" s="121"/>
      <c r="H1259" s="122"/>
      <c r="I1259" s="121"/>
      <c r="J1259" s="121"/>
      <c r="K1259" s="120"/>
      <c r="L1259" s="120"/>
    </row>
    <row r="1260" spans="2:12" x14ac:dyDescent="0.25">
      <c r="B1260" s="120"/>
      <c r="C1260" s="118"/>
      <c r="D1260" s="119"/>
      <c r="E1260" s="120"/>
      <c r="F1260" s="120"/>
      <c r="G1260" s="121"/>
      <c r="H1260" s="122"/>
      <c r="I1260" s="121"/>
      <c r="J1260" s="121"/>
      <c r="K1260" s="120"/>
      <c r="L1260" s="120"/>
    </row>
    <row r="1261" spans="2:12" x14ac:dyDescent="0.25">
      <c r="B1261" s="120"/>
      <c r="C1261" s="118"/>
      <c r="D1261" s="119"/>
      <c r="E1261" s="120"/>
      <c r="F1261" s="120"/>
      <c r="G1261" s="121"/>
      <c r="H1261" s="122"/>
      <c r="I1261" s="121"/>
      <c r="J1261" s="121"/>
      <c r="K1261" s="120"/>
      <c r="L1261" s="120"/>
    </row>
    <row r="1262" spans="2:12" x14ac:dyDescent="0.25">
      <c r="B1262" s="120"/>
      <c r="C1262" s="118"/>
      <c r="D1262" s="119"/>
      <c r="E1262" s="120"/>
      <c r="F1262" s="120"/>
      <c r="G1262" s="121"/>
      <c r="H1262" s="122"/>
      <c r="I1262" s="121"/>
      <c r="J1262" s="121"/>
      <c r="K1262" s="120"/>
      <c r="L1262" s="120"/>
    </row>
    <row r="1263" spans="2:12" x14ac:dyDescent="0.25">
      <c r="B1263" s="120"/>
      <c r="C1263" s="118"/>
      <c r="D1263" s="119"/>
      <c r="E1263" s="120"/>
      <c r="F1263" s="120"/>
      <c r="G1263" s="121"/>
      <c r="H1263" s="122"/>
      <c r="I1263" s="121"/>
      <c r="J1263" s="121"/>
      <c r="K1263" s="120"/>
      <c r="L1263" s="120"/>
    </row>
    <row r="1264" spans="2:12" x14ac:dyDescent="0.25">
      <c r="B1264" s="120"/>
      <c r="C1264" s="118"/>
      <c r="D1264" s="119"/>
      <c r="E1264" s="120"/>
      <c r="F1264" s="120"/>
      <c r="G1264" s="121"/>
      <c r="H1264" s="122"/>
      <c r="I1264" s="121"/>
      <c r="J1264" s="121"/>
      <c r="K1264" s="120"/>
      <c r="L1264" s="120"/>
    </row>
    <row r="1265" spans="2:12" x14ac:dyDescent="0.25">
      <c r="B1265" s="120"/>
      <c r="C1265" s="118"/>
      <c r="D1265" s="119"/>
      <c r="E1265" s="120"/>
      <c r="F1265" s="120"/>
      <c r="G1265" s="121"/>
      <c r="H1265" s="122"/>
      <c r="I1265" s="121"/>
      <c r="J1265" s="121"/>
      <c r="K1265" s="120"/>
      <c r="L1265" s="120"/>
    </row>
    <row r="1266" spans="2:12" x14ac:dyDescent="0.25">
      <c r="B1266" s="120"/>
      <c r="C1266" s="118"/>
      <c r="D1266" s="119"/>
      <c r="E1266" s="120"/>
      <c r="F1266" s="120"/>
      <c r="G1266" s="121"/>
      <c r="H1266" s="122"/>
      <c r="I1266" s="121"/>
      <c r="J1266" s="121"/>
      <c r="K1266" s="120"/>
      <c r="L1266" s="120"/>
    </row>
    <row r="1267" spans="2:12" x14ac:dyDescent="0.25">
      <c r="B1267" s="120"/>
      <c r="C1267" s="118"/>
      <c r="D1267" s="119"/>
      <c r="E1267" s="120"/>
      <c r="F1267" s="120"/>
      <c r="G1267" s="121"/>
      <c r="H1267" s="122"/>
      <c r="I1267" s="121"/>
      <c r="J1267" s="121"/>
      <c r="K1267" s="120"/>
      <c r="L1267" s="120"/>
    </row>
    <row r="1268" spans="2:12" x14ac:dyDescent="0.25">
      <c r="B1268" s="120"/>
      <c r="C1268" s="118"/>
      <c r="D1268" s="119"/>
      <c r="E1268" s="120"/>
      <c r="F1268" s="120"/>
      <c r="G1268" s="121"/>
      <c r="H1268" s="122"/>
      <c r="I1268" s="121"/>
      <c r="J1268" s="121"/>
      <c r="K1268" s="120"/>
      <c r="L1268" s="120"/>
    </row>
    <row r="1269" spans="2:12" x14ac:dyDescent="0.25">
      <c r="B1269" s="120"/>
      <c r="C1269" s="118"/>
      <c r="D1269" s="119"/>
      <c r="E1269" s="120"/>
      <c r="F1269" s="120"/>
      <c r="G1269" s="121"/>
      <c r="H1269" s="122"/>
      <c r="I1269" s="121"/>
      <c r="J1269" s="121"/>
      <c r="K1269" s="120"/>
      <c r="L1269" s="120"/>
    </row>
    <row r="1270" spans="2:12" x14ac:dyDescent="0.25">
      <c r="B1270" s="120"/>
      <c r="C1270" s="118"/>
      <c r="D1270" s="119"/>
      <c r="E1270" s="120"/>
      <c r="F1270" s="120"/>
      <c r="G1270" s="121"/>
      <c r="H1270" s="122"/>
      <c r="I1270" s="121"/>
      <c r="J1270" s="121"/>
      <c r="K1270" s="120"/>
      <c r="L1270" s="120"/>
    </row>
    <row r="1271" spans="2:12" x14ac:dyDescent="0.25">
      <c r="B1271" s="120"/>
      <c r="C1271" s="118"/>
      <c r="D1271" s="119"/>
      <c r="E1271" s="120"/>
      <c r="F1271" s="120"/>
      <c r="G1271" s="121"/>
      <c r="H1271" s="122"/>
      <c r="I1271" s="121"/>
      <c r="J1271" s="121"/>
      <c r="K1271" s="120"/>
      <c r="L1271" s="120"/>
    </row>
    <row r="1272" spans="2:12" x14ac:dyDescent="0.25">
      <c r="B1272" s="120"/>
      <c r="C1272" s="118"/>
      <c r="D1272" s="119"/>
      <c r="E1272" s="120"/>
      <c r="F1272" s="120"/>
      <c r="G1272" s="121"/>
      <c r="H1272" s="122"/>
      <c r="I1272" s="121"/>
      <c r="J1272" s="121"/>
      <c r="K1272" s="120"/>
      <c r="L1272" s="120"/>
    </row>
    <row r="1273" spans="2:12" x14ac:dyDescent="0.25">
      <c r="B1273" s="120"/>
      <c r="C1273" s="118"/>
      <c r="D1273" s="119"/>
      <c r="E1273" s="120"/>
      <c r="F1273" s="120"/>
      <c r="G1273" s="121"/>
      <c r="H1273" s="122"/>
      <c r="I1273" s="121"/>
      <c r="J1273" s="121"/>
      <c r="K1273" s="120"/>
      <c r="L1273" s="120"/>
    </row>
    <row r="1274" spans="2:12" x14ac:dyDescent="0.25">
      <c r="B1274" s="120"/>
      <c r="C1274" s="118"/>
      <c r="D1274" s="119"/>
      <c r="E1274" s="120"/>
      <c r="F1274" s="120"/>
      <c r="G1274" s="121"/>
      <c r="H1274" s="122"/>
      <c r="I1274" s="121"/>
      <c r="J1274" s="121"/>
      <c r="K1274" s="120"/>
      <c r="L1274" s="120"/>
    </row>
    <row r="1275" spans="2:12" x14ac:dyDescent="0.25">
      <c r="B1275" s="120"/>
      <c r="C1275" s="118"/>
      <c r="D1275" s="119"/>
      <c r="E1275" s="120"/>
      <c r="F1275" s="120"/>
      <c r="G1275" s="121"/>
      <c r="H1275" s="122"/>
      <c r="I1275" s="121"/>
      <c r="J1275" s="121"/>
      <c r="K1275" s="120"/>
      <c r="L1275" s="120"/>
    </row>
    <row r="1276" spans="2:12" x14ac:dyDescent="0.25">
      <c r="B1276" s="120"/>
      <c r="C1276" s="118"/>
      <c r="D1276" s="119"/>
      <c r="E1276" s="120"/>
      <c r="F1276" s="120"/>
      <c r="G1276" s="121"/>
      <c r="H1276" s="122"/>
      <c r="I1276" s="121"/>
      <c r="J1276" s="121"/>
      <c r="K1276" s="120"/>
      <c r="L1276" s="120"/>
    </row>
    <row r="1277" spans="2:12" x14ac:dyDescent="0.25">
      <c r="B1277" s="120"/>
      <c r="C1277" s="118"/>
      <c r="D1277" s="119"/>
      <c r="E1277" s="120"/>
      <c r="F1277" s="120"/>
      <c r="G1277" s="121"/>
      <c r="H1277" s="122"/>
      <c r="I1277" s="121"/>
      <c r="J1277" s="121"/>
      <c r="K1277" s="120"/>
      <c r="L1277" s="120"/>
    </row>
    <row r="1278" spans="2:12" x14ac:dyDescent="0.25">
      <c r="B1278" s="120"/>
      <c r="C1278" s="118"/>
      <c r="D1278" s="119"/>
      <c r="E1278" s="120"/>
      <c r="F1278" s="120"/>
      <c r="G1278" s="121"/>
      <c r="H1278" s="122"/>
      <c r="I1278" s="121"/>
      <c r="J1278" s="121"/>
      <c r="K1278" s="120"/>
      <c r="L1278" s="120"/>
    </row>
    <row r="1279" spans="2:12" x14ac:dyDescent="0.25">
      <c r="B1279" s="120"/>
      <c r="C1279" s="118"/>
      <c r="D1279" s="119"/>
      <c r="E1279" s="120"/>
      <c r="F1279" s="120"/>
      <c r="G1279" s="121"/>
      <c r="H1279" s="122"/>
      <c r="I1279" s="121"/>
      <c r="J1279" s="121"/>
      <c r="K1279" s="120"/>
      <c r="L1279" s="120"/>
    </row>
    <row r="1280" spans="2:12" x14ac:dyDescent="0.25">
      <c r="B1280" s="120"/>
      <c r="C1280" s="118"/>
      <c r="D1280" s="119"/>
      <c r="E1280" s="120"/>
      <c r="F1280" s="120"/>
      <c r="G1280" s="121"/>
      <c r="H1280" s="122"/>
      <c r="I1280" s="121"/>
      <c r="J1280" s="121"/>
      <c r="K1280" s="120"/>
      <c r="L1280" s="120"/>
    </row>
    <row r="1281" spans="2:12" x14ac:dyDescent="0.25">
      <c r="B1281" s="120"/>
      <c r="C1281" s="118"/>
      <c r="D1281" s="119"/>
      <c r="E1281" s="120"/>
      <c r="F1281" s="120"/>
      <c r="G1281" s="121"/>
      <c r="H1281" s="122"/>
      <c r="I1281" s="121"/>
      <c r="J1281" s="121"/>
      <c r="K1281" s="120"/>
      <c r="L1281" s="120"/>
    </row>
    <row r="1282" spans="2:12" x14ac:dyDescent="0.25">
      <c r="B1282" s="120"/>
      <c r="C1282" s="118"/>
      <c r="D1282" s="119"/>
      <c r="E1282" s="120"/>
      <c r="F1282" s="120"/>
      <c r="G1282" s="121"/>
      <c r="H1282" s="122"/>
      <c r="I1282" s="121"/>
      <c r="J1282" s="121"/>
      <c r="K1282" s="120"/>
      <c r="L1282" s="120"/>
    </row>
    <row r="1283" spans="2:12" x14ac:dyDescent="0.25">
      <c r="B1283" s="120"/>
      <c r="C1283" s="118"/>
      <c r="D1283" s="119"/>
      <c r="E1283" s="120"/>
      <c r="F1283" s="120"/>
      <c r="G1283" s="121"/>
      <c r="H1283" s="122"/>
      <c r="I1283" s="121"/>
      <c r="J1283" s="121"/>
      <c r="K1283" s="120"/>
      <c r="L1283" s="120"/>
    </row>
    <row r="1284" spans="2:12" x14ac:dyDescent="0.25">
      <c r="B1284" s="120"/>
      <c r="C1284" s="118"/>
      <c r="D1284" s="119"/>
      <c r="E1284" s="120"/>
      <c r="F1284" s="120"/>
      <c r="G1284" s="121"/>
      <c r="H1284" s="122"/>
      <c r="I1284" s="121"/>
      <c r="J1284" s="121"/>
      <c r="K1284" s="120"/>
      <c r="L1284" s="120"/>
    </row>
    <row r="1285" spans="2:12" x14ac:dyDescent="0.25">
      <c r="B1285" s="120"/>
      <c r="C1285" s="118"/>
      <c r="D1285" s="119"/>
      <c r="E1285" s="120"/>
      <c r="F1285" s="120"/>
      <c r="G1285" s="121"/>
      <c r="H1285" s="122"/>
      <c r="I1285" s="121"/>
      <c r="J1285" s="121"/>
      <c r="K1285" s="120"/>
      <c r="L1285" s="120"/>
    </row>
    <row r="1286" spans="2:12" x14ac:dyDescent="0.25">
      <c r="B1286" s="120"/>
      <c r="C1286" s="118"/>
      <c r="D1286" s="119"/>
      <c r="E1286" s="120"/>
      <c r="F1286" s="120"/>
      <c r="G1286" s="121"/>
      <c r="H1286" s="122"/>
      <c r="I1286" s="121"/>
      <c r="J1286" s="121"/>
      <c r="K1286" s="120"/>
      <c r="L1286" s="120"/>
    </row>
    <row r="1287" spans="2:12" x14ac:dyDescent="0.25">
      <c r="B1287" s="120"/>
      <c r="C1287" s="118"/>
      <c r="D1287" s="119"/>
      <c r="E1287" s="120"/>
      <c r="F1287" s="120"/>
      <c r="G1287" s="121"/>
      <c r="H1287" s="122"/>
      <c r="I1287" s="121"/>
      <c r="J1287" s="121"/>
      <c r="K1287" s="120"/>
      <c r="L1287" s="120"/>
    </row>
    <row r="1288" spans="2:12" x14ac:dyDescent="0.25">
      <c r="B1288" s="120"/>
      <c r="C1288" s="118"/>
      <c r="D1288" s="119"/>
      <c r="E1288" s="120"/>
      <c r="F1288" s="120"/>
      <c r="G1288" s="121"/>
      <c r="H1288" s="122"/>
      <c r="I1288" s="121"/>
      <c r="J1288" s="121"/>
      <c r="K1288" s="120"/>
      <c r="L1288" s="120"/>
    </row>
    <row r="1289" spans="2:12" x14ac:dyDescent="0.25">
      <c r="B1289" s="120"/>
      <c r="C1289" s="118"/>
      <c r="D1289" s="119"/>
      <c r="E1289" s="120"/>
      <c r="F1289" s="120"/>
      <c r="G1289" s="121"/>
      <c r="H1289" s="122"/>
      <c r="I1289" s="121"/>
      <c r="J1289" s="121"/>
      <c r="K1289" s="120"/>
      <c r="L1289" s="120"/>
    </row>
    <row r="1290" spans="2:12" x14ac:dyDescent="0.25">
      <c r="B1290" s="120"/>
      <c r="C1290" s="118"/>
      <c r="D1290" s="119"/>
      <c r="E1290" s="120"/>
      <c r="F1290" s="120"/>
      <c r="G1290" s="121"/>
      <c r="H1290" s="122"/>
      <c r="I1290" s="121"/>
      <c r="J1290" s="121"/>
      <c r="K1290" s="120"/>
      <c r="L1290" s="120"/>
    </row>
    <row r="1291" spans="2:12" x14ac:dyDescent="0.25">
      <c r="B1291" s="120"/>
      <c r="C1291" s="118"/>
      <c r="D1291" s="119"/>
      <c r="E1291" s="120"/>
      <c r="F1291" s="120"/>
      <c r="G1291" s="121"/>
      <c r="H1291" s="122"/>
      <c r="I1291" s="121"/>
      <c r="J1291" s="121"/>
      <c r="K1291" s="120"/>
      <c r="L1291" s="120"/>
    </row>
    <row r="1292" spans="2:12" x14ac:dyDescent="0.25">
      <c r="B1292" s="120"/>
      <c r="C1292" s="118"/>
      <c r="D1292" s="119"/>
      <c r="E1292" s="120"/>
      <c r="F1292" s="120"/>
      <c r="G1292" s="121"/>
      <c r="H1292" s="122"/>
      <c r="I1292" s="121"/>
      <c r="J1292" s="121"/>
      <c r="K1292" s="120"/>
      <c r="L1292" s="120"/>
    </row>
    <row r="1293" spans="2:12" x14ac:dyDescent="0.25">
      <c r="B1293" s="120"/>
      <c r="C1293" s="118"/>
      <c r="D1293" s="119"/>
      <c r="E1293" s="120"/>
      <c r="F1293" s="120"/>
      <c r="G1293" s="121"/>
      <c r="H1293" s="122"/>
      <c r="I1293" s="121"/>
      <c r="J1293" s="121"/>
      <c r="K1293" s="120"/>
      <c r="L1293" s="120"/>
    </row>
    <row r="1294" spans="2:12" x14ac:dyDescent="0.25">
      <c r="B1294" s="120"/>
      <c r="C1294" s="118"/>
      <c r="D1294" s="119"/>
      <c r="E1294" s="120"/>
      <c r="F1294" s="120"/>
      <c r="G1294" s="121"/>
      <c r="H1294" s="122"/>
      <c r="I1294" s="121"/>
      <c r="J1294" s="121"/>
      <c r="K1294" s="120"/>
      <c r="L1294" s="120"/>
    </row>
    <row r="1295" spans="2:12" x14ac:dyDescent="0.25">
      <c r="B1295" s="120"/>
      <c r="C1295" s="118"/>
      <c r="D1295" s="119"/>
      <c r="E1295" s="120"/>
      <c r="F1295" s="120"/>
      <c r="G1295" s="121"/>
      <c r="H1295" s="122"/>
      <c r="I1295" s="121"/>
      <c r="J1295" s="121"/>
      <c r="K1295" s="120"/>
      <c r="L1295" s="120"/>
    </row>
    <row r="1296" spans="2:12" x14ac:dyDescent="0.25">
      <c r="B1296" s="120"/>
      <c r="C1296" s="118"/>
      <c r="D1296" s="119"/>
      <c r="E1296" s="120"/>
      <c r="F1296" s="120"/>
      <c r="G1296" s="121"/>
      <c r="H1296" s="122"/>
      <c r="I1296" s="121"/>
      <c r="J1296" s="121"/>
      <c r="K1296" s="120"/>
      <c r="L1296" s="120"/>
    </row>
    <row r="1297" spans="2:12" x14ac:dyDescent="0.25">
      <c r="B1297" s="120"/>
      <c r="C1297" s="118"/>
      <c r="D1297" s="119"/>
      <c r="E1297" s="120"/>
      <c r="F1297" s="120"/>
      <c r="G1297" s="121"/>
      <c r="H1297" s="122"/>
      <c r="I1297" s="121"/>
      <c r="J1297" s="121"/>
      <c r="K1297" s="120"/>
      <c r="L1297" s="120"/>
    </row>
    <row r="1298" spans="2:12" x14ac:dyDescent="0.25">
      <c r="B1298" s="120"/>
      <c r="C1298" s="118"/>
      <c r="D1298" s="119"/>
      <c r="E1298" s="120"/>
      <c r="F1298" s="120"/>
      <c r="G1298" s="121"/>
      <c r="H1298" s="122"/>
      <c r="I1298" s="121"/>
      <c r="J1298" s="121"/>
      <c r="K1298" s="120"/>
      <c r="L1298" s="120"/>
    </row>
    <row r="1299" spans="2:12" x14ac:dyDescent="0.25">
      <c r="B1299" s="120"/>
      <c r="C1299" s="118"/>
      <c r="D1299" s="119"/>
      <c r="E1299" s="120"/>
      <c r="F1299" s="120"/>
      <c r="G1299" s="121"/>
      <c r="H1299" s="122"/>
      <c r="I1299" s="121"/>
      <c r="J1299" s="121"/>
      <c r="K1299" s="120"/>
      <c r="L1299" s="120"/>
    </row>
    <row r="1300" spans="2:12" x14ac:dyDescent="0.25">
      <c r="B1300" s="120"/>
      <c r="C1300" s="118"/>
      <c r="D1300" s="119"/>
      <c r="E1300" s="120"/>
      <c r="F1300" s="120"/>
      <c r="G1300" s="121"/>
      <c r="H1300" s="122"/>
      <c r="I1300" s="121"/>
      <c r="J1300" s="121"/>
      <c r="K1300" s="120"/>
      <c r="L1300" s="120"/>
    </row>
    <row r="1301" spans="2:12" x14ac:dyDescent="0.25">
      <c r="B1301" s="120"/>
      <c r="C1301" s="118"/>
      <c r="D1301" s="119"/>
      <c r="E1301" s="120"/>
      <c r="F1301" s="120"/>
      <c r="G1301" s="121"/>
      <c r="H1301" s="122"/>
      <c r="I1301" s="121"/>
      <c r="J1301" s="121"/>
      <c r="K1301" s="120"/>
      <c r="L1301" s="120"/>
    </row>
    <row r="1302" spans="2:12" x14ac:dyDescent="0.25">
      <c r="B1302" s="120"/>
      <c r="C1302" s="118"/>
      <c r="D1302" s="119"/>
      <c r="E1302" s="120"/>
      <c r="F1302" s="120"/>
      <c r="G1302" s="121"/>
      <c r="H1302" s="122"/>
      <c r="I1302" s="121"/>
      <c r="J1302" s="121"/>
      <c r="K1302" s="120"/>
      <c r="L1302" s="120"/>
    </row>
    <row r="1303" spans="2:12" x14ac:dyDescent="0.25">
      <c r="B1303" s="120"/>
      <c r="C1303" s="118"/>
      <c r="D1303" s="119"/>
      <c r="E1303" s="120"/>
      <c r="F1303" s="120"/>
      <c r="G1303" s="121"/>
      <c r="H1303" s="122"/>
      <c r="I1303" s="121"/>
      <c r="J1303" s="121"/>
      <c r="K1303" s="120"/>
      <c r="L1303" s="120"/>
    </row>
    <row r="1304" spans="2:12" x14ac:dyDescent="0.25">
      <c r="B1304" s="120"/>
      <c r="C1304" s="118"/>
      <c r="D1304" s="119"/>
      <c r="E1304" s="120"/>
      <c r="F1304" s="120"/>
      <c r="G1304" s="121"/>
      <c r="H1304" s="122"/>
      <c r="I1304" s="121"/>
      <c r="J1304" s="121"/>
      <c r="K1304" s="120"/>
      <c r="L1304" s="120"/>
    </row>
    <row r="1305" spans="2:12" x14ac:dyDescent="0.25">
      <c r="B1305" s="120"/>
      <c r="C1305" s="118"/>
      <c r="D1305" s="119"/>
      <c r="E1305" s="120"/>
      <c r="F1305" s="120"/>
      <c r="G1305" s="121"/>
      <c r="H1305" s="122"/>
      <c r="I1305" s="121"/>
      <c r="J1305" s="121"/>
      <c r="K1305" s="120"/>
      <c r="L1305" s="120"/>
    </row>
    <row r="1306" spans="2:12" x14ac:dyDescent="0.25">
      <c r="B1306" s="120"/>
      <c r="C1306" s="118"/>
      <c r="D1306" s="119"/>
      <c r="E1306" s="120"/>
      <c r="F1306" s="120"/>
      <c r="G1306" s="121"/>
      <c r="H1306" s="122"/>
      <c r="I1306" s="121"/>
      <c r="J1306" s="121"/>
      <c r="K1306" s="120"/>
      <c r="L1306" s="120"/>
    </row>
    <row r="1307" spans="2:12" x14ac:dyDescent="0.25">
      <c r="B1307" s="120"/>
      <c r="C1307" s="118"/>
      <c r="D1307" s="119"/>
      <c r="E1307" s="120"/>
      <c r="F1307" s="120"/>
      <c r="G1307" s="121"/>
      <c r="H1307" s="122"/>
      <c r="I1307" s="121"/>
      <c r="J1307" s="121"/>
      <c r="K1307" s="120"/>
      <c r="L1307" s="120"/>
    </row>
    <row r="1308" spans="2:12" x14ac:dyDescent="0.25">
      <c r="B1308" s="120"/>
      <c r="C1308" s="118"/>
      <c r="D1308" s="119"/>
      <c r="E1308" s="120"/>
      <c r="F1308" s="120"/>
      <c r="G1308" s="121"/>
      <c r="H1308" s="122"/>
      <c r="I1308" s="121"/>
      <c r="J1308" s="121"/>
      <c r="K1308" s="120"/>
      <c r="L1308" s="120"/>
    </row>
    <row r="1309" spans="2:12" x14ac:dyDescent="0.25">
      <c r="B1309" s="120"/>
      <c r="C1309" s="118"/>
      <c r="D1309" s="119"/>
      <c r="E1309" s="120"/>
      <c r="F1309" s="120"/>
      <c r="G1309" s="121"/>
      <c r="H1309" s="122"/>
      <c r="I1309" s="121"/>
      <c r="J1309" s="121"/>
      <c r="K1309" s="120"/>
      <c r="L1309" s="120"/>
    </row>
    <row r="1310" spans="2:12" x14ac:dyDescent="0.25">
      <c r="B1310" s="120"/>
      <c r="C1310" s="118"/>
      <c r="D1310" s="119"/>
      <c r="E1310" s="120"/>
      <c r="F1310" s="120"/>
      <c r="G1310" s="121"/>
      <c r="H1310" s="122"/>
      <c r="I1310" s="121"/>
      <c r="J1310" s="121"/>
      <c r="K1310" s="120"/>
      <c r="L1310" s="120"/>
    </row>
    <row r="1311" spans="2:12" x14ac:dyDescent="0.25">
      <c r="B1311" s="120"/>
      <c r="C1311" s="118"/>
      <c r="D1311" s="119"/>
      <c r="E1311" s="120"/>
      <c r="F1311" s="120"/>
      <c r="G1311" s="121"/>
      <c r="H1311" s="122"/>
      <c r="I1311" s="121"/>
      <c r="J1311" s="121"/>
      <c r="K1311" s="120"/>
      <c r="L1311" s="120"/>
    </row>
    <row r="1312" spans="2:12" x14ac:dyDescent="0.25">
      <c r="B1312" s="120"/>
      <c r="C1312" s="118"/>
      <c r="D1312" s="119"/>
      <c r="E1312" s="120"/>
      <c r="F1312" s="120"/>
      <c r="G1312" s="121"/>
      <c r="H1312" s="122"/>
      <c r="I1312" s="121"/>
      <c r="J1312" s="121"/>
      <c r="K1312" s="120"/>
      <c r="L1312" s="120"/>
    </row>
    <row r="1313" spans="2:12" x14ac:dyDescent="0.25">
      <c r="B1313" s="120"/>
      <c r="C1313" s="118"/>
      <c r="D1313" s="119"/>
      <c r="E1313" s="120"/>
      <c r="F1313" s="120"/>
      <c r="G1313" s="121"/>
      <c r="H1313" s="122"/>
      <c r="I1313" s="121"/>
      <c r="J1313" s="121"/>
      <c r="K1313" s="120"/>
      <c r="L1313" s="120"/>
    </row>
    <row r="1314" spans="2:12" x14ac:dyDescent="0.25">
      <c r="B1314" s="120"/>
      <c r="C1314" s="118"/>
      <c r="D1314" s="119"/>
      <c r="E1314" s="120"/>
      <c r="F1314" s="120"/>
      <c r="G1314" s="121"/>
      <c r="H1314" s="122"/>
      <c r="I1314" s="121"/>
      <c r="J1314" s="121"/>
      <c r="K1314" s="120"/>
      <c r="L1314" s="120"/>
    </row>
    <row r="1315" spans="2:12" x14ac:dyDescent="0.25">
      <c r="B1315" s="120"/>
      <c r="C1315" s="118"/>
      <c r="D1315" s="119"/>
      <c r="E1315" s="120"/>
      <c r="F1315" s="120"/>
      <c r="G1315" s="121"/>
      <c r="H1315" s="122"/>
      <c r="I1315" s="121"/>
      <c r="J1315" s="121"/>
      <c r="K1315" s="120"/>
      <c r="L1315" s="120"/>
    </row>
    <row r="1316" spans="2:12" x14ac:dyDescent="0.25">
      <c r="B1316" s="120"/>
      <c r="C1316" s="118"/>
      <c r="D1316" s="119"/>
      <c r="E1316" s="120"/>
      <c r="F1316" s="120"/>
      <c r="G1316" s="121"/>
      <c r="H1316" s="122"/>
      <c r="I1316" s="121"/>
      <c r="J1316" s="121"/>
      <c r="K1316" s="120"/>
      <c r="L1316" s="120"/>
    </row>
    <row r="1317" spans="2:12" x14ac:dyDescent="0.25">
      <c r="B1317" s="120"/>
      <c r="C1317" s="118"/>
      <c r="D1317" s="119"/>
      <c r="E1317" s="120"/>
      <c r="F1317" s="120"/>
      <c r="G1317" s="121"/>
      <c r="H1317" s="122"/>
      <c r="I1317" s="121"/>
      <c r="J1317" s="121"/>
      <c r="K1317" s="120"/>
      <c r="L1317" s="120"/>
    </row>
    <row r="1318" spans="2:12" x14ac:dyDescent="0.25">
      <c r="B1318" s="120"/>
      <c r="C1318" s="118"/>
      <c r="D1318" s="119"/>
      <c r="E1318" s="120"/>
      <c r="F1318" s="120"/>
      <c r="G1318" s="121"/>
      <c r="H1318" s="122"/>
      <c r="I1318" s="121"/>
      <c r="J1318" s="121"/>
      <c r="K1318" s="120"/>
      <c r="L1318" s="120"/>
    </row>
    <row r="1319" spans="2:12" x14ac:dyDescent="0.25">
      <c r="B1319" s="120"/>
      <c r="C1319" s="118"/>
      <c r="D1319" s="119"/>
      <c r="E1319" s="120"/>
      <c r="F1319" s="120"/>
      <c r="G1319" s="121"/>
      <c r="H1319" s="122"/>
      <c r="I1319" s="121"/>
      <c r="J1319" s="121"/>
      <c r="K1319" s="120"/>
      <c r="L1319" s="120"/>
    </row>
    <row r="1320" spans="2:12" x14ac:dyDescent="0.25">
      <c r="B1320" s="120"/>
      <c r="C1320" s="118"/>
      <c r="D1320" s="119"/>
      <c r="E1320" s="120"/>
      <c r="F1320" s="120"/>
      <c r="G1320" s="121"/>
      <c r="H1320" s="122"/>
      <c r="I1320" s="121"/>
      <c r="J1320" s="121"/>
      <c r="K1320" s="120"/>
      <c r="L1320" s="120"/>
    </row>
    <row r="1321" spans="2:12" x14ac:dyDescent="0.25">
      <c r="B1321" s="120"/>
      <c r="C1321" s="118"/>
      <c r="D1321" s="119"/>
      <c r="E1321" s="120"/>
      <c r="F1321" s="120"/>
      <c r="G1321" s="121"/>
      <c r="H1321" s="122"/>
      <c r="I1321" s="121"/>
      <c r="J1321" s="121"/>
      <c r="K1321" s="120"/>
      <c r="L1321" s="120"/>
    </row>
    <row r="1322" spans="2:12" x14ac:dyDescent="0.25">
      <c r="B1322" s="120"/>
      <c r="C1322" s="118"/>
      <c r="D1322" s="119"/>
      <c r="E1322" s="120"/>
      <c r="F1322" s="120"/>
      <c r="G1322" s="121"/>
      <c r="H1322" s="122"/>
      <c r="I1322" s="121"/>
      <c r="J1322" s="121"/>
      <c r="K1322" s="120"/>
      <c r="L1322" s="120"/>
    </row>
    <row r="1323" spans="2:12" x14ac:dyDescent="0.25">
      <c r="B1323" s="120"/>
      <c r="C1323" s="118"/>
      <c r="D1323" s="119"/>
      <c r="E1323" s="120"/>
      <c r="F1323" s="120"/>
      <c r="G1323" s="121"/>
      <c r="H1323" s="122"/>
      <c r="I1323" s="121"/>
      <c r="J1323" s="121"/>
      <c r="K1323" s="120"/>
      <c r="L1323" s="120"/>
    </row>
    <row r="1324" spans="2:12" x14ac:dyDescent="0.25">
      <c r="B1324" s="120"/>
      <c r="C1324" s="118"/>
      <c r="D1324" s="119"/>
      <c r="E1324" s="120"/>
      <c r="F1324" s="120"/>
      <c r="G1324" s="121"/>
      <c r="H1324" s="122"/>
      <c r="I1324" s="121"/>
      <c r="J1324" s="121"/>
      <c r="K1324" s="120"/>
      <c r="L1324" s="120"/>
    </row>
    <row r="1325" spans="2:12" x14ac:dyDescent="0.25">
      <c r="B1325" s="120"/>
      <c r="C1325" s="118"/>
      <c r="D1325" s="119"/>
      <c r="E1325" s="120"/>
      <c r="F1325" s="120"/>
      <c r="G1325" s="121"/>
      <c r="H1325" s="122"/>
      <c r="I1325" s="121"/>
      <c r="J1325" s="121"/>
      <c r="K1325" s="120"/>
      <c r="L1325" s="120"/>
    </row>
    <row r="1326" spans="2:12" x14ac:dyDescent="0.25">
      <c r="B1326" s="120"/>
      <c r="C1326" s="118"/>
      <c r="D1326" s="119"/>
      <c r="E1326" s="120"/>
      <c r="F1326" s="120"/>
      <c r="G1326" s="121"/>
      <c r="H1326" s="122"/>
      <c r="I1326" s="121"/>
      <c r="J1326" s="121"/>
      <c r="K1326" s="120"/>
      <c r="L1326" s="120"/>
    </row>
    <row r="1327" spans="2:12" x14ac:dyDescent="0.25">
      <c r="B1327" s="120"/>
      <c r="C1327" s="118"/>
      <c r="D1327" s="119"/>
      <c r="E1327" s="120"/>
      <c r="F1327" s="120"/>
      <c r="G1327" s="121"/>
      <c r="H1327" s="122"/>
      <c r="I1327" s="121"/>
      <c r="J1327" s="121"/>
      <c r="K1327" s="120"/>
      <c r="L1327" s="120"/>
    </row>
    <row r="1328" spans="2:12" x14ac:dyDescent="0.25">
      <c r="B1328" s="120"/>
      <c r="C1328" s="118"/>
      <c r="D1328" s="119"/>
      <c r="E1328" s="120"/>
      <c r="F1328" s="120"/>
      <c r="G1328" s="121"/>
      <c r="H1328" s="122"/>
      <c r="I1328" s="121"/>
      <c r="J1328" s="121"/>
      <c r="K1328" s="120"/>
      <c r="L1328" s="120"/>
    </row>
    <row r="1329" spans="2:12" x14ac:dyDescent="0.25">
      <c r="B1329" s="120"/>
      <c r="C1329" s="118"/>
      <c r="D1329" s="119"/>
      <c r="E1329" s="120"/>
      <c r="F1329" s="120"/>
      <c r="G1329" s="121"/>
      <c r="H1329" s="122"/>
      <c r="I1329" s="121"/>
      <c r="J1329" s="121"/>
      <c r="K1329" s="120"/>
      <c r="L1329" s="120"/>
    </row>
    <row r="1330" spans="2:12" x14ac:dyDescent="0.25">
      <c r="B1330" s="120"/>
      <c r="C1330" s="118"/>
      <c r="D1330" s="119"/>
      <c r="E1330" s="120"/>
      <c r="F1330" s="120"/>
      <c r="G1330" s="121"/>
      <c r="H1330" s="122"/>
      <c r="I1330" s="121"/>
      <c r="J1330" s="121"/>
      <c r="K1330" s="120"/>
      <c r="L1330" s="120"/>
    </row>
    <row r="1331" spans="2:12" x14ac:dyDescent="0.25">
      <c r="B1331" s="120"/>
      <c r="C1331" s="118"/>
      <c r="D1331" s="119"/>
      <c r="E1331" s="120"/>
      <c r="F1331" s="120"/>
      <c r="G1331" s="121"/>
      <c r="H1331" s="122"/>
      <c r="I1331" s="121"/>
      <c r="J1331" s="121"/>
      <c r="K1331" s="120"/>
      <c r="L1331" s="120"/>
    </row>
    <row r="1332" spans="2:12" x14ac:dyDescent="0.25">
      <c r="B1332" s="120"/>
      <c r="C1332" s="118"/>
      <c r="D1332" s="119"/>
      <c r="E1332" s="120"/>
      <c r="F1332" s="120"/>
      <c r="G1332" s="121"/>
      <c r="H1332" s="122"/>
      <c r="I1332" s="121"/>
      <c r="J1332" s="121"/>
      <c r="K1332" s="120"/>
      <c r="L1332" s="120"/>
    </row>
    <row r="1333" spans="2:12" x14ac:dyDescent="0.25">
      <c r="B1333" s="120"/>
      <c r="C1333" s="118"/>
      <c r="D1333" s="119"/>
      <c r="E1333" s="120"/>
      <c r="F1333" s="120"/>
      <c r="G1333" s="121"/>
      <c r="H1333" s="122"/>
      <c r="I1333" s="121"/>
      <c r="J1333" s="121"/>
      <c r="K1333" s="120"/>
      <c r="L1333" s="120"/>
    </row>
    <row r="1334" spans="2:12" x14ac:dyDescent="0.25">
      <c r="B1334" s="120"/>
      <c r="C1334" s="118"/>
      <c r="D1334" s="119"/>
      <c r="E1334" s="120"/>
      <c r="F1334" s="120"/>
      <c r="G1334" s="121"/>
      <c r="H1334" s="122"/>
      <c r="I1334" s="121"/>
      <c r="J1334" s="121"/>
      <c r="K1334" s="120"/>
      <c r="L1334" s="120"/>
    </row>
    <row r="1335" spans="2:12" x14ac:dyDescent="0.25">
      <c r="B1335" s="120"/>
      <c r="C1335" s="118"/>
      <c r="D1335" s="119"/>
      <c r="E1335" s="120"/>
      <c r="F1335" s="120"/>
      <c r="G1335" s="121"/>
      <c r="H1335" s="122"/>
      <c r="I1335" s="121"/>
      <c r="J1335" s="121"/>
      <c r="K1335" s="120"/>
      <c r="L1335" s="120"/>
    </row>
    <row r="1336" spans="2:12" x14ac:dyDescent="0.25">
      <c r="B1336" s="120"/>
      <c r="C1336" s="118"/>
      <c r="D1336" s="119"/>
      <c r="E1336" s="120"/>
      <c r="F1336" s="120"/>
      <c r="G1336" s="121"/>
      <c r="H1336" s="122"/>
      <c r="I1336" s="121"/>
      <c r="J1336" s="121"/>
      <c r="K1336" s="120"/>
      <c r="L1336" s="120"/>
    </row>
    <row r="1337" spans="2:12" x14ac:dyDescent="0.25">
      <c r="B1337" s="120"/>
      <c r="C1337" s="118"/>
      <c r="D1337" s="119"/>
      <c r="E1337" s="120"/>
      <c r="F1337" s="120"/>
      <c r="G1337" s="121"/>
      <c r="H1337" s="122"/>
      <c r="I1337" s="121"/>
      <c r="J1337" s="121"/>
      <c r="K1337" s="120"/>
      <c r="L1337" s="120"/>
    </row>
    <row r="1338" spans="2:12" x14ac:dyDescent="0.25">
      <c r="B1338" s="120"/>
      <c r="C1338" s="118"/>
      <c r="D1338" s="119"/>
      <c r="E1338" s="120"/>
      <c r="F1338" s="120"/>
      <c r="G1338" s="121"/>
      <c r="H1338" s="122"/>
      <c r="I1338" s="121"/>
      <c r="J1338" s="121"/>
      <c r="K1338" s="120"/>
      <c r="L1338" s="120"/>
    </row>
    <row r="1339" spans="2:12" x14ac:dyDescent="0.25">
      <c r="B1339" s="120"/>
      <c r="C1339" s="118"/>
      <c r="D1339" s="119"/>
      <c r="E1339" s="120"/>
      <c r="F1339" s="120"/>
      <c r="G1339" s="121"/>
      <c r="H1339" s="122"/>
      <c r="I1339" s="121"/>
      <c r="J1339" s="121"/>
      <c r="K1339" s="120"/>
      <c r="L1339" s="120"/>
    </row>
    <row r="1340" spans="2:12" x14ac:dyDescent="0.25">
      <c r="B1340" s="120"/>
      <c r="C1340" s="118"/>
      <c r="D1340" s="119"/>
      <c r="E1340" s="120"/>
      <c r="F1340" s="120"/>
      <c r="G1340" s="121"/>
      <c r="H1340" s="122"/>
      <c r="I1340" s="121"/>
      <c r="J1340" s="121"/>
      <c r="K1340" s="120"/>
      <c r="L1340" s="120"/>
    </row>
    <row r="1341" spans="2:12" x14ac:dyDescent="0.25">
      <c r="B1341" s="120"/>
      <c r="C1341" s="118"/>
      <c r="D1341" s="119"/>
      <c r="E1341" s="120"/>
      <c r="F1341" s="120"/>
      <c r="G1341" s="121"/>
      <c r="H1341" s="122"/>
      <c r="I1341" s="121"/>
      <c r="J1341" s="121"/>
      <c r="K1341" s="120"/>
      <c r="L1341" s="120"/>
    </row>
    <row r="1342" spans="2:12" x14ac:dyDescent="0.25">
      <c r="B1342" s="120"/>
      <c r="C1342" s="118"/>
      <c r="D1342" s="119"/>
      <c r="E1342" s="120"/>
      <c r="F1342" s="120"/>
      <c r="G1342" s="121"/>
      <c r="H1342" s="122"/>
      <c r="I1342" s="121"/>
      <c r="J1342" s="121"/>
      <c r="K1342" s="120"/>
      <c r="L1342" s="120"/>
    </row>
    <row r="1343" spans="2:12" x14ac:dyDescent="0.25">
      <c r="B1343" s="120"/>
      <c r="C1343" s="118"/>
      <c r="D1343" s="119"/>
      <c r="E1343" s="120"/>
      <c r="F1343" s="120"/>
      <c r="G1343" s="121"/>
      <c r="H1343" s="122"/>
      <c r="I1343" s="121"/>
      <c r="J1343" s="121"/>
      <c r="K1343" s="120"/>
      <c r="L1343" s="120"/>
    </row>
    <row r="1344" spans="2:12" x14ac:dyDescent="0.25">
      <c r="B1344" s="120"/>
      <c r="C1344" s="118"/>
      <c r="D1344" s="119"/>
      <c r="E1344" s="120"/>
      <c r="F1344" s="120"/>
      <c r="G1344" s="121"/>
      <c r="H1344" s="122"/>
      <c r="I1344" s="121"/>
      <c r="J1344" s="121"/>
      <c r="K1344" s="120"/>
      <c r="L1344" s="120"/>
    </row>
    <row r="1345" spans="2:12" x14ac:dyDescent="0.25">
      <c r="B1345" s="120"/>
      <c r="C1345" s="118"/>
      <c r="D1345" s="119"/>
      <c r="E1345" s="120"/>
      <c r="F1345" s="120"/>
      <c r="G1345" s="121"/>
      <c r="H1345" s="122"/>
      <c r="I1345" s="121"/>
      <c r="J1345" s="121"/>
      <c r="K1345" s="120"/>
      <c r="L1345" s="120"/>
    </row>
    <row r="1346" spans="2:12" x14ac:dyDescent="0.25">
      <c r="B1346" s="120"/>
      <c r="C1346" s="118"/>
      <c r="D1346" s="119"/>
      <c r="E1346" s="120"/>
      <c r="F1346" s="120"/>
      <c r="G1346" s="121"/>
      <c r="H1346" s="122"/>
      <c r="I1346" s="121"/>
      <c r="J1346" s="121"/>
      <c r="K1346" s="120"/>
      <c r="L1346" s="120"/>
    </row>
    <row r="1347" spans="2:12" x14ac:dyDescent="0.25">
      <c r="B1347" s="120"/>
      <c r="C1347" s="118"/>
      <c r="D1347" s="119"/>
      <c r="E1347" s="120"/>
      <c r="F1347" s="120"/>
      <c r="G1347" s="121"/>
      <c r="H1347" s="122"/>
      <c r="I1347" s="121"/>
      <c r="J1347" s="121"/>
      <c r="K1347" s="120"/>
      <c r="L1347" s="120"/>
    </row>
    <row r="1348" spans="2:12" x14ac:dyDescent="0.25">
      <c r="B1348" s="120"/>
      <c r="C1348" s="118"/>
      <c r="D1348" s="119"/>
      <c r="E1348" s="120"/>
      <c r="F1348" s="120"/>
      <c r="G1348" s="121"/>
      <c r="H1348" s="122"/>
      <c r="I1348" s="121"/>
      <c r="J1348" s="121"/>
      <c r="K1348" s="120"/>
      <c r="L1348" s="120"/>
    </row>
    <row r="1349" spans="2:12" x14ac:dyDescent="0.25">
      <c r="B1349" s="120"/>
      <c r="C1349" s="118"/>
      <c r="D1349" s="119"/>
      <c r="E1349" s="120"/>
      <c r="F1349" s="120"/>
      <c r="G1349" s="121"/>
      <c r="H1349" s="122"/>
      <c r="I1349" s="121"/>
      <c r="J1349" s="121"/>
      <c r="K1349" s="120"/>
      <c r="L1349" s="120"/>
    </row>
    <row r="1350" spans="2:12" x14ac:dyDescent="0.25">
      <c r="B1350" s="120"/>
      <c r="C1350" s="118"/>
      <c r="D1350" s="119"/>
      <c r="E1350" s="120"/>
      <c r="F1350" s="120"/>
      <c r="G1350" s="121"/>
      <c r="H1350" s="122"/>
      <c r="I1350" s="121"/>
      <c r="J1350" s="121"/>
      <c r="K1350" s="120"/>
      <c r="L1350" s="120"/>
    </row>
    <row r="1351" spans="2:12" x14ac:dyDescent="0.25">
      <c r="B1351" s="120"/>
      <c r="C1351" s="118"/>
      <c r="D1351" s="119"/>
      <c r="E1351" s="120"/>
      <c r="F1351" s="120"/>
      <c r="G1351" s="121"/>
      <c r="H1351" s="122"/>
      <c r="I1351" s="121"/>
      <c r="J1351" s="121"/>
      <c r="K1351" s="120"/>
      <c r="L1351" s="120"/>
    </row>
    <row r="1352" spans="2:12" x14ac:dyDescent="0.25">
      <c r="B1352" s="120"/>
      <c r="C1352" s="118"/>
      <c r="D1352" s="119"/>
      <c r="E1352" s="120"/>
      <c r="F1352" s="120"/>
      <c r="G1352" s="121"/>
      <c r="H1352" s="122"/>
      <c r="I1352" s="121"/>
      <c r="J1352" s="121"/>
      <c r="K1352" s="120"/>
      <c r="L1352" s="120"/>
    </row>
    <row r="1353" spans="2:12" x14ac:dyDescent="0.25">
      <c r="B1353" s="120"/>
      <c r="C1353" s="118"/>
      <c r="D1353" s="119"/>
      <c r="E1353" s="120"/>
      <c r="F1353" s="120"/>
      <c r="G1353" s="121"/>
      <c r="H1353" s="122"/>
      <c r="I1353" s="121"/>
      <c r="J1353" s="121"/>
      <c r="K1353" s="120"/>
      <c r="L1353" s="120"/>
    </row>
    <row r="1354" spans="2:12" x14ac:dyDescent="0.25">
      <c r="B1354" s="120"/>
      <c r="C1354" s="118"/>
      <c r="D1354" s="119"/>
      <c r="E1354" s="120"/>
      <c r="F1354" s="120"/>
      <c r="G1354" s="121"/>
      <c r="H1354" s="122"/>
      <c r="I1354" s="121"/>
      <c r="J1354" s="121"/>
      <c r="K1354" s="120"/>
      <c r="L1354" s="120"/>
    </row>
    <row r="1355" spans="2:12" x14ac:dyDescent="0.25">
      <c r="B1355" s="120"/>
      <c r="C1355" s="118"/>
      <c r="D1355" s="119"/>
      <c r="E1355" s="120"/>
      <c r="F1355" s="120"/>
      <c r="G1355" s="121"/>
      <c r="H1355" s="122"/>
      <c r="I1355" s="121"/>
      <c r="J1355" s="121"/>
      <c r="K1355" s="120"/>
      <c r="L1355" s="120"/>
    </row>
    <row r="1356" spans="2:12" x14ac:dyDescent="0.25">
      <c r="B1356" s="120"/>
      <c r="C1356" s="118"/>
      <c r="D1356" s="119"/>
      <c r="E1356" s="120"/>
      <c r="F1356" s="120"/>
      <c r="G1356" s="121"/>
      <c r="H1356" s="122"/>
      <c r="I1356" s="121"/>
      <c r="J1356" s="121"/>
      <c r="K1356" s="120"/>
      <c r="L1356" s="120"/>
    </row>
    <row r="1357" spans="2:12" x14ac:dyDescent="0.25">
      <c r="B1357" s="120"/>
      <c r="C1357" s="118"/>
      <c r="D1357" s="119"/>
      <c r="E1357" s="120"/>
      <c r="F1357" s="120"/>
      <c r="G1357" s="121"/>
      <c r="H1357" s="122"/>
      <c r="I1357" s="121"/>
      <c r="J1357" s="121"/>
      <c r="K1357" s="120"/>
      <c r="L1357" s="120"/>
    </row>
    <row r="1358" spans="2:12" x14ac:dyDescent="0.25">
      <c r="B1358" s="120"/>
      <c r="C1358" s="118"/>
      <c r="D1358" s="119"/>
      <c r="E1358" s="120"/>
      <c r="F1358" s="120"/>
      <c r="G1358" s="121"/>
      <c r="H1358" s="122"/>
      <c r="I1358" s="121"/>
      <c r="J1358" s="121"/>
      <c r="K1358" s="120"/>
      <c r="L1358" s="120"/>
    </row>
    <row r="1359" spans="2:12" x14ac:dyDescent="0.25">
      <c r="B1359" s="120"/>
      <c r="C1359" s="118"/>
      <c r="D1359" s="119"/>
      <c r="E1359" s="120"/>
      <c r="F1359" s="120"/>
      <c r="G1359" s="121"/>
      <c r="H1359" s="122"/>
      <c r="I1359" s="121"/>
      <c r="J1359" s="121"/>
      <c r="K1359" s="120"/>
      <c r="L1359" s="120"/>
    </row>
    <row r="1360" spans="2:12" x14ac:dyDescent="0.25">
      <c r="B1360" s="120"/>
      <c r="C1360" s="118"/>
      <c r="D1360" s="119"/>
      <c r="E1360" s="120"/>
      <c r="F1360" s="120"/>
      <c r="G1360" s="121"/>
      <c r="H1360" s="122"/>
      <c r="I1360" s="121"/>
      <c r="J1360" s="121"/>
      <c r="K1360" s="120"/>
      <c r="L1360" s="120"/>
    </row>
    <row r="1361" spans="2:12" x14ac:dyDescent="0.25">
      <c r="B1361" s="120"/>
      <c r="C1361" s="118"/>
      <c r="D1361" s="119"/>
      <c r="E1361" s="120"/>
      <c r="F1361" s="120"/>
      <c r="G1361" s="121"/>
      <c r="H1361" s="122"/>
      <c r="I1361" s="121"/>
      <c r="J1361" s="121"/>
      <c r="K1361" s="120"/>
      <c r="L1361" s="120"/>
    </row>
    <row r="1362" spans="2:12" x14ac:dyDescent="0.25">
      <c r="B1362" s="120"/>
      <c r="C1362" s="118"/>
      <c r="D1362" s="119"/>
      <c r="E1362" s="120"/>
      <c r="F1362" s="120"/>
      <c r="G1362" s="121"/>
      <c r="H1362" s="122"/>
      <c r="I1362" s="121"/>
      <c r="J1362" s="121"/>
      <c r="K1362" s="120"/>
      <c r="L1362" s="120"/>
    </row>
    <row r="1363" spans="2:12" x14ac:dyDescent="0.25">
      <c r="B1363" s="120"/>
      <c r="C1363" s="118"/>
      <c r="D1363" s="119"/>
      <c r="E1363" s="120"/>
      <c r="F1363" s="120"/>
      <c r="G1363" s="121"/>
      <c r="H1363" s="122"/>
      <c r="I1363" s="121"/>
      <c r="J1363" s="121"/>
      <c r="K1363" s="120"/>
      <c r="L1363" s="120"/>
    </row>
    <row r="1364" spans="2:12" x14ac:dyDescent="0.25">
      <c r="B1364" s="120"/>
      <c r="C1364" s="118"/>
      <c r="D1364" s="119"/>
      <c r="E1364" s="120"/>
      <c r="F1364" s="120"/>
      <c r="G1364" s="121"/>
      <c r="H1364" s="122"/>
      <c r="I1364" s="121"/>
      <c r="J1364" s="121"/>
      <c r="K1364" s="120"/>
      <c r="L1364" s="120"/>
    </row>
    <row r="1365" spans="2:12" x14ac:dyDescent="0.25">
      <c r="B1365" s="120"/>
      <c r="C1365" s="118"/>
      <c r="D1365" s="119"/>
      <c r="E1365" s="120"/>
      <c r="F1365" s="120"/>
      <c r="G1365" s="121"/>
      <c r="H1365" s="122"/>
      <c r="I1365" s="121"/>
      <c r="J1365" s="121"/>
      <c r="K1365" s="120"/>
      <c r="L1365" s="120"/>
    </row>
    <row r="1366" spans="2:12" x14ac:dyDescent="0.25">
      <c r="B1366" s="120"/>
      <c r="C1366" s="118"/>
      <c r="D1366" s="119"/>
      <c r="E1366" s="120"/>
      <c r="F1366" s="120"/>
      <c r="G1366" s="121"/>
      <c r="H1366" s="122"/>
      <c r="I1366" s="121"/>
      <c r="J1366" s="121"/>
      <c r="K1366" s="120"/>
      <c r="L1366" s="120"/>
    </row>
    <row r="1367" spans="2:12" x14ac:dyDescent="0.25">
      <c r="B1367" s="120"/>
      <c r="C1367" s="118"/>
      <c r="D1367" s="119"/>
      <c r="E1367" s="120"/>
      <c r="F1367" s="120"/>
      <c r="G1367" s="121"/>
      <c r="H1367" s="122"/>
      <c r="I1367" s="121"/>
      <c r="J1367" s="121"/>
      <c r="K1367" s="120"/>
      <c r="L1367" s="120"/>
    </row>
    <row r="1368" spans="2:12" x14ac:dyDescent="0.25">
      <c r="B1368" s="120"/>
      <c r="C1368" s="118"/>
      <c r="D1368" s="119"/>
      <c r="E1368" s="120"/>
      <c r="F1368" s="120"/>
      <c r="G1368" s="121"/>
      <c r="H1368" s="122"/>
      <c r="I1368" s="121"/>
      <c r="J1368" s="121"/>
      <c r="K1368" s="120"/>
      <c r="L1368" s="120"/>
    </row>
    <row r="1369" spans="2:12" x14ac:dyDescent="0.25">
      <c r="B1369" s="120"/>
      <c r="C1369" s="118"/>
      <c r="D1369" s="119"/>
      <c r="E1369" s="120"/>
      <c r="F1369" s="120"/>
      <c r="G1369" s="121"/>
      <c r="H1369" s="122"/>
      <c r="I1369" s="121"/>
      <c r="J1369" s="121"/>
      <c r="K1369" s="120"/>
      <c r="L1369" s="120"/>
    </row>
    <row r="1370" spans="2:12" x14ac:dyDescent="0.25">
      <c r="B1370" s="120"/>
      <c r="C1370" s="118"/>
      <c r="D1370" s="119"/>
      <c r="E1370" s="120"/>
      <c r="F1370" s="120"/>
      <c r="G1370" s="121"/>
      <c r="H1370" s="122"/>
      <c r="I1370" s="121"/>
      <c r="J1370" s="121"/>
      <c r="K1370" s="120"/>
      <c r="L1370" s="120"/>
    </row>
    <row r="1371" spans="2:12" x14ac:dyDescent="0.25">
      <c r="B1371" s="120"/>
      <c r="C1371" s="118"/>
      <c r="D1371" s="119"/>
      <c r="E1371" s="120"/>
      <c r="F1371" s="120"/>
      <c r="G1371" s="121"/>
      <c r="H1371" s="122"/>
      <c r="I1371" s="121"/>
      <c r="J1371" s="121"/>
      <c r="K1371" s="120"/>
      <c r="L1371" s="120"/>
    </row>
    <row r="1372" spans="2:12" x14ac:dyDescent="0.25">
      <c r="B1372" s="120"/>
      <c r="C1372" s="118"/>
      <c r="D1372" s="119"/>
      <c r="E1372" s="120"/>
      <c r="F1372" s="120"/>
      <c r="G1372" s="121"/>
      <c r="H1372" s="122"/>
      <c r="I1372" s="121"/>
      <c r="J1372" s="121"/>
      <c r="K1372" s="120"/>
      <c r="L1372" s="120"/>
    </row>
    <row r="1373" spans="2:12" x14ac:dyDescent="0.25">
      <c r="B1373" s="120"/>
      <c r="C1373" s="118"/>
      <c r="D1373" s="119"/>
      <c r="E1373" s="120"/>
      <c r="F1373" s="120"/>
      <c r="G1373" s="121"/>
      <c r="H1373" s="122"/>
      <c r="I1373" s="121"/>
      <c r="J1373" s="121"/>
      <c r="K1373" s="120"/>
      <c r="L1373" s="120"/>
    </row>
    <row r="1374" spans="2:12" x14ac:dyDescent="0.25">
      <c r="B1374" s="120"/>
      <c r="C1374" s="118"/>
      <c r="D1374" s="119"/>
      <c r="E1374" s="120"/>
      <c r="F1374" s="120"/>
      <c r="G1374" s="121"/>
      <c r="H1374" s="122"/>
      <c r="I1374" s="121"/>
      <c r="J1374" s="121"/>
      <c r="K1374" s="120"/>
      <c r="L1374" s="120"/>
    </row>
    <row r="1375" spans="2:12" x14ac:dyDescent="0.25">
      <c r="B1375" s="120"/>
      <c r="C1375" s="118"/>
      <c r="D1375" s="119"/>
      <c r="E1375" s="120"/>
      <c r="F1375" s="120"/>
      <c r="G1375" s="121"/>
      <c r="H1375" s="122"/>
      <c r="I1375" s="121"/>
      <c r="J1375" s="121"/>
      <c r="K1375" s="120"/>
      <c r="L1375" s="120"/>
    </row>
    <row r="1376" spans="2:12" x14ac:dyDescent="0.25">
      <c r="B1376" s="120"/>
      <c r="C1376" s="118"/>
      <c r="D1376" s="119"/>
      <c r="E1376" s="120"/>
      <c r="F1376" s="120"/>
      <c r="G1376" s="121"/>
      <c r="H1376" s="122"/>
      <c r="I1376" s="121"/>
      <c r="J1376" s="121"/>
      <c r="K1376" s="120"/>
      <c r="L1376" s="120"/>
    </row>
    <row r="1377" spans="2:12" x14ac:dyDescent="0.25">
      <c r="B1377" s="120"/>
      <c r="C1377" s="118"/>
      <c r="D1377" s="119"/>
      <c r="E1377" s="120"/>
      <c r="F1377" s="120"/>
      <c r="G1377" s="121"/>
      <c r="H1377" s="122"/>
      <c r="I1377" s="121"/>
      <c r="J1377" s="121"/>
      <c r="K1377" s="120"/>
      <c r="L1377" s="120"/>
    </row>
    <row r="1378" spans="2:12" x14ac:dyDescent="0.25">
      <c r="B1378" s="120"/>
      <c r="C1378" s="118"/>
      <c r="D1378" s="119"/>
      <c r="E1378" s="120"/>
      <c r="F1378" s="120"/>
      <c r="G1378" s="121"/>
      <c r="H1378" s="122"/>
      <c r="I1378" s="121"/>
      <c r="J1378" s="121"/>
      <c r="K1378" s="120"/>
      <c r="L1378" s="120"/>
    </row>
    <row r="1379" spans="2:12" x14ac:dyDescent="0.25">
      <c r="B1379" s="120"/>
      <c r="C1379" s="118"/>
      <c r="D1379" s="119"/>
      <c r="E1379" s="120"/>
      <c r="F1379" s="120"/>
      <c r="G1379" s="121"/>
      <c r="H1379" s="122"/>
      <c r="I1379" s="121"/>
      <c r="J1379" s="121"/>
      <c r="K1379" s="120"/>
      <c r="L1379" s="120"/>
    </row>
    <row r="1380" spans="2:12" x14ac:dyDescent="0.25">
      <c r="B1380" s="120"/>
      <c r="C1380" s="118"/>
      <c r="D1380" s="119"/>
      <c r="E1380" s="120"/>
      <c r="F1380" s="120"/>
      <c r="G1380" s="121"/>
      <c r="H1380" s="122"/>
      <c r="I1380" s="121"/>
      <c r="J1380" s="121"/>
      <c r="K1380" s="120"/>
      <c r="L1380" s="120"/>
    </row>
    <row r="1381" spans="2:12" x14ac:dyDescent="0.25">
      <c r="B1381" s="120"/>
      <c r="C1381" s="118"/>
      <c r="D1381" s="119"/>
      <c r="E1381" s="120"/>
      <c r="F1381" s="120"/>
      <c r="G1381" s="121"/>
      <c r="H1381" s="122"/>
      <c r="I1381" s="121"/>
      <c r="J1381" s="121"/>
      <c r="K1381" s="120"/>
      <c r="L1381" s="120"/>
    </row>
    <row r="1382" spans="2:12" x14ac:dyDescent="0.25">
      <c r="B1382" s="120"/>
      <c r="C1382" s="118"/>
      <c r="D1382" s="119"/>
      <c r="E1382" s="120"/>
      <c r="F1382" s="120"/>
      <c r="G1382" s="121"/>
      <c r="H1382" s="122"/>
      <c r="I1382" s="121"/>
      <c r="J1382" s="121"/>
      <c r="K1382" s="120"/>
      <c r="L1382" s="120"/>
    </row>
    <row r="1383" spans="2:12" x14ac:dyDescent="0.25">
      <c r="B1383" s="120"/>
      <c r="C1383" s="118"/>
      <c r="D1383" s="119"/>
      <c r="E1383" s="120"/>
      <c r="F1383" s="120"/>
      <c r="G1383" s="121"/>
      <c r="H1383" s="122"/>
      <c r="I1383" s="121"/>
      <c r="J1383" s="121"/>
      <c r="K1383" s="120"/>
      <c r="L1383" s="120"/>
    </row>
    <row r="1384" spans="2:12" x14ac:dyDescent="0.25">
      <c r="B1384" s="120"/>
      <c r="C1384" s="118"/>
      <c r="D1384" s="119"/>
      <c r="E1384" s="120"/>
      <c r="F1384" s="120"/>
      <c r="G1384" s="121"/>
      <c r="H1384" s="122"/>
      <c r="I1384" s="121"/>
      <c r="J1384" s="121"/>
      <c r="K1384" s="120"/>
      <c r="L1384" s="120"/>
    </row>
    <row r="1385" spans="2:12" x14ac:dyDescent="0.25">
      <c r="B1385" s="120"/>
      <c r="C1385" s="118"/>
      <c r="D1385" s="119"/>
      <c r="E1385" s="120"/>
      <c r="F1385" s="120"/>
      <c r="G1385" s="121"/>
      <c r="H1385" s="122"/>
      <c r="I1385" s="121"/>
      <c r="J1385" s="121"/>
      <c r="K1385" s="120"/>
      <c r="L1385" s="120"/>
    </row>
    <row r="1386" spans="2:12" x14ac:dyDescent="0.25">
      <c r="B1386" s="120"/>
      <c r="C1386" s="118"/>
      <c r="D1386" s="119"/>
      <c r="E1386" s="120"/>
      <c r="F1386" s="120"/>
      <c r="G1386" s="121"/>
      <c r="H1386" s="122"/>
      <c r="I1386" s="121"/>
      <c r="J1386" s="121"/>
      <c r="K1386" s="120"/>
      <c r="L1386" s="120"/>
    </row>
    <row r="1387" spans="2:12" x14ac:dyDescent="0.25">
      <c r="B1387" s="120"/>
      <c r="C1387" s="118"/>
      <c r="D1387" s="119"/>
      <c r="E1387" s="120"/>
      <c r="F1387" s="120"/>
      <c r="G1387" s="121"/>
      <c r="H1387" s="122"/>
      <c r="I1387" s="121"/>
      <c r="J1387" s="121"/>
      <c r="K1387" s="120"/>
      <c r="L1387" s="120"/>
    </row>
    <row r="1388" spans="2:12" x14ac:dyDescent="0.25">
      <c r="B1388" s="120"/>
      <c r="C1388" s="118"/>
      <c r="D1388" s="119"/>
      <c r="E1388" s="120"/>
      <c r="F1388" s="120"/>
      <c r="G1388" s="121"/>
      <c r="H1388" s="122"/>
      <c r="I1388" s="121"/>
      <c r="J1388" s="121"/>
      <c r="K1388" s="120"/>
      <c r="L1388" s="120"/>
    </row>
    <row r="1389" spans="2:12" x14ac:dyDescent="0.25">
      <c r="B1389" s="120"/>
      <c r="C1389" s="118"/>
      <c r="D1389" s="119"/>
      <c r="E1389" s="120"/>
      <c r="F1389" s="120"/>
      <c r="G1389" s="121"/>
      <c r="H1389" s="122"/>
      <c r="I1389" s="121"/>
      <c r="J1389" s="121"/>
      <c r="K1389" s="120"/>
      <c r="L1389" s="120"/>
    </row>
    <row r="1390" spans="2:12" x14ac:dyDescent="0.25">
      <c r="B1390" s="120"/>
      <c r="C1390" s="118"/>
      <c r="D1390" s="119"/>
      <c r="E1390" s="120"/>
      <c r="F1390" s="120"/>
      <c r="G1390" s="121"/>
      <c r="H1390" s="122"/>
      <c r="I1390" s="121"/>
      <c r="J1390" s="121"/>
      <c r="K1390" s="120"/>
      <c r="L1390" s="120"/>
    </row>
    <row r="1391" spans="2:12" x14ac:dyDescent="0.25">
      <c r="B1391" s="120"/>
      <c r="C1391" s="118"/>
      <c r="D1391" s="119"/>
      <c r="E1391" s="120"/>
      <c r="F1391" s="120"/>
      <c r="G1391" s="121"/>
      <c r="H1391" s="122"/>
      <c r="I1391" s="121"/>
      <c r="J1391" s="121"/>
      <c r="K1391" s="120"/>
      <c r="L1391" s="120"/>
    </row>
    <row r="1392" spans="2:12" x14ac:dyDescent="0.25">
      <c r="B1392" s="120"/>
      <c r="C1392" s="118"/>
      <c r="D1392" s="119"/>
      <c r="E1392" s="120"/>
      <c r="F1392" s="120"/>
      <c r="G1392" s="121"/>
      <c r="H1392" s="122"/>
      <c r="I1392" s="121"/>
      <c r="J1392" s="121"/>
      <c r="K1392" s="120"/>
      <c r="L1392" s="120"/>
    </row>
    <row r="1393" spans="2:12" x14ac:dyDescent="0.25">
      <c r="B1393" s="120"/>
      <c r="C1393" s="118"/>
      <c r="D1393" s="119"/>
      <c r="E1393" s="120"/>
      <c r="F1393" s="120"/>
      <c r="G1393" s="121"/>
      <c r="H1393" s="122"/>
      <c r="I1393" s="121"/>
      <c r="J1393" s="121"/>
      <c r="K1393" s="120"/>
      <c r="L1393" s="120"/>
    </row>
    <row r="1394" spans="2:12" x14ac:dyDescent="0.25">
      <c r="B1394" s="120"/>
      <c r="C1394" s="118"/>
      <c r="D1394" s="119"/>
      <c r="E1394" s="120"/>
      <c r="F1394" s="120"/>
      <c r="G1394" s="121"/>
      <c r="H1394" s="122"/>
      <c r="I1394" s="121"/>
      <c r="J1394" s="121"/>
      <c r="K1394" s="120"/>
      <c r="L1394" s="120"/>
    </row>
    <row r="1395" spans="2:12" x14ac:dyDescent="0.25">
      <c r="B1395" s="120"/>
      <c r="C1395" s="118"/>
      <c r="D1395" s="119"/>
      <c r="E1395" s="120"/>
      <c r="F1395" s="120"/>
      <c r="G1395" s="121"/>
      <c r="H1395" s="122"/>
      <c r="I1395" s="121"/>
      <c r="J1395" s="121"/>
      <c r="K1395" s="120"/>
      <c r="L1395" s="120"/>
    </row>
    <row r="1396" spans="2:12" x14ac:dyDescent="0.25">
      <c r="B1396" s="120"/>
      <c r="C1396" s="118"/>
      <c r="D1396" s="119"/>
      <c r="E1396" s="120"/>
      <c r="F1396" s="120"/>
      <c r="G1396" s="121"/>
      <c r="H1396" s="122"/>
      <c r="I1396" s="121"/>
      <c r="J1396" s="121"/>
      <c r="K1396" s="120"/>
      <c r="L1396" s="120"/>
    </row>
    <row r="1397" spans="2:12" x14ac:dyDescent="0.25">
      <c r="B1397" s="120"/>
      <c r="C1397" s="118"/>
      <c r="D1397" s="119"/>
      <c r="E1397" s="120"/>
      <c r="F1397" s="120"/>
      <c r="G1397" s="121"/>
      <c r="H1397" s="122"/>
      <c r="I1397" s="121"/>
      <c r="J1397" s="121"/>
      <c r="K1397" s="120"/>
      <c r="L1397" s="120"/>
    </row>
    <row r="1398" spans="2:12" x14ac:dyDescent="0.25">
      <c r="B1398" s="120"/>
      <c r="C1398" s="118"/>
      <c r="D1398" s="119"/>
      <c r="E1398" s="120"/>
      <c r="F1398" s="120"/>
      <c r="G1398" s="121"/>
      <c r="H1398" s="122"/>
      <c r="I1398" s="121"/>
      <c r="J1398" s="121"/>
      <c r="K1398" s="120"/>
      <c r="L1398" s="120"/>
    </row>
    <row r="1399" spans="2:12" x14ac:dyDescent="0.25">
      <c r="B1399" s="120"/>
      <c r="C1399" s="118"/>
      <c r="D1399" s="119"/>
      <c r="E1399" s="120"/>
      <c r="F1399" s="120"/>
      <c r="G1399" s="121"/>
      <c r="H1399" s="122"/>
      <c r="I1399" s="121"/>
      <c r="J1399" s="121"/>
      <c r="K1399" s="120"/>
      <c r="L1399" s="120"/>
    </row>
    <row r="1400" spans="2:12" x14ac:dyDescent="0.25">
      <c r="B1400" s="120"/>
      <c r="C1400" s="118"/>
      <c r="D1400" s="119"/>
      <c r="E1400" s="120"/>
      <c r="F1400" s="120"/>
      <c r="G1400" s="121"/>
      <c r="H1400" s="122"/>
      <c r="I1400" s="121"/>
      <c r="J1400" s="121"/>
      <c r="K1400" s="120"/>
      <c r="L1400" s="120"/>
    </row>
    <row r="1401" spans="2:12" x14ac:dyDescent="0.25">
      <c r="B1401" s="120"/>
      <c r="C1401" s="118"/>
      <c r="D1401" s="119"/>
      <c r="E1401" s="120"/>
      <c r="F1401" s="120"/>
      <c r="G1401" s="121"/>
      <c r="H1401" s="122"/>
      <c r="I1401" s="121"/>
      <c r="J1401" s="121"/>
      <c r="K1401" s="120"/>
      <c r="L1401" s="120"/>
    </row>
    <row r="1402" spans="2:12" x14ac:dyDescent="0.25">
      <c r="B1402" s="120"/>
      <c r="C1402" s="118"/>
      <c r="D1402" s="119"/>
      <c r="E1402" s="120"/>
      <c r="F1402" s="120"/>
      <c r="G1402" s="121"/>
      <c r="H1402" s="122"/>
      <c r="I1402" s="121"/>
      <c r="J1402" s="121"/>
      <c r="K1402" s="120"/>
      <c r="L1402" s="120"/>
    </row>
    <row r="1403" spans="2:12" x14ac:dyDescent="0.25">
      <c r="B1403" s="120"/>
      <c r="C1403" s="118"/>
      <c r="D1403" s="119"/>
      <c r="E1403" s="120"/>
      <c r="F1403" s="120"/>
      <c r="G1403" s="121"/>
      <c r="H1403" s="122"/>
      <c r="I1403" s="121"/>
      <c r="J1403" s="121"/>
      <c r="K1403" s="120"/>
      <c r="L1403" s="120"/>
    </row>
    <row r="1404" spans="2:12" x14ac:dyDescent="0.25">
      <c r="B1404" s="120"/>
      <c r="C1404" s="118"/>
      <c r="D1404" s="119"/>
      <c r="E1404" s="120"/>
      <c r="F1404" s="120"/>
      <c r="G1404" s="121"/>
      <c r="H1404" s="122"/>
      <c r="I1404" s="121"/>
      <c r="J1404" s="121"/>
      <c r="K1404" s="120"/>
      <c r="L1404" s="120"/>
    </row>
    <row r="1405" spans="2:12" x14ac:dyDescent="0.25">
      <c r="B1405" s="120"/>
      <c r="C1405" s="118"/>
      <c r="D1405" s="119"/>
      <c r="E1405" s="120"/>
      <c r="F1405" s="120"/>
      <c r="G1405" s="121"/>
      <c r="H1405" s="122"/>
      <c r="I1405" s="121"/>
      <c r="J1405" s="121"/>
      <c r="K1405" s="120"/>
      <c r="L1405" s="120"/>
    </row>
    <row r="1406" spans="2:12" x14ac:dyDescent="0.25">
      <c r="B1406" s="120"/>
      <c r="C1406" s="118"/>
      <c r="D1406" s="119"/>
      <c r="E1406" s="120"/>
      <c r="F1406" s="120"/>
      <c r="G1406" s="121"/>
      <c r="H1406" s="122"/>
      <c r="I1406" s="121"/>
      <c r="J1406" s="121"/>
      <c r="K1406" s="120"/>
      <c r="L1406" s="120"/>
    </row>
    <row r="1407" spans="2:12" x14ac:dyDescent="0.25">
      <c r="B1407" s="120"/>
      <c r="C1407" s="118"/>
      <c r="D1407" s="119"/>
      <c r="E1407" s="120"/>
      <c r="F1407" s="120"/>
      <c r="G1407" s="121"/>
      <c r="H1407" s="122"/>
      <c r="I1407" s="121"/>
      <c r="J1407" s="121"/>
      <c r="K1407" s="120"/>
      <c r="L1407" s="120"/>
    </row>
    <row r="1408" spans="2:12" x14ac:dyDescent="0.25">
      <c r="B1408" s="120"/>
      <c r="C1408" s="118"/>
      <c r="D1408" s="119"/>
      <c r="E1408" s="120"/>
      <c r="F1408" s="120"/>
      <c r="G1408" s="121"/>
      <c r="H1408" s="122"/>
      <c r="I1408" s="121"/>
      <c r="J1408" s="121"/>
      <c r="K1408" s="120"/>
      <c r="L1408" s="120"/>
    </row>
    <row r="1409" spans="2:12" x14ac:dyDescent="0.25">
      <c r="B1409" s="120"/>
      <c r="C1409" s="118"/>
      <c r="D1409" s="119"/>
      <c r="E1409" s="120"/>
      <c r="F1409" s="120"/>
      <c r="G1409" s="121"/>
      <c r="H1409" s="122"/>
      <c r="I1409" s="121"/>
      <c r="J1409" s="121"/>
      <c r="K1409" s="120"/>
      <c r="L1409" s="120"/>
    </row>
    <row r="1410" spans="2:12" x14ac:dyDescent="0.25">
      <c r="B1410" s="120"/>
      <c r="C1410" s="118"/>
      <c r="D1410" s="119"/>
      <c r="E1410" s="120"/>
      <c r="F1410" s="120"/>
      <c r="G1410" s="121"/>
      <c r="H1410" s="122"/>
      <c r="I1410" s="121"/>
      <c r="J1410" s="121"/>
      <c r="K1410" s="120"/>
      <c r="L1410" s="120"/>
    </row>
    <row r="1411" spans="2:12" x14ac:dyDescent="0.25">
      <c r="B1411" s="120"/>
      <c r="C1411" s="118"/>
      <c r="D1411" s="119"/>
      <c r="E1411" s="120"/>
      <c r="F1411" s="120"/>
      <c r="G1411" s="121"/>
      <c r="H1411" s="122"/>
      <c r="I1411" s="121"/>
      <c r="J1411" s="121"/>
      <c r="K1411" s="120"/>
      <c r="L1411" s="120"/>
    </row>
    <row r="1412" spans="2:12" x14ac:dyDescent="0.25">
      <c r="B1412" s="120"/>
      <c r="C1412" s="118"/>
      <c r="D1412" s="119"/>
      <c r="E1412" s="120"/>
      <c r="F1412" s="120"/>
      <c r="G1412" s="121"/>
      <c r="H1412" s="122"/>
      <c r="I1412" s="121"/>
      <c r="J1412" s="121"/>
      <c r="K1412" s="120"/>
      <c r="L1412" s="120"/>
    </row>
    <row r="1413" spans="2:12" x14ac:dyDescent="0.25">
      <c r="B1413" s="120"/>
      <c r="C1413" s="118"/>
      <c r="D1413" s="119"/>
      <c r="E1413" s="120"/>
      <c r="F1413" s="120"/>
      <c r="G1413" s="121"/>
      <c r="H1413" s="122"/>
      <c r="I1413" s="121"/>
      <c r="J1413" s="121"/>
      <c r="K1413" s="120"/>
      <c r="L1413" s="120"/>
    </row>
    <row r="1414" spans="2:12" x14ac:dyDescent="0.25">
      <c r="B1414" s="120"/>
      <c r="C1414" s="118"/>
      <c r="D1414" s="119"/>
      <c r="E1414" s="120"/>
      <c r="F1414" s="120"/>
      <c r="G1414" s="121"/>
      <c r="H1414" s="122"/>
      <c r="I1414" s="121"/>
      <c r="J1414" s="121"/>
      <c r="K1414" s="120"/>
      <c r="L1414" s="120"/>
    </row>
    <row r="1415" spans="2:12" x14ac:dyDescent="0.25">
      <c r="B1415" s="120"/>
      <c r="C1415" s="118"/>
      <c r="D1415" s="119"/>
      <c r="E1415" s="120"/>
      <c r="F1415" s="120"/>
      <c r="G1415" s="121"/>
      <c r="H1415" s="122"/>
      <c r="I1415" s="121"/>
      <c r="J1415" s="121"/>
      <c r="K1415" s="120"/>
      <c r="L1415" s="120"/>
    </row>
    <row r="1416" spans="2:12" x14ac:dyDescent="0.25">
      <c r="B1416" s="120"/>
      <c r="C1416" s="118"/>
      <c r="D1416" s="119"/>
      <c r="E1416" s="120"/>
      <c r="F1416" s="120"/>
      <c r="G1416" s="121"/>
      <c r="H1416" s="122"/>
      <c r="I1416" s="121"/>
      <c r="J1416" s="121"/>
      <c r="K1416" s="120"/>
      <c r="L1416" s="120"/>
    </row>
    <row r="1417" spans="2:12" x14ac:dyDescent="0.25">
      <c r="B1417" s="120"/>
      <c r="C1417" s="118"/>
      <c r="D1417" s="119"/>
      <c r="E1417" s="120"/>
      <c r="F1417" s="120"/>
      <c r="G1417" s="121"/>
      <c r="H1417" s="122"/>
      <c r="I1417" s="121"/>
      <c r="J1417" s="121"/>
      <c r="K1417" s="120"/>
      <c r="L1417" s="120"/>
    </row>
    <row r="1418" spans="2:12" x14ac:dyDescent="0.25">
      <c r="B1418" s="120"/>
      <c r="C1418" s="118"/>
      <c r="D1418" s="119"/>
      <c r="E1418" s="120"/>
      <c r="F1418" s="120"/>
      <c r="G1418" s="121"/>
      <c r="H1418" s="122"/>
      <c r="I1418" s="121"/>
      <c r="J1418" s="121"/>
      <c r="K1418" s="120"/>
      <c r="L1418" s="120"/>
    </row>
    <row r="1419" spans="2:12" x14ac:dyDescent="0.25">
      <c r="B1419" s="120"/>
      <c r="C1419" s="118"/>
      <c r="D1419" s="119"/>
      <c r="E1419" s="120"/>
      <c r="F1419" s="120"/>
      <c r="G1419" s="121"/>
      <c r="H1419" s="122"/>
      <c r="I1419" s="121"/>
      <c r="J1419" s="121"/>
      <c r="K1419" s="120"/>
      <c r="L1419" s="120"/>
    </row>
    <row r="1420" spans="2:12" x14ac:dyDescent="0.25">
      <c r="B1420" s="120"/>
      <c r="C1420" s="118"/>
      <c r="D1420" s="119"/>
      <c r="E1420" s="120"/>
      <c r="F1420" s="120"/>
      <c r="G1420" s="121"/>
      <c r="H1420" s="122"/>
      <c r="I1420" s="121"/>
      <c r="J1420" s="121"/>
      <c r="K1420" s="120"/>
      <c r="L1420" s="120"/>
    </row>
    <row r="1421" spans="2:12" x14ac:dyDescent="0.25">
      <c r="B1421" s="120"/>
      <c r="C1421" s="118"/>
      <c r="D1421" s="119"/>
      <c r="E1421" s="120"/>
      <c r="F1421" s="120"/>
      <c r="G1421" s="121"/>
      <c r="H1421" s="122"/>
      <c r="I1421" s="121"/>
      <c r="J1421" s="121"/>
      <c r="K1421" s="120"/>
      <c r="L1421" s="120"/>
    </row>
    <row r="1422" spans="2:12" x14ac:dyDescent="0.25">
      <c r="B1422" s="120"/>
      <c r="C1422" s="118"/>
      <c r="D1422" s="119"/>
      <c r="E1422" s="120"/>
      <c r="F1422" s="120"/>
      <c r="G1422" s="121"/>
      <c r="H1422" s="122"/>
      <c r="I1422" s="121"/>
      <c r="J1422" s="121"/>
      <c r="K1422" s="120"/>
      <c r="L1422" s="120"/>
    </row>
    <row r="1423" spans="2:12" x14ac:dyDescent="0.25">
      <c r="B1423" s="120"/>
      <c r="C1423" s="118"/>
      <c r="D1423" s="119"/>
      <c r="E1423" s="120"/>
      <c r="F1423" s="120"/>
      <c r="G1423" s="121"/>
      <c r="H1423" s="122"/>
      <c r="I1423" s="121"/>
      <c r="J1423" s="121"/>
      <c r="K1423" s="120"/>
      <c r="L1423" s="120"/>
    </row>
    <row r="1424" spans="2:12" x14ac:dyDescent="0.25">
      <c r="B1424" s="120"/>
      <c r="C1424" s="118"/>
      <c r="D1424" s="119"/>
      <c r="E1424" s="120"/>
      <c r="F1424" s="120"/>
      <c r="G1424" s="121"/>
      <c r="H1424" s="122"/>
      <c r="I1424" s="121"/>
      <c r="J1424" s="121"/>
      <c r="K1424" s="120"/>
      <c r="L1424" s="120"/>
    </row>
    <row r="1425" spans="2:12" x14ac:dyDescent="0.25">
      <c r="B1425" s="120"/>
      <c r="C1425" s="118"/>
      <c r="D1425" s="119"/>
      <c r="E1425" s="120"/>
      <c r="F1425" s="120"/>
      <c r="G1425" s="121"/>
      <c r="H1425" s="122"/>
      <c r="I1425" s="121"/>
      <c r="J1425" s="121"/>
      <c r="K1425" s="120"/>
      <c r="L1425" s="120"/>
    </row>
    <row r="1426" spans="2:12" x14ac:dyDescent="0.25">
      <c r="B1426" s="120"/>
      <c r="C1426" s="118"/>
      <c r="D1426" s="119"/>
      <c r="E1426" s="120"/>
      <c r="F1426" s="120"/>
      <c r="G1426" s="121"/>
      <c r="H1426" s="122"/>
      <c r="I1426" s="121"/>
      <c r="J1426" s="121"/>
      <c r="K1426" s="120"/>
      <c r="L1426" s="120"/>
    </row>
    <row r="1427" spans="2:12" x14ac:dyDescent="0.25">
      <c r="B1427" s="120"/>
      <c r="C1427" s="118"/>
      <c r="D1427" s="119"/>
      <c r="E1427" s="120"/>
      <c r="F1427" s="120"/>
      <c r="G1427" s="121"/>
      <c r="H1427" s="122"/>
      <c r="I1427" s="121"/>
      <c r="J1427" s="121"/>
      <c r="K1427" s="120"/>
      <c r="L1427" s="120"/>
    </row>
    <row r="1428" spans="2:12" x14ac:dyDescent="0.25">
      <c r="B1428" s="120"/>
      <c r="C1428" s="118"/>
      <c r="D1428" s="119"/>
      <c r="E1428" s="120"/>
      <c r="F1428" s="120"/>
      <c r="G1428" s="121"/>
      <c r="H1428" s="122"/>
      <c r="I1428" s="121"/>
      <c r="J1428" s="121"/>
      <c r="K1428" s="120"/>
      <c r="L1428" s="120"/>
    </row>
    <row r="1429" spans="2:12" x14ac:dyDescent="0.25">
      <c r="B1429" s="120"/>
      <c r="C1429" s="118"/>
      <c r="D1429" s="119"/>
      <c r="E1429" s="120"/>
      <c r="F1429" s="120"/>
      <c r="G1429" s="121"/>
      <c r="H1429" s="122"/>
      <c r="I1429" s="121"/>
      <c r="J1429" s="121"/>
      <c r="K1429" s="120"/>
      <c r="L1429" s="120"/>
    </row>
    <row r="1430" spans="2:12" x14ac:dyDescent="0.25">
      <c r="B1430" s="120"/>
      <c r="C1430" s="118"/>
      <c r="D1430" s="119"/>
      <c r="E1430" s="120"/>
      <c r="F1430" s="120"/>
      <c r="G1430" s="121"/>
      <c r="H1430" s="122"/>
      <c r="I1430" s="121"/>
      <c r="J1430" s="121"/>
      <c r="K1430" s="120"/>
      <c r="L1430" s="120"/>
    </row>
    <row r="1431" spans="2:12" x14ac:dyDescent="0.25">
      <c r="B1431" s="120"/>
      <c r="C1431" s="118"/>
      <c r="D1431" s="119"/>
      <c r="E1431" s="120"/>
      <c r="F1431" s="120"/>
      <c r="G1431" s="121"/>
      <c r="H1431" s="122"/>
      <c r="I1431" s="121"/>
      <c r="J1431" s="121"/>
      <c r="K1431" s="120"/>
      <c r="L1431" s="120"/>
    </row>
    <row r="1432" spans="2:12" x14ac:dyDescent="0.25">
      <c r="B1432" s="120"/>
      <c r="C1432" s="118"/>
      <c r="D1432" s="119"/>
      <c r="E1432" s="120"/>
      <c r="F1432" s="120"/>
      <c r="G1432" s="121"/>
      <c r="H1432" s="122"/>
      <c r="I1432" s="121"/>
      <c r="J1432" s="121"/>
      <c r="K1432" s="120"/>
      <c r="L1432" s="120"/>
    </row>
    <row r="1433" spans="2:12" x14ac:dyDescent="0.25">
      <c r="B1433" s="120"/>
      <c r="C1433" s="118"/>
      <c r="D1433" s="119"/>
      <c r="E1433" s="120"/>
      <c r="F1433" s="120"/>
      <c r="G1433" s="121"/>
      <c r="H1433" s="122"/>
      <c r="I1433" s="121"/>
      <c r="J1433" s="121"/>
      <c r="K1433" s="120"/>
      <c r="L1433" s="120"/>
    </row>
    <row r="1434" spans="2:12" x14ac:dyDescent="0.25">
      <c r="B1434" s="120"/>
      <c r="C1434" s="118"/>
      <c r="D1434" s="119"/>
      <c r="E1434" s="120"/>
      <c r="F1434" s="120"/>
      <c r="G1434" s="121"/>
      <c r="H1434" s="122"/>
      <c r="I1434" s="121"/>
      <c r="J1434" s="121"/>
      <c r="K1434" s="120"/>
      <c r="L1434" s="120"/>
    </row>
    <row r="1435" spans="2:12" x14ac:dyDescent="0.25">
      <c r="B1435" s="120"/>
      <c r="C1435" s="118"/>
      <c r="D1435" s="119"/>
      <c r="E1435" s="120"/>
      <c r="F1435" s="120"/>
      <c r="G1435" s="121"/>
      <c r="H1435" s="122"/>
      <c r="I1435" s="121"/>
      <c r="J1435" s="121"/>
      <c r="K1435" s="120"/>
      <c r="L1435" s="120"/>
    </row>
    <row r="1436" spans="2:12" x14ac:dyDescent="0.25">
      <c r="B1436" s="120"/>
      <c r="C1436" s="118"/>
      <c r="D1436" s="119"/>
      <c r="E1436" s="120"/>
      <c r="F1436" s="120"/>
      <c r="G1436" s="121"/>
      <c r="H1436" s="122"/>
      <c r="I1436" s="121"/>
      <c r="J1436" s="121"/>
      <c r="K1436" s="120"/>
      <c r="L1436" s="120"/>
    </row>
    <row r="1437" spans="2:12" x14ac:dyDescent="0.25">
      <c r="B1437" s="120"/>
      <c r="C1437" s="118"/>
      <c r="D1437" s="119"/>
      <c r="E1437" s="120"/>
      <c r="F1437" s="120"/>
      <c r="G1437" s="121"/>
      <c r="H1437" s="122"/>
      <c r="I1437" s="121"/>
      <c r="J1437" s="121"/>
      <c r="K1437" s="120"/>
      <c r="L1437" s="120"/>
    </row>
    <row r="1438" spans="2:12" x14ac:dyDescent="0.25">
      <c r="B1438" s="120"/>
      <c r="C1438" s="118"/>
      <c r="D1438" s="119"/>
      <c r="E1438" s="120"/>
      <c r="F1438" s="120"/>
      <c r="G1438" s="121"/>
      <c r="H1438" s="122"/>
      <c r="I1438" s="121"/>
      <c r="J1438" s="121"/>
      <c r="K1438" s="120"/>
      <c r="L1438" s="120"/>
    </row>
    <row r="1439" spans="2:12" x14ac:dyDescent="0.25">
      <c r="B1439" s="120"/>
      <c r="C1439" s="118"/>
      <c r="D1439" s="119"/>
      <c r="E1439" s="120"/>
      <c r="F1439" s="120"/>
      <c r="G1439" s="121"/>
      <c r="H1439" s="122"/>
      <c r="I1439" s="121"/>
      <c r="J1439" s="121"/>
      <c r="K1439" s="120"/>
      <c r="L1439" s="120"/>
    </row>
    <row r="1440" spans="2:12" x14ac:dyDescent="0.25">
      <c r="B1440" s="120"/>
      <c r="C1440" s="118"/>
      <c r="D1440" s="119"/>
      <c r="E1440" s="120"/>
      <c r="F1440" s="120"/>
      <c r="G1440" s="121"/>
      <c r="H1440" s="122"/>
      <c r="I1440" s="121"/>
      <c r="J1440" s="121"/>
      <c r="K1440" s="120"/>
      <c r="L1440" s="120"/>
    </row>
    <row r="1441" spans="2:12" x14ac:dyDescent="0.25">
      <c r="B1441" s="120"/>
      <c r="C1441" s="118"/>
      <c r="D1441" s="119"/>
      <c r="E1441" s="120"/>
      <c r="F1441" s="120"/>
      <c r="G1441" s="121"/>
      <c r="H1441" s="122"/>
      <c r="I1441" s="121"/>
      <c r="J1441" s="121"/>
      <c r="K1441" s="120"/>
      <c r="L1441" s="120"/>
    </row>
    <row r="1442" spans="2:12" x14ac:dyDescent="0.25">
      <c r="B1442" s="120"/>
      <c r="C1442" s="118"/>
      <c r="D1442" s="119"/>
      <c r="E1442" s="120"/>
      <c r="F1442" s="120"/>
      <c r="G1442" s="121"/>
      <c r="H1442" s="122"/>
      <c r="I1442" s="121"/>
      <c r="J1442" s="121"/>
      <c r="K1442" s="120"/>
      <c r="L1442" s="120"/>
    </row>
    <row r="1443" spans="2:12" x14ac:dyDescent="0.25">
      <c r="B1443" s="120"/>
      <c r="C1443" s="118"/>
      <c r="D1443" s="119"/>
      <c r="E1443" s="120"/>
      <c r="F1443" s="120"/>
      <c r="G1443" s="121"/>
      <c r="H1443" s="122"/>
      <c r="I1443" s="121"/>
      <c r="J1443" s="121"/>
      <c r="K1443" s="120"/>
      <c r="L1443" s="120"/>
    </row>
    <row r="1444" spans="2:12" x14ac:dyDescent="0.25">
      <c r="B1444" s="120"/>
      <c r="C1444" s="118"/>
      <c r="D1444" s="119"/>
      <c r="E1444" s="120"/>
      <c r="F1444" s="120"/>
      <c r="G1444" s="121"/>
      <c r="H1444" s="122"/>
      <c r="I1444" s="121"/>
      <c r="J1444" s="121"/>
      <c r="K1444" s="120"/>
      <c r="L1444" s="120"/>
    </row>
    <row r="1445" spans="2:12" x14ac:dyDescent="0.25">
      <c r="B1445" s="120"/>
      <c r="C1445" s="118"/>
      <c r="D1445" s="119"/>
      <c r="E1445" s="120"/>
      <c r="F1445" s="120"/>
      <c r="G1445" s="121"/>
      <c r="H1445" s="122"/>
      <c r="I1445" s="121"/>
      <c r="J1445" s="121"/>
      <c r="K1445" s="120"/>
      <c r="L1445" s="120"/>
    </row>
    <row r="1446" spans="2:12" x14ac:dyDescent="0.25">
      <c r="B1446" s="120"/>
      <c r="C1446" s="118"/>
      <c r="D1446" s="119"/>
      <c r="E1446" s="120"/>
      <c r="F1446" s="120"/>
      <c r="G1446" s="121"/>
      <c r="H1446" s="122"/>
      <c r="I1446" s="121"/>
      <c r="J1446" s="121"/>
      <c r="K1446" s="120"/>
      <c r="L1446" s="120"/>
    </row>
    <row r="1447" spans="2:12" x14ac:dyDescent="0.25">
      <c r="B1447" s="120"/>
      <c r="C1447" s="118"/>
      <c r="D1447" s="119"/>
      <c r="E1447" s="120"/>
      <c r="F1447" s="120"/>
      <c r="G1447" s="121"/>
      <c r="H1447" s="122"/>
      <c r="I1447" s="121"/>
      <c r="J1447" s="121"/>
      <c r="K1447" s="120"/>
      <c r="L1447" s="120"/>
    </row>
    <row r="1448" spans="2:12" x14ac:dyDescent="0.25">
      <c r="B1448" s="120"/>
      <c r="C1448" s="118"/>
      <c r="D1448" s="119"/>
      <c r="E1448" s="120"/>
      <c r="F1448" s="120"/>
      <c r="G1448" s="121"/>
      <c r="H1448" s="122"/>
      <c r="I1448" s="121"/>
      <c r="J1448" s="121"/>
      <c r="K1448" s="120"/>
      <c r="L1448" s="120"/>
    </row>
    <row r="1449" spans="2:12" x14ac:dyDescent="0.25">
      <c r="B1449" s="120"/>
      <c r="C1449" s="118"/>
      <c r="D1449" s="119"/>
      <c r="E1449" s="120"/>
      <c r="F1449" s="120"/>
      <c r="G1449" s="121"/>
      <c r="H1449" s="122"/>
      <c r="I1449" s="121"/>
      <c r="J1449" s="121"/>
      <c r="K1449" s="120"/>
      <c r="L1449" s="120"/>
    </row>
    <row r="1450" spans="2:12" x14ac:dyDescent="0.25">
      <c r="B1450" s="120"/>
      <c r="C1450" s="118"/>
      <c r="D1450" s="119"/>
      <c r="E1450" s="120"/>
      <c r="F1450" s="120"/>
      <c r="G1450" s="121"/>
      <c r="H1450" s="122"/>
      <c r="I1450" s="121"/>
      <c r="J1450" s="121"/>
      <c r="K1450" s="120"/>
      <c r="L1450" s="120"/>
    </row>
    <row r="1451" spans="2:12" x14ac:dyDescent="0.25">
      <c r="B1451" s="120"/>
      <c r="C1451" s="118"/>
      <c r="D1451" s="119"/>
      <c r="E1451" s="120"/>
      <c r="F1451" s="120"/>
      <c r="G1451" s="121"/>
      <c r="H1451" s="122"/>
      <c r="I1451" s="121"/>
      <c r="J1451" s="121"/>
      <c r="K1451" s="120"/>
      <c r="L1451" s="120"/>
    </row>
    <row r="1452" spans="2:12" x14ac:dyDescent="0.25">
      <c r="B1452" s="120"/>
      <c r="C1452" s="118"/>
      <c r="D1452" s="119"/>
      <c r="E1452" s="120"/>
      <c r="F1452" s="120"/>
      <c r="G1452" s="121"/>
      <c r="H1452" s="122"/>
      <c r="I1452" s="121"/>
      <c r="J1452" s="121"/>
      <c r="K1452" s="120"/>
      <c r="L1452" s="120"/>
    </row>
    <row r="1453" spans="2:12" x14ac:dyDescent="0.25">
      <c r="B1453" s="120"/>
      <c r="C1453" s="118"/>
      <c r="D1453" s="119"/>
      <c r="E1453" s="120"/>
      <c r="F1453" s="120"/>
      <c r="G1453" s="121"/>
      <c r="H1453" s="122"/>
      <c r="I1453" s="121"/>
      <c r="J1453" s="121"/>
      <c r="K1453" s="120"/>
      <c r="L1453" s="120"/>
    </row>
    <row r="1454" spans="2:12" x14ac:dyDescent="0.25">
      <c r="B1454" s="120"/>
      <c r="C1454" s="118"/>
      <c r="D1454" s="119"/>
      <c r="E1454" s="120"/>
      <c r="F1454" s="120"/>
      <c r="G1454" s="121"/>
      <c r="H1454" s="122"/>
      <c r="I1454" s="121"/>
      <c r="J1454" s="121"/>
      <c r="K1454" s="120"/>
      <c r="L1454" s="120"/>
    </row>
    <row r="1455" spans="2:12" x14ac:dyDescent="0.25">
      <c r="B1455" s="120"/>
      <c r="C1455" s="118"/>
      <c r="D1455" s="119"/>
      <c r="E1455" s="120"/>
      <c r="F1455" s="120"/>
      <c r="G1455" s="121"/>
      <c r="H1455" s="122"/>
      <c r="I1455" s="121"/>
      <c r="J1455" s="121"/>
      <c r="K1455" s="120"/>
      <c r="L1455" s="120"/>
    </row>
    <row r="1456" spans="2:12" x14ac:dyDescent="0.25">
      <c r="B1456" s="120"/>
      <c r="C1456" s="118"/>
      <c r="D1456" s="119"/>
      <c r="E1456" s="120"/>
      <c r="F1456" s="120"/>
      <c r="G1456" s="121"/>
      <c r="H1456" s="122"/>
      <c r="I1456" s="121"/>
      <c r="J1456" s="121"/>
      <c r="K1456" s="120"/>
      <c r="L1456" s="120"/>
    </row>
    <row r="1457" spans="2:12" x14ac:dyDescent="0.25">
      <c r="B1457" s="120"/>
      <c r="C1457" s="118"/>
      <c r="D1457" s="119"/>
      <c r="E1457" s="120"/>
      <c r="F1457" s="120"/>
      <c r="G1457" s="121"/>
      <c r="H1457" s="122"/>
      <c r="I1457" s="121"/>
      <c r="J1457" s="121"/>
      <c r="K1457" s="120"/>
      <c r="L1457" s="120"/>
    </row>
    <row r="1458" spans="2:12" x14ac:dyDescent="0.25">
      <c r="B1458" s="120"/>
      <c r="C1458" s="118"/>
      <c r="D1458" s="119"/>
      <c r="E1458" s="120"/>
      <c r="F1458" s="120"/>
      <c r="G1458" s="121"/>
      <c r="H1458" s="122"/>
      <c r="I1458" s="121"/>
      <c r="J1458" s="121"/>
      <c r="K1458" s="120"/>
      <c r="L1458" s="120"/>
    </row>
    <row r="1459" spans="2:12" x14ac:dyDescent="0.25">
      <c r="B1459" s="120"/>
      <c r="C1459" s="118"/>
      <c r="D1459" s="119"/>
      <c r="E1459" s="120"/>
      <c r="F1459" s="120"/>
      <c r="G1459" s="121"/>
      <c r="H1459" s="122"/>
      <c r="I1459" s="121"/>
      <c r="J1459" s="121"/>
      <c r="K1459" s="120"/>
      <c r="L1459" s="120"/>
    </row>
    <row r="1460" spans="2:12" x14ac:dyDescent="0.25">
      <c r="B1460" s="120"/>
      <c r="C1460" s="118"/>
      <c r="D1460" s="119"/>
      <c r="E1460" s="120"/>
      <c r="F1460" s="120"/>
      <c r="G1460" s="121"/>
      <c r="H1460" s="122"/>
      <c r="I1460" s="121"/>
      <c r="J1460" s="121"/>
      <c r="K1460" s="120"/>
      <c r="L1460" s="120"/>
    </row>
    <row r="1461" spans="2:12" x14ac:dyDescent="0.25">
      <c r="B1461" s="120"/>
      <c r="C1461" s="118"/>
      <c r="D1461" s="119"/>
      <c r="E1461" s="120"/>
      <c r="F1461" s="120"/>
      <c r="G1461" s="121"/>
      <c r="H1461" s="122"/>
      <c r="I1461" s="121"/>
      <c r="J1461" s="121"/>
      <c r="K1461" s="120"/>
      <c r="L1461" s="120"/>
    </row>
    <row r="1462" spans="2:12" x14ac:dyDescent="0.25">
      <c r="B1462" s="120"/>
      <c r="C1462" s="118"/>
      <c r="D1462" s="119"/>
      <c r="E1462" s="120"/>
      <c r="F1462" s="120"/>
      <c r="G1462" s="121"/>
      <c r="H1462" s="122"/>
      <c r="I1462" s="121"/>
      <c r="J1462" s="121"/>
      <c r="K1462" s="120"/>
      <c r="L1462" s="120"/>
    </row>
    <row r="1463" spans="2:12" x14ac:dyDescent="0.25">
      <c r="B1463" s="120"/>
      <c r="C1463" s="118"/>
      <c r="D1463" s="119"/>
      <c r="E1463" s="120"/>
      <c r="F1463" s="120"/>
      <c r="G1463" s="121"/>
      <c r="H1463" s="122"/>
      <c r="I1463" s="121"/>
      <c r="J1463" s="121"/>
      <c r="K1463" s="120"/>
      <c r="L1463" s="120"/>
    </row>
    <row r="1464" spans="2:12" x14ac:dyDescent="0.25">
      <c r="B1464" s="120"/>
      <c r="C1464" s="118"/>
      <c r="D1464" s="119"/>
      <c r="E1464" s="120"/>
      <c r="F1464" s="120"/>
      <c r="G1464" s="121"/>
      <c r="H1464" s="122"/>
      <c r="I1464" s="121"/>
      <c r="J1464" s="121"/>
      <c r="K1464" s="120"/>
      <c r="L1464" s="120"/>
    </row>
    <row r="1465" spans="2:12" x14ac:dyDescent="0.25">
      <c r="B1465" s="120"/>
      <c r="C1465" s="118"/>
      <c r="D1465" s="119"/>
      <c r="E1465" s="120"/>
      <c r="F1465" s="120"/>
      <c r="G1465" s="121"/>
      <c r="H1465" s="122"/>
      <c r="I1465" s="121"/>
      <c r="J1465" s="121"/>
      <c r="K1465" s="120"/>
      <c r="L1465" s="120"/>
    </row>
    <row r="1466" spans="2:12" x14ac:dyDescent="0.25">
      <c r="B1466" s="120"/>
      <c r="C1466" s="118"/>
      <c r="D1466" s="119"/>
      <c r="E1466" s="120"/>
      <c r="F1466" s="120"/>
      <c r="G1466" s="121"/>
      <c r="H1466" s="122"/>
      <c r="I1466" s="121"/>
      <c r="J1466" s="121"/>
      <c r="K1466" s="120"/>
      <c r="L1466" s="120"/>
    </row>
    <row r="1467" spans="2:12" x14ac:dyDescent="0.25">
      <c r="B1467" s="120"/>
      <c r="C1467" s="118"/>
      <c r="D1467" s="119"/>
      <c r="E1467" s="120"/>
      <c r="F1467" s="120"/>
      <c r="G1467" s="121"/>
      <c r="H1467" s="122"/>
      <c r="I1467" s="121"/>
      <c r="J1467" s="121"/>
      <c r="K1467" s="120"/>
      <c r="L1467" s="120"/>
    </row>
    <row r="1468" spans="2:12" x14ac:dyDescent="0.25">
      <c r="B1468" s="120"/>
      <c r="C1468" s="118"/>
      <c r="D1468" s="119"/>
      <c r="E1468" s="120"/>
      <c r="F1468" s="120"/>
      <c r="G1468" s="121"/>
      <c r="H1468" s="122"/>
      <c r="I1468" s="121"/>
      <c r="J1468" s="121"/>
      <c r="K1468" s="120"/>
      <c r="L1468" s="120"/>
    </row>
    <row r="1469" spans="2:12" x14ac:dyDescent="0.25">
      <c r="B1469" s="120"/>
      <c r="C1469" s="118"/>
      <c r="D1469" s="119"/>
      <c r="E1469" s="120"/>
      <c r="F1469" s="120"/>
      <c r="G1469" s="121"/>
      <c r="H1469" s="122"/>
      <c r="I1469" s="121"/>
      <c r="J1469" s="121"/>
      <c r="K1469" s="120"/>
      <c r="L1469" s="120"/>
    </row>
    <row r="1470" spans="2:12" x14ac:dyDescent="0.25">
      <c r="B1470" s="120"/>
      <c r="C1470" s="118"/>
      <c r="D1470" s="119"/>
      <c r="E1470" s="120"/>
      <c r="F1470" s="120"/>
      <c r="G1470" s="121"/>
      <c r="H1470" s="122"/>
      <c r="I1470" s="121"/>
      <c r="J1470" s="121"/>
      <c r="K1470" s="120"/>
      <c r="L1470" s="120"/>
    </row>
    <row r="1471" spans="2:12" x14ac:dyDescent="0.25">
      <c r="B1471" s="120"/>
      <c r="C1471" s="118"/>
      <c r="D1471" s="119"/>
      <c r="E1471" s="120"/>
      <c r="F1471" s="120"/>
      <c r="G1471" s="121"/>
      <c r="H1471" s="122"/>
      <c r="I1471" s="121"/>
      <c r="J1471" s="121"/>
      <c r="K1471" s="120"/>
      <c r="L1471" s="120"/>
    </row>
    <row r="1472" spans="2:12" x14ac:dyDescent="0.25">
      <c r="B1472" s="120"/>
      <c r="C1472" s="118"/>
      <c r="D1472" s="119"/>
      <c r="E1472" s="120"/>
      <c r="F1472" s="120"/>
      <c r="G1472" s="121"/>
      <c r="H1472" s="122"/>
      <c r="I1472" s="121"/>
      <c r="J1472" s="121"/>
      <c r="K1472" s="120"/>
      <c r="L1472" s="120"/>
    </row>
    <row r="1473" spans="2:12" x14ac:dyDescent="0.25">
      <c r="B1473" s="120"/>
      <c r="C1473" s="118"/>
      <c r="D1473" s="119"/>
      <c r="E1473" s="120"/>
      <c r="F1473" s="120"/>
      <c r="G1473" s="121"/>
      <c r="H1473" s="122"/>
      <c r="I1473" s="121"/>
      <c r="J1473" s="121"/>
      <c r="K1473" s="120"/>
      <c r="L1473" s="120"/>
    </row>
    <row r="1474" spans="2:12" x14ac:dyDescent="0.25">
      <c r="B1474" s="120"/>
      <c r="C1474" s="118"/>
      <c r="D1474" s="119"/>
      <c r="E1474" s="120"/>
      <c r="F1474" s="120"/>
      <c r="G1474" s="121"/>
      <c r="H1474" s="122"/>
      <c r="I1474" s="121"/>
      <c r="J1474" s="121"/>
      <c r="K1474" s="120"/>
      <c r="L1474" s="120"/>
    </row>
    <row r="1475" spans="2:12" x14ac:dyDescent="0.25">
      <c r="B1475" s="120"/>
      <c r="C1475" s="118"/>
      <c r="D1475" s="119"/>
      <c r="E1475" s="120"/>
      <c r="F1475" s="120"/>
      <c r="G1475" s="121"/>
      <c r="H1475" s="122"/>
      <c r="I1475" s="121"/>
      <c r="J1475" s="121"/>
      <c r="K1475" s="120"/>
      <c r="L1475" s="120"/>
    </row>
    <row r="1476" spans="2:12" x14ac:dyDescent="0.25">
      <c r="B1476" s="120"/>
      <c r="C1476" s="118"/>
      <c r="D1476" s="119"/>
      <c r="E1476" s="120"/>
      <c r="F1476" s="120"/>
      <c r="G1476" s="121"/>
      <c r="H1476" s="122"/>
      <c r="I1476" s="121"/>
      <c r="J1476" s="121"/>
      <c r="K1476" s="120"/>
      <c r="L1476" s="120"/>
    </row>
    <row r="1477" spans="2:12" x14ac:dyDescent="0.25">
      <c r="B1477" s="120"/>
      <c r="C1477" s="118"/>
      <c r="D1477" s="119"/>
      <c r="E1477" s="120"/>
      <c r="F1477" s="120"/>
      <c r="G1477" s="121"/>
      <c r="H1477" s="122"/>
      <c r="I1477" s="121"/>
      <c r="J1477" s="121"/>
      <c r="K1477" s="120"/>
      <c r="L1477" s="120"/>
    </row>
    <row r="1478" spans="2:12" x14ac:dyDescent="0.25">
      <c r="B1478" s="120"/>
      <c r="C1478" s="118"/>
      <c r="D1478" s="119"/>
      <c r="E1478" s="120"/>
      <c r="F1478" s="120"/>
      <c r="G1478" s="121"/>
      <c r="H1478" s="122"/>
      <c r="I1478" s="121"/>
      <c r="J1478" s="121"/>
      <c r="K1478" s="120"/>
      <c r="L1478" s="120"/>
    </row>
    <row r="1479" spans="2:12" x14ac:dyDescent="0.25">
      <c r="B1479" s="120"/>
      <c r="C1479" s="118"/>
      <c r="D1479" s="119"/>
      <c r="E1479" s="120"/>
      <c r="F1479" s="120"/>
      <c r="G1479" s="121"/>
      <c r="H1479" s="122"/>
      <c r="I1479" s="121"/>
      <c r="J1479" s="121"/>
      <c r="K1479" s="120"/>
      <c r="L1479" s="120"/>
    </row>
    <row r="1480" spans="2:12" x14ac:dyDescent="0.25">
      <c r="B1480" s="120"/>
      <c r="C1480" s="118"/>
      <c r="D1480" s="119"/>
      <c r="E1480" s="120"/>
      <c r="F1480" s="120"/>
      <c r="G1480" s="121"/>
      <c r="H1480" s="122"/>
      <c r="I1480" s="121"/>
      <c r="J1480" s="121"/>
      <c r="K1480" s="120"/>
      <c r="L1480" s="120"/>
    </row>
    <row r="1481" spans="2:12" x14ac:dyDescent="0.25">
      <c r="B1481" s="120"/>
      <c r="C1481" s="118"/>
      <c r="D1481" s="119"/>
      <c r="E1481" s="120"/>
      <c r="F1481" s="120"/>
      <c r="G1481" s="121"/>
      <c r="H1481" s="122"/>
      <c r="I1481" s="121"/>
      <c r="J1481" s="121"/>
      <c r="K1481" s="120"/>
      <c r="L1481" s="120"/>
    </row>
    <row r="1482" spans="2:12" x14ac:dyDescent="0.25">
      <c r="B1482" s="120"/>
      <c r="C1482" s="118"/>
      <c r="D1482" s="119"/>
      <c r="E1482" s="120"/>
      <c r="F1482" s="120"/>
      <c r="G1482" s="121"/>
      <c r="H1482" s="122"/>
      <c r="I1482" s="121"/>
      <c r="J1482" s="121"/>
      <c r="K1482" s="120"/>
      <c r="L1482" s="120"/>
    </row>
    <row r="1483" spans="2:12" x14ac:dyDescent="0.25">
      <c r="B1483" s="120"/>
      <c r="C1483" s="118"/>
      <c r="D1483" s="119"/>
      <c r="E1483" s="120"/>
      <c r="F1483" s="120"/>
      <c r="G1483" s="121"/>
      <c r="H1483" s="122"/>
      <c r="I1483" s="121"/>
      <c r="J1483" s="121"/>
      <c r="K1483" s="120"/>
      <c r="L1483" s="120"/>
    </row>
    <row r="1484" spans="2:12" x14ac:dyDescent="0.25">
      <c r="B1484" s="120"/>
      <c r="C1484" s="118"/>
      <c r="D1484" s="119"/>
      <c r="E1484" s="120"/>
      <c r="F1484" s="120"/>
      <c r="G1484" s="121"/>
      <c r="H1484" s="122"/>
      <c r="I1484" s="121"/>
      <c r="J1484" s="121"/>
      <c r="K1484" s="120"/>
      <c r="L1484" s="120"/>
    </row>
    <row r="1485" spans="2:12" x14ac:dyDescent="0.25">
      <c r="B1485" s="120"/>
      <c r="C1485" s="118"/>
      <c r="D1485" s="119"/>
      <c r="E1485" s="120"/>
      <c r="F1485" s="120"/>
      <c r="G1485" s="121"/>
      <c r="H1485" s="122"/>
      <c r="I1485" s="121"/>
      <c r="J1485" s="121"/>
      <c r="K1485" s="120"/>
      <c r="L1485" s="120"/>
    </row>
    <row r="1486" spans="2:12" x14ac:dyDescent="0.25">
      <c r="B1486" s="120"/>
      <c r="C1486" s="118"/>
      <c r="D1486" s="119"/>
      <c r="E1486" s="120"/>
      <c r="F1486" s="120"/>
      <c r="G1486" s="121"/>
      <c r="H1486" s="122"/>
      <c r="I1486" s="121"/>
      <c r="J1486" s="121"/>
      <c r="K1486" s="120"/>
      <c r="L1486" s="120"/>
    </row>
    <row r="1487" spans="2:12" x14ac:dyDescent="0.25">
      <c r="B1487" s="120"/>
      <c r="C1487" s="118"/>
      <c r="D1487" s="119"/>
      <c r="E1487" s="120"/>
      <c r="F1487" s="120"/>
      <c r="G1487" s="121"/>
      <c r="H1487" s="122"/>
      <c r="I1487" s="121"/>
      <c r="J1487" s="121"/>
      <c r="K1487" s="120"/>
      <c r="L1487" s="120"/>
    </row>
    <row r="1488" spans="2:12" x14ac:dyDescent="0.25">
      <c r="B1488" s="120"/>
      <c r="C1488" s="118"/>
      <c r="D1488" s="119"/>
      <c r="E1488" s="120"/>
      <c r="F1488" s="120"/>
      <c r="G1488" s="121"/>
      <c r="H1488" s="122"/>
      <c r="I1488" s="121"/>
      <c r="J1488" s="121"/>
      <c r="K1488" s="120"/>
      <c r="L1488" s="120"/>
    </row>
    <row r="1489" spans="2:12" x14ac:dyDescent="0.25">
      <c r="B1489" s="120"/>
      <c r="C1489" s="118"/>
      <c r="D1489" s="119"/>
      <c r="E1489" s="120"/>
      <c r="F1489" s="120"/>
      <c r="G1489" s="121"/>
      <c r="H1489" s="122"/>
      <c r="I1489" s="121"/>
      <c r="J1489" s="121"/>
      <c r="K1489" s="120"/>
      <c r="L1489" s="120"/>
    </row>
    <row r="1490" spans="2:12" x14ac:dyDescent="0.25">
      <c r="B1490" s="120"/>
      <c r="C1490" s="118"/>
      <c r="D1490" s="119"/>
      <c r="E1490" s="120"/>
      <c r="F1490" s="120"/>
      <c r="G1490" s="121"/>
      <c r="H1490" s="122"/>
      <c r="I1490" s="121"/>
      <c r="J1490" s="121"/>
      <c r="K1490" s="120"/>
      <c r="L1490" s="120"/>
    </row>
    <row r="1491" spans="2:12" x14ac:dyDescent="0.25">
      <c r="B1491" s="120"/>
      <c r="C1491" s="118"/>
      <c r="D1491" s="119"/>
      <c r="E1491" s="120"/>
      <c r="F1491" s="120"/>
      <c r="G1491" s="121"/>
      <c r="H1491" s="122"/>
      <c r="I1491" s="121"/>
      <c r="J1491" s="121"/>
      <c r="K1491" s="120"/>
      <c r="L1491" s="120"/>
    </row>
    <row r="1492" spans="2:12" x14ac:dyDescent="0.25">
      <c r="B1492" s="120"/>
      <c r="C1492" s="118"/>
      <c r="D1492" s="119"/>
      <c r="E1492" s="120"/>
      <c r="F1492" s="120"/>
      <c r="G1492" s="121"/>
      <c r="H1492" s="122"/>
      <c r="I1492" s="121"/>
      <c r="J1492" s="121"/>
      <c r="K1492" s="120"/>
      <c r="L1492" s="120"/>
    </row>
    <row r="1493" spans="2:12" x14ac:dyDescent="0.25">
      <c r="B1493" s="120"/>
      <c r="C1493" s="118"/>
      <c r="D1493" s="119"/>
      <c r="E1493" s="120"/>
      <c r="F1493" s="120"/>
      <c r="G1493" s="121"/>
      <c r="H1493" s="122"/>
      <c r="I1493" s="121"/>
      <c r="J1493" s="121"/>
      <c r="K1493" s="120"/>
      <c r="L1493" s="120"/>
    </row>
    <row r="1494" spans="2:12" x14ac:dyDescent="0.25">
      <c r="B1494" s="120"/>
      <c r="C1494" s="118"/>
      <c r="D1494" s="119"/>
      <c r="E1494" s="120"/>
      <c r="F1494" s="120"/>
      <c r="G1494" s="121"/>
      <c r="H1494" s="122"/>
      <c r="I1494" s="121"/>
      <c r="J1494" s="121"/>
      <c r="K1494" s="120"/>
      <c r="L1494" s="120"/>
    </row>
    <row r="1495" spans="2:12" x14ac:dyDescent="0.25">
      <c r="B1495" s="120"/>
      <c r="C1495" s="118"/>
      <c r="D1495" s="119"/>
      <c r="E1495" s="120"/>
      <c r="F1495" s="120"/>
      <c r="G1495" s="121"/>
      <c r="H1495" s="122"/>
      <c r="I1495" s="121"/>
      <c r="J1495" s="121"/>
      <c r="K1495" s="120"/>
      <c r="L1495" s="120"/>
    </row>
    <row r="1496" spans="2:12" x14ac:dyDescent="0.25">
      <c r="B1496" s="120"/>
      <c r="C1496" s="118"/>
      <c r="D1496" s="119"/>
      <c r="E1496" s="120"/>
      <c r="F1496" s="120"/>
      <c r="G1496" s="121"/>
      <c r="H1496" s="122"/>
      <c r="I1496" s="121"/>
      <c r="J1496" s="121"/>
      <c r="K1496" s="120"/>
      <c r="L1496" s="120"/>
    </row>
    <row r="1497" spans="2:12" x14ac:dyDescent="0.25">
      <c r="B1497" s="120"/>
      <c r="C1497" s="118"/>
      <c r="D1497" s="119"/>
      <c r="E1497" s="120"/>
      <c r="F1497" s="120"/>
      <c r="G1497" s="121"/>
      <c r="H1497" s="122"/>
      <c r="I1497" s="121"/>
      <c r="J1497" s="121"/>
      <c r="K1497" s="120"/>
      <c r="L1497" s="120"/>
    </row>
    <row r="1498" spans="2:12" x14ac:dyDescent="0.25">
      <c r="B1498" s="120"/>
      <c r="C1498" s="118"/>
      <c r="D1498" s="119"/>
      <c r="E1498" s="120"/>
      <c r="F1498" s="120"/>
      <c r="G1498" s="121"/>
      <c r="H1498" s="122"/>
      <c r="I1498" s="121"/>
      <c r="J1498" s="121"/>
      <c r="K1498" s="120"/>
      <c r="L1498" s="120"/>
    </row>
    <row r="1499" spans="2:12" x14ac:dyDescent="0.25">
      <c r="B1499" s="120"/>
      <c r="C1499" s="118"/>
      <c r="D1499" s="119"/>
      <c r="E1499" s="120"/>
      <c r="F1499" s="120"/>
      <c r="G1499" s="121"/>
      <c r="H1499" s="122"/>
      <c r="I1499" s="121"/>
      <c r="J1499" s="121"/>
      <c r="K1499" s="120"/>
      <c r="L1499" s="120"/>
    </row>
    <row r="1500" spans="2:12" x14ac:dyDescent="0.25">
      <c r="B1500" s="120"/>
      <c r="C1500" s="118"/>
      <c r="D1500" s="119"/>
      <c r="E1500" s="120"/>
      <c r="F1500" s="120"/>
      <c r="G1500" s="121"/>
      <c r="H1500" s="122"/>
      <c r="I1500" s="121"/>
      <c r="J1500" s="121"/>
      <c r="K1500" s="120"/>
      <c r="L1500" s="120"/>
    </row>
    <row r="1501" spans="2:12" x14ac:dyDescent="0.25">
      <c r="B1501" s="120"/>
      <c r="C1501" s="118"/>
      <c r="D1501" s="119"/>
      <c r="E1501" s="120"/>
      <c r="F1501" s="120"/>
      <c r="G1501" s="121"/>
      <c r="H1501" s="122"/>
      <c r="I1501" s="121"/>
      <c r="J1501" s="121"/>
      <c r="K1501" s="120"/>
      <c r="L1501" s="120"/>
    </row>
    <row r="1502" spans="2:12" x14ac:dyDescent="0.25">
      <c r="B1502" s="120"/>
      <c r="C1502" s="118"/>
      <c r="D1502" s="119"/>
      <c r="E1502" s="120"/>
      <c r="F1502" s="120"/>
      <c r="G1502" s="121"/>
      <c r="H1502" s="122"/>
      <c r="I1502" s="121"/>
      <c r="J1502" s="121"/>
      <c r="K1502" s="120"/>
      <c r="L1502" s="120"/>
    </row>
    <row r="1503" spans="2:12" x14ac:dyDescent="0.25">
      <c r="B1503" s="120"/>
      <c r="C1503" s="118"/>
      <c r="D1503" s="119"/>
      <c r="E1503" s="120"/>
      <c r="F1503" s="120"/>
      <c r="G1503" s="121"/>
      <c r="H1503" s="122"/>
      <c r="I1503" s="121"/>
      <c r="J1503" s="121"/>
      <c r="K1503" s="120"/>
      <c r="L1503" s="120"/>
    </row>
    <row r="1504" spans="2:12" x14ac:dyDescent="0.25">
      <c r="B1504" s="120"/>
      <c r="C1504" s="118"/>
      <c r="D1504" s="119"/>
      <c r="E1504" s="120"/>
      <c r="F1504" s="120"/>
      <c r="G1504" s="121"/>
      <c r="H1504" s="122"/>
      <c r="I1504" s="121"/>
      <c r="J1504" s="121"/>
      <c r="K1504" s="120"/>
      <c r="L1504" s="120"/>
    </row>
    <row r="1505" spans="2:12" x14ac:dyDescent="0.25">
      <c r="B1505" s="120"/>
      <c r="C1505" s="118"/>
      <c r="D1505" s="119"/>
      <c r="E1505" s="120"/>
      <c r="F1505" s="120"/>
      <c r="G1505" s="121"/>
      <c r="H1505" s="122"/>
      <c r="I1505" s="121"/>
      <c r="J1505" s="121"/>
      <c r="K1505" s="120"/>
      <c r="L1505" s="120"/>
    </row>
    <row r="1506" spans="2:12" x14ac:dyDescent="0.25">
      <c r="B1506" s="120"/>
      <c r="C1506" s="118"/>
      <c r="D1506" s="119"/>
      <c r="E1506" s="120"/>
      <c r="F1506" s="120"/>
      <c r="G1506" s="121"/>
      <c r="H1506" s="122"/>
      <c r="I1506" s="121"/>
      <c r="J1506" s="121"/>
      <c r="K1506" s="120"/>
      <c r="L1506" s="120"/>
    </row>
    <row r="1507" spans="2:12" x14ac:dyDescent="0.25">
      <c r="B1507" s="120"/>
      <c r="C1507" s="118"/>
      <c r="D1507" s="119"/>
      <c r="E1507" s="120"/>
      <c r="F1507" s="120"/>
      <c r="G1507" s="121"/>
      <c r="H1507" s="122"/>
      <c r="I1507" s="121"/>
      <c r="J1507" s="121"/>
      <c r="K1507" s="120"/>
      <c r="L1507" s="120"/>
    </row>
    <row r="1508" spans="2:12" x14ac:dyDescent="0.25">
      <c r="B1508" s="120"/>
      <c r="C1508" s="118"/>
      <c r="D1508" s="119"/>
      <c r="E1508" s="120"/>
      <c r="F1508" s="120"/>
      <c r="G1508" s="121"/>
      <c r="H1508" s="122"/>
      <c r="I1508" s="121"/>
      <c r="J1508" s="121"/>
      <c r="K1508" s="120"/>
      <c r="L1508" s="120"/>
    </row>
    <row r="1509" spans="2:12" x14ac:dyDescent="0.25">
      <c r="B1509" s="120"/>
      <c r="C1509" s="118"/>
      <c r="D1509" s="119"/>
      <c r="E1509" s="120"/>
      <c r="F1509" s="120"/>
      <c r="G1509" s="121"/>
      <c r="H1509" s="122"/>
      <c r="I1509" s="121"/>
      <c r="J1509" s="121"/>
      <c r="K1509" s="120"/>
      <c r="L1509" s="120"/>
    </row>
    <row r="1510" spans="2:12" x14ac:dyDescent="0.25">
      <c r="B1510" s="120"/>
      <c r="C1510" s="118"/>
      <c r="D1510" s="119"/>
      <c r="E1510" s="120"/>
      <c r="F1510" s="120"/>
      <c r="G1510" s="121"/>
      <c r="H1510" s="122"/>
      <c r="I1510" s="121"/>
      <c r="J1510" s="121"/>
      <c r="K1510" s="120"/>
      <c r="L1510" s="120"/>
    </row>
    <row r="1511" spans="2:12" x14ac:dyDescent="0.25">
      <c r="B1511" s="120"/>
      <c r="C1511" s="118"/>
      <c r="D1511" s="119"/>
      <c r="E1511" s="120"/>
      <c r="F1511" s="120"/>
      <c r="G1511" s="121"/>
      <c r="H1511" s="122"/>
      <c r="I1511" s="121"/>
      <c r="J1511" s="121"/>
      <c r="K1511" s="120"/>
      <c r="L1511" s="120"/>
    </row>
    <row r="1512" spans="2:12" x14ac:dyDescent="0.25">
      <c r="B1512" s="120"/>
      <c r="C1512" s="118"/>
      <c r="D1512" s="119"/>
      <c r="E1512" s="120"/>
      <c r="F1512" s="120"/>
      <c r="G1512" s="121"/>
      <c r="H1512" s="122"/>
      <c r="I1512" s="121"/>
      <c r="J1512" s="121"/>
      <c r="K1512" s="120"/>
      <c r="L1512" s="120"/>
    </row>
    <row r="1513" spans="2:12" x14ac:dyDescent="0.25">
      <c r="B1513" s="120"/>
      <c r="C1513" s="118"/>
      <c r="D1513" s="119"/>
      <c r="E1513" s="120"/>
      <c r="F1513" s="120"/>
      <c r="G1513" s="121"/>
      <c r="H1513" s="122"/>
      <c r="I1513" s="121"/>
      <c r="J1513" s="121"/>
      <c r="K1513" s="120"/>
      <c r="L1513" s="120"/>
    </row>
    <row r="1514" spans="2:12" x14ac:dyDescent="0.25">
      <c r="B1514" s="120"/>
      <c r="C1514" s="118"/>
      <c r="D1514" s="119"/>
      <c r="E1514" s="120"/>
      <c r="F1514" s="120"/>
      <c r="G1514" s="121"/>
      <c r="H1514" s="122"/>
      <c r="I1514" s="121"/>
      <c r="J1514" s="121"/>
      <c r="K1514" s="120"/>
      <c r="L1514" s="120"/>
    </row>
    <row r="1515" spans="2:12" x14ac:dyDescent="0.25">
      <c r="B1515" s="120"/>
      <c r="C1515" s="118"/>
      <c r="D1515" s="119"/>
      <c r="E1515" s="120"/>
      <c r="F1515" s="120"/>
      <c r="G1515" s="121"/>
      <c r="H1515" s="122"/>
      <c r="I1515" s="121"/>
      <c r="J1515" s="121"/>
      <c r="K1515" s="120"/>
      <c r="L1515" s="120"/>
    </row>
    <row r="1516" spans="2:12" x14ac:dyDescent="0.25">
      <c r="B1516" s="120"/>
      <c r="C1516" s="118"/>
      <c r="D1516" s="119"/>
      <c r="E1516" s="120"/>
      <c r="F1516" s="120"/>
      <c r="G1516" s="121"/>
      <c r="H1516" s="122"/>
      <c r="I1516" s="121"/>
      <c r="J1516" s="121"/>
      <c r="K1516" s="120"/>
      <c r="L1516" s="120"/>
    </row>
    <row r="1517" spans="2:12" x14ac:dyDescent="0.25">
      <c r="B1517" s="120"/>
      <c r="C1517" s="118"/>
      <c r="D1517" s="119"/>
      <c r="E1517" s="120"/>
      <c r="F1517" s="120"/>
      <c r="G1517" s="121"/>
      <c r="H1517" s="122"/>
      <c r="I1517" s="121"/>
      <c r="J1517" s="121"/>
      <c r="K1517" s="120"/>
      <c r="L1517" s="120"/>
    </row>
    <row r="1518" spans="2:12" x14ac:dyDescent="0.25">
      <c r="B1518" s="120"/>
      <c r="C1518" s="118"/>
      <c r="D1518" s="119"/>
      <c r="E1518" s="120"/>
      <c r="F1518" s="120"/>
      <c r="G1518" s="121"/>
      <c r="H1518" s="122"/>
      <c r="I1518" s="121"/>
      <c r="J1518" s="121"/>
      <c r="K1518" s="120"/>
      <c r="L1518" s="120"/>
    </row>
    <row r="1519" spans="2:12" x14ac:dyDescent="0.25">
      <c r="B1519" s="120"/>
      <c r="C1519" s="118"/>
      <c r="D1519" s="119"/>
      <c r="E1519" s="120"/>
      <c r="F1519" s="120"/>
      <c r="G1519" s="121"/>
      <c r="H1519" s="122"/>
      <c r="I1519" s="121"/>
      <c r="J1519" s="121"/>
      <c r="K1519" s="120"/>
      <c r="L1519" s="120"/>
    </row>
    <row r="1520" spans="2:12" x14ac:dyDescent="0.25">
      <c r="B1520" s="120"/>
      <c r="C1520" s="118"/>
      <c r="D1520" s="119"/>
      <c r="E1520" s="120"/>
      <c r="F1520" s="120"/>
      <c r="G1520" s="121"/>
      <c r="H1520" s="122"/>
      <c r="I1520" s="121"/>
      <c r="J1520" s="121"/>
      <c r="K1520" s="120"/>
      <c r="L1520" s="120"/>
    </row>
    <row r="1521" spans="2:12" x14ac:dyDescent="0.25">
      <c r="B1521" s="120"/>
      <c r="C1521" s="118"/>
      <c r="D1521" s="119"/>
      <c r="E1521" s="120"/>
      <c r="F1521" s="120"/>
      <c r="G1521" s="121"/>
      <c r="H1521" s="122"/>
      <c r="I1521" s="121"/>
      <c r="J1521" s="121"/>
      <c r="K1521" s="120"/>
      <c r="L1521" s="120"/>
    </row>
    <row r="1522" spans="2:12" x14ac:dyDescent="0.25">
      <c r="B1522" s="120"/>
      <c r="C1522" s="118"/>
      <c r="D1522" s="119"/>
      <c r="E1522" s="120"/>
      <c r="F1522" s="120"/>
      <c r="G1522" s="121"/>
      <c r="H1522" s="122"/>
      <c r="I1522" s="121"/>
      <c r="J1522" s="121"/>
      <c r="K1522" s="120"/>
      <c r="L1522" s="120"/>
    </row>
    <row r="1523" spans="2:12" x14ac:dyDescent="0.25">
      <c r="B1523" s="120"/>
      <c r="C1523" s="118"/>
      <c r="D1523" s="119"/>
      <c r="E1523" s="120"/>
      <c r="F1523" s="120"/>
      <c r="G1523" s="121"/>
      <c r="H1523" s="122"/>
      <c r="I1523" s="121"/>
      <c r="J1523" s="121"/>
      <c r="K1523" s="120"/>
      <c r="L1523" s="120"/>
    </row>
    <row r="1524" spans="2:12" x14ac:dyDescent="0.25">
      <c r="B1524" s="120"/>
      <c r="C1524" s="118"/>
      <c r="D1524" s="119"/>
      <c r="E1524" s="120"/>
      <c r="F1524" s="120"/>
      <c r="G1524" s="121"/>
      <c r="H1524" s="122"/>
      <c r="I1524" s="121"/>
      <c r="J1524" s="121"/>
      <c r="K1524" s="120"/>
      <c r="L1524" s="120"/>
    </row>
    <row r="1525" spans="2:12" x14ac:dyDescent="0.25">
      <c r="B1525" s="120"/>
      <c r="C1525" s="118"/>
      <c r="D1525" s="119"/>
      <c r="E1525" s="120"/>
      <c r="F1525" s="120"/>
      <c r="G1525" s="121"/>
      <c r="H1525" s="122"/>
      <c r="I1525" s="121"/>
      <c r="J1525" s="121"/>
      <c r="K1525" s="120"/>
      <c r="L1525" s="120"/>
    </row>
    <row r="1526" spans="2:12" x14ac:dyDescent="0.25">
      <c r="B1526" s="120"/>
      <c r="C1526" s="118"/>
      <c r="D1526" s="119"/>
      <c r="E1526" s="120"/>
      <c r="F1526" s="120"/>
      <c r="G1526" s="121"/>
      <c r="H1526" s="122"/>
      <c r="I1526" s="121"/>
      <c r="J1526" s="121"/>
      <c r="K1526" s="120"/>
      <c r="L1526" s="120"/>
    </row>
    <row r="1527" spans="2:12" x14ac:dyDescent="0.25">
      <c r="B1527" s="120"/>
      <c r="C1527" s="118"/>
      <c r="D1527" s="119"/>
      <c r="E1527" s="120"/>
      <c r="F1527" s="120"/>
      <c r="G1527" s="121"/>
      <c r="H1527" s="122"/>
      <c r="I1527" s="121"/>
      <c r="J1527" s="121"/>
      <c r="K1527" s="120"/>
      <c r="L1527" s="120"/>
    </row>
    <row r="1528" spans="2:12" x14ac:dyDescent="0.25">
      <c r="B1528" s="120"/>
      <c r="C1528" s="118"/>
      <c r="D1528" s="119"/>
      <c r="E1528" s="120"/>
      <c r="F1528" s="120"/>
      <c r="G1528" s="121"/>
      <c r="H1528" s="122"/>
      <c r="I1528" s="121"/>
      <c r="J1528" s="121"/>
      <c r="K1528" s="120"/>
      <c r="L1528" s="120"/>
    </row>
    <row r="1529" spans="2:12" x14ac:dyDescent="0.25">
      <c r="B1529" s="120"/>
      <c r="C1529" s="118"/>
      <c r="D1529" s="119"/>
      <c r="E1529" s="120"/>
      <c r="F1529" s="120"/>
      <c r="G1529" s="121"/>
      <c r="H1529" s="122"/>
      <c r="I1529" s="121"/>
      <c r="J1529" s="121"/>
      <c r="K1529" s="120"/>
      <c r="L1529" s="120"/>
    </row>
    <row r="1530" spans="2:12" x14ac:dyDescent="0.25">
      <c r="B1530" s="120"/>
      <c r="C1530" s="118"/>
      <c r="D1530" s="119"/>
      <c r="E1530" s="120"/>
      <c r="F1530" s="120"/>
      <c r="G1530" s="121"/>
      <c r="H1530" s="122"/>
      <c r="I1530" s="121"/>
      <c r="J1530" s="121"/>
      <c r="K1530" s="120"/>
      <c r="L1530" s="120"/>
    </row>
    <row r="1531" spans="2:12" x14ac:dyDescent="0.25">
      <c r="B1531" s="120"/>
      <c r="C1531" s="118"/>
      <c r="D1531" s="119"/>
      <c r="E1531" s="120"/>
      <c r="F1531" s="120"/>
      <c r="G1531" s="121"/>
      <c r="H1531" s="122"/>
      <c r="I1531" s="121"/>
      <c r="J1531" s="121"/>
      <c r="K1531" s="120"/>
      <c r="L1531" s="120"/>
    </row>
    <row r="1532" spans="2:12" x14ac:dyDescent="0.25">
      <c r="B1532" s="120"/>
      <c r="C1532" s="118"/>
      <c r="D1532" s="119"/>
      <c r="E1532" s="120"/>
      <c r="F1532" s="120"/>
      <c r="G1532" s="121"/>
      <c r="H1532" s="122"/>
      <c r="I1532" s="121"/>
      <c r="J1532" s="121"/>
      <c r="K1532" s="120"/>
      <c r="L1532" s="120"/>
    </row>
    <row r="1533" spans="2:12" x14ac:dyDescent="0.25">
      <c r="B1533" s="120"/>
      <c r="C1533" s="118"/>
      <c r="D1533" s="119"/>
      <c r="E1533" s="120"/>
      <c r="F1533" s="120"/>
      <c r="G1533" s="121"/>
      <c r="H1533" s="122"/>
      <c r="I1533" s="121"/>
      <c r="J1533" s="121"/>
      <c r="K1533" s="120"/>
      <c r="L1533" s="120"/>
    </row>
    <row r="1534" spans="2:12" x14ac:dyDescent="0.25">
      <c r="B1534" s="120"/>
      <c r="C1534" s="118"/>
      <c r="D1534" s="119"/>
      <c r="E1534" s="120"/>
      <c r="F1534" s="120"/>
      <c r="G1534" s="121"/>
      <c r="H1534" s="122"/>
      <c r="I1534" s="121"/>
      <c r="J1534" s="121"/>
      <c r="K1534" s="120"/>
      <c r="L1534" s="120"/>
    </row>
    <row r="1535" spans="2:12" x14ac:dyDescent="0.25">
      <c r="B1535" s="120"/>
      <c r="C1535" s="118"/>
      <c r="D1535" s="119"/>
      <c r="E1535" s="120"/>
      <c r="F1535" s="120"/>
      <c r="G1535" s="121"/>
      <c r="H1535" s="122"/>
      <c r="I1535" s="121"/>
      <c r="J1535" s="121"/>
      <c r="K1535" s="120"/>
      <c r="L1535" s="120"/>
    </row>
    <row r="1536" spans="2:12" x14ac:dyDescent="0.25">
      <c r="B1536" s="120"/>
      <c r="C1536" s="118"/>
      <c r="D1536" s="119"/>
      <c r="E1536" s="120"/>
      <c r="F1536" s="120"/>
      <c r="G1536" s="121"/>
      <c r="H1536" s="122"/>
      <c r="I1536" s="121"/>
      <c r="J1536" s="121"/>
      <c r="K1536" s="120"/>
      <c r="L1536" s="120"/>
    </row>
    <row r="1537" spans="2:12" x14ac:dyDescent="0.25">
      <c r="B1537" s="120"/>
      <c r="C1537" s="118"/>
      <c r="D1537" s="119"/>
      <c r="E1537" s="120"/>
      <c r="F1537" s="120"/>
      <c r="G1537" s="121"/>
      <c r="H1537" s="122"/>
      <c r="I1537" s="121"/>
      <c r="J1537" s="121"/>
      <c r="K1537" s="120"/>
      <c r="L1537" s="120"/>
    </row>
    <row r="1538" spans="2:12" x14ac:dyDescent="0.25">
      <c r="B1538" s="120"/>
      <c r="C1538" s="118"/>
      <c r="D1538" s="119"/>
      <c r="E1538" s="120"/>
      <c r="F1538" s="120"/>
      <c r="G1538" s="121"/>
      <c r="H1538" s="122"/>
      <c r="I1538" s="121"/>
      <c r="J1538" s="121"/>
      <c r="K1538" s="120"/>
      <c r="L1538" s="120"/>
    </row>
    <row r="1539" spans="2:12" x14ac:dyDescent="0.25">
      <c r="B1539" s="120"/>
      <c r="C1539" s="118"/>
      <c r="D1539" s="119"/>
      <c r="E1539" s="120"/>
      <c r="F1539" s="120"/>
      <c r="G1539" s="121"/>
      <c r="H1539" s="122"/>
      <c r="I1539" s="121"/>
      <c r="J1539" s="121"/>
      <c r="K1539" s="120"/>
      <c r="L1539" s="120"/>
    </row>
    <row r="1540" spans="2:12" x14ac:dyDescent="0.25">
      <c r="B1540" s="120"/>
      <c r="C1540" s="118"/>
      <c r="D1540" s="119"/>
      <c r="E1540" s="120"/>
      <c r="F1540" s="120"/>
      <c r="G1540" s="121"/>
      <c r="H1540" s="122"/>
      <c r="I1540" s="121"/>
      <c r="J1540" s="121"/>
      <c r="K1540" s="120"/>
      <c r="L1540" s="120"/>
    </row>
    <row r="1541" spans="2:12" x14ac:dyDescent="0.25">
      <c r="B1541" s="120"/>
      <c r="C1541" s="118"/>
      <c r="D1541" s="119"/>
      <c r="E1541" s="120"/>
      <c r="F1541" s="120"/>
      <c r="G1541" s="121"/>
      <c r="H1541" s="122"/>
      <c r="I1541" s="121"/>
      <c r="J1541" s="121"/>
      <c r="K1541" s="120"/>
      <c r="L1541" s="120"/>
    </row>
    <row r="1542" spans="2:12" x14ac:dyDescent="0.25">
      <c r="B1542" s="120"/>
      <c r="C1542" s="118"/>
      <c r="D1542" s="119"/>
      <c r="E1542" s="120"/>
      <c r="F1542" s="120"/>
      <c r="G1542" s="121"/>
      <c r="H1542" s="122"/>
      <c r="I1542" s="121"/>
      <c r="J1542" s="121"/>
      <c r="K1542" s="120"/>
      <c r="L1542" s="120"/>
    </row>
    <row r="1543" spans="2:12" x14ac:dyDescent="0.25">
      <c r="B1543" s="120"/>
      <c r="C1543" s="118"/>
      <c r="D1543" s="119"/>
      <c r="E1543" s="120"/>
      <c r="F1543" s="120"/>
      <c r="G1543" s="121"/>
      <c r="H1543" s="122"/>
      <c r="I1543" s="121"/>
      <c r="J1543" s="121"/>
      <c r="K1543" s="120"/>
      <c r="L1543" s="120"/>
    </row>
    <row r="1544" spans="2:12" x14ac:dyDescent="0.25">
      <c r="B1544" s="120"/>
      <c r="C1544" s="118"/>
      <c r="D1544" s="119"/>
      <c r="E1544" s="120"/>
      <c r="F1544" s="120"/>
      <c r="G1544" s="121"/>
      <c r="H1544" s="122"/>
      <c r="I1544" s="121"/>
      <c r="J1544" s="121"/>
      <c r="K1544" s="120"/>
      <c r="L1544" s="120"/>
    </row>
    <row r="1545" spans="2:12" x14ac:dyDescent="0.25">
      <c r="B1545" s="120"/>
      <c r="C1545" s="118"/>
      <c r="D1545" s="119"/>
      <c r="E1545" s="120"/>
      <c r="F1545" s="120"/>
      <c r="G1545" s="121"/>
      <c r="H1545" s="122"/>
      <c r="I1545" s="121"/>
      <c r="J1545" s="121"/>
      <c r="K1545" s="120"/>
      <c r="L1545" s="120"/>
    </row>
    <row r="1546" spans="2:12" x14ac:dyDescent="0.25">
      <c r="B1546" s="120"/>
      <c r="C1546" s="118"/>
      <c r="D1546" s="119"/>
      <c r="E1546" s="120"/>
      <c r="F1546" s="120"/>
      <c r="G1546" s="121"/>
      <c r="H1546" s="122"/>
      <c r="I1546" s="121"/>
      <c r="J1546" s="121"/>
      <c r="K1546" s="120"/>
      <c r="L1546" s="120"/>
    </row>
    <row r="1547" spans="2:12" x14ac:dyDescent="0.25">
      <c r="B1547" s="120"/>
      <c r="C1547" s="118"/>
      <c r="D1547" s="119"/>
      <c r="E1547" s="120"/>
      <c r="F1547" s="120"/>
      <c r="G1547" s="121"/>
      <c r="H1547" s="122"/>
      <c r="I1547" s="121"/>
      <c r="J1547" s="121"/>
      <c r="K1547" s="120"/>
      <c r="L1547" s="120"/>
    </row>
    <row r="1548" spans="2:12" x14ac:dyDescent="0.25">
      <c r="B1548" s="120"/>
      <c r="C1548" s="118"/>
      <c r="D1548" s="119"/>
      <c r="E1548" s="120"/>
      <c r="F1548" s="120"/>
      <c r="G1548" s="121"/>
      <c r="H1548" s="122"/>
      <c r="I1548" s="121"/>
      <c r="J1548" s="121"/>
      <c r="K1548" s="120"/>
      <c r="L1548" s="120"/>
    </row>
    <row r="1549" spans="2:12" x14ac:dyDescent="0.25">
      <c r="B1549" s="120"/>
      <c r="C1549" s="118"/>
      <c r="D1549" s="119"/>
      <c r="E1549" s="120"/>
      <c r="F1549" s="120"/>
      <c r="G1549" s="121"/>
      <c r="H1549" s="122"/>
      <c r="I1549" s="121"/>
      <c r="J1549" s="121"/>
      <c r="K1549" s="120"/>
      <c r="L1549" s="120"/>
    </row>
    <row r="1550" spans="2:12" x14ac:dyDescent="0.25">
      <c r="B1550" s="120"/>
      <c r="C1550" s="118"/>
      <c r="D1550" s="119"/>
      <c r="E1550" s="120"/>
      <c r="F1550" s="120"/>
      <c r="G1550" s="121"/>
      <c r="H1550" s="122"/>
      <c r="I1550" s="121"/>
      <c r="J1550" s="121"/>
      <c r="K1550" s="120"/>
      <c r="L1550" s="120"/>
    </row>
    <row r="1551" spans="2:12" x14ac:dyDescent="0.25">
      <c r="B1551" s="120"/>
      <c r="C1551" s="118"/>
      <c r="D1551" s="119"/>
      <c r="E1551" s="120"/>
      <c r="F1551" s="120"/>
      <c r="G1551" s="121"/>
      <c r="H1551" s="122"/>
      <c r="I1551" s="121"/>
      <c r="J1551" s="121"/>
      <c r="K1551" s="120"/>
      <c r="L1551" s="120"/>
    </row>
    <row r="1552" spans="2:12" x14ac:dyDescent="0.25">
      <c r="B1552" s="120"/>
      <c r="C1552" s="118"/>
      <c r="D1552" s="119"/>
      <c r="E1552" s="120"/>
      <c r="F1552" s="120"/>
      <c r="G1552" s="121"/>
      <c r="H1552" s="122"/>
      <c r="I1552" s="121"/>
      <c r="J1552" s="121"/>
      <c r="K1552" s="120"/>
      <c r="L1552" s="120"/>
    </row>
    <row r="1553" spans="2:12" x14ac:dyDescent="0.25">
      <c r="B1553" s="120"/>
      <c r="C1553" s="118"/>
      <c r="D1553" s="119"/>
      <c r="E1553" s="120"/>
      <c r="F1553" s="120"/>
      <c r="G1553" s="121"/>
      <c r="H1553" s="122"/>
      <c r="I1553" s="121"/>
      <c r="J1553" s="121"/>
      <c r="K1553" s="120"/>
      <c r="L1553" s="120"/>
    </row>
    <row r="1554" spans="2:12" x14ac:dyDescent="0.25">
      <c r="B1554" s="120"/>
      <c r="C1554" s="118"/>
      <c r="D1554" s="119"/>
      <c r="E1554" s="120"/>
      <c r="F1554" s="120"/>
      <c r="G1554" s="121"/>
      <c r="H1554" s="122"/>
      <c r="I1554" s="121"/>
      <c r="J1554" s="121"/>
      <c r="K1554" s="120"/>
      <c r="L1554" s="120"/>
    </row>
    <row r="1555" spans="2:12" x14ac:dyDescent="0.25">
      <c r="B1555" s="120"/>
      <c r="C1555" s="118"/>
      <c r="D1555" s="119"/>
      <c r="E1555" s="120"/>
      <c r="F1555" s="120"/>
      <c r="G1555" s="121"/>
      <c r="H1555" s="122"/>
      <c r="I1555" s="121"/>
      <c r="J1555" s="121"/>
      <c r="K1555" s="120"/>
      <c r="L1555" s="120"/>
    </row>
    <row r="1556" spans="2:12" x14ac:dyDescent="0.25">
      <c r="B1556" s="120"/>
      <c r="C1556" s="118"/>
      <c r="D1556" s="119"/>
      <c r="E1556" s="120"/>
      <c r="F1556" s="120"/>
      <c r="G1556" s="121"/>
      <c r="H1556" s="122"/>
      <c r="I1556" s="121"/>
      <c r="J1556" s="121"/>
      <c r="K1556" s="120"/>
      <c r="L1556" s="120"/>
    </row>
    <row r="1557" spans="2:12" x14ac:dyDescent="0.25">
      <c r="B1557" s="120"/>
      <c r="C1557" s="118"/>
      <c r="D1557" s="119"/>
      <c r="E1557" s="120"/>
      <c r="F1557" s="120"/>
      <c r="G1557" s="121"/>
      <c r="H1557" s="122"/>
      <c r="I1557" s="121"/>
      <c r="J1557" s="121"/>
      <c r="K1557" s="120"/>
      <c r="L1557" s="120"/>
    </row>
    <row r="1558" spans="2:12" x14ac:dyDescent="0.25">
      <c r="B1558" s="120"/>
      <c r="C1558" s="118"/>
      <c r="D1558" s="119"/>
      <c r="E1558" s="120"/>
      <c r="F1558" s="120"/>
      <c r="G1558" s="121"/>
      <c r="H1558" s="122"/>
      <c r="I1558" s="121"/>
      <c r="J1558" s="121"/>
      <c r="K1558" s="120"/>
      <c r="L1558" s="120"/>
    </row>
    <row r="1559" spans="2:12" x14ac:dyDescent="0.25">
      <c r="B1559" s="120"/>
      <c r="C1559" s="118"/>
      <c r="D1559" s="119"/>
      <c r="E1559" s="120"/>
      <c r="F1559" s="120"/>
      <c r="G1559" s="121"/>
      <c r="H1559" s="122"/>
      <c r="I1559" s="121"/>
      <c r="J1559" s="121"/>
      <c r="K1559" s="120"/>
      <c r="L1559" s="120"/>
    </row>
    <row r="1560" spans="2:12" x14ac:dyDescent="0.25">
      <c r="B1560" s="120"/>
      <c r="C1560" s="118"/>
      <c r="D1560" s="119"/>
      <c r="E1560" s="120"/>
      <c r="F1560" s="120"/>
      <c r="G1560" s="121"/>
      <c r="H1560" s="122"/>
      <c r="I1560" s="121"/>
      <c r="J1560" s="121"/>
      <c r="K1560" s="120"/>
      <c r="L1560" s="120"/>
    </row>
    <row r="1561" spans="2:12" x14ac:dyDescent="0.25">
      <c r="B1561" s="120"/>
      <c r="C1561" s="118"/>
      <c r="D1561" s="119"/>
      <c r="E1561" s="120"/>
      <c r="F1561" s="120"/>
      <c r="G1561" s="121"/>
      <c r="H1561" s="122"/>
      <c r="I1561" s="121"/>
      <c r="J1561" s="121"/>
      <c r="K1561" s="120"/>
      <c r="L1561" s="120"/>
    </row>
    <row r="1562" spans="2:12" x14ac:dyDescent="0.25">
      <c r="B1562" s="120"/>
      <c r="C1562" s="118"/>
      <c r="D1562" s="119"/>
      <c r="E1562" s="120"/>
      <c r="F1562" s="120"/>
      <c r="G1562" s="121"/>
      <c r="H1562" s="122"/>
      <c r="I1562" s="121"/>
      <c r="J1562" s="121"/>
      <c r="K1562" s="120"/>
      <c r="L1562" s="120"/>
    </row>
    <row r="1563" spans="2:12" x14ac:dyDescent="0.25">
      <c r="B1563" s="120"/>
      <c r="C1563" s="118"/>
      <c r="D1563" s="119"/>
      <c r="E1563" s="120"/>
      <c r="F1563" s="120"/>
      <c r="G1563" s="121"/>
      <c r="H1563" s="122"/>
      <c r="I1563" s="121"/>
      <c r="J1563" s="121"/>
      <c r="K1563" s="120"/>
      <c r="L1563" s="120"/>
    </row>
    <row r="1564" spans="2:12" x14ac:dyDescent="0.25">
      <c r="B1564" s="120"/>
      <c r="C1564" s="118"/>
      <c r="D1564" s="119"/>
      <c r="E1564" s="120"/>
      <c r="F1564" s="120"/>
      <c r="G1564" s="121"/>
      <c r="H1564" s="122"/>
      <c r="I1564" s="121"/>
      <c r="J1564" s="121"/>
      <c r="K1564" s="120"/>
      <c r="L1564" s="120"/>
    </row>
    <row r="1565" spans="2:12" x14ac:dyDescent="0.25">
      <c r="B1565" s="120"/>
      <c r="C1565" s="118"/>
      <c r="D1565" s="119"/>
      <c r="E1565" s="120"/>
      <c r="F1565" s="120"/>
      <c r="G1565" s="121"/>
      <c r="H1565" s="122"/>
      <c r="I1565" s="121"/>
      <c r="J1565" s="121"/>
      <c r="K1565" s="120"/>
      <c r="L1565" s="120"/>
    </row>
    <row r="1566" spans="2:12" x14ac:dyDescent="0.25">
      <c r="B1566" s="120"/>
      <c r="C1566" s="118"/>
      <c r="D1566" s="119"/>
      <c r="E1566" s="120"/>
      <c r="F1566" s="120"/>
      <c r="G1566" s="121"/>
      <c r="H1566" s="122"/>
      <c r="I1566" s="121"/>
      <c r="J1566" s="121"/>
      <c r="K1566" s="120"/>
      <c r="L1566" s="120"/>
    </row>
    <row r="1567" spans="2:12" x14ac:dyDescent="0.25">
      <c r="B1567" s="120"/>
      <c r="C1567" s="118"/>
      <c r="D1567" s="119"/>
      <c r="E1567" s="120"/>
      <c r="F1567" s="120"/>
      <c r="G1567" s="121"/>
      <c r="H1567" s="122"/>
      <c r="I1567" s="121"/>
      <c r="J1567" s="121"/>
      <c r="K1567" s="120"/>
      <c r="L1567" s="120"/>
    </row>
    <row r="1568" spans="2:12" x14ac:dyDescent="0.25">
      <c r="B1568" s="120"/>
      <c r="C1568" s="118"/>
      <c r="D1568" s="119"/>
      <c r="E1568" s="120"/>
      <c r="F1568" s="120"/>
      <c r="G1568" s="121"/>
      <c r="H1568" s="122"/>
      <c r="I1568" s="121"/>
      <c r="J1568" s="121"/>
      <c r="K1568" s="120"/>
      <c r="L1568" s="120"/>
    </row>
    <row r="1569" spans="2:12" x14ac:dyDescent="0.25">
      <c r="B1569" s="120"/>
      <c r="C1569" s="118"/>
      <c r="D1569" s="119"/>
      <c r="E1569" s="120"/>
      <c r="F1569" s="120"/>
      <c r="G1569" s="121"/>
      <c r="H1569" s="122"/>
      <c r="I1569" s="121"/>
      <c r="J1569" s="121"/>
      <c r="K1569" s="120"/>
      <c r="L1569" s="120"/>
    </row>
    <row r="1570" spans="2:12" x14ac:dyDescent="0.25">
      <c r="B1570" s="120"/>
      <c r="C1570" s="118"/>
      <c r="D1570" s="119"/>
      <c r="E1570" s="120"/>
      <c r="F1570" s="120"/>
      <c r="G1570" s="121"/>
      <c r="H1570" s="122"/>
      <c r="I1570" s="121"/>
      <c r="J1570" s="121"/>
      <c r="K1570" s="120"/>
      <c r="L1570" s="120"/>
    </row>
    <row r="1571" spans="2:12" x14ac:dyDescent="0.25">
      <c r="B1571" s="120"/>
      <c r="C1571" s="118"/>
      <c r="D1571" s="119"/>
      <c r="E1571" s="120"/>
      <c r="F1571" s="120"/>
      <c r="G1571" s="121"/>
      <c r="H1571" s="122"/>
      <c r="I1571" s="121"/>
      <c r="J1571" s="121"/>
      <c r="K1571" s="120"/>
      <c r="L1571" s="120"/>
    </row>
    <row r="1572" spans="2:12" x14ac:dyDescent="0.25">
      <c r="B1572" s="120"/>
      <c r="C1572" s="118"/>
      <c r="D1572" s="119"/>
      <c r="E1572" s="120"/>
      <c r="F1572" s="120"/>
      <c r="G1572" s="121"/>
      <c r="H1572" s="122"/>
      <c r="I1572" s="121"/>
      <c r="J1572" s="121"/>
      <c r="K1572" s="120"/>
      <c r="L1572" s="120"/>
    </row>
    <row r="1573" spans="2:12" x14ac:dyDescent="0.25">
      <c r="B1573" s="120"/>
      <c r="C1573" s="118"/>
      <c r="D1573" s="119"/>
      <c r="E1573" s="120"/>
      <c r="F1573" s="120"/>
      <c r="G1573" s="121"/>
      <c r="H1573" s="122"/>
      <c r="I1573" s="121"/>
      <c r="J1573" s="121"/>
      <c r="K1573" s="120"/>
      <c r="L1573" s="120"/>
    </row>
    <row r="1574" spans="2:12" x14ac:dyDescent="0.25">
      <c r="B1574" s="120"/>
      <c r="C1574" s="118"/>
      <c r="D1574" s="119"/>
      <c r="E1574" s="120"/>
      <c r="F1574" s="120"/>
      <c r="G1574" s="121"/>
      <c r="H1574" s="122"/>
      <c r="I1574" s="121"/>
      <c r="J1574" s="121"/>
      <c r="K1574" s="120"/>
      <c r="L1574" s="120"/>
    </row>
    <row r="1575" spans="2:12" x14ac:dyDescent="0.25">
      <c r="B1575" s="120"/>
      <c r="C1575" s="118"/>
      <c r="D1575" s="119"/>
      <c r="E1575" s="120"/>
      <c r="F1575" s="120"/>
      <c r="G1575" s="121"/>
      <c r="H1575" s="122"/>
      <c r="I1575" s="121"/>
      <c r="J1575" s="121"/>
      <c r="K1575" s="120"/>
      <c r="L1575" s="120"/>
    </row>
    <row r="1576" spans="2:12" x14ac:dyDescent="0.25">
      <c r="B1576" s="120"/>
      <c r="C1576" s="118"/>
      <c r="D1576" s="119"/>
      <c r="E1576" s="120"/>
      <c r="F1576" s="120"/>
      <c r="G1576" s="121"/>
      <c r="H1576" s="122"/>
      <c r="I1576" s="121"/>
      <c r="J1576" s="121"/>
      <c r="K1576" s="120"/>
      <c r="L1576" s="120"/>
    </row>
    <row r="1577" spans="2:12" x14ac:dyDescent="0.25">
      <c r="B1577" s="120"/>
      <c r="C1577" s="118"/>
      <c r="D1577" s="119"/>
      <c r="E1577" s="120"/>
      <c r="F1577" s="120"/>
      <c r="G1577" s="121"/>
      <c r="H1577" s="122"/>
      <c r="I1577" s="121"/>
      <c r="J1577" s="121"/>
      <c r="K1577" s="120"/>
      <c r="L1577" s="120"/>
    </row>
    <row r="1578" spans="2:12" x14ac:dyDescent="0.25">
      <c r="B1578" s="120"/>
      <c r="C1578" s="118"/>
      <c r="D1578" s="119"/>
      <c r="E1578" s="120"/>
      <c r="F1578" s="120"/>
      <c r="G1578" s="121"/>
      <c r="H1578" s="122"/>
      <c r="I1578" s="121"/>
      <c r="J1578" s="121"/>
      <c r="K1578" s="120"/>
      <c r="L1578" s="120"/>
    </row>
    <row r="1579" spans="2:12" x14ac:dyDescent="0.25">
      <c r="B1579" s="120"/>
      <c r="C1579" s="118"/>
      <c r="D1579" s="119"/>
      <c r="E1579" s="120"/>
      <c r="F1579" s="120"/>
      <c r="G1579" s="121"/>
      <c r="H1579" s="122"/>
      <c r="I1579" s="121"/>
      <c r="J1579" s="121"/>
      <c r="K1579" s="120"/>
      <c r="L1579" s="120"/>
    </row>
    <row r="1580" spans="2:12" x14ac:dyDescent="0.25">
      <c r="B1580" s="120"/>
      <c r="C1580" s="118"/>
      <c r="D1580" s="119"/>
      <c r="E1580" s="120"/>
      <c r="F1580" s="120"/>
      <c r="G1580" s="121"/>
      <c r="H1580" s="122"/>
      <c r="I1580" s="121"/>
      <c r="J1580" s="121"/>
      <c r="K1580" s="120"/>
      <c r="L1580" s="120"/>
    </row>
    <row r="1581" spans="2:12" x14ac:dyDescent="0.25">
      <c r="B1581" s="120"/>
      <c r="C1581" s="118"/>
      <c r="D1581" s="119"/>
      <c r="E1581" s="120"/>
      <c r="F1581" s="120"/>
      <c r="G1581" s="121"/>
      <c r="H1581" s="122"/>
      <c r="I1581" s="121"/>
      <c r="J1581" s="121"/>
      <c r="K1581" s="120"/>
      <c r="L1581" s="120"/>
    </row>
    <row r="1582" spans="2:12" x14ac:dyDescent="0.25">
      <c r="B1582" s="120"/>
      <c r="C1582" s="118"/>
      <c r="D1582" s="119"/>
      <c r="E1582" s="120"/>
      <c r="F1582" s="120"/>
      <c r="G1582" s="121"/>
      <c r="H1582" s="122"/>
      <c r="I1582" s="121"/>
      <c r="J1582" s="121"/>
      <c r="K1582" s="120"/>
      <c r="L1582" s="120"/>
    </row>
    <row r="1583" spans="2:12" x14ac:dyDescent="0.25">
      <c r="B1583" s="120"/>
      <c r="C1583" s="118"/>
      <c r="D1583" s="119"/>
      <c r="E1583" s="120"/>
      <c r="F1583" s="120"/>
      <c r="G1583" s="121"/>
      <c r="H1583" s="122"/>
      <c r="I1583" s="121"/>
      <c r="J1583" s="121"/>
      <c r="K1583" s="120"/>
      <c r="L1583" s="120"/>
    </row>
    <row r="1584" spans="2:12" x14ac:dyDescent="0.25">
      <c r="B1584" s="120"/>
      <c r="C1584" s="118"/>
      <c r="D1584" s="119"/>
      <c r="E1584" s="120"/>
      <c r="F1584" s="120"/>
      <c r="G1584" s="121"/>
      <c r="H1584" s="122"/>
      <c r="I1584" s="121"/>
      <c r="J1584" s="121"/>
      <c r="K1584" s="120"/>
      <c r="L1584" s="120"/>
    </row>
    <row r="1585" spans="2:12" x14ac:dyDescent="0.25">
      <c r="B1585" s="120"/>
      <c r="C1585" s="118"/>
      <c r="D1585" s="119"/>
      <c r="E1585" s="120"/>
      <c r="F1585" s="120"/>
      <c r="G1585" s="121"/>
      <c r="H1585" s="122"/>
      <c r="I1585" s="121"/>
      <c r="J1585" s="121"/>
      <c r="K1585" s="120"/>
      <c r="L1585" s="120"/>
    </row>
    <row r="1586" spans="2:12" x14ac:dyDescent="0.25">
      <c r="B1586" s="120"/>
      <c r="C1586" s="118"/>
      <c r="D1586" s="119"/>
      <c r="E1586" s="120"/>
      <c r="F1586" s="120"/>
      <c r="G1586" s="121"/>
      <c r="H1586" s="122"/>
      <c r="I1586" s="121"/>
      <c r="J1586" s="121"/>
      <c r="K1586" s="120"/>
      <c r="L1586" s="120"/>
    </row>
    <row r="1587" spans="2:12" x14ac:dyDescent="0.25">
      <c r="B1587" s="120"/>
      <c r="C1587" s="118"/>
      <c r="D1587" s="119"/>
      <c r="E1587" s="120"/>
      <c r="F1587" s="120"/>
      <c r="G1587" s="121"/>
      <c r="H1587" s="122"/>
      <c r="I1587" s="121"/>
      <c r="J1587" s="121"/>
      <c r="K1587" s="120"/>
      <c r="L1587" s="120"/>
    </row>
    <row r="1588" spans="2:12" x14ac:dyDescent="0.25">
      <c r="B1588" s="120"/>
      <c r="C1588" s="118"/>
      <c r="D1588" s="119"/>
      <c r="E1588" s="120"/>
      <c r="F1588" s="120"/>
      <c r="G1588" s="121"/>
      <c r="H1588" s="122"/>
      <c r="I1588" s="121"/>
      <c r="J1588" s="121"/>
      <c r="K1588" s="120"/>
      <c r="L1588" s="120"/>
    </row>
    <row r="1589" spans="2:12" x14ac:dyDescent="0.25">
      <c r="B1589" s="120"/>
      <c r="C1589" s="118"/>
      <c r="D1589" s="119"/>
      <c r="E1589" s="120"/>
      <c r="F1589" s="120"/>
      <c r="G1589" s="121"/>
      <c r="H1589" s="122"/>
      <c r="I1589" s="121"/>
      <c r="J1589" s="121"/>
      <c r="K1589" s="120"/>
      <c r="L1589" s="120"/>
    </row>
    <row r="1590" spans="2:12" x14ac:dyDescent="0.25">
      <c r="B1590" s="120"/>
      <c r="C1590" s="118"/>
      <c r="D1590" s="119"/>
      <c r="E1590" s="120"/>
      <c r="F1590" s="120"/>
      <c r="G1590" s="121"/>
      <c r="H1590" s="122"/>
      <c r="I1590" s="121"/>
      <c r="J1590" s="121"/>
      <c r="K1590" s="120"/>
      <c r="L1590" s="120"/>
    </row>
    <row r="1591" spans="2:12" x14ac:dyDescent="0.25">
      <c r="B1591" s="120"/>
      <c r="C1591" s="118"/>
      <c r="D1591" s="119"/>
      <c r="E1591" s="120"/>
      <c r="F1591" s="120"/>
      <c r="G1591" s="121"/>
      <c r="H1591" s="122"/>
      <c r="I1591" s="121"/>
      <c r="J1591" s="121"/>
      <c r="K1591" s="120"/>
      <c r="L1591" s="120"/>
    </row>
    <row r="1592" spans="2:12" x14ac:dyDescent="0.25">
      <c r="B1592" s="120"/>
      <c r="C1592" s="118"/>
      <c r="D1592" s="119"/>
      <c r="E1592" s="120"/>
      <c r="F1592" s="120"/>
      <c r="G1592" s="121"/>
      <c r="H1592" s="122"/>
      <c r="I1592" s="121"/>
      <c r="J1592" s="121"/>
      <c r="K1592" s="120"/>
      <c r="L1592" s="120"/>
    </row>
    <row r="1593" spans="2:12" x14ac:dyDescent="0.25">
      <c r="B1593" s="120"/>
      <c r="C1593" s="118"/>
      <c r="D1593" s="119"/>
      <c r="E1593" s="120"/>
      <c r="F1593" s="120"/>
      <c r="G1593" s="121"/>
      <c r="H1593" s="122"/>
      <c r="I1593" s="121"/>
      <c r="J1593" s="121"/>
      <c r="K1593" s="120"/>
      <c r="L1593" s="120"/>
    </row>
    <row r="1594" spans="2:12" x14ac:dyDescent="0.25">
      <c r="B1594" s="120"/>
      <c r="C1594" s="118"/>
      <c r="D1594" s="119"/>
      <c r="E1594" s="120"/>
      <c r="F1594" s="120"/>
      <c r="G1594" s="121"/>
      <c r="H1594" s="122"/>
      <c r="I1594" s="121"/>
      <c r="J1594" s="121"/>
      <c r="K1594" s="120"/>
      <c r="L1594" s="120"/>
    </row>
    <row r="1595" spans="2:12" x14ac:dyDescent="0.25">
      <c r="B1595" s="120"/>
      <c r="C1595" s="118"/>
      <c r="D1595" s="119"/>
      <c r="E1595" s="120"/>
      <c r="F1595" s="120"/>
      <c r="G1595" s="121"/>
      <c r="H1595" s="122"/>
      <c r="I1595" s="121"/>
      <c r="J1595" s="121"/>
      <c r="K1595" s="120"/>
      <c r="L1595" s="120"/>
    </row>
    <row r="1596" spans="2:12" x14ac:dyDescent="0.25">
      <c r="B1596" s="120"/>
      <c r="C1596" s="118"/>
      <c r="D1596" s="119"/>
      <c r="E1596" s="120"/>
      <c r="F1596" s="120"/>
      <c r="G1596" s="121"/>
      <c r="H1596" s="122"/>
      <c r="I1596" s="121"/>
      <c r="J1596" s="121"/>
      <c r="K1596" s="120"/>
      <c r="L1596" s="120"/>
    </row>
    <row r="1597" spans="2:12" x14ac:dyDescent="0.25">
      <c r="B1597" s="120"/>
      <c r="C1597" s="118"/>
      <c r="D1597" s="119"/>
      <c r="E1597" s="120"/>
      <c r="F1597" s="120"/>
      <c r="G1597" s="121"/>
      <c r="H1597" s="122"/>
      <c r="I1597" s="121"/>
      <c r="J1597" s="121"/>
      <c r="K1597" s="120"/>
      <c r="L1597" s="120"/>
    </row>
    <row r="1598" spans="2:12" x14ac:dyDescent="0.25">
      <c r="B1598" s="120"/>
      <c r="C1598" s="118"/>
      <c r="D1598" s="119"/>
      <c r="E1598" s="120"/>
      <c r="F1598" s="120"/>
      <c r="G1598" s="121"/>
      <c r="H1598" s="122"/>
      <c r="I1598" s="121"/>
      <c r="J1598" s="121"/>
      <c r="K1598" s="120"/>
      <c r="L1598" s="120"/>
    </row>
    <row r="1599" spans="2:12" x14ac:dyDescent="0.25">
      <c r="B1599" s="120"/>
      <c r="C1599" s="118"/>
      <c r="D1599" s="119"/>
      <c r="E1599" s="120"/>
      <c r="F1599" s="120"/>
      <c r="G1599" s="121"/>
      <c r="H1599" s="122"/>
      <c r="I1599" s="121"/>
      <c r="J1599" s="121"/>
      <c r="K1599" s="120"/>
      <c r="L1599" s="120"/>
    </row>
    <row r="1600" spans="2:12" x14ac:dyDescent="0.25">
      <c r="B1600" s="120"/>
      <c r="C1600" s="118"/>
      <c r="D1600" s="119"/>
      <c r="E1600" s="120"/>
      <c r="F1600" s="120"/>
      <c r="G1600" s="121"/>
      <c r="H1600" s="122"/>
      <c r="I1600" s="121"/>
      <c r="J1600" s="121"/>
      <c r="K1600" s="120"/>
      <c r="L1600" s="120"/>
    </row>
    <row r="1601" spans="2:12" x14ac:dyDescent="0.25">
      <c r="B1601" s="120"/>
      <c r="C1601" s="118"/>
      <c r="D1601" s="119"/>
      <c r="E1601" s="120"/>
      <c r="F1601" s="120"/>
      <c r="G1601" s="121"/>
      <c r="H1601" s="122"/>
      <c r="I1601" s="121"/>
      <c r="J1601" s="121"/>
      <c r="K1601" s="120"/>
      <c r="L1601" s="120"/>
    </row>
    <row r="1602" spans="2:12" x14ac:dyDescent="0.25">
      <c r="B1602" s="120"/>
      <c r="C1602" s="118"/>
      <c r="D1602" s="119"/>
      <c r="E1602" s="120"/>
      <c r="F1602" s="120"/>
      <c r="G1602" s="121"/>
      <c r="H1602" s="122"/>
      <c r="I1602" s="121"/>
      <c r="J1602" s="121"/>
      <c r="K1602" s="120"/>
      <c r="L1602" s="120"/>
    </row>
    <row r="1603" spans="2:12" x14ac:dyDescent="0.25">
      <c r="B1603" s="120"/>
      <c r="C1603" s="118"/>
      <c r="D1603" s="119"/>
      <c r="E1603" s="120"/>
      <c r="F1603" s="120"/>
      <c r="G1603" s="121"/>
      <c r="H1603" s="122"/>
      <c r="I1603" s="121"/>
      <c r="J1603" s="121"/>
      <c r="K1603" s="120"/>
      <c r="L1603" s="120"/>
    </row>
    <row r="1604" spans="2:12" x14ac:dyDescent="0.25">
      <c r="B1604" s="120"/>
      <c r="C1604" s="118"/>
      <c r="D1604" s="119"/>
      <c r="E1604" s="120"/>
      <c r="F1604" s="120"/>
      <c r="G1604" s="121"/>
      <c r="H1604" s="122"/>
      <c r="I1604" s="121"/>
      <c r="J1604" s="121"/>
      <c r="K1604" s="120"/>
      <c r="L1604" s="120"/>
    </row>
    <row r="1605" spans="2:12" x14ac:dyDescent="0.25">
      <c r="B1605" s="120"/>
      <c r="C1605" s="118"/>
      <c r="D1605" s="119"/>
      <c r="E1605" s="120"/>
      <c r="F1605" s="120"/>
      <c r="G1605" s="121"/>
      <c r="H1605" s="122"/>
      <c r="I1605" s="121"/>
      <c r="J1605" s="121"/>
      <c r="K1605" s="120"/>
      <c r="L1605" s="120"/>
    </row>
    <row r="1606" spans="2:12" x14ac:dyDescent="0.25">
      <c r="B1606" s="120"/>
      <c r="C1606" s="118"/>
      <c r="D1606" s="119"/>
      <c r="E1606" s="120"/>
      <c r="F1606" s="120"/>
      <c r="G1606" s="121"/>
      <c r="H1606" s="122"/>
      <c r="I1606" s="121"/>
      <c r="J1606" s="121"/>
      <c r="K1606" s="120"/>
      <c r="L1606" s="120"/>
    </row>
    <row r="1607" spans="2:12" x14ac:dyDescent="0.25">
      <c r="B1607" s="120"/>
      <c r="C1607" s="118"/>
      <c r="D1607" s="119"/>
      <c r="E1607" s="120"/>
      <c r="F1607" s="120"/>
      <c r="G1607" s="121"/>
      <c r="H1607" s="122"/>
      <c r="I1607" s="121"/>
      <c r="J1607" s="121"/>
      <c r="K1607" s="120"/>
      <c r="L1607" s="120"/>
    </row>
    <row r="1608" spans="2:12" x14ac:dyDescent="0.25">
      <c r="B1608" s="120"/>
      <c r="C1608" s="118"/>
      <c r="D1608" s="119"/>
      <c r="E1608" s="120"/>
      <c r="F1608" s="120"/>
      <c r="G1608" s="121"/>
      <c r="H1608" s="122"/>
      <c r="I1608" s="121"/>
      <c r="J1608" s="121"/>
      <c r="K1608" s="120"/>
      <c r="L1608" s="120"/>
    </row>
    <row r="1609" spans="2:12" x14ac:dyDescent="0.25">
      <c r="B1609" s="120"/>
      <c r="C1609" s="118"/>
      <c r="D1609" s="119"/>
      <c r="E1609" s="120"/>
      <c r="F1609" s="120"/>
      <c r="G1609" s="121"/>
      <c r="H1609" s="122"/>
      <c r="I1609" s="121"/>
      <c r="J1609" s="121"/>
      <c r="K1609" s="120"/>
      <c r="L1609" s="120"/>
    </row>
    <row r="1610" spans="2:12" x14ac:dyDescent="0.25">
      <c r="B1610" s="120"/>
      <c r="C1610" s="118"/>
      <c r="D1610" s="119"/>
      <c r="E1610" s="120"/>
      <c r="F1610" s="120"/>
      <c r="G1610" s="121"/>
      <c r="H1610" s="122"/>
      <c r="I1610" s="121"/>
      <c r="J1610" s="121"/>
      <c r="K1610" s="120"/>
      <c r="L1610" s="120"/>
    </row>
    <row r="1611" spans="2:12" x14ac:dyDescent="0.25">
      <c r="B1611" s="120"/>
      <c r="C1611" s="118"/>
      <c r="D1611" s="119"/>
      <c r="E1611" s="120"/>
      <c r="F1611" s="120"/>
      <c r="G1611" s="121"/>
      <c r="H1611" s="122"/>
      <c r="I1611" s="121"/>
      <c r="J1611" s="121"/>
      <c r="K1611" s="120"/>
      <c r="L1611" s="120"/>
    </row>
    <row r="1612" spans="2:12" x14ac:dyDescent="0.25">
      <c r="B1612" s="120"/>
      <c r="C1612" s="118"/>
      <c r="D1612" s="119"/>
      <c r="E1612" s="120"/>
      <c r="F1612" s="120"/>
      <c r="G1612" s="121"/>
      <c r="H1612" s="122"/>
      <c r="I1612" s="121"/>
      <c r="J1612" s="121"/>
      <c r="K1612" s="120"/>
      <c r="L1612" s="120"/>
    </row>
    <row r="1613" spans="2:12" x14ac:dyDescent="0.25">
      <c r="B1613" s="120"/>
      <c r="C1613" s="118"/>
      <c r="D1613" s="119"/>
      <c r="E1613" s="120"/>
      <c r="F1613" s="120"/>
      <c r="G1613" s="121"/>
      <c r="H1613" s="122"/>
      <c r="I1613" s="121"/>
      <c r="J1613" s="121"/>
      <c r="K1613" s="120"/>
      <c r="L1613" s="120"/>
    </row>
    <row r="1614" spans="2:12" x14ac:dyDescent="0.25">
      <c r="B1614" s="120"/>
      <c r="C1614" s="118"/>
      <c r="D1614" s="119"/>
      <c r="E1614" s="120"/>
      <c r="F1614" s="120"/>
      <c r="G1614" s="121"/>
      <c r="H1614" s="122"/>
      <c r="I1614" s="121"/>
      <c r="J1614" s="121"/>
      <c r="K1614" s="120"/>
      <c r="L1614" s="120"/>
    </row>
    <row r="1615" spans="2:12" x14ac:dyDescent="0.25">
      <c r="B1615" s="120"/>
      <c r="C1615" s="118"/>
      <c r="D1615" s="119"/>
      <c r="E1615" s="120"/>
      <c r="F1615" s="120"/>
      <c r="G1615" s="121"/>
      <c r="H1615" s="122"/>
      <c r="I1615" s="121"/>
      <c r="J1615" s="121"/>
      <c r="K1615" s="120"/>
      <c r="L1615" s="120"/>
    </row>
    <row r="1616" spans="2:12" x14ac:dyDescent="0.25">
      <c r="B1616" s="120"/>
      <c r="C1616" s="118"/>
      <c r="D1616" s="119"/>
      <c r="E1616" s="120"/>
      <c r="F1616" s="120"/>
      <c r="G1616" s="121"/>
      <c r="H1616" s="122"/>
      <c r="I1616" s="121"/>
      <c r="J1616" s="121"/>
      <c r="K1616" s="120"/>
      <c r="L1616" s="120"/>
    </row>
    <row r="1617" spans="2:12" x14ac:dyDescent="0.25">
      <c r="B1617" s="120"/>
      <c r="C1617" s="118"/>
      <c r="D1617" s="119"/>
      <c r="E1617" s="120"/>
      <c r="F1617" s="120"/>
      <c r="G1617" s="121"/>
      <c r="H1617" s="122"/>
      <c r="I1617" s="121"/>
      <c r="J1617" s="121"/>
      <c r="K1617" s="120"/>
      <c r="L1617" s="120"/>
    </row>
    <row r="1618" spans="2:12" x14ac:dyDescent="0.25">
      <c r="B1618" s="120"/>
      <c r="C1618" s="118"/>
      <c r="D1618" s="119"/>
      <c r="E1618" s="120"/>
      <c r="F1618" s="120"/>
      <c r="G1618" s="121"/>
      <c r="H1618" s="122"/>
      <c r="I1618" s="121"/>
      <c r="J1618" s="121"/>
      <c r="K1618" s="120"/>
      <c r="L1618" s="120"/>
    </row>
    <row r="1619" spans="2:12" x14ac:dyDescent="0.25">
      <c r="B1619" s="120"/>
      <c r="C1619" s="118"/>
      <c r="D1619" s="119"/>
      <c r="E1619" s="120"/>
      <c r="F1619" s="120"/>
      <c r="G1619" s="121"/>
      <c r="H1619" s="122"/>
      <c r="I1619" s="121"/>
      <c r="J1619" s="121"/>
      <c r="K1619" s="120"/>
      <c r="L1619" s="120"/>
    </row>
    <row r="1620" spans="2:12" x14ac:dyDescent="0.25">
      <c r="B1620" s="120"/>
      <c r="C1620" s="118"/>
      <c r="D1620" s="119"/>
      <c r="E1620" s="120"/>
      <c r="F1620" s="120"/>
      <c r="G1620" s="121"/>
      <c r="H1620" s="122"/>
      <c r="I1620" s="121"/>
      <c r="J1620" s="121"/>
      <c r="K1620" s="120"/>
      <c r="L1620" s="120"/>
    </row>
    <row r="1621" spans="2:12" x14ac:dyDescent="0.25">
      <c r="B1621" s="120"/>
      <c r="C1621" s="118"/>
      <c r="D1621" s="119"/>
      <c r="E1621" s="120"/>
      <c r="F1621" s="120"/>
      <c r="G1621" s="121"/>
      <c r="H1621" s="122"/>
      <c r="I1621" s="121"/>
      <c r="J1621" s="121"/>
      <c r="K1621" s="120"/>
      <c r="L1621" s="120"/>
    </row>
    <row r="1622" spans="2:12" x14ac:dyDescent="0.25">
      <c r="B1622" s="120"/>
      <c r="C1622" s="118"/>
      <c r="D1622" s="119"/>
      <c r="E1622" s="120"/>
      <c r="F1622" s="120"/>
      <c r="G1622" s="121"/>
      <c r="H1622" s="122"/>
      <c r="I1622" s="121"/>
      <c r="J1622" s="121"/>
      <c r="K1622" s="120"/>
      <c r="L1622" s="120"/>
    </row>
    <row r="1623" spans="2:12" x14ac:dyDescent="0.25">
      <c r="B1623" s="120"/>
      <c r="C1623" s="118"/>
      <c r="D1623" s="119"/>
      <c r="E1623" s="120"/>
      <c r="F1623" s="120"/>
      <c r="G1623" s="121"/>
      <c r="H1623" s="122"/>
      <c r="I1623" s="121"/>
      <c r="J1623" s="121"/>
      <c r="K1623" s="120"/>
      <c r="L1623" s="120"/>
    </row>
    <row r="1624" spans="2:12" x14ac:dyDescent="0.25">
      <c r="B1624" s="120"/>
      <c r="C1624" s="118"/>
      <c r="D1624" s="119"/>
      <c r="E1624" s="120"/>
      <c r="F1624" s="120"/>
      <c r="G1624" s="121"/>
      <c r="H1624" s="122"/>
      <c r="I1624" s="121"/>
      <c r="J1624" s="121"/>
      <c r="K1624" s="120"/>
      <c r="L1624" s="120"/>
    </row>
    <row r="1625" spans="2:12" x14ac:dyDescent="0.25">
      <c r="B1625" s="120"/>
      <c r="C1625" s="118"/>
      <c r="D1625" s="119"/>
      <c r="E1625" s="120"/>
      <c r="F1625" s="120"/>
      <c r="G1625" s="121"/>
      <c r="H1625" s="122"/>
      <c r="I1625" s="121"/>
      <c r="J1625" s="121"/>
      <c r="K1625" s="120"/>
      <c r="L1625" s="120"/>
    </row>
    <row r="1626" spans="2:12" x14ac:dyDescent="0.25">
      <c r="B1626" s="120"/>
      <c r="C1626" s="118"/>
      <c r="D1626" s="119"/>
      <c r="E1626" s="120"/>
      <c r="F1626" s="120"/>
      <c r="G1626" s="121"/>
      <c r="H1626" s="122"/>
      <c r="I1626" s="121"/>
      <c r="J1626" s="121"/>
      <c r="K1626" s="120"/>
      <c r="L1626" s="120"/>
    </row>
    <row r="1627" spans="2:12" x14ac:dyDescent="0.25">
      <c r="B1627" s="120"/>
      <c r="C1627" s="118"/>
      <c r="D1627" s="119"/>
      <c r="E1627" s="120"/>
      <c r="F1627" s="120"/>
      <c r="G1627" s="121"/>
      <c r="H1627" s="122"/>
      <c r="I1627" s="121"/>
      <c r="J1627" s="121"/>
      <c r="K1627" s="120"/>
      <c r="L1627" s="120"/>
    </row>
    <row r="1628" spans="2:12" x14ac:dyDescent="0.25">
      <c r="B1628" s="120"/>
      <c r="C1628" s="118"/>
      <c r="D1628" s="119"/>
      <c r="E1628" s="120"/>
      <c r="F1628" s="120"/>
      <c r="G1628" s="121"/>
      <c r="H1628" s="122"/>
      <c r="I1628" s="121"/>
      <c r="J1628" s="121"/>
      <c r="K1628" s="120"/>
      <c r="L1628" s="120"/>
    </row>
    <row r="1629" spans="2:12" x14ac:dyDescent="0.25">
      <c r="B1629" s="120"/>
      <c r="C1629" s="118"/>
      <c r="D1629" s="119"/>
      <c r="E1629" s="120"/>
      <c r="F1629" s="120"/>
      <c r="G1629" s="121"/>
      <c r="H1629" s="122"/>
      <c r="I1629" s="121"/>
      <c r="J1629" s="121"/>
      <c r="K1629" s="120"/>
      <c r="L1629" s="120"/>
    </row>
    <row r="1630" spans="2:12" x14ac:dyDescent="0.25">
      <c r="B1630" s="120"/>
      <c r="C1630" s="118"/>
      <c r="D1630" s="119"/>
      <c r="E1630" s="120"/>
      <c r="F1630" s="120"/>
      <c r="G1630" s="121"/>
      <c r="H1630" s="122"/>
      <c r="I1630" s="121"/>
      <c r="J1630" s="121"/>
      <c r="K1630" s="120"/>
      <c r="L1630" s="120"/>
    </row>
    <row r="1631" spans="2:12" x14ac:dyDescent="0.25">
      <c r="B1631" s="120"/>
      <c r="C1631" s="118"/>
      <c r="D1631" s="119"/>
      <c r="E1631" s="120"/>
      <c r="F1631" s="120"/>
      <c r="G1631" s="121"/>
      <c r="H1631" s="122"/>
      <c r="I1631" s="121"/>
      <c r="J1631" s="121"/>
      <c r="K1631" s="120"/>
      <c r="L1631" s="120"/>
    </row>
    <row r="1632" spans="2:12" x14ac:dyDescent="0.25">
      <c r="B1632" s="120"/>
      <c r="C1632" s="118"/>
      <c r="D1632" s="119"/>
      <c r="E1632" s="120"/>
      <c r="F1632" s="120"/>
      <c r="G1632" s="121"/>
      <c r="H1632" s="122"/>
      <c r="I1632" s="121"/>
      <c r="J1632" s="121"/>
      <c r="K1632" s="120"/>
      <c r="L1632" s="120"/>
    </row>
    <row r="1633" spans="2:12" x14ac:dyDescent="0.25">
      <c r="B1633" s="120"/>
      <c r="C1633" s="118"/>
      <c r="D1633" s="119"/>
      <c r="E1633" s="120"/>
      <c r="F1633" s="120"/>
      <c r="G1633" s="121"/>
      <c r="H1633" s="122"/>
      <c r="I1633" s="121"/>
      <c r="J1633" s="121"/>
      <c r="K1633" s="120"/>
      <c r="L1633" s="120"/>
    </row>
    <row r="1634" spans="2:12" x14ac:dyDescent="0.25">
      <c r="B1634" s="120"/>
      <c r="C1634" s="118"/>
      <c r="D1634" s="119"/>
      <c r="E1634" s="120"/>
      <c r="F1634" s="120"/>
      <c r="G1634" s="121"/>
      <c r="H1634" s="122"/>
      <c r="I1634" s="121"/>
      <c r="J1634" s="121"/>
      <c r="K1634" s="120"/>
      <c r="L1634" s="120"/>
    </row>
    <row r="1635" spans="2:12" x14ac:dyDescent="0.25">
      <c r="B1635" s="120"/>
      <c r="C1635" s="118"/>
      <c r="D1635" s="119"/>
      <c r="E1635" s="120"/>
      <c r="F1635" s="120"/>
      <c r="G1635" s="121"/>
      <c r="H1635" s="122"/>
      <c r="I1635" s="121"/>
      <c r="J1635" s="121"/>
      <c r="K1635" s="120"/>
      <c r="L1635" s="120"/>
    </row>
    <row r="1636" spans="2:12" x14ac:dyDescent="0.25">
      <c r="B1636" s="120"/>
      <c r="C1636" s="118"/>
      <c r="D1636" s="119"/>
      <c r="E1636" s="120"/>
      <c r="F1636" s="120"/>
      <c r="G1636" s="121"/>
      <c r="H1636" s="122"/>
      <c r="I1636" s="121"/>
      <c r="J1636" s="121"/>
      <c r="K1636" s="120"/>
      <c r="L1636" s="120"/>
    </row>
    <row r="1637" spans="2:12" x14ac:dyDescent="0.25">
      <c r="B1637" s="120"/>
      <c r="C1637" s="118"/>
      <c r="D1637" s="119"/>
      <c r="E1637" s="120"/>
      <c r="F1637" s="120"/>
      <c r="G1637" s="121"/>
      <c r="H1637" s="122"/>
      <c r="I1637" s="121"/>
      <c r="J1637" s="121"/>
      <c r="K1637" s="120"/>
      <c r="L1637" s="120"/>
    </row>
    <row r="1638" spans="2:12" x14ac:dyDescent="0.25">
      <c r="B1638" s="120"/>
      <c r="C1638" s="118"/>
      <c r="D1638" s="119"/>
      <c r="E1638" s="120"/>
      <c r="F1638" s="120"/>
      <c r="G1638" s="121"/>
      <c r="H1638" s="122"/>
      <c r="I1638" s="121"/>
      <c r="J1638" s="121"/>
      <c r="K1638" s="120"/>
      <c r="L1638" s="120"/>
    </row>
    <row r="1639" spans="2:12" x14ac:dyDescent="0.25">
      <c r="B1639" s="120"/>
      <c r="C1639" s="118"/>
      <c r="D1639" s="119"/>
      <c r="E1639" s="120"/>
      <c r="F1639" s="120"/>
      <c r="G1639" s="121"/>
      <c r="H1639" s="122"/>
      <c r="I1639" s="121"/>
      <c r="J1639" s="121"/>
      <c r="K1639" s="120"/>
      <c r="L1639" s="120"/>
    </row>
    <row r="1640" spans="2:12" x14ac:dyDescent="0.25">
      <c r="B1640" s="120"/>
      <c r="C1640" s="118"/>
      <c r="D1640" s="119"/>
      <c r="E1640" s="120"/>
      <c r="F1640" s="120"/>
      <c r="G1640" s="121"/>
      <c r="H1640" s="122"/>
      <c r="I1640" s="121"/>
      <c r="J1640" s="121"/>
      <c r="K1640" s="120"/>
      <c r="L1640" s="120"/>
    </row>
    <row r="1641" spans="2:12" x14ac:dyDescent="0.25">
      <c r="B1641" s="120"/>
      <c r="C1641" s="118"/>
      <c r="D1641" s="119"/>
      <c r="E1641" s="120"/>
      <c r="F1641" s="120"/>
      <c r="G1641" s="121"/>
      <c r="H1641" s="122"/>
      <c r="I1641" s="121"/>
      <c r="J1641" s="121"/>
      <c r="K1641" s="120"/>
      <c r="L1641" s="120"/>
    </row>
    <row r="1642" spans="2:12" x14ac:dyDescent="0.25">
      <c r="B1642" s="120"/>
      <c r="C1642" s="118"/>
      <c r="D1642" s="119"/>
      <c r="E1642" s="120"/>
      <c r="F1642" s="120"/>
      <c r="G1642" s="121"/>
      <c r="H1642" s="122"/>
      <c r="I1642" s="121"/>
      <c r="J1642" s="121"/>
      <c r="K1642" s="120"/>
      <c r="L1642" s="120"/>
    </row>
    <row r="1643" spans="2:12" x14ac:dyDescent="0.25">
      <c r="B1643" s="120"/>
      <c r="C1643" s="118"/>
      <c r="D1643" s="119"/>
      <c r="E1643" s="120"/>
      <c r="F1643" s="120"/>
      <c r="G1643" s="121"/>
      <c r="H1643" s="122"/>
      <c r="I1643" s="121"/>
      <c r="J1643" s="121"/>
      <c r="K1643" s="120"/>
      <c r="L1643" s="120"/>
    </row>
    <row r="1644" spans="2:12" x14ac:dyDescent="0.25">
      <c r="B1644" s="120"/>
      <c r="C1644" s="118"/>
      <c r="D1644" s="119"/>
      <c r="E1644" s="120"/>
      <c r="F1644" s="120"/>
      <c r="G1644" s="121"/>
      <c r="H1644" s="122"/>
      <c r="I1644" s="121"/>
      <c r="J1644" s="121"/>
      <c r="K1644" s="120"/>
      <c r="L1644" s="120"/>
    </row>
    <row r="1645" spans="2:12" x14ac:dyDescent="0.25">
      <c r="B1645" s="120"/>
      <c r="C1645" s="118"/>
      <c r="D1645" s="119"/>
      <c r="E1645" s="120"/>
      <c r="F1645" s="120"/>
      <c r="G1645" s="121"/>
      <c r="H1645" s="122"/>
      <c r="I1645" s="121"/>
      <c r="J1645" s="121"/>
      <c r="K1645" s="120"/>
      <c r="L1645" s="120"/>
    </row>
    <row r="1646" spans="2:12" x14ac:dyDescent="0.25">
      <c r="B1646" s="120"/>
      <c r="C1646" s="118"/>
      <c r="D1646" s="119"/>
      <c r="E1646" s="120"/>
      <c r="F1646" s="120"/>
      <c r="G1646" s="121"/>
      <c r="H1646" s="122"/>
      <c r="I1646" s="121"/>
      <c r="J1646" s="121"/>
      <c r="K1646" s="120"/>
      <c r="L1646" s="120"/>
    </row>
    <row r="1647" spans="2:12" x14ac:dyDescent="0.25">
      <c r="B1647" s="120"/>
      <c r="C1647" s="118"/>
      <c r="D1647" s="119"/>
      <c r="E1647" s="120"/>
      <c r="F1647" s="120"/>
      <c r="G1647" s="121"/>
      <c r="H1647" s="122"/>
      <c r="I1647" s="121"/>
      <c r="J1647" s="121"/>
      <c r="K1647" s="120"/>
      <c r="L1647" s="120"/>
    </row>
    <row r="1648" spans="2:12" x14ac:dyDescent="0.25">
      <c r="B1648" s="120"/>
      <c r="C1648" s="118"/>
      <c r="D1648" s="119"/>
      <c r="E1648" s="120"/>
      <c r="F1648" s="120"/>
      <c r="G1648" s="121"/>
      <c r="H1648" s="122"/>
      <c r="I1648" s="121"/>
      <c r="J1648" s="121"/>
      <c r="K1648" s="120"/>
      <c r="L1648" s="120"/>
    </row>
    <row r="1649" spans="2:12" x14ac:dyDescent="0.25">
      <c r="B1649" s="120"/>
      <c r="C1649" s="118"/>
      <c r="D1649" s="119"/>
      <c r="E1649" s="120"/>
      <c r="F1649" s="120"/>
      <c r="G1649" s="121"/>
      <c r="H1649" s="122"/>
      <c r="I1649" s="121"/>
      <c r="J1649" s="121"/>
      <c r="K1649" s="120"/>
      <c r="L1649" s="120"/>
    </row>
    <row r="1650" spans="2:12" x14ac:dyDescent="0.25">
      <c r="B1650" s="120"/>
      <c r="C1650" s="118"/>
      <c r="D1650" s="119"/>
      <c r="E1650" s="120"/>
      <c r="F1650" s="120"/>
      <c r="G1650" s="121"/>
      <c r="H1650" s="122"/>
      <c r="I1650" s="121"/>
      <c r="J1650" s="121"/>
      <c r="K1650" s="120"/>
      <c r="L1650" s="120"/>
    </row>
    <row r="1651" spans="2:12" x14ac:dyDescent="0.25">
      <c r="B1651" s="120"/>
      <c r="C1651" s="118"/>
      <c r="D1651" s="119"/>
      <c r="E1651" s="120"/>
      <c r="F1651" s="120"/>
      <c r="G1651" s="121"/>
      <c r="H1651" s="122"/>
      <c r="I1651" s="121"/>
      <c r="J1651" s="121"/>
      <c r="K1651" s="120"/>
      <c r="L1651" s="120"/>
    </row>
    <row r="1652" spans="2:12" x14ac:dyDescent="0.25">
      <c r="B1652" s="120"/>
      <c r="C1652" s="118"/>
      <c r="D1652" s="119"/>
      <c r="E1652" s="120"/>
      <c r="F1652" s="120"/>
      <c r="G1652" s="121"/>
      <c r="H1652" s="122"/>
      <c r="I1652" s="121"/>
      <c r="J1652" s="121"/>
      <c r="K1652" s="120"/>
      <c r="L1652" s="120"/>
    </row>
    <row r="1653" spans="2:12" x14ac:dyDescent="0.25">
      <c r="B1653" s="120"/>
      <c r="C1653" s="118"/>
      <c r="D1653" s="119"/>
      <c r="E1653" s="120"/>
      <c r="F1653" s="120"/>
      <c r="G1653" s="121"/>
      <c r="H1653" s="122"/>
      <c r="I1653" s="121"/>
      <c r="J1653" s="121"/>
      <c r="K1653" s="120"/>
      <c r="L1653" s="120"/>
    </row>
    <row r="1654" spans="2:12" x14ac:dyDescent="0.25">
      <c r="B1654" s="120"/>
      <c r="C1654" s="118"/>
      <c r="D1654" s="119"/>
      <c r="E1654" s="120"/>
      <c r="F1654" s="120"/>
      <c r="G1654" s="121"/>
      <c r="H1654" s="122"/>
      <c r="I1654" s="121"/>
      <c r="J1654" s="121"/>
      <c r="K1654" s="120"/>
      <c r="L1654" s="120"/>
    </row>
    <row r="1655" spans="2:12" x14ac:dyDescent="0.25">
      <c r="B1655" s="120"/>
      <c r="C1655" s="118"/>
      <c r="D1655" s="119"/>
      <c r="E1655" s="120"/>
      <c r="F1655" s="120"/>
      <c r="G1655" s="121"/>
      <c r="H1655" s="122"/>
      <c r="I1655" s="121"/>
      <c r="J1655" s="121"/>
      <c r="K1655" s="120"/>
      <c r="L1655" s="120"/>
    </row>
    <row r="1656" spans="2:12" x14ac:dyDescent="0.25">
      <c r="B1656" s="120"/>
      <c r="C1656" s="118"/>
      <c r="D1656" s="119"/>
      <c r="E1656" s="120"/>
      <c r="F1656" s="120"/>
      <c r="G1656" s="121"/>
      <c r="H1656" s="122"/>
      <c r="I1656" s="121"/>
      <c r="J1656" s="121"/>
      <c r="K1656" s="120"/>
      <c r="L1656" s="120"/>
    </row>
    <row r="1657" spans="2:12" x14ac:dyDescent="0.25">
      <c r="B1657" s="120"/>
      <c r="C1657" s="118"/>
      <c r="D1657" s="119"/>
      <c r="E1657" s="120"/>
      <c r="F1657" s="120"/>
      <c r="G1657" s="121"/>
      <c r="H1657" s="122"/>
      <c r="I1657" s="121"/>
      <c r="J1657" s="121"/>
      <c r="K1657" s="120"/>
      <c r="L1657" s="120"/>
    </row>
    <row r="1658" spans="2:12" x14ac:dyDescent="0.25">
      <c r="B1658" s="120"/>
      <c r="C1658" s="118"/>
      <c r="D1658" s="119"/>
      <c r="E1658" s="120"/>
      <c r="F1658" s="120"/>
      <c r="G1658" s="121"/>
      <c r="H1658" s="122"/>
      <c r="I1658" s="121"/>
      <c r="J1658" s="121"/>
      <c r="K1658" s="120"/>
      <c r="L1658" s="120"/>
    </row>
    <row r="1659" spans="2:12" x14ac:dyDescent="0.25">
      <c r="B1659" s="120"/>
      <c r="C1659" s="118"/>
      <c r="D1659" s="119"/>
      <c r="E1659" s="120"/>
      <c r="F1659" s="120"/>
      <c r="G1659" s="121"/>
      <c r="H1659" s="122"/>
      <c r="I1659" s="121"/>
      <c r="J1659" s="121"/>
      <c r="K1659" s="120"/>
      <c r="L1659" s="120"/>
    </row>
    <row r="1660" spans="2:12" x14ac:dyDescent="0.25">
      <c r="B1660" s="120"/>
      <c r="C1660" s="118"/>
      <c r="D1660" s="119"/>
      <c r="E1660" s="120"/>
      <c r="F1660" s="120"/>
      <c r="G1660" s="121"/>
      <c r="H1660" s="122"/>
      <c r="I1660" s="121"/>
      <c r="J1660" s="121"/>
      <c r="K1660" s="120"/>
      <c r="L1660" s="120"/>
    </row>
    <row r="1661" spans="2:12" x14ac:dyDescent="0.25">
      <c r="B1661" s="120"/>
      <c r="C1661" s="118"/>
      <c r="D1661" s="119"/>
      <c r="E1661" s="120"/>
      <c r="F1661" s="120"/>
      <c r="G1661" s="121"/>
      <c r="H1661" s="122"/>
      <c r="I1661" s="121"/>
      <c r="J1661" s="121"/>
      <c r="K1661" s="120"/>
      <c r="L1661" s="120"/>
    </row>
    <row r="1662" spans="2:12" x14ac:dyDescent="0.25">
      <c r="B1662" s="120"/>
      <c r="C1662" s="118"/>
      <c r="D1662" s="119"/>
      <c r="E1662" s="120"/>
      <c r="F1662" s="120"/>
      <c r="G1662" s="121"/>
      <c r="H1662" s="122"/>
      <c r="I1662" s="121"/>
      <c r="J1662" s="121"/>
      <c r="K1662" s="120"/>
      <c r="L1662" s="120"/>
    </row>
    <row r="1663" spans="2:12" x14ac:dyDescent="0.25">
      <c r="B1663" s="120"/>
      <c r="C1663" s="118"/>
      <c r="D1663" s="119"/>
      <c r="E1663" s="120"/>
      <c r="F1663" s="120"/>
      <c r="G1663" s="121"/>
      <c r="H1663" s="122"/>
      <c r="I1663" s="121"/>
      <c r="J1663" s="121"/>
      <c r="K1663" s="120"/>
      <c r="L1663" s="120"/>
    </row>
    <row r="1664" spans="2:12" x14ac:dyDescent="0.25">
      <c r="B1664" s="120"/>
      <c r="C1664" s="118"/>
      <c r="D1664" s="119"/>
      <c r="E1664" s="120"/>
      <c r="F1664" s="120"/>
      <c r="G1664" s="121"/>
      <c r="H1664" s="122"/>
      <c r="I1664" s="121"/>
      <c r="J1664" s="121"/>
      <c r="K1664" s="120"/>
      <c r="L1664" s="120"/>
    </row>
    <row r="1665" spans="2:12" x14ac:dyDescent="0.25">
      <c r="B1665" s="120"/>
      <c r="C1665" s="118"/>
      <c r="D1665" s="119"/>
      <c r="E1665" s="120"/>
      <c r="F1665" s="120"/>
      <c r="G1665" s="121"/>
      <c r="H1665" s="122"/>
      <c r="I1665" s="121"/>
      <c r="J1665" s="121"/>
      <c r="K1665" s="120"/>
      <c r="L1665" s="120"/>
    </row>
    <row r="1666" spans="2:12" x14ac:dyDescent="0.25">
      <c r="B1666" s="120"/>
      <c r="C1666" s="118"/>
      <c r="D1666" s="119"/>
      <c r="E1666" s="120"/>
      <c r="F1666" s="120"/>
      <c r="G1666" s="121"/>
      <c r="H1666" s="122"/>
      <c r="I1666" s="121"/>
      <c r="J1666" s="121"/>
      <c r="K1666" s="120"/>
      <c r="L1666" s="120"/>
    </row>
    <row r="1667" spans="2:12" x14ac:dyDescent="0.25">
      <c r="B1667" s="120"/>
      <c r="C1667" s="118"/>
      <c r="D1667" s="119"/>
      <c r="E1667" s="120"/>
      <c r="F1667" s="120"/>
      <c r="G1667" s="121"/>
      <c r="H1667" s="122"/>
      <c r="I1667" s="121"/>
      <c r="J1667" s="121"/>
      <c r="K1667" s="120"/>
      <c r="L1667" s="120"/>
    </row>
    <row r="1668" spans="2:12" x14ac:dyDescent="0.25">
      <c r="B1668" s="120"/>
      <c r="C1668" s="118"/>
      <c r="D1668" s="119"/>
      <c r="E1668" s="120"/>
      <c r="F1668" s="120"/>
      <c r="G1668" s="121"/>
      <c r="H1668" s="122"/>
      <c r="I1668" s="121"/>
      <c r="J1668" s="121"/>
      <c r="K1668" s="120"/>
      <c r="L1668" s="120"/>
    </row>
    <row r="1669" spans="2:12" x14ac:dyDescent="0.25">
      <c r="B1669" s="120"/>
      <c r="C1669" s="118"/>
      <c r="D1669" s="119"/>
      <c r="E1669" s="120"/>
      <c r="F1669" s="120"/>
      <c r="G1669" s="121"/>
      <c r="H1669" s="122"/>
      <c r="I1669" s="121"/>
      <c r="J1669" s="121"/>
      <c r="K1669" s="120"/>
      <c r="L1669" s="120"/>
    </row>
    <row r="1670" spans="2:12" x14ac:dyDescent="0.25">
      <c r="B1670" s="120"/>
      <c r="C1670" s="118"/>
      <c r="D1670" s="119"/>
      <c r="E1670" s="120"/>
      <c r="F1670" s="120"/>
      <c r="G1670" s="121"/>
      <c r="H1670" s="122"/>
      <c r="I1670" s="121"/>
      <c r="J1670" s="121"/>
      <c r="K1670" s="120"/>
      <c r="L1670" s="120"/>
    </row>
    <row r="1671" spans="2:12" x14ac:dyDescent="0.25">
      <c r="B1671" s="120"/>
      <c r="C1671" s="118"/>
      <c r="D1671" s="119"/>
      <c r="E1671" s="120"/>
      <c r="F1671" s="120"/>
      <c r="G1671" s="121"/>
      <c r="H1671" s="122"/>
      <c r="I1671" s="121"/>
      <c r="J1671" s="121"/>
      <c r="K1671" s="120"/>
      <c r="L1671" s="120"/>
    </row>
    <row r="1672" spans="2:12" x14ac:dyDescent="0.25">
      <c r="B1672" s="120"/>
      <c r="C1672" s="118"/>
      <c r="D1672" s="119"/>
      <c r="E1672" s="120"/>
      <c r="F1672" s="120"/>
      <c r="G1672" s="121"/>
      <c r="H1672" s="122"/>
      <c r="I1672" s="121"/>
      <c r="J1672" s="121"/>
      <c r="K1672" s="120"/>
      <c r="L1672" s="120"/>
    </row>
    <row r="1673" spans="2:12" x14ac:dyDescent="0.25">
      <c r="B1673" s="120"/>
      <c r="C1673" s="118"/>
      <c r="D1673" s="119"/>
      <c r="E1673" s="120"/>
      <c r="F1673" s="120"/>
      <c r="G1673" s="121"/>
      <c r="H1673" s="122"/>
      <c r="I1673" s="121"/>
      <c r="J1673" s="121"/>
      <c r="K1673" s="120"/>
      <c r="L1673" s="120"/>
    </row>
    <row r="1674" spans="2:12" x14ac:dyDescent="0.25">
      <c r="B1674" s="120"/>
      <c r="C1674" s="118"/>
      <c r="D1674" s="119"/>
      <c r="E1674" s="120"/>
      <c r="F1674" s="120"/>
      <c r="G1674" s="121"/>
      <c r="H1674" s="122"/>
      <c r="I1674" s="121"/>
      <c r="J1674" s="121"/>
      <c r="K1674" s="120"/>
      <c r="L1674" s="120"/>
    </row>
    <row r="1675" spans="2:12" x14ac:dyDescent="0.25">
      <c r="B1675" s="120"/>
      <c r="C1675" s="118"/>
      <c r="D1675" s="119"/>
      <c r="E1675" s="120"/>
      <c r="F1675" s="120"/>
      <c r="G1675" s="121"/>
      <c r="H1675" s="122"/>
      <c r="I1675" s="121"/>
      <c r="J1675" s="121"/>
      <c r="K1675" s="120"/>
      <c r="L1675" s="120"/>
    </row>
    <row r="1676" spans="2:12" x14ac:dyDescent="0.25">
      <c r="B1676" s="120"/>
      <c r="C1676" s="118"/>
      <c r="D1676" s="119"/>
      <c r="E1676" s="120"/>
      <c r="F1676" s="120"/>
      <c r="G1676" s="121"/>
      <c r="H1676" s="122"/>
      <c r="I1676" s="121"/>
      <c r="J1676" s="121"/>
      <c r="K1676" s="120"/>
      <c r="L1676" s="120"/>
    </row>
    <row r="1677" spans="2:12" x14ac:dyDescent="0.25">
      <c r="B1677" s="120"/>
      <c r="C1677" s="118"/>
      <c r="D1677" s="119"/>
      <c r="E1677" s="120"/>
      <c r="F1677" s="120"/>
      <c r="G1677" s="121"/>
      <c r="H1677" s="122"/>
      <c r="I1677" s="121"/>
      <c r="J1677" s="121"/>
      <c r="K1677" s="120"/>
      <c r="L1677" s="120"/>
    </row>
    <row r="1678" spans="2:12" x14ac:dyDescent="0.25">
      <c r="B1678" s="120"/>
      <c r="C1678" s="118"/>
      <c r="D1678" s="119"/>
      <c r="E1678" s="120"/>
      <c r="F1678" s="120"/>
      <c r="G1678" s="121"/>
      <c r="H1678" s="122"/>
      <c r="I1678" s="121"/>
      <c r="J1678" s="121"/>
      <c r="K1678" s="120"/>
      <c r="L1678" s="120"/>
    </row>
    <row r="1679" spans="2:12" x14ac:dyDescent="0.25">
      <c r="B1679" s="120"/>
      <c r="C1679" s="118"/>
      <c r="D1679" s="119"/>
      <c r="E1679" s="120"/>
      <c r="F1679" s="120"/>
      <c r="G1679" s="121"/>
      <c r="H1679" s="122"/>
      <c r="I1679" s="121"/>
      <c r="J1679" s="121"/>
      <c r="K1679" s="120"/>
      <c r="L1679" s="120"/>
    </row>
    <row r="1680" spans="2:12" x14ac:dyDescent="0.25">
      <c r="B1680" s="120"/>
      <c r="C1680" s="118"/>
      <c r="D1680" s="119"/>
      <c r="E1680" s="120"/>
      <c r="F1680" s="120"/>
      <c r="G1680" s="121"/>
      <c r="H1680" s="122"/>
      <c r="I1680" s="121"/>
      <c r="J1680" s="121"/>
      <c r="K1680" s="120"/>
      <c r="L1680" s="120"/>
    </row>
    <row r="1681" spans="2:12" x14ac:dyDescent="0.25">
      <c r="B1681" s="120"/>
      <c r="C1681" s="118"/>
      <c r="D1681" s="119"/>
      <c r="E1681" s="120"/>
      <c r="F1681" s="120"/>
      <c r="G1681" s="121"/>
      <c r="H1681" s="122"/>
      <c r="I1681" s="121"/>
      <c r="J1681" s="121"/>
      <c r="K1681" s="120"/>
      <c r="L1681" s="120"/>
    </row>
    <row r="1682" spans="2:12" x14ac:dyDescent="0.25">
      <c r="B1682" s="120"/>
      <c r="C1682" s="118"/>
      <c r="D1682" s="119"/>
      <c r="E1682" s="120"/>
      <c r="F1682" s="120"/>
      <c r="G1682" s="121"/>
      <c r="H1682" s="122"/>
      <c r="I1682" s="121"/>
      <c r="J1682" s="121"/>
      <c r="K1682" s="120"/>
      <c r="L1682" s="120"/>
    </row>
    <row r="1683" spans="2:12" x14ac:dyDescent="0.25">
      <c r="B1683" s="120"/>
      <c r="C1683" s="118"/>
      <c r="D1683" s="119"/>
      <c r="E1683" s="120"/>
      <c r="F1683" s="120"/>
      <c r="G1683" s="121"/>
      <c r="H1683" s="122"/>
      <c r="I1683" s="121"/>
      <c r="J1683" s="121"/>
      <c r="K1683" s="120"/>
      <c r="L1683" s="120"/>
    </row>
    <row r="1684" spans="2:12" x14ac:dyDescent="0.25">
      <c r="B1684" s="120"/>
      <c r="C1684" s="118"/>
      <c r="D1684" s="119"/>
      <c r="E1684" s="120"/>
      <c r="F1684" s="120"/>
      <c r="G1684" s="121"/>
      <c r="H1684" s="122"/>
      <c r="I1684" s="121"/>
      <c r="J1684" s="121"/>
      <c r="K1684" s="120"/>
      <c r="L1684" s="120"/>
    </row>
    <row r="1685" spans="2:12" x14ac:dyDescent="0.25">
      <c r="B1685" s="120"/>
      <c r="C1685" s="118"/>
      <c r="D1685" s="119"/>
      <c r="E1685" s="120"/>
      <c r="F1685" s="120"/>
      <c r="G1685" s="121"/>
      <c r="H1685" s="122"/>
      <c r="I1685" s="121"/>
      <c r="J1685" s="121"/>
      <c r="K1685" s="120"/>
      <c r="L1685" s="120"/>
    </row>
    <row r="1686" spans="2:12" x14ac:dyDescent="0.25">
      <c r="B1686" s="120"/>
      <c r="C1686" s="118"/>
      <c r="D1686" s="119"/>
      <c r="E1686" s="120"/>
      <c r="F1686" s="120"/>
      <c r="G1686" s="121"/>
      <c r="H1686" s="122"/>
      <c r="I1686" s="121"/>
      <c r="J1686" s="121"/>
      <c r="K1686" s="120"/>
      <c r="L1686" s="120"/>
    </row>
    <row r="1687" spans="2:12" x14ac:dyDescent="0.25">
      <c r="B1687" s="120"/>
      <c r="C1687" s="118"/>
      <c r="D1687" s="119"/>
      <c r="E1687" s="120"/>
      <c r="F1687" s="120"/>
      <c r="G1687" s="121"/>
      <c r="H1687" s="122"/>
      <c r="I1687" s="121"/>
      <c r="J1687" s="121"/>
      <c r="K1687" s="120"/>
      <c r="L1687" s="120"/>
    </row>
    <row r="1688" spans="2:12" x14ac:dyDescent="0.25">
      <c r="B1688" s="120"/>
      <c r="C1688" s="118"/>
      <c r="D1688" s="119"/>
      <c r="E1688" s="120"/>
      <c r="F1688" s="120"/>
      <c r="G1688" s="121"/>
      <c r="H1688" s="122"/>
      <c r="I1688" s="121"/>
      <c r="J1688" s="121"/>
      <c r="K1688" s="120"/>
      <c r="L1688" s="120"/>
    </row>
    <row r="1689" spans="2:12" x14ac:dyDescent="0.25">
      <c r="B1689" s="120"/>
      <c r="C1689" s="118"/>
      <c r="D1689" s="119"/>
      <c r="E1689" s="120"/>
      <c r="F1689" s="120"/>
      <c r="G1689" s="121"/>
      <c r="H1689" s="122"/>
      <c r="I1689" s="121"/>
      <c r="J1689" s="121"/>
      <c r="K1689" s="120"/>
      <c r="L1689" s="120"/>
    </row>
    <row r="1690" spans="2:12" x14ac:dyDescent="0.25">
      <c r="B1690" s="120"/>
      <c r="C1690" s="118"/>
      <c r="D1690" s="119"/>
      <c r="E1690" s="120"/>
      <c r="F1690" s="120"/>
      <c r="G1690" s="121"/>
      <c r="H1690" s="122"/>
      <c r="I1690" s="121"/>
      <c r="J1690" s="121"/>
      <c r="K1690" s="120"/>
      <c r="L1690" s="120"/>
    </row>
    <row r="1691" spans="2:12" x14ac:dyDescent="0.25">
      <c r="B1691" s="120"/>
      <c r="C1691" s="118"/>
      <c r="D1691" s="119"/>
      <c r="E1691" s="120"/>
      <c r="F1691" s="120"/>
      <c r="G1691" s="121"/>
      <c r="H1691" s="122"/>
      <c r="I1691" s="121"/>
      <c r="J1691" s="121"/>
      <c r="K1691" s="120"/>
      <c r="L1691" s="120"/>
    </row>
    <row r="1692" spans="2:12" x14ac:dyDescent="0.25">
      <c r="B1692" s="120"/>
      <c r="C1692" s="118"/>
      <c r="D1692" s="119"/>
      <c r="E1692" s="120"/>
      <c r="F1692" s="120"/>
      <c r="G1692" s="121"/>
      <c r="H1692" s="122"/>
      <c r="I1692" s="121"/>
      <c r="J1692" s="121"/>
      <c r="K1692" s="120"/>
      <c r="L1692" s="120"/>
    </row>
    <row r="1693" spans="2:12" x14ac:dyDescent="0.25">
      <c r="B1693" s="120"/>
      <c r="C1693" s="118"/>
      <c r="D1693" s="119"/>
      <c r="E1693" s="120"/>
      <c r="F1693" s="120"/>
      <c r="G1693" s="121"/>
      <c r="H1693" s="122"/>
      <c r="I1693" s="121"/>
      <c r="J1693" s="121"/>
      <c r="K1693" s="120"/>
      <c r="L1693" s="120"/>
    </row>
    <row r="1694" spans="2:12" x14ac:dyDescent="0.25">
      <c r="B1694" s="120"/>
      <c r="C1694" s="118"/>
      <c r="D1694" s="119"/>
      <c r="E1694" s="120"/>
      <c r="F1694" s="120"/>
      <c r="G1694" s="121"/>
      <c r="H1694" s="122"/>
      <c r="I1694" s="121"/>
      <c r="J1694" s="121"/>
      <c r="K1694" s="120"/>
      <c r="L1694" s="120"/>
    </row>
    <row r="1695" spans="2:12" x14ac:dyDescent="0.25">
      <c r="B1695" s="120"/>
      <c r="C1695" s="118"/>
      <c r="D1695" s="119"/>
      <c r="E1695" s="120"/>
      <c r="F1695" s="120"/>
      <c r="G1695" s="121"/>
      <c r="H1695" s="122"/>
      <c r="I1695" s="121"/>
      <c r="J1695" s="121"/>
      <c r="K1695" s="120"/>
      <c r="L1695" s="120"/>
    </row>
    <row r="1696" spans="2:12" x14ac:dyDescent="0.25">
      <c r="B1696" s="120"/>
      <c r="C1696" s="118"/>
      <c r="D1696" s="119"/>
      <c r="E1696" s="120"/>
      <c r="F1696" s="120"/>
      <c r="G1696" s="121"/>
      <c r="H1696" s="122"/>
      <c r="I1696" s="121"/>
      <c r="J1696" s="121"/>
      <c r="K1696" s="120"/>
      <c r="L1696" s="120"/>
    </row>
    <row r="1697" spans="2:12" x14ac:dyDescent="0.25">
      <c r="B1697" s="120"/>
      <c r="C1697" s="118"/>
      <c r="D1697" s="119"/>
      <c r="E1697" s="120"/>
      <c r="F1697" s="120"/>
      <c r="G1697" s="121"/>
      <c r="H1697" s="122"/>
      <c r="I1697" s="121"/>
      <c r="J1697" s="121"/>
      <c r="K1697" s="120"/>
      <c r="L1697" s="120"/>
    </row>
    <row r="1698" spans="2:12" x14ac:dyDescent="0.25">
      <c r="B1698" s="120"/>
      <c r="C1698" s="118"/>
      <c r="D1698" s="119"/>
      <c r="E1698" s="120"/>
      <c r="F1698" s="120"/>
      <c r="G1698" s="121"/>
      <c r="H1698" s="122"/>
      <c r="I1698" s="121"/>
      <c r="J1698" s="121"/>
      <c r="K1698" s="120"/>
      <c r="L1698" s="120"/>
    </row>
    <row r="1699" spans="2:12" x14ac:dyDescent="0.25">
      <c r="B1699" s="120"/>
      <c r="C1699" s="118"/>
      <c r="D1699" s="119"/>
      <c r="E1699" s="120"/>
      <c r="F1699" s="120"/>
      <c r="G1699" s="121"/>
      <c r="H1699" s="122"/>
      <c r="I1699" s="121"/>
      <c r="J1699" s="121"/>
      <c r="K1699" s="120"/>
      <c r="L1699" s="120"/>
    </row>
    <row r="1700" spans="2:12" x14ac:dyDescent="0.25">
      <c r="B1700" s="120"/>
      <c r="C1700" s="118"/>
      <c r="D1700" s="119"/>
      <c r="E1700" s="120"/>
      <c r="F1700" s="120"/>
      <c r="G1700" s="121"/>
      <c r="H1700" s="122"/>
      <c r="I1700" s="121"/>
      <c r="J1700" s="121"/>
      <c r="K1700" s="120"/>
      <c r="L1700" s="120"/>
    </row>
    <row r="1701" spans="2:12" x14ac:dyDescent="0.25">
      <c r="B1701" s="120"/>
      <c r="C1701" s="118"/>
      <c r="D1701" s="119"/>
      <c r="E1701" s="120"/>
      <c r="F1701" s="120"/>
      <c r="G1701" s="121"/>
      <c r="H1701" s="122"/>
      <c r="I1701" s="121"/>
      <c r="J1701" s="121"/>
      <c r="K1701" s="120"/>
      <c r="L1701" s="120"/>
    </row>
    <row r="1702" spans="2:12" x14ac:dyDescent="0.25">
      <c r="B1702" s="120"/>
      <c r="C1702" s="118"/>
      <c r="D1702" s="119"/>
      <c r="E1702" s="120"/>
      <c r="F1702" s="120"/>
      <c r="G1702" s="121"/>
      <c r="H1702" s="122"/>
      <c r="I1702" s="121"/>
      <c r="J1702" s="121"/>
      <c r="K1702" s="120"/>
      <c r="L1702" s="120"/>
    </row>
    <row r="1703" spans="2:12" x14ac:dyDescent="0.25">
      <c r="B1703" s="120"/>
      <c r="C1703" s="118"/>
      <c r="D1703" s="119"/>
      <c r="E1703" s="120"/>
      <c r="F1703" s="120"/>
      <c r="G1703" s="121"/>
      <c r="H1703" s="122"/>
      <c r="I1703" s="121"/>
      <c r="J1703" s="121"/>
      <c r="K1703" s="120"/>
      <c r="L1703" s="120"/>
    </row>
    <row r="1704" spans="2:12" x14ac:dyDescent="0.25">
      <c r="B1704" s="120"/>
      <c r="C1704" s="118"/>
      <c r="D1704" s="119"/>
      <c r="E1704" s="120"/>
      <c r="F1704" s="120"/>
      <c r="G1704" s="121"/>
      <c r="H1704" s="122"/>
      <c r="I1704" s="121"/>
      <c r="J1704" s="121"/>
      <c r="K1704" s="120"/>
      <c r="L1704" s="120"/>
    </row>
    <row r="1705" spans="2:12" x14ac:dyDescent="0.25">
      <c r="B1705" s="120"/>
      <c r="C1705" s="118"/>
      <c r="D1705" s="119"/>
      <c r="E1705" s="120"/>
      <c r="F1705" s="120"/>
      <c r="G1705" s="121"/>
      <c r="H1705" s="122"/>
      <c r="I1705" s="121"/>
      <c r="J1705" s="121"/>
      <c r="K1705" s="120"/>
      <c r="L1705" s="120"/>
    </row>
    <row r="1706" spans="2:12" x14ac:dyDescent="0.25">
      <c r="B1706" s="120"/>
      <c r="C1706" s="118"/>
      <c r="D1706" s="119"/>
      <c r="E1706" s="120"/>
      <c r="F1706" s="120"/>
      <c r="G1706" s="121"/>
      <c r="H1706" s="122"/>
      <c r="I1706" s="121"/>
      <c r="J1706" s="121"/>
      <c r="K1706" s="120"/>
      <c r="L1706" s="120"/>
    </row>
    <row r="1707" spans="2:12" x14ac:dyDescent="0.25">
      <c r="B1707" s="120"/>
      <c r="C1707" s="118"/>
      <c r="D1707" s="119"/>
      <c r="E1707" s="120"/>
      <c r="F1707" s="120"/>
      <c r="G1707" s="121"/>
      <c r="H1707" s="122"/>
      <c r="I1707" s="121"/>
      <c r="J1707" s="121"/>
      <c r="K1707" s="120"/>
      <c r="L1707" s="120"/>
    </row>
    <row r="1708" spans="2:12" x14ac:dyDescent="0.25">
      <c r="B1708" s="120"/>
      <c r="C1708" s="118"/>
      <c r="D1708" s="119"/>
      <c r="E1708" s="120"/>
      <c r="F1708" s="120"/>
      <c r="G1708" s="121"/>
      <c r="H1708" s="122"/>
      <c r="I1708" s="121"/>
      <c r="J1708" s="121"/>
      <c r="K1708" s="120"/>
      <c r="L1708" s="120"/>
    </row>
    <row r="1709" spans="2:12" x14ac:dyDescent="0.25">
      <c r="B1709" s="120"/>
      <c r="C1709" s="118"/>
      <c r="D1709" s="119"/>
      <c r="E1709" s="120"/>
      <c r="F1709" s="120"/>
      <c r="G1709" s="121"/>
      <c r="H1709" s="122"/>
      <c r="I1709" s="121"/>
      <c r="J1709" s="121"/>
      <c r="K1709" s="120"/>
      <c r="L1709" s="120"/>
    </row>
    <row r="1710" spans="2:12" x14ac:dyDescent="0.25">
      <c r="B1710" s="120"/>
      <c r="C1710" s="118"/>
      <c r="D1710" s="119"/>
      <c r="E1710" s="120"/>
      <c r="F1710" s="120"/>
      <c r="G1710" s="121"/>
      <c r="H1710" s="122"/>
      <c r="I1710" s="121"/>
      <c r="J1710" s="121"/>
      <c r="K1710" s="120"/>
      <c r="L1710" s="120"/>
    </row>
    <row r="1711" spans="2:12" x14ac:dyDescent="0.25">
      <c r="B1711" s="120"/>
      <c r="C1711" s="118"/>
      <c r="D1711" s="119"/>
      <c r="E1711" s="120"/>
      <c r="F1711" s="120"/>
      <c r="G1711" s="121"/>
      <c r="H1711" s="122"/>
      <c r="I1711" s="121"/>
      <c r="J1711" s="121"/>
      <c r="K1711" s="120"/>
      <c r="L1711" s="120"/>
    </row>
    <row r="1712" spans="2:12" x14ac:dyDescent="0.25">
      <c r="B1712" s="120"/>
      <c r="C1712" s="118"/>
      <c r="D1712" s="119"/>
      <c r="E1712" s="120"/>
      <c r="F1712" s="120"/>
      <c r="G1712" s="121"/>
      <c r="H1712" s="122"/>
      <c r="I1712" s="121"/>
      <c r="J1712" s="121"/>
      <c r="K1712" s="120"/>
      <c r="L1712" s="120"/>
    </row>
    <row r="1713" spans="2:12" x14ac:dyDescent="0.25">
      <c r="B1713" s="120"/>
      <c r="C1713" s="118"/>
      <c r="D1713" s="119"/>
      <c r="E1713" s="120"/>
      <c r="F1713" s="120"/>
      <c r="G1713" s="121"/>
      <c r="H1713" s="122"/>
      <c r="I1713" s="121"/>
      <c r="J1713" s="121"/>
      <c r="K1713" s="120"/>
      <c r="L1713" s="120"/>
    </row>
    <row r="1714" spans="2:12" x14ac:dyDescent="0.25">
      <c r="B1714" s="120"/>
      <c r="C1714" s="118"/>
      <c r="D1714" s="119"/>
      <c r="E1714" s="120"/>
      <c r="F1714" s="120"/>
      <c r="G1714" s="121"/>
      <c r="H1714" s="122"/>
      <c r="I1714" s="121"/>
      <c r="J1714" s="121"/>
      <c r="K1714" s="120"/>
      <c r="L1714" s="120"/>
    </row>
    <row r="1715" spans="2:12" x14ac:dyDescent="0.25">
      <c r="B1715" s="120"/>
      <c r="C1715" s="118"/>
      <c r="D1715" s="119"/>
      <c r="E1715" s="120"/>
      <c r="F1715" s="120"/>
      <c r="G1715" s="121"/>
      <c r="H1715" s="122"/>
      <c r="I1715" s="121"/>
      <c r="J1715" s="121"/>
      <c r="K1715" s="120"/>
      <c r="L1715" s="120"/>
    </row>
    <row r="1716" spans="2:12" x14ac:dyDescent="0.25">
      <c r="B1716" s="120"/>
      <c r="C1716" s="118"/>
      <c r="D1716" s="119"/>
      <c r="E1716" s="120"/>
      <c r="F1716" s="120"/>
      <c r="G1716" s="121"/>
      <c r="H1716" s="122"/>
      <c r="I1716" s="121"/>
      <c r="J1716" s="121"/>
      <c r="K1716" s="120"/>
      <c r="L1716" s="120"/>
    </row>
    <row r="1717" spans="2:12" x14ac:dyDescent="0.25">
      <c r="B1717" s="120"/>
      <c r="C1717" s="118"/>
      <c r="D1717" s="119"/>
      <c r="E1717" s="120"/>
      <c r="F1717" s="120"/>
      <c r="G1717" s="121"/>
      <c r="H1717" s="122"/>
      <c r="I1717" s="121"/>
      <c r="J1717" s="121"/>
      <c r="K1717" s="120"/>
      <c r="L1717" s="120"/>
    </row>
    <row r="1718" spans="2:12" x14ac:dyDescent="0.25">
      <c r="B1718" s="120"/>
      <c r="C1718" s="118"/>
      <c r="D1718" s="119"/>
      <c r="E1718" s="120"/>
      <c r="F1718" s="120"/>
      <c r="G1718" s="121"/>
      <c r="H1718" s="122"/>
      <c r="I1718" s="121"/>
      <c r="J1718" s="121"/>
      <c r="K1718" s="120"/>
      <c r="L1718" s="120"/>
    </row>
    <row r="1719" spans="2:12" x14ac:dyDescent="0.25">
      <c r="B1719" s="120"/>
      <c r="C1719" s="118"/>
      <c r="D1719" s="119"/>
      <c r="E1719" s="120"/>
      <c r="F1719" s="120"/>
      <c r="G1719" s="121"/>
      <c r="H1719" s="122"/>
      <c r="I1719" s="121"/>
      <c r="J1719" s="121"/>
      <c r="K1719" s="120"/>
      <c r="L1719" s="120"/>
    </row>
    <row r="1720" spans="2:12" x14ac:dyDescent="0.25">
      <c r="B1720" s="120"/>
      <c r="C1720" s="118"/>
      <c r="D1720" s="119"/>
      <c r="E1720" s="120"/>
      <c r="F1720" s="120"/>
      <c r="G1720" s="121"/>
      <c r="H1720" s="122"/>
      <c r="I1720" s="121"/>
      <c r="J1720" s="121"/>
      <c r="K1720" s="120"/>
      <c r="L1720" s="120"/>
    </row>
    <row r="1721" spans="2:12" x14ac:dyDescent="0.25">
      <c r="B1721" s="120"/>
      <c r="C1721" s="118"/>
      <c r="D1721" s="119"/>
      <c r="E1721" s="120"/>
      <c r="F1721" s="120"/>
      <c r="G1721" s="121"/>
      <c r="H1721" s="122"/>
      <c r="I1721" s="121"/>
      <c r="J1721" s="121"/>
      <c r="K1721" s="120"/>
      <c r="L1721" s="120"/>
    </row>
    <row r="1722" spans="2:12" x14ac:dyDescent="0.25">
      <c r="B1722" s="120"/>
      <c r="C1722" s="118"/>
      <c r="D1722" s="119"/>
      <c r="E1722" s="120"/>
      <c r="F1722" s="120"/>
      <c r="G1722" s="121"/>
      <c r="H1722" s="122"/>
      <c r="I1722" s="121"/>
      <c r="J1722" s="121"/>
      <c r="K1722" s="120"/>
      <c r="L1722" s="120"/>
    </row>
    <row r="1723" spans="2:12" x14ac:dyDescent="0.25">
      <c r="B1723" s="120"/>
      <c r="C1723" s="118"/>
      <c r="D1723" s="119"/>
      <c r="E1723" s="120"/>
      <c r="F1723" s="120"/>
      <c r="G1723" s="121"/>
      <c r="H1723" s="122"/>
      <c r="I1723" s="121"/>
      <c r="J1723" s="121"/>
      <c r="K1723" s="120"/>
      <c r="L1723" s="120"/>
    </row>
    <row r="1724" spans="2:12" x14ac:dyDescent="0.25">
      <c r="B1724" s="120"/>
      <c r="C1724" s="118"/>
      <c r="D1724" s="119"/>
      <c r="E1724" s="120"/>
      <c r="F1724" s="120"/>
      <c r="G1724" s="121"/>
      <c r="H1724" s="122"/>
      <c r="I1724" s="121"/>
      <c r="J1724" s="121"/>
      <c r="K1724" s="120"/>
      <c r="L1724" s="120"/>
    </row>
    <row r="1725" spans="2:12" x14ac:dyDescent="0.25">
      <c r="B1725" s="120"/>
      <c r="C1725" s="118"/>
      <c r="D1725" s="119"/>
      <c r="E1725" s="120"/>
      <c r="F1725" s="120"/>
      <c r="G1725" s="121"/>
      <c r="H1725" s="122"/>
      <c r="I1725" s="121"/>
      <c r="J1725" s="121"/>
      <c r="K1725" s="120"/>
      <c r="L1725" s="120"/>
    </row>
    <row r="1726" spans="2:12" x14ac:dyDescent="0.25">
      <c r="B1726" s="120"/>
      <c r="C1726" s="118"/>
      <c r="D1726" s="119"/>
      <c r="E1726" s="120"/>
      <c r="F1726" s="120"/>
      <c r="G1726" s="121"/>
      <c r="H1726" s="122"/>
      <c r="I1726" s="121"/>
      <c r="J1726" s="121"/>
      <c r="K1726" s="120"/>
      <c r="L1726" s="120"/>
    </row>
    <row r="1727" spans="2:12" x14ac:dyDescent="0.25">
      <c r="B1727" s="120"/>
      <c r="C1727" s="118"/>
      <c r="D1727" s="119"/>
      <c r="E1727" s="120"/>
      <c r="F1727" s="120"/>
      <c r="G1727" s="121"/>
      <c r="H1727" s="122"/>
      <c r="I1727" s="121"/>
      <c r="J1727" s="121"/>
      <c r="K1727" s="120"/>
      <c r="L1727" s="120"/>
    </row>
    <row r="1728" spans="2:12" x14ac:dyDescent="0.25">
      <c r="B1728" s="120"/>
      <c r="C1728" s="118"/>
      <c r="D1728" s="119"/>
      <c r="E1728" s="120"/>
      <c r="F1728" s="120"/>
      <c r="G1728" s="121"/>
      <c r="H1728" s="122"/>
      <c r="I1728" s="121"/>
      <c r="J1728" s="121"/>
      <c r="K1728" s="120"/>
      <c r="L1728" s="120"/>
    </row>
    <row r="1729" spans="2:12" x14ac:dyDescent="0.25">
      <c r="B1729" s="120"/>
      <c r="C1729" s="118"/>
      <c r="D1729" s="119"/>
      <c r="E1729" s="120"/>
      <c r="F1729" s="120"/>
      <c r="G1729" s="121"/>
      <c r="H1729" s="122"/>
      <c r="I1729" s="121"/>
      <c r="J1729" s="121"/>
      <c r="K1729" s="120"/>
      <c r="L1729" s="120"/>
    </row>
    <row r="1730" spans="2:12" x14ac:dyDescent="0.25">
      <c r="B1730" s="120"/>
      <c r="C1730" s="118"/>
      <c r="D1730" s="119"/>
      <c r="E1730" s="120"/>
      <c r="F1730" s="120"/>
      <c r="G1730" s="121"/>
      <c r="H1730" s="122"/>
      <c r="I1730" s="121"/>
      <c r="J1730" s="121"/>
      <c r="K1730" s="120"/>
      <c r="L1730" s="120"/>
    </row>
    <row r="1731" spans="2:12" x14ac:dyDescent="0.25">
      <c r="B1731" s="120"/>
      <c r="C1731" s="118"/>
      <c r="D1731" s="119"/>
      <c r="E1731" s="120"/>
      <c r="F1731" s="120"/>
      <c r="G1731" s="121"/>
      <c r="H1731" s="122"/>
      <c r="I1731" s="121"/>
      <c r="J1731" s="121"/>
      <c r="K1731" s="120"/>
      <c r="L1731" s="120"/>
    </row>
    <row r="1732" spans="2:12" x14ac:dyDescent="0.25">
      <c r="B1732" s="120"/>
      <c r="C1732" s="118"/>
      <c r="D1732" s="119"/>
      <c r="E1732" s="120"/>
      <c r="F1732" s="120"/>
      <c r="G1732" s="121"/>
      <c r="H1732" s="122"/>
      <c r="I1732" s="121"/>
      <c r="J1732" s="121"/>
      <c r="K1732" s="120"/>
      <c r="L1732" s="120"/>
    </row>
    <row r="1733" spans="2:12" x14ac:dyDescent="0.25">
      <c r="B1733" s="120"/>
      <c r="C1733" s="118"/>
      <c r="D1733" s="119"/>
      <c r="E1733" s="120"/>
      <c r="F1733" s="120"/>
      <c r="G1733" s="121"/>
      <c r="H1733" s="122"/>
      <c r="I1733" s="121"/>
      <c r="J1733" s="121"/>
      <c r="K1733" s="120"/>
      <c r="L1733" s="120"/>
    </row>
    <row r="1734" spans="2:12" x14ac:dyDescent="0.25">
      <c r="B1734" s="120"/>
      <c r="C1734" s="118"/>
      <c r="D1734" s="119"/>
      <c r="E1734" s="120"/>
      <c r="F1734" s="120"/>
      <c r="G1734" s="121"/>
      <c r="H1734" s="122"/>
      <c r="I1734" s="121"/>
      <c r="J1734" s="121"/>
      <c r="K1734" s="120"/>
      <c r="L1734" s="120"/>
    </row>
    <row r="1735" spans="2:12" x14ac:dyDescent="0.25">
      <c r="B1735" s="120"/>
      <c r="C1735" s="118"/>
      <c r="D1735" s="119"/>
      <c r="E1735" s="120"/>
      <c r="F1735" s="120"/>
      <c r="G1735" s="121"/>
      <c r="H1735" s="122"/>
      <c r="I1735" s="121"/>
      <c r="J1735" s="121"/>
      <c r="K1735" s="120"/>
      <c r="L1735" s="120"/>
    </row>
    <row r="1736" spans="2:12" x14ac:dyDescent="0.25">
      <c r="B1736" s="120"/>
      <c r="C1736" s="118"/>
      <c r="D1736" s="119"/>
      <c r="E1736" s="120"/>
      <c r="F1736" s="120"/>
      <c r="G1736" s="121"/>
      <c r="H1736" s="122"/>
      <c r="I1736" s="121"/>
      <c r="J1736" s="121"/>
      <c r="K1736" s="120"/>
      <c r="L1736" s="120"/>
    </row>
    <row r="1737" spans="2:12" x14ac:dyDescent="0.25">
      <c r="B1737" s="120"/>
      <c r="C1737" s="118"/>
      <c r="D1737" s="119"/>
      <c r="E1737" s="120"/>
      <c r="F1737" s="120"/>
      <c r="G1737" s="121"/>
      <c r="H1737" s="122"/>
      <c r="I1737" s="121"/>
      <c r="J1737" s="121"/>
      <c r="K1737" s="120"/>
      <c r="L1737" s="120"/>
    </row>
    <row r="1738" spans="2:12" x14ac:dyDescent="0.25">
      <c r="B1738" s="120"/>
      <c r="C1738" s="118"/>
      <c r="D1738" s="119"/>
      <c r="E1738" s="120"/>
      <c r="F1738" s="120"/>
      <c r="G1738" s="121"/>
      <c r="H1738" s="122"/>
      <c r="I1738" s="121"/>
      <c r="J1738" s="121"/>
      <c r="K1738" s="120"/>
      <c r="L1738" s="120"/>
    </row>
    <row r="1739" spans="2:12" x14ac:dyDescent="0.25">
      <c r="B1739" s="120"/>
      <c r="C1739" s="118"/>
      <c r="D1739" s="119"/>
      <c r="E1739" s="120"/>
      <c r="F1739" s="120"/>
      <c r="G1739" s="121"/>
      <c r="H1739" s="122"/>
      <c r="I1739" s="121"/>
      <c r="J1739" s="121"/>
      <c r="K1739" s="120"/>
      <c r="L1739" s="120"/>
    </row>
    <row r="1740" spans="2:12" x14ac:dyDescent="0.25">
      <c r="B1740" s="120"/>
      <c r="C1740" s="118"/>
      <c r="D1740" s="119"/>
      <c r="E1740" s="120"/>
      <c r="F1740" s="120"/>
      <c r="G1740" s="121"/>
      <c r="H1740" s="122"/>
      <c r="I1740" s="121"/>
      <c r="J1740" s="121"/>
      <c r="K1740" s="120"/>
      <c r="L1740" s="120"/>
    </row>
    <row r="1741" spans="2:12" x14ac:dyDescent="0.25">
      <c r="B1741" s="120"/>
      <c r="C1741" s="118"/>
      <c r="D1741" s="119"/>
      <c r="E1741" s="120"/>
      <c r="F1741" s="120"/>
      <c r="G1741" s="121"/>
      <c r="H1741" s="122"/>
      <c r="I1741" s="121"/>
      <c r="J1741" s="121"/>
      <c r="K1741" s="120"/>
      <c r="L1741" s="120"/>
    </row>
    <row r="1742" spans="2:12" x14ac:dyDescent="0.25">
      <c r="B1742" s="120"/>
      <c r="C1742" s="118"/>
      <c r="D1742" s="119"/>
      <c r="E1742" s="120"/>
      <c r="F1742" s="120"/>
      <c r="G1742" s="121"/>
      <c r="H1742" s="122"/>
      <c r="I1742" s="121"/>
      <c r="J1742" s="121"/>
      <c r="K1742" s="120"/>
      <c r="L1742" s="120"/>
    </row>
    <row r="1743" spans="2:12" x14ac:dyDescent="0.25">
      <c r="B1743" s="120"/>
      <c r="C1743" s="118"/>
      <c r="D1743" s="119"/>
      <c r="E1743" s="120"/>
      <c r="F1743" s="120"/>
      <c r="G1743" s="121"/>
      <c r="H1743" s="122"/>
      <c r="I1743" s="121"/>
      <c r="J1743" s="121"/>
      <c r="K1743" s="120"/>
      <c r="L1743" s="120"/>
    </row>
    <row r="1744" spans="2:12" x14ac:dyDescent="0.25">
      <c r="B1744" s="120"/>
      <c r="C1744" s="118"/>
      <c r="D1744" s="119"/>
      <c r="E1744" s="120"/>
      <c r="F1744" s="120"/>
      <c r="G1744" s="121"/>
      <c r="H1744" s="122"/>
      <c r="I1744" s="121"/>
      <c r="J1744" s="121"/>
      <c r="K1744" s="120"/>
      <c r="L1744" s="120"/>
    </row>
    <row r="1745" spans="2:12" x14ac:dyDescent="0.25">
      <c r="B1745" s="120"/>
      <c r="C1745" s="118"/>
      <c r="D1745" s="119"/>
      <c r="E1745" s="120"/>
      <c r="F1745" s="120"/>
      <c r="G1745" s="121"/>
      <c r="H1745" s="122"/>
      <c r="I1745" s="121"/>
      <c r="J1745" s="121"/>
      <c r="K1745" s="120"/>
      <c r="L1745" s="120"/>
    </row>
    <row r="1746" spans="2:12" x14ac:dyDescent="0.25">
      <c r="B1746" s="120"/>
      <c r="C1746" s="118"/>
      <c r="D1746" s="119"/>
      <c r="E1746" s="120"/>
      <c r="F1746" s="120"/>
      <c r="G1746" s="121"/>
      <c r="H1746" s="122"/>
      <c r="I1746" s="121"/>
      <c r="J1746" s="121"/>
      <c r="K1746" s="120"/>
      <c r="L1746" s="120"/>
    </row>
    <row r="1747" spans="2:12" x14ac:dyDescent="0.25">
      <c r="B1747" s="120"/>
      <c r="C1747" s="118"/>
      <c r="D1747" s="119"/>
      <c r="E1747" s="120"/>
      <c r="F1747" s="120"/>
      <c r="G1747" s="121"/>
      <c r="H1747" s="122"/>
      <c r="I1747" s="121"/>
      <c r="J1747" s="121"/>
      <c r="K1747" s="120"/>
      <c r="L1747" s="120"/>
    </row>
    <row r="1748" spans="2:12" x14ac:dyDescent="0.25">
      <c r="B1748" s="120"/>
      <c r="C1748" s="118"/>
      <c r="D1748" s="119"/>
      <c r="E1748" s="120"/>
      <c r="F1748" s="120"/>
      <c r="G1748" s="121"/>
      <c r="H1748" s="122"/>
      <c r="I1748" s="121"/>
      <c r="J1748" s="121"/>
      <c r="K1748" s="120"/>
      <c r="L1748" s="120"/>
    </row>
    <row r="1749" spans="2:12" x14ac:dyDescent="0.25">
      <c r="B1749" s="120"/>
      <c r="C1749" s="118"/>
      <c r="D1749" s="119"/>
      <c r="E1749" s="120"/>
      <c r="F1749" s="120"/>
      <c r="G1749" s="121"/>
      <c r="H1749" s="122"/>
      <c r="I1749" s="121"/>
      <c r="J1749" s="121"/>
      <c r="K1749" s="120"/>
      <c r="L1749" s="120"/>
    </row>
    <row r="1750" spans="2:12" x14ac:dyDescent="0.25">
      <c r="B1750" s="120"/>
      <c r="C1750" s="118"/>
      <c r="D1750" s="119"/>
      <c r="E1750" s="120"/>
      <c r="F1750" s="120"/>
      <c r="G1750" s="121"/>
      <c r="H1750" s="122"/>
      <c r="I1750" s="121"/>
      <c r="J1750" s="121"/>
      <c r="K1750" s="120"/>
      <c r="L1750" s="120"/>
    </row>
    <row r="1751" spans="2:12" x14ac:dyDescent="0.25">
      <c r="B1751" s="120"/>
      <c r="C1751" s="118"/>
      <c r="D1751" s="119"/>
      <c r="E1751" s="120"/>
      <c r="F1751" s="120"/>
      <c r="G1751" s="121"/>
      <c r="H1751" s="122"/>
      <c r="I1751" s="121"/>
      <c r="J1751" s="121"/>
      <c r="K1751" s="120"/>
      <c r="L1751" s="120"/>
    </row>
    <row r="1752" spans="2:12" x14ac:dyDescent="0.25">
      <c r="B1752" s="120"/>
      <c r="C1752" s="118"/>
      <c r="D1752" s="119"/>
      <c r="E1752" s="120"/>
      <c r="F1752" s="120"/>
      <c r="G1752" s="121"/>
      <c r="H1752" s="122"/>
      <c r="I1752" s="121"/>
      <c r="J1752" s="121"/>
      <c r="K1752" s="120"/>
      <c r="L1752" s="120"/>
    </row>
    <row r="1753" spans="2:12" x14ac:dyDescent="0.25">
      <c r="B1753" s="120"/>
      <c r="C1753" s="118"/>
      <c r="D1753" s="119"/>
      <c r="E1753" s="120"/>
      <c r="F1753" s="120"/>
      <c r="G1753" s="121"/>
      <c r="H1753" s="122"/>
      <c r="I1753" s="121"/>
      <c r="J1753" s="121"/>
      <c r="K1753" s="120"/>
      <c r="L1753" s="120"/>
    </row>
    <row r="1754" spans="2:12" x14ac:dyDescent="0.25">
      <c r="B1754" s="120"/>
      <c r="C1754" s="118"/>
      <c r="D1754" s="119"/>
      <c r="E1754" s="120"/>
      <c r="F1754" s="120"/>
      <c r="G1754" s="121"/>
      <c r="H1754" s="122"/>
      <c r="I1754" s="121"/>
      <c r="J1754" s="121"/>
      <c r="K1754" s="120"/>
      <c r="L1754" s="120"/>
    </row>
    <row r="1755" spans="2:12" x14ac:dyDescent="0.25">
      <c r="B1755" s="120"/>
      <c r="C1755" s="118"/>
      <c r="D1755" s="119"/>
      <c r="E1755" s="120"/>
      <c r="F1755" s="120"/>
      <c r="G1755" s="121"/>
      <c r="H1755" s="122"/>
      <c r="I1755" s="121"/>
      <c r="J1755" s="121"/>
      <c r="K1755" s="120"/>
      <c r="L1755" s="120"/>
    </row>
    <row r="1756" spans="2:12" x14ac:dyDescent="0.25">
      <c r="B1756" s="120"/>
      <c r="C1756" s="118"/>
      <c r="D1756" s="119"/>
      <c r="E1756" s="120"/>
      <c r="F1756" s="120"/>
      <c r="G1756" s="121"/>
      <c r="H1756" s="122"/>
      <c r="I1756" s="121"/>
      <c r="J1756" s="121"/>
      <c r="K1756" s="120"/>
      <c r="L1756" s="120"/>
    </row>
    <row r="1757" spans="2:12" x14ac:dyDescent="0.25">
      <c r="B1757" s="120"/>
      <c r="C1757" s="118"/>
      <c r="D1757" s="119"/>
      <c r="E1757" s="120"/>
      <c r="F1757" s="120"/>
      <c r="G1757" s="121"/>
      <c r="H1757" s="122"/>
      <c r="I1757" s="121"/>
      <c r="J1757" s="121"/>
      <c r="K1757" s="120"/>
      <c r="L1757" s="120"/>
    </row>
    <row r="1758" spans="2:12" x14ac:dyDescent="0.25">
      <c r="B1758" s="120"/>
      <c r="C1758" s="118"/>
      <c r="D1758" s="119"/>
      <c r="E1758" s="120"/>
      <c r="F1758" s="120"/>
      <c r="G1758" s="121"/>
      <c r="H1758" s="122"/>
      <c r="I1758" s="121"/>
      <c r="J1758" s="121"/>
      <c r="K1758" s="120"/>
      <c r="L1758" s="120"/>
    </row>
    <row r="1759" spans="2:12" x14ac:dyDescent="0.25">
      <c r="B1759" s="120"/>
      <c r="C1759" s="118"/>
      <c r="D1759" s="119"/>
      <c r="E1759" s="120"/>
      <c r="F1759" s="120"/>
      <c r="G1759" s="121"/>
      <c r="H1759" s="122"/>
      <c r="I1759" s="121"/>
      <c r="J1759" s="121"/>
      <c r="K1759" s="120"/>
      <c r="L1759" s="120"/>
    </row>
    <row r="1760" spans="2:12" x14ac:dyDescent="0.25">
      <c r="B1760" s="120"/>
      <c r="C1760" s="118"/>
      <c r="D1760" s="119"/>
      <c r="E1760" s="120"/>
      <c r="F1760" s="120"/>
      <c r="G1760" s="121"/>
      <c r="H1760" s="122"/>
      <c r="I1760" s="121"/>
      <c r="J1760" s="121"/>
      <c r="K1760" s="120"/>
      <c r="L1760" s="120"/>
    </row>
    <row r="1761" spans="2:12" x14ac:dyDescent="0.25">
      <c r="B1761" s="120"/>
      <c r="C1761" s="118"/>
      <c r="D1761" s="119"/>
      <c r="E1761" s="120"/>
      <c r="F1761" s="120"/>
      <c r="G1761" s="121"/>
      <c r="H1761" s="122"/>
      <c r="I1761" s="121"/>
      <c r="J1761" s="121"/>
      <c r="K1761" s="120"/>
      <c r="L1761" s="120"/>
    </row>
    <row r="1762" spans="2:12" x14ac:dyDescent="0.25">
      <c r="B1762" s="120"/>
      <c r="C1762" s="118"/>
      <c r="D1762" s="119"/>
      <c r="E1762" s="120"/>
      <c r="F1762" s="120"/>
      <c r="G1762" s="121"/>
      <c r="H1762" s="122"/>
      <c r="I1762" s="121"/>
      <c r="J1762" s="121"/>
      <c r="K1762" s="120"/>
      <c r="L1762" s="120"/>
    </row>
    <row r="1763" spans="2:12" x14ac:dyDescent="0.25">
      <c r="B1763" s="120"/>
      <c r="C1763" s="118"/>
      <c r="D1763" s="119"/>
      <c r="E1763" s="120"/>
      <c r="F1763" s="120"/>
      <c r="G1763" s="121"/>
      <c r="H1763" s="122"/>
      <c r="I1763" s="121"/>
      <c r="J1763" s="121"/>
      <c r="K1763" s="120"/>
      <c r="L1763" s="120"/>
    </row>
    <row r="1764" spans="2:12" x14ac:dyDescent="0.25">
      <c r="B1764" s="120"/>
      <c r="C1764" s="118"/>
      <c r="D1764" s="119"/>
      <c r="E1764" s="120"/>
      <c r="F1764" s="120"/>
      <c r="G1764" s="121"/>
      <c r="H1764" s="122"/>
      <c r="I1764" s="121"/>
      <c r="J1764" s="121"/>
      <c r="K1764" s="120"/>
      <c r="L1764" s="120"/>
    </row>
    <row r="1765" spans="2:12" x14ac:dyDescent="0.25">
      <c r="B1765" s="120"/>
      <c r="C1765" s="118"/>
      <c r="D1765" s="119"/>
      <c r="E1765" s="120"/>
      <c r="F1765" s="120"/>
      <c r="G1765" s="121"/>
      <c r="H1765" s="122"/>
      <c r="I1765" s="121"/>
      <c r="J1765" s="121"/>
      <c r="K1765" s="120"/>
      <c r="L1765" s="120"/>
    </row>
    <row r="1766" spans="2:12" x14ac:dyDescent="0.25">
      <c r="B1766" s="120"/>
      <c r="C1766" s="118"/>
      <c r="D1766" s="119"/>
      <c r="E1766" s="120"/>
      <c r="F1766" s="120"/>
      <c r="G1766" s="121"/>
      <c r="H1766" s="122"/>
      <c r="I1766" s="121"/>
      <c r="J1766" s="121"/>
      <c r="K1766" s="120"/>
      <c r="L1766" s="120"/>
    </row>
    <row r="1767" spans="2:12" x14ac:dyDescent="0.25">
      <c r="B1767" s="120"/>
      <c r="C1767" s="118"/>
      <c r="D1767" s="119"/>
      <c r="E1767" s="120"/>
      <c r="F1767" s="120"/>
      <c r="G1767" s="121"/>
      <c r="H1767" s="122"/>
      <c r="I1767" s="121"/>
      <c r="J1767" s="121"/>
      <c r="K1767" s="120"/>
      <c r="L1767" s="120"/>
    </row>
    <row r="1768" spans="2:12" x14ac:dyDescent="0.25">
      <c r="B1768" s="120"/>
      <c r="C1768" s="118"/>
      <c r="D1768" s="119"/>
      <c r="E1768" s="120"/>
      <c r="F1768" s="120"/>
      <c r="G1768" s="121"/>
      <c r="H1768" s="122"/>
      <c r="I1768" s="121"/>
      <c r="J1768" s="121"/>
      <c r="K1768" s="120"/>
      <c r="L1768" s="120"/>
    </row>
    <row r="1769" spans="2:12" x14ac:dyDescent="0.25">
      <c r="B1769" s="120"/>
      <c r="C1769" s="118"/>
      <c r="D1769" s="119"/>
      <c r="E1769" s="120"/>
      <c r="F1769" s="120"/>
      <c r="G1769" s="121"/>
      <c r="H1769" s="122"/>
      <c r="I1769" s="121"/>
      <c r="J1769" s="121"/>
      <c r="K1769" s="120"/>
      <c r="L1769" s="120"/>
    </row>
    <row r="1770" spans="2:12" x14ac:dyDescent="0.25">
      <c r="B1770" s="120"/>
      <c r="C1770" s="118"/>
      <c r="D1770" s="119"/>
      <c r="E1770" s="120"/>
      <c r="F1770" s="120"/>
      <c r="G1770" s="121"/>
      <c r="H1770" s="122"/>
      <c r="I1770" s="121"/>
      <c r="J1770" s="121"/>
      <c r="K1770" s="120"/>
      <c r="L1770" s="120"/>
    </row>
    <row r="1771" spans="2:12" x14ac:dyDescent="0.25">
      <c r="B1771" s="120"/>
      <c r="C1771" s="118"/>
      <c r="D1771" s="119"/>
      <c r="E1771" s="120"/>
      <c r="F1771" s="120"/>
      <c r="G1771" s="121"/>
      <c r="H1771" s="122"/>
      <c r="I1771" s="121"/>
      <c r="J1771" s="121"/>
      <c r="K1771" s="120"/>
      <c r="L1771" s="120"/>
    </row>
    <row r="1772" spans="2:12" x14ac:dyDescent="0.25">
      <c r="B1772" s="120"/>
      <c r="C1772" s="118"/>
      <c r="D1772" s="119"/>
      <c r="E1772" s="120"/>
      <c r="F1772" s="120"/>
      <c r="G1772" s="121"/>
      <c r="H1772" s="122"/>
      <c r="I1772" s="121"/>
      <c r="J1772" s="121"/>
      <c r="K1772" s="120"/>
      <c r="L1772" s="120"/>
    </row>
    <row r="1773" spans="2:12" x14ac:dyDescent="0.25">
      <c r="B1773" s="120"/>
      <c r="C1773" s="118"/>
      <c r="D1773" s="119"/>
      <c r="E1773" s="120"/>
      <c r="F1773" s="120"/>
      <c r="G1773" s="121"/>
      <c r="H1773" s="122"/>
      <c r="I1773" s="121"/>
      <c r="J1773" s="121"/>
      <c r="K1773" s="120"/>
      <c r="L1773" s="120"/>
    </row>
    <row r="1774" spans="2:12" x14ac:dyDescent="0.25">
      <c r="B1774" s="120"/>
      <c r="C1774" s="118"/>
      <c r="D1774" s="119"/>
      <c r="E1774" s="120"/>
      <c r="F1774" s="120"/>
      <c r="G1774" s="121"/>
      <c r="H1774" s="122"/>
      <c r="I1774" s="121"/>
      <c r="J1774" s="121"/>
      <c r="K1774" s="120"/>
      <c r="L1774" s="120"/>
    </row>
    <row r="1775" spans="2:12" x14ac:dyDescent="0.25">
      <c r="B1775" s="120"/>
      <c r="C1775" s="118"/>
      <c r="D1775" s="119"/>
      <c r="E1775" s="120"/>
      <c r="F1775" s="120"/>
      <c r="G1775" s="121"/>
      <c r="H1775" s="122"/>
      <c r="I1775" s="121"/>
      <c r="J1775" s="121"/>
      <c r="K1775" s="120"/>
      <c r="L1775" s="120"/>
    </row>
    <row r="1776" spans="2:12" x14ac:dyDescent="0.25">
      <c r="B1776" s="120"/>
      <c r="C1776" s="118"/>
      <c r="D1776" s="119"/>
      <c r="E1776" s="120"/>
      <c r="F1776" s="120"/>
      <c r="G1776" s="121"/>
      <c r="H1776" s="122"/>
      <c r="I1776" s="121"/>
      <c r="J1776" s="121"/>
      <c r="K1776" s="120"/>
      <c r="L1776" s="120"/>
    </row>
    <row r="1777" spans="2:12" x14ac:dyDescent="0.25">
      <c r="B1777" s="120"/>
      <c r="C1777" s="118"/>
      <c r="D1777" s="119"/>
      <c r="E1777" s="120"/>
      <c r="F1777" s="120"/>
      <c r="G1777" s="121"/>
      <c r="H1777" s="122"/>
      <c r="I1777" s="121"/>
      <c r="J1777" s="121"/>
      <c r="K1777" s="120"/>
      <c r="L1777" s="120"/>
    </row>
    <row r="1778" spans="2:12" x14ac:dyDescent="0.25">
      <c r="B1778" s="120"/>
      <c r="C1778" s="118"/>
      <c r="D1778" s="119"/>
      <c r="E1778" s="120"/>
      <c r="F1778" s="120"/>
      <c r="G1778" s="121"/>
      <c r="H1778" s="122"/>
      <c r="I1778" s="121"/>
      <c r="J1778" s="121"/>
      <c r="K1778" s="120"/>
      <c r="L1778" s="120"/>
    </row>
    <row r="1779" spans="2:12" x14ac:dyDescent="0.25">
      <c r="B1779" s="120"/>
      <c r="C1779" s="118"/>
      <c r="D1779" s="119"/>
      <c r="E1779" s="120"/>
      <c r="F1779" s="120"/>
      <c r="G1779" s="121"/>
      <c r="H1779" s="122"/>
      <c r="I1779" s="121"/>
      <c r="J1779" s="121"/>
      <c r="K1779" s="120"/>
      <c r="L1779" s="120"/>
    </row>
    <row r="1780" spans="2:12" x14ac:dyDescent="0.25">
      <c r="B1780" s="120"/>
      <c r="C1780" s="118"/>
      <c r="D1780" s="119"/>
      <c r="E1780" s="120"/>
      <c r="F1780" s="120"/>
      <c r="G1780" s="121"/>
      <c r="H1780" s="122"/>
      <c r="I1780" s="121"/>
      <c r="J1780" s="121"/>
      <c r="K1780" s="120"/>
      <c r="L1780" s="120"/>
    </row>
    <row r="1781" spans="2:12" x14ac:dyDescent="0.25">
      <c r="B1781" s="120"/>
      <c r="C1781" s="118"/>
      <c r="D1781" s="119"/>
      <c r="E1781" s="120"/>
      <c r="F1781" s="120"/>
      <c r="G1781" s="121"/>
      <c r="H1781" s="122"/>
      <c r="I1781" s="121"/>
      <c r="J1781" s="121"/>
      <c r="K1781" s="120"/>
      <c r="L1781" s="120"/>
    </row>
    <row r="1782" spans="2:12" x14ac:dyDescent="0.25">
      <c r="B1782" s="120"/>
      <c r="C1782" s="118"/>
      <c r="D1782" s="119"/>
      <c r="E1782" s="120"/>
      <c r="F1782" s="120"/>
      <c r="G1782" s="121"/>
      <c r="H1782" s="122"/>
      <c r="I1782" s="121"/>
      <c r="J1782" s="121"/>
      <c r="K1782" s="120"/>
      <c r="L1782" s="120"/>
    </row>
    <row r="1783" spans="2:12" x14ac:dyDescent="0.25">
      <c r="B1783" s="120"/>
      <c r="C1783" s="118"/>
      <c r="D1783" s="119"/>
      <c r="E1783" s="120"/>
      <c r="F1783" s="120"/>
      <c r="G1783" s="121"/>
      <c r="H1783" s="122"/>
      <c r="I1783" s="121"/>
      <c r="J1783" s="121"/>
      <c r="K1783" s="120"/>
      <c r="L1783" s="120"/>
    </row>
    <row r="1784" spans="2:12" x14ac:dyDescent="0.25">
      <c r="B1784" s="120"/>
      <c r="C1784" s="118"/>
      <c r="D1784" s="119"/>
      <c r="E1784" s="120"/>
      <c r="F1784" s="120"/>
      <c r="G1784" s="121"/>
      <c r="H1784" s="122"/>
      <c r="I1784" s="121"/>
      <c r="J1784" s="121"/>
      <c r="K1784" s="120"/>
      <c r="L1784" s="120"/>
    </row>
    <row r="1785" spans="2:12" x14ac:dyDescent="0.25">
      <c r="B1785" s="120"/>
      <c r="C1785" s="118"/>
      <c r="D1785" s="119"/>
      <c r="E1785" s="120"/>
      <c r="F1785" s="120"/>
      <c r="G1785" s="121"/>
      <c r="H1785" s="122"/>
      <c r="I1785" s="121"/>
      <c r="J1785" s="121"/>
      <c r="K1785" s="120"/>
      <c r="L1785" s="120"/>
    </row>
    <row r="1786" spans="2:12" x14ac:dyDescent="0.25">
      <c r="B1786" s="120"/>
      <c r="C1786" s="118"/>
      <c r="D1786" s="119"/>
      <c r="E1786" s="120"/>
      <c r="F1786" s="120"/>
      <c r="G1786" s="121"/>
      <c r="H1786" s="122"/>
      <c r="I1786" s="121"/>
      <c r="J1786" s="121"/>
      <c r="K1786" s="120"/>
      <c r="L1786" s="120"/>
    </row>
    <row r="1787" spans="2:12" x14ac:dyDescent="0.25">
      <c r="B1787" s="120"/>
      <c r="C1787" s="118"/>
      <c r="D1787" s="119"/>
      <c r="E1787" s="120"/>
      <c r="F1787" s="120"/>
      <c r="G1787" s="121"/>
      <c r="H1787" s="122"/>
      <c r="I1787" s="121"/>
      <c r="J1787" s="121"/>
      <c r="K1787" s="120"/>
      <c r="L1787" s="120"/>
    </row>
    <row r="1788" spans="2:12" x14ac:dyDescent="0.25">
      <c r="B1788" s="120"/>
      <c r="C1788" s="118"/>
      <c r="D1788" s="119"/>
      <c r="E1788" s="120"/>
      <c r="F1788" s="120"/>
      <c r="G1788" s="121"/>
      <c r="H1788" s="122"/>
      <c r="I1788" s="121"/>
      <c r="J1788" s="121"/>
      <c r="K1788" s="120"/>
      <c r="L1788" s="120"/>
    </row>
    <row r="1789" spans="2:12" x14ac:dyDescent="0.25">
      <c r="B1789" s="120"/>
      <c r="C1789" s="118"/>
      <c r="D1789" s="119"/>
      <c r="E1789" s="120"/>
      <c r="F1789" s="120"/>
      <c r="G1789" s="121"/>
      <c r="H1789" s="122"/>
      <c r="I1789" s="121"/>
      <c r="J1789" s="121"/>
      <c r="K1789" s="120"/>
      <c r="L1789" s="120"/>
    </row>
    <row r="1790" spans="2:12" x14ac:dyDescent="0.25">
      <c r="B1790" s="120"/>
      <c r="C1790" s="118"/>
      <c r="D1790" s="119"/>
      <c r="E1790" s="120"/>
      <c r="F1790" s="120"/>
      <c r="G1790" s="121"/>
      <c r="H1790" s="122"/>
      <c r="I1790" s="121"/>
      <c r="J1790" s="121"/>
      <c r="K1790" s="120"/>
      <c r="L1790" s="120"/>
    </row>
    <row r="1791" spans="2:12" x14ac:dyDescent="0.25">
      <c r="B1791" s="120"/>
      <c r="C1791" s="118"/>
      <c r="D1791" s="119"/>
      <c r="E1791" s="120"/>
      <c r="F1791" s="120"/>
      <c r="G1791" s="121"/>
      <c r="H1791" s="122"/>
      <c r="I1791" s="121"/>
      <c r="J1791" s="121"/>
      <c r="K1791" s="120"/>
      <c r="L1791" s="120"/>
    </row>
    <row r="1792" spans="2:12" x14ac:dyDescent="0.25">
      <c r="B1792" s="120"/>
      <c r="C1792" s="118"/>
      <c r="D1792" s="119"/>
      <c r="E1792" s="120"/>
      <c r="F1792" s="120"/>
      <c r="G1792" s="121"/>
      <c r="H1792" s="122"/>
      <c r="I1792" s="121"/>
      <c r="J1792" s="121"/>
      <c r="K1792" s="120"/>
      <c r="L1792" s="120"/>
    </row>
    <row r="1793" spans="2:12" x14ac:dyDescent="0.25">
      <c r="B1793" s="120"/>
      <c r="C1793" s="118"/>
      <c r="D1793" s="119"/>
      <c r="E1793" s="120"/>
      <c r="F1793" s="120"/>
      <c r="G1793" s="121"/>
      <c r="H1793" s="122"/>
      <c r="I1793" s="121"/>
      <c r="J1793" s="121"/>
      <c r="K1793" s="120"/>
      <c r="L1793" s="120"/>
    </row>
    <row r="1794" spans="2:12" x14ac:dyDescent="0.25">
      <c r="B1794" s="120"/>
      <c r="C1794" s="118"/>
      <c r="D1794" s="119"/>
      <c r="E1794" s="120"/>
      <c r="F1794" s="120"/>
      <c r="G1794" s="121"/>
      <c r="H1794" s="122"/>
      <c r="I1794" s="121"/>
      <c r="J1794" s="121"/>
      <c r="K1794" s="120"/>
      <c r="L1794" s="120"/>
    </row>
    <row r="1795" spans="2:12" x14ac:dyDescent="0.25">
      <c r="B1795" s="120"/>
      <c r="C1795" s="118"/>
      <c r="D1795" s="119"/>
      <c r="E1795" s="120"/>
      <c r="F1795" s="120"/>
      <c r="G1795" s="121"/>
      <c r="H1795" s="122"/>
      <c r="I1795" s="121"/>
      <c r="J1795" s="121"/>
      <c r="K1795" s="120"/>
      <c r="L1795" s="120"/>
    </row>
    <row r="1796" spans="2:12" x14ac:dyDescent="0.25">
      <c r="B1796" s="120"/>
      <c r="C1796" s="118"/>
      <c r="D1796" s="119"/>
      <c r="E1796" s="120"/>
      <c r="F1796" s="120"/>
      <c r="G1796" s="121"/>
      <c r="H1796" s="122"/>
      <c r="I1796" s="121"/>
      <c r="J1796" s="121"/>
      <c r="K1796" s="120"/>
      <c r="L1796" s="120"/>
    </row>
    <row r="1797" spans="2:12" x14ac:dyDescent="0.25">
      <c r="B1797" s="120"/>
      <c r="C1797" s="118"/>
      <c r="D1797" s="119"/>
      <c r="E1797" s="120"/>
      <c r="F1797" s="120"/>
      <c r="G1797" s="121"/>
      <c r="H1797" s="122"/>
      <c r="I1797" s="121"/>
      <c r="J1797" s="121"/>
      <c r="K1797" s="120"/>
      <c r="L1797" s="120"/>
    </row>
    <row r="1798" spans="2:12" x14ac:dyDescent="0.25">
      <c r="B1798" s="120"/>
      <c r="C1798" s="118"/>
      <c r="D1798" s="119"/>
      <c r="E1798" s="120"/>
      <c r="F1798" s="120"/>
      <c r="G1798" s="121"/>
      <c r="H1798" s="122"/>
      <c r="I1798" s="121"/>
      <c r="J1798" s="121"/>
      <c r="K1798" s="120"/>
      <c r="L1798" s="120"/>
    </row>
    <row r="1799" spans="2:12" x14ac:dyDescent="0.25">
      <c r="B1799" s="120"/>
      <c r="C1799" s="118"/>
      <c r="D1799" s="119"/>
      <c r="E1799" s="120"/>
      <c r="F1799" s="120"/>
      <c r="G1799" s="121"/>
      <c r="H1799" s="122"/>
      <c r="I1799" s="121"/>
      <c r="J1799" s="121"/>
      <c r="K1799" s="120"/>
      <c r="L1799" s="120"/>
    </row>
    <row r="1800" spans="2:12" x14ac:dyDescent="0.25">
      <c r="B1800" s="120"/>
      <c r="C1800" s="118"/>
      <c r="D1800" s="119"/>
      <c r="E1800" s="120"/>
      <c r="F1800" s="120"/>
      <c r="G1800" s="121"/>
      <c r="H1800" s="122"/>
      <c r="I1800" s="121"/>
      <c r="J1800" s="121"/>
      <c r="K1800" s="120"/>
      <c r="L1800" s="120"/>
    </row>
    <row r="1801" spans="2:12" x14ac:dyDescent="0.25">
      <c r="B1801" s="120"/>
      <c r="C1801" s="118"/>
      <c r="D1801" s="119"/>
      <c r="E1801" s="120"/>
      <c r="F1801" s="120"/>
      <c r="G1801" s="121"/>
      <c r="H1801" s="122"/>
      <c r="I1801" s="121"/>
      <c r="J1801" s="121"/>
      <c r="K1801" s="120"/>
      <c r="L1801" s="120"/>
    </row>
    <row r="1802" spans="2:12" x14ac:dyDescent="0.25">
      <c r="B1802" s="120"/>
      <c r="C1802" s="118"/>
      <c r="D1802" s="119"/>
      <c r="E1802" s="120"/>
      <c r="F1802" s="120"/>
      <c r="G1802" s="121"/>
      <c r="H1802" s="122"/>
      <c r="I1802" s="121"/>
      <c r="J1802" s="121"/>
      <c r="K1802" s="120"/>
      <c r="L1802" s="120"/>
    </row>
    <row r="1803" spans="2:12" x14ac:dyDescent="0.25">
      <c r="B1803" s="120"/>
      <c r="C1803" s="118"/>
      <c r="D1803" s="119"/>
      <c r="E1803" s="120"/>
      <c r="F1803" s="120"/>
      <c r="G1803" s="121"/>
      <c r="H1803" s="122"/>
      <c r="I1803" s="121"/>
      <c r="J1803" s="121"/>
      <c r="K1803" s="120"/>
      <c r="L1803" s="120"/>
    </row>
    <row r="1804" spans="2:12" x14ac:dyDescent="0.25">
      <c r="B1804" s="120"/>
      <c r="C1804" s="118"/>
      <c r="D1804" s="119"/>
      <c r="E1804" s="120"/>
      <c r="F1804" s="120"/>
      <c r="G1804" s="121"/>
      <c r="H1804" s="122"/>
      <c r="I1804" s="121"/>
      <c r="J1804" s="121"/>
      <c r="K1804" s="120"/>
      <c r="L1804" s="120"/>
    </row>
    <row r="1805" spans="2:12" x14ac:dyDescent="0.25">
      <c r="B1805" s="120"/>
      <c r="C1805" s="118"/>
      <c r="D1805" s="119"/>
      <c r="E1805" s="120"/>
      <c r="F1805" s="120"/>
      <c r="G1805" s="121"/>
      <c r="H1805" s="122"/>
      <c r="I1805" s="121"/>
      <c r="J1805" s="121"/>
      <c r="K1805" s="120"/>
      <c r="L1805" s="120"/>
    </row>
    <row r="1806" spans="2:12" x14ac:dyDescent="0.25">
      <c r="B1806" s="120"/>
      <c r="C1806" s="118"/>
      <c r="D1806" s="119"/>
      <c r="E1806" s="120"/>
      <c r="F1806" s="120"/>
      <c r="G1806" s="121"/>
      <c r="H1806" s="122"/>
      <c r="I1806" s="121"/>
      <c r="J1806" s="121"/>
      <c r="K1806" s="120"/>
      <c r="L1806" s="120"/>
    </row>
    <row r="1807" spans="2:12" x14ac:dyDescent="0.25">
      <c r="B1807" s="120"/>
      <c r="C1807" s="118"/>
      <c r="D1807" s="119"/>
      <c r="E1807" s="120"/>
      <c r="F1807" s="120"/>
      <c r="G1807" s="121"/>
      <c r="H1807" s="122"/>
      <c r="I1807" s="121"/>
      <c r="J1807" s="121"/>
      <c r="K1807" s="120"/>
      <c r="L1807" s="120"/>
    </row>
    <row r="1808" spans="2:12" x14ac:dyDescent="0.25">
      <c r="B1808" s="120"/>
      <c r="C1808" s="118"/>
      <c r="D1808" s="119"/>
      <c r="E1808" s="120"/>
      <c r="F1808" s="120"/>
      <c r="G1808" s="121"/>
      <c r="H1808" s="122"/>
      <c r="I1808" s="121"/>
      <c r="J1808" s="121"/>
      <c r="K1808" s="120"/>
      <c r="L1808" s="120"/>
    </row>
    <row r="1809" spans="2:12" x14ac:dyDescent="0.25">
      <c r="B1809" s="120"/>
      <c r="C1809" s="118"/>
      <c r="D1809" s="119"/>
      <c r="E1809" s="120"/>
      <c r="F1809" s="120"/>
      <c r="G1809" s="121"/>
      <c r="H1809" s="122"/>
      <c r="I1809" s="121"/>
      <c r="J1809" s="121"/>
      <c r="K1809" s="120"/>
      <c r="L1809" s="120"/>
    </row>
    <row r="1810" spans="2:12" x14ac:dyDescent="0.25">
      <c r="B1810" s="120"/>
      <c r="C1810" s="118"/>
      <c r="D1810" s="119"/>
      <c r="E1810" s="120"/>
      <c r="F1810" s="120"/>
      <c r="G1810" s="121"/>
      <c r="H1810" s="122"/>
      <c r="I1810" s="121"/>
      <c r="J1810" s="121"/>
      <c r="K1810" s="120"/>
      <c r="L1810" s="120"/>
    </row>
    <row r="1811" spans="2:12" x14ac:dyDescent="0.25">
      <c r="B1811" s="120"/>
      <c r="C1811" s="118"/>
      <c r="D1811" s="119"/>
      <c r="E1811" s="120"/>
      <c r="F1811" s="120"/>
      <c r="G1811" s="121"/>
      <c r="H1811" s="122"/>
      <c r="I1811" s="121"/>
      <c r="J1811" s="121"/>
      <c r="K1811" s="120"/>
      <c r="L1811" s="120"/>
    </row>
    <row r="1812" spans="2:12" x14ac:dyDescent="0.25">
      <c r="B1812" s="120"/>
      <c r="C1812" s="118"/>
      <c r="D1812" s="119"/>
      <c r="E1812" s="120"/>
      <c r="F1812" s="120"/>
      <c r="G1812" s="121"/>
      <c r="H1812" s="122"/>
      <c r="I1812" s="121"/>
      <c r="J1812" s="121"/>
      <c r="K1812" s="120"/>
      <c r="L1812" s="120"/>
    </row>
    <row r="1813" spans="2:12" x14ac:dyDescent="0.25">
      <c r="B1813" s="120"/>
      <c r="C1813" s="118"/>
      <c r="D1813" s="119"/>
      <c r="E1813" s="120"/>
      <c r="F1813" s="120"/>
      <c r="G1813" s="121"/>
      <c r="H1813" s="122"/>
      <c r="I1813" s="121"/>
      <c r="J1813" s="121"/>
      <c r="K1813" s="120"/>
      <c r="L1813" s="120"/>
    </row>
    <row r="1814" spans="2:12" x14ac:dyDescent="0.25">
      <c r="B1814" s="120"/>
      <c r="C1814" s="118"/>
      <c r="D1814" s="119"/>
      <c r="E1814" s="120"/>
      <c r="F1814" s="120"/>
      <c r="G1814" s="121"/>
      <c r="H1814" s="122"/>
      <c r="I1814" s="121"/>
      <c r="J1814" s="121"/>
      <c r="K1814" s="120"/>
      <c r="L1814" s="120"/>
    </row>
    <row r="1815" spans="2:12" x14ac:dyDescent="0.25">
      <c r="B1815" s="120"/>
      <c r="C1815" s="118"/>
      <c r="D1815" s="119"/>
      <c r="E1815" s="120"/>
      <c r="F1815" s="120"/>
      <c r="G1815" s="121"/>
      <c r="H1815" s="122"/>
      <c r="I1815" s="121"/>
      <c r="J1815" s="121"/>
      <c r="K1815" s="120"/>
      <c r="L1815" s="120"/>
    </row>
    <row r="1816" spans="2:12" x14ac:dyDescent="0.25">
      <c r="B1816" s="120"/>
      <c r="C1816" s="118"/>
      <c r="D1816" s="119"/>
      <c r="E1816" s="120"/>
      <c r="F1816" s="120"/>
      <c r="G1816" s="121"/>
      <c r="H1816" s="122"/>
      <c r="I1816" s="121"/>
      <c r="J1816" s="121"/>
      <c r="K1816" s="120"/>
      <c r="L1816" s="120"/>
    </row>
    <row r="1817" spans="2:12" x14ac:dyDescent="0.25">
      <c r="B1817" s="120"/>
      <c r="C1817" s="118"/>
      <c r="D1817" s="119"/>
      <c r="E1817" s="120"/>
      <c r="F1817" s="120"/>
      <c r="G1817" s="121"/>
      <c r="H1817" s="122"/>
      <c r="I1817" s="121"/>
      <c r="J1817" s="121"/>
      <c r="K1817" s="120"/>
      <c r="L1817" s="120"/>
    </row>
    <row r="1818" spans="2:12" x14ac:dyDescent="0.25">
      <c r="B1818" s="120"/>
      <c r="C1818" s="118"/>
      <c r="D1818" s="119"/>
      <c r="E1818" s="120"/>
      <c r="F1818" s="120"/>
      <c r="G1818" s="121"/>
      <c r="H1818" s="122"/>
      <c r="I1818" s="121"/>
      <c r="J1818" s="121"/>
      <c r="K1818" s="120"/>
      <c r="L1818" s="120"/>
    </row>
    <row r="1819" spans="2:12" x14ac:dyDescent="0.25">
      <c r="B1819" s="120"/>
      <c r="C1819" s="118"/>
      <c r="D1819" s="119"/>
      <c r="E1819" s="120"/>
      <c r="F1819" s="120"/>
      <c r="G1819" s="121"/>
      <c r="H1819" s="122"/>
      <c r="I1819" s="121"/>
      <c r="J1819" s="121"/>
      <c r="K1819" s="120"/>
      <c r="L1819" s="120"/>
    </row>
    <row r="1820" spans="2:12" x14ac:dyDescent="0.25">
      <c r="B1820" s="120"/>
      <c r="C1820" s="118"/>
      <c r="D1820" s="119"/>
      <c r="E1820" s="120"/>
      <c r="F1820" s="120"/>
      <c r="G1820" s="121"/>
      <c r="H1820" s="122"/>
      <c r="I1820" s="121"/>
      <c r="J1820" s="121"/>
      <c r="K1820" s="120"/>
      <c r="L1820" s="120"/>
    </row>
    <row r="1821" spans="2:12" x14ac:dyDescent="0.25">
      <c r="B1821" s="120"/>
      <c r="C1821" s="118"/>
      <c r="D1821" s="119"/>
      <c r="E1821" s="120"/>
      <c r="F1821" s="120"/>
      <c r="G1821" s="121"/>
      <c r="H1821" s="122"/>
      <c r="I1821" s="121"/>
      <c r="J1821" s="121"/>
      <c r="K1821" s="120"/>
      <c r="L1821" s="120"/>
    </row>
    <row r="1822" spans="2:12" x14ac:dyDescent="0.25">
      <c r="B1822" s="120"/>
      <c r="C1822" s="118"/>
      <c r="D1822" s="119"/>
      <c r="E1822" s="120"/>
      <c r="F1822" s="120"/>
      <c r="G1822" s="121"/>
      <c r="H1822" s="122"/>
      <c r="I1822" s="121"/>
      <c r="J1822" s="121"/>
      <c r="K1822" s="120"/>
      <c r="L1822" s="120"/>
    </row>
    <row r="1823" spans="2:12" x14ac:dyDescent="0.25">
      <c r="B1823" s="120"/>
      <c r="C1823" s="118"/>
      <c r="D1823" s="119"/>
      <c r="E1823" s="120"/>
      <c r="F1823" s="120"/>
      <c r="G1823" s="121"/>
      <c r="H1823" s="122"/>
      <c r="I1823" s="121"/>
      <c r="J1823" s="121"/>
      <c r="K1823" s="120"/>
      <c r="L1823" s="120"/>
    </row>
    <row r="1824" spans="2:12" x14ac:dyDescent="0.25">
      <c r="B1824" s="120"/>
      <c r="C1824" s="118"/>
      <c r="D1824" s="119"/>
      <c r="E1824" s="120"/>
      <c r="F1824" s="120"/>
      <c r="G1824" s="121"/>
      <c r="H1824" s="122"/>
      <c r="I1824" s="121"/>
      <c r="J1824" s="121"/>
      <c r="K1824" s="120"/>
      <c r="L1824" s="120"/>
    </row>
    <row r="1825" spans="2:12" x14ac:dyDescent="0.25">
      <c r="B1825" s="120"/>
      <c r="C1825" s="118"/>
      <c r="D1825" s="119"/>
      <c r="E1825" s="120"/>
      <c r="F1825" s="120"/>
      <c r="G1825" s="121"/>
      <c r="H1825" s="122"/>
      <c r="I1825" s="121"/>
      <c r="J1825" s="121"/>
      <c r="K1825" s="120"/>
      <c r="L1825" s="120"/>
    </row>
    <row r="1826" spans="2:12" x14ac:dyDescent="0.25">
      <c r="B1826" s="120"/>
      <c r="C1826" s="118"/>
      <c r="D1826" s="119"/>
      <c r="E1826" s="120"/>
      <c r="F1826" s="120"/>
      <c r="G1826" s="121"/>
      <c r="H1826" s="122"/>
      <c r="I1826" s="121"/>
      <c r="J1826" s="121"/>
      <c r="K1826" s="120"/>
      <c r="L1826" s="120"/>
    </row>
    <row r="1827" spans="2:12" x14ac:dyDescent="0.25">
      <c r="B1827" s="120"/>
      <c r="C1827" s="118"/>
      <c r="D1827" s="119"/>
      <c r="E1827" s="120"/>
      <c r="F1827" s="120"/>
      <c r="G1827" s="121"/>
      <c r="H1827" s="122"/>
      <c r="I1827" s="121"/>
      <c r="J1827" s="121"/>
      <c r="K1827" s="120"/>
      <c r="L1827" s="120"/>
    </row>
    <row r="1828" spans="2:12" x14ac:dyDescent="0.25">
      <c r="B1828" s="120"/>
      <c r="C1828" s="118"/>
      <c r="D1828" s="119"/>
      <c r="E1828" s="120"/>
      <c r="F1828" s="120"/>
      <c r="G1828" s="121"/>
      <c r="H1828" s="122"/>
      <c r="I1828" s="121"/>
      <c r="J1828" s="121"/>
      <c r="K1828" s="120"/>
      <c r="L1828" s="120"/>
    </row>
    <row r="1829" spans="2:12" x14ac:dyDescent="0.25">
      <c r="B1829" s="120"/>
      <c r="C1829" s="118"/>
      <c r="D1829" s="119"/>
      <c r="E1829" s="120"/>
      <c r="F1829" s="120"/>
      <c r="G1829" s="121"/>
      <c r="H1829" s="122"/>
      <c r="I1829" s="121"/>
      <c r="J1829" s="121"/>
      <c r="K1829" s="120"/>
      <c r="L1829" s="120"/>
    </row>
    <row r="1830" spans="2:12" x14ac:dyDescent="0.25">
      <c r="B1830" s="120"/>
      <c r="C1830" s="118"/>
      <c r="D1830" s="119"/>
      <c r="E1830" s="120"/>
      <c r="F1830" s="120"/>
      <c r="G1830" s="121"/>
      <c r="H1830" s="122"/>
      <c r="I1830" s="121"/>
      <c r="J1830" s="121"/>
      <c r="K1830" s="120"/>
      <c r="L1830" s="120"/>
    </row>
    <row r="1831" spans="2:12" x14ac:dyDescent="0.25">
      <c r="B1831" s="120"/>
      <c r="C1831" s="118"/>
      <c r="D1831" s="119"/>
      <c r="E1831" s="120"/>
      <c r="F1831" s="120"/>
      <c r="G1831" s="121"/>
      <c r="H1831" s="122"/>
      <c r="I1831" s="121"/>
      <c r="J1831" s="121"/>
      <c r="K1831" s="120"/>
      <c r="L1831" s="120"/>
    </row>
    <row r="1832" spans="2:12" x14ac:dyDescent="0.25">
      <c r="B1832" s="120"/>
      <c r="C1832" s="118"/>
      <c r="D1832" s="119"/>
      <c r="E1832" s="120"/>
      <c r="F1832" s="120"/>
      <c r="G1832" s="121"/>
      <c r="H1832" s="122"/>
      <c r="I1832" s="121"/>
      <c r="J1832" s="121"/>
      <c r="K1832" s="120"/>
      <c r="L1832" s="120"/>
    </row>
    <row r="1833" spans="2:12" x14ac:dyDescent="0.25">
      <c r="B1833" s="120"/>
      <c r="C1833" s="118"/>
      <c r="D1833" s="119"/>
      <c r="E1833" s="120"/>
      <c r="F1833" s="120"/>
      <c r="G1833" s="121"/>
      <c r="H1833" s="122"/>
      <c r="I1833" s="121"/>
      <c r="J1833" s="121"/>
      <c r="K1833" s="120"/>
      <c r="L1833" s="120"/>
    </row>
    <row r="1834" spans="2:12" x14ac:dyDescent="0.25">
      <c r="B1834" s="120"/>
      <c r="C1834" s="118"/>
      <c r="D1834" s="119"/>
      <c r="E1834" s="120"/>
      <c r="F1834" s="120"/>
      <c r="G1834" s="121"/>
      <c r="H1834" s="122"/>
      <c r="I1834" s="121"/>
      <c r="J1834" s="121"/>
      <c r="K1834" s="120"/>
      <c r="L1834" s="120"/>
    </row>
    <row r="1835" spans="2:12" x14ac:dyDescent="0.25">
      <c r="B1835" s="120"/>
      <c r="C1835" s="118"/>
      <c r="D1835" s="119"/>
      <c r="E1835" s="120"/>
      <c r="F1835" s="120"/>
      <c r="G1835" s="121"/>
      <c r="H1835" s="122"/>
      <c r="I1835" s="121"/>
      <c r="J1835" s="121"/>
      <c r="K1835" s="120"/>
      <c r="L1835" s="120"/>
    </row>
    <row r="1836" spans="2:12" x14ac:dyDescent="0.25">
      <c r="B1836" s="120"/>
      <c r="C1836" s="118"/>
      <c r="D1836" s="119"/>
      <c r="E1836" s="120"/>
      <c r="F1836" s="120"/>
      <c r="G1836" s="121"/>
      <c r="H1836" s="122"/>
      <c r="I1836" s="121"/>
      <c r="J1836" s="121"/>
      <c r="K1836" s="120"/>
      <c r="L1836" s="120"/>
    </row>
    <row r="1837" spans="2:12" x14ac:dyDescent="0.25">
      <c r="B1837" s="120"/>
      <c r="C1837" s="118"/>
      <c r="D1837" s="119"/>
      <c r="E1837" s="120"/>
      <c r="F1837" s="120"/>
      <c r="G1837" s="121"/>
      <c r="H1837" s="122"/>
      <c r="I1837" s="121"/>
      <c r="J1837" s="121"/>
      <c r="K1837" s="120"/>
      <c r="L1837" s="120"/>
    </row>
    <row r="1838" spans="2:12" x14ac:dyDescent="0.25">
      <c r="B1838" s="120"/>
      <c r="C1838" s="118"/>
      <c r="D1838" s="119"/>
      <c r="E1838" s="120"/>
      <c r="F1838" s="120"/>
      <c r="G1838" s="121"/>
      <c r="H1838" s="122"/>
      <c r="I1838" s="121"/>
      <c r="J1838" s="121"/>
      <c r="K1838" s="120"/>
      <c r="L1838" s="120"/>
    </row>
    <row r="1839" spans="2:12" x14ac:dyDescent="0.25">
      <c r="B1839" s="120"/>
      <c r="C1839" s="118"/>
      <c r="D1839" s="119"/>
      <c r="E1839" s="120"/>
      <c r="F1839" s="120"/>
      <c r="G1839" s="121"/>
      <c r="H1839" s="122"/>
      <c r="I1839" s="121"/>
      <c r="J1839" s="121"/>
      <c r="K1839" s="120"/>
      <c r="L1839" s="120"/>
    </row>
    <row r="1840" spans="2:12" x14ac:dyDescent="0.25">
      <c r="B1840" s="120"/>
      <c r="C1840" s="118"/>
      <c r="D1840" s="119"/>
      <c r="E1840" s="120"/>
      <c r="F1840" s="120"/>
      <c r="G1840" s="121"/>
      <c r="H1840" s="122"/>
      <c r="I1840" s="121"/>
      <c r="J1840" s="121"/>
      <c r="K1840" s="120"/>
      <c r="L1840" s="120"/>
    </row>
    <row r="1841" spans="2:12" x14ac:dyDescent="0.25">
      <c r="B1841" s="120"/>
      <c r="C1841" s="118"/>
      <c r="D1841" s="119"/>
      <c r="E1841" s="120"/>
      <c r="F1841" s="120"/>
      <c r="G1841" s="121"/>
      <c r="H1841" s="122"/>
      <c r="I1841" s="121"/>
      <c r="J1841" s="121"/>
      <c r="K1841" s="120"/>
      <c r="L1841" s="120"/>
    </row>
    <row r="1842" spans="2:12" x14ac:dyDescent="0.25">
      <c r="B1842" s="120"/>
      <c r="C1842" s="118"/>
      <c r="D1842" s="119"/>
      <c r="E1842" s="120"/>
      <c r="F1842" s="120"/>
      <c r="G1842" s="121"/>
      <c r="H1842" s="122"/>
      <c r="I1842" s="121"/>
      <c r="J1842" s="121"/>
      <c r="K1842" s="120"/>
      <c r="L1842" s="120"/>
    </row>
    <row r="1843" spans="2:12" x14ac:dyDescent="0.25">
      <c r="B1843" s="120"/>
      <c r="C1843" s="118"/>
      <c r="D1843" s="119"/>
      <c r="E1843" s="120"/>
      <c r="F1843" s="120"/>
      <c r="G1843" s="121"/>
      <c r="H1843" s="122"/>
      <c r="I1843" s="121"/>
      <c r="J1843" s="121"/>
      <c r="K1843" s="120"/>
      <c r="L1843" s="120"/>
    </row>
    <row r="1844" spans="2:12" x14ac:dyDescent="0.25">
      <c r="B1844" s="120"/>
      <c r="C1844" s="118"/>
      <c r="D1844" s="119"/>
      <c r="E1844" s="120"/>
      <c r="F1844" s="120"/>
      <c r="G1844" s="121"/>
      <c r="H1844" s="122"/>
      <c r="I1844" s="121"/>
      <c r="J1844" s="121"/>
      <c r="K1844" s="120"/>
      <c r="L1844" s="120"/>
    </row>
    <row r="1845" spans="2:12" x14ac:dyDescent="0.25">
      <c r="B1845" s="120"/>
      <c r="C1845" s="118"/>
      <c r="D1845" s="119"/>
      <c r="E1845" s="120"/>
      <c r="F1845" s="120"/>
      <c r="G1845" s="121"/>
      <c r="H1845" s="122"/>
      <c r="I1845" s="121"/>
      <c r="J1845" s="121"/>
      <c r="K1845" s="120"/>
      <c r="L1845" s="120"/>
    </row>
    <row r="1846" spans="2:12" x14ac:dyDescent="0.25">
      <c r="B1846" s="120"/>
      <c r="C1846" s="118"/>
      <c r="D1846" s="119"/>
      <c r="E1846" s="120"/>
      <c r="F1846" s="120"/>
      <c r="G1846" s="121"/>
      <c r="H1846" s="122"/>
      <c r="I1846" s="121"/>
      <c r="J1846" s="121"/>
      <c r="K1846" s="120"/>
      <c r="L1846" s="120"/>
    </row>
    <row r="1847" spans="2:12" x14ac:dyDescent="0.25">
      <c r="B1847" s="120"/>
      <c r="C1847" s="118"/>
      <c r="D1847" s="119"/>
      <c r="E1847" s="120"/>
      <c r="F1847" s="120"/>
      <c r="G1847" s="121"/>
      <c r="H1847" s="122"/>
      <c r="I1847" s="121"/>
      <c r="J1847" s="121"/>
      <c r="K1847" s="120"/>
      <c r="L1847" s="120"/>
    </row>
    <row r="1848" spans="2:12" x14ac:dyDescent="0.25">
      <c r="B1848" s="120"/>
      <c r="C1848" s="118"/>
      <c r="D1848" s="119"/>
      <c r="E1848" s="120"/>
      <c r="F1848" s="120"/>
      <c r="G1848" s="121"/>
      <c r="H1848" s="122"/>
      <c r="I1848" s="121"/>
      <c r="J1848" s="121"/>
      <c r="K1848" s="120"/>
      <c r="L1848" s="120"/>
    </row>
    <row r="1849" spans="2:12" x14ac:dyDescent="0.25">
      <c r="B1849" s="120"/>
      <c r="C1849" s="118"/>
      <c r="D1849" s="119"/>
      <c r="E1849" s="120"/>
      <c r="F1849" s="120"/>
      <c r="G1849" s="121"/>
      <c r="H1849" s="122"/>
      <c r="I1849" s="121"/>
      <c r="J1849" s="121"/>
      <c r="K1849" s="120"/>
      <c r="L1849" s="120"/>
    </row>
    <row r="1850" spans="2:12" x14ac:dyDescent="0.25">
      <c r="B1850" s="120"/>
      <c r="C1850" s="118"/>
      <c r="D1850" s="119"/>
      <c r="E1850" s="120"/>
      <c r="F1850" s="120"/>
      <c r="G1850" s="121"/>
      <c r="H1850" s="122"/>
      <c r="I1850" s="121"/>
      <c r="J1850" s="121"/>
      <c r="K1850" s="120"/>
      <c r="L1850" s="120"/>
    </row>
    <row r="1851" spans="2:12" x14ac:dyDescent="0.25">
      <c r="B1851" s="120"/>
      <c r="C1851" s="118"/>
      <c r="D1851" s="119"/>
      <c r="E1851" s="120"/>
      <c r="F1851" s="120"/>
      <c r="G1851" s="121"/>
      <c r="H1851" s="122"/>
      <c r="I1851" s="121"/>
      <c r="J1851" s="121"/>
      <c r="K1851" s="120"/>
      <c r="L1851" s="120"/>
    </row>
    <row r="1852" spans="2:12" x14ac:dyDescent="0.25">
      <c r="B1852" s="120"/>
      <c r="C1852" s="118"/>
      <c r="D1852" s="119"/>
      <c r="E1852" s="120"/>
      <c r="F1852" s="120"/>
      <c r="G1852" s="121"/>
      <c r="H1852" s="122"/>
      <c r="I1852" s="121"/>
      <c r="J1852" s="121"/>
      <c r="K1852" s="120"/>
      <c r="L1852" s="120"/>
    </row>
    <row r="1853" spans="2:12" x14ac:dyDescent="0.25">
      <c r="B1853" s="120"/>
      <c r="C1853" s="118"/>
      <c r="D1853" s="119"/>
      <c r="E1853" s="120"/>
      <c r="F1853" s="120"/>
      <c r="G1853" s="121"/>
      <c r="H1853" s="122"/>
      <c r="I1853" s="121"/>
      <c r="J1853" s="121"/>
      <c r="K1853" s="120"/>
      <c r="L1853" s="120"/>
    </row>
    <row r="1854" spans="2:12" x14ac:dyDescent="0.25">
      <c r="B1854" s="120"/>
      <c r="C1854" s="118"/>
      <c r="D1854" s="119"/>
      <c r="E1854" s="120"/>
      <c r="F1854" s="120"/>
      <c r="G1854" s="121"/>
      <c r="H1854" s="122"/>
      <c r="I1854" s="121"/>
      <c r="J1854" s="121"/>
      <c r="K1854" s="120"/>
      <c r="L1854" s="120"/>
    </row>
    <row r="1855" spans="2:12" x14ac:dyDescent="0.25">
      <c r="B1855" s="120"/>
      <c r="C1855" s="118"/>
      <c r="D1855" s="119"/>
      <c r="E1855" s="120"/>
      <c r="F1855" s="120"/>
      <c r="G1855" s="121"/>
      <c r="H1855" s="122"/>
      <c r="I1855" s="121"/>
      <c r="J1855" s="121"/>
      <c r="K1855" s="120"/>
      <c r="L1855" s="120"/>
    </row>
    <row r="1856" spans="2:12" x14ac:dyDescent="0.25">
      <c r="B1856" s="120"/>
      <c r="C1856" s="118"/>
      <c r="D1856" s="119"/>
      <c r="E1856" s="120"/>
      <c r="F1856" s="120"/>
      <c r="G1856" s="121"/>
      <c r="H1856" s="122"/>
      <c r="I1856" s="121"/>
      <c r="J1856" s="121"/>
      <c r="K1856" s="120"/>
      <c r="L1856" s="120"/>
    </row>
    <row r="1857" spans="2:12" x14ac:dyDescent="0.25">
      <c r="B1857" s="120"/>
      <c r="C1857" s="118"/>
      <c r="D1857" s="119"/>
      <c r="E1857" s="120"/>
      <c r="F1857" s="120"/>
      <c r="G1857" s="121"/>
      <c r="H1857" s="122"/>
      <c r="I1857" s="121"/>
      <c r="J1857" s="121"/>
      <c r="K1857" s="120"/>
      <c r="L1857" s="120"/>
    </row>
    <row r="1858" spans="2:12" x14ac:dyDescent="0.25">
      <c r="B1858" s="120"/>
      <c r="C1858" s="118"/>
      <c r="D1858" s="119"/>
      <c r="E1858" s="120"/>
      <c r="F1858" s="120"/>
      <c r="G1858" s="121"/>
      <c r="H1858" s="122"/>
      <c r="I1858" s="121"/>
      <c r="J1858" s="121"/>
      <c r="K1858" s="120"/>
      <c r="L1858" s="120"/>
    </row>
    <row r="1859" spans="2:12" x14ac:dyDescent="0.25">
      <c r="B1859" s="120"/>
      <c r="C1859" s="118"/>
      <c r="D1859" s="119"/>
      <c r="E1859" s="120"/>
      <c r="F1859" s="120"/>
      <c r="G1859" s="121"/>
      <c r="H1859" s="122"/>
      <c r="I1859" s="121"/>
      <c r="J1859" s="121"/>
      <c r="K1859" s="120"/>
      <c r="L1859" s="120"/>
    </row>
    <row r="1860" spans="2:12" x14ac:dyDescent="0.25">
      <c r="B1860" s="120"/>
      <c r="C1860" s="118"/>
      <c r="D1860" s="119"/>
      <c r="E1860" s="120"/>
      <c r="F1860" s="120"/>
      <c r="G1860" s="121"/>
      <c r="H1860" s="122"/>
      <c r="I1860" s="121"/>
      <c r="J1860" s="121"/>
      <c r="K1860" s="120"/>
      <c r="L1860" s="120"/>
    </row>
    <row r="1861" spans="2:12" x14ac:dyDescent="0.25">
      <c r="B1861" s="120"/>
      <c r="C1861" s="118"/>
      <c r="D1861" s="119"/>
      <c r="E1861" s="120"/>
      <c r="F1861" s="120"/>
      <c r="G1861" s="121"/>
      <c r="H1861" s="122"/>
      <c r="I1861" s="121"/>
      <c r="J1861" s="121"/>
      <c r="K1861" s="120"/>
      <c r="L1861" s="120"/>
    </row>
    <row r="1862" spans="2:12" x14ac:dyDescent="0.25">
      <c r="B1862" s="120"/>
      <c r="C1862" s="118"/>
      <c r="D1862" s="119"/>
      <c r="E1862" s="120"/>
      <c r="F1862" s="120"/>
      <c r="G1862" s="121"/>
      <c r="H1862" s="122"/>
      <c r="I1862" s="121"/>
      <c r="J1862" s="121"/>
      <c r="K1862" s="120"/>
      <c r="L1862" s="120"/>
    </row>
    <row r="1863" spans="2:12" x14ac:dyDescent="0.25">
      <c r="B1863" s="120"/>
      <c r="C1863" s="118"/>
      <c r="D1863" s="119"/>
      <c r="E1863" s="120"/>
      <c r="F1863" s="120"/>
      <c r="G1863" s="121"/>
      <c r="H1863" s="122"/>
      <c r="I1863" s="121"/>
      <c r="J1863" s="121"/>
      <c r="K1863" s="120"/>
      <c r="L1863" s="120"/>
    </row>
    <row r="1864" spans="2:12" x14ac:dyDescent="0.25">
      <c r="B1864" s="120"/>
      <c r="C1864" s="118"/>
      <c r="D1864" s="119"/>
      <c r="E1864" s="120"/>
      <c r="F1864" s="120"/>
      <c r="G1864" s="121"/>
      <c r="H1864" s="122"/>
      <c r="I1864" s="121"/>
      <c r="J1864" s="121"/>
      <c r="K1864" s="120"/>
      <c r="L1864" s="120"/>
    </row>
    <row r="1865" spans="2:12" x14ac:dyDescent="0.25">
      <c r="B1865" s="120"/>
      <c r="C1865" s="118"/>
      <c r="D1865" s="119"/>
      <c r="E1865" s="120"/>
      <c r="F1865" s="120"/>
      <c r="G1865" s="121"/>
      <c r="H1865" s="122"/>
      <c r="I1865" s="121"/>
      <c r="J1865" s="121"/>
      <c r="K1865" s="120"/>
      <c r="L1865" s="120"/>
    </row>
    <row r="1866" spans="2:12" x14ac:dyDescent="0.25">
      <c r="B1866" s="120"/>
      <c r="C1866" s="118"/>
      <c r="D1866" s="119"/>
      <c r="E1866" s="120"/>
      <c r="F1866" s="120"/>
      <c r="G1866" s="121"/>
      <c r="H1866" s="122"/>
      <c r="I1866" s="121"/>
      <c r="J1866" s="121"/>
      <c r="K1866" s="120"/>
      <c r="L1866" s="120"/>
    </row>
    <row r="1867" spans="2:12" x14ac:dyDescent="0.25">
      <c r="B1867" s="120"/>
      <c r="C1867" s="118"/>
      <c r="D1867" s="119"/>
      <c r="E1867" s="120"/>
      <c r="F1867" s="120"/>
      <c r="G1867" s="121"/>
      <c r="H1867" s="122"/>
      <c r="I1867" s="121"/>
      <c r="J1867" s="121"/>
      <c r="K1867" s="120"/>
      <c r="L1867" s="120"/>
    </row>
    <row r="1868" spans="2:12" x14ac:dyDescent="0.25">
      <c r="B1868" s="120"/>
      <c r="C1868" s="118"/>
      <c r="D1868" s="119"/>
      <c r="E1868" s="120"/>
      <c r="F1868" s="120"/>
      <c r="G1868" s="121"/>
      <c r="H1868" s="122"/>
      <c r="I1868" s="121"/>
      <c r="J1868" s="121"/>
      <c r="K1868" s="120"/>
      <c r="L1868" s="120"/>
    </row>
    <row r="1869" spans="2:12" x14ac:dyDescent="0.25">
      <c r="B1869" s="120"/>
      <c r="C1869" s="118"/>
      <c r="D1869" s="119"/>
      <c r="E1869" s="120"/>
      <c r="F1869" s="120"/>
      <c r="G1869" s="121"/>
      <c r="H1869" s="122"/>
      <c r="I1869" s="121"/>
      <c r="J1869" s="121"/>
      <c r="K1869" s="120"/>
      <c r="L1869" s="120"/>
    </row>
    <row r="1870" spans="2:12" x14ac:dyDescent="0.25">
      <c r="B1870" s="120"/>
      <c r="C1870" s="118"/>
      <c r="D1870" s="119"/>
      <c r="E1870" s="120"/>
      <c r="F1870" s="120"/>
      <c r="G1870" s="121"/>
      <c r="H1870" s="122"/>
      <c r="I1870" s="121"/>
      <c r="J1870" s="121"/>
      <c r="K1870" s="120"/>
      <c r="L1870" s="120"/>
    </row>
    <row r="1871" spans="2:12" x14ac:dyDescent="0.25">
      <c r="B1871" s="120"/>
      <c r="C1871" s="118"/>
      <c r="D1871" s="119"/>
      <c r="E1871" s="120"/>
      <c r="F1871" s="120"/>
      <c r="G1871" s="121"/>
      <c r="H1871" s="122"/>
      <c r="I1871" s="121"/>
      <c r="J1871" s="121"/>
      <c r="K1871" s="120"/>
      <c r="L1871" s="120"/>
    </row>
    <row r="1872" spans="2:12" x14ac:dyDescent="0.25">
      <c r="B1872" s="120"/>
      <c r="C1872" s="118"/>
      <c r="D1872" s="119"/>
      <c r="E1872" s="120"/>
      <c r="F1872" s="120"/>
      <c r="G1872" s="121"/>
      <c r="H1872" s="122"/>
      <c r="I1872" s="121"/>
      <c r="J1872" s="121"/>
      <c r="K1872" s="120"/>
      <c r="L1872" s="120"/>
    </row>
    <row r="1873" spans="2:12" x14ac:dyDescent="0.25">
      <c r="B1873" s="120"/>
      <c r="C1873" s="118"/>
      <c r="D1873" s="119"/>
      <c r="E1873" s="120"/>
      <c r="F1873" s="120"/>
      <c r="G1873" s="121"/>
      <c r="H1873" s="122"/>
      <c r="I1873" s="121"/>
      <c r="J1873" s="121"/>
      <c r="K1873" s="120"/>
      <c r="L1873" s="120"/>
    </row>
    <row r="1874" spans="2:12" x14ac:dyDescent="0.25">
      <c r="B1874" s="120"/>
      <c r="C1874" s="118"/>
      <c r="D1874" s="119"/>
      <c r="E1874" s="120"/>
      <c r="F1874" s="120"/>
      <c r="G1874" s="121"/>
      <c r="H1874" s="122"/>
      <c r="I1874" s="121"/>
      <c r="J1874" s="121"/>
      <c r="K1874" s="120"/>
      <c r="L1874" s="120"/>
    </row>
    <row r="1875" spans="2:12" x14ac:dyDescent="0.25">
      <c r="B1875" s="120"/>
      <c r="C1875" s="118"/>
      <c r="D1875" s="119"/>
      <c r="E1875" s="120"/>
      <c r="F1875" s="120"/>
      <c r="G1875" s="121"/>
      <c r="H1875" s="122"/>
      <c r="I1875" s="121"/>
      <c r="J1875" s="121"/>
      <c r="K1875" s="120"/>
      <c r="L1875" s="120"/>
    </row>
    <row r="1876" spans="2:12" x14ac:dyDescent="0.25">
      <c r="B1876" s="120"/>
      <c r="C1876" s="118"/>
      <c r="D1876" s="119"/>
      <c r="E1876" s="120"/>
      <c r="F1876" s="120"/>
      <c r="G1876" s="121"/>
      <c r="H1876" s="122"/>
      <c r="I1876" s="121"/>
      <c r="J1876" s="121"/>
      <c r="K1876" s="120"/>
      <c r="L1876" s="120"/>
    </row>
    <row r="1877" spans="2:12" x14ac:dyDescent="0.25">
      <c r="B1877" s="120"/>
      <c r="C1877" s="118"/>
      <c r="D1877" s="119"/>
      <c r="E1877" s="120"/>
      <c r="F1877" s="120"/>
      <c r="G1877" s="121"/>
      <c r="H1877" s="122"/>
      <c r="I1877" s="121"/>
      <c r="J1877" s="121"/>
      <c r="K1877" s="120"/>
      <c r="L1877" s="120"/>
    </row>
    <row r="1878" spans="2:12" x14ac:dyDescent="0.25">
      <c r="B1878" s="120"/>
      <c r="C1878" s="118"/>
      <c r="D1878" s="119"/>
      <c r="E1878" s="120"/>
      <c r="F1878" s="120"/>
      <c r="G1878" s="121"/>
      <c r="H1878" s="122"/>
      <c r="I1878" s="121"/>
      <c r="J1878" s="121"/>
      <c r="K1878" s="120"/>
      <c r="L1878" s="120"/>
    </row>
    <row r="1879" spans="2:12" x14ac:dyDescent="0.25">
      <c r="B1879" s="120"/>
      <c r="C1879" s="118"/>
      <c r="D1879" s="119"/>
      <c r="E1879" s="120"/>
      <c r="F1879" s="120"/>
      <c r="G1879" s="121"/>
      <c r="H1879" s="122"/>
      <c r="I1879" s="121"/>
      <c r="J1879" s="121"/>
      <c r="K1879" s="120"/>
      <c r="L1879" s="120"/>
    </row>
    <row r="1880" spans="2:12" x14ac:dyDescent="0.25">
      <c r="B1880" s="120"/>
      <c r="C1880" s="118"/>
      <c r="D1880" s="119"/>
      <c r="E1880" s="120"/>
      <c r="F1880" s="120"/>
      <c r="G1880" s="121"/>
      <c r="H1880" s="122"/>
      <c r="I1880" s="121"/>
      <c r="J1880" s="121"/>
      <c r="K1880" s="120"/>
      <c r="L1880" s="120"/>
    </row>
    <row r="1881" spans="2:12" x14ac:dyDescent="0.25">
      <c r="B1881" s="120"/>
      <c r="C1881" s="118"/>
      <c r="D1881" s="119"/>
      <c r="E1881" s="120"/>
      <c r="F1881" s="120"/>
      <c r="G1881" s="121"/>
      <c r="H1881" s="122"/>
      <c r="I1881" s="121"/>
      <c r="J1881" s="121"/>
      <c r="K1881" s="120"/>
      <c r="L1881" s="120"/>
    </row>
    <row r="1882" spans="2:12" x14ac:dyDescent="0.25">
      <c r="B1882" s="120"/>
      <c r="C1882" s="118"/>
      <c r="D1882" s="119"/>
      <c r="E1882" s="120"/>
      <c r="F1882" s="120"/>
      <c r="G1882" s="121"/>
      <c r="H1882" s="122"/>
      <c r="I1882" s="121"/>
      <c r="J1882" s="121"/>
      <c r="K1882" s="120"/>
      <c r="L1882" s="120"/>
    </row>
    <row r="1883" spans="2:12" x14ac:dyDescent="0.25">
      <c r="B1883" s="120"/>
      <c r="C1883" s="118"/>
      <c r="D1883" s="119"/>
      <c r="E1883" s="120"/>
      <c r="F1883" s="120"/>
      <c r="G1883" s="121"/>
      <c r="H1883" s="122"/>
      <c r="I1883" s="121"/>
      <c r="J1883" s="121"/>
      <c r="K1883" s="120"/>
      <c r="L1883" s="120"/>
    </row>
    <row r="1884" spans="2:12" x14ac:dyDescent="0.25">
      <c r="B1884" s="120"/>
      <c r="C1884" s="118"/>
      <c r="D1884" s="119"/>
      <c r="E1884" s="120"/>
      <c r="F1884" s="120"/>
      <c r="G1884" s="121"/>
      <c r="H1884" s="122"/>
      <c r="I1884" s="121"/>
      <c r="J1884" s="121"/>
      <c r="K1884" s="120"/>
      <c r="L1884" s="120"/>
    </row>
    <row r="1885" spans="2:12" x14ac:dyDescent="0.25">
      <c r="B1885" s="120"/>
      <c r="C1885" s="118"/>
      <c r="D1885" s="119"/>
      <c r="E1885" s="120"/>
      <c r="F1885" s="120"/>
      <c r="G1885" s="121"/>
      <c r="H1885" s="122"/>
      <c r="I1885" s="121"/>
      <c r="J1885" s="121"/>
      <c r="K1885" s="120"/>
      <c r="L1885" s="120"/>
    </row>
    <row r="1886" spans="2:12" x14ac:dyDescent="0.25">
      <c r="B1886" s="120"/>
      <c r="C1886" s="118"/>
      <c r="D1886" s="119"/>
      <c r="E1886" s="120"/>
      <c r="F1886" s="120"/>
      <c r="G1886" s="121"/>
      <c r="H1886" s="122"/>
      <c r="I1886" s="121"/>
      <c r="J1886" s="121"/>
      <c r="K1886" s="120"/>
      <c r="L1886" s="120"/>
    </row>
    <row r="1887" spans="2:12" x14ac:dyDescent="0.25">
      <c r="B1887" s="120"/>
      <c r="C1887" s="118"/>
      <c r="D1887" s="119"/>
      <c r="E1887" s="120"/>
      <c r="F1887" s="120"/>
      <c r="G1887" s="121"/>
      <c r="H1887" s="122"/>
      <c r="I1887" s="121"/>
      <c r="J1887" s="121"/>
      <c r="K1887" s="120"/>
      <c r="L1887" s="120"/>
    </row>
    <row r="1888" spans="2:12" x14ac:dyDescent="0.25">
      <c r="B1888" s="120"/>
      <c r="C1888" s="118"/>
      <c r="D1888" s="119"/>
      <c r="E1888" s="120"/>
      <c r="F1888" s="120"/>
      <c r="G1888" s="121"/>
      <c r="H1888" s="122"/>
      <c r="I1888" s="121"/>
      <c r="J1888" s="121"/>
      <c r="K1888" s="120"/>
      <c r="L1888" s="120"/>
    </row>
    <row r="1889" spans="2:12" x14ac:dyDescent="0.25">
      <c r="B1889" s="120"/>
      <c r="C1889" s="118"/>
      <c r="D1889" s="119"/>
      <c r="E1889" s="120"/>
      <c r="F1889" s="120"/>
      <c r="G1889" s="121"/>
      <c r="H1889" s="122"/>
      <c r="I1889" s="121"/>
      <c r="J1889" s="121"/>
      <c r="K1889" s="120"/>
      <c r="L1889" s="120"/>
    </row>
    <row r="1890" spans="2:12" x14ac:dyDescent="0.25">
      <c r="B1890" s="120"/>
      <c r="C1890" s="118"/>
      <c r="D1890" s="119"/>
      <c r="E1890" s="120"/>
      <c r="F1890" s="120"/>
      <c r="G1890" s="121"/>
      <c r="H1890" s="122"/>
      <c r="I1890" s="121"/>
      <c r="J1890" s="121"/>
      <c r="K1890" s="120"/>
      <c r="L1890" s="120"/>
    </row>
    <row r="1891" spans="2:12" x14ac:dyDescent="0.25">
      <c r="B1891" s="120"/>
      <c r="C1891" s="118"/>
      <c r="D1891" s="119"/>
      <c r="E1891" s="120"/>
      <c r="F1891" s="120"/>
      <c r="G1891" s="121"/>
      <c r="H1891" s="122"/>
      <c r="I1891" s="121"/>
      <c r="J1891" s="121"/>
      <c r="K1891" s="120"/>
      <c r="L1891" s="120"/>
    </row>
    <row r="1892" spans="2:12" x14ac:dyDescent="0.25">
      <c r="B1892" s="120"/>
      <c r="C1892" s="118"/>
      <c r="D1892" s="119"/>
      <c r="E1892" s="120"/>
      <c r="F1892" s="120"/>
      <c r="G1892" s="121"/>
      <c r="H1892" s="122"/>
      <c r="I1892" s="121"/>
      <c r="J1892" s="121"/>
      <c r="K1892" s="120"/>
      <c r="L1892" s="120"/>
    </row>
    <row r="1893" spans="2:12" x14ac:dyDescent="0.25">
      <c r="B1893" s="120"/>
      <c r="C1893" s="118"/>
      <c r="D1893" s="119"/>
      <c r="E1893" s="120"/>
      <c r="F1893" s="120"/>
      <c r="G1893" s="121"/>
      <c r="H1893" s="122"/>
      <c r="I1893" s="121"/>
      <c r="J1893" s="121"/>
      <c r="K1893" s="120"/>
      <c r="L1893" s="120"/>
    </row>
    <row r="1894" spans="2:12" x14ac:dyDescent="0.25">
      <c r="B1894" s="120"/>
      <c r="C1894" s="118"/>
      <c r="D1894" s="119"/>
      <c r="E1894" s="120"/>
      <c r="F1894" s="120"/>
      <c r="G1894" s="121"/>
      <c r="H1894" s="122"/>
      <c r="I1894" s="121"/>
      <c r="J1894" s="121"/>
      <c r="K1894" s="120"/>
      <c r="L1894" s="120"/>
    </row>
    <row r="1895" spans="2:12" x14ac:dyDescent="0.25">
      <c r="B1895" s="120"/>
      <c r="C1895" s="118"/>
      <c r="D1895" s="119"/>
      <c r="E1895" s="120"/>
      <c r="F1895" s="120"/>
      <c r="G1895" s="121"/>
      <c r="H1895" s="122"/>
      <c r="I1895" s="121"/>
      <c r="J1895" s="121"/>
      <c r="K1895" s="120"/>
      <c r="L1895" s="120"/>
    </row>
    <row r="1896" spans="2:12" x14ac:dyDescent="0.25">
      <c r="B1896" s="120"/>
      <c r="C1896" s="118"/>
      <c r="D1896" s="119"/>
      <c r="E1896" s="120"/>
      <c r="F1896" s="120"/>
      <c r="G1896" s="121"/>
      <c r="H1896" s="122"/>
      <c r="I1896" s="121"/>
      <c r="J1896" s="121"/>
      <c r="K1896" s="120"/>
      <c r="L1896" s="120"/>
    </row>
    <row r="1897" spans="2:12" x14ac:dyDescent="0.25">
      <c r="B1897" s="120"/>
      <c r="C1897" s="118"/>
      <c r="D1897" s="119"/>
      <c r="E1897" s="120"/>
      <c r="F1897" s="120"/>
      <c r="G1897" s="121"/>
      <c r="H1897" s="122"/>
      <c r="I1897" s="121"/>
      <c r="J1897" s="121"/>
      <c r="K1897" s="120"/>
      <c r="L1897" s="120"/>
    </row>
    <row r="1898" spans="2:12" x14ac:dyDescent="0.25">
      <c r="B1898" s="120"/>
      <c r="C1898" s="118"/>
      <c r="D1898" s="119"/>
      <c r="E1898" s="120"/>
      <c r="F1898" s="120"/>
      <c r="G1898" s="121"/>
      <c r="H1898" s="122"/>
      <c r="I1898" s="121"/>
      <c r="J1898" s="121"/>
      <c r="K1898" s="120"/>
      <c r="L1898" s="120"/>
    </row>
    <row r="1899" spans="2:12" x14ac:dyDescent="0.25">
      <c r="B1899" s="120"/>
      <c r="C1899" s="118"/>
      <c r="D1899" s="119"/>
      <c r="E1899" s="120"/>
      <c r="F1899" s="120"/>
      <c r="G1899" s="121"/>
      <c r="H1899" s="122"/>
      <c r="I1899" s="121"/>
      <c r="J1899" s="121"/>
      <c r="K1899" s="120"/>
      <c r="L1899" s="120"/>
    </row>
    <row r="1900" spans="2:12" x14ac:dyDescent="0.25">
      <c r="B1900" s="120"/>
      <c r="C1900" s="118"/>
      <c r="D1900" s="119"/>
      <c r="E1900" s="120"/>
      <c r="F1900" s="120"/>
      <c r="G1900" s="121"/>
      <c r="H1900" s="122"/>
      <c r="I1900" s="121"/>
      <c r="J1900" s="121"/>
      <c r="K1900" s="120"/>
      <c r="L1900" s="120"/>
    </row>
    <row r="1901" spans="2:12" x14ac:dyDescent="0.25">
      <c r="B1901" s="120"/>
      <c r="C1901" s="118"/>
      <c r="D1901" s="119"/>
      <c r="E1901" s="120"/>
      <c r="F1901" s="120"/>
      <c r="G1901" s="121"/>
      <c r="H1901" s="122"/>
      <c r="I1901" s="121"/>
      <c r="J1901" s="121"/>
      <c r="K1901" s="120"/>
      <c r="L1901" s="120"/>
    </row>
    <row r="1902" spans="2:12" x14ac:dyDescent="0.25">
      <c r="B1902" s="120"/>
      <c r="C1902" s="118"/>
      <c r="D1902" s="119"/>
      <c r="E1902" s="120"/>
      <c r="F1902" s="120"/>
      <c r="G1902" s="121"/>
      <c r="H1902" s="122"/>
      <c r="I1902" s="121"/>
      <c r="J1902" s="121"/>
      <c r="K1902" s="120"/>
      <c r="L1902" s="120"/>
    </row>
    <row r="1903" spans="2:12" x14ac:dyDescent="0.25">
      <c r="B1903" s="120"/>
      <c r="C1903" s="118"/>
      <c r="D1903" s="119"/>
      <c r="E1903" s="120"/>
      <c r="F1903" s="120"/>
      <c r="G1903" s="121"/>
      <c r="H1903" s="122"/>
      <c r="I1903" s="121"/>
      <c r="J1903" s="121"/>
      <c r="K1903" s="120"/>
      <c r="L1903" s="120"/>
    </row>
    <row r="1904" spans="2:12" x14ac:dyDescent="0.25">
      <c r="B1904" s="120"/>
      <c r="C1904" s="118"/>
      <c r="D1904" s="119"/>
      <c r="E1904" s="120"/>
      <c r="F1904" s="120"/>
      <c r="G1904" s="121"/>
      <c r="H1904" s="122"/>
      <c r="I1904" s="121"/>
      <c r="J1904" s="121"/>
      <c r="K1904" s="120"/>
      <c r="L1904" s="120"/>
    </row>
    <row r="1905" spans="2:12" x14ac:dyDescent="0.25">
      <c r="B1905" s="120"/>
      <c r="C1905" s="118"/>
      <c r="D1905" s="119"/>
      <c r="E1905" s="120"/>
      <c r="F1905" s="120"/>
      <c r="G1905" s="121"/>
      <c r="H1905" s="122"/>
      <c r="I1905" s="121"/>
      <c r="J1905" s="121"/>
      <c r="K1905" s="120"/>
      <c r="L1905" s="120"/>
    </row>
    <row r="1906" spans="2:12" x14ac:dyDescent="0.25">
      <c r="B1906" s="120"/>
      <c r="C1906" s="118"/>
      <c r="D1906" s="119"/>
      <c r="E1906" s="120"/>
      <c r="F1906" s="120"/>
      <c r="G1906" s="121"/>
      <c r="H1906" s="122"/>
      <c r="I1906" s="121"/>
      <c r="J1906" s="121"/>
      <c r="K1906" s="120"/>
      <c r="L1906" s="120"/>
    </row>
    <row r="1907" spans="2:12" x14ac:dyDescent="0.25">
      <c r="B1907" s="120"/>
      <c r="C1907" s="118"/>
      <c r="D1907" s="119"/>
      <c r="E1907" s="120"/>
      <c r="F1907" s="120"/>
      <c r="G1907" s="121"/>
      <c r="H1907" s="122"/>
      <c r="I1907" s="121"/>
      <c r="J1907" s="121"/>
      <c r="K1907" s="120"/>
      <c r="L1907" s="120"/>
    </row>
    <row r="1908" spans="2:12" x14ac:dyDescent="0.25">
      <c r="B1908" s="120"/>
      <c r="C1908" s="118"/>
      <c r="D1908" s="119"/>
      <c r="E1908" s="120"/>
      <c r="F1908" s="120"/>
      <c r="G1908" s="121"/>
      <c r="H1908" s="122"/>
      <c r="I1908" s="121"/>
      <c r="J1908" s="121"/>
      <c r="K1908" s="120"/>
      <c r="L1908" s="120"/>
    </row>
    <row r="1909" spans="2:12" x14ac:dyDescent="0.25">
      <c r="B1909" s="120"/>
      <c r="C1909" s="118"/>
      <c r="D1909" s="119"/>
      <c r="E1909" s="120"/>
      <c r="F1909" s="120"/>
      <c r="G1909" s="121"/>
      <c r="H1909" s="122"/>
      <c r="I1909" s="121"/>
      <c r="J1909" s="121"/>
      <c r="K1909" s="120"/>
      <c r="L1909" s="120"/>
    </row>
    <row r="1910" spans="2:12" x14ac:dyDescent="0.25">
      <c r="B1910" s="120"/>
      <c r="C1910" s="118"/>
      <c r="D1910" s="119"/>
      <c r="E1910" s="120"/>
      <c r="F1910" s="120"/>
      <c r="G1910" s="121"/>
      <c r="H1910" s="122"/>
      <c r="I1910" s="121"/>
      <c r="J1910" s="121"/>
      <c r="K1910" s="120"/>
      <c r="L1910" s="120"/>
    </row>
    <row r="1911" spans="2:12" x14ac:dyDescent="0.25">
      <c r="B1911" s="120"/>
      <c r="C1911" s="118"/>
      <c r="D1911" s="119"/>
      <c r="E1911" s="120"/>
      <c r="F1911" s="120"/>
      <c r="G1911" s="121"/>
      <c r="H1911" s="122"/>
      <c r="I1911" s="121"/>
      <c r="J1911" s="121"/>
      <c r="K1911" s="120"/>
      <c r="L1911" s="120"/>
    </row>
    <row r="1912" spans="2:12" x14ac:dyDescent="0.25">
      <c r="B1912" s="120"/>
      <c r="C1912" s="118"/>
      <c r="D1912" s="119"/>
      <c r="E1912" s="120"/>
      <c r="F1912" s="120"/>
      <c r="G1912" s="121"/>
      <c r="H1912" s="122"/>
      <c r="I1912" s="121"/>
      <c r="J1912" s="121"/>
      <c r="K1912" s="120"/>
      <c r="L1912" s="120"/>
    </row>
    <row r="1913" spans="2:12" x14ac:dyDescent="0.25">
      <c r="B1913" s="120"/>
      <c r="C1913" s="118"/>
      <c r="D1913" s="119"/>
      <c r="E1913" s="120"/>
      <c r="F1913" s="120"/>
      <c r="G1913" s="121"/>
      <c r="H1913" s="122"/>
      <c r="I1913" s="121"/>
      <c r="J1913" s="121"/>
      <c r="K1913" s="120"/>
      <c r="L1913" s="120"/>
    </row>
    <row r="1914" spans="2:12" x14ac:dyDescent="0.25">
      <c r="B1914" s="120"/>
      <c r="C1914" s="118"/>
      <c r="D1914" s="119"/>
      <c r="E1914" s="120"/>
      <c r="F1914" s="120"/>
      <c r="G1914" s="121"/>
      <c r="H1914" s="122"/>
      <c r="I1914" s="121"/>
      <c r="J1914" s="121"/>
      <c r="K1914" s="120"/>
      <c r="L1914" s="120"/>
    </row>
    <row r="1915" spans="2:12" x14ac:dyDescent="0.25">
      <c r="B1915" s="120"/>
      <c r="C1915" s="118"/>
      <c r="D1915" s="119"/>
      <c r="E1915" s="120"/>
      <c r="F1915" s="120"/>
      <c r="G1915" s="121"/>
      <c r="H1915" s="122"/>
      <c r="I1915" s="121"/>
      <c r="J1915" s="121"/>
      <c r="K1915" s="120"/>
      <c r="L1915" s="120"/>
    </row>
    <row r="1916" spans="2:12" x14ac:dyDescent="0.25">
      <c r="B1916" s="120"/>
      <c r="C1916" s="118"/>
      <c r="D1916" s="119"/>
      <c r="E1916" s="120"/>
      <c r="F1916" s="120"/>
      <c r="G1916" s="121"/>
      <c r="H1916" s="122"/>
      <c r="I1916" s="121"/>
      <c r="J1916" s="121"/>
      <c r="K1916" s="120"/>
      <c r="L1916" s="120"/>
    </row>
    <row r="1917" spans="2:12" x14ac:dyDescent="0.25">
      <c r="B1917" s="120"/>
      <c r="C1917" s="118"/>
      <c r="D1917" s="119"/>
      <c r="E1917" s="120"/>
      <c r="F1917" s="120"/>
      <c r="G1917" s="121"/>
      <c r="H1917" s="122"/>
      <c r="I1917" s="121"/>
      <c r="J1917" s="121"/>
      <c r="K1917" s="120"/>
      <c r="L1917" s="120"/>
    </row>
    <row r="1918" spans="2:12" x14ac:dyDescent="0.25">
      <c r="B1918" s="120"/>
      <c r="C1918" s="118"/>
      <c r="D1918" s="119"/>
      <c r="E1918" s="120"/>
      <c r="F1918" s="120"/>
      <c r="G1918" s="121"/>
      <c r="H1918" s="122"/>
      <c r="I1918" s="121"/>
      <c r="J1918" s="121"/>
      <c r="K1918" s="120"/>
      <c r="L1918" s="120"/>
    </row>
    <row r="1919" spans="2:12" x14ac:dyDescent="0.25">
      <c r="B1919" s="120"/>
      <c r="C1919" s="118"/>
      <c r="D1919" s="119"/>
      <c r="E1919" s="120"/>
      <c r="F1919" s="120"/>
      <c r="G1919" s="121"/>
      <c r="H1919" s="122"/>
      <c r="I1919" s="121"/>
      <c r="J1919" s="121"/>
      <c r="K1919" s="120"/>
      <c r="L1919" s="120"/>
    </row>
    <row r="1920" spans="2:12" x14ac:dyDescent="0.25">
      <c r="B1920" s="120"/>
      <c r="C1920" s="118"/>
      <c r="D1920" s="119"/>
      <c r="E1920" s="120"/>
      <c r="F1920" s="120"/>
      <c r="G1920" s="121"/>
      <c r="H1920" s="122"/>
      <c r="I1920" s="121"/>
      <c r="J1920" s="121"/>
      <c r="K1920" s="120"/>
      <c r="L1920" s="120"/>
    </row>
    <row r="1921" spans="2:12" x14ac:dyDescent="0.25">
      <c r="B1921" s="120"/>
      <c r="C1921" s="118"/>
      <c r="D1921" s="119"/>
      <c r="E1921" s="120"/>
      <c r="F1921" s="120"/>
      <c r="G1921" s="121"/>
      <c r="H1921" s="122"/>
      <c r="I1921" s="121"/>
      <c r="J1921" s="121"/>
      <c r="K1921" s="120"/>
      <c r="L1921" s="120"/>
    </row>
    <row r="1922" spans="2:12" x14ac:dyDescent="0.25">
      <c r="B1922" s="120"/>
      <c r="C1922" s="118"/>
      <c r="D1922" s="119"/>
      <c r="E1922" s="120"/>
      <c r="F1922" s="120"/>
      <c r="G1922" s="121"/>
      <c r="H1922" s="122"/>
      <c r="I1922" s="121"/>
      <c r="J1922" s="121"/>
      <c r="K1922" s="120"/>
      <c r="L1922" s="120"/>
    </row>
    <row r="1923" spans="2:12" x14ac:dyDescent="0.25">
      <c r="B1923" s="120"/>
      <c r="C1923" s="118"/>
      <c r="D1923" s="119"/>
      <c r="E1923" s="120"/>
      <c r="F1923" s="120"/>
      <c r="G1923" s="121"/>
      <c r="H1923" s="122"/>
      <c r="I1923" s="121"/>
      <c r="J1923" s="121"/>
      <c r="K1923" s="120"/>
      <c r="L1923" s="120"/>
    </row>
    <row r="1924" spans="2:12" x14ac:dyDescent="0.25">
      <c r="B1924" s="120"/>
      <c r="C1924" s="118"/>
      <c r="D1924" s="119"/>
      <c r="E1924" s="120"/>
      <c r="F1924" s="120"/>
      <c r="G1924" s="121"/>
      <c r="H1924" s="122"/>
      <c r="I1924" s="121"/>
      <c r="J1924" s="121"/>
      <c r="K1924" s="120"/>
      <c r="L1924" s="120"/>
    </row>
    <row r="1925" spans="2:12" x14ac:dyDescent="0.25">
      <c r="B1925" s="120"/>
      <c r="C1925" s="118"/>
      <c r="D1925" s="119"/>
      <c r="E1925" s="120"/>
      <c r="F1925" s="120"/>
      <c r="G1925" s="121"/>
      <c r="H1925" s="122"/>
      <c r="I1925" s="121"/>
      <c r="J1925" s="121"/>
      <c r="K1925" s="120"/>
      <c r="L1925" s="120"/>
    </row>
    <row r="1926" spans="2:12" x14ac:dyDescent="0.25">
      <c r="B1926" s="120"/>
      <c r="C1926" s="118"/>
      <c r="D1926" s="119"/>
      <c r="E1926" s="120"/>
      <c r="F1926" s="120"/>
      <c r="G1926" s="121"/>
      <c r="H1926" s="122"/>
      <c r="I1926" s="121"/>
      <c r="J1926" s="121"/>
      <c r="K1926" s="120"/>
      <c r="L1926" s="120"/>
    </row>
    <row r="1927" spans="2:12" x14ac:dyDescent="0.25">
      <c r="B1927" s="120"/>
      <c r="C1927" s="118"/>
      <c r="D1927" s="119"/>
      <c r="E1927" s="120"/>
      <c r="F1927" s="120"/>
      <c r="G1927" s="121"/>
      <c r="H1927" s="122"/>
      <c r="I1927" s="121"/>
      <c r="J1927" s="121"/>
      <c r="K1927" s="120"/>
      <c r="L1927" s="120"/>
    </row>
    <row r="1928" spans="2:12" x14ac:dyDescent="0.25">
      <c r="B1928" s="120"/>
      <c r="C1928" s="118"/>
      <c r="D1928" s="119"/>
      <c r="E1928" s="120"/>
      <c r="F1928" s="120"/>
      <c r="G1928" s="121"/>
      <c r="H1928" s="122"/>
      <c r="I1928" s="121"/>
      <c r="J1928" s="121"/>
      <c r="K1928" s="120"/>
      <c r="L1928" s="120"/>
    </row>
    <row r="1929" spans="2:12" x14ac:dyDescent="0.25">
      <c r="B1929" s="120"/>
      <c r="C1929" s="118"/>
      <c r="D1929" s="119"/>
      <c r="E1929" s="120"/>
      <c r="F1929" s="120"/>
      <c r="G1929" s="121"/>
      <c r="H1929" s="122"/>
      <c r="I1929" s="121"/>
      <c r="J1929" s="121"/>
      <c r="K1929" s="120"/>
      <c r="L1929" s="120"/>
    </row>
    <row r="1930" spans="2:12" x14ac:dyDescent="0.25">
      <c r="B1930" s="120"/>
      <c r="C1930" s="118"/>
      <c r="D1930" s="119"/>
      <c r="E1930" s="120"/>
      <c r="F1930" s="120"/>
      <c r="G1930" s="121"/>
      <c r="H1930" s="122"/>
      <c r="I1930" s="121"/>
      <c r="J1930" s="121"/>
      <c r="K1930" s="120"/>
      <c r="L1930" s="120"/>
    </row>
    <row r="1931" spans="2:12" x14ac:dyDescent="0.25">
      <c r="B1931" s="120"/>
      <c r="C1931" s="118"/>
      <c r="D1931" s="119"/>
      <c r="E1931" s="120"/>
      <c r="F1931" s="120"/>
      <c r="G1931" s="121"/>
      <c r="H1931" s="122"/>
      <c r="I1931" s="121"/>
      <c r="J1931" s="121"/>
      <c r="K1931" s="120"/>
      <c r="L1931" s="120"/>
    </row>
    <row r="1932" spans="2:12" x14ac:dyDescent="0.25">
      <c r="B1932" s="120"/>
      <c r="C1932" s="118"/>
      <c r="D1932" s="119"/>
      <c r="E1932" s="120"/>
      <c r="F1932" s="120"/>
      <c r="G1932" s="121"/>
      <c r="H1932" s="122"/>
      <c r="I1932" s="121"/>
      <c r="J1932" s="121"/>
      <c r="K1932" s="120"/>
      <c r="L1932" s="120"/>
    </row>
    <row r="1933" spans="2:12" x14ac:dyDescent="0.25">
      <c r="B1933" s="120"/>
      <c r="C1933" s="118"/>
      <c r="D1933" s="119"/>
      <c r="E1933" s="120"/>
      <c r="F1933" s="120"/>
      <c r="G1933" s="121"/>
      <c r="H1933" s="122"/>
      <c r="I1933" s="121"/>
      <c r="J1933" s="121"/>
      <c r="K1933" s="120"/>
      <c r="L1933" s="120"/>
    </row>
    <row r="1934" spans="2:12" x14ac:dyDescent="0.25">
      <c r="B1934" s="120"/>
      <c r="C1934" s="118"/>
      <c r="D1934" s="119"/>
      <c r="E1934" s="120"/>
      <c r="F1934" s="120"/>
      <c r="G1934" s="121"/>
      <c r="H1934" s="122"/>
      <c r="I1934" s="121"/>
      <c r="J1934" s="121"/>
      <c r="K1934" s="120"/>
      <c r="L1934" s="120"/>
    </row>
    <row r="1935" spans="2:12" x14ac:dyDescent="0.25">
      <c r="B1935" s="120"/>
      <c r="C1935" s="118"/>
      <c r="D1935" s="119"/>
      <c r="E1935" s="120"/>
      <c r="F1935" s="120"/>
      <c r="G1935" s="121"/>
      <c r="H1935" s="122"/>
      <c r="I1935" s="121"/>
      <c r="J1935" s="121"/>
      <c r="K1935" s="120"/>
      <c r="L1935" s="120"/>
    </row>
    <row r="1936" spans="2:12" x14ac:dyDescent="0.25">
      <c r="B1936" s="120"/>
      <c r="C1936" s="118"/>
      <c r="D1936" s="119"/>
      <c r="E1936" s="120"/>
      <c r="F1936" s="120"/>
      <c r="G1936" s="121"/>
      <c r="H1936" s="122"/>
      <c r="I1936" s="121"/>
      <c r="J1936" s="121"/>
      <c r="K1936" s="120"/>
      <c r="L1936" s="120"/>
    </row>
    <row r="1937" spans="2:12" x14ac:dyDescent="0.25">
      <c r="B1937" s="120"/>
      <c r="C1937" s="118"/>
      <c r="D1937" s="119"/>
      <c r="E1937" s="120"/>
      <c r="F1937" s="120"/>
      <c r="G1937" s="121"/>
      <c r="H1937" s="122"/>
      <c r="I1937" s="121"/>
      <c r="J1937" s="121"/>
      <c r="K1937" s="120"/>
      <c r="L1937" s="120"/>
    </row>
    <row r="1938" spans="2:12" x14ac:dyDescent="0.25">
      <c r="B1938" s="120"/>
      <c r="C1938" s="118"/>
      <c r="D1938" s="119"/>
      <c r="E1938" s="120"/>
      <c r="F1938" s="120"/>
      <c r="G1938" s="121"/>
      <c r="H1938" s="122"/>
      <c r="I1938" s="121"/>
      <c r="J1938" s="121"/>
      <c r="K1938" s="120"/>
      <c r="L1938" s="120"/>
    </row>
    <row r="1939" spans="2:12" x14ac:dyDescent="0.25">
      <c r="B1939" s="120"/>
      <c r="C1939" s="118"/>
      <c r="D1939" s="119"/>
      <c r="E1939" s="120"/>
      <c r="F1939" s="120"/>
      <c r="G1939" s="121"/>
      <c r="H1939" s="122"/>
      <c r="I1939" s="121"/>
      <c r="J1939" s="121"/>
      <c r="K1939" s="120"/>
      <c r="L1939" s="120"/>
    </row>
    <row r="1940" spans="2:12" x14ac:dyDescent="0.25">
      <c r="B1940" s="120"/>
      <c r="C1940" s="118"/>
      <c r="D1940" s="119"/>
      <c r="E1940" s="120"/>
      <c r="F1940" s="120"/>
      <c r="G1940" s="121"/>
      <c r="H1940" s="122"/>
      <c r="I1940" s="121"/>
      <c r="J1940" s="121"/>
      <c r="K1940" s="120"/>
      <c r="L1940" s="120"/>
    </row>
    <row r="1941" spans="2:12" x14ac:dyDescent="0.25">
      <c r="B1941" s="120"/>
      <c r="C1941" s="118"/>
      <c r="D1941" s="119"/>
      <c r="E1941" s="120"/>
      <c r="F1941" s="120"/>
      <c r="G1941" s="121"/>
      <c r="H1941" s="122"/>
      <c r="I1941" s="121"/>
      <c r="J1941" s="121"/>
      <c r="K1941" s="120"/>
      <c r="L1941" s="120"/>
    </row>
    <row r="1942" spans="2:12" x14ac:dyDescent="0.25">
      <c r="B1942" s="120"/>
      <c r="C1942" s="118"/>
      <c r="D1942" s="119"/>
      <c r="E1942" s="120"/>
      <c r="F1942" s="120"/>
      <c r="G1942" s="121"/>
      <c r="H1942" s="122"/>
      <c r="I1942" s="121"/>
      <c r="J1942" s="121"/>
      <c r="K1942" s="120"/>
      <c r="L1942" s="120"/>
    </row>
    <row r="1943" spans="2:12" x14ac:dyDescent="0.25">
      <c r="B1943" s="120"/>
      <c r="C1943" s="118"/>
      <c r="D1943" s="119"/>
      <c r="E1943" s="120"/>
      <c r="F1943" s="120"/>
      <c r="G1943" s="121"/>
      <c r="H1943" s="122"/>
      <c r="I1943" s="121"/>
      <c r="J1943" s="121"/>
      <c r="K1943" s="120"/>
      <c r="L1943" s="120"/>
    </row>
    <row r="1944" spans="2:12" x14ac:dyDescent="0.25">
      <c r="B1944" s="120"/>
      <c r="C1944" s="118"/>
      <c r="D1944" s="119"/>
      <c r="E1944" s="120"/>
      <c r="F1944" s="120"/>
      <c r="G1944" s="121"/>
      <c r="H1944" s="122"/>
      <c r="I1944" s="121"/>
      <c r="J1944" s="121"/>
      <c r="K1944" s="120"/>
      <c r="L1944" s="120"/>
    </row>
    <row r="1945" spans="2:12" x14ac:dyDescent="0.25">
      <c r="B1945" s="120"/>
      <c r="C1945" s="118"/>
      <c r="D1945" s="119"/>
      <c r="E1945" s="120"/>
      <c r="F1945" s="120"/>
      <c r="G1945" s="121"/>
      <c r="H1945" s="122"/>
      <c r="I1945" s="121"/>
      <c r="J1945" s="121"/>
      <c r="K1945" s="120"/>
      <c r="L1945" s="120"/>
    </row>
    <row r="1946" spans="2:12" x14ac:dyDescent="0.25">
      <c r="B1946" s="120"/>
      <c r="C1946" s="118"/>
      <c r="D1946" s="119"/>
      <c r="E1946" s="120"/>
      <c r="F1946" s="120"/>
      <c r="G1946" s="121"/>
      <c r="H1946" s="122"/>
      <c r="I1946" s="121"/>
      <c r="J1946" s="121"/>
      <c r="K1946" s="120"/>
      <c r="L1946" s="120"/>
    </row>
    <row r="1947" spans="2:12" x14ac:dyDescent="0.25">
      <c r="B1947" s="120"/>
      <c r="C1947" s="118"/>
      <c r="D1947" s="119"/>
      <c r="E1947" s="120"/>
      <c r="F1947" s="120"/>
      <c r="G1947" s="121"/>
      <c r="H1947" s="122"/>
      <c r="I1947" s="121"/>
      <c r="J1947" s="121"/>
      <c r="K1947" s="120"/>
      <c r="L1947" s="120"/>
    </row>
    <row r="1948" spans="2:12" x14ac:dyDescent="0.25">
      <c r="B1948" s="120"/>
      <c r="C1948" s="118"/>
      <c r="D1948" s="119"/>
      <c r="E1948" s="120"/>
      <c r="F1948" s="120"/>
      <c r="G1948" s="121"/>
      <c r="H1948" s="122"/>
      <c r="I1948" s="121"/>
      <c r="J1948" s="121"/>
      <c r="K1948" s="120"/>
      <c r="L1948" s="120"/>
    </row>
    <row r="1949" spans="2:12" x14ac:dyDescent="0.25">
      <c r="B1949" s="120"/>
      <c r="C1949" s="118"/>
      <c r="D1949" s="119"/>
      <c r="E1949" s="120"/>
      <c r="F1949" s="120"/>
      <c r="G1949" s="121"/>
      <c r="H1949" s="122"/>
      <c r="I1949" s="121"/>
      <c r="J1949" s="121"/>
      <c r="K1949" s="120"/>
      <c r="L1949" s="120"/>
    </row>
    <row r="1950" spans="2:12" x14ac:dyDescent="0.25">
      <c r="B1950" s="120"/>
      <c r="C1950" s="118"/>
      <c r="D1950" s="119"/>
      <c r="E1950" s="120"/>
      <c r="F1950" s="120"/>
      <c r="G1950" s="121"/>
      <c r="H1950" s="122"/>
      <c r="I1950" s="121"/>
      <c r="J1950" s="121"/>
      <c r="K1950" s="120"/>
      <c r="L1950" s="120"/>
    </row>
    <row r="1951" spans="2:12" x14ac:dyDescent="0.25">
      <c r="B1951" s="120"/>
      <c r="C1951" s="118"/>
      <c r="D1951" s="119"/>
      <c r="E1951" s="120"/>
      <c r="F1951" s="120"/>
      <c r="G1951" s="121"/>
      <c r="H1951" s="122"/>
      <c r="I1951" s="121"/>
      <c r="J1951" s="121"/>
      <c r="K1951" s="120"/>
      <c r="L1951" s="120"/>
    </row>
    <row r="1952" spans="2:12" x14ac:dyDescent="0.25">
      <c r="B1952" s="120"/>
      <c r="C1952" s="118"/>
      <c r="D1952" s="119"/>
      <c r="E1952" s="120"/>
      <c r="F1952" s="120"/>
      <c r="G1952" s="121"/>
      <c r="H1952" s="122"/>
      <c r="I1952" s="121"/>
      <c r="J1952" s="121"/>
      <c r="K1952" s="120"/>
      <c r="L1952" s="120"/>
    </row>
    <row r="1953" spans="2:12" x14ac:dyDescent="0.25">
      <c r="B1953" s="120"/>
      <c r="C1953" s="118"/>
      <c r="D1953" s="119"/>
      <c r="E1953" s="120"/>
      <c r="F1953" s="120"/>
      <c r="G1953" s="121"/>
      <c r="H1953" s="122"/>
      <c r="I1953" s="121"/>
      <c r="J1953" s="121"/>
      <c r="K1953" s="120"/>
      <c r="L1953" s="120"/>
    </row>
    <row r="1954" spans="2:12" x14ac:dyDescent="0.25">
      <c r="B1954" s="120"/>
      <c r="C1954" s="118"/>
      <c r="D1954" s="119"/>
      <c r="E1954" s="120"/>
      <c r="F1954" s="120"/>
      <c r="G1954" s="121"/>
      <c r="H1954" s="122"/>
      <c r="I1954" s="121"/>
      <c r="J1954" s="121"/>
      <c r="K1954" s="120"/>
      <c r="L1954" s="120"/>
    </row>
    <row r="1955" spans="2:12" x14ac:dyDescent="0.25">
      <c r="B1955" s="120"/>
      <c r="C1955" s="118"/>
      <c r="D1955" s="119"/>
      <c r="E1955" s="120"/>
      <c r="F1955" s="120"/>
      <c r="G1955" s="121"/>
      <c r="H1955" s="122"/>
      <c r="I1955" s="121"/>
      <c r="J1955" s="121"/>
      <c r="K1955" s="120"/>
      <c r="L1955" s="120"/>
    </row>
    <row r="1956" spans="2:12" x14ac:dyDescent="0.25">
      <c r="B1956" s="120"/>
      <c r="C1956" s="118"/>
      <c r="D1956" s="119"/>
      <c r="E1956" s="120"/>
      <c r="F1956" s="120"/>
      <c r="G1956" s="121"/>
      <c r="H1956" s="122"/>
      <c r="I1956" s="121"/>
      <c r="J1956" s="121"/>
      <c r="K1956" s="120"/>
      <c r="L1956" s="120"/>
    </row>
    <row r="1957" spans="2:12" x14ac:dyDescent="0.25">
      <c r="B1957" s="120"/>
      <c r="C1957" s="118"/>
      <c r="D1957" s="119"/>
      <c r="E1957" s="120"/>
      <c r="F1957" s="120"/>
      <c r="G1957" s="121"/>
      <c r="H1957" s="122"/>
      <c r="I1957" s="121"/>
      <c r="J1957" s="121"/>
      <c r="K1957" s="120"/>
      <c r="L1957" s="120"/>
    </row>
    <row r="1958" spans="2:12" x14ac:dyDescent="0.25">
      <c r="B1958" s="120"/>
      <c r="C1958" s="118"/>
      <c r="D1958" s="119"/>
      <c r="E1958" s="120"/>
      <c r="F1958" s="120"/>
      <c r="G1958" s="121"/>
      <c r="H1958" s="122"/>
      <c r="I1958" s="121"/>
      <c r="J1958" s="121"/>
      <c r="K1958" s="120"/>
      <c r="L1958" s="120"/>
    </row>
    <row r="1959" spans="2:12" x14ac:dyDescent="0.25">
      <c r="B1959" s="120"/>
      <c r="C1959" s="118"/>
      <c r="D1959" s="119"/>
      <c r="E1959" s="120"/>
      <c r="F1959" s="120"/>
      <c r="G1959" s="121"/>
      <c r="H1959" s="122"/>
      <c r="I1959" s="121"/>
      <c r="J1959" s="121"/>
      <c r="K1959" s="120"/>
      <c r="L1959" s="120"/>
    </row>
    <row r="1960" spans="2:12" x14ac:dyDescent="0.25">
      <c r="B1960" s="120"/>
      <c r="C1960" s="118"/>
      <c r="D1960" s="119"/>
      <c r="E1960" s="120"/>
      <c r="F1960" s="120"/>
      <c r="G1960" s="121"/>
      <c r="H1960" s="122"/>
      <c r="I1960" s="121"/>
      <c r="J1960" s="121"/>
      <c r="K1960" s="120"/>
      <c r="L1960" s="120"/>
    </row>
    <row r="1961" spans="2:12" x14ac:dyDescent="0.25">
      <c r="B1961" s="120"/>
      <c r="C1961" s="118"/>
      <c r="D1961" s="119"/>
      <c r="E1961" s="120"/>
      <c r="F1961" s="120"/>
      <c r="G1961" s="121"/>
      <c r="H1961" s="122"/>
      <c r="I1961" s="121"/>
      <c r="J1961" s="121"/>
      <c r="K1961" s="120"/>
      <c r="L1961" s="120"/>
    </row>
    <row r="1962" spans="2:12" x14ac:dyDescent="0.25">
      <c r="B1962" s="120"/>
      <c r="C1962" s="118"/>
      <c r="D1962" s="119"/>
      <c r="E1962" s="120"/>
      <c r="F1962" s="120"/>
      <c r="G1962" s="121"/>
      <c r="H1962" s="122"/>
      <c r="I1962" s="121"/>
      <c r="J1962" s="121"/>
      <c r="K1962" s="120"/>
      <c r="L1962" s="120"/>
    </row>
    <row r="1963" spans="2:12" x14ac:dyDescent="0.25">
      <c r="B1963" s="120"/>
      <c r="C1963" s="118"/>
      <c r="D1963" s="119"/>
      <c r="E1963" s="120"/>
      <c r="F1963" s="120"/>
      <c r="G1963" s="121"/>
      <c r="H1963" s="122"/>
      <c r="I1963" s="121"/>
      <c r="J1963" s="121"/>
      <c r="K1963" s="120"/>
      <c r="L1963" s="120"/>
    </row>
    <row r="1964" spans="2:12" x14ac:dyDescent="0.25">
      <c r="B1964" s="120"/>
      <c r="C1964" s="118"/>
      <c r="D1964" s="119"/>
      <c r="E1964" s="120"/>
      <c r="F1964" s="120"/>
      <c r="G1964" s="121"/>
      <c r="H1964" s="122"/>
      <c r="I1964" s="121"/>
      <c r="J1964" s="121"/>
      <c r="K1964" s="120"/>
      <c r="L1964" s="120"/>
    </row>
    <row r="1965" spans="2:12" x14ac:dyDescent="0.25">
      <c r="B1965" s="120"/>
      <c r="C1965" s="118"/>
      <c r="D1965" s="119"/>
      <c r="E1965" s="120"/>
      <c r="F1965" s="120"/>
      <c r="G1965" s="121"/>
      <c r="H1965" s="122"/>
      <c r="I1965" s="121"/>
      <c r="J1965" s="121"/>
      <c r="K1965" s="120"/>
      <c r="L1965" s="120"/>
    </row>
    <row r="1966" spans="2:12" x14ac:dyDescent="0.25">
      <c r="B1966" s="120"/>
      <c r="C1966" s="118"/>
      <c r="D1966" s="119"/>
      <c r="E1966" s="120"/>
      <c r="F1966" s="120"/>
      <c r="G1966" s="121"/>
      <c r="H1966" s="122"/>
      <c r="I1966" s="121"/>
      <c r="J1966" s="121"/>
      <c r="K1966" s="120"/>
      <c r="L1966" s="120"/>
    </row>
    <row r="1967" spans="2:12" x14ac:dyDescent="0.25">
      <c r="B1967" s="120"/>
      <c r="C1967" s="118"/>
      <c r="D1967" s="119"/>
      <c r="E1967" s="120"/>
      <c r="F1967" s="120"/>
      <c r="G1967" s="121"/>
      <c r="H1967" s="122"/>
      <c r="I1967" s="121"/>
      <c r="J1967" s="121"/>
      <c r="K1967" s="120"/>
      <c r="L1967" s="120"/>
    </row>
    <row r="1968" spans="2:12" x14ac:dyDescent="0.25">
      <c r="B1968" s="120"/>
      <c r="C1968" s="118"/>
      <c r="D1968" s="119"/>
      <c r="E1968" s="120"/>
      <c r="F1968" s="120"/>
      <c r="G1968" s="121"/>
      <c r="H1968" s="122"/>
      <c r="I1968" s="121"/>
      <c r="J1968" s="121"/>
      <c r="K1968" s="120"/>
      <c r="L1968" s="120"/>
    </row>
    <row r="1969" spans="2:12" x14ac:dyDescent="0.25">
      <c r="B1969" s="120"/>
      <c r="C1969" s="118"/>
      <c r="D1969" s="119"/>
      <c r="E1969" s="120"/>
      <c r="F1969" s="120"/>
      <c r="G1969" s="121"/>
      <c r="H1969" s="122"/>
      <c r="I1969" s="121"/>
      <c r="J1969" s="121"/>
      <c r="K1969" s="120"/>
      <c r="L1969" s="120"/>
    </row>
    <row r="1970" spans="2:12" x14ac:dyDescent="0.25">
      <c r="B1970" s="120"/>
      <c r="C1970" s="118"/>
      <c r="D1970" s="119"/>
      <c r="E1970" s="120"/>
      <c r="F1970" s="120"/>
      <c r="G1970" s="121"/>
      <c r="H1970" s="122"/>
      <c r="I1970" s="121"/>
      <c r="J1970" s="121"/>
      <c r="K1970" s="120"/>
      <c r="L1970" s="120"/>
    </row>
    <row r="1971" spans="2:12" x14ac:dyDescent="0.25">
      <c r="B1971" s="120"/>
      <c r="C1971" s="118"/>
      <c r="D1971" s="119"/>
      <c r="E1971" s="120"/>
      <c r="F1971" s="120"/>
      <c r="G1971" s="121"/>
      <c r="H1971" s="122"/>
      <c r="I1971" s="121"/>
      <c r="J1971" s="121"/>
      <c r="K1971" s="120"/>
      <c r="L1971" s="120"/>
    </row>
    <row r="1972" spans="2:12" x14ac:dyDescent="0.25">
      <c r="B1972" s="120"/>
      <c r="C1972" s="118"/>
      <c r="D1972" s="119"/>
      <c r="E1972" s="120"/>
      <c r="F1972" s="120"/>
      <c r="G1972" s="121"/>
      <c r="H1972" s="122"/>
      <c r="I1972" s="121"/>
      <c r="J1972" s="121"/>
      <c r="K1972" s="120"/>
      <c r="L1972" s="120"/>
    </row>
    <row r="1973" spans="2:12" x14ac:dyDescent="0.25">
      <c r="B1973" s="120"/>
      <c r="C1973" s="118"/>
      <c r="D1973" s="119"/>
      <c r="E1973" s="120"/>
      <c r="F1973" s="120"/>
      <c r="G1973" s="121"/>
      <c r="H1973" s="122"/>
      <c r="I1973" s="121"/>
      <c r="J1973" s="121"/>
      <c r="K1973" s="120"/>
      <c r="L1973" s="120"/>
    </row>
    <row r="1974" spans="2:12" x14ac:dyDescent="0.25">
      <c r="B1974" s="120"/>
      <c r="C1974" s="118"/>
      <c r="D1974" s="119"/>
      <c r="E1974" s="120"/>
      <c r="F1974" s="120"/>
      <c r="G1974" s="121"/>
      <c r="H1974" s="122"/>
      <c r="I1974" s="121"/>
      <c r="J1974" s="121"/>
      <c r="K1974" s="120"/>
      <c r="L1974" s="120"/>
    </row>
    <row r="1975" spans="2:12" x14ac:dyDescent="0.25">
      <c r="B1975" s="120"/>
      <c r="C1975" s="118"/>
      <c r="D1975" s="119"/>
      <c r="E1975" s="120"/>
      <c r="F1975" s="120"/>
      <c r="G1975" s="121"/>
      <c r="H1975" s="122"/>
      <c r="I1975" s="121"/>
      <c r="J1975" s="121"/>
      <c r="K1975" s="120"/>
      <c r="L1975" s="120"/>
    </row>
    <row r="1976" spans="2:12" x14ac:dyDescent="0.25">
      <c r="B1976" s="120"/>
      <c r="C1976" s="118"/>
      <c r="D1976" s="119"/>
      <c r="E1976" s="120"/>
      <c r="F1976" s="120"/>
      <c r="G1976" s="121"/>
      <c r="H1976" s="122"/>
      <c r="I1976" s="121"/>
      <c r="J1976" s="121"/>
      <c r="K1976" s="120"/>
      <c r="L1976" s="120"/>
    </row>
    <row r="1977" spans="2:12" x14ac:dyDescent="0.25">
      <c r="B1977" s="120"/>
      <c r="C1977" s="118"/>
      <c r="D1977" s="119"/>
      <c r="E1977" s="120"/>
      <c r="F1977" s="120"/>
      <c r="G1977" s="121"/>
      <c r="H1977" s="122"/>
      <c r="I1977" s="121"/>
      <c r="J1977" s="121"/>
      <c r="K1977" s="120"/>
      <c r="L1977" s="120"/>
    </row>
    <row r="1978" spans="2:12" x14ac:dyDescent="0.25">
      <c r="B1978" s="120"/>
      <c r="C1978" s="118"/>
      <c r="D1978" s="119"/>
      <c r="E1978" s="120"/>
      <c r="F1978" s="120"/>
      <c r="G1978" s="121"/>
      <c r="H1978" s="122"/>
      <c r="I1978" s="121"/>
      <c r="J1978" s="121"/>
      <c r="K1978" s="120"/>
      <c r="L1978" s="120"/>
    </row>
    <row r="1979" spans="2:12" x14ac:dyDescent="0.25">
      <c r="B1979" s="120"/>
      <c r="C1979" s="118"/>
      <c r="D1979" s="119"/>
      <c r="E1979" s="120"/>
      <c r="F1979" s="120"/>
      <c r="G1979" s="121"/>
      <c r="H1979" s="122"/>
      <c r="I1979" s="121"/>
      <c r="J1979" s="121"/>
      <c r="K1979" s="120"/>
      <c r="L1979" s="120"/>
    </row>
    <row r="1980" spans="2:12" x14ac:dyDescent="0.25">
      <c r="B1980" s="120"/>
      <c r="C1980" s="118"/>
      <c r="D1980" s="119"/>
      <c r="E1980" s="120"/>
      <c r="F1980" s="120"/>
      <c r="G1980" s="121"/>
      <c r="H1980" s="122"/>
      <c r="I1980" s="121"/>
      <c r="J1980" s="121"/>
      <c r="K1980" s="120"/>
      <c r="L1980" s="120"/>
    </row>
    <row r="1981" spans="2:12" x14ac:dyDescent="0.25">
      <c r="B1981" s="120"/>
      <c r="C1981" s="118"/>
      <c r="D1981" s="119"/>
      <c r="E1981" s="120"/>
      <c r="F1981" s="120"/>
      <c r="G1981" s="121"/>
      <c r="H1981" s="122"/>
      <c r="I1981" s="121"/>
      <c r="J1981" s="121"/>
      <c r="K1981" s="120"/>
      <c r="L1981" s="120"/>
    </row>
    <row r="1982" spans="2:12" x14ac:dyDescent="0.25">
      <c r="B1982" s="120"/>
      <c r="C1982" s="118"/>
      <c r="D1982" s="119"/>
      <c r="E1982" s="120"/>
      <c r="F1982" s="120"/>
      <c r="G1982" s="121"/>
      <c r="H1982" s="122"/>
      <c r="I1982" s="121"/>
      <c r="J1982" s="121"/>
      <c r="K1982" s="120"/>
      <c r="L1982" s="120"/>
    </row>
    <row r="1983" spans="2:12" x14ac:dyDescent="0.25">
      <c r="B1983" s="120"/>
      <c r="C1983" s="118"/>
      <c r="D1983" s="119"/>
      <c r="E1983" s="120"/>
      <c r="F1983" s="120"/>
      <c r="G1983" s="121"/>
      <c r="H1983" s="122"/>
      <c r="I1983" s="121"/>
      <c r="J1983" s="121"/>
      <c r="K1983" s="120"/>
      <c r="L1983" s="120"/>
    </row>
    <row r="1984" spans="2:12" x14ac:dyDescent="0.25">
      <c r="B1984" s="120"/>
      <c r="C1984" s="118"/>
      <c r="D1984" s="119"/>
      <c r="E1984" s="120"/>
      <c r="F1984" s="120"/>
      <c r="G1984" s="121"/>
      <c r="H1984" s="122"/>
      <c r="I1984" s="121"/>
      <c r="J1984" s="121"/>
      <c r="K1984" s="120"/>
      <c r="L1984" s="120"/>
    </row>
    <row r="1985" spans="2:12" x14ac:dyDescent="0.25">
      <c r="B1985" s="120"/>
      <c r="C1985" s="118"/>
      <c r="D1985" s="119"/>
      <c r="E1985" s="120"/>
      <c r="F1985" s="120"/>
      <c r="G1985" s="121"/>
      <c r="H1985" s="122"/>
      <c r="I1985" s="121"/>
      <c r="J1985" s="121"/>
      <c r="K1985" s="120"/>
      <c r="L1985" s="120"/>
    </row>
    <row r="1986" spans="2:12" x14ac:dyDescent="0.25">
      <c r="B1986" s="120"/>
      <c r="C1986" s="118"/>
      <c r="D1986" s="119"/>
      <c r="E1986" s="120"/>
      <c r="F1986" s="120"/>
      <c r="G1986" s="121"/>
      <c r="H1986" s="122"/>
      <c r="I1986" s="121"/>
      <c r="J1986" s="121"/>
      <c r="K1986" s="120"/>
      <c r="L1986" s="120"/>
    </row>
    <row r="1987" spans="2:12" x14ac:dyDescent="0.25">
      <c r="B1987" s="120"/>
      <c r="C1987" s="118"/>
      <c r="D1987" s="119"/>
      <c r="E1987" s="120"/>
      <c r="F1987" s="120"/>
      <c r="G1987" s="121"/>
      <c r="H1987" s="122"/>
      <c r="I1987" s="121"/>
      <c r="J1987" s="121"/>
      <c r="K1987" s="120"/>
      <c r="L1987" s="120"/>
    </row>
    <row r="1988" spans="2:12" x14ac:dyDescent="0.25">
      <c r="B1988" s="120"/>
      <c r="C1988" s="118"/>
      <c r="D1988" s="119"/>
      <c r="E1988" s="120"/>
      <c r="F1988" s="120"/>
      <c r="G1988" s="121"/>
      <c r="H1988" s="122"/>
      <c r="I1988" s="121"/>
      <c r="J1988" s="121"/>
      <c r="K1988" s="120"/>
      <c r="L1988" s="120"/>
    </row>
    <row r="1989" spans="2:12" x14ac:dyDescent="0.25">
      <c r="B1989" s="120"/>
      <c r="C1989" s="118"/>
      <c r="D1989" s="119"/>
      <c r="E1989" s="120"/>
      <c r="F1989" s="120"/>
      <c r="G1989" s="121"/>
      <c r="H1989" s="122"/>
      <c r="I1989" s="121"/>
      <c r="J1989" s="121"/>
      <c r="K1989" s="120"/>
      <c r="L1989" s="120"/>
    </row>
    <row r="1990" spans="2:12" x14ac:dyDescent="0.25">
      <c r="B1990" s="120"/>
      <c r="C1990" s="118"/>
      <c r="D1990" s="119"/>
      <c r="E1990" s="120"/>
      <c r="F1990" s="120"/>
      <c r="G1990" s="121"/>
      <c r="H1990" s="122"/>
      <c r="I1990" s="121"/>
      <c r="J1990" s="121"/>
      <c r="K1990" s="120"/>
      <c r="L1990" s="120"/>
    </row>
    <row r="1991" spans="2:12" x14ac:dyDescent="0.25">
      <c r="B1991" s="120"/>
      <c r="C1991" s="118"/>
      <c r="D1991" s="119"/>
      <c r="E1991" s="120"/>
      <c r="F1991" s="120"/>
      <c r="G1991" s="121"/>
      <c r="H1991" s="122"/>
      <c r="I1991" s="121"/>
      <c r="J1991" s="121"/>
      <c r="K1991" s="120"/>
      <c r="L1991" s="120"/>
    </row>
    <row r="1992" spans="2:12" x14ac:dyDescent="0.25">
      <c r="B1992" s="120"/>
      <c r="C1992" s="118"/>
      <c r="D1992" s="119"/>
      <c r="E1992" s="120"/>
      <c r="F1992" s="120"/>
      <c r="G1992" s="121"/>
      <c r="H1992" s="122"/>
      <c r="I1992" s="121"/>
      <c r="J1992" s="121"/>
      <c r="K1992" s="120"/>
      <c r="L1992" s="120"/>
    </row>
    <row r="1993" spans="2:12" x14ac:dyDescent="0.25">
      <c r="B1993" s="120"/>
      <c r="C1993" s="118"/>
      <c r="D1993" s="119"/>
      <c r="E1993" s="120"/>
      <c r="F1993" s="120"/>
      <c r="G1993" s="121"/>
      <c r="H1993" s="122"/>
      <c r="I1993" s="121"/>
      <c r="J1993" s="121"/>
      <c r="K1993" s="120"/>
      <c r="L1993" s="120"/>
    </row>
    <row r="1994" spans="2:12" x14ac:dyDescent="0.25">
      <c r="B1994" s="120"/>
      <c r="C1994" s="118"/>
      <c r="D1994" s="119"/>
      <c r="E1994" s="120"/>
      <c r="F1994" s="120"/>
      <c r="G1994" s="121"/>
      <c r="H1994" s="122"/>
      <c r="I1994" s="121"/>
      <c r="J1994" s="121"/>
      <c r="K1994" s="120"/>
      <c r="L1994" s="120"/>
    </row>
    <row r="1995" spans="2:12" x14ac:dyDescent="0.25">
      <c r="B1995" s="120"/>
      <c r="C1995" s="118"/>
      <c r="D1995" s="119"/>
      <c r="E1995" s="120"/>
      <c r="F1995" s="120"/>
      <c r="G1995" s="121"/>
      <c r="H1995" s="122"/>
      <c r="I1995" s="121"/>
      <c r="J1995" s="121"/>
      <c r="K1995" s="120"/>
      <c r="L1995" s="120"/>
    </row>
    <row r="1996" spans="2:12" x14ac:dyDescent="0.25">
      <c r="B1996" s="120"/>
      <c r="C1996" s="118"/>
      <c r="D1996" s="119"/>
      <c r="E1996" s="120"/>
      <c r="F1996" s="120"/>
      <c r="G1996" s="121"/>
      <c r="H1996" s="122"/>
      <c r="I1996" s="121"/>
      <c r="J1996" s="121"/>
      <c r="K1996" s="120"/>
      <c r="L1996" s="120"/>
    </row>
    <row r="1997" spans="2:12" x14ac:dyDescent="0.25">
      <c r="B1997" s="120"/>
      <c r="C1997" s="118"/>
      <c r="D1997" s="119"/>
      <c r="E1997" s="120"/>
      <c r="F1997" s="120"/>
      <c r="G1997" s="121"/>
      <c r="H1997" s="122"/>
      <c r="I1997" s="121"/>
      <c r="J1997" s="121"/>
      <c r="K1997" s="120"/>
      <c r="L1997" s="120"/>
    </row>
    <row r="1998" spans="2:12" x14ac:dyDescent="0.25">
      <c r="B1998" s="120"/>
      <c r="C1998" s="118"/>
      <c r="D1998" s="119"/>
      <c r="E1998" s="120"/>
      <c r="F1998" s="120"/>
      <c r="G1998" s="121"/>
      <c r="H1998" s="122"/>
      <c r="I1998" s="121"/>
      <c r="J1998" s="121"/>
      <c r="K1998" s="120"/>
      <c r="L1998" s="120"/>
    </row>
    <row r="1999" spans="2:12" x14ac:dyDescent="0.25">
      <c r="B1999" s="120"/>
      <c r="C1999" s="118"/>
      <c r="D1999" s="119"/>
      <c r="E1999" s="120"/>
      <c r="F1999" s="120"/>
      <c r="G1999" s="121"/>
      <c r="H1999" s="122"/>
      <c r="I1999" s="121"/>
      <c r="J1999" s="121"/>
      <c r="K1999" s="120"/>
      <c r="L1999" s="120"/>
    </row>
    <row r="2000" spans="2:12" x14ac:dyDescent="0.25">
      <c r="B2000" s="120"/>
      <c r="C2000" s="118"/>
      <c r="D2000" s="119"/>
      <c r="E2000" s="120"/>
      <c r="F2000" s="120"/>
      <c r="G2000" s="121"/>
      <c r="H2000" s="122"/>
      <c r="I2000" s="121"/>
      <c r="J2000" s="121"/>
      <c r="K2000" s="120"/>
      <c r="L2000" s="120"/>
    </row>
    <row r="2001" spans="2:12" x14ac:dyDescent="0.25">
      <c r="B2001" s="120"/>
      <c r="C2001" s="118"/>
      <c r="D2001" s="119"/>
      <c r="E2001" s="120"/>
      <c r="F2001" s="120"/>
      <c r="G2001" s="121"/>
      <c r="H2001" s="122"/>
      <c r="I2001" s="121"/>
      <c r="J2001" s="121"/>
      <c r="K2001" s="120"/>
      <c r="L2001" s="120"/>
    </row>
    <row r="2002" spans="2:12" x14ac:dyDescent="0.25">
      <c r="B2002" s="120"/>
      <c r="C2002" s="118"/>
      <c r="D2002" s="119"/>
      <c r="E2002" s="120"/>
      <c r="F2002" s="120"/>
      <c r="G2002" s="121"/>
      <c r="H2002" s="122"/>
      <c r="I2002" s="121"/>
      <c r="J2002" s="121"/>
      <c r="K2002" s="120"/>
      <c r="L2002" s="120"/>
    </row>
    <row r="2003" spans="2:12" x14ac:dyDescent="0.25">
      <c r="B2003" s="120"/>
      <c r="C2003" s="118"/>
      <c r="D2003" s="119"/>
      <c r="E2003" s="120"/>
      <c r="F2003" s="120"/>
      <c r="G2003" s="121"/>
      <c r="H2003" s="122"/>
      <c r="I2003" s="121"/>
      <c r="J2003" s="121"/>
      <c r="K2003" s="120"/>
      <c r="L2003" s="120"/>
    </row>
    <row r="2004" spans="2:12" x14ac:dyDescent="0.25">
      <c r="B2004" s="120"/>
      <c r="C2004" s="118"/>
      <c r="D2004" s="119"/>
      <c r="E2004" s="120"/>
      <c r="F2004" s="120"/>
      <c r="G2004" s="121"/>
      <c r="H2004" s="122"/>
      <c r="I2004" s="121"/>
      <c r="J2004" s="121"/>
      <c r="K2004" s="120"/>
      <c r="L2004" s="120"/>
    </row>
    <row r="2005" spans="2:12" x14ac:dyDescent="0.25">
      <c r="B2005" s="120"/>
      <c r="C2005" s="118"/>
      <c r="D2005" s="119"/>
      <c r="E2005" s="120"/>
      <c r="F2005" s="120"/>
      <c r="G2005" s="121"/>
      <c r="H2005" s="122"/>
      <c r="I2005" s="121"/>
      <c r="J2005" s="121"/>
      <c r="K2005" s="120"/>
      <c r="L2005" s="120"/>
    </row>
    <row r="2006" spans="2:12" x14ac:dyDescent="0.25">
      <c r="B2006" s="120"/>
      <c r="C2006" s="118"/>
      <c r="D2006" s="119"/>
      <c r="E2006" s="120"/>
      <c r="F2006" s="120"/>
      <c r="G2006" s="121"/>
      <c r="H2006" s="122"/>
      <c r="I2006" s="121"/>
      <c r="J2006" s="121"/>
      <c r="K2006" s="120"/>
      <c r="L2006" s="120"/>
    </row>
    <row r="2007" spans="2:12" x14ac:dyDescent="0.25">
      <c r="B2007" s="120"/>
      <c r="C2007" s="118"/>
      <c r="D2007" s="119"/>
      <c r="E2007" s="120"/>
      <c r="F2007" s="120"/>
      <c r="G2007" s="121"/>
      <c r="H2007" s="122"/>
      <c r="I2007" s="121"/>
      <c r="J2007" s="121"/>
      <c r="K2007" s="120"/>
      <c r="L2007" s="120"/>
    </row>
    <row r="2008" spans="2:12" x14ac:dyDescent="0.25">
      <c r="B2008" s="120"/>
      <c r="C2008" s="118"/>
      <c r="D2008" s="119"/>
      <c r="E2008" s="120"/>
      <c r="F2008" s="120"/>
      <c r="G2008" s="121"/>
      <c r="H2008" s="122"/>
      <c r="I2008" s="121"/>
      <c r="J2008" s="121"/>
      <c r="K2008" s="120"/>
      <c r="L2008" s="120"/>
    </row>
    <row r="2009" spans="2:12" x14ac:dyDescent="0.25">
      <c r="B2009" s="120"/>
      <c r="C2009" s="118"/>
      <c r="D2009" s="119"/>
      <c r="E2009" s="120"/>
      <c r="F2009" s="120"/>
      <c r="G2009" s="121"/>
      <c r="H2009" s="122"/>
      <c r="I2009" s="121"/>
      <c r="J2009" s="121"/>
      <c r="K2009" s="120"/>
      <c r="L2009" s="120"/>
    </row>
    <row r="2010" spans="2:12" x14ac:dyDescent="0.25">
      <c r="B2010" s="120"/>
      <c r="C2010" s="118"/>
      <c r="D2010" s="119"/>
      <c r="E2010" s="120"/>
      <c r="F2010" s="120"/>
      <c r="G2010" s="121"/>
      <c r="H2010" s="122"/>
      <c r="I2010" s="121"/>
      <c r="J2010" s="121"/>
      <c r="K2010" s="120"/>
      <c r="L2010" s="120"/>
    </row>
    <row r="2011" spans="2:12" x14ac:dyDescent="0.25">
      <c r="B2011" s="120"/>
      <c r="C2011" s="118"/>
      <c r="D2011" s="119"/>
      <c r="E2011" s="120"/>
      <c r="F2011" s="120"/>
      <c r="G2011" s="121"/>
      <c r="H2011" s="122"/>
      <c r="I2011" s="121"/>
      <c r="J2011" s="121"/>
      <c r="K2011" s="120"/>
      <c r="L2011" s="120"/>
    </row>
    <row r="2012" spans="2:12" x14ac:dyDescent="0.25">
      <c r="B2012" s="120"/>
      <c r="C2012" s="118"/>
      <c r="D2012" s="119"/>
      <c r="E2012" s="120"/>
      <c r="F2012" s="120"/>
      <c r="G2012" s="121"/>
      <c r="H2012" s="122"/>
      <c r="I2012" s="121"/>
      <c r="J2012" s="121"/>
      <c r="K2012" s="120"/>
      <c r="L2012" s="120"/>
    </row>
    <row r="2013" spans="2:12" x14ac:dyDescent="0.25">
      <c r="B2013" s="120"/>
      <c r="C2013" s="118"/>
      <c r="D2013" s="119"/>
      <c r="E2013" s="120"/>
      <c r="F2013" s="120"/>
      <c r="G2013" s="121"/>
      <c r="H2013" s="122"/>
      <c r="I2013" s="121"/>
      <c r="J2013" s="121"/>
      <c r="K2013" s="120"/>
      <c r="L2013" s="120"/>
    </row>
    <row r="2014" spans="2:12" x14ac:dyDescent="0.25">
      <c r="B2014" s="120"/>
      <c r="C2014" s="118"/>
      <c r="D2014" s="119"/>
      <c r="E2014" s="120"/>
      <c r="F2014" s="120"/>
      <c r="G2014" s="121"/>
      <c r="H2014" s="122"/>
      <c r="I2014" s="121"/>
      <c r="J2014" s="121"/>
      <c r="K2014" s="120"/>
      <c r="L2014" s="120"/>
    </row>
    <row r="2015" spans="2:12" x14ac:dyDescent="0.25">
      <c r="B2015" s="120"/>
      <c r="C2015" s="118"/>
      <c r="D2015" s="119"/>
      <c r="E2015" s="120"/>
      <c r="F2015" s="120"/>
      <c r="G2015" s="121"/>
      <c r="H2015" s="122"/>
      <c r="I2015" s="121"/>
      <c r="J2015" s="121"/>
      <c r="K2015" s="120"/>
      <c r="L2015" s="120"/>
    </row>
    <row r="2016" spans="2:12" x14ac:dyDescent="0.25">
      <c r="B2016" s="120"/>
      <c r="C2016" s="118"/>
      <c r="D2016" s="119"/>
      <c r="E2016" s="120"/>
      <c r="F2016" s="120"/>
      <c r="G2016" s="121"/>
      <c r="H2016" s="122"/>
      <c r="I2016" s="121"/>
      <c r="J2016" s="121"/>
      <c r="K2016" s="120"/>
      <c r="L2016" s="120"/>
    </row>
    <row r="2017" spans="2:12" x14ac:dyDescent="0.25">
      <c r="B2017" s="120"/>
      <c r="C2017" s="118"/>
      <c r="D2017" s="119"/>
      <c r="E2017" s="120"/>
      <c r="F2017" s="120"/>
      <c r="G2017" s="121"/>
      <c r="H2017" s="122"/>
      <c r="I2017" s="121"/>
      <c r="J2017" s="121"/>
      <c r="K2017" s="120"/>
      <c r="L2017" s="120"/>
    </row>
    <row r="2018" spans="2:12" x14ac:dyDescent="0.25">
      <c r="B2018" s="120"/>
      <c r="C2018" s="118"/>
      <c r="D2018" s="119"/>
      <c r="E2018" s="120"/>
      <c r="F2018" s="120"/>
      <c r="G2018" s="121"/>
      <c r="H2018" s="122"/>
      <c r="I2018" s="121"/>
      <c r="J2018" s="121"/>
      <c r="K2018" s="120"/>
      <c r="L2018" s="120"/>
    </row>
    <row r="2019" spans="2:12" x14ac:dyDescent="0.25">
      <c r="B2019" s="120"/>
      <c r="C2019" s="118"/>
      <c r="D2019" s="119"/>
      <c r="E2019" s="120"/>
      <c r="F2019" s="120"/>
      <c r="G2019" s="121"/>
      <c r="H2019" s="122"/>
      <c r="I2019" s="121"/>
      <c r="J2019" s="121"/>
      <c r="K2019" s="120"/>
      <c r="L2019" s="120"/>
    </row>
    <row r="2020" spans="2:12" x14ac:dyDescent="0.25">
      <c r="B2020" s="120"/>
      <c r="C2020" s="118"/>
      <c r="D2020" s="119"/>
      <c r="E2020" s="120"/>
      <c r="F2020" s="120"/>
      <c r="G2020" s="121"/>
      <c r="H2020" s="122"/>
      <c r="I2020" s="121"/>
      <c r="J2020" s="121"/>
      <c r="K2020" s="120"/>
      <c r="L2020" s="120"/>
    </row>
    <row r="2021" spans="2:12" x14ac:dyDescent="0.25">
      <c r="B2021" s="120"/>
      <c r="C2021" s="118"/>
      <c r="D2021" s="119"/>
      <c r="E2021" s="120"/>
      <c r="F2021" s="120"/>
      <c r="G2021" s="121"/>
      <c r="H2021" s="122"/>
      <c r="I2021" s="121"/>
      <c r="J2021" s="121"/>
      <c r="K2021" s="120"/>
      <c r="L2021" s="120"/>
    </row>
    <row r="2022" spans="2:12" x14ac:dyDescent="0.25">
      <c r="B2022" s="120"/>
      <c r="C2022" s="118"/>
      <c r="D2022" s="119"/>
      <c r="E2022" s="120"/>
      <c r="F2022" s="120"/>
      <c r="G2022" s="121"/>
      <c r="H2022" s="122"/>
      <c r="I2022" s="121"/>
      <c r="J2022" s="121"/>
      <c r="K2022" s="120"/>
      <c r="L2022" s="120"/>
    </row>
    <row r="2023" spans="2:12" x14ac:dyDescent="0.25">
      <c r="B2023" s="120"/>
      <c r="C2023" s="118"/>
      <c r="D2023" s="119"/>
      <c r="E2023" s="120"/>
      <c r="F2023" s="120"/>
      <c r="G2023" s="121"/>
      <c r="H2023" s="122"/>
      <c r="I2023" s="121"/>
      <c r="J2023" s="121"/>
      <c r="K2023" s="120"/>
      <c r="L2023" s="120"/>
    </row>
    <row r="2024" spans="2:12" x14ac:dyDescent="0.25">
      <c r="B2024" s="120"/>
      <c r="C2024" s="118"/>
      <c r="D2024" s="119"/>
      <c r="E2024" s="120"/>
      <c r="F2024" s="120"/>
      <c r="G2024" s="121"/>
      <c r="H2024" s="122"/>
      <c r="I2024" s="121"/>
      <c r="J2024" s="121"/>
      <c r="K2024" s="120"/>
      <c r="L2024" s="120"/>
    </row>
    <row r="2025" spans="2:12" x14ac:dyDescent="0.25">
      <c r="B2025" s="120"/>
      <c r="C2025" s="118"/>
      <c r="D2025" s="119"/>
      <c r="E2025" s="120"/>
      <c r="F2025" s="120"/>
      <c r="G2025" s="121"/>
      <c r="H2025" s="122"/>
      <c r="I2025" s="121"/>
      <c r="J2025" s="121"/>
      <c r="K2025" s="120"/>
      <c r="L2025" s="120"/>
    </row>
    <row r="2026" spans="2:12" x14ac:dyDescent="0.25">
      <c r="B2026" s="120"/>
      <c r="C2026" s="118"/>
      <c r="D2026" s="119"/>
      <c r="E2026" s="120"/>
      <c r="F2026" s="120"/>
      <c r="G2026" s="121"/>
      <c r="H2026" s="122"/>
      <c r="I2026" s="121"/>
      <c r="J2026" s="121"/>
      <c r="K2026" s="120"/>
      <c r="L2026" s="120"/>
    </row>
    <row r="2027" spans="2:12" x14ac:dyDescent="0.25">
      <c r="B2027" s="120"/>
      <c r="C2027" s="118"/>
      <c r="D2027" s="119"/>
      <c r="E2027" s="120"/>
      <c r="F2027" s="120"/>
      <c r="G2027" s="121"/>
      <c r="H2027" s="122"/>
      <c r="I2027" s="121"/>
      <c r="J2027" s="121"/>
      <c r="K2027" s="120"/>
      <c r="L2027" s="120"/>
    </row>
    <row r="2028" spans="2:12" x14ac:dyDescent="0.25">
      <c r="B2028" s="120"/>
      <c r="C2028" s="118"/>
      <c r="D2028" s="119"/>
      <c r="E2028" s="120"/>
      <c r="F2028" s="120"/>
      <c r="G2028" s="121"/>
      <c r="H2028" s="122"/>
      <c r="I2028" s="121"/>
      <c r="J2028" s="121"/>
      <c r="K2028" s="120"/>
      <c r="L2028" s="120"/>
    </row>
    <row r="2029" spans="2:12" x14ac:dyDescent="0.25">
      <c r="B2029" s="120"/>
      <c r="C2029" s="118"/>
      <c r="D2029" s="119"/>
      <c r="E2029" s="120"/>
      <c r="F2029" s="120"/>
      <c r="G2029" s="121"/>
      <c r="H2029" s="122"/>
      <c r="I2029" s="121"/>
      <c r="J2029" s="121"/>
      <c r="K2029" s="120"/>
      <c r="L2029" s="120"/>
    </row>
    <row r="2030" spans="2:12" x14ac:dyDescent="0.25">
      <c r="B2030" s="120"/>
      <c r="C2030" s="118"/>
      <c r="D2030" s="119"/>
      <c r="E2030" s="120"/>
      <c r="F2030" s="120"/>
      <c r="G2030" s="121"/>
      <c r="H2030" s="122"/>
      <c r="I2030" s="121"/>
      <c r="J2030" s="121"/>
      <c r="K2030" s="120"/>
      <c r="L2030" s="120"/>
    </row>
    <row r="2031" spans="2:12" x14ac:dyDescent="0.25">
      <c r="B2031" s="120"/>
      <c r="C2031" s="118"/>
      <c r="D2031" s="119"/>
      <c r="E2031" s="120"/>
      <c r="F2031" s="120"/>
      <c r="G2031" s="121"/>
      <c r="H2031" s="122"/>
      <c r="I2031" s="121"/>
      <c r="J2031" s="121"/>
      <c r="K2031" s="120"/>
      <c r="L2031" s="120"/>
    </row>
    <row r="2032" spans="2:12" x14ac:dyDescent="0.25">
      <c r="B2032" s="120"/>
      <c r="C2032" s="118"/>
      <c r="D2032" s="119"/>
      <c r="E2032" s="120"/>
      <c r="F2032" s="120"/>
      <c r="G2032" s="121"/>
      <c r="H2032" s="122"/>
      <c r="I2032" s="121"/>
      <c r="J2032" s="121"/>
      <c r="K2032" s="120"/>
      <c r="L2032" s="120"/>
    </row>
    <row r="2033" spans="2:12" x14ac:dyDescent="0.25">
      <c r="B2033" s="120"/>
      <c r="C2033" s="118"/>
      <c r="D2033" s="119"/>
      <c r="E2033" s="120"/>
      <c r="F2033" s="120"/>
      <c r="G2033" s="121"/>
      <c r="H2033" s="122"/>
      <c r="I2033" s="121"/>
      <c r="J2033" s="121"/>
      <c r="K2033" s="120"/>
      <c r="L2033" s="120"/>
    </row>
    <row r="2034" spans="2:12" x14ac:dyDescent="0.25">
      <c r="B2034" s="120"/>
      <c r="C2034" s="118"/>
      <c r="D2034" s="119"/>
      <c r="E2034" s="120"/>
      <c r="F2034" s="120"/>
      <c r="G2034" s="121"/>
      <c r="H2034" s="122"/>
      <c r="I2034" s="121"/>
      <c r="J2034" s="121"/>
      <c r="K2034" s="120"/>
      <c r="L2034" s="120"/>
    </row>
    <row r="2035" spans="2:12" x14ac:dyDescent="0.25">
      <c r="B2035" s="120"/>
      <c r="C2035" s="118"/>
      <c r="D2035" s="119"/>
      <c r="E2035" s="120"/>
      <c r="F2035" s="120"/>
      <c r="G2035" s="121"/>
      <c r="H2035" s="122"/>
      <c r="I2035" s="121"/>
      <c r="J2035" s="121"/>
      <c r="K2035" s="120"/>
      <c r="L2035" s="120"/>
    </row>
    <row r="2036" spans="2:12" x14ac:dyDescent="0.25">
      <c r="B2036" s="120"/>
      <c r="C2036" s="118"/>
      <c r="D2036" s="119"/>
      <c r="E2036" s="120"/>
      <c r="F2036" s="120"/>
      <c r="G2036" s="121"/>
      <c r="H2036" s="122"/>
      <c r="I2036" s="121"/>
      <c r="J2036" s="121"/>
      <c r="K2036" s="120"/>
      <c r="L2036" s="120"/>
    </row>
    <row r="2037" spans="2:12" x14ac:dyDescent="0.25">
      <c r="B2037" s="120"/>
      <c r="C2037" s="118"/>
      <c r="D2037" s="119"/>
      <c r="E2037" s="120"/>
      <c r="F2037" s="120"/>
      <c r="G2037" s="121"/>
      <c r="H2037" s="122"/>
      <c r="I2037" s="121"/>
      <c r="J2037" s="121"/>
      <c r="K2037" s="120"/>
      <c r="L2037" s="120"/>
    </row>
    <row r="2038" spans="2:12" x14ac:dyDescent="0.25">
      <c r="B2038" s="120"/>
      <c r="C2038" s="118"/>
      <c r="D2038" s="119"/>
      <c r="E2038" s="120"/>
      <c r="F2038" s="120"/>
      <c r="G2038" s="121"/>
      <c r="H2038" s="122"/>
      <c r="I2038" s="121"/>
      <c r="J2038" s="121"/>
      <c r="K2038" s="120"/>
      <c r="L2038" s="120"/>
    </row>
    <row r="2039" spans="2:12" x14ac:dyDescent="0.25">
      <c r="B2039" s="120"/>
      <c r="C2039" s="118"/>
      <c r="D2039" s="119"/>
      <c r="E2039" s="120"/>
      <c r="F2039" s="120"/>
      <c r="G2039" s="121"/>
      <c r="H2039" s="122"/>
      <c r="I2039" s="121"/>
      <c r="J2039" s="121"/>
      <c r="K2039" s="120"/>
      <c r="L2039" s="120"/>
    </row>
    <row r="2040" spans="2:12" x14ac:dyDescent="0.25">
      <c r="B2040" s="120"/>
      <c r="C2040" s="118"/>
      <c r="D2040" s="119"/>
      <c r="E2040" s="120"/>
      <c r="F2040" s="120"/>
      <c r="G2040" s="121"/>
      <c r="H2040" s="122"/>
      <c r="I2040" s="121"/>
      <c r="J2040" s="121"/>
      <c r="K2040" s="120"/>
      <c r="L2040" s="120"/>
    </row>
    <row r="2041" spans="2:12" x14ac:dyDescent="0.25">
      <c r="B2041" s="120"/>
      <c r="C2041" s="118"/>
      <c r="D2041" s="119"/>
      <c r="E2041" s="120"/>
      <c r="F2041" s="120"/>
      <c r="G2041" s="121"/>
      <c r="H2041" s="122"/>
      <c r="I2041" s="121"/>
      <c r="J2041" s="121"/>
      <c r="K2041" s="120"/>
      <c r="L2041" s="120"/>
    </row>
    <row r="2042" spans="2:12" x14ac:dyDescent="0.25">
      <c r="B2042" s="120"/>
      <c r="C2042" s="118"/>
      <c r="D2042" s="119"/>
      <c r="E2042" s="120"/>
      <c r="F2042" s="120"/>
      <c r="G2042" s="121"/>
      <c r="H2042" s="122"/>
      <c r="I2042" s="121"/>
      <c r="J2042" s="121"/>
      <c r="K2042" s="120"/>
      <c r="L2042" s="120"/>
    </row>
    <row r="2043" spans="2:12" x14ac:dyDescent="0.25">
      <c r="B2043" s="120"/>
      <c r="C2043" s="118"/>
      <c r="D2043" s="119"/>
      <c r="E2043" s="120"/>
      <c r="F2043" s="120"/>
      <c r="G2043" s="121"/>
      <c r="H2043" s="122"/>
      <c r="I2043" s="121"/>
      <c r="J2043" s="121"/>
      <c r="K2043" s="120"/>
      <c r="L2043" s="120"/>
    </row>
    <row r="2044" spans="2:12" x14ac:dyDescent="0.25">
      <c r="B2044" s="120"/>
      <c r="C2044" s="118"/>
      <c r="D2044" s="119"/>
      <c r="E2044" s="120"/>
      <c r="F2044" s="120"/>
      <c r="G2044" s="121"/>
      <c r="H2044" s="122"/>
      <c r="I2044" s="121"/>
      <c r="J2044" s="121"/>
      <c r="K2044" s="120"/>
      <c r="L2044" s="120"/>
    </row>
    <row r="2045" spans="2:12" x14ac:dyDescent="0.25">
      <c r="B2045" s="120"/>
      <c r="C2045" s="118"/>
      <c r="D2045" s="119"/>
      <c r="E2045" s="120"/>
      <c r="F2045" s="120"/>
      <c r="G2045" s="121"/>
      <c r="H2045" s="122"/>
      <c r="I2045" s="121"/>
      <c r="J2045" s="121"/>
      <c r="K2045" s="120"/>
      <c r="L2045" s="120"/>
    </row>
    <row r="2046" spans="2:12" x14ac:dyDescent="0.25">
      <c r="B2046" s="120"/>
      <c r="C2046" s="118"/>
      <c r="D2046" s="119"/>
      <c r="E2046" s="120"/>
      <c r="F2046" s="120"/>
      <c r="G2046" s="121"/>
      <c r="H2046" s="122"/>
      <c r="I2046" s="121"/>
      <c r="J2046" s="121"/>
      <c r="K2046" s="120"/>
      <c r="L2046" s="120"/>
    </row>
    <row r="2047" spans="2:12" x14ac:dyDescent="0.25">
      <c r="B2047" s="120"/>
      <c r="C2047" s="118"/>
      <c r="D2047" s="119"/>
      <c r="E2047" s="120"/>
      <c r="F2047" s="120"/>
      <c r="G2047" s="121"/>
      <c r="H2047" s="122"/>
      <c r="I2047" s="121"/>
      <c r="J2047" s="121"/>
      <c r="K2047" s="120"/>
      <c r="L2047" s="120"/>
    </row>
    <row r="2048" spans="2:12" x14ac:dyDescent="0.25">
      <c r="B2048" s="120"/>
      <c r="C2048" s="118"/>
      <c r="D2048" s="119"/>
      <c r="E2048" s="120"/>
      <c r="F2048" s="120"/>
      <c r="G2048" s="121"/>
      <c r="H2048" s="122"/>
      <c r="I2048" s="121"/>
      <c r="J2048" s="121"/>
      <c r="K2048" s="120"/>
      <c r="L2048" s="120"/>
    </row>
    <row r="2049" spans="2:12" x14ac:dyDescent="0.25">
      <c r="B2049" s="120"/>
      <c r="C2049" s="118"/>
      <c r="D2049" s="119"/>
      <c r="E2049" s="120"/>
      <c r="F2049" s="120"/>
      <c r="G2049" s="121"/>
      <c r="H2049" s="122"/>
      <c r="I2049" s="121"/>
      <c r="J2049" s="121"/>
      <c r="K2049" s="120"/>
      <c r="L2049" s="120"/>
    </row>
    <row r="2050" spans="2:12" x14ac:dyDescent="0.25">
      <c r="B2050" s="120"/>
      <c r="C2050" s="118"/>
      <c r="D2050" s="119"/>
      <c r="E2050" s="120"/>
      <c r="F2050" s="120"/>
      <c r="G2050" s="121"/>
      <c r="H2050" s="122"/>
      <c r="I2050" s="121"/>
      <c r="J2050" s="121"/>
      <c r="K2050" s="120"/>
      <c r="L2050" s="120"/>
    </row>
    <row r="2051" spans="2:12" x14ac:dyDescent="0.25">
      <c r="B2051" s="120"/>
      <c r="C2051" s="118"/>
      <c r="D2051" s="119"/>
      <c r="E2051" s="120"/>
      <c r="F2051" s="120"/>
      <c r="G2051" s="121"/>
      <c r="H2051" s="122"/>
      <c r="I2051" s="121"/>
      <c r="J2051" s="121"/>
      <c r="K2051" s="120"/>
      <c r="L2051" s="120"/>
    </row>
    <row r="2052" spans="2:12" x14ac:dyDescent="0.25">
      <c r="B2052" s="120"/>
      <c r="C2052" s="118"/>
      <c r="D2052" s="119"/>
      <c r="E2052" s="120"/>
      <c r="F2052" s="120"/>
      <c r="G2052" s="121"/>
      <c r="H2052" s="122"/>
      <c r="I2052" s="121"/>
      <c r="J2052" s="121"/>
      <c r="K2052" s="120"/>
      <c r="L2052" s="120"/>
    </row>
    <row r="2053" spans="2:12" x14ac:dyDescent="0.25">
      <c r="B2053" s="120"/>
      <c r="C2053" s="118"/>
      <c r="D2053" s="119"/>
      <c r="E2053" s="120"/>
      <c r="F2053" s="120"/>
      <c r="G2053" s="121"/>
      <c r="H2053" s="122"/>
      <c r="I2053" s="121"/>
      <c r="J2053" s="121"/>
      <c r="K2053" s="120"/>
      <c r="L2053" s="120"/>
    </row>
    <row r="2054" spans="2:12" x14ac:dyDescent="0.25">
      <c r="B2054" s="120"/>
      <c r="C2054" s="118"/>
      <c r="D2054" s="119"/>
      <c r="E2054" s="120"/>
      <c r="F2054" s="120"/>
      <c r="G2054" s="121"/>
      <c r="H2054" s="122"/>
      <c r="I2054" s="121"/>
      <c r="J2054" s="121"/>
      <c r="K2054" s="120"/>
      <c r="L2054" s="120"/>
    </row>
    <row r="2055" spans="2:12" x14ac:dyDescent="0.25">
      <c r="B2055" s="120"/>
      <c r="C2055" s="118"/>
      <c r="D2055" s="119"/>
      <c r="E2055" s="120"/>
      <c r="F2055" s="120"/>
      <c r="G2055" s="121"/>
      <c r="H2055" s="122"/>
      <c r="I2055" s="121"/>
      <c r="J2055" s="121"/>
      <c r="K2055" s="120"/>
      <c r="L2055" s="120"/>
    </row>
    <row r="2056" spans="2:12" x14ac:dyDescent="0.25">
      <c r="B2056" s="120"/>
      <c r="C2056" s="118"/>
      <c r="D2056" s="119"/>
      <c r="E2056" s="120"/>
      <c r="F2056" s="120"/>
      <c r="G2056" s="121"/>
      <c r="H2056" s="122"/>
      <c r="I2056" s="121"/>
      <c r="J2056" s="121"/>
      <c r="K2056" s="120"/>
      <c r="L2056" s="120"/>
    </row>
    <row r="2057" spans="2:12" x14ac:dyDescent="0.25">
      <c r="B2057" s="120"/>
      <c r="C2057" s="118"/>
      <c r="D2057" s="119"/>
      <c r="E2057" s="120"/>
      <c r="F2057" s="120"/>
      <c r="G2057" s="121"/>
      <c r="H2057" s="122"/>
      <c r="I2057" s="121"/>
      <c r="J2057" s="121"/>
      <c r="K2057" s="120"/>
      <c r="L2057" s="120"/>
    </row>
    <row r="2058" spans="2:12" x14ac:dyDescent="0.25">
      <c r="B2058" s="120"/>
      <c r="C2058" s="118"/>
      <c r="D2058" s="119"/>
      <c r="E2058" s="120"/>
      <c r="F2058" s="120"/>
      <c r="G2058" s="121"/>
      <c r="H2058" s="122"/>
      <c r="I2058" s="121"/>
      <c r="J2058" s="121"/>
      <c r="K2058" s="120"/>
      <c r="L2058" s="120"/>
    </row>
    <row r="2059" spans="2:12" x14ac:dyDescent="0.25">
      <c r="B2059" s="120"/>
      <c r="C2059" s="118"/>
      <c r="D2059" s="119"/>
      <c r="E2059" s="120"/>
      <c r="F2059" s="120"/>
      <c r="G2059" s="121"/>
      <c r="H2059" s="122"/>
      <c r="I2059" s="121"/>
      <c r="J2059" s="121"/>
      <c r="K2059" s="120"/>
      <c r="L2059" s="120"/>
    </row>
    <row r="2060" spans="2:12" x14ac:dyDescent="0.25">
      <c r="B2060" s="120"/>
      <c r="C2060" s="118"/>
      <c r="D2060" s="119"/>
      <c r="E2060" s="120"/>
      <c r="F2060" s="120"/>
      <c r="G2060" s="121"/>
      <c r="H2060" s="122"/>
      <c r="I2060" s="121"/>
      <c r="J2060" s="121"/>
      <c r="K2060" s="120"/>
      <c r="L2060" s="120"/>
    </row>
    <row r="2061" spans="2:12" x14ac:dyDescent="0.25">
      <c r="B2061" s="120"/>
      <c r="C2061" s="118"/>
      <c r="D2061" s="119"/>
      <c r="E2061" s="120"/>
      <c r="F2061" s="120"/>
      <c r="G2061" s="121"/>
      <c r="H2061" s="122"/>
      <c r="I2061" s="121"/>
      <c r="J2061" s="121"/>
      <c r="K2061" s="120"/>
      <c r="L2061" s="120"/>
    </row>
    <row r="2062" spans="2:12" x14ac:dyDescent="0.25">
      <c r="B2062" s="120"/>
      <c r="C2062" s="118"/>
      <c r="D2062" s="119"/>
      <c r="E2062" s="120"/>
      <c r="F2062" s="120"/>
      <c r="G2062" s="121"/>
      <c r="H2062" s="122"/>
      <c r="I2062" s="121"/>
      <c r="J2062" s="121"/>
      <c r="K2062" s="120"/>
      <c r="L2062" s="120"/>
    </row>
    <row r="2063" spans="2:12" x14ac:dyDescent="0.25">
      <c r="B2063" s="120"/>
      <c r="C2063" s="118"/>
      <c r="D2063" s="119"/>
      <c r="E2063" s="120"/>
      <c r="F2063" s="120"/>
      <c r="G2063" s="121"/>
      <c r="H2063" s="122"/>
      <c r="I2063" s="121"/>
      <c r="J2063" s="121"/>
      <c r="K2063" s="120"/>
      <c r="L2063" s="120"/>
    </row>
    <row r="2064" spans="2:12" x14ac:dyDescent="0.25">
      <c r="B2064" s="120"/>
      <c r="C2064" s="118"/>
      <c r="D2064" s="119"/>
      <c r="E2064" s="120"/>
      <c r="F2064" s="120"/>
      <c r="G2064" s="121"/>
      <c r="H2064" s="122"/>
      <c r="I2064" s="121"/>
      <c r="J2064" s="121"/>
      <c r="K2064" s="120"/>
      <c r="L2064" s="120"/>
    </row>
    <row r="2065" spans="2:12" x14ac:dyDescent="0.25">
      <c r="B2065" s="120"/>
      <c r="C2065" s="118"/>
      <c r="D2065" s="119"/>
      <c r="E2065" s="120"/>
      <c r="F2065" s="120"/>
      <c r="G2065" s="121"/>
      <c r="H2065" s="122"/>
      <c r="I2065" s="121"/>
      <c r="J2065" s="121"/>
      <c r="K2065" s="120"/>
      <c r="L2065" s="120"/>
    </row>
    <row r="2066" spans="2:12" x14ac:dyDescent="0.25">
      <c r="B2066" s="120"/>
      <c r="C2066" s="118"/>
      <c r="D2066" s="119"/>
      <c r="E2066" s="120"/>
      <c r="F2066" s="120"/>
      <c r="G2066" s="121"/>
      <c r="H2066" s="122"/>
      <c r="I2066" s="121"/>
      <c r="J2066" s="121"/>
      <c r="K2066" s="120"/>
      <c r="L2066" s="120"/>
    </row>
    <row r="2067" spans="2:12" x14ac:dyDescent="0.25">
      <c r="B2067" s="120"/>
      <c r="C2067" s="118"/>
      <c r="D2067" s="119"/>
      <c r="E2067" s="120"/>
      <c r="F2067" s="120"/>
      <c r="G2067" s="121"/>
      <c r="H2067" s="122"/>
      <c r="I2067" s="121"/>
      <c r="J2067" s="121"/>
      <c r="K2067" s="120"/>
      <c r="L2067" s="120"/>
    </row>
    <row r="2068" spans="2:12" x14ac:dyDescent="0.25">
      <c r="B2068" s="120"/>
      <c r="C2068" s="118"/>
      <c r="D2068" s="119"/>
      <c r="E2068" s="120"/>
      <c r="F2068" s="120"/>
      <c r="G2068" s="121"/>
      <c r="H2068" s="122"/>
      <c r="I2068" s="121"/>
      <c r="J2068" s="121"/>
      <c r="K2068" s="120"/>
      <c r="L2068" s="120"/>
    </row>
    <row r="2069" spans="2:12" x14ac:dyDescent="0.25">
      <c r="B2069" s="120"/>
      <c r="C2069" s="118"/>
      <c r="D2069" s="119"/>
      <c r="E2069" s="120"/>
      <c r="F2069" s="120"/>
      <c r="G2069" s="121"/>
      <c r="H2069" s="122"/>
      <c r="I2069" s="121"/>
      <c r="J2069" s="121"/>
      <c r="K2069" s="120"/>
      <c r="L2069" s="120"/>
    </row>
    <row r="2070" spans="2:12" x14ac:dyDescent="0.25">
      <c r="B2070" s="120"/>
      <c r="C2070" s="118"/>
      <c r="D2070" s="119"/>
      <c r="E2070" s="120"/>
      <c r="F2070" s="120"/>
      <c r="G2070" s="121"/>
      <c r="H2070" s="122"/>
      <c r="I2070" s="121"/>
      <c r="J2070" s="121"/>
      <c r="K2070" s="120"/>
      <c r="L2070" s="120"/>
    </row>
    <row r="2071" spans="2:12" x14ac:dyDescent="0.25">
      <c r="B2071" s="120"/>
      <c r="C2071" s="118"/>
      <c r="D2071" s="119"/>
      <c r="E2071" s="120"/>
      <c r="F2071" s="120"/>
      <c r="G2071" s="121"/>
      <c r="H2071" s="122"/>
      <c r="I2071" s="121"/>
      <c r="J2071" s="121"/>
      <c r="K2071" s="120"/>
      <c r="L2071" s="120"/>
    </row>
    <row r="2072" spans="2:12" x14ac:dyDescent="0.25">
      <c r="B2072" s="120"/>
      <c r="C2072" s="118"/>
      <c r="D2072" s="119"/>
      <c r="E2072" s="120"/>
      <c r="F2072" s="120"/>
      <c r="G2072" s="121"/>
      <c r="H2072" s="122"/>
      <c r="I2072" s="121"/>
      <c r="J2072" s="121"/>
      <c r="K2072" s="120"/>
      <c r="L2072" s="120"/>
    </row>
    <row r="2073" spans="2:12" x14ac:dyDescent="0.25">
      <c r="B2073" s="120"/>
      <c r="C2073" s="118"/>
      <c r="D2073" s="119"/>
      <c r="E2073" s="120"/>
      <c r="F2073" s="120"/>
      <c r="G2073" s="121"/>
      <c r="H2073" s="122"/>
      <c r="I2073" s="121"/>
      <c r="J2073" s="121"/>
      <c r="K2073" s="120"/>
      <c r="L2073" s="120"/>
    </row>
    <row r="2074" spans="2:12" x14ac:dyDescent="0.25">
      <c r="B2074" s="120"/>
      <c r="C2074" s="118"/>
      <c r="D2074" s="119"/>
      <c r="E2074" s="120"/>
      <c r="F2074" s="120"/>
      <c r="G2074" s="121"/>
      <c r="H2074" s="122"/>
      <c r="I2074" s="121"/>
      <c r="J2074" s="121"/>
      <c r="K2074" s="120"/>
      <c r="L2074" s="120"/>
    </row>
    <row r="2075" spans="2:12" x14ac:dyDescent="0.25">
      <c r="B2075" s="120"/>
      <c r="C2075" s="118"/>
      <c r="D2075" s="119"/>
      <c r="E2075" s="120"/>
      <c r="F2075" s="120"/>
      <c r="G2075" s="121"/>
      <c r="H2075" s="122"/>
      <c r="I2075" s="121"/>
      <c r="J2075" s="121"/>
      <c r="K2075" s="120"/>
      <c r="L2075" s="120"/>
    </row>
    <row r="2076" spans="2:12" x14ac:dyDescent="0.25">
      <c r="B2076" s="120"/>
      <c r="C2076" s="118"/>
      <c r="D2076" s="119"/>
      <c r="E2076" s="120"/>
      <c r="F2076" s="120"/>
      <c r="G2076" s="121"/>
      <c r="H2076" s="122"/>
      <c r="I2076" s="121"/>
      <c r="J2076" s="121"/>
      <c r="K2076" s="120"/>
      <c r="L2076" s="120"/>
    </row>
    <row r="2077" spans="2:12" x14ac:dyDescent="0.25">
      <c r="B2077" s="120"/>
      <c r="C2077" s="118"/>
      <c r="D2077" s="119"/>
      <c r="E2077" s="120"/>
      <c r="F2077" s="120"/>
      <c r="G2077" s="121"/>
      <c r="H2077" s="122"/>
      <c r="I2077" s="121"/>
      <c r="J2077" s="121"/>
      <c r="K2077" s="120"/>
      <c r="L2077" s="120"/>
    </row>
    <row r="2078" spans="2:12" x14ac:dyDescent="0.25">
      <c r="B2078" s="120"/>
      <c r="C2078" s="118"/>
      <c r="D2078" s="119"/>
      <c r="E2078" s="120"/>
      <c r="F2078" s="120"/>
      <c r="G2078" s="121"/>
      <c r="H2078" s="122"/>
      <c r="I2078" s="121"/>
      <c r="J2078" s="121"/>
      <c r="K2078" s="120"/>
      <c r="L2078" s="120"/>
    </row>
    <row r="2079" spans="2:12" x14ac:dyDescent="0.25">
      <c r="B2079" s="120"/>
      <c r="C2079" s="118"/>
      <c r="D2079" s="119"/>
      <c r="E2079" s="120"/>
      <c r="F2079" s="120"/>
      <c r="G2079" s="121"/>
      <c r="H2079" s="122"/>
      <c r="I2079" s="121"/>
      <c r="J2079" s="121"/>
      <c r="K2079" s="120"/>
      <c r="L2079" s="120"/>
    </row>
    <row r="2080" spans="2:12" x14ac:dyDescent="0.25">
      <c r="B2080" s="120"/>
      <c r="C2080" s="118"/>
      <c r="D2080" s="119"/>
      <c r="E2080" s="120"/>
      <c r="F2080" s="120"/>
      <c r="G2080" s="121"/>
      <c r="H2080" s="122"/>
      <c r="I2080" s="121"/>
      <c r="J2080" s="121"/>
      <c r="K2080" s="120"/>
      <c r="L2080" s="120"/>
    </row>
    <row r="2081" spans="2:12" x14ac:dyDescent="0.25">
      <c r="B2081" s="120"/>
      <c r="C2081" s="118"/>
      <c r="D2081" s="119"/>
      <c r="E2081" s="120"/>
      <c r="F2081" s="120"/>
      <c r="G2081" s="121"/>
      <c r="H2081" s="122"/>
      <c r="I2081" s="121"/>
      <c r="J2081" s="121"/>
      <c r="K2081" s="120"/>
      <c r="L2081" s="120"/>
    </row>
    <row r="2082" spans="2:12" x14ac:dyDescent="0.25">
      <c r="B2082" s="120"/>
      <c r="C2082" s="118"/>
      <c r="D2082" s="119"/>
      <c r="E2082" s="120"/>
      <c r="F2082" s="120"/>
      <c r="G2082" s="121"/>
      <c r="H2082" s="122"/>
      <c r="I2082" s="121"/>
      <c r="J2082" s="121"/>
      <c r="K2082" s="120"/>
      <c r="L2082" s="120"/>
    </row>
    <row r="2083" spans="2:12" x14ac:dyDescent="0.25">
      <c r="B2083" s="120"/>
      <c r="C2083" s="118"/>
      <c r="D2083" s="119"/>
      <c r="E2083" s="120"/>
      <c r="F2083" s="120"/>
      <c r="G2083" s="121"/>
      <c r="H2083" s="122"/>
      <c r="I2083" s="121"/>
      <c r="J2083" s="121"/>
      <c r="K2083" s="120"/>
      <c r="L2083" s="120"/>
    </row>
    <row r="2084" spans="2:12" x14ac:dyDescent="0.25">
      <c r="B2084" s="120"/>
      <c r="C2084" s="118"/>
      <c r="D2084" s="119"/>
      <c r="E2084" s="120"/>
      <c r="F2084" s="120"/>
      <c r="G2084" s="121"/>
      <c r="H2084" s="122"/>
      <c r="I2084" s="121"/>
      <c r="J2084" s="121"/>
      <c r="K2084" s="120"/>
      <c r="L2084" s="120"/>
    </row>
    <row r="2085" spans="2:12" x14ac:dyDescent="0.25">
      <c r="B2085" s="120"/>
      <c r="C2085" s="118"/>
      <c r="D2085" s="119"/>
      <c r="E2085" s="120"/>
      <c r="F2085" s="120"/>
      <c r="G2085" s="121"/>
      <c r="H2085" s="122"/>
      <c r="I2085" s="121"/>
      <c r="J2085" s="121"/>
      <c r="K2085" s="120"/>
      <c r="L2085" s="120"/>
    </row>
    <row r="2086" spans="2:12" x14ac:dyDescent="0.25">
      <c r="B2086" s="120"/>
      <c r="C2086" s="118"/>
      <c r="D2086" s="119"/>
      <c r="E2086" s="120"/>
      <c r="F2086" s="120"/>
      <c r="G2086" s="121"/>
      <c r="H2086" s="122"/>
      <c r="I2086" s="121"/>
      <c r="J2086" s="121"/>
      <c r="K2086" s="120"/>
      <c r="L2086" s="120"/>
    </row>
    <row r="2087" spans="2:12" x14ac:dyDescent="0.25">
      <c r="B2087" s="120"/>
      <c r="C2087" s="118"/>
      <c r="D2087" s="119"/>
      <c r="E2087" s="120"/>
      <c r="F2087" s="120"/>
      <c r="G2087" s="121"/>
      <c r="H2087" s="122"/>
      <c r="I2087" s="121"/>
      <c r="J2087" s="121"/>
      <c r="K2087" s="120"/>
      <c r="L2087" s="120"/>
    </row>
    <row r="2088" spans="2:12" x14ac:dyDescent="0.25">
      <c r="B2088" s="120"/>
      <c r="C2088" s="118"/>
      <c r="D2088" s="119"/>
      <c r="E2088" s="120"/>
      <c r="F2088" s="120"/>
      <c r="G2088" s="121"/>
      <c r="H2088" s="122"/>
      <c r="I2088" s="121"/>
      <c r="J2088" s="121"/>
      <c r="K2088" s="120"/>
      <c r="L2088" s="120"/>
    </row>
    <row r="2089" spans="2:12" x14ac:dyDescent="0.25">
      <c r="B2089" s="120"/>
      <c r="C2089" s="118"/>
      <c r="D2089" s="119"/>
      <c r="E2089" s="120"/>
      <c r="F2089" s="120"/>
      <c r="G2089" s="121"/>
      <c r="H2089" s="122"/>
      <c r="I2089" s="121"/>
      <c r="J2089" s="121"/>
      <c r="K2089" s="120"/>
      <c r="L2089" s="120"/>
    </row>
    <row r="2090" spans="2:12" x14ac:dyDescent="0.25">
      <c r="B2090" s="120"/>
      <c r="C2090" s="118"/>
      <c r="D2090" s="119"/>
      <c r="E2090" s="120"/>
      <c r="F2090" s="120"/>
      <c r="G2090" s="121"/>
      <c r="H2090" s="122"/>
      <c r="I2090" s="121"/>
      <c r="J2090" s="121"/>
      <c r="K2090" s="120"/>
      <c r="L2090" s="120"/>
    </row>
    <row r="2091" spans="2:12" x14ac:dyDescent="0.25">
      <c r="B2091" s="120"/>
      <c r="C2091" s="118"/>
      <c r="D2091" s="119"/>
      <c r="E2091" s="120"/>
      <c r="F2091" s="120"/>
      <c r="G2091" s="121"/>
      <c r="H2091" s="122"/>
      <c r="I2091" s="121"/>
      <c r="J2091" s="121"/>
      <c r="K2091" s="120"/>
      <c r="L2091" s="120"/>
    </row>
    <row r="2092" spans="2:12" x14ac:dyDescent="0.25">
      <c r="B2092" s="120"/>
      <c r="C2092" s="118"/>
      <c r="D2092" s="119"/>
      <c r="E2092" s="120"/>
      <c r="F2092" s="120"/>
      <c r="G2092" s="121"/>
      <c r="H2092" s="122"/>
      <c r="I2092" s="121"/>
      <c r="J2092" s="121"/>
      <c r="K2092" s="120"/>
      <c r="L2092" s="120"/>
    </row>
    <row r="2093" spans="2:12" x14ac:dyDescent="0.25">
      <c r="B2093" s="120"/>
      <c r="C2093" s="118"/>
      <c r="D2093" s="119"/>
      <c r="E2093" s="120"/>
      <c r="F2093" s="120"/>
      <c r="G2093" s="121"/>
      <c r="H2093" s="122"/>
      <c r="I2093" s="121"/>
      <c r="J2093" s="121"/>
      <c r="K2093" s="120"/>
      <c r="L2093" s="120"/>
    </row>
    <row r="2094" spans="2:12" x14ac:dyDescent="0.25">
      <c r="B2094" s="120"/>
      <c r="C2094" s="118"/>
      <c r="D2094" s="119"/>
      <c r="E2094" s="120"/>
      <c r="F2094" s="120"/>
      <c r="G2094" s="121"/>
      <c r="H2094" s="122"/>
      <c r="I2094" s="121"/>
      <c r="J2094" s="121"/>
      <c r="K2094" s="120"/>
      <c r="L2094" s="120"/>
    </row>
    <row r="2095" spans="2:12" x14ac:dyDescent="0.25">
      <c r="B2095" s="120"/>
      <c r="C2095" s="118"/>
      <c r="D2095" s="119"/>
      <c r="E2095" s="120"/>
      <c r="F2095" s="120"/>
      <c r="G2095" s="121"/>
      <c r="H2095" s="122"/>
      <c r="I2095" s="121"/>
      <c r="J2095" s="121"/>
      <c r="K2095" s="120"/>
      <c r="L2095" s="120"/>
    </row>
    <row r="2096" spans="2:12" x14ac:dyDescent="0.25">
      <c r="B2096" s="120"/>
      <c r="C2096" s="118"/>
      <c r="D2096" s="119"/>
      <c r="E2096" s="120"/>
      <c r="F2096" s="120"/>
      <c r="G2096" s="121"/>
      <c r="H2096" s="122"/>
      <c r="I2096" s="121"/>
      <c r="J2096" s="121"/>
      <c r="K2096" s="120"/>
      <c r="L2096" s="120"/>
    </row>
    <row r="2097" spans="2:12" x14ac:dyDescent="0.25">
      <c r="B2097" s="120"/>
      <c r="C2097" s="118"/>
      <c r="D2097" s="119"/>
      <c r="E2097" s="120"/>
      <c r="F2097" s="120"/>
      <c r="G2097" s="121"/>
      <c r="H2097" s="122"/>
      <c r="I2097" s="121"/>
      <c r="J2097" s="121"/>
      <c r="K2097" s="120"/>
      <c r="L2097" s="120"/>
    </row>
    <row r="2098" spans="2:12" x14ac:dyDescent="0.25">
      <c r="B2098" s="120"/>
      <c r="C2098" s="118"/>
      <c r="D2098" s="119"/>
      <c r="E2098" s="120"/>
      <c r="F2098" s="120"/>
      <c r="G2098" s="121"/>
      <c r="H2098" s="122"/>
      <c r="I2098" s="121"/>
      <c r="J2098" s="121"/>
      <c r="K2098" s="120"/>
      <c r="L2098" s="120"/>
    </row>
    <row r="2099" spans="2:12" x14ac:dyDescent="0.25">
      <c r="B2099" s="120"/>
      <c r="C2099" s="118"/>
      <c r="D2099" s="119"/>
      <c r="E2099" s="120"/>
      <c r="F2099" s="120"/>
      <c r="G2099" s="121"/>
      <c r="H2099" s="122"/>
      <c r="I2099" s="121"/>
      <c r="J2099" s="121"/>
      <c r="K2099" s="120"/>
      <c r="L2099" s="120"/>
    </row>
    <row r="2100" spans="2:12" x14ac:dyDescent="0.25">
      <c r="B2100" s="120"/>
      <c r="C2100" s="118"/>
      <c r="D2100" s="119"/>
      <c r="E2100" s="120"/>
      <c r="F2100" s="120"/>
      <c r="G2100" s="121"/>
      <c r="H2100" s="122"/>
      <c r="I2100" s="121"/>
      <c r="J2100" s="121"/>
      <c r="K2100" s="120"/>
      <c r="L2100" s="120"/>
    </row>
    <row r="2101" spans="2:12" x14ac:dyDescent="0.25">
      <c r="B2101" s="120"/>
      <c r="C2101" s="118"/>
      <c r="D2101" s="119"/>
      <c r="E2101" s="120"/>
      <c r="F2101" s="120"/>
      <c r="G2101" s="121"/>
      <c r="H2101" s="122"/>
      <c r="I2101" s="121"/>
      <c r="J2101" s="121"/>
      <c r="K2101" s="120"/>
      <c r="L2101" s="120"/>
    </row>
    <row r="2102" spans="2:12" x14ac:dyDescent="0.25">
      <c r="B2102" s="120"/>
      <c r="C2102" s="118"/>
      <c r="D2102" s="119"/>
      <c r="E2102" s="120"/>
      <c r="F2102" s="120"/>
      <c r="G2102" s="121"/>
      <c r="H2102" s="122"/>
      <c r="I2102" s="121"/>
      <c r="J2102" s="121"/>
      <c r="K2102" s="120"/>
      <c r="L2102" s="120"/>
    </row>
    <row r="2103" spans="2:12" x14ac:dyDescent="0.25">
      <c r="B2103" s="120"/>
      <c r="C2103" s="118"/>
      <c r="D2103" s="119"/>
      <c r="E2103" s="120"/>
      <c r="F2103" s="120"/>
      <c r="G2103" s="121"/>
      <c r="H2103" s="122"/>
      <c r="I2103" s="121"/>
      <c r="J2103" s="121"/>
      <c r="K2103" s="120"/>
      <c r="L2103" s="120"/>
    </row>
    <row r="2104" spans="2:12" x14ac:dyDescent="0.25">
      <c r="B2104" s="120"/>
      <c r="C2104" s="118"/>
      <c r="D2104" s="119"/>
      <c r="E2104" s="120"/>
      <c r="F2104" s="120"/>
      <c r="G2104" s="121"/>
      <c r="H2104" s="122"/>
      <c r="I2104" s="121"/>
      <c r="J2104" s="121"/>
      <c r="K2104" s="120"/>
      <c r="L2104" s="120"/>
    </row>
    <row r="2105" spans="2:12" x14ac:dyDescent="0.25">
      <c r="B2105" s="120"/>
      <c r="C2105" s="118"/>
      <c r="D2105" s="119"/>
      <c r="E2105" s="120"/>
      <c r="F2105" s="120"/>
      <c r="G2105" s="121"/>
      <c r="H2105" s="122"/>
      <c r="I2105" s="121"/>
      <c r="J2105" s="121"/>
      <c r="K2105" s="120"/>
      <c r="L2105" s="120"/>
    </row>
    <row r="2106" spans="2:12" x14ac:dyDescent="0.25">
      <c r="B2106" s="120"/>
      <c r="C2106" s="118"/>
      <c r="D2106" s="119"/>
      <c r="E2106" s="120"/>
      <c r="F2106" s="120"/>
      <c r="G2106" s="121"/>
      <c r="H2106" s="122"/>
      <c r="I2106" s="121"/>
      <c r="J2106" s="121"/>
      <c r="K2106" s="120"/>
      <c r="L2106" s="120"/>
    </row>
    <row r="2107" spans="2:12" x14ac:dyDescent="0.25">
      <c r="B2107" s="120"/>
      <c r="C2107" s="118"/>
      <c r="D2107" s="119"/>
      <c r="E2107" s="120"/>
      <c r="F2107" s="120"/>
      <c r="G2107" s="121"/>
      <c r="H2107" s="122"/>
      <c r="I2107" s="121"/>
      <c r="J2107" s="121"/>
      <c r="K2107" s="120"/>
      <c r="L2107" s="120"/>
    </row>
    <row r="2108" spans="2:12" x14ac:dyDescent="0.25">
      <c r="B2108" s="120"/>
      <c r="C2108" s="118"/>
      <c r="D2108" s="119"/>
      <c r="E2108" s="120"/>
      <c r="F2108" s="120"/>
      <c r="G2108" s="121"/>
      <c r="H2108" s="122"/>
      <c r="I2108" s="121"/>
      <c r="J2108" s="121"/>
      <c r="K2108" s="120"/>
      <c r="L2108" s="120"/>
    </row>
    <row r="2109" spans="2:12" x14ac:dyDescent="0.25">
      <c r="B2109" s="120"/>
      <c r="C2109" s="118"/>
      <c r="D2109" s="119"/>
      <c r="E2109" s="120"/>
      <c r="F2109" s="120"/>
      <c r="G2109" s="121"/>
      <c r="H2109" s="122"/>
      <c r="I2109" s="121"/>
      <c r="J2109" s="121"/>
      <c r="K2109" s="120"/>
      <c r="L2109" s="120"/>
    </row>
    <row r="2110" spans="2:12" x14ac:dyDescent="0.25">
      <c r="B2110" s="120"/>
      <c r="C2110" s="118"/>
      <c r="D2110" s="119"/>
      <c r="E2110" s="120"/>
      <c r="F2110" s="120"/>
      <c r="G2110" s="121"/>
      <c r="H2110" s="122"/>
      <c r="I2110" s="121"/>
      <c r="J2110" s="121"/>
      <c r="K2110" s="120"/>
      <c r="L2110" s="120"/>
    </row>
    <row r="2111" spans="2:12" x14ac:dyDescent="0.25">
      <c r="B2111" s="120"/>
      <c r="C2111" s="118"/>
      <c r="D2111" s="119"/>
      <c r="E2111" s="120"/>
      <c r="F2111" s="120"/>
      <c r="G2111" s="121"/>
      <c r="H2111" s="122"/>
      <c r="I2111" s="121"/>
      <c r="J2111" s="121"/>
      <c r="K2111" s="120"/>
      <c r="L2111" s="120"/>
    </row>
    <row r="2112" spans="2:12" x14ac:dyDescent="0.25">
      <c r="B2112" s="120"/>
      <c r="C2112" s="118"/>
      <c r="D2112" s="119"/>
      <c r="E2112" s="120"/>
      <c r="F2112" s="120"/>
      <c r="G2112" s="121"/>
      <c r="H2112" s="122"/>
      <c r="I2112" s="121"/>
      <c r="J2112" s="121"/>
      <c r="K2112" s="120"/>
      <c r="L2112" s="120"/>
    </row>
    <row r="2113" spans="2:12" x14ac:dyDescent="0.25">
      <c r="B2113" s="120"/>
      <c r="C2113" s="118"/>
      <c r="D2113" s="119"/>
      <c r="E2113" s="120"/>
      <c r="F2113" s="120"/>
      <c r="G2113" s="121"/>
      <c r="H2113" s="122"/>
      <c r="I2113" s="121"/>
      <c r="J2113" s="121"/>
      <c r="K2113" s="120"/>
      <c r="L2113" s="120"/>
    </row>
    <row r="2114" spans="2:12" x14ac:dyDescent="0.25">
      <c r="B2114" s="120"/>
      <c r="C2114" s="118"/>
      <c r="D2114" s="119"/>
      <c r="E2114" s="120"/>
      <c r="F2114" s="120"/>
      <c r="G2114" s="121"/>
      <c r="H2114" s="122"/>
      <c r="I2114" s="121"/>
      <c r="J2114" s="121"/>
      <c r="K2114" s="120"/>
      <c r="L2114" s="120"/>
    </row>
    <row r="2115" spans="2:12" x14ac:dyDescent="0.25">
      <c r="B2115" s="120"/>
      <c r="C2115" s="118"/>
      <c r="D2115" s="119"/>
      <c r="E2115" s="120"/>
      <c r="F2115" s="120"/>
      <c r="G2115" s="121"/>
      <c r="H2115" s="122"/>
      <c r="I2115" s="121"/>
      <c r="J2115" s="121"/>
      <c r="K2115" s="120"/>
      <c r="L2115" s="120"/>
    </row>
    <row r="2116" spans="2:12" x14ac:dyDescent="0.25">
      <c r="B2116" s="120"/>
      <c r="C2116" s="118"/>
      <c r="D2116" s="119"/>
      <c r="E2116" s="120"/>
      <c r="F2116" s="120"/>
      <c r="G2116" s="121"/>
      <c r="H2116" s="122"/>
      <c r="I2116" s="121"/>
      <c r="J2116" s="121"/>
      <c r="K2116" s="120"/>
      <c r="L2116" s="120"/>
    </row>
    <row r="2117" spans="2:12" x14ac:dyDescent="0.25">
      <c r="B2117" s="120"/>
      <c r="C2117" s="118"/>
      <c r="D2117" s="119"/>
      <c r="E2117" s="120"/>
      <c r="F2117" s="120"/>
      <c r="G2117" s="121"/>
      <c r="H2117" s="122"/>
      <c r="I2117" s="121"/>
      <c r="J2117" s="121"/>
      <c r="K2117" s="120"/>
      <c r="L2117" s="120"/>
    </row>
    <row r="2118" spans="2:12" x14ac:dyDescent="0.25">
      <c r="B2118" s="120"/>
      <c r="C2118" s="118"/>
      <c r="D2118" s="119"/>
      <c r="E2118" s="120"/>
      <c r="F2118" s="120"/>
      <c r="G2118" s="121"/>
      <c r="H2118" s="122"/>
      <c r="I2118" s="121"/>
      <c r="J2118" s="121"/>
      <c r="K2118" s="120"/>
      <c r="L2118" s="120"/>
    </row>
    <row r="2119" spans="2:12" x14ac:dyDescent="0.25">
      <c r="B2119" s="120"/>
      <c r="C2119" s="118"/>
      <c r="D2119" s="119"/>
      <c r="E2119" s="120"/>
      <c r="F2119" s="120"/>
      <c r="G2119" s="121"/>
      <c r="H2119" s="122"/>
      <c r="I2119" s="121"/>
      <c r="J2119" s="121"/>
      <c r="K2119" s="120"/>
      <c r="L2119" s="120"/>
    </row>
    <row r="2120" spans="2:12" x14ac:dyDescent="0.25">
      <c r="B2120" s="120"/>
      <c r="C2120" s="118"/>
      <c r="D2120" s="119"/>
      <c r="E2120" s="120"/>
      <c r="F2120" s="120"/>
      <c r="G2120" s="121"/>
      <c r="H2120" s="122"/>
      <c r="I2120" s="121"/>
      <c r="J2120" s="121"/>
      <c r="K2120" s="120"/>
      <c r="L2120" s="120"/>
    </row>
    <row r="2121" spans="2:12" x14ac:dyDescent="0.25">
      <c r="B2121" s="120"/>
      <c r="C2121" s="118"/>
      <c r="D2121" s="119"/>
      <c r="E2121" s="120"/>
      <c r="F2121" s="120"/>
      <c r="G2121" s="121"/>
      <c r="H2121" s="122"/>
      <c r="I2121" s="121"/>
      <c r="J2121" s="121"/>
      <c r="K2121" s="120"/>
      <c r="L2121" s="120"/>
    </row>
    <row r="2122" spans="2:12" x14ac:dyDescent="0.25">
      <c r="B2122" s="120"/>
      <c r="C2122" s="118"/>
      <c r="D2122" s="119"/>
      <c r="E2122" s="120"/>
      <c r="F2122" s="120"/>
      <c r="G2122" s="121"/>
      <c r="H2122" s="122"/>
      <c r="I2122" s="121"/>
      <c r="J2122" s="121"/>
      <c r="K2122" s="120"/>
      <c r="L2122" s="120"/>
    </row>
    <row r="2123" spans="2:12" x14ac:dyDescent="0.25">
      <c r="B2123" s="120"/>
      <c r="C2123" s="118"/>
      <c r="D2123" s="119"/>
      <c r="E2123" s="120"/>
      <c r="F2123" s="120"/>
      <c r="G2123" s="121"/>
      <c r="H2123" s="122"/>
      <c r="I2123" s="121"/>
      <c r="J2123" s="121"/>
      <c r="K2123" s="120"/>
      <c r="L2123" s="120"/>
    </row>
    <row r="2124" spans="2:12" x14ac:dyDescent="0.25">
      <c r="B2124" s="120"/>
      <c r="C2124" s="118"/>
      <c r="D2124" s="119"/>
      <c r="E2124" s="120"/>
      <c r="F2124" s="120"/>
      <c r="G2124" s="121"/>
      <c r="H2124" s="122"/>
      <c r="I2124" s="121"/>
      <c r="J2124" s="121"/>
      <c r="K2124" s="120"/>
      <c r="L2124" s="120"/>
    </row>
    <row r="2125" spans="2:12" x14ac:dyDescent="0.25">
      <c r="B2125" s="120"/>
      <c r="C2125" s="118"/>
      <c r="D2125" s="119"/>
      <c r="E2125" s="120"/>
      <c r="F2125" s="120"/>
      <c r="G2125" s="121"/>
      <c r="H2125" s="122"/>
      <c r="I2125" s="121"/>
      <c r="J2125" s="121"/>
      <c r="K2125" s="120"/>
      <c r="L2125" s="120"/>
    </row>
    <row r="2126" spans="2:12" x14ac:dyDescent="0.25">
      <c r="B2126" s="120"/>
      <c r="C2126" s="118"/>
      <c r="D2126" s="119"/>
      <c r="E2126" s="120"/>
      <c r="F2126" s="120"/>
      <c r="G2126" s="121"/>
      <c r="H2126" s="122"/>
      <c r="I2126" s="121"/>
      <c r="J2126" s="121"/>
      <c r="K2126" s="120"/>
      <c r="L2126" s="120"/>
    </row>
    <row r="2127" spans="2:12" x14ac:dyDescent="0.25">
      <c r="B2127" s="120"/>
      <c r="C2127" s="118"/>
      <c r="D2127" s="119"/>
      <c r="E2127" s="120"/>
      <c r="F2127" s="120"/>
      <c r="G2127" s="121"/>
      <c r="H2127" s="122"/>
      <c r="I2127" s="121"/>
      <c r="J2127" s="121"/>
      <c r="K2127" s="120"/>
      <c r="L2127" s="120"/>
    </row>
    <row r="2128" spans="2:12" x14ac:dyDescent="0.25">
      <c r="B2128" s="120"/>
      <c r="C2128" s="118"/>
      <c r="D2128" s="119"/>
      <c r="E2128" s="120"/>
      <c r="F2128" s="120"/>
      <c r="G2128" s="121"/>
      <c r="H2128" s="122"/>
      <c r="I2128" s="121"/>
      <c r="J2128" s="121"/>
      <c r="K2128" s="120"/>
      <c r="L2128" s="120"/>
    </row>
    <row r="2129" spans="2:12" x14ac:dyDescent="0.25">
      <c r="B2129" s="120"/>
      <c r="C2129" s="118"/>
      <c r="D2129" s="119"/>
      <c r="E2129" s="120"/>
      <c r="F2129" s="120"/>
      <c r="G2129" s="121"/>
      <c r="H2129" s="122"/>
      <c r="I2129" s="121"/>
      <c r="J2129" s="121"/>
      <c r="K2129" s="120"/>
      <c r="L2129" s="120"/>
    </row>
    <row r="2130" spans="2:12" x14ac:dyDescent="0.25">
      <c r="B2130" s="120"/>
      <c r="C2130" s="118"/>
      <c r="D2130" s="119"/>
      <c r="E2130" s="120"/>
      <c r="F2130" s="120"/>
      <c r="G2130" s="121"/>
      <c r="H2130" s="122"/>
      <c r="I2130" s="121"/>
      <c r="J2130" s="121"/>
      <c r="K2130" s="120"/>
      <c r="L2130" s="120"/>
    </row>
    <row r="2131" spans="2:12" x14ac:dyDescent="0.25">
      <c r="B2131" s="120"/>
      <c r="C2131" s="118"/>
      <c r="D2131" s="119"/>
      <c r="E2131" s="120"/>
      <c r="F2131" s="120"/>
      <c r="G2131" s="121"/>
      <c r="H2131" s="122"/>
      <c r="I2131" s="121"/>
      <c r="J2131" s="121"/>
      <c r="K2131" s="120"/>
      <c r="L2131" s="120"/>
    </row>
    <row r="2132" spans="2:12" x14ac:dyDescent="0.25">
      <c r="B2132" s="120"/>
      <c r="C2132" s="118"/>
      <c r="D2132" s="119"/>
      <c r="E2132" s="120"/>
      <c r="F2132" s="120"/>
      <c r="G2132" s="121"/>
      <c r="H2132" s="122"/>
      <c r="I2132" s="121"/>
      <c r="J2132" s="121"/>
      <c r="K2132" s="120"/>
      <c r="L2132" s="120"/>
    </row>
    <row r="2133" spans="2:12" x14ac:dyDescent="0.25">
      <c r="B2133" s="120"/>
      <c r="C2133" s="118"/>
      <c r="D2133" s="119"/>
      <c r="E2133" s="120"/>
      <c r="F2133" s="120"/>
      <c r="G2133" s="121"/>
      <c r="H2133" s="122"/>
      <c r="I2133" s="121"/>
      <c r="J2133" s="121"/>
      <c r="K2133" s="120"/>
      <c r="L2133" s="120"/>
    </row>
    <row r="2134" spans="2:12" x14ac:dyDescent="0.25">
      <c r="B2134" s="120"/>
      <c r="C2134" s="118"/>
      <c r="D2134" s="119"/>
      <c r="E2134" s="120"/>
      <c r="F2134" s="120"/>
      <c r="G2134" s="121"/>
      <c r="H2134" s="122"/>
      <c r="I2134" s="121"/>
      <c r="J2134" s="121"/>
      <c r="K2134" s="120"/>
      <c r="L2134" s="120"/>
    </row>
    <row r="2135" spans="2:12" x14ac:dyDescent="0.25">
      <c r="B2135" s="120"/>
      <c r="C2135" s="118"/>
      <c r="D2135" s="119"/>
      <c r="E2135" s="120"/>
      <c r="F2135" s="120"/>
      <c r="G2135" s="121"/>
      <c r="H2135" s="122"/>
      <c r="I2135" s="121"/>
      <c r="J2135" s="121"/>
      <c r="K2135" s="120"/>
      <c r="L2135" s="120"/>
    </row>
    <row r="2136" spans="2:12" x14ac:dyDescent="0.25">
      <c r="B2136" s="120"/>
      <c r="C2136" s="118"/>
      <c r="D2136" s="119"/>
      <c r="E2136" s="120"/>
      <c r="F2136" s="120"/>
      <c r="G2136" s="121"/>
      <c r="H2136" s="122"/>
      <c r="I2136" s="121"/>
      <c r="J2136" s="121"/>
      <c r="K2136" s="120"/>
      <c r="L2136" s="120"/>
    </row>
    <row r="2137" spans="2:12" x14ac:dyDescent="0.25">
      <c r="B2137" s="120"/>
      <c r="C2137" s="118"/>
      <c r="D2137" s="119"/>
      <c r="E2137" s="120"/>
      <c r="F2137" s="120"/>
      <c r="G2137" s="121"/>
      <c r="H2137" s="122"/>
      <c r="I2137" s="121"/>
      <c r="J2137" s="121"/>
      <c r="K2137" s="120"/>
      <c r="L2137" s="120"/>
    </row>
    <row r="2138" spans="2:12" x14ac:dyDescent="0.25">
      <c r="B2138" s="120"/>
      <c r="C2138" s="118"/>
      <c r="D2138" s="119"/>
      <c r="E2138" s="120"/>
      <c r="F2138" s="120"/>
      <c r="G2138" s="121"/>
      <c r="H2138" s="122"/>
      <c r="I2138" s="121"/>
      <c r="J2138" s="121"/>
      <c r="K2138" s="120"/>
      <c r="L2138" s="120"/>
    </row>
    <row r="2139" spans="2:12" x14ac:dyDescent="0.25">
      <c r="B2139" s="120"/>
      <c r="C2139" s="118"/>
      <c r="D2139" s="119"/>
      <c r="E2139" s="120"/>
      <c r="F2139" s="120"/>
      <c r="G2139" s="121"/>
      <c r="H2139" s="122"/>
      <c r="I2139" s="121"/>
      <c r="J2139" s="121"/>
      <c r="K2139" s="120"/>
      <c r="L2139" s="120"/>
    </row>
    <row r="2140" spans="2:12" x14ac:dyDescent="0.25">
      <c r="B2140" s="120"/>
      <c r="C2140" s="118"/>
      <c r="D2140" s="119"/>
      <c r="E2140" s="120"/>
      <c r="F2140" s="120"/>
      <c r="G2140" s="121"/>
      <c r="H2140" s="122"/>
      <c r="I2140" s="121"/>
      <c r="J2140" s="121"/>
      <c r="K2140" s="120"/>
      <c r="L2140" s="120"/>
    </row>
    <row r="2141" spans="2:12" x14ac:dyDescent="0.25">
      <c r="B2141" s="120"/>
      <c r="C2141" s="118"/>
      <c r="D2141" s="119"/>
      <c r="E2141" s="120"/>
      <c r="F2141" s="120"/>
      <c r="G2141" s="121"/>
      <c r="H2141" s="122"/>
      <c r="I2141" s="121"/>
      <c r="J2141" s="121"/>
      <c r="K2141" s="120"/>
      <c r="L2141" s="120"/>
    </row>
    <row r="2142" spans="2:12" x14ac:dyDescent="0.25">
      <c r="B2142" s="120"/>
      <c r="C2142" s="118"/>
      <c r="D2142" s="119"/>
      <c r="E2142" s="120"/>
      <c r="F2142" s="120"/>
      <c r="G2142" s="121"/>
      <c r="H2142" s="122"/>
      <c r="I2142" s="121"/>
      <c r="J2142" s="121"/>
      <c r="K2142" s="120"/>
      <c r="L2142" s="120"/>
    </row>
    <row r="2143" spans="2:12" x14ac:dyDescent="0.25">
      <c r="B2143" s="120"/>
      <c r="C2143" s="118"/>
      <c r="D2143" s="119"/>
      <c r="E2143" s="120"/>
      <c r="F2143" s="120"/>
      <c r="G2143" s="121"/>
      <c r="H2143" s="122"/>
      <c r="I2143" s="121"/>
      <c r="J2143" s="121"/>
      <c r="K2143" s="120"/>
      <c r="L2143" s="120"/>
    </row>
    <row r="2144" spans="2:12" x14ac:dyDescent="0.25">
      <c r="B2144" s="120"/>
      <c r="C2144" s="118"/>
      <c r="D2144" s="119"/>
      <c r="E2144" s="120"/>
      <c r="F2144" s="120"/>
      <c r="G2144" s="121"/>
      <c r="H2144" s="122"/>
      <c r="I2144" s="121"/>
      <c r="J2144" s="121"/>
      <c r="K2144" s="120"/>
      <c r="L2144" s="120"/>
    </row>
    <row r="2145" spans="2:12" x14ac:dyDescent="0.25">
      <c r="B2145" s="120"/>
      <c r="C2145" s="118"/>
      <c r="D2145" s="119"/>
      <c r="E2145" s="120"/>
      <c r="F2145" s="120"/>
      <c r="G2145" s="121"/>
      <c r="H2145" s="122"/>
      <c r="I2145" s="121"/>
      <c r="J2145" s="121"/>
      <c r="K2145" s="120"/>
      <c r="L2145" s="120"/>
    </row>
    <row r="2146" spans="2:12" x14ac:dyDescent="0.25">
      <c r="B2146" s="120"/>
      <c r="C2146" s="118"/>
      <c r="D2146" s="119"/>
      <c r="E2146" s="120"/>
      <c r="F2146" s="120"/>
      <c r="G2146" s="121"/>
      <c r="H2146" s="122"/>
      <c r="I2146" s="121"/>
      <c r="J2146" s="121"/>
      <c r="K2146" s="120"/>
      <c r="L2146" s="120"/>
    </row>
    <row r="2147" spans="2:12" x14ac:dyDescent="0.25">
      <c r="B2147" s="120"/>
      <c r="C2147" s="118"/>
      <c r="D2147" s="119"/>
      <c r="E2147" s="120"/>
      <c r="F2147" s="120"/>
      <c r="G2147" s="121"/>
      <c r="H2147" s="122"/>
      <c r="I2147" s="121"/>
      <c r="J2147" s="121"/>
      <c r="K2147" s="120"/>
      <c r="L2147" s="120"/>
    </row>
    <row r="2148" spans="2:12" x14ac:dyDescent="0.25">
      <c r="B2148" s="120"/>
      <c r="C2148" s="118"/>
      <c r="D2148" s="119"/>
      <c r="E2148" s="120"/>
      <c r="F2148" s="120"/>
      <c r="G2148" s="121"/>
      <c r="H2148" s="122"/>
      <c r="I2148" s="121"/>
      <c r="J2148" s="121"/>
      <c r="K2148" s="120"/>
      <c r="L2148" s="120"/>
    </row>
    <row r="2149" spans="2:12" x14ac:dyDescent="0.25">
      <c r="B2149" s="120"/>
      <c r="C2149" s="118"/>
      <c r="D2149" s="119"/>
      <c r="E2149" s="120"/>
      <c r="F2149" s="120"/>
      <c r="G2149" s="121"/>
      <c r="H2149" s="122"/>
      <c r="I2149" s="121"/>
      <c r="J2149" s="121"/>
      <c r="K2149" s="120"/>
      <c r="L2149" s="120"/>
    </row>
    <row r="2150" spans="2:12" x14ac:dyDescent="0.25">
      <c r="B2150" s="120"/>
      <c r="C2150" s="118"/>
      <c r="D2150" s="119"/>
      <c r="E2150" s="120"/>
      <c r="F2150" s="120"/>
      <c r="G2150" s="121"/>
      <c r="H2150" s="122"/>
      <c r="I2150" s="121"/>
      <c r="J2150" s="121"/>
      <c r="K2150" s="120"/>
      <c r="L2150" s="120"/>
    </row>
    <row r="2151" spans="2:12" x14ac:dyDescent="0.25">
      <c r="B2151" s="120"/>
      <c r="C2151" s="118"/>
      <c r="D2151" s="119"/>
      <c r="E2151" s="120"/>
      <c r="F2151" s="120"/>
      <c r="G2151" s="121"/>
      <c r="H2151" s="122"/>
      <c r="I2151" s="121"/>
      <c r="J2151" s="121"/>
      <c r="K2151" s="120"/>
      <c r="L2151" s="120"/>
    </row>
    <row r="2152" spans="2:12" x14ac:dyDescent="0.25">
      <c r="B2152" s="120"/>
      <c r="C2152" s="118"/>
      <c r="D2152" s="119"/>
      <c r="E2152" s="120"/>
      <c r="F2152" s="120"/>
      <c r="G2152" s="121"/>
      <c r="H2152" s="122"/>
      <c r="I2152" s="121"/>
      <c r="J2152" s="121"/>
      <c r="K2152" s="120"/>
      <c r="L2152" s="120"/>
    </row>
    <row r="2153" spans="2:12" x14ac:dyDescent="0.25">
      <c r="B2153" s="120"/>
      <c r="C2153" s="118"/>
      <c r="D2153" s="119"/>
      <c r="E2153" s="120"/>
      <c r="F2153" s="120"/>
      <c r="G2153" s="121"/>
      <c r="H2153" s="122"/>
      <c r="I2153" s="121"/>
      <c r="J2153" s="121"/>
      <c r="K2153" s="120"/>
      <c r="L2153" s="120"/>
    </row>
    <row r="2154" spans="2:12" x14ac:dyDescent="0.25">
      <c r="B2154" s="120"/>
      <c r="C2154" s="118"/>
      <c r="D2154" s="119"/>
      <c r="E2154" s="120"/>
      <c r="F2154" s="120"/>
      <c r="G2154" s="121"/>
      <c r="H2154" s="122"/>
      <c r="I2154" s="121"/>
      <c r="J2154" s="121"/>
      <c r="K2154" s="120"/>
      <c r="L2154" s="120"/>
    </row>
    <row r="2155" spans="2:12" x14ac:dyDescent="0.25">
      <c r="B2155" s="120"/>
      <c r="C2155" s="118"/>
      <c r="D2155" s="119"/>
      <c r="E2155" s="120"/>
      <c r="F2155" s="120"/>
      <c r="G2155" s="121"/>
      <c r="H2155" s="122"/>
      <c r="I2155" s="121"/>
      <c r="J2155" s="121"/>
      <c r="K2155" s="120"/>
      <c r="L2155" s="120"/>
    </row>
    <row r="2156" spans="2:12" x14ac:dyDescent="0.25">
      <c r="B2156" s="120"/>
      <c r="C2156" s="118"/>
      <c r="D2156" s="119"/>
      <c r="E2156" s="120"/>
      <c r="F2156" s="120"/>
      <c r="G2156" s="121"/>
      <c r="H2156" s="122"/>
      <c r="I2156" s="121"/>
      <c r="J2156" s="121"/>
      <c r="K2156" s="120"/>
      <c r="L2156" s="120"/>
    </row>
    <row r="2157" spans="2:12" x14ac:dyDescent="0.25">
      <c r="B2157" s="120"/>
      <c r="C2157" s="118"/>
      <c r="D2157" s="119"/>
      <c r="E2157" s="120"/>
      <c r="F2157" s="120"/>
      <c r="G2157" s="121"/>
      <c r="H2157" s="122"/>
      <c r="I2157" s="121"/>
      <c r="J2157" s="121"/>
      <c r="K2157" s="120"/>
      <c r="L2157" s="120"/>
    </row>
    <row r="2158" spans="2:12" x14ac:dyDescent="0.25">
      <c r="B2158" s="120"/>
      <c r="C2158" s="118"/>
      <c r="D2158" s="119"/>
      <c r="E2158" s="120"/>
      <c r="F2158" s="120"/>
      <c r="G2158" s="121"/>
      <c r="H2158" s="122"/>
      <c r="I2158" s="121"/>
      <c r="J2158" s="121"/>
      <c r="K2158" s="120"/>
      <c r="L2158" s="120"/>
    </row>
    <row r="2159" spans="2:12" x14ac:dyDescent="0.25">
      <c r="B2159" s="120"/>
      <c r="C2159" s="118"/>
      <c r="D2159" s="119"/>
      <c r="E2159" s="120"/>
      <c r="F2159" s="120"/>
      <c r="G2159" s="121"/>
      <c r="H2159" s="122"/>
      <c r="I2159" s="121"/>
      <c r="J2159" s="121"/>
      <c r="K2159" s="120"/>
      <c r="L2159" s="120"/>
    </row>
    <row r="2160" spans="2:12" x14ac:dyDescent="0.25">
      <c r="B2160" s="120"/>
      <c r="C2160" s="118"/>
      <c r="D2160" s="119"/>
      <c r="E2160" s="120"/>
      <c r="F2160" s="120"/>
      <c r="G2160" s="121"/>
      <c r="H2160" s="122"/>
      <c r="I2160" s="121"/>
      <c r="J2160" s="121"/>
      <c r="K2160" s="120"/>
      <c r="L2160" s="120"/>
    </row>
    <row r="2161" spans="2:12" x14ac:dyDescent="0.25">
      <c r="B2161" s="120"/>
      <c r="C2161" s="118"/>
      <c r="D2161" s="119"/>
      <c r="E2161" s="120"/>
      <c r="F2161" s="120"/>
      <c r="G2161" s="121"/>
      <c r="H2161" s="122"/>
      <c r="I2161" s="121"/>
      <c r="J2161" s="121"/>
      <c r="K2161" s="120"/>
      <c r="L2161" s="120"/>
    </row>
    <row r="2162" spans="2:12" x14ac:dyDescent="0.25">
      <c r="B2162" s="120"/>
      <c r="C2162" s="118"/>
      <c r="D2162" s="119"/>
      <c r="E2162" s="120"/>
      <c r="F2162" s="120"/>
      <c r="G2162" s="121"/>
      <c r="H2162" s="122"/>
      <c r="I2162" s="121"/>
      <c r="J2162" s="121"/>
      <c r="K2162" s="120"/>
      <c r="L2162" s="120"/>
    </row>
    <row r="2163" spans="2:12" x14ac:dyDescent="0.25">
      <c r="B2163" s="120"/>
      <c r="C2163" s="118"/>
      <c r="D2163" s="119"/>
      <c r="E2163" s="120"/>
      <c r="F2163" s="120"/>
      <c r="G2163" s="121"/>
      <c r="H2163" s="122"/>
      <c r="I2163" s="121"/>
      <c r="J2163" s="121"/>
      <c r="K2163" s="120"/>
      <c r="L2163" s="120"/>
    </row>
    <row r="2164" spans="2:12" x14ac:dyDescent="0.25">
      <c r="B2164" s="120"/>
      <c r="C2164" s="118"/>
      <c r="D2164" s="119"/>
      <c r="E2164" s="120"/>
      <c r="F2164" s="120"/>
      <c r="G2164" s="121"/>
      <c r="H2164" s="122"/>
      <c r="I2164" s="121"/>
      <c r="J2164" s="121"/>
      <c r="K2164" s="120"/>
      <c r="L2164" s="120"/>
    </row>
    <row r="2165" spans="2:12" x14ac:dyDescent="0.25">
      <c r="B2165" s="120"/>
      <c r="C2165" s="118"/>
      <c r="D2165" s="119"/>
      <c r="E2165" s="120"/>
      <c r="F2165" s="120"/>
      <c r="G2165" s="121"/>
      <c r="H2165" s="122"/>
      <c r="I2165" s="121"/>
      <c r="J2165" s="121"/>
      <c r="K2165" s="120"/>
      <c r="L2165" s="120"/>
    </row>
    <row r="2166" spans="2:12" x14ac:dyDescent="0.25">
      <c r="B2166" s="120"/>
      <c r="C2166" s="118"/>
      <c r="D2166" s="119"/>
      <c r="E2166" s="120"/>
      <c r="F2166" s="120"/>
      <c r="G2166" s="121"/>
      <c r="H2166" s="122"/>
      <c r="I2166" s="121"/>
      <c r="J2166" s="121"/>
      <c r="K2166" s="120"/>
      <c r="L2166" s="120"/>
    </row>
    <row r="2167" spans="2:12" x14ac:dyDescent="0.25">
      <c r="B2167" s="120"/>
      <c r="C2167" s="118"/>
      <c r="D2167" s="119"/>
      <c r="E2167" s="120"/>
      <c r="F2167" s="120"/>
      <c r="G2167" s="121"/>
      <c r="H2167" s="122"/>
      <c r="I2167" s="121"/>
      <c r="J2167" s="121"/>
      <c r="K2167" s="120"/>
      <c r="L2167" s="120"/>
    </row>
    <row r="2168" spans="2:12" x14ac:dyDescent="0.25">
      <c r="B2168" s="120"/>
      <c r="C2168" s="118"/>
      <c r="D2168" s="119"/>
      <c r="E2168" s="120"/>
      <c r="F2168" s="120"/>
      <c r="G2168" s="121"/>
      <c r="H2168" s="122"/>
      <c r="I2168" s="121"/>
      <c r="J2168" s="121"/>
      <c r="K2168" s="120"/>
      <c r="L2168" s="120"/>
    </row>
    <row r="2169" spans="2:12" x14ac:dyDescent="0.25">
      <c r="B2169" s="120"/>
      <c r="C2169" s="118"/>
      <c r="D2169" s="119"/>
      <c r="E2169" s="120"/>
      <c r="F2169" s="120"/>
      <c r="G2169" s="121"/>
      <c r="H2169" s="122"/>
      <c r="I2169" s="121"/>
      <c r="J2169" s="121"/>
      <c r="K2169" s="120"/>
      <c r="L2169" s="120"/>
    </row>
    <row r="2170" spans="2:12" x14ac:dyDescent="0.25">
      <c r="B2170" s="120"/>
      <c r="C2170" s="118"/>
      <c r="D2170" s="119"/>
      <c r="E2170" s="120"/>
      <c r="F2170" s="120"/>
      <c r="G2170" s="121"/>
      <c r="H2170" s="122"/>
      <c r="I2170" s="121"/>
      <c r="J2170" s="121"/>
      <c r="K2170" s="120"/>
      <c r="L2170" s="120"/>
    </row>
    <row r="2171" spans="2:12" x14ac:dyDescent="0.25">
      <c r="B2171" s="120"/>
      <c r="C2171" s="118"/>
      <c r="D2171" s="119"/>
      <c r="E2171" s="120"/>
      <c r="F2171" s="120"/>
      <c r="G2171" s="121"/>
      <c r="H2171" s="122"/>
      <c r="I2171" s="121"/>
      <c r="J2171" s="121"/>
      <c r="K2171" s="120"/>
      <c r="L2171" s="120"/>
    </row>
    <row r="2172" spans="2:12" x14ac:dyDescent="0.25">
      <c r="B2172" s="120"/>
      <c r="C2172" s="118"/>
      <c r="D2172" s="119"/>
      <c r="E2172" s="120"/>
      <c r="F2172" s="120"/>
      <c r="G2172" s="121"/>
      <c r="H2172" s="122"/>
      <c r="I2172" s="121"/>
      <c r="J2172" s="121"/>
      <c r="K2172" s="120"/>
      <c r="L2172" s="120"/>
    </row>
    <row r="2173" spans="2:12" x14ac:dyDescent="0.25">
      <c r="B2173" s="120"/>
      <c r="C2173" s="118"/>
      <c r="D2173" s="119"/>
      <c r="E2173" s="120"/>
      <c r="F2173" s="120"/>
      <c r="G2173" s="121"/>
      <c r="H2173" s="122"/>
      <c r="I2173" s="121"/>
      <c r="J2173" s="121"/>
      <c r="K2173" s="120"/>
      <c r="L2173" s="120"/>
    </row>
    <row r="2174" spans="2:12" x14ac:dyDescent="0.25">
      <c r="B2174" s="120"/>
      <c r="C2174" s="118"/>
      <c r="D2174" s="119"/>
      <c r="E2174" s="120"/>
      <c r="F2174" s="120"/>
      <c r="G2174" s="121"/>
      <c r="H2174" s="122"/>
      <c r="I2174" s="121"/>
      <c r="J2174" s="121"/>
      <c r="K2174" s="120"/>
      <c r="L2174" s="120"/>
    </row>
    <row r="2175" spans="2:12" x14ac:dyDescent="0.25">
      <c r="B2175" s="120"/>
      <c r="C2175" s="118"/>
      <c r="D2175" s="119"/>
      <c r="E2175" s="120"/>
      <c r="F2175" s="120"/>
      <c r="G2175" s="121"/>
      <c r="H2175" s="122"/>
      <c r="I2175" s="121"/>
      <c r="J2175" s="121"/>
      <c r="K2175" s="120"/>
      <c r="L2175" s="120"/>
    </row>
    <row r="2176" spans="2:12" x14ac:dyDescent="0.25">
      <c r="B2176" s="120"/>
      <c r="C2176" s="118"/>
      <c r="D2176" s="119"/>
      <c r="E2176" s="120"/>
      <c r="F2176" s="120"/>
      <c r="G2176" s="121"/>
      <c r="H2176" s="122"/>
      <c r="I2176" s="121"/>
      <c r="J2176" s="121"/>
      <c r="K2176" s="120"/>
      <c r="L2176" s="120"/>
    </row>
    <row r="2177" spans="2:12" x14ac:dyDescent="0.25">
      <c r="B2177" s="120"/>
      <c r="C2177" s="118"/>
      <c r="D2177" s="119"/>
      <c r="E2177" s="120"/>
      <c r="F2177" s="120"/>
      <c r="G2177" s="121"/>
      <c r="H2177" s="122"/>
      <c r="I2177" s="121"/>
      <c r="J2177" s="121"/>
      <c r="K2177" s="120"/>
      <c r="L2177" s="120"/>
    </row>
    <row r="2178" spans="2:12" x14ac:dyDescent="0.25">
      <c r="B2178" s="120"/>
      <c r="C2178" s="118"/>
      <c r="D2178" s="119"/>
      <c r="E2178" s="120"/>
      <c r="F2178" s="120"/>
      <c r="G2178" s="121"/>
      <c r="H2178" s="122"/>
      <c r="I2178" s="121"/>
      <c r="J2178" s="121"/>
      <c r="K2178" s="120"/>
      <c r="L2178" s="120"/>
    </row>
    <row r="2179" spans="2:12" x14ac:dyDescent="0.25">
      <c r="B2179" s="120"/>
      <c r="C2179" s="118"/>
      <c r="D2179" s="119"/>
      <c r="E2179" s="120"/>
      <c r="F2179" s="120"/>
      <c r="G2179" s="121"/>
      <c r="H2179" s="122"/>
      <c r="I2179" s="121"/>
      <c r="J2179" s="121"/>
      <c r="K2179" s="120"/>
      <c r="L2179" s="120"/>
    </row>
    <row r="2180" spans="2:12" x14ac:dyDescent="0.25">
      <c r="B2180" s="120"/>
      <c r="C2180" s="118"/>
      <c r="D2180" s="119"/>
      <c r="E2180" s="120"/>
      <c r="F2180" s="120"/>
      <c r="G2180" s="121"/>
      <c r="H2180" s="122"/>
      <c r="I2180" s="121"/>
      <c r="J2180" s="121"/>
      <c r="K2180" s="120"/>
      <c r="L2180" s="120"/>
    </row>
    <row r="2181" spans="2:12" x14ac:dyDescent="0.25">
      <c r="B2181" s="120"/>
      <c r="C2181" s="118"/>
      <c r="D2181" s="119"/>
      <c r="E2181" s="120"/>
      <c r="F2181" s="120"/>
      <c r="G2181" s="121"/>
      <c r="H2181" s="122"/>
      <c r="I2181" s="121"/>
      <c r="J2181" s="121"/>
      <c r="K2181" s="120"/>
      <c r="L2181" s="120"/>
    </row>
    <row r="2182" spans="2:12" x14ac:dyDescent="0.25">
      <c r="B2182" s="120"/>
      <c r="C2182" s="118"/>
      <c r="D2182" s="119"/>
      <c r="E2182" s="120"/>
      <c r="F2182" s="120"/>
      <c r="G2182" s="121"/>
      <c r="H2182" s="122"/>
      <c r="I2182" s="121"/>
      <c r="J2182" s="121"/>
      <c r="K2182" s="120"/>
      <c r="L2182" s="120"/>
    </row>
    <row r="2183" spans="2:12" x14ac:dyDescent="0.25">
      <c r="B2183" s="120"/>
      <c r="C2183" s="118"/>
      <c r="D2183" s="119"/>
      <c r="E2183" s="120"/>
      <c r="F2183" s="120"/>
      <c r="G2183" s="121"/>
      <c r="H2183" s="122"/>
      <c r="I2183" s="121"/>
      <c r="J2183" s="121"/>
      <c r="K2183" s="120"/>
      <c r="L2183" s="120"/>
    </row>
    <row r="2184" spans="2:12" x14ac:dyDescent="0.25">
      <c r="B2184" s="120"/>
      <c r="C2184" s="118"/>
      <c r="D2184" s="119"/>
      <c r="E2184" s="120"/>
      <c r="F2184" s="120"/>
      <c r="G2184" s="121"/>
      <c r="H2184" s="122"/>
      <c r="I2184" s="121"/>
      <c r="J2184" s="121"/>
      <c r="K2184" s="120"/>
      <c r="L2184" s="120"/>
    </row>
    <row r="2185" spans="2:12" x14ac:dyDescent="0.25">
      <c r="B2185" s="120"/>
      <c r="C2185" s="118"/>
      <c r="D2185" s="119"/>
      <c r="E2185" s="120"/>
      <c r="F2185" s="120"/>
      <c r="G2185" s="121"/>
      <c r="H2185" s="122"/>
      <c r="I2185" s="121"/>
      <c r="J2185" s="121"/>
      <c r="K2185" s="120"/>
      <c r="L2185" s="120"/>
    </row>
    <row r="2186" spans="2:12" x14ac:dyDescent="0.25">
      <c r="B2186" s="120"/>
      <c r="C2186" s="118"/>
      <c r="D2186" s="119"/>
      <c r="E2186" s="120"/>
      <c r="F2186" s="120"/>
      <c r="G2186" s="121"/>
      <c r="H2186" s="122"/>
      <c r="I2186" s="121"/>
      <c r="J2186" s="121"/>
      <c r="K2186" s="120"/>
      <c r="L2186" s="120"/>
    </row>
    <row r="2187" spans="2:12" x14ac:dyDescent="0.25">
      <c r="B2187" s="120"/>
      <c r="C2187" s="118"/>
      <c r="D2187" s="119"/>
      <c r="E2187" s="120"/>
      <c r="F2187" s="120"/>
      <c r="G2187" s="121"/>
      <c r="H2187" s="122"/>
      <c r="I2187" s="121"/>
      <c r="J2187" s="121"/>
      <c r="K2187" s="120"/>
      <c r="L2187" s="120"/>
    </row>
    <row r="2188" spans="2:12" x14ac:dyDescent="0.25">
      <c r="B2188" s="120"/>
      <c r="C2188" s="118"/>
      <c r="D2188" s="119"/>
      <c r="E2188" s="120"/>
      <c r="F2188" s="120"/>
      <c r="G2188" s="121"/>
      <c r="H2188" s="122"/>
      <c r="I2188" s="121"/>
      <c r="J2188" s="121"/>
      <c r="K2188" s="120"/>
      <c r="L2188" s="120"/>
    </row>
    <row r="2189" spans="2:12" x14ac:dyDescent="0.25">
      <c r="B2189" s="120"/>
      <c r="C2189" s="118"/>
      <c r="D2189" s="119"/>
      <c r="E2189" s="120"/>
      <c r="F2189" s="120"/>
      <c r="G2189" s="121"/>
      <c r="H2189" s="122"/>
      <c r="I2189" s="121"/>
      <c r="J2189" s="121"/>
      <c r="K2189" s="120"/>
      <c r="L2189" s="120"/>
    </row>
    <row r="2190" spans="2:12" x14ac:dyDescent="0.25">
      <c r="B2190" s="120"/>
      <c r="C2190" s="118"/>
      <c r="D2190" s="119"/>
      <c r="E2190" s="120"/>
      <c r="F2190" s="120"/>
      <c r="G2190" s="121"/>
      <c r="H2190" s="122"/>
      <c r="I2190" s="121"/>
      <c r="J2190" s="121"/>
      <c r="K2190" s="120"/>
      <c r="L2190" s="120"/>
    </row>
    <row r="2191" spans="2:12" x14ac:dyDescent="0.25">
      <c r="B2191" s="120"/>
      <c r="C2191" s="118"/>
      <c r="D2191" s="119"/>
      <c r="E2191" s="120"/>
      <c r="F2191" s="120"/>
      <c r="G2191" s="121"/>
      <c r="H2191" s="122"/>
      <c r="I2191" s="121"/>
      <c r="J2191" s="121"/>
      <c r="K2191" s="120"/>
      <c r="L2191" s="120"/>
    </row>
    <row r="2192" spans="2:12" x14ac:dyDescent="0.25">
      <c r="B2192" s="120"/>
      <c r="C2192" s="118"/>
      <c r="D2192" s="119"/>
      <c r="E2192" s="120"/>
      <c r="F2192" s="120"/>
      <c r="G2192" s="121"/>
      <c r="H2192" s="122"/>
      <c r="I2192" s="121"/>
      <c r="J2192" s="121"/>
      <c r="K2192" s="120"/>
      <c r="L2192" s="120"/>
    </row>
    <row r="2193" spans="2:12" x14ac:dyDescent="0.25">
      <c r="B2193" s="120"/>
      <c r="C2193" s="118"/>
      <c r="D2193" s="119"/>
      <c r="E2193" s="120"/>
      <c r="F2193" s="120"/>
      <c r="G2193" s="121"/>
      <c r="H2193" s="122"/>
      <c r="I2193" s="121"/>
      <c r="J2193" s="121"/>
      <c r="K2193" s="120"/>
      <c r="L2193" s="120"/>
    </row>
    <row r="2194" spans="2:12" x14ac:dyDescent="0.25">
      <c r="B2194" s="120"/>
      <c r="C2194" s="118"/>
      <c r="D2194" s="119"/>
      <c r="E2194" s="120"/>
      <c r="F2194" s="120"/>
      <c r="G2194" s="121"/>
      <c r="H2194" s="122"/>
      <c r="I2194" s="121"/>
      <c r="J2194" s="121"/>
      <c r="K2194" s="120"/>
      <c r="L2194" s="120"/>
    </row>
    <row r="2195" spans="2:12" x14ac:dyDescent="0.25">
      <c r="B2195" s="120"/>
      <c r="C2195" s="118"/>
      <c r="D2195" s="119"/>
      <c r="E2195" s="120"/>
      <c r="F2195" s="120"/>
      <c r="G2195" s="121"/>
      <c r="H2195" s="122"/>
      <c r="I2195" s="121"/>
      <c r="J2195" s="121"/>
      <c r="K2195" s="120"/>
      <c r="L2195" s="120"/>
    </row>
    <row r="2196" spans="2:12" x14ac:dyDescent="0.25">
      <c r="B2196" s="120"/>
      <c r="C2196" s="118"/>
      <c r="D2196" s="119"/>
      <c r="E2196" s="120"/>
      <c r="F2196" s="120"/>
      <c r="G2196" s="121"/>
      <c r="H2196" s="122"/>
      <c r="I2196" s="121"/>
      <c r="J2196" s="121"/>
      <c r="K2196" s="120"/>
      <c r="L2196" s="120"/>
    </row>
    <row r="2197" spans="2:12" x14ac:dyDescent="0.25">
      <c r="B2197" s="120"/>
      <c r="C2197" s="118"/>
      <c r="D2197" s="119"/>
      <c r="E2197" s="120"/>
      <c r="F2197" s="120"/>
      <c r="G2197" s="121"/>
      <c r="H2197" s="122"/>
      <c r="I2197" s="121"/>
      <c r="J2197" s="121"/>
      <c r="K2197" s="120"/>
      <c r="L2197" s="120"/>
    </row>
    <row r="2198" spans="2:12" x14ac:dyDescent="0.25">
      <c r="B2198" s="120"/>
      <c r="C2198" s="118"/>
      <c r="D2198" s="119"/>
      <c r="E2198" s="120"/>
      <c r="F2198" s="120"/>
      <c r="G2198" s="121"/>
      <c r="H2198" s="122"/>
      <c r="I2198" s="121"/>
      <c r="J2198" s="121"/>
      <c r="K2198" s="120"/>
      <c r="L2198" s="120"/>
    </row>
    <row r="2199" spans="2:12" x14ac:dyDescent="0.25">
      <c r="B2199" s="120"/>
      <c r="C2199" s="118"/>
      <c r="D2199" s="119"/>
      <c r="E2199" s="120"/>
      <c r="F2199" s="120"/>
      <c r="G2199" s="121"/>
      <c r="H2199" s="122"/>
      <c r="I2199" s="121"/>
      <c r="J2199" s="121"/>
      <c r="K2199" s="120"/>
      <c r="L2199" s="120"/>
    </row>
    <row r="2200" spans="2:12" x14ac:dyDescent="0.25">
      <c r="B2200" s="120"/>
      <c r="C2200" s="118"/>
      <c r="D2200" s="119"/>
      <c r="E2200" s="120"/>
      <c r="F2200" s="120"/>
      <c r="G2200" s="121"/>
      <c r="H2200" s="122"/>
      <c r="I2200" s="121"/>
      <c r="J2200" s="121"/>
      <c r="K2200" s="120"/>
      <c r="L2200" s="120"/>
    </row>
    <row r="2201" spans="2:12" x14ac:dyDescent="0.25">
      <c r="B2201" s="120"/>
      <c r="C2201" s="118"/>
      <c r="D2201" s="119"/>
      <c r="E2201" s="120"/>
      <c r="F2201" s="120"/>
      <c r="G2201" s="121"/>
      <c r="H2201" s="122"/>
      <c r="I2201" s="121"/>
      <c r="J2201" s="121"/>
      <c r="K2201" s="120"/>
      <c r="L2201" s="120"/>
    </row>
    <row r="2202" spans="2:12" x14ac:dyDescent="0.25">
      <c r="B2202" s="120"/>
      <c r="C2202" s="118"/>
      <c r="D2202" s="119"/>
      <c r="E2202" s="120"/>
      <c r="F2202" s="120"/>
      <c r="G2202" s="121"/>
      <c r="H2202" s="122"/>
      <c r="I2202" s="121"/>
      <c r="J2202" s="121"/>
      <c r="K2202" s="120"/>
      <c r="L2202" s="120"/>
    </row>
    <row r="2203" spans="2:12" x14ac:dyDescent="0.25">
      <c r="B2203" s="120"/>
      <c r="C2203" s="118"/>
      <c r="D2203" s="119"/>
      <c r="E2203" s="120"/>
      <c r="F2203" s="120"/>
      <c r="G2203" s="121"/>
      <c r="H2203" s="122"/>
      <c r="I2203" s="121"/>
      <c r="J2203" s="121"/>
      <c r="K2203" s="120"/>
      <c r="L2203" s="120"/>
    </row>
    <row r="2204" spans="2:12" x14ac:dyDescent="0.25">
      <c r="B2204" s="120"/>
      <c r="C2204" s="118"/>
      <c r="D2204" s="119"/>
      <c r="E2204" s="120"/>
      <c r="F2204" s="120"/>
      <c r="G2204" s="121"/>
      <c r="H2204" s="122"/>
      <c r="I2204" s="121"/>
      <c r="J2204" s="121"/>
      <c r="K2204" s="120"/>
      <c r="L2204" s="120"/>
    </row>
    <row r="2205" spans="2:12" x14ac:dyDescent="0.25">
      <c r="B2205" s="120"/>
      <c r="C2205" s="118"/>
      <c r="D2205" s="119"/>
      <c r="E2205" s="120"/>
      <c r="F2205" s="120"/>
      <c r="G2205" s="121"/>
      <c r="H2205" s="122"/>
      <c r="I2205" s="121"/>
      <c r="J2205" s="121"/>
      <c r="K2205" s="120"/>
      <c r="L2205" s="120"/>
    </row>
    <row r="2206" spans="2:12" x14ac:dyDescent="0.25">
      <c r="B2206" s="120"/>
      <c r="C2206" s="118"/>
      <c r="D2206" s="119"/>
      <c r="E2206" s="120"/>
      <c r="F2206" s="120"/>
      <c r="G2206" s="121"/>
      <c r="H2206" s="122"/>
      <c r="I2206" s="121"/>
      <c r="J2206" s="121"/>
      <c r="K2206" s="120"/>
      <c r="L2206" s="120"/>
    </row>
    <row r="2207" spans="2:12" x14ac:dyDescent="0.25">
      <c r="B2207" s="120"/>
      <c r="C2207" s="118"/>
      <c r="D2207" s="119"/>
      <c r="E2207" s="120"/>
      <c r="F2207" s="120"/>
      <c r="G2207" s="121"/>
      <c r="H2207" s="122"/>
      <c r="I2207" s="121"/>
      <c r="J2207" s="121"/>
      <c r="K2207" s="120"/>
      <c r="L2207" s="120"/>
    </row>
    <row r="2208" spans="2:12" x14ac:dyDescent="0.25">
      <c r="B2208" s="120"/>
      <c r="C2208" s="118"/>
      <c r="D2208" s="119"/>
      <c r="E2208" s="120"/>
      <c r="F2208" s="120"/>
      <c r="G2208" s="121"/>
      <c r="H2208" s="122"/>
      <c r="I2208" s="121"/>
      <c r="J2208" s="121"/>
      <c r="K2208" s="120"/>
      <c r="L2208" s="120"/>
    </row>
    <row r="2209" spans="2:12" x14ac:dyDescent="0.25">
      <c r="B2209" s="120"/>
      <c r="C2209" s="118"/>
      <c r="D2209" s="119"/>
      <c r="E2209" s="120"/>
      <c r="F2209" s="120"/>
      <c r="G2209" s="121"/>
      <c r="H2209" s="122"/>
      <c r="I2209" s="121"/>
      <c r="J2209" s="121"/>
      <c r="K2209" s="120"/>
      <c r="L2209" s="120"/>
    </row>
    <row r="2210" spans="2:12" x14ac:dyDescent="0.25">
      <c r="B2210" s="120"/>
      <c r="C2210" s="118"/>
      <c r="D2210" s="119"/>
      <c r="E2210" s="120"/>
      <c r="F2210" s="120"/>
      <c r="G2210" s="121"/>
      <c r="H2210" s="122"/>
      <c r="I2210" s="121"/>
      <c r="J2210" s="121"/>
      <c r="K2210" s="120"/>
      <c r="L2210" s="120"/>
    </row>
    <row r="2211" spans="2:12" x14ac:dyDescent="0.25">
      <c r="B2211" s="120"/>
      <c r="C2211" s="118"/>
      <c r="D2211" s="119"/>
      <c r="E2211" s="120"/>
      <c r="F2211" s="120"/>
      <c r="G2211" s="121"/>
      <c r="H2211" s="122"/>
      <c r="I2211" s="121"/>
      <c r="J2211" s="121"/>
      <c r="K2211" s="120"/>
      <c r="L2211" s="120"/>
    </row>
    <row r="2212" spans="2:12" x14ac:dyDescent="0.25">
      <c r="B2212" s="120"/>
      <c r="C2212" s="118"/>
      <c r="D2212" s="119"/>
      <c r="E2212" s="120"/>
      <c r="F2212" s="120"/>
      <c r="G2212" s="121"/>
      <c r="H2212" s="122"/>
      <c r="I2212" s="121"/>
      <c r="J2212" s="121"/>
      <c r="K2212" s="120"/>
      <c r="L2212" s="120"/>
    </row>
    <row r="2213" spans="2:12" x14ac:dyDescent="0.25">
      <c r="B2213" s="120"/>
      <c r="C2213" s="118"/>
      <c r="D2213" s="119"/>
      <c r="E2213" s="120"/>
      <c r="F2213" s="120"/>
      <c r="G2213" s="121"/>
      <c r="H2213" s="122"/>
      <c r="I2213" s="121"/>
      <c r="J2213" s="121"/>
      <c r="K2213" s="120"/>
      <c r="L2213" s="120"/>
    </row>
    <row r="2214" spans="2:12" x14ac:dyDescent="0.25">
      <c r="B2214" s="120"/>
      <c r="C2214" s="118"/>
      <c r="D2214" s="119"/>
      <c r="E2214" s="120"/>
      <c r="F2214" s="120"/>
      <c r="G2214" s="121"/>
      <c r="H2214" s="122"/>
      <c r="I2214" s="121"/>
      <c r="J2214" s="121"/>
      <c r="K2214" s="120"/>
      <c r="L2214" s="120"/>
    </row>
    <row r="2215" spans="2:12" x14ac:dyDescent="0.25">
      <c r="B2215" s="120"/>
      <c r="C2215" s="118"/>
      <c r="D2215" s="119"/>
      <c r="E2215" s="120"/>
      <c r="F2215" s="120"/>
      <c r="G2215" s="121"/>
      <c r="H2215" s="122"/>
      <c r="I2215" s="121"/>
      <c r="J2215" s="121"/>
      <c r="K2215" s="120"/>
      <c r="L2215" s="120"/>
    </row>
    <row r="2216" spans="2:12" x14ac:dyDescent="0.25">
      <c r="B2216" s="120"/>
      <c r="C2216" s="118"/>
      <c r="D2216" s="119"/>
      <c r="E2216" s="120"/>
      <c r="F2216" s="120"/>
      <c r="G2216" s="121"/>
      <c r="H2216" s="122"/>
      <c r="I2216" s="121"/>
      <c r="J2216" s="121"/>
      <c r="K2216" s="120"/>
      <c r="L2216" s="120"/>
    </row>
    <row r="2217" spans="2:12" x14ac:dyDescent="0.25">
      <c r="B2217" s="120"/>
      <c r="C2217" s="118"/>
      <c r="D2217" s="119"/>
      <c r="E2217" s="120"/>
      <c r="F2217" s="120"/>
      <c r="G2217" s="121"/>
      <c r="H2217" s="122"/>
      <c r="I2217" s="121"/>
      <c r="J2217" s="121"/>
      <c r="K2217" s="120"/>
      <c r="L2217" s="120"/>
    </row>
    <row r="2218" spans="2:12" x14ac:dyDescent="0.25">
      <c r="B2218" s="120"/>
      <c r="C2218" s="118"/>
      <c r="D2218" s="119"/>
      <c r="E2218" s="120"/>
      <c r="F2218" s="120"/>
      <c r="G2218" s="121"/>
      <c r="H2218" s="122"/>
      <c r="I2218" s="121"/>
      <c r="J2218" s="121"/>
      <c r="K2218" s="120"/>
      <c r="L2218" s="120"/>
    </row>
    <row r="2219" spans="2:12" x14ac:dyDescent="0.25">
      <c r="B2219" s="120"/>
      <c r="C2219" s="118"/>
      <c r="D2219" s="119"/>
      <c r="E2219" s="120"/>
      <c r="F2219" s="120"/>
      <c r="G2219" s="121"/>
      <c r="H2219" s="122"/>
      <c r="I2219" s="121"/>
      <c r="J2219" s="121"/>
      <c r="K2219" s="120"/>
      <c r="L2219" s="120"/>
    </row>
    <row r="2220" spans="2:12" x14ac:dyDescent="0.25">
      <c r="B2220" s="120"/>
      <c r="C2220" s="118"/>
      <c r="D2220" s="119"/>
      <c r="E2220" s="120"/>
      <c r="F2220" s="120"/>
      <c r="G2220" s="121"/>
      <c r="H2220" s="122"/>
      <c r="I2220" s="121"/>
      <c r="J2220" s="121"/>
      <c r="K2220" s="120"/>
      <c r="L2220" s="120"/>
    </row>
    <row r="2221" spans="2:12" x14ac:dyDescent="0.25">
      <c r="B2221" s="120"/>
      <c r="C2221" s="118"/>
      <c r="D2221" s="119"/>
      <c r="E2221" s="120"/>
      <c r="F2221" s="120"/>
      <c r="G2221" s="121"/>
      <c r="H2221" s="122"/>
      <c r="I2221" s="121"/>
      <c r="J2221" s="121"/>
      <c r="K2221" s="120"/>
      <c r="L2221" s="120"/>
    </row>
    <row r="2222" spans="2:12" x14ac:dyDescent="0.25">
      <c r="B2222" s="120"/>
      <c r="C2222" s="118"/>
      <c r="D2222" s="119"/>
      <c r="E2222" s="120"/>
      <c r="F2222" s="120"/>
      <c r="G2222" s="121"/>
      <c r="H2222" s="122"/>
      <c r="I2222" s="121"/>
      <c r="J2222" s="121"/>
      <c r="K2222" s="120"/>
      <c r="L2222" s="120"/>
    </row>
    <row r="2223" spans="2:12" x14ac:dyDescent="0.25">
      <c r="B2223" s="120"/>
      <c r="C2223" s="118"/>
      <c r="D2223" s="119"/>
      <c r="E2223" s="120"/>
      <c r="F2223" s="120"/>
      <c r="G2223" s="121"/>
      <c r="H2223" s="122"/>
      <c r="I2223" s="121"/>
      <c r="J2223" s="121"/>
      <c r="K2223" s="120"/>
      <c r="L2223" s="120"/>
    </row>
    <row r="2224" spans="2:12" x14ac:dyDescent="0.25">
      <c r="B2224" s="120"/>
      <c r="C2224" s="118"/>
      <c r="D2224" s="119"/>
      <c r="E2224" s="120"/>
      <c r="F2224" s="120"/>
      <c r="G2224" s="121"/>
      <c r="H2224" s="122"/>
      <c r="I2224" s="121"/>
      <c r="J2224" s="121"/>
      <c r="K2224" s="120"/>
      <c r="L2224" s="120"/>
    </row>
    <row r="2225" spans="2:12" x14ac:dyDescent="0.25">
      <c r="B2225" s="120"/>
      <c r="C2225" s="118"/>
      <c r="D2225" s="119"/>
      <c r="E2225" s="120"/>
      <c r="F2225" s="120"/>
      <c r="G2225" s="121"/>
      <c r="H2225" s="122"/>
      <c r="I2225" s="121"/>
      <c r="J2225" s="121"/>
      <c r="K2225" s="120"/>
      <c r="L2225" s="120"/>
    </row>
    <row r="2226" spans="2:12" x14ac:dyDescent="0.25">
      <c r="B2226" s="120"/>
      <c r="C2226" s="118"/>
      <c r="D2226" s="119"/>
      <c r="E2226" s="120"/>
      <c r="F2226" s="120"/>
      <c r="G2226" s="121"/>
      <c r="H2226" s="122"/>
      <c r="I2226" s="121"/>
      <c r="J2226" s="121"/>
      <c r="K2226" s="120"/>
      <c r="L2226" s="120"/>
    </row>
    <row r="2227" spans="2:12" x14ac:dyDescent="0.25">
      <c r="B2227" s="120"/>
      <c r="C2227" s="118"/>
      <c r="D2227" s="119"/>
      <c r="E2227" s="120"/>
      <c r="F2227" s="120"/>
      <c r="G2227" s="121"/>
      <c r="H2227" s="122"/>
      <c r="I2227" s="121"/>
      <c r="J2227" s="121"/>
      <c r="K2227" s="120"/>
      <c r="L2227" s="120"/>
    </row>
    <row r="2228" spans="2:12" x14ac:dyDescent="0.25">
      <c r="B2228" s="120"/>
      <c r="C2228" s="118"/>
      <c r="D2228" s="119"/>
      <c r="E2228" s="120"/>
      <c r="F2228" s="120"/>
      <c r="G2228" s="121"/>
      <c r="H2228" s="122"/>
      <c r="I2228" s="121"/>
      <c r="J2228" s="121"/>
      <c r="K2228" s="120"/>
      <c r="L2228" s="120"/>
    </row>
    <row r="2229" spans="2:12" x14ac:dyDescent="0.25">
      <c r="B2229" s="120"/>
      <c r="C2229" s="118"/>
      <c r="D2229" s="119"/>
      <c r="E2229" s="120"/>
      <c r="F2229" s="120"/>
      <c r="G2229" s="121"/>
      <c r="H2229" s="122"/>
      <c r="I2229" s="121"/>
      <c r="J2229" s="121"/>
      <c r="K2229" s="120"/>
      <c r="L2229" s="120"/>
    </row>
    <row r="2230" spans="2:12" x14ac:dyDescent="0.25">
      <c r="B2230" s="120"/>
      <c r="C2230" s="118"/>
      <c r="D2230" s="119"/>
      <c r="E2230" s="120"/>
      <c r="F2230" s="120"/>
      <c r="G2230" s="121"/>
      <c r="H2230" s="122"/>
      <c r="I2230" s="121"/>
      <c r="J2230" s="121"/>
      <c r="K2230" s="120"/>
      <c r="L2230" s="120"/>
    </row>
    <row r="2231" spans="2:12" x14ac:dyDescent="0.25">
      <c r="B2231" s="120"/>
      <c r="C2231" s="118"/>
      <c r="D2231" s="119"/>
      <c r="E2231" s="120"/>
      <c r="F2231" s="120"/>
      <c r="G2231" s="121"/>
      <c r="H2231" s="122"/>
      <c r="I2231" s="121"/>
      <c r="J2231" s="121"/>
      <c r="K2231" s="120"/>
      <c r="L2231" s="120"/>
    </row>
    <row r="2232" spans="2:12" x14ac:dyDescent="0.25">
      <c r="B2232" s="120"/>
      <c r="C2232" s="118"/>
      <c r="D2232" s="119"/>
      <c r="E2232" s="120"/>
      <c r="F2232" s="120"/>
      <c r="G2232" s="121"/>
      <c r="H2232" s="122"/>
      <c r="I2232" s="121"/>
      <c r="J2232" s="121"/>
      <c r="K2232" s="120"/>
      <c r="L2232" s="120"/>
    </row>
    <row r="2233" spans="2:12" x14ac:dyDescent="0.25">
      <c r="B2233" s="120"/>
      <c r="C2233" s="118"/>
      <c r="D2233" s="119"/>
      <c r="E2233" s="120"/>
      <c r="F2233" s="120"/>
      <c r="G2233" s="121"/>
      <c r="H2233" s="122"/>
      <c r="I2233" s="121"/>
      <c r="J2233" s="121"/>
      <c r="K2233" s="120"/>
      <c r="L2233" s="120"/>
    </row>
    <row r="2234" spans="2:12" x14ac:dyDescent="0.25">
      <c r="B2234" s="120"/>
      <c r="C2234" s="118"/>
      <c r="D2234" s="119"/>
      <c r="E2234" s="120"/>
      <c r="F2234" s="120"/>
      <c r="G2234" s="121"/>
      <c r="H2234" s="122"/>
      <c r="I2234" s="121"/>
      <c r="J2234" s="121"/>
      <c r="K2234" s="120"/>
      <c r="L2234" s="120"/>
    </row>
    <row r="2235" spans="2:12" x14ac:dyDescent="0.25">
      <c r="B2235" s="120"/>
      <c r="C2235" s="118"/>
      <c r="D2235" s="119"/>
      <c r="E2235" s="120"/>
      <c r="F2235" s="120"/>
      <c r="G2235" s="121"/>
      <c r="H2235" s="122"/>
      <c r="I2235" s="121"/>
      <c r="J2235" s="121"/>
      <c r="K2235" s="120"/>
      <c r="L2235" s="120"/>
    </row>
    <row r="2236" spans="2:12" x14ac:dyDescent="0.25">
      <c r="B2236" s="120"/>
      <c r="C2236" s="118"/>
      <c r="D2236" s="119"/>
      <c r="E2236" s="120"/>
      <c r="F2236" s="120"/>
      <c r="G2236" s="121"/>
      <c r="H2236" s="122"/>
      <c r="I2236" s="121"/>
      <c r="J2236" s="121"/>
      <c r="K2236" s="120"/>
      <c r="L2236" s="120"/>
    </row>
    <row r="2237" spans="2:12" x14ac:dyDescent="0.25">
      <c r="B2237" s="120"/>
      <c r="C2237" s="118"/>
      <c r="D2237" s="119"/>
      <c r="E2237" s="120"/>
      <c r="F2237" s="120"/>
      <c r="G2237" s="121"/>
      <c r="H2237" s="122"/>
      <c r="I2237" s="121"/>
      <c r="J2237" s="121"/>
      <c r="K2237" s="120"/>
      <c r="L2237" s="120"/>
    </row>
    <row r="2238" spans="2:12" x14ac:dyDescent="0.25">
      <c r="B2238" s="120"/>
      <c r="C2238" s="118"/>
      <c r="D2238" s="119"/>
      <c r="E2238" s="120"/>
      <c r="F2238" s="120"/>
      <c r="G2238" s="121"/>
      <c r="H2238" s="122"/>
      <c r="I2238" s="121"/>
      <c r="J2238" s="121"/>
      <c r="K2238" s="120"/>
      <c r="L2238" s="120"/>
    </row>
    <row r="2239" spans="2:12" x14ac:dyDescent="0.25">
      <c r="B2239" s="120"/>
      <c r="C2239" s="118"/>
      <c r="D2239" s="119"/>
      <c r="E2239" s="120"/>
      <c r="F2239" s="120"/>
      <c r="G2239" s="121"/>
      <c r="H2239" s="122"/>
      <c r="I2239" s="121"/>
      <c r="J2239" s="121"/>
      <c r="K2239" s="120"/>
      <c r="L2239" s="120"/>
    </row>
    <row r="2240" spans="2:12" x14ac:dyDescent="0.25">
      <c r="B2240" s="120"/>
      <c r="C2240" s="118"/>
      <c r="D2240" s="119"/>
      <c r="E2240" s="120"/>
      <c r="F2240" s="120"/>
      <c r="G2240" s="121"/>
      <c r="H2240" s="122"/>
      <c r="I2240" s="121"/>
      <c r="J2240" s="121"/>
      <c r="K2240" s="120"/>
      <c r="L2240" s="120"/>
    </row>
    <row r="2241" spans="2:12" x14ac:dyDescent="0.25">
      <c r="B2241" s="120"/>
      <c r="C2241" s="118"/>
      <c r="D2241" s="119"/>
      <c r="E2241" s="120"/>
      <c r="F2241" s="120"/>
      <c r="G2241" s="121"/>
      <c r="H2241" s="122"/>
      <c r="I2241" s="121"/>
      <c r="J2241" s="121"/>
      <c r="K2241" s="120"/>
      <c r="L2241" s="120"/>
    </row>
    <row r="2242" spans="2:12" x14ac:dyDescent="0.25">
      <c r="B2242" s="120"/>
      <c r="C2242" s="118"/>
      <c r="D2242" s="119"/>
      <c r="E2242" s="120"/>
      <c r="F2242" s="120"/>
      <c r="G2242" s="121"/>
      <c r="H2242" s="122"/>
      <c r="I2242" s="121"/>
      <c r="J2242" s="121"/>
      <c r="K2242" s="120"/>
      <c r="L2242" s="120"/>
    </row>
    <row r="2243" spans="2:12" x14ac:dyDescent="0.25">
      <c r="B2243" s="120"/>
      <c r="C2243" s="118"/>
      <c r="D2243" s="119"/>
      <c r="E2243" s="120"/>
      <c r="F2243" s="120"/>
      <c r="G2243" s="121"/>
      <c r="H2243" s="122"/>
      <c r="I2243" s="121"/>
      <c r="J2243" s="121"/>
      <c r="K2243" s="120"/>
      <c r="L2243" s="120"/>
    </row>
    <row r="2244" spans="2:12" x14ac:dyDescent="0.25">
      <c r="B2244" s="120"/>
      <c r="C2244" s="118"/>
      <c r="D2244" s="119"/>
      <c r="E2244" s="120"/>
      <c r="F2244" s="120"/>
      <c r="G2244" s="121"/>
      <c r="H2244" s="122"/>
      <c r="I2244" s="121"/>
      <c r="J2244" s="121"/>
      <c r="K2244" s="120"/>
      <c r="L2244" s="120"/>
    </row>
    <row r="2245" spans="2:12" x14ac:dyDescent="0.25">
      <c r="B2245" s="120"/>
      <c r="C2245" s="118"/>
      <c r="D2245" s="119"/>
      <c r="E2245" s="120"/>
      <c r="F2245" s="120"/>
      <c r="G2245" s="121"/>
      <c r="H2245" s="122"/>
      <c r="I2245" s="121"/>
      <c r="J2245" s="121"/>
      <c r="K2245" s="120"/>
      <c r="L2245" s="120"/>
    </row>
    <row r="2246" spans="2:12" x14ac:dyDescent="0.25">
      <c r="B2246" s="120"/>
      <c r="C2246" s="118"/>
      <c r="D2246" s="119"/>
      <c r="E2246" s="120"/>
      <c r="F2246" s="120"/>
      <c r="G2246" s="121"/>
      <c r="H2246" s="122"/>
      <c r="I2246" s="121"/>
      <c r="J2246" s="121"/>
      <c r="K2246" s="120"/>
      <c r="L2246" s="120"/>
    </row>
    <row r="2247" spans="2:12" x14ac:dyDescent="0.25">
      <c r="B2247" s="120"/>
      <c r="C2247" s="118"/>
      <c r="D2247" s="119"/>
      <c r="E2247" s="120"/>
      <c r="F2247" s="120"/>
      <c r="G2247" s="121"/>
      <c r="H2247" s="122"/>
      <c r="I2247" s="121"/>
      <c r="J2247" s="121"/>
      <c r="K2247" s="120"/>
      <c r="L2247" s="120"/>
    </row>
    <row r="2248" spans="2:12" x14ac:dyDescent="0.25">
      <c r="B2248" s="120"/>
      <c r="C2248" s="118"/>
      <c r="D2248" s="119"/>
      <c r="E2248" s="120"/>
      <c r="F2248" s="120"/>
      <c r="G2248" s="121"/>
      <c r="H2248" s="122"/>
      <c r="I2248" s="121"/>
      <c r="J2248" s="121"/>
      <c r="K2248" s="120"/>
      <c r="L2248" s="120"/>
    </row>
    <row r="2249" spans="2:12" x14ac:dyDescent="0.25">
      <c r="B2249" s="120"/>
      <c r="C2249" s="118"/>
      <c r="D2249" s="119"/>
      <c r="E2249" s="120"/>
      <c r="F2249" s="120"/>
      <c r="G2249" s="121"/>
      <c r="H2249" s="122"/>
      <c r="I2249" s="121"/>
      <c r="J2249" s="121"/>
      <c r="K2249" s="120"/>
      <c r="L2249" s="120"/>
    </row>
    <row r="2250" spans="2:12" x14ac:dyDescent="0.25">
      <c r="B2250" s="120"/>
      <c r="C2250" s="118"/>
      <c r="D2250" s="119"/>
      <c r="E2250" s="120"/>
      <c r="F2250" s="120"/>
      <c r="G2250" s="121"/>
      <c r="H2250" s="122"/>
      <c r="I2250" s="121"/>
      <c r="J2250" s="121"/>
      <c r="K2250" s="120"/>
      <c r="L2250" s="120"/>
    </row>
    <row r="2251" spans="2:12" x14ac:dyDescent="0.25">
      <c r="B2251" s="120"/>
      <c r="C2251" s="118"/>
      <c r="D2251" s="119"/>
      <c r="E2251" s="120"/>
      <c r="F2251" s="120"/>
      <c r="G2251" s="121"/>
      <c r="H2251" s="122"/>
      <c r="I2251" s="121"/>
      <c r="J2251" s="121"/>
      <c r="K2251" s="120"/>
      <c r="L2251" s="120"/>
    </row>
    <row r="2252" spans="2:12" x14ac:dyDescent="0.25">
      <c r="B2252" s="120"/>
      <c r="C2252" s="118"/>
      <c r="D2252" s="119"/>
      <c r="E2252" s="120"/>
      <c r="F2252" s="120"/>
      <c r="G2252" s="121"/>
      <c r="H2252" s="122"/>
      <c r="I2252" s="121"/>
      <c r="J2252" s="121"/>
      <c r="K2252" s="120"/>
      <c r="L2252" s="120"/>
    </row>
    <row r="2253" spans="2:12" x14ac:dyDescent="0.25">
      <c r="B2253" s="120"/>
      <c r="C2253" s="118"/>
      <c r="D2253" s="119"/>
      <c r="E2253" s="120"/>
      <c r="F2253" s="120"/>
      <c r="G2253" s="121"/>
      <c r="H2253" s="122"/>
      <c r="I2253" s="121"/>
      <c r="J2253" s="121"/>
      <c r="K2253" s="120"/>
      <c r="L2253" s="120"/>
    </row>
    <row r="2254" spans="2:12" x14ac:dyDescent="0.25">
      <c r="B2254" s="120"/>
      <c r="C2254" s="118"/>
      <c r="D2254" s="119"/>
      <c r="E2254" s="120"/>
      <c r="F2254" s="120"/>
      <c r="G2254" s="121"/>
      <c r="H2254" s="122"/>
      <c r="I2254" s="121"/>
      <c r="J2254" s="121"/>
      <c r="K2254" s="120"/>
      <c r="L2254" s="120"/>
    </row>
    <row r="2255" spans="2:12" x14ac:dyDescent="0.25">
      <c r="B2255" s="120"/>
      <c r="C2255" s="118"/>
      <c r="D2255" s="119"/>
      <c r="E2255" s="120"/>
      <c r="F2255" s="120"/>
      <c r="G2255" s="121"/>
      <c r="H2255" s="122"/>
      <c r="I2255" s="121"/>
      <c r="J2255" s="121"/>
      <c r="K2255" s="120"/>
      <c r="L2255" s="120"/>
    </row>
    <row r="2256" spans="2:12" x14ac:dyDescent="0.25">
      <c r="B2256" s="120"/>
      <c r="C2256" s="118"/>
      <c r="D2256" s="119"/>
      <c r="E2256" s="120"/>
      <c r="F2256" s="120"/>
      <c r="G2256" s="121"/>
      <c r="H2256" s="122"/>
      <c r="I2256" s="121"/>
      <c r="J2256" s="121"/>
      <c r="K2256" s="120"/>
      <c r="L2256" s="120"/>
    </row>
    <row r="2257" spans="2:12" x14ac:dyDescent="0.25">
      <c r="B2257" s="120"/>
      <c r="C2257" s="118"/>
      <c r="D2257" s="119"/>
      <c r="E2257" s="120"/>
      <c r="F2257" s="120"/>
      <c r="G2257" s="121"/>
      <c r="H2257" s="122"/>
      <c r="I2257" s="121"/>
      <c r="J2257" s="121"/>
      <c r="K2257" s="120"/>
      <c r="L2257" s="120"/>
    </row>
    <row r="2258" spans="2:12" x14ac:dyDescent="0.25">
      <c r="B2258" s="120"/>
      <c r="C2258" s="118"/>
      <c r="D2258" s="119"/>
      <c r="E2258" s="120"/>
      <c r="F2258" s="120"/>
      <c r="G2258" s="121"/>
      <c r="H2258" s="122"/>
      <c r="I2258" s="121"/>
      <c r="J2258" s="121"/>
      <c r="K2258" s="120"/>
      <c r="L2258" s="120"/>
    </row>
    <row r="2259" spans="2:12" x14ac:dyDescent="0.25">
      <c r="B2259" s="120"/>
      <c r="C2259" s="118"/>
      <c r="D2259" s="119"/>
      <c r="E2259" s="120"/>
      <c r="F2259" s="120"/>
      <c r="G2259" s="121"/>
      <c r="H2259" s="122"/>
      <c r="I2259" s="121"/>
      <c r="J2259" s="121"/>
      <c r="K2259" s="120"/>
      <c r="L2259" s="120"/>
    </row>
    <row r="2260" spans="2:12" x14ac:dyDescent="0.25">
      <c r="B2260" s="120"/>
      <c r="C2260" s="118"/>
      <c r="D2260" s="119"/>
      <c r="E2260" s="120"/>
      <c r="F2260" s="120"/>
      <c r="G2260" s="121"/>
      <c r="H2260" s="122"/>
      <c r="I2260" s="121"/>
      <c r="J2260" s="121"/>
      <c r="K2260" s="120"/>
      <c r="L2260" s="120"/>
    </row>
    <row r="2261" spans="2:12" x14ac:dyDescent="0.25">
      <c r="B2261" s="120"/>
      <c r="C2261" s="118"/>
      <c r="D2261" s="119"/>
      <c r="E2261" s="120"/>
      <c r="F2261" s="120"/>
      <c r="G2261" s="121"/>
      <c r="H2261" s="122"/>
      <c r="I2261" s="121"/>
      <c r="J2261" s="121"/>
      <c r="K2261" s="120"/>
      <c r="L2261" s="120"/>
    </row>
    <row r="2262" spans="2:12" x14ac:dyDescent="0.25">
      <c r="B2262" s="120"/>
      <c r="C2262" s="118"/>
      <c r="D2262" s="119"/>
      <c r="E2262" s="120"/>
      <c r="F2262" s="120"/>
      <c r="G2262" s="121"/>
      <c r="H2262" s="122"/>
      <c r="I2262" s="121"/>
      <c r="J2262" s="121"/>
      <c r="K2262" s="120"/>
      <c r="L2262" s="120"/>
    </row>
    <row r="2263" spans="2:12" x14ac:dyDescent="0.25">
      <c r="B2263" s="120"/>
      <c r="C2263" s="118"/>
      <c r="D2263" s="119"/>
      <c r="E2263" s="120"/>
      <c r="F2263" s="120"/>
      <c r="G2263" s="121"/>
      <c r="H2263" s="122"/>
      <c r="I2263" s="121"/>
      <c r="J2263" s="121"/>
      <c r="K2263" s="120"/>
      <c r="L2263" s="120"/>
    </row>
    <row r="2264" spans="2:12" x14ac:dyDescent="0.25">
      <c r="B2264" s="120"/>
      <c r="C2264" s="118"/>
      <c r="D2264" s="119"/>
      <c r="E2264" s="120"/>
      <c r="F2264" s="120"/>
      <c r="G2264" s="121"/>
      <c r="H2264" s="122"/>
      <c r="I2264" s="121"/>
      <c r="J2264" s="121"/>
      <c r="K2264" s="120"/>
      <c r="L2264" s="120"/>
    </row>
    <row r="2265" spans="2:12" x14ac:dyDescent="0.25">
      <c r="B2265" s="120"/>
      <c r="C2265" s="118"/>
      <c r="D2265" s="119"/>
      <c r="E2265" s="120"/>
      <c r="F2265" s="120"/>
      <c r="G2265" s="121"/>
      <c r="H2265" s="122"/>
      <c r="I2265" s="121"/>
      <c r="J2265" s="121"/>
      <c r="K2265" s="120"/>
      <c r="L2265" s="120"/>
    </row>
    <row r="2266" spans="2:12" x14ac:dyDescent="0.25">
      <c r="B2266" s="120"/>
      <c r="C2266" s="118"/>
      <c r="D2266" s="119"/>
      <c r="E2266" s="120"/>
      <c r="F2266" s="120"/>
      <c r="G2266" s="121"/>
      <c r="H2266" s="122"/>
      <c r="I2266" s="121"/>
      <c r="J2266" s="121"/>
      <c r="K2266" s="120"/>
      <c r="L2266" s="120"/>
    </row>
    <row r="2267" spans="2:12" x14ac:dyDescent="0.25">
      <c r="B2267" s="120"/>
      <c r="C2267" s="118"/>
      <c r="D2267" s="119"/>
      <c r="E2267" s="120"/>
      <c r="F2267" s="120"/>
      <c r="G2267" s="121"/>
      <c r="H2267" s="122"/>
      <c r="I2267" s="121"/>
      <c r="J2267" s="121"/>
      <c r="K2267" s="120"/>
      <c r="L2267" s="120"/>
    </row>
    <row r="2268" spans="2:12" x14ac:dyDescent="0.25">
      <c r="B2268" s="120"/>
      <c r="C2268" s="118"/>
      <c r="D2268" s="119"/>
      <c r="E2268" s="120"/>
      <c r="F2268" s="120"/>
      <c r="G2268" s="121"/>
      <c r="H2268" s="122"/>
      <c r="I2268" s="121"/>
      <c r="J2268" s="121"/>
      <c r="K2268" s="120"/>
      <c r="L2268" s="120"/>
    </row>
    <row r="2269" spans="2:12" x14ac:dyDescent="0.25">
      <c r="B2269" s="120"/>
      <c r="C2269" s="118"/>
      <c r="D2269" s="119"/>
      <c r="E2269" s="120"/>
      <c r="F2269" s="120"/>
      <c r="G2269" s="121"/>
      <c r="H2269" s="122"/>
      <c r="I2269" s="121"/>
      <c r="J2269" s="121"/>
      <c r="K2269" s="120"/>
      <c r="L2269" s="120"/>
    </row>
    <row r="2270" spans="2:12" x14ac:dyDescent="0.25">
      <c r="B2270" s="120"/>
      <c r="C2270" s="118"/>
      <c r="D2270" s="119"/>
      <c r="E2270" s="120"/>
      <c r="F2270" s="120"/>
      <c r="G2270" s="121"/>
      <c r="H2270" s="122"/>
      <c r="I2270" s="121"/>
      <c r="J2270" s="121"/>
      <c r="K2270" s="120"/>
      <c r="L2270" s="120"/>
    </row>
    <row r="2271" spans="2:12" x14ac:dyDescent="0.25">
      <c r="B2271" s="120"/>
      <c r="C2271" s="118"/>
      <c r="D2271" s="119"/>
      <c r="E2271" s="120"/>
      <c r="F2271" s="120"/>
      <c r="G2271" s="121"/>
      <c r="H2271" s="122"/>
      <c r="I2271" s="121"/>
      <c r="J2271" s="121"/>
      <c r="K2271" s="120"/>
      <c r="L2271" s="120"/>
    </row>
    <row r="2272" spans="2:12" x14ac:dyDescent="0.25">
      <c r="B2272" s="120"/>
      <c r="C2272" s="118"/>
      <c r="D2272" s="119"/>
      <c r="E2272" s="120"/>
      <c r="F2272" s="120"/>
      <c r="G2272" s="121"/>
      <c r="H2272" s="122"/>
      <c r="I2272" s="121"/>
      <c r="J2272" s="121"/>
      <c r="K2272" s="120"/>
      <c r="L2272" s="120"/>
    </row>
    <row r="2273" spans="2:12" x14ac:dyDescent="0.25">
      <c r="B2273" s="120"/>
      <c r="C2273" s="118"/>
      <c r="D2273" s="119"/>
      <c r="E2273" s="120"/>
      <c r="F2273" s="120"/>
      <c r="G2273" s="121"/>
      <c r="H2273" s="122"/>
      <c r="I2273" s="121"/>
      <c r="J2273" s="121"/>
      <c r="K2273" s="120"/>
      <c r="L2273" s="120"/>
    </row>
    <row r="2274" spans="2:12" x14ac:dyDescent="0.25">
      <c r="B2274" s="120"/>
      <c r="C2274" s="118"/>
      <c r="D2274" s="119"/>
      <c r="E2274" s="120"/>
      <c r="F2274" s="120"/>
      <c r="G2274" s="121"/>
      <c r="H2274" s="122"/>
      <c r="I2274" s="121"/>
      <c r="J2274" s="121"/>
      <c r="K2274" s="120"/>
      <c r="L2274" s="120"/>
    </row>
    <row r="2275" spans="2:12" x14ac:dyDescent="0.25">
      <c r="B2275" s="120"/>
      <c r="C2275" s="118"/>
      <c r="D2275" s="119"/>
      <c r="E2275" s="120"/>
      <c r="F2275" s="120"/>
      <c r="G2275" s="121"/>
      <c r="H2275" s="122"/>
      <c r="I2275" s="121"/>
      <c r="J2275" s="121"/>
      <c r="K2275" s="120"/>
      <c r="L2275" s="120"/>
    </row>
    <row r="2276" spans="2:12" x14ac:dyDescent="0.25">
      <c r="B2276" s="120"/>
      <c r="C2276" s="118"/>
      <c r="D2276" s="119"/>
      <c r="E2276" s="120"/>
      <c r="F2276" s="120"/>
      <c r="G2276" s="121"/>
      <c r="H2276" s="122"/>
      <c r="I2276" s="121"/>
      <c r="J2276" s="121"/>
      <c r="K2276" s="120"/>
      <c r="L2276" s="120"/>
    </row>
    <row r="2277" spans="2:12" x14ac:dyDescent="0.25">
      <c r="B2277" s="120"/>
      <c r="C2277" s="118"/>
      <c r="D2277" s="119"/>
      <c r="E2277" s="120"/>
      <c r="F2277" s="120"/>
      <c r="G2277" s="121"/>
      <c r="H2277" s="122"/>
      <c r="I2277" s="121"/>
      <c r="J2277" s="121"/>
      <c r="K2277" s="120"/>
      <c r="L2277" s="120"/>
    </row>
    <row r="2278" spans="2:12" x14ac:dyDescent="0.25">
      <c r="B2278" s="120"/>
      <c r="C2278" s="118"/>
      <c r="D2278" s="119"/>
      <c r="E2278" s="120"/>
      <c r="F2278" s="120"/>
      <c r="G2278" s="121"/>
      <c r="H2278" s="122"/>
      <c r="I2278" s="121"/>
      <c r="J2278" s="121"/>
      <c r="K2278" s="120"/>
      <c r="L2278" s="120"/>
    </row>
    <row r="2279" spans="2:12" x14ac:dyDescent="0.25">
      <c r="B2279" s="120"/>
      <c r="C2279" s="118"/>
      <c r="D2279" s="119"/>
      <c r="E2279" s="120"/>
      <c r="F2279" s="120"/>
      <c r="G2279" s="121"/>
      <c r="H2279" s="122"/>
      <c r="I2279" s="121"/>
      <c r="J2279" s="121"/>
      <c r="K2279" s="120"/>
      <c r="L2279" s="120"/>
    </row>
    <row r="2280" spans="2:12" x14ac:dyDescent="0.25">
      <c r="B2280" s="120"/>
      <c r="C2280" s="118"/>
      <c r="D2280" s="119"/>
      <c r="E2280" s="120"/>
      <c r="F2280" s="120"/>
      <c r="G2280" s="121"/>
      <c r="H2280" s="122"/>
      <c r="I2280" s="121"/>
      <c r="J2280" s="121"/>
      <c r="K2280" s="120"/>
      <c r="L2280" s="120"/>
    </row>
    <row r="2281" spans="2:12" x14ac:dyDescent="0.25">
      <c r="B2281" s="120"/>
      <c r="C2281" s="118"/>
      <c r="D2281" s="119"/>
      <c r="E2281" s="120"/>
      <c r="F2281" s="120"/>
      <c r="G2281" s="121"/>
      <c r="H2281" s="122"/>
      <c r="I2281" s="121"/>
      <c r="J2281" s="121"/>
      <c r="K2281" s="120"/>
      <c r="L2281" s="120"/>
    </row>
    <row r="2282" spans="2:12" x14ac:dyDescent="0.25">
      <c r="B2282" s="120"/>
      <c r="C2282" s="118"/>
      <c r="D2282" s="119"/>
      <c r="E2282" s="120"/>
      <c r="F2282" s="120"/>
      <c r="G2282" s="121"/>
      <c r="H2282" s="122"/>
      <c r="I2282" s="121"/>
      <c r="J2282" s="121"/>
      <c r="K2282" s="120"/>
      <c r="L2282" s="120"/>
    </row>
    <row r="2283" spans="2:12" x14ac:dyDescent="0.25">
      <c r="B2283" s="120"/>
      <c r="C2283" s="118"/>
      <c r="D2283" s="119"/>
      <c r="E2283" s="120"/>
      <c r="F2283" s="120"/>
      <c r="G2283" s="121"/>
      <c r="H2283" s="122"/>
      <c r="I2283" s="121"/>
      <c r="J2283" s="121"/>
      <c r="K2283" s="120"/>
      <c r="L2283" s="120"/>
    </row>
    <row r="2284" spans="2:12" x14ac:dyDescent="0.25">
      <c r="B2284" s="120"/>
      <c r="C2284" s="118"/>
      <c r="D2284" s="119"/>
      <c r="E2284" s="120"/>
      <c r="F2284" s="120"/>
      <c r="G2284" s="121"/>
      <c r="H2284" s="122"/>
      <c r="I2284" s="121"/>
      <c r="J2284" s="121"/>
      <c r="K2284" s="120"/>
      <c r="L2284" s="120"/>
    </row>
    <row r="2285" spans="2:12" x14ac:dyDescent="0.25">
      <c r="B2285" s="120"/>
      <c r="C2285" s="118"/>
      <c r="D2285" s="119"/>
      <c r="E2285" s="120"/>
      <c r="F2285" s="120"/>
      <c r="G2285" s="121"/>
      <c r="H2285" s="122"/>
      <c r="I2285" s="121"/>
      <c r="J2285" s="121"/>
      <c r="K2285" s="120"/>
      <c r="L2285" s="120"/>
    </row>
    <row r="2286" spans="2:12" x14ac:dyDescent="0.25">
      <c r="B2286" s="120"/>
      <c r="C2286" s="118"/>
      <c r="D2286" s="119"/>
      <c r="E2286" s="120"/>
      <c r="F2286" s="120"/>
      <c r="G2286" s="121"/>
      <c r="H2286" s="122"/>
      <c r="I2286" s="121"/>
      <c r="J2286" s="121"/>
      <c r="K2286" s="120"/>
      <c r="L2286" s="120"/>
    </row>
    <row r="2287" spans="2:12" x14ac:dyDescent="0.25">
      <c r="B2287" s="120"/>
      <c r="C2287" s="118"/>
      <c r="D2287" s="119"/>
      <c r="E2287" s="120"/>
      <c r="F2287" s="120"/>
      <c r="G2287" s="121"/>
      <c r="H2287" s="122"/>
      <c r="I2287" s="121"/>
      <c r="J2287" s="121"/>
      <c r="K2287" s="120"/>
      <c r="L2287" s="120"/>
    </row>
    <row r="2288" spans="2:12" x14ac:dyDescent="0.25">
      <c r="B2288" s="120"/>
      <c r="C2288" s="118"/>
      <c r="D2288" s="119"/>
      <c r="E2288" s="120"/>
      <c r="F2288" s="120"/>
      <c r="G2288" s="121"/>
      <c r="H2288" s="122"/>
      <c r="I2288" s="121"/>
      <c r="J2288" s="121"/>
      <c r="K2288" s="120"/>
      <c r="L2288" s="120"/>
    </row>
    <row r="2289" spans="2:12" x14ac:dyDescent="0.25">
      <c r="B2289" s="120"/>
      <c r="C2289" s="118"/>
      <c r="D2289" s="119"/>
      <c r="E2289" s="120"/>
      <c r="F2289" s="120"/>
      <c r="G2289" s="121"/>
      <c r="H2289" s="122"/>
      <c r="I2289" s="121"/>
      <c r="J2289" s="121"/>
      <c r="K2289" s="120"/>
      <c r="L2289" s="120"/>
    </row>
    <row r="2290" spans="2:12" x14ac:dyDescent="0.25">
      <c r="B2290" s="120"/>
      <c r="C2290" s="118"/>
      <c r="D2290" s="119"/>
      <c r="E2290" s="120"/>
      <c r="F2290" s="120"/>
      <c r="G2290" s="121"/>
      <c r="H2290" s="122"/>
      <c r="I2290" s="121"/>
      <c r="J2290" s="121"/>
      <c r="K2290" s="120"/>
      <c r="L2290" s="120"/>
    </row>
    <row r="2291" spans="2:12" x14ac:dyDescent="0.25">
      <c r="B2291" s="120"/>
      <c r="C2291" s="118"/>
      <c r="D2291" s="119"/>
      <c r="E2291" s="120"/>
      <c r="F2291" s="120"/>
      <c r="G2291" s="121"/>
      <c r="H2291" s="122"/>
      <c r="I2291" s="121"/>
      <c r="J2291" s="121"/>
      <c r="K2291" s="120"/>
      <c r="L2291" s="120"/>
    </row>
    <row r="2292" spans="2:12" x14ac:dyDescent="0.25">
      <c r="B2292" s="120"/>
      <c r="C2292" s="118"/>
      <c r="D2292" s="119"/>
      <c r="E2292" s="120"/>
      <c r="F2292" s="120"/>
      <c r="G2292" s="121"/>
      <c r="H2292" s="122"/>
      <c r="I2292" s="121"/>
      <c r="J2292" s="121"/>
      <c r="K2292" s="120"/>
      <c r="L2292" s="120"/>
    </row>
    <row r="2293" spans="2:12" x14ac:dyDescent="0.25">
      <c r="B2293" s="120"/>
      <c r="C2293" s="118"/>
      <c r="D2293" s="119"/>
      <c r="E2293" s="120"/>
      <c r="F2293" s="120"/>
      <c r="G2293" s="121"/>
      <c r="H2293" s="122"/>
      <c r="I2293" s="121"/>
      <c r="J2293" s="121"/>
      <c r="K2293" s="120"/>
      <c r="L2293" s="120"/>
    </row>
    <row r="2294" spans="2:12" x14ac:dyDescent="0.25">
      <c r="B2294" s="120"/>
      <c r="C2294" s="118"/>
      <c r="D2294" s="119"/>
      <c r="E2294" s="120"/>
      <c r="F2294" s="120"/>
      <c r="G2294" s="121"/>
      <c r="H2294" s="122"/>
      <c r="I2294" s="121"/>
      <c r="J2294" s="121"/>
      <c r="K2294" s="120"/>
      <c r="L2294" s="120"/>
    </row>
    <row r="2295" spans="2:12" x14ac:dyDescent="0.25">
      <c r="B2295" s="120"/>
      <c r="C2295" s="118"/>
      <c r="D2295" s="119"/>
      <c r="E2295" s="120"/>
      <c r="F2295" s="120"/>
      <c r="G2295" s="121"/>
      <c r="H2295" s="122"/>
      <c r="I2295" s="121"/>
      <c r="J2295" s="121"/>
      <c r="K2295" s="120"/>
      <c r="L2295" s="120"/>
    </row>
    <row r="2296" spans="2:12" x14ac:dyDescent="0.25">
      <c r="B2296" s="120"/>
      <c r="C2296" s="118"/>
      <c r="D2296" s="119"/>
      <c r="E2296" s="120"/>
      <c r="F2296" s="120"/>
      <c r="G2296" s="121"/>
      <c r="H2296" s="122"/>
      <c r="I2296" s="121"/>
      <c r="J2296" s="121"/>
      <c r="K2296" s="120"/>
      <c r="L2296" s="120"/>
    </row>
    <row r="2297" spans="2:12" x14ac:dyDescent="0.25">
      <c r="B2297" s="120"/>
      <c r="C2297" s="118"/>
      <c r="D2297" s="119"/>
      <c r="E2297" s="120"/>
      <c r="F2297" s="120"/>
      <c r="G2297" s="121"/>
      <c r="H2297" s="122"/>
      <c r="I2297" s="121"/>
      <c r="J2297" s="121"/>
      <c r="K2297" s="120"/>
      <c r="L2297" s="120"/>
    </row>
    <row r="2298" spans="2:12" x14ac:dyDescent="0.25">
      <c r="B2298" s="120"/>
      <c r="C2298" s="118"/>
      <c r="D2298" s="119"/>
      <c r="E2298" s="120"/>
      <c r="F2298" s="120"/>
      <c r="G2298" s="121"/>
      <c r="H2298" s="122"/>
      <c r="I2298" s="121"/>
      <c r="J2298" s="121"/>
      <c r="K2298" s="120"/>
      <c r="L2298" s="120"/>
    </row>
    <row r="2299" spans="2:12" x14ac:dyDescent="0.25">
      <c r="B2299" s="120"/>
      <c r="C2299" s="118"/>
      <c r="D2299" s="119"/>
      <c r="E2299" s="120"/>
      <c r="F2299" s="120"/>
      <c r="G2299" s="121"/>
      <c r="H2299" s="122"/>
      <c r="I2299" s="121"/>
      <c r="J2299" s="121"/>
      <c r="K2299" s="120"/>
      <c r="L2299" s="120"/>
    </row>
    <row r="2300" spans="2:12" x14ac:dyDescent="0.25">
      <c r="B2300" s="120"/>
      <c r="C2300" s="118"/>
      <c r="D2300" s="119"/>
      <c r="E2300" s="120"/>
      <c r="F2300" s="120"/>
      <c r="G2300" s="121"/>
      <c r="H2300" s="122"/>
      <c r="I2300" s="121"/>
      <c r="J2300" s="121"/>
      <c r="K2300" s="120"/>
      <c r="L2300" s="120"/>
    </row>
    <row r="2301" spans="2:12" x14ac:dyDescent="0.25">
      <c r="B2301" s="120"/>
      <c r="C2301" s="118"/>
      <c r="D2301" s="119"/>
      <c r="E2301" s="120"/>
      <c r="F2301" s="120"/>
      <c r="G2301" s="121"/>
      <c r="H2301" s="122"/>
      <c r="I2301" s="121"/>
      <c r="J2301" s="121"/>
      <c r="K2301" s="120"/>
      <c r="L2301" s="120"/>
    </row>
    <row r="2302" spans="2:12" x14ac:dyDescent="0.25">
      <c r="B2302" s="120"/>
      <c r="C2302" s="118"/>
      <c r="D2302" s="119"/>
      <c r="E2302" s="120"/>
      <c r="F2302" s="120"/>
      <c r="G2302" s="121"/>
      <c r="H2302" s="122"/>
      <c r="I2302" s="121"/>
      <c r="J2302" s="121"/>
      <c r="K2302" s="120"/>
      <c r="L2302" s="120"/>
    </row>
    <row r="2303" spans="2:12" x14ac:dyDescent="0.25">
      <c r="B2303" s="120"/>
      <c r="C2303" s="118"/>
      <c r="D2303" s="119"/>
      <c r="E2303" s="120"/>
      <c r="F2303" s="120"/>
      <c r="G2303" s="121"/>
      <c r="H2303" s="122"/>
      <c r="I2303" s="121"/>
      <c r="J2303" s="121"/>
      <c r="K2303" s="120"/>
      <c r="L2303" s="120"/>
    </row>
    <row r="2304" spans="2:12" x14ac:dyDescent="0.25">
      <c r="B2304" s="120"/>
      <c r="C2304" s="118"/>
      <c r="D2304" s="119"/>
      <c r="E2304" s="120"/>
      <c r="F2304" s="120"/>
      <c r="G2304" s="121"/>
      <c r="H2304" s="122"/>
      <c r="I2304" s="121"/>
      <c r="J2304" s="121"/>
      <c r="K2304" s="120"/>
      <c r="L2304" s="120"/>
    </row>
    <row r="2305" spans="2:12" x14ac:dyDescent="0.25">
      <c r="B2305" s="120"/>
      <c r="C2305" s="118"/>
      <c r="D2305" s="119"/>
      <c r="E2305" s="120"/>
      <c r="F2305" s="120"/>
      <c r="G2305" s="121"/>
      <c r="H2305" s="122"/>
      <c r="I2305" s="121"/>
      <c r="J2305" s="121"/>
      <c r="K2305" s="120"/>
      <c r="L2305" s="120"/>
    </row>
    <row r="2306" spans="2:12" x14ac:dyDescent="0.25">
      <c r="B2306" s="120"/>
      <c r="C2306" s="118"/>
      <c r="D2306" s="119"/>
      <c r="E2306" s="120"/>
      <c r="F2306" s="120"/>
      <c r="G2306" s="121"/>
      <c r="H2306" s="122"/>
      <c r="I2306" s="121"/>
      <c r="J2306" s="121"/>
      <c r="K2306" s="120"/>
      <c r="L2306" s="120"/>
    </row>
    <row r="2307" spans="2:12" x14ac:dyDescent="0.25">
      <c r="B2307" s="120"/>
      <c r="C2307" s="118"/>
      <c r="D2307" s="119"/>
      <c r="E2307" s="120"/>
      <c r="F2307" s="120"/>
      <c r="G2307" s="121"/>
      <c r="H2307" s="122"/>
      <c r="I2307" s="121"/>
      <c r="J2307" s="121"/>
      <c r="K2307" s="120"/>
      <c r="L2307" s="120"/>
    </row>
    <row r="2308" spans="2:12" x14ac:dyDescent="0.25">
      <c r="B2308" s="120"/>
      <c r="C2308" s="118"/>
      <c r="D2308" s="119"/>
      <c r="E2308" s="120"/>
      <c r="F2308" s="120"/>
      <c r="G2308" s="121"/>
      <c r="H2308" s="122"/>
      <c r="I2308" s="121"/>
      <c r="J2308" s="121"/>
      <c r="K2308" s="120"/>
      <c r="L2308" s="120"/>
    </row>
    <row r="2309" spans="2:12" x14ac:dyDescent="0.25">
      <c r="B2309" s="120"/>
      <c r="C2309" s="118"/>
      <c r="D2309" s="119"/>
      <c r="E2309" s="120"/>
      <c r="F2309" s="120"/>
      <c r="G2309" s="121"/>
      <c r="H2309" s="122"/>
      <c r="I2309" s="121"/>
      <c r="J2309" s="121"/>
      <c r="K2309" s="120"/>
      <c r="L2309" s="120"/>
    </row>
    <row r="2310" spans="2:12" x14ac:dyDescent="0.25">
      <c r="B2310" s="120"/>
      <c r="C2310" s="118"/>
      <c r="D2310" s="119"/>
      <c r="E2310" s="120"/>
      <c r="F2310" s="120"/>
      <c r="G2310" s="121"/>
      <c r="H2310" s="122"/>
      <c r="I2310" s="121"/>
      <c r="J2310" s="121"/>
      <c r="K2310" s="120"/>
      <c r="L2310" s="120"/>
    </row>
    <row r="2311" spans="2:12" x14ac:dyDescent="0.25">
      <c r="B2311" s="120"/>
      <c r="C2311" s="118"/>
      <c r="D2311" s="119"/>
      <c r="E2311" s="120"/>
      <c r="F2311" s="120"/>
      <c r="G2311" s="121"/>
      <c r="H2311" s="122"/>
      <c r="I2311" s="121"/>
      <c r="J2311" s="121"/>
      <c r="K2311" s="120"/>
      <c r="L2311" s="120"/>
    </row>
    <row r="2312" spans="2:12" x14ac:dyDescent="0.25">
      <c r="B2312" s="120"/>
      <c r="C2312" s="118"/>
      <c r="D2312" s="119"/>
      <c r="E2312" s="120"/>
      <c r="F2312" s="120"/>
      <c r="G2312" s="121"/>
      <c r="H2312" s="122"/>
      <c r="I2312" s="121"/>
      <c r="J2312" s="121"/>
      <c r="K2312" s="120"/>
      <c r="L2312" s="120"/>
    </row>
    <row r="2313" spans="2:12" x14ac:dyDescent="0.25">
      <c r="B2313" s="120"/>
      <c r="C2313" s="118"/>
      <c r="D2313" s="119"/>
      <c r="E2313" s="120"/>
      <c r="F2313" s="120"/>
      <c r="G2313" s="121"/>
      <c r="H2313" s="122"/>
      <c r="I2313" s="121"/>
      <c r="J2313" s="121"/>
      <c r="K2313" s="120"/>
      <c r="L2313" s="120"/>
    </row>
    <row r="2314" spans="2:12" x14ac:dyDescent="0.25">
      <c r="B2314" s="120"/>
      <c r="C2314" s="118"/>
      <c r="D2314" s="119"/>
      <c r="E2314" s="120"/>
      <c r="F2314" s="120"/>
      <c r="G2314" s="121"/>
      <c r="H2314" s="122"/>
      <c r="I2314" s="121"/>
      <c r="J2314" s="121"/>
      <c r="K2314" s="120"/>
      <c r="L2314" s="120"/>
    </row>
    <row r="2315" spans="2:12" x14ac:dyDescent="0.25">
      <c r="B2315" s="120"/>
      <c r="C2315" s="118"/>
      <c r="D2315" s="119"/>
      <c r="E2315" s="120"/>
      <c r="F2315" s="120"/>
      <c r="G2315" s="121"/>
      <c r="H2315" s="122"/>
      <c r="I2315" s="121"/>
      <c r="J2315" s="121"/>
      <c r="K2315" s="120"/>
      <c r="L2315" s="120"/>
    </row>
    <row r="2316" spans="2:12" x14ac:dyDescent="0.25">
      <c r="B2316" s="120"/>
      <c r="C2316" s="118"/>
      <c r="D2316" s="119"/>
      <c r="E2316" s="120"/>
      <c r="F2316" s="120"/>
      <c r="G2316" s="121"/>
      <c r="H2316" s="122"/>
      <c r="I2316" s="121"/>
      <c r="J2316" s="121"/>
      <c r="K2316" s="120"/>
      <c r="L2316" s="120"/>
    </row>
    <row r="2317" spans="2:12" x14ac:dyDescent="0.25">
      <c r="B2317" s="120"/>
      <c r="C2317" s="118"/>
      <c r="D2317" s="119"/>
      <c r="E2317" s="120"/>
      <c r="F2317" s="120"/>
      <c r="G2317" s="121"/>
      <c r="H2317" s="122"/>
      <c r="I2317" s="121"/>
      <c r="J2317" s="121"/>
      <c r="K2317" s="120"/>
      <c r="L2317" s="120"/>
    </row>
    <row r="2318" spans="2:12" x14ac:dyDescent="0.25">
      <c r="B2318" s="120"/>
      <c r="C2318" s="118"/>
      <c r="D2318" s="119"/>
      <c r="E2318" s="120"/>
      <c r="F2318" s="120"/>
      <c r="G2318" s="121"/>
      <c r="H2318" s="122"/>
      <c r="I2318" s="121"/>
      <c r="J2318" s="121"/>
      <c r="K2318" s="120"/>
      <c r="L2318" s="120"/>
    </row>
    <row r="2319" spans="2:12" x14ac:dyDescent="0.25">
      <c r="B2319" s="120"/>
      <c r="C2319" s="118"/>
      <c r="D2319" s="119"/>
      <c r="E2319" s="120"/>
      <c r="F2319" s="120"/>
      <c r="G2319" s="121"/>
      <c r="H2319" s="122"/>
      <c r="I2319" s="121"/>
      <c r="J2319" s="121"/>
      <c r="K2319" s="120"/>
      <c r="L2319" s="120"/>
    </row>
    <row r="2320" spans="2:12" x14ac:dyDescent="0.25">
      <c r="B2320" s="120"/>
      <c r="C2320" s="118"/>
      <c r="D2320" s="119"/>
      <c r="E2320" s="120"/>
      <c r="F2320" s="120"/>
      <c r="G2320" s="121"/>
      <c r="H2320" s="122"/>
      <c r="I2320" s="121"/>
      <c r="J2320" s="121"/>
      <c r="K2320" s="120"/>
      <c r="L2320" s="120"/>
    </row>
    <row r="2321" spans="2:12" x14ac:dyDescent="0.25">
      <c r="B2321" s="120"/>
      <c r="C2321" s="118"/>
      <c r="D2321" s="119"/>
      <c r="E2321" s="120"/>
      <c r="F2321" s="120"/>
      <c r="G2321" s="121"/>
      <c r="H2321" s="122"/>
      <c r="I2321" s="121"/>
      <c r="J2321" s="121"/>
      <c r="K2321" s="120"/>
      <c r="L2321" s="120"/>
    </row>
    <row r="2322" spans="2:12" x14ac:dyDescent="0.25">
      <c r="B2322" s="120"/>
      <c r="C2322" s="118"/>
      <c r="D2322" s="119"/>
      <c r="E2322" s="120"/>
      <c r="F2322" s="120"/>
      <c r="G2322" s="121"/>
      <c r="H2322" s="122"/>
      <c r="I2322" s="121"/>
      <c r="J2322" s="121"/>
      <c r="K2322" s="120"/>
      <c r="L2322" s="120"/>
    </row>
    <row r="2323" spans="2:12" x14ac:dyDescent="0.25">
      <c r="B2323" s="120"/>
      <c r="C2323" s="118"/>
      <c r="D2323" s="119"/>
      <c r="E2323" s="120"/>
      <c r="F2323" s="120"/>
      <c r="G2323" s="121"/>
      <c r="H2323" s="122"/>
      <c r="I2323" s="121"/>
      <c r="J2323" s="121"/>
      <c r="K2323" s="120"/>
      <c r="L2323" s="120"/>
    </row>
    <row r="2324" spans="2:12" x14ac:dyDescent="0.25">
      <c r="B2324" s="120"/>
      <c r="C2324" s="118"/>
      <c r="D2324" s="119"/>
      <c r="E2324" s="120"/>
      <c r="F2324" s="120"/>
      <c r="G2324" s="121"/>
      <c r="H2324" s="122"/>
      <c r="I2324" s="121"/>
      <c r="J2324" s="121"/>
      <c r="K2324" s="120"/>
      <c r="L2324" s="120"/>
    </row>
    <row r="2325" spans="2:12" x14ac:dyDescent="0.25">
      <c r="B2325" s="120"/>
      <c r="C2325" s="118"/>
      <c r="D2325" s="119"/>
      <c r="E2325" s="120"/>
      <c r="F2325" s="120"/>
      <c r="G2325" s="121"/>
      <c r="H2325" s="122"/>
      <c r="I2325" s="121"/>
      <c r="J2325" s="121"/>
      <c r="K2325" s="120"/>
      <c r="L2325" s="120"/>
    </row>
    <row r="2326" spans="2:12" x14ac:dyDescent="0.25">
      <c r="B2326" s="120"/>
      <c r="C2326" s="118"/>
      <c r="D2326" s="119"/>
      <c r="E2326" s="120"/>
      <c r="F2326" s="120"/>
      <c r="G2326" s="121"/>
      <c r="H2326" s="122"/>
      <c r="I2326" s="121"/>
      <c r="J2326" s="121"/>
      <c r="K2326" s="120"/>
      <c r="L2326" s="120"/>
    </row>
    <row r="2327" spans="2:12" x14ac:dyDescent="0.25">
      <c r="B2327" s="120"/>
      <c r="C2327" s="118"/>
      <c r="D2327" s="119"/>
      <c r="E2327" s="120"/>
      <c r="F2327" s="120"/>
      <c r="G2327" s="121"/>
      <c r="H2327" s="122"/>
      <c r="I2327" s="121"/>
      <c r="J2327" s="121"/>
      <c r="K2327" s="120"/>
      <c r="L2327" s="120"/>
    </row>
    <row r="2328" spans="2:12" x14ac:dyDescent="0.25">
      <c r="B2328" s="120"/>
      <c r="C2328" s="118"/>
      <c r="D2328" s="119"/>
      <c r="E2328" s="120"/>
      <c r="F2328" s="120"/>
      <c r="G2328" s="121"/>
      <c r="H2328" s="122"/>
      <c r="I2328" s="121"/>
      <c r="J2328" s="121"/>
      <c r="K2328" s="120"/>
      <c r="L2328" s="120"/>
    </row>
    <row r="2329" spans="2:12" x14ac:dyDescent="0.25">
      <c r="B2329" s="120"/>
      <c r="C2329" s="118"/>
      <c r="D2329" s="119"/>
      <c r="E2329" s="120"/>
      <c r="F2329" s="120"/>
      <c r="G2329" s="121"/>
      <c r="H2329" s="122"/>
      <c r="I2329" s="121"/>
      <c r="J2329" s="121"/>
      <c r="K2329" s="120"/>
      <c r="L2329" s="120"/>
    </row>
    <row r="2330" spans="2:12" x14ac:dyDescent="0.25">
      <c r="B2330" s="120"/>
      <c r="C2330" s="118"/>
      <c r="D2330" s="119"/>
      <c r="E2330" s="120"/>
      <c r="F2330" s="120"/>
      <c r="G2330" s="121"/>
      <c r="H2330" s="122"/>
      <c r="I2330" s="121"/>
      <c r="J2330" s="121"/>
      <c r="K2330" s="120"/>
      <c r="L2330" s="120"/>
    </row>
    <row r="2331" spans="2:12" x14ac:dyDescent="0.25">
      <c r="B2331" s="120"/>
      <c r="C2331" s="118"/>
      <c r="D2331" s="119"/>
      <c r="E2331" s="120"/>
      <c r="F2331" s="120"/>
      <c r="G2331" s="121"/>
      <c r="H2331" s="122"/>
      <c r="I2331" s="121"/>
      <c r="J2331" s="121"/>
      <c r="K2331" s="120"/>
      <c r="L2331" s="120"/>
    </row>
    <row r="2332" spans="2:12" x14ac:dyDescent="0.25">
      <c r="B2332" s="120"/>
      <c r="C2332" s="118"/>
      <c r="D2332" s="119"/>
      <c r="E2332" s="120"/>
      <c r="F2332" s="120"/>
      <c r="G2332" s="121"/>
      <c r="H2332" s="122"/>
      <c r="I2332" s="121"/>
      <c r="J2332" s="121"/>
      <c r="K2332" s="120"/>
      <c r="L2332" s="120"/>
    </row>
    <row r="2333" spans="2:12" x14ac:dyDescent="0.25">
      <c r="B2333" s="120"/>
      <c r="C2333" s="118"/>
      <c r="D2333" s="119"/>
      <c r="E2333" s="120"/>
      <c r="F2333" s="120"/>
      <c r="G2333" s="121"/>
      <c r="H2333" s="122"/>
      <c r="I2333" s="121"/>
      <c r="J2333" s="121"/>
      <c r="K2333" s="120"/>
      <c r="L2333" s="120"/>
    </row>
    <row r="2334" spans="2:12" x14ac:dyDescent="0.25">
      <c r="B2334" s="120"/>
      <c r="C2334" s="118"/>
      <c r="D2334" s="119"/>
      <c r="E2334" s="120"/>
      <c r="F2334" s="120"/>
      <c r="G2334" s="121"/>
      <c r="H2334" s="122"/>
      <c r="I2334" s="121"/>
      <c r="J2334" s="121"/>
      <c r="K2334" s="120"/>
      <c r="L2334" s="120"/>
    </row>
    <row r="2335" spans="2:12" x14ac:dyDescent="0.25">
      <c r="B2335" s="120"/>
      <c r="C2335" s="118"/>
      <c r="D2335" s="119"/>
      <c r="E2335" s="120"/>
      <c r="F2335" s="120"/>
      <c r="G2335" s="121"/>
      <c r="H2335" s="122"/>
      <c r="I2335" s="121"/>
      <c r="J2335" s="121"/>
      <c r="K2335" s="120"/>
      <c r="L2335" s="120"/>
    </row>
    <row r="2336" spans="2:12" x14ac:dyDescent="0.25">
      <c r="B2336" s="120"/>
      <c r="C2336" s="118"/>
      <c r="D2336" s="119"/>
      <c r="E2336" s="120"/>
      <c r="F2336" s="120"/>
      <c r="G2336" s="121"/>
      <c r="H2336" s="122"/>
      <c r="I2336" s="121"/>
      <c r="J2336" s="121"/>
      <c r="K2336" s="120"/>
      <c r="L2336" s="120"/>
    </row>
    <row r="2337" spans="2:12" x14ac:dyDescent="0.25">
      <c r="B2337" s="120"/>
      <c r="C2337" s="118"/>
      <c r="D2337" s="119"/>
      <c r="E2337" s="120"/>
      <c r="F2337" s="120"/>
      <c r="G2337" s="121"/>
      <c r="H2337" s="122"/>
      <c r="I2337" s="121"/>
      <c r="J2337" s="121"/>
      <c r="K2337" s="120"/>
      <c r="L2337" s="120"/>
    </row>
    <row r="2338" spans="2:12" x14ac:dyDescent="0.25">
      <c r="B2338" s="120"/>
      <c r="C2338" s="118"/>
      <c r="D2338" s="119"/>
      <c r="E2338" s="120"/>
      <c r="F2338" s="120"/>
      <c r="G2338" s="121"/>
      <c r="H2338" s="122"/>
      <c r="I2338" s="121"/>
      <c r="J2338" s="121"/>
      <c r="K2338" s="120"/>
      <c r="L2338" s="120"/>
    </row>
    <row r="2339" spans="2:12" x14ac:dyDescent="0.25">
      <c r="B2339" s="120"/>
      <c r="C2339" s="118"/>
      <c r="D2339" s="119"/>
      <c r="E2339" s="120"/>
      <c r="F2339" s="120"/>
      <c r="G2339" s="121"/>
      <c r="H2339" s="122"/>
      <c r="I2339" s="121"/>
      <c r="J2339" s="121"/>
      <c r="K2339" s="120"/>
      <c r="L2339" s="120"/>
    </row>
    <row r="2340" spans="2:12" x14ac:dyDescent="0.25">
      <c r="B2340" s="120"/>
      <c r="C2340" s="118"/>
      <c r="D2340" s="119"/>
      <c r="E2340" s="120"/>
      <c r="F2340" s="120"/>
      <c r="G2340" s="121"/>
      <c r="H2340" s="122"/>
      <c r="I2340" s="121"/>
      <c r="J2340" s="121"/>
      <c r="K2340" s="120"/>
      <c r="L2340" s="120"/>
    </row>
    <row r="2341" spans="2:12" x14ac:dyDescent="0.25">
      <c r="B2341" s="120"/>
      <c r="C2341" s="118"/>
      <c r="D2341" s="119"/>
      <c r="E2341" s="120"/>
      <c r="F2341" s="120"/>
      <c r="G2341" s="121"/>
      <c r="H2341" s="122"/>
      <c r="I2341" s="121"/>
      <c r="J2341" s="121"/>
      <c r="K2341" s="120"/>
      <c r="L2341" s="120"/>
    </row>
    <row r="2342" spans="2:12" x14ac:dyDescent="0.25">
      <c r="B2342" s="120"/>
      <c r="C2342" s="118"/>
      <c r="D2342" s="119"/>
      <c r="E2342" s="120"/>
      <c r="F2342" s="120"/>
      <c r="G2342" s="121"/>
      <c r="H2342" s="122"/>
      <c r="I2342" s="121"/>
      <c r="J2342" s="121"/>
      <c r="K2342" s="120"/>
      <c r="L2342" s="120"/>
    </row>
    <row r="2343" spans="2:12" x14ac:dyDescent="0.25">
      <c r="B2343" s="120"/>
      <c r="C2343" s="118"/>
      <c r="D2343" s="119"/>
      <c r="E2343" s="120"/>
      <c r="F2343" s="120"/>
      <c r="G2343" s="121"/>
      <c r="H2343" s="122"/>
      <c r="I2343" s="121"/>
      <c r="J2343" s="121"/>
      <c r="K2343" s="120"/>
      <c r="L2343" s="120"/>
    </row>
    <row r="2344" spans="2:12" x14ac:dyDescent="0.25">
      <c r="B2344" s="120"/>
      <c r="C2344" s="118"/>
      <c r="D2344" s="119"/>
      <c r="E2344" s="120"/>
      <c r="F2344" s="120"/>
      <c r="G2344" s="121"/>
      <c r="H2344" s="122"/>
      <c r="I2344" s="121"/>
      <c r="J2344" s="121"/>
      <c r="K2344" s="120"/>
      <c r="L2344" s="120"/>
    </row>
    <row r="2345" spans="2:12" x14ac:dyDescent="0.25">
      <c r="B2345" s="120"/>
      <c r="C2345" s="118"/>
      <c r="D2345" s="119"/>
      <c r="E2345" s="120"/>
      <c r="F2345" s="120"/>
      <c r="G2345" s="121"/>
      <c r="H2345" s="122"/>
      <c r="I2345" s="121"/>
      <c r="J2345" s="121"/>
      <c r="K2345" s="120"/>
      <c r="L2345" s="120"/>
    </row>
    <row r="2346" spans="2:12" x14ac:dyDescent="0.25">
      <c r="B2346" s="120"/>
      <c r="C2346" s="118"/>
      <c r="D2346" s="119"/>
      <c r="E2346" s="120"/>
      <c r="F2346" s="120"/>
      <c r="G2346" s="121"/>
      <c r="H2346" s="122"/>
      <c r="I2346" s="121"/>
      <c r="J2346" s="121"/>
      <c r="K2346" s="120"/>
      <c r="L2346" s="120"/>
    </row>
    <row r="2347" spans="2:12" x14ac:dyDescent="0.25">
      <c r="B2347" s="120"/>
      <c r="C2347" s="118"/>
      <c r="D2347" s="119"/>
      <c r="E2347" s="120"/>
      <c r="F2347" s="120"/>
      <c r="G2347" s="121"/>
      <c r="H2347" s="122"/>
      <c r="I2347" s="121"/>
      <c r="J2347" s="121"/>
      <c r="K2347" s="120"/>
      <c r="L2347" s="120"/>
    </row>
    <row r="2348" spans="2:12" x14ac:dyDescent="0.25">
      <c r="B2348" s="120"/>
      <c r="C2348" s="118"/>
      <c r="D2348" s="119"/>
      <c r="E2348" s="120"/>
      <c r="F2348" s="120"/>
      <c r="G2348" s="121"/>
      <c r="H2348" s="122"/>
      <c r="I2348" s="121"/>
      <c r="J2348" s="121"/>
      <c r="K2348" s="120"/>
      <c r="L2348" s="120"/>
    </row>
    <row r="2349" spans="2:12" x14ac:dyDescent="0.25">
      <c r="B2349" s="120"/>
      <c r="C2349" s="118"/>
      <c r="D2349" s="119"/>
      <c r="E2349" s="120"/>
      <c r="F2349" s="120"/>
      <c r="G2349" s="121"/>
      <c r="H2349" s="122"/>
      <c r="I2349" s="121"/>
      <c r="J2349" s="121"/>
      <c r="K2349" s="120"/>
      <c r="L2349" s="120"/>
    </row>
    <row r="2350" spans="2:12" x14ac:dyDescent="0.25">
      <c r="B2350" s="120"/>
      <c r="C2350" s="118"/>
      <c r="D2350" s="119"/>
      <c r="E2350" s="120"/>
      <c r="F2350" s="120"/>
      <c r="G2350" s="121"/>
      <c r="H2350" s="122"/>
      <c r="I2350" s="121"/>
      <c r="J2350" s="121"/>
      <c r="K2350" s="120"/>
      <c r="L2350" s="120"/>
    </row>
    <row r="2351" spans="2:12" x14ac:dyDescent="0.25">
      <c r="B2351" s="120"/>
      <c r="C2351" s="118"/>
      <c r="D2351" s="119"/>
      <c r="E2351" s="120"/>
      <c r="F2351" s="120"/>
      <c r="G2351" s="121"/>
      <c r="H2351" s="122"/>
      <c r="I2351" s="121"/>
      <c r="J2351" s="121"/>
      <c r="K2351" s="120"/>
      <c r="L2351" s="120"/>
    </row>
    <row r="2352" spans="2:12" x14ac:dyDescent="0.25">
      <c r="B2352" s="120"/>
      <c r="C2352" s="118"/>
      <c r="D2352" s="119"/>
      <c r="E2352" s="120"/>
      <c r="F2352" s="120"/>
      <c r="G2352" s="121"/>
      <c r="H2352" s="122"/>
      <c r="I2352" s="121"/>
      <c r="J2352" s="121"/>
      <c r="K2352" s="120"/>
      <c r="L2352" s="120"/>
    </row>
    <row r="2353" spans="2:12" x14ac:dyDescent="0.25">
      <c r="B2353" s="120"/>
      <c r="C2353" s="118"/>
      <c r="D2353" s="119"/>
      <c r="E2353" s="120"/>
      <c r="F2353" s="120"/>
      <c r="G2353" s="121"/>
      <c r="H2353" s="122"/>
      <c r="I2353" s="121"/>
      <c r="J2353" s="121"/>
      <c r="K2353" s="120"/>
      <c r="L2353" s="120"/>
    </row>
    <row r="2354" spans="2:12" x14ac:dyDescent="0.25">
      <c r="B2354" s="120"/>
      <c r="C2354" s="118"/>
      <c r="D2354" s="119"/>
      <c r="E2354" s="120"/>
      <c r="F2354" s="120"/>
      <c r="G2354" s="121"/>
      <c r="H2354" s="122"/>
      <c r="I2354" s="121"/>
      <c r="J2354" s="121"/>
      <c r="K2354" s="120"/>
      <c r="L2354" s="120"/>
    </row>
    <row r="2355" spans="2:12" x14ac:dyDescent="0.25">
      <c r="B2355" s="120"/>
      <c r="C2355" s="118"/>
      <c r="D2355" s="119"/>
      <c r="E2355" s="120"/>
      <c r="F2355" s="120"/>
      <c r="G2355" s="121"/>
      <c r="H2355" s="122"/>
      <c r="I2355" s="121"/>
      <c r="J2355" s="121"/>
      <c r="K2355" s="120"/>
      <c r="L2355" s="120"/>
    </row>
    <row r="2356" spans="2:12" x14ac:dyDescent="0.25">
      <c r="B2356" s="120"/>
      <c r="C2356" s="118"/>
      <c r="D2356" s="119"/>
      <c r="E2356" s="120"/>
      <c r="F2356" s="120"/>
      <c r="G2356" s="121"/>
      <c r="H2356" s="122"/>
      <c r="I2356" s="121"/>
      <c r="J2356" s="121"/>
      <c r="K2356" s="120"/>
      <c r="L2356" s="120"/>
    </row>
    <row r="2357" spans="2:12" x14ac:dyDescent="0.25">
      <c r="B2357" s="120"/>
      <c r="C2357" s="118"/>
      <c r="D2357" s="119"/>
      <c r="E2357" s="120"/>
      <c r="F2357" s="120"/>
      <c r="G2357" s="121"/>
      <c r="H2357" s="122"/>
      <c r="I2357" s="121"/>
      <c r="J2357" s="121"/>
      <c r="K2357" s="120"/>
      <c r="L2357" s="120"/>
    </row>
    <row r="2358" spans="2:12" x14ac:dyDescent="0.25">
      <c r="B2358" s="120"/>
      <c r="C2358" s="118"/>
      <c r="D2358" s="119"/>
      <c r="E2358" s="120"/>
      <c r="F2358" s="120"/>
      <c r="G2358" s="121"/>
      <c r="H2358" s="122"/>
      <c r="I2358" s="121"/>
      <c r="J2358" s="121"/>
      <c r="K2358" s="120"/>
      <c r="L2358" s="120"/>
    </row>
    <row r="2359" spans="2:12" x14ac:dyDescent="0.25">
      <c r="B2359" s="120"/>
      <c r="C2359" s="118"/>
      <c r="D2359" s="119"/>
      <c r="E2359" s="120"/>
      <c r="F2359" s="120"/>
      <c r="G2359" s="121"/>
      <c r="H2359" s="122"/>
      <c r="I2359" s="121"/>
      <c r="J2359" s="121"/>
      <c r="K2359" s="120"/>
      <c r="L2359" s="120"/>
    </row>
    <row r="2360" spans="2:12" x14ac:dyDescent="0.25">
      <c r="B2360" s="120"/>
      <c r="C2360" s="118"/>
      <c r="D2360" s="119"/>
      <c r="E2360" s="120"/>
      <c r="F2360" s="120"/>
      <c r="G2360" s="121"/>
      <c r="H2360" s="122"/>
      <c r="I2360" s="121"/>
      <c r="J2360" s="121"/>
      <c r="K2360" s="120"/>
      <c r="L2360" s="120"/>
    </row>
    <row r="2361" spans="2:12" x14ac:dyDescent="0.25">
      <c r="B2361" s="120"/>
      <c r="C2361" s="118"/>
      <c r="D2361" s="119"/>
      <c r="E2361" s="120"/>
      <c r="F2361" s="120"/>
      <c r="G2361" s="121"/>
      <c r="H2361" s="122"/>
      <c r="I2361" s="121"/>
      <c r="J2361" s="121"/>
      <c r="K2361" s="120"/>
      <c r="L2361" s="120"/>
    </row>
    <row r="2362" spans="2:12" x14ac:dyDescent="0.25">
      <c r="B2362" s="120"/>
      <c r="C2362" s="118"/>
      <c r="D2362" s="119"/>
      <c r="E2362" s="120"/>
      <c r="F2362" s="120"/>
      <c r="G2362" s="121"/>
      <c r="H2362" s="122"/>
      <c r="I2362" s="121"/>
      <c r="J2362" s="121"/>
      <c r="K2362" s="120"/>
      <c r="L2362" s="120"/>
    </row>
    <row r="2363" spans="2:12" x14ac:dyDescent="0.25">
      <c r="B2363" s="120"/>
      <c r="C2363" s="118"/>
      <c r="D2363" s="119"/>
      <c r="E2363" s="120"/>
      <c r="F2363" s="120"/>
      <c r="G2363" s="121"/>
      <c r="H2363" s="122"/>
      <c r="I2363" s="121"/>
      <c r="J2363" s="121"/>
      <c r="K2363" s="120"/>
      <c r="L2363" s="120"/>
    </row>
    <row r="2364" spans="2:12" x14ac:dyDescent="0.25">
      <c r="B2364" s="120"/>
      <c r="C2364" s="118"/>
      <c r="D2364" s="119"/>
      <c r="E2364" s="120"/>
      <c r="F2364" s="120"/>
      <c r="G2364" s="121"/>
      <c r="H2364" s="122"/>
      <c r="I2364" s="121"/>
      <c r="J2364" s="121"/>
      <c r="K2364" s="120"/>
      <c r="L2364" s="120"/>
    </row>
    <row r="2365" spans="2:12" x14ac:dyDescent="0.25">
      <c r="B2365" s="120"/>
      <c r="C2365" s="118"/>
      <c r="D2365" s="119"/>
      <c r="E2365" s="120"/>
      <c r="F2365" s="120"/>
      <c r="G2365" s="121"/>
      <c r="H2365" s="122"/>
      <c r="I2365" s="121"/>
      <c r="J2365" s="121"/>
      <c r="K2365" s="120"/>
      <c r="L2365" s="120"/>
    </row>
    <row r="2366" spans="2:12" x14ac:dyDescent="0.25">
      <c r="B2366" s="120"/>
      <c r="C2366" s="118"/>
      <c r="D2366" s="119"/>
      <c r="E2366" s="120"/>
      <c r="F2366" s="120"/>
      <c r="G2366" s="121"/>
      <c r="H2366" s="122"/>
      <c r="I2366" s="121"/>
      <c r="J2366" s="121"/>
      <c r="K2366" s="120"/>
      <c r="L2366" s="120"/>
    </row>
    <row r="2367" spans="2:12" x14ac:dyDescent="0.25">
      <c r="B2367" s="120"/>
      <c r="C2367" s="118"/>
      <c r="D2367" s="119"/>
      <c r="E2367" s="120"/>
      <c r="F2367" s="120"/>
      <c r="G2367" s="121"/>
      <c r="H2367" s="122"/>
      <c r="I2367" s="121"/>
      <c r="J2367" s="121"/>
      <c r="K2367" s="120"/>
      <c r="L2367" s="120"/>
    </row>
    <row r="2368" spans="2:12" x14ac:dyDescent="0.25">
      <c r="B2368" s="120"/>
      <c r="C2368" s="118"/>
      <c r="D2368" s="119"/>
      <c r="E2368" s="120"/>
      <c r="F2368" s="120"/>
      <c r="G2368" s="121"/>
      <c r="H2368" s="122"/>
      <c r="I2368" s="121"/>
      <c r="J2368" s="121"/>
      <c r="K2368" s="120"/>
      <c r="L2368" s="120"/>
    </row>
    <row r="2369" spans="2:12" x14ac:dyDescent="0.25">
      <c r="B2369" s="120"/>
      <c r="C2369" s="118"/>
      <c r="D2369" s="119"/>
      <c r="E2369" s="120"/>
      <c r="F2369" s="120"/>
      <c r="G2369" s="121"/>
      <c r="H2369" s="122"/>
      <c r="I2369" s="121"/>
      <c r="J2369" s="121"/>
      <c r="K2369" s="120"/>
      <c r="L2369" s="120"/>
    </row>
    <row r="2370" spans="2:12" x14ac:dyDescent="0.25">
      <c r="B2370" s="120"/>
      <c r="C2370" s="118"/>
      <c r="D2370" s="119"/>
      <c r="E2370" s="120"/>
      <c r="F2370" s="120"/>
      <c r="G2370" s="121"/>
      <c r="H2370" s="122"/>
      <c r="I2370" s="121"/>
      <c r="J2370" s="121"/>
      <c r="K2370" s="120"/>
      <c r="L2370" s="120"/>
    </row>
    <row r="2371" spans="2:12" x14ac:dyDescent="0.25">
      <c r="B2371" s="120"/>
      <c r="C2371" s="118"/>
      <c r="D2371" s="119"/>
      <c r="E2371" s="120"/>
      <c r="F2371" s="120"/>
      <c r="G2371" s="121"/>
      <c r="H2371" s="122"/>
      <c r="I2371" s="121"/>
      <c r="J2371" s="121"/>
      <c r="K2371" s="120"/>
      <c r="L2371" s="120"/>
    </row>
    <row r="2372" spans="2:12" x14ac:dyDescent="0.25">
      <c r="B2372" s="120"/>
      <c r="C2372" s="118"/>
      <c r="D2372" s="119"/>
      <c r="E2372" s="120"/>
      <c r="F2372" s="120"/>
      <c r="G2372" s="121"/>
      <c r="H2372" s="122"/>
      <c r="I2372" s="121"/>
      <c r="J2372" s="121"/>
      <c r="K2372" s="120"/>
      <c r="L2372" s="120"/>
    </row>
    <row r="2373" spans="2:12" x14ac:dyDescent="0.25">
      <c r="B2373" s="120"/>
      <c r="C2373" s="118"/>
      <c r="D2373" s="119"/>
      <c r="E2373" s="120"/>
      <c r="F2373" s="120"/>
      <c r="G2373" s="121"/>
      <c r="H2373" s="122"/>
      <c r="I2373" s="121"/>
      <c r="J2373" s="121"/>
      <c r="K2373" s="120"/>
      <c r="L2373" s="120"/>
    </row>
    <row r="2374" spans="2:12" x14ac:dyDescent="0.25">
      <c r="B2374" s="120"/>
      <c r="C2374" s="118"/>
      <c r="D2374" s="119"/>
      <c r="E2374" s="120"/>
      <c r="F2374" s="120"/>
      <c r="G2374" s="121"/>
      <c r="H2374" s="122"/>
      <c r="I2374" s="121"/>
      <c r="J2374" s="121"/>
      <c r="K2374" s="120"/>
      <c r="L2374" s="120"/>
    </row>
    <row r="2375" spans="2:12" x14ac:dyDescent="0.25">
      <c r="B2375" s="120"/>
      <c r="C2375" s="118"/>
      <c r="D2375" s="119"/>
      <c r="E2375" s="120"/>
      <c r="F2375" s="120"/>
      <c r="G2375" s="121"/>
      <c r="H2375" s="122"/>
      <c r="I2375" s="121"/>
      <c r="J2375" s="121"/>
      <c r="K2375" s="120"/>
      <c r="L2375" s="120"/>
    </row>
    <row r="2376" spans="2:12" x14ac:dyDescent="0.25">
      <c r="B2376" s="120"/>
      <c r="C2376" s="118"/>
      <c r="D2376" s="119"/>
      <c r="E2376" s="120"/>
      <c r="F2376" s="120"/>
      <c r="G2376" s="121"/>
      <c r="H2376" s="122"/>
      <c r="I2376" s="121"/>
      <c r="J2376" s="121"/>
      <c r="K2376" s="120"/>
      <c r="L2376" s="120"/>
    </row>
    <row r="2377" spans="2:12" x14ac:dyDescent="0.25">
      <c r="B2377" s="120"/>
      <c r="C2377" s="118"/>
      <c r="D2377" s="119"/>
      <c r="E2377" s="120"/>
      <c r="F2377" s="120"/>
      <c r="G2377" s="121"/>
      <c r="H2377" s="122"/>
      <c r="I2377" s="121"/>
      <c r="J2377" s="121"/>
      <c r="K2377" s="120"/>
      <c r="L2377" s="120"/>
    </row>
    <row r="2378" spans="2:12" x14ac:dyDescent="0.25">
      <c r="B2378" s="120"/>
      <c r="C2378" s="118"/>
      <c r="D2378" s="119"/>
      <c r="E2378" s="120"/>
      <c r="F2378" s="120"/>
      <c r="G2378" s="121"/>
      <c r="H2378" s="122"/>
      <c r="I2378" s="121"/>
      <c r="J2378" s="121"/>
      <c r="K2378" s="120"/>
      <c r="L2378" s="120"/>
    </row>
    <row r="2379" spans="2:12" x14ac:dyDescent="0.25">
      <c r="B2379" s="120"/>
      <c r="C2379" s="118"/>
      <c r="D2379" s="119"/>
      <c r="E2379" s="120"/>
      <c r="F2379" s="120"/>
      <c r="G2379" s="121"/>
      <c r="H2379" s="122"/>
      <c r="I2379" s="121"/>
      <c r="J2379" s="121"/>
      <c r="K2379" s="120"/>
      <c r="L2379" s="120"/>
    </row>
    <row r="2380" spans="2:12" x14ac:dyDescent="0.25">
      <c r="B2380" s="120"/>
      <c r="C2380" s="118"/>
      <c r="D2380" s="119"/>
      <c r="E2380" s="120"/>
      <c r="F2380" s="120"/>
      <c r="G2380" s="121"/>
      <c r="H2380" s="122"/>
      <c r="I2380" s="121"/>
      <c r="J2380" s="121"/>
      <c r="K2380" s="120"/>
      <c r="L2380" s="120"/>
    </row>
    <row r="2381" spans="2:12" x14ac:dyDescent="0.25">
      <c r="B2381" s="120"/>
      <c r="C2381" s="118"/>
      <c r="D2381" s="119"/>
      <c r="E2381" s="120"/>
      <c r="F2381" s="120"/>
      <c r="G2381" s="121"/>
      <c r="H2381" s="122"/>
      <c r="I2381" s="121"/>
      <c r="J2381" s="121"/>
      <c r="K2381" s="120"/>
      <c r="L2381" s="120"/>
    </row>
    <row r="2382" spans="2:12" x14ac:dyDescent="0.25">
      <c r="B2382" s="120"/>
      <c r="C2382" s="118"/>
      <c r="D2382" s="119"/>
      <c r="E2382" s="120"/>
      <c r="F2382" s="120"/>
      <c r="G2382" s="121"/>
      <c r="H2382" s="122"/>
      <c r="I2382" s="121"/>
      <c r="J2382" s="121"/>
      <c r="K2382" s="120"/>
      <c r="L2382" s="120"/>
    </row>
    <row r="2383" spans="2:12" x14ac:dyDescent="0.25">
      <c r="B2383" s="120"/>
      <c r="C2383" s="118"/>
      <c r="D2383" s="119"/>
      <c r="E2383" s="120"/>
      <c r="F2383" s="120"/>
      <c r="G2383" s="121"/>
      <c r="H2383" s="122"/>
      <c r="I2383" s="121"/>
      <c r="J2383" s="121"/>
      <c r="K2383" s="120"/>
      <c r="L2383" s="120"/>
    </row>
    <row r="2384" spans="2:12" x14ac:dyDescent="0.25">
      <c r="B2384" s="120"/>
      <c r="C2384" s="118"/>
      <c r="D2384" s="119"/>
      <c r="E2384" s="120"/>
      <c r="F2384" s="120"/>
      <c r="G2384" s="121"/>
      <c r="H2384" s="122"/>
      <c r="I2384" s="121"/>
      <c r="J2384" s="121"/>
      <c r="K2384" s="120"/>
      <c r="L2384" s="120"/>
    </row>
    <row r="2385" spans="2:12" x14ac:dyDescent="0.25">
      <c r="B2385" s="120"/>
      <c r="C2385" s="118"/>
      <c r="D2385" s="119"/>
      <c r="E2385" s="120"/>
      <c r="F2385" s="120"/>
      <c r="G2385" s="121"/>
      <c r="H2385" s="122"/>
      <c r="I2385" s="121"/>
      <c r="J2385" s="121"/>
      <c r="K2385" s="120"/>
      <c r="L2385" s="120"/>
    </row>
    <row r="2386" spans="2:12" x14ac:dyDescent="0.25">
      <c r="B2386" s="120"/>
      <c r="C2386" s="118"/>
      <c r="D2386" s="119"/>
      <c r="E2386" s="120"/>
      <c r="F2386" s="120"/>
      <c r="G2386" s="121"/>
      <c r="H2386" s="122"/>
      <c r="I2386" s="121"/>
      <c r="J2386" s="121"/>
      <c r="K2386" s="120"/>
      <c r="L2386" s="120"/>
    </row>
    <row r="2387" spans="2:12" x14ac:dyDescent="0.25">
      <c r="B2387" s="120"/>
      <c r="C2387" s="118"/>
      <c r="D2387" s="119"/>
      <c r="E2387" s="120"/>
      <c r="F2387" s="120"/>
      <c r="G2387" s="121"/>
      <c r="H2387" s="122"/>
      <c r="I2387" s="121"/>
      <c r="J2387" s="121"/>
      <c r="K2387" s="120"/>
      <c r="L2387" s="120"/>
    </row>
    <row r="2388" spans="2:12" x14ac:dyDescent="0.25">
      <c r="B2388" s="120"/>
      <c r="C2388" s="118"/>
      <c r="D2388" s="119"/>
      <c r="E2388" s="120"/>
      <c r="F2388" s="120"/>
      <c r="G2388" s="121"/>
      <c r="H2388" s="122"/>
      <c r="I2388" s="121"/>
      <c r="J2388" s="121"/>
      <c r="K2388" s="120"/>
      <c r="L2388" s="120"/>
    </row>
    <row r="2389" spans="2:12" x14ac:dyDescent="0.25">
      <c r="B2389" s="120"/>
      <c r="C2389" s="118"/>
      <c r="D2389" s="119"/>
      <c r="E2389" s="120"/>
      <c r="F2389" s="120"/>
      <c r="G2389" s="121"/>
      <c r="H2389" s="122"/>
      <c r="I2389" s="121"/>
      <c r="J2389" s="121"/>
      <c r="K2389" s="120"/>
      <c r="L2389" s="120"/>
    </row>
    <row r="2390" spans="2:12" x14ac:dyDescent="0.25">
      <c r="B2390" s="120"/>
      <c r="C2390" s="118"/>
      <c r="D2390" s="119"/>
      <c r="E2390" s="120"/>
      <c r="F2390" s="120"/>
      <c r="G2390" s="121"/>
      <c r="H2390" s="122"/>
      <c r="I2390" s="121"/>
      <c r="J2390" s="121"/>
      <c r="K2390" s="120"/>
      <c r="L2390" s="120"/>
    </row>
    <row r="2391" spans="2:12" x14ac:dyDescent="0.25">
      <c r="B2391" s="120"/>
      <c r="C2391" s="118"/>
      <c r="D2391" s="119"/>
      <c r="E2391" s="120"/>
      <c r="F2391" s="120"/>
      <c r="G2391" s="121"/>
      <c r="H2391" s="122"/>
      <c r="I2391" s="121"/>
      <c r="J2391" s="121"/>
      <c r="K2391" s="120"/>
      <c r="L2391" s="120"/>
    </row>
    <row r="2392" spans="2:12" x14ac:dyDescent="0.25">
      <c r="B2392" s="120"/>
      <c r="C2392" s="118"/>
      <c r="D2392" s="119"/>
      <c r="E2392" s="120"/>
      <c r="F2392" s="120"/>
      <c r="G2392" s="121"/>
      <c r="H2392" s="122"/>
      <c r="I2392" s="121"/>
      <c r="J2392" s="121"/>
      <c r="K2392" s="120"/>
      <c r="L2392" s="120"/>
    </row>
    <row r="2393" spans="2:12" x14ac:dyDescent="0.25">
      <c r="B2393" s="120"/>
      <c r="C2393" s="118"/>
      <c r="D2393" s="119"/>
      <c r="E2393" s="120"/>
      <c r="F2393" s="120"/>
      <c r="G2393" s="121"/>
      <c r="H2393" s="122"/>
      <c r="I2393" s="121"/>
      <c r="J2393" s="121"/>
      <c r="K2393" s="120"/>
      <c r="L2393" s="120"/>
    </row>
    <row r="2394" spans="2:12" x14ac:dyDescent="0.25">
      <c r="B2394" s="120"/>
      <c r="C2394" s="118"/>
      <c r="D2394" s="119"/>
      <c r="E2394" s="120"/>
      <c r="F2394" s="120"/>
      <c r="G2394" s="121"/>
      <c r="H2394" s="122"/>
      <c r="I2394" s="121"/>
      <c r="J2394" s="121"/>
      <c r="K2394" s="120"/>
      <c r="L2394" s="120"/>
    </row>
    <row r="2395" spans="2:12" x14ac:dyDescent="0.25">
      <c r="B2395" s="120"/>
      <c r="C2395" s="118"/>
      <c r="D2395" s="119"/>
      <c r="E2395" s="120"/>
      <c r="F2395" s="120"/>
      <c r="G2395" s="121"/>
      <c r="H2395" s="122"/>
      <c r="I2395" s="121"/>
      <c r="J2395" s="121"/>
      <c r="K2395" s="120"/>
      <c r="L2395" s="120"/>
    </row>
    <row r="2396" spans="2:12" x14ac:dyDescent="0.25">
      <c r="B2396" s="120"/>
      <c r="C2396" s="118"/>
      <c r="D2396" s="119"/>
      <c r="E2396" s="120"/>
      <c r="F2396" s="120"/>
      <c r="G2396" s="121"/>
      <c r="H2396" s="122"/>
      <c r="I2396" s="121"/>
      <c r="J2396" s="121"/>
      <c r="K2396" s="120"/>
      <c r="L2396" s="120"/>
    </row>
    <row r="2397" spans="2:12" x14ac:dyDescent="0.25">
      <c r="B2397" s="120"/>
      <c r="C2397" s="118"/>
      <c r="D2397" s="119"/>
      <c r="E2397" s="120"/>
      <c r="F2397" s="120"/>
      <c r="G2397" s="121"/>
      <c r="H2397" s="122"/>
      <c r="I2397" s="121"/>
      <c r="J2397" s="121"/>
      <c r="K2397" s="120"/>
      <c r="L2397" s="120"/>
    </row>
    <row r="2398" spans="2:12" x14ac:dyDescent="0.25">
      <c r="B2398" s="120"/>
      <c r="C2398" s="118"/>
      <c r="D2398" s="119"/>
      <c r="E2398" s="120"/>
      <c r="F2398" s="120"/>
      <c r="G2398" s="121"/>
      <c r="H2398" s="122"/>
      <c r="I2398" s="121"/>
      <c r="J2398" s="121"/>
      <c r="K2398" s="120"/>
      <c r="L2398" s="120"/>
    </row>
    <row r="2399" spans="2:12" x14ac:dyDescent="0.25">
      <c r="B2399" s="120"/>
      <c r="C2399" s="118"/>
      <c r="D2399" s="119"/>
      <c r="E2399" s="120"/>
      <c r="F2399" s="120"/>
      <c r="G2399" s="121"/>
      <c r="H2399" s="122"/>
      <c r="I2399" s="121"/>
      <c r="J2399" s="121"/>
      <c r="K2399" s="120"/>
      <c r="L2399" s="120"/>
    </row>
    <row r="2400" spans="2:12" x14ac:dyDescent="0.25">
      <c r="B2400" s="120"/>
      <c r="C2400" s="118"/>
      <c r="D2400" s="119"/>
      <c r="E2400" s="120"/>
      <c r="F2400" s="120"/>
      <c r="G2400" s="121"/>
      <c r="H2400" s="122"/>
      <c r="I2400" s="121"/>
      <c r="J2400" s="121"/>
      <c r="K2400" s="120"/>
      <c r="L2400" s="120"/>
    </row>
    <row r="2401" spans="2:12" x14ac:dyDescent="0.25">
      <c r="B2401" s="120"/>
      <c r="C2401" s="118"/>
      <c r="D2401" s="119"/>
      <c r="E2401" s="120"/>
      <c r="F2401" s="120"/>
      <c r="G2401" s="121"/>
      <c r="H2401" s="122"/>
      <c r="I2401" s="121"/>
      <c r="J2401" s="121"/>
      <c r="K2401" s="120"/>
      <c r="L2401" s="120"/>
    </row>
    <row r="2402" spans="2:12" x14ac:dyDescent="0.25">
      <c r="B2402" s="120"/>
      <c r="C2402" s="118"/>
      <c r="D2402" s="119"/>
      <c r="E2402" s="120"/>
      <c r="F2402" s="120"/>
      <c r="G2402" s="121"/>
      <c r="H2402" s="122"/>
      <c r="I2402" s="121"/>
      <c r="J2402" s="121"/>
      <c r="K2402" s="120"/>
      <c r="L2402" s="120"/>
    </row>
    <row r="2403" spans="2:12" x14ac:dyDescent="0.25">
      <c r="B2403" s="120"/>
      <c r="C2403" s="118"/>
      <c r="D2403" s="119"/>
      <c r="E2403" s="120"/>
      <c r="F2403" s="120"/>
      <c r="G2403" s="121"/>
      <c r="H2403" s="122"/>
      <c r="I2403" s="121"/>
      <c r="J2403" s="121"/>
      <c r="K2403" s="120"/>
      <c r="L2403" s="120"/>
    </row>
    <row r="2404" spans="2:12" x14ac:dyDescent="0.25">
      <c r="B2404" s="120"/>
      <c r="C2404" s="118"/>
      <c r="D2404" s="119"/>
      <c r="E2404" s="120"/>
      <c r="F2404" s="120"/>
      <c r="G2404" s="121"/>
      <c r="H2404" s="122"/>
      <c r="I2404" s="121"/>
      <c r="J2404" s="121"/>
      <c r="K2404" s="120"/>
      <c r="L2404" s="120"/>
    </row>
    <row r="2405" spans="2:12" x14ac:dyDescent="0.25">
      <c r="B2405" s="120"/>
      <c r="C2405" s="118"/>
      <c r="D2405" s="119"/>
      <c r="E2405" s="120"/>
      <c r="F2405" s="120"/>
      <c r="G2405" s="121"/>
      <c r="H2405" s="122"/>
      <c r="I2405" s="121"/>
      <c r="J2405" s="121"/>
      <c r="K2405" s="120"/>
      <c r="L2405" s="120"/>
    </row>
    <row r="2406" spans="2:12" x14ac:dyDescent="0.25">
      <c r="B2406" s="120"/>
      <c r="C2406" s="118"/>
      <c r="D2406" s="119"/>
      <c r="E2406" s="120"/>
      <c r="F2406" s="120"/>
      <c r="G2406" s="121"/>
      <c r="H2406" s="122"/>
      <c r="I2406" s="121"/>
      <c r="J2406" s="121"/>
      <c r="K2406" s="120"/>
      <c r="L2406" s="120"/>
    </row>
    <row r="2407" spans="2:12" x14ac:dyDescent="0.25">
      <c r="B2407" s="120"/>
      <c r="C2407" s="118"/>
      <c r="D2407" s="119"/>
      <c r="E2407" s="120"/>
      <c r="F2407" s="120"/>
      <c r="G2407" s="121"/>
      <c r="H2407" s="122"/>
      <c r="I2407" s="121"/>
      <c r="J2407" s="121"/>
      <c r="K2407" s="120"/>
      <c r="L2407" s="120"/>
    </row>
    <row r="2408" spans="2:12" x14ac:dyDescent="0.25">
      <c r="B2408" s="120"/>
      <c r="C2408" s="118"/>
      <c r="D2408" s="119"/>
      <c r="E2408" s="120"/>
      <c r="F2408" s="120"/>
      <c r="G2408" s="121"/>
      <c r="H2408" s="122"/>
      <c r="I2408" s="121"/>
      <c r="J2408" s="121"/>
      <c r="K2408" s="120"/>
      <c r="L2408" s="120"/>
    </row>
    <row r="2409" spans="2:12" x14ac:dyDescent="0.25">
      <c r="B2409" s="120"/>
      <c r="C2409" s="118"/>
      <c r="D2409" s="119"/>
      <c r="E2409" s="120"/>
      <c r="F2409" s="120"/>
      <c r="G2409" s="121"/>
      <c r="H2409" s="122"/>
      <c r="I2409" s="121"/>
      <c r="J2409" s="121"/>
      <c r="K2409" s="120"/>
      <c r="L2409" s="120"/>
    </row>
    <row r="2410" spans="2:12" x14ac:dyDescent="0.25">
      <c r="B2410" s="120"/>
      <c r="C2410" s="118"/>
      <c r="D2410" s="119"/>
      <c r="E2410" s="120"/>
      <c r="F2410" s="120"/>
      <c r="G2410" s="121"/>
      <c r="H2410" s="122"/>
      <c r="I2410" s="121"/>
      <c r="J2410" s="121"/>
      <c r="K2410" s="120"/>
      <c r="L2410" s="120"/>
    </row>
    <row r="2411" spans="2:12" x14ac:dyDescent="0.25">
      <c r="B2411" s="120"/>
      <c r="C2411" s="118"/>
      <c r="D2411" s="119"/>
      <c r="E2411" s="120"/>
      <c r="F2411" s="120"/>
      <c r="G2411" s="121"/>
      <c r="H2411" s="122"/>
      <c r="I2411" s="121"/>
      <c r="J2411" s="121"/>
      <c r="K2411" s="120"/>
      <c r="L2411" s="120"/>
    </row>
    <row r="2412" spans="2:12" x14ac:dyDescent="0.25">
      <c r="B2412" s="120"/>
      <c r="C2412" s="118"/>
      <c r="D2412" s="119"/>
      <c r="E2412" s="120"/>
      <c r="F2412" s="120"/>
      <c r="G2412" s="121"/>
      <c r="H2412" s="122"/>
      <c r="I2412" s="121"/>
      <c r="J2412" s="121"/>
      <c r="K2412" s="120"/>
      <c r="L2412" s="120"/>
    </row>
    <row r="2413" spans="2:12" x14ac:dyDescent="0.25">
      <c r="B2413" s="120"/>
      <c r="C2413" s="118"/>
      <c r="D2413" s="119"/>
      <c r="E2413" s="120"/>
      <c r="F2413" s="120"/>
      <c r="G2413" s="121"/>
      <c r="H2413" s="122"/>
      <c r="I2413" s="121"/>
      <c r="J2413" s="121"/>
      <c r="K2413" s="120"/>
      <c r="L2413" s="120"/>
    </row>
    <row r="2414" spans="2:12" x14ac:dyDescent="0.25">
      <c r="B2414" s="120"/>
      <c r="C2414" s="118"/>
      <c r="D2414" s="119"/>
      <c r="E2414" s="120"/>
      <c r="F2414" s="120"/>
      <c r="G2414" s="121"/>
      <c r="H2414" s="122"/>
      <c r="I2414" s="121"/>
      <c r="J2414" s="121"/>
      <c r="K2414" s="120"/>
      <c r="L2414" s="120"/>
    </row>
    <row r="2415" spans="2:12" x14ac:dyDescent="0.25">
      <c r="B2415" s="120"/>
      <c r="C2415" s="118"/>
      <c r="D2415" s="119"/>
      <c r="E2415" s="120"/>
      <c r="F2415" s="120"/>
      <c r="G2415" s="121"/>
      <c r="H2415" s="122"/>
      <c r="I2415" s="121"/>
      <c r="J2415" s="121"/>
      <c r="K2415" s="120"/>
      <c r="L2415" s="120"/>
    </row>
    <row r="2416" spans="2:12" x14ac:dyDescent="0.25">
      <c r="B2416" s="120"/>
      <c r="C2416" s="118"/>
      <c r="D2416" s="119"/>
      <c r="E2416" s="120"/>
      <c r="F2416" s="120"/>
      <c r="G2416" s="121"/>
      <c r="H2416" s="122"/>
      <c r="I2416" s="121"/>
      <c r="J2416" s="121"/>
      <c r="K2416" s="120"/>
      <c r="L2416" s="120"/>
    </row>
    <row r="2417" spans="2:12" x14ac:dyDescent="0.25">
      <c r="B2417" s="120"/>
      <c r="C2417" s="118"/>
      <c r="D2417" s="119"/>
      <c r="E2417" s="120"/>
      <c r="F2417" s="120"/>
      <c r="G2417" s="121"/>
      <c r="H2417" s="122"/>
      <c r="I2417" s="121"/>
      <c r="J2417" s="121"/>
      <c r="K2417" s="120"/>
      <c r="L2417" s="120"/>
    </row>
    <row r="2418" spans="2:12" x14ac:dyDescent="0.25">
      <c r="B2418" s="120"/>
      <c r="C2418" s="118"/>
      <c r="D2418" s="119"/>
      <c r="E2418" s="120"/>
      <c r="F2418" s="120"/>
      <c r="G2418" s="121"/>
      <c r="H2418" s="122"/>
      <c r="I2418" s="121"/>
      <c r="J2418" s="121"/>
      <c r="K2418" s="120"/>
      <c r="L2418" s="120"/>
    </row>
    <row r="2419" spans="2:12" x14ac:dyDescent="0.25">
      <c r="B2419" s="120"/>
      <c r="C2419" s="118"/>
      <c r="D2419" s="119"/>
      <c r="E2419" s="120"/>
      <c r="F2419" s="120"/>
      <c r="G2419" s="121"/>
      <c r="H2419" s="122"/>
      <c r="I2419" s="121"/>
      <c r="J2419" s="121"/>
      <c r="K2419" s="120"/>
      <c r="L2419" s="120"/>
    </row>
    <row r="2420" spans="2:12" x14ac:dyDescent="0.25">
      <c r="B2420" s="120"/>
      <c r="C2420" s="118"/>
      <c r="D2420" s="119"/>
      <c r="E2420" s="120"/>
      <c r="F2420" s="120"/>
      <c r="G2420" s="121"/>
      <c r="H2420" s="122"/>
      <c r="I2420" s="121"/>
      <c r="J2420" s="121"/>
      <c r="K2420" s="120"/>
      <c r="L2420" s="120"/>
    </row>
    <row r="2421" spans="2:12" x14ac:dyDescent="0.25">
      <c r="B2421" s="120"/>
      <c r="C2421" s="118"/>
      <c r="D2421" s="119"/>
      <c r="E2421" s="120"/>
      <c r="F2421" s="120"/>
      <c r="G2421" s="121"/>
      <c r="H2421" s="122"/>
      <c r="I2421" s="121"/>
      <c r="J2421" s="121"/>
      <c r="K2421" s="120"/>
      <c r="L2421" s="120"/>
    </row>
    <row r="2422" spans="2:12" x14ac:dyDescent="0.25">
      <c r="B2422" s="120"/>
      <c r="C2422" s="118"/>
      <c r="D2422" s="119"/>
      <c r="E2422" s="120"/>
      <c r="F2422" s="120"/>
      <c r="G2422" s="121"/>
      <c r="H2422" s="122"/>
      <c r="I2422" s="121"/>
      <c r="J2422" s="121"/>
      <c r="K2422" s="120"/>
      <c r="L2422" s="120"/>
    </row>
    <row r="2423" spans="2:12" x14ac:dyDescent="0.25">
      <c r="B2423" s="120"/>
      <c r="C2423" s="118"/>
      <c r="D2423" s="119"/>
      <c r="E2423" s="120"/>
      <c r="F2423" s="120"/>
      <c r="G2423" s="121"/>
      <c r="H2423" s="122"/>
      <c r="I2423" s="121"/>
      <c r="J2423" s="121"/>
      <c r="K2423" s="120"/>
      <c r="L2423" s="120"/>
    </row>
    <row r="2424" spans="2:12" x14ac:dyDescent="0.25">
      <c r="B2424" s="120"/>
      <c r="C2424" s="118"/>
      <c r="D2424" s="119"/>
      <c r="E2424" s="120"/>
      <c r="F2424" s="120"/>
      <c r="G2424" s="121"/>
      <c r="H2424" s="122"/>
      <c r="I2424" s="121"/>
      <c r="J2424" s="121"/>
      <c r="K2424" s="120"/>
      <c r="L2424" s="120"/>
    </row>
    <row r="2425" spans="2:12" x14ac:dyDescent="0.25">
      <c r="B2425" s="120"/>
      <c r="C2425" s="118"/>
      <c r="D2425" s="119"/>
      <c r="E2425" s="120"/>
      <c r="F2425" s="120"/>
      <c r="G2425" s="121"/>
      <c r="H2425" s="122"/>
      <c r="I2425" s="121"/>
      <c r="J2425" s="121"/>
      <c r="K2425" s="120"/>
      <c r="L2425" s="120"/>
    </row>
    <row r="2426" spans="2:12" x14ac:dyDescent="0.25">
      <c r="B2426" s="120"/>
      <c r="C2426" s="118"/>
      <c r="D2426" s="119"/>
      <c r="E2426" s="120"/>
      <c r="F2426" s="120"/>
      <c r="G2426" s="121"/>
      <c r="H2426" s="122"/>
      <c r="I2426" s="121"/>
      <c r="J2426" s="121"/>
      <c r="K2426" s="120"/>
      <c r="L2426" s="120"/>
    </row>
    <row r="2427" spans="2:12" x14ac:dyDescent="0.25">
      <c r="B2427" s="120"/>
      <c r="C2427" s="118"/>
      <c r="D2427" s="119"/>
      <c r="E2427" s="120"/>
      <c r="F2427" s="120"/>
      <c r="G2427" s="121"/>
      <c r="H2427" s="122"/>
      <c r="I2427" s="121"/>
      <c r="J2427" s="121"/>
      <c r="K2427" s="120"/>
      <c r="L2427" s="120"/>
    </row>
    <row r="2428" spans="2:12" x14ac:dyDescent="0.25">
      <c r="B2428" s="120"/>
      <c r="C2428" s="118"/>
      <c r="D2428" s="119"/>
      <c r="E2428" s="120"/>
      <c r="F2428" s="120"/>
      <c r="G2428" s="121"/>
      <c r="H2428" s="122"/>
      <c r="I2428" s="121"/>
      <c r="J2428" s="121"/>
      <c r="K2428" s="120"/>
      <c r="L2428" s="120"/>
    </row>
    <row r="2429" spans="2:12" x14ac:dyDescent="0.25">
      <c r="B2429" s="120"/>
      <c r="C2429" s="118"/>
      <c r="D2429" s="119"/>
      <c r="E2429" s="120"/>
      <c r="F2429" s="120"/>
      <c r="G2429" s="121"/>
      <c r="H2429" s="122"/>
      <c r="I2429" s="121"/>
      <c r="J2429" s="121"/>
      <c r="K2429" s="120"/>
      <c r="L2429" s="120"/>
    </row>
    <row r="2430" spans="2:12" x14ac:dyDescent="0.25">
      <c r="B2430" s="120"/>
      <c r="C2430" s="118"/>
      <c r="D2430" s="119"/>
      <c r="E2430" s="120"/>
      <c r="F2430" s="120"/>
      <c r="G2430" s="121"/>
      <c r="H2430" s="122"/>
      <c r="I2430" s="121"/>
      <c r="J2430" s="121"/>
      <c r="K2430" s="120"/>
      <c r="L2430" s="120"/>
    </row>
    <row r="2431" spans="2:12" x14ac:dyDescent="0.25">
      <c r="B2431" s="120"/>
      <c r="C2431" s="118"/>
      <c r="D2431" s="119"/>
      <c r="E2431" s="120"/>
      <c r="F2431" s="120"/>
      <c r="G2431" s="121"/>
      <c r="H2431" s="122"/>
      <c r="I2431" s="121"/>
      <c r="J2431" s="121"/>
      <c r="K2431" s="120"/>
      <c r="L2431" s="120"/>
    </row>
    <row r="2432" spans="2:12" x14ac:dyDescent="0.25">
      <c r="B2432" s="120"/>
      <c r="C2432" s="118"/>
      <c r="D2432" s="119"/>
      <c r="E2432" s="120"/>
      <c r="F2432" s="120"/>
      <c r="G2432" s="121"/>
      <c r="H2432" s="122"/>
      <c r="I2432" s="121"/>
      <c r="J2432" s="121"/>
      <c r="K2432" s="120"/>
      <c r="L2432" s="120"/>
    </row>
    <row r="2433" spans="2:12" x14ac:dyDescent="0.25">
      <c r="B2433" s="120"/>
      <c r="C2433" s="118"/>
      <c r="D2433" s="119"/>
      <c r="E2433" s="120"/>
      <c r="F2433" s="120"/>
      <c r="G2433" s="121"/>
      <c r="H2433" s="122"/>
      <c r="I2433" s="121"/>
      <c r="J2433" s="121"/>
      <c r="K2433" s="120"/>
      <c r="L2433" s="120"/>
    </row>
    <row r="2434" spans="2:12" x14ac:dyDescent="0.25">
      <c r="B2434" s="120"/>
      <c r="C2434" s="118"/>
      <c r="D2434" s="119"/>
      <c r="E2434" s="120"/>
      <c r="F2434" s="120"/>
      <c r="G2434" s="121"/>
      <c r="H2434" s="122"/>
      <c r="I2434" s="121"/>
      <c r="J2434" s="121"/>
      <c r="K2434" s="120"/>
      <c r="L2434" s="120"/>
    </row>
    <row r="2435" spans="2:12" x14ac:dyDescent="0.25">
      <c r="B2435" s="120"/>
      <c r="C2435" s="118"/>
      <c r="D2435" s="119"/>
      <c r="E2435" s="120"/>
      <c r="F2435" s="120"/>
      <c r="G2435" s="121"/>
      <c r="H2435" s="122"/>
      <c r="I2435" s="121"/>
      <c r="J2435" s="121"/>
      <c r="K2435" s="120"/>
      <c r="L2435" s="120"/>
    </row>
    <row r="2436" spans="2:12" x14ac:dyDescent="0.25">
      <c r="B2436" s="120"/>
      <c r="C2436" s="118"/>
      <c r="D2436" s="119"/>
      <c r="E2436" s="120"/>
      <c r="F2436" s="120"/>
      <c r="G2436" s="121"/>
      <c r="H2436" s="122"/>
      <c r="I2436" s="121"/>
      <c r="J2436" s="121"/>
      <c r="K2436" s="120"/>
      <c r="L2436" s="120"/>
    </row>
    <row r="2437" spans="2:12" x14ac:dyDescent="0.25">
      <c r="B2437" s="120"/>
      <c r="C2437" s="118"/>
      <c r="D2437" s="119"/>
      <c r="E2437" s="120"/>
      <c r="F2437" s="120"/>
      <c r="G2437" s="121"/>
      <c r="H2437" s="122"/>
      <c r="I2437" s="121"/>
      <c r="J2437" s="121"/>
      <c r="K2437" s="120"/>
      <c r="L2437" s="120"/>
    </row>
    <row r="2438" spans="2:12" x14ac:dyDescent="0.25">
      <c r="B2438" s="120"/>
      <c r="C2438" s="118"/>
      <c r="D2438" s="119"/>
      <c r="E2438" s="120"/>
      <c r="F2438" s="120"/>
      <c r="G2438" s="121"/>
      <c r="H2438" s="122"/>
      <c r="I2438" s="121"/>
      <c r="J2438" s="121"/>
      <c r="K2438" s="120"/>
      <c r="L2438" s="120"/>
    </row>
    <row r="2439" spans="2:12" x14ac:dyDescent="0.25">
      <c r="B2439" s="120"/>
      <c r="C2439" s="118"/>
      <c r="D2439" s="119"/>
      <c r="E2439" s="120"/>
      <c r="F2439" s="120"/>
      <c r="G2439" s="121"/>
      <c r="H2439" s="122"/>
      <c r="I2439" s="121"/>
      <c r="J2439" s="121"/>
      <c r="K2439" s="120"/>
      <c r="L2439" s="120"/>
    </row>
    <row r="2440" spans="2:12" x14ac:dyDescent="0.25">
      <c r="B2440" s="120"/>
      <c r="C2440" s="118"/>
      <c r="D2440" s="119"/>
      <c r="E2440" s="120"/>
      <c r="F2440" s="120"/>
      <c r="G2440" s="121"/>
      <c r="H2440" s="122"/>
      <c r="I2440" s="121"/>
      <c r="J2440" s="121"/>
      <c r="K2440" s="120"/>
      <c r="L2440" s="120"/>
    </row>
    <row r="2441" spans="2:12" x14ac:dyDescent="0.25">
      <c r="B2441" s="120"/>
      <c r="C2441" s="118"/>
      <c r="D2441" s="119"/>
      <c r="E2441" s="120"/>
      <c r="F2441" s="120"/>
      <c r="G2441" s="121"/>
      <c r="H2441" s="122"/>
      <c r="I2441" s="121"/>
      <c r="J2441" s="121"/>
      <c r="K2441" s="120"/>
      <c r="L2441" s="120"/>
    </row>
    <row r="2442" spans="2:12" x14ac:dyDescent="0.25">
      <c r="B2442" s="120"/>
      <c r="C2442" s="118"/>
      <c r="D2442" s="119"/>
      <c r="E2442" s="120"/>
      <c r="F2442" s="120"/>
      <c r="G2442" s="121"/>
      <c r="H2442" s="122"/>
      <c r="I2442" s="121"/>
      <c r="J2442" s="121"/>
      <c r="K2442" s="120"/>
      <c r="L2442" s="120"/>
    </row>
    <row r="2443" spans="2:12" x14ac:dyDescent="0.25">
      <c r="B2443" s="120"/>
      <c r="C2443" s="118"/>
      <c r="D2443" s="119"/>
      <c r="E2443" s="120"/>
      <c r="F2443" s="120"/>
      <c r="G2443" s="121"/>
      <c r="H2443" s="122"/>
      <c r="I2443" s="121"/>
      <c r="J2443" s="121"/>
      <c r="K2443" s="120"/>
      <c r="L2443" s="120"/>
    </row>
    <row r="2444" spans="2:12" x14ac:dyDescent="0.25">
      <c r="B2444" s="120"/>
      <c r="C2444" s="118"/>
      <c r="D2444" s="119"/>
      <c r="E2444" s="120"/>
      <c r="F2444" s="120"/>
      <c r="G2444" s="121"/>
      <c r="H2444" s="122"/>
      <c r="I2444" s="121"/>
      <c r="J2444" s="121"/>
      <c r="K2444" s="120"/>
      <c r="L2444" s="120"/>
    </row>
    <row r="2445" spans="2:12" x14ac:dyDescent="0.25">
      <c r="B2445" s="120"/>
      <c r="C2445" s="118"/>
      <c r="D2445" s="119"/>
      <c r="E2445" s="120"/>
      <c r="F2445" s="120"/>
      <c r="G2445" s="121"/>
      <c r="H2445" s="122"/>
      <c r="I2445" s="121"/>
      <c r="J2445" s="121"/>
      <c r="K2445" s="120"/>
      <c r="L2445" s="120"/>
    </row>
    <row r="2446" spans="2:12" x14ac:dyDescent="0.25">
      <c r="B2446" s="120"/>
      <c r="C2446" s="118"/>
      <c r="D2446" s="119"/>
      <c r="E2446" s="120"/>
      <c r="F2446" s="120"/>
      <c r="G2446" s="121"/>
      <c r="H2446" s="122"/>
      <c r="I2446" s="121"/>
      <c r="J2446" s="121"/>
      <c r="K2446" s="120"/>
      <c r="L2446" s="120"/>
    </row>
    <row r="2447" spans="2:12" x14ac:dyDescent="0.25">
      <c r="B2447" s="120"/>
      <c r="C2447" s="118"/>
      <c r="D2447" s="119"/>
      <c r="E2447" s="120"/>
      <c r="F2447" s="120"/>
      <c r="G2447" s="121"/>
      <c r="H2447" s="122"/>
      <c r="I2447" s="121"/>
      <c r="J2447" s="121"/>
      <c r="K2447" s="120"/>
      <c r="L2447" s="120"/>
    </row>
    <row r="2448" spans="2:12" x14ac:dyDescent="0.25">
      <c r="B2448" s="120"/>
      <c r="C2448" s="118"/>
      <c r="D2448" s="119"/>
      <c r="E2448" s="120"/>
      <c r="F2448" s="120"/>
      <c r="G2448" s="121"/>
      <c r="H2448" s="122"/>
      <c r="I2448" s="121"/>
      <c r="J2448" s="121"/>
      <c r="K2448" s="120"/>
      <c r="L2448" s="120"/>
    </row>
    <row r="2449" spans="2:12" x14ac:dyDescent="0.25">
      <c r="B2449" s="120"/>
      <c r="C2449" s="118"/>
      <c r="D2449" s="119"/>
      <c r="E2449" s="120"/>
      <c r="F2449" s="120"/>
      <c r="G2449" s="121"/>
      <c r="H2449" s="122"/>
      <c r="I2449" s="121"/>
      <c r="J2449" s="121"/>
      <c r="K2449" s="120"/>
      <c r="L2449" s="120"/>
    </row>
    <row r="2450" spans="2:12" x14ac:dyDescent="0.25">
      <c r="B2450" s="120"/>
      <c r="C2450" s="118"/>
      <c r="D2450" s="119"/>
      <c r="E2450" s="120"/>
      <c r="F2450" s="120"/>
      <c r="G2450" s="121"/>
      <c r="H2450" s="122"/>
      <c r="I2450" s="121"/>
      <c r="J2450" s="121"/>
      <c r="K2450" s="120"/>
      <c r="L2450" s="120"/>
    </row>
    <row r="2451" spans="2:12" x14ac:dyDescent="0.25">
      <c r="B2451" s="120"/>
      <c r="C2451" s="118"/>
      <c r="D2451" s="119"/>
      <c r="E2451" s="120"/>
      <c r="F2451" s="120"/>
      <c r="G2451" s="121"/>
      <c r="H2451" s="122"/>
      <c r="I2451" s="121"/>
      <c r="J2451" s="121"/>
      <c r="K2451" s="120"/>
      <c r="L2451" s="120"/>
    </row>
    <row r="2452" spans="2:12" x14ac:dyDescent="0.25">
      <c r="B2452" s="120"/>
      <c r="C2452" s="118"/>
      <c r="D2452" s="119"/>
      <c r="E2452" s="120"/>
      <c r="F2452" s="120"/>
      <c r="G2452" s="121"/>
      <c r="H2452" s="122"/>
      <c r="I2452" s="121"/>
      <c r="J2452" s="121"/>
      <c r="K2452" s="120"/>
      <c r="L2452" s="120"/>
    </row>
    <row r="2453" spans="2:12" x14ac:dyDescent="0.25">
      <c r="B2453" s="120"/>
      <c r="C2453" s="118"/>
      <c r="D2453" s="119"/>
      <c r="E2453" s="120"/>
      <c r="F2453" s="120"/>
      <c r="G2453" s="121"/>
      <c r="H2453" s="122"/>
      <c r="I2453" s="121"/>
      <c r="J2453" s="121"/>
      <c r="K2453" s="120"/>
      <c r="L2453" s="120"/>
    </row>
    <row r="2454" spans="2:12" x14ac:dyDescent="0.25">
      <c r="B2454" s="120"/>
      <c r="C2454" s="118"/>
      <c r="D2454" s="119"/>
      <c r="E2454" s="120"/>
      <c r="F2454" s="120"/>
      <c r="G2454" s="121"/>
      <c r="H2454" s="122"/>
      <c r="I2454" s="121"/>
      <c r="J2454" s="121"/>
      <c r="K2454" s="120"/>
      <c r="L2454" s="120"/>
    </row>
    <row r="2455" spans="2:12" x14ac:dyDescent="0.25">
      <c r="B2455" s="120"/>
      <c r="C2455" s="118"/>
      <c r="D2455" s="119"/>
      <c r="E2455" s="120"/>
      <c r="F2455" s="120"/>
      <c r="G2455" s="121"/>
      <c r="H2455" s="122"/>
      <c r="I2455" s="121"/>
      <c r="J2455" s="121"/>
      <c r="K2455" s="120"/>
      <c r="L2455" s="120"/>
    </row>
    <row r="2456" spans="2:12" x14ac:dyDescent="0.25">
      <c r="B2456" s="120"/>
      <c r="C2456" s="118"/>
      <c r="D2456" s="119"/>
      <c r="E2456" s="120"/>
      <c r="F2456" s="120"/>
      <c r="G2456" s="121"/>
      <c r="H2456" s="122"/>
      <c r="I2456" s="121"/>
      <c r="J2456" s="121"/>
      <c r="K2456" s="120"/>
      <c r="L2456" s="120"/>
    </row>
    <row r="2457" spans="2:12" x14ac:dyDescent="0.25">
      <c r="B2457" s="120"/>
      <c r="C2457" s="118"/>
      <c r="D2457" s="119"/>
      <c r="E2457" s="120"/>
      <c r="F2457" s="120"/>
      <c r="G2457" s="121"/>
      <c r="H2457" s="122"/>
      <c r="I2457" s="121"/>
      <c r="J2457" s="121"/>
      <c r="K2457" s="120"/>
      <c r="L2457" s="120"/>
    </row>
    <row r="2458" spans="2:12" x14ac:dyDescent="0.25">
      <c r="B2458" s="120"/>
      <c r="C2458" s="118"/>
      <c r="D2458" s="119"/>
      <c r="E2458" s="120"/>
      <c r="F2458" s="120"/>
      <c r="G2458" s="121"/>
      <c r="H2458" s="122"/>
      <c r="I2458" s="121"/>
      <c r="J2458" s="121"/>
      <c r="K2458" s="120"/>
      <c r="L2458" s="120"/>
    </row>
    <row r="2459" spans="2:12" x14ac:dyDescent="0.25">
      <c r="B2459" s="120"/>
      <c r="C2459" s="118"/>
      <c r="D2459" s="119"/>
      <c r="E2459" s="120"/>
      <c r="F2459" s="120"/>
      <c r="G2459" s="121"/>
      <c r="H2459" s="122"/>
      <c r="I2459" s="121"/>
      <c r="J2459" s="121"/>
      <c r="K2459" s="120"/>
      <c r="L2459" s="120"/>
    </row>
    <row r="2460" spans="2:12" x14ac:dyDescent="0.25">
      <c r="B2460" s="120"/>
      <c r="C2460" s="118"/>
      <c r="D2460" s="119"/>
      <c r="E2460" s="120"/>
      <c r="F2460" s="120"/>
      <c r="G2460" s="121"/>
      <c r="H2460" s="122"/>
      <c r="I2460" s="121"/>
      <c r="J2460" s="121"/>
      <c r="K2460" s="120"/>
      <c r="L2460" s="120"/>
    </row>
    <row r="2461" spans="2:12" x14ac:dyDescent="0.25">
      <c r="B2461" s="120"/>
      <c r="C2461" s="118"/>
      <c r="D2461" s="119"/>
      <c r="E2461" s="120"/>
      <c r="F2461" s="120"/>
      <c r="G2461" s="121"/>
      <c r="H2461" s="122"/>
      <c r="I2461" s="121"/>
      <c r="J2461" s="121"/>
      <c r="K2461" s="120"/>
      <c r="L2461" s="120"/>
    </row>
    <row r="2462" spans="2:12" x14ac:dyDescent="0.25">
      <c r="B2462" s="120"/>
      <c r="C2462" s="118"/>
      <c r="D2462" s="119"/>
      <c r="E2462" s="120"/>
      <c r="F2462" s="120"/>
      <c r="G2462" s="121"/>
      <c r="H2462" s="122"/>
      <c r="I2462" s="121"/>
      <c r="J2462" s="121"/>
      <c r="K2462" s="120"/>
      <c r="L2462" s="120"/>
    </row>
    <row r="2463" spans="2:12" x14ac:dyDescent="0.25">
      <c r="B2463" s="120"/>
      <c r="C2463" s="118"/>
      <c r="D2463" s="119"/>
      <c r="E2463" s="120"/>
      <c r="F2463" s="120"/>
      <c r="G2463" s="121"/>
      <c r="H2463" s="122"/>
      <c r="I2463" s="121"/>
      <c r="J2463" s="121"/>
      <c r="K2463" s="120"/>
      <c r="L2463" s="120"/>
    </row>
    <row r="2464" spans="2:12" x14ac:dyDescent="0.25">
      <c r="B2464" s="120"/>
      <c r="C2464" s="118"/>
      <c r="D2464" s="119"/>
      <c r="E2464" s="120"/>
      <c r="F2464" s="120"/>
      <c r="G2464" s="121"/>
      <c r="H2464" s="122"/>
      <c r="I2464" s="121"/>
      <c r="J2464" s="121"/>
      <c r="K2464" s="120"/>
      <c r="L2464" s="120"/>
    </row>
    <row r="2465" spans="2:12" x14ac:dyDescent="0.25">
      <c r="B2465" s="120"/>
      <c r="C2465" s="118"/>
      <c r="D2465" s="119"/>
      <c r="E2465" s="120"/>
      <c r="F2465" s="120"/>
      <c r="G2465" s="121"/>
      <c r="H2465" s="122"/>
      <c r="I2465" s="121"/>
      <c r="J2465" s="121"/>
      <c r="K2465" s="120"/>
      <c r="L2465" s="120"/>
    </row>
    <row r="2466" spans="2:12" x14ac:dyDescent="0.25">
      <c r="B2466" s="120"/>
      <c r="C2466" s="118"/>
      <c r="D2466" s="119"/>
      <c r="E2466" s="120"/>
      <c r="F2466" s="120"/>
      <c r="G2466" s="121"/>
      <c r="H2466" s="122"/>
      <c r="I2466" s="121"/>
      <c r="J2466" s="121"/>
      <c r="K2466" s="120"/>
      <c r="L2466" s="120"/>
    </row>
    <row r="2467" spans="2:12" x14ac:dyDescent="0.25">
      <c r="B2467" s="120"/>
      <c r="C2467" s="118"/>
      <c r="D2467" s="119"/>
      <c r="E2467" s="120"/>
      <c r="F2467" s="120"/>
      <c r="G2467" s="121"/>
      <c r="H2467" s="122"/>
      <c r="I2467" s="121"/>
      <c r="J2467" s="121"/>
      <c r="K2467" s="120"/>
      <c r="L2467" s="120"/>
    </row>
    <row r="2468" spans="2:12" x14ac:dyDescent="0.25">
      <c r="B2468" s="120"/>
      <c r="C2468" s="118"/>
      <c r="D2468" s="119"/>
      <c r="E2468" s="120"/>
      <c r="F2468" s="120"/>
      <c r="G2468" s="121"/>
      <c r="H2468" s="122"/>
      <c r="I2468" s="121"/>
      <c r="J2468" s="121"/>
      <c r="K2468" s="120"/>
      <c r="L2468" s="120"/>
    </row>
    <row r="2469" spans="2:12" x14ac:dyDescent="0.25">
      <c r="B2469" s="120"/>
      <c r="C2469" s="118"/>
      <c r="D2469" s="119"/>
      <c r="E2469" s="120"/>
      <c r="F2469" s="120"/>
      <c r="G2469" s="121"/>
      <c r="H2469" s="122"/>
      <c r="I2469" s="121"/>
      <c r="J2469" s="121"/>
      <c r="K2469" s="120"/>
      <c r="L2469" s="120"/>
    </row>
    <row r="2470" spans="2:12" x14ac:dyDescent="0.25">
      <c r="B2470" s="120"/>
      <c r="C2470" s="118"/>
      <c r="D2470" s="119"/>
      <c r="E2470" s="120"/>
      <c r="F2470" s="120"/>
      <c r="G2470" s="121"/>
      <c r="H2470" s="122"/>
      <c r="I2470" s="121"/>
      <c r="J2470" s="121"/>
      <c r="K2470" s="120"/>
      <c r="L2470" s="120"/>
    </row>
    <row r="2471" spans="2:12" x14ac:dyDescent="0.25">
      <c r="B2471" s="120"/>
      <c r="C2471" s="118"/>
      <c r="D2471" s="119"/>
      <c r="E2471" s="120"/>
      <c r="F2471" s="120"/>
      <c r="G2471" s="121"/>
      <c r="H2471" s="122"/>
      <c r="I2471" s="121"/>
      <c r="J2471" s="121"/>
      <c r="K2471" s="120"/>
      <c r="L2471" s="120"/>
    </row>
    <row r="2472" spans="2:12" x14ac:dyDescent="0.25">
      <c r="B2472" s="120"/>
      <c r="C2472" s="118"/>
      <c r="D2472" s="119"/>
      <c r="E2472" s="120"/>
      <c r="F2472" s="120"/>
      <c r="G2472" s="121"/>
      <c r="H2472" s="122"/>
      <c r="I2472" s="121"/>
      <c r="J2472" s="121"/>
      <c r="K2472" s="120"/>
      <c r="L2472" s="120"/>
    </row>
    <row r="2473" spans="2:12" x14ac:dyDescent="0.25">
      <c r="B2473" s="120"/>
      <c r="C2473" s="118"/>
      <c r="D2473" s="119"/>
      <c r="E2473" s="120"/>
      <c r="F2473" s="120"/>
      <c r="G2473" s="121"/>
      <c r="H2473" s="122"/>
      <c r="I2473" s="121"/>
      <c r="J2473" s="121"/>
      <c r="K2473" s="120"/>
      <c r="L2473" s="120"/>
    </row>
    <row r="2474" spans="2:12" x14ac:dyDescent="0.25">
      <c r="B2474" s="120"/>
      <c r="C2474" s="118"/>
      <c r="D2474" s="119"/>
      <c r="E2474" s="120"/>
      <c r="F2474" s="120"/>
      <c r="G2474" s="121"/>
      <c r="H2474" s="122"/>
      <c r="I2474" s="121"/>
      <c r="J2474" s="121"/>
      <c r="K2474" s="120"/>
      <c r="L2474" s="120"/>
    </row>
    <row r="2475" spans="2:12" x14ac:dyDescent="0.25">
      <c r="B2475" s="120"/>
      <c r="C2475" s="118"/>
      <c r="D2475" s="119"/>
      <c r="E2475" s="120"/>
      <c r="F2475" s="120"/>
      <c r="G2475" s="121"/>
      <c r="H2475" s="122"/>
      <c r="I2475" s="121"/>
      <c r="J2475" s="121"/>
      <c r="K2475" s="120"/>
      <c r="L2475" s="120"/>
    </row>
    <row r="2476" spans="2:12" x14ac:dyDescent="0.25">
      <c r="B2476" s="120"/>
      <c r="C2476" s="118"/>
      <c r="D2476" s="119"/>
      <c r="E2476" s="120"/>
      <c r="F2476" s="120"/>
      <c r="G2476" s="121"/>
      <c r="H2476" s="122"/>
      <c r="I2476" s="121"/>
      <c r="J2476" s="121"/>
      <c r="K2476" s="120"/>
      <c r="L2476" s="120"/>
    </row>
    <row r="2477" spans="2:12" x14ac:dyDescent="0.25">
      <c r="B2477" s="120"/>
      <c r="C2477" s="118"/>
      <c r="D2477" s="119"/>
      <c r="E2477" s="120"/>
      <c r="F2477" s="120"/>
      <c r="G2477" s="121"/>
      <c r="H2477" s="122"/>
      <c r="I2477" s="121"/>
      <c r="J2477" s="121"/>
      <c r="K2477" s="120"/>
      <c r="L2477" s="120"/>
    </row>
    <row r="2478" spans="2:12" x14ac:dyDescent="0.25">
      <c r="B2478" s="120"/>
      <c r="C2478" s="118"/>
      <c r="D2478" s="119"/>
      <c r="E2478" s="120"/>
      <c r="F2478" s="120"/>
      <c r="G2478" s="121"/>
      <c r="H2478" s="122"/>
      <c r="I2478" s="121"/>
      <c r="J2478" s="121"/>
      <c r="K2478" s="120"/>
      <c r="L2478" s="120"/>
    </row>
    <row r="2479" spans="2:12" x14ac:dyDescent="0.25">
      <c r="B2479" s="120"/>
      <c r="C2479" s="118"/>
      <c r="D2479" s="119"/>
      <c r="E2479" s="120"/>
      <c r="F2479" s="120"/>
      <c r="G2479" s="121"/>
      <c r="H2479" s="122"/>
      <c r="I2479" s="121"/>
      <c r="J2479" s="121"/>
      <c r="K2479" s="120"/>
      <c r="L2479" s="120"/>
    </row>
    <row r="2480" spans="2:12" x14ac:dyDescent="0.25">
      <c r="B2480" s="120"/>
      <c r="C2480" s="118"/>
      <c r="D2480" s="119"/>
      <c r="E2480" s="120"/>
      <c r="F2480" s="120"/>
      <c r="G2480" s="121"/>
      <c r="H2480" s="122"/>
      <c r="I2480" s="121"/>
      <c r="J2480" s="121"/>
      <c r="K2480" s="120"/>
      <c r="L2480" s="120"/>
    </row>
    <row r="2481" spans="2:12" x14ac:dyDescent="0.25">
      <c r="B2481" s="120"/>
      <c r="C2481" s="118"/>
      <c r="D2481" s="119"/>
      <c r="E2481" s="120"/>
      <c r="F2481" s="120"/>
      <c r="G2481" s="121"/>
      <c r="H2481" s="122"/>
      <c r="I2481" s="121"/>
      <c r="J2481" s="121"/>
      <c r="K2481" s="120"/>
      <c r="L2481" s="120"/>
    </row>
    <row r="2482" spans="2:12" x14ac:dyDescent="0.25">
      <c r="B2482" s="120"/>
      <c r="C2482" s="118"/>
      <c r="D2482" s="119"/>
      <c r="E2482" s="120"/>
      <c r="F2482" s="120"/>
      <c r="G2482" s="121"/>
      <c r="H2482" s="122"/>
      <c r="I2482" s="121"/>
      <c r="J2482" s="121"/>
      <c r="K2482" s="120"/>
      <c r="L2482" s="120"/>
    </row>
    <row r="2483" spans="2:12" x14ac:dyDescent="0.25">
      <c r="B2483" s="120"/>
      <c r="C2483" s="118"/>
      <c r="D2483" s="119"/>
      <c r="E2483" s="120"/>
      <c r="F2483" s="120"/>
      <c r="G2483" s="121"/>
      <c r="H2483" s="122"/>
      <c r="I2483" s="121"/>
      <c r="J2483" s="121"/>
      <c r="K2483" s="120"/>
      <c r="L2483" s="120"/>
    </row>
    <row r="2484" spans="2:12" x14ac:dyDescent="0.25">
      <c r="B2484" s="120"/>
      <c r="C2484" s="118"/>
      <c r="D2484" s="119"/>
      <c r="E2484" s="120"/>
      <c r="F2484" s="120"/>
      <c r="G2484" s="121"/>
      <c r="H2484" s="122"/>
      <c r="I2484" s="121"/>
      <c r="J2484" s="121"/>
      <c r="K2484" s="120"/>
      <c r="L2484" s="120"/>
    </row>
    <row r="2485" spans="2:12" x14ac:dyDescent="0.25">
      <c r="B2485" s="120"/>
      <c r="C2485" s="118"/>
      <c r="D2485" s="119"/>
      <c r="E2485" s="120"/>
      <c r="F2485" s="120"/>
      <c r="G2485" s="121"/>
      <c r="H2485" s="122"/>
      <c r="I2485" s="121"/>
      <c r="J2485" s="121"/>
      <c r="K2485" s="120"/>
      <c r="L2485" s="120"/>
    </row>
    <row r="2486" spans="2:12" x14ac:dyDescent="0.25">
      <c r="B2486" s="120"/>
      <c r="C2486" s="118"/>
      <c r="D2486" s="119"/>
      <c r="E2486" s="120"/>
      <c r="F2486" s="120"/>
      <c r="G2486" s="121"/>
      <c r="H2486" s="122"/>
      <c r="I2486" s="121"/>
      <c r="J2486" s="121"/>
      <c r="K2486" s="120"/>
      <c r="L2486" s="120"/>
    </row>
    <row r="2487" spans="2:12" x14ac:dyDescent="0.25">
      <c r="B2487" s="120"/>
      <c r="C2487" s="118"/>
      <c r="D2487" s="119"/>
      <c r="E2487" s="120"/>
      <c r="F2487" s="120"/>
      <c r="G2487" s="121"/>
      <c r="H2487" s="122"/>
      <c r="I2487" s="121"/>
      <c r="J2487" s="121"/>
      <c r="K2487" s="120"/>
      <c r="L2487" s="120"/>
    </row>
    <row r="2488" spans="2:12" x14ac:dyDescent="0.25">
      <c r="B2488" s="120"/>
      <c r="C2488" s="118"/>
      <c r="D2488" s="119"/>
      <c r="E2488" s="120"/>
      <c r="F2488" s="120"/>
      <c r="G2488" s="121"/>
      <c r="H2488" s="122"/>
      <c r="I2488" s="121"/>
      <c r="J2488" s="121"/>
      <c r="K2488" s="120"/>
      <c r="L2488" s="120"/>
    </row>
    <row r="2489" spans="2:12" x14ac:dyDescent="0.25">
      <c r="B2489" s="120"/>
      <c r="C2489" s="118"/>
      <c r="D2489" s="119"/>
      <c r="E2489" s="120"/>
      <c r="F2489" s="120"/>
      <c r="G2489" s="121"/>
      <c r="H2489" s="122"/>
      <c r="I2489" s="121"/>
      <c r="J2489" s="121"/>
      <c r="K2489" s="120"/>
      <c r="L2489" s="120"/>
    </row>
    <row r="2490" spans="2:12" x14ac:dyDescent="0.25">
      <c r="B2490" s="120"/>
      <c r="C2490" s="118"/>
      <c r="D2490" s="119"/>
      <c r="E2490" s="120"/>
      <c r="F2490" s="120"/>
      <c r="G2490" s="121"/>
      <c r="H2490" s="122"/>
      <c r="I2490" s="121"/>
      <c r="J2490" s="121"/>
      <c r="K2490" s="120"/>
      <c r="L2490" s="120"/>
    </row>
    <row r="2491" spans="2:12" x14ac:dyDescent="0.25">
      <c r="B2491" s="120"/>
      <c r="C2491" s="118"/>
      <c r="D2491" s="119"/>
      <c r="E2491" s="120"/>
      <c r="F2491" s="120"/>
      <c r="G2491" s="121"/>
      <c r="H2491" s="122"/>
      <c r="I2491" s="121"/>
      <c r="J2491" s="121"/>
      <c r="K2491" s="120"/>
      <c r="L2491" s="120"/>
    </row>
    <row r="2492" spans="2:12" x14ac:dyDescent="0.25">
      <c r="B2492" s="120"/>
      <c r="C2492" s="118"/>
      <c r="D2492" s="119"/>
      <c r="E2492" s="120"/>
      <c r="F2492" s="120"/>
      <c r="G2492" s="121"/>
      <c r="H2492" s="122"/>
      <c r="I2492" s="121"/>
      <c r="J2492" s="121"/>
      <c r="K2492" s="120"/>
      <c r="L2492" s="120"/>
    </row>
    <row r="2493" spans="2:12" x14ac:dyDescent="0.25">
      <c r="B2493" s="120"/>
      <c r="C2493" s="118"/>
      <c r="D2493" s="119"/>
      <c r="E2493" s="120"/>
      <c r="F2493" s="120"/>
      <c r="G2493" s="121"/>
      <c r="H2493" s="122"/>
      <c r="I2493" s="121"/>
      <c r="J2493" s="121"/>
      <c r="K2493" s="120"/>
      <c r="L2493" s="120"/>
    </row>
    <row r="2494" spans="2:12" x14ac:dyDescent="0.25">
      <c r="B2494" s="120"/>
      <c r="C2494" s="118"/>
      <c r="D2494" s="119"/>
      <c r="E2494" s="120"/>
      <c r="F2494" s="120"/>
      <c r="G2494" s="121"/>
      <c r="H2494" s="122"/>
      <c r="I2494" s="121"/>
      <c r="J2494" s="121"/>
      <c r="K2494" s="120"/>
      <c r="L2494" s="120"/>
    </row>
    <row r="2495" spans="2:12" x14ac:dyDescent="0.25">
      <c r="B2495" s="120"/>
      <c r="C2495" s="118"/>
      <c r="D2495" s="119"/>
      <c r="E2495" s="120"/>
      <c r="F2495" s="120"/>
      <c r="G2495" s="121"/>
      <c r="H2495" s="122"/>
      <c r="I2495" s="121"/>
      <c r="J2495" s="121"/>
      <c r="K2495" s="120"/>
      <c r="L2495" s="120"/>
    </row>
    <row r="2496" spans="2:12" x14ac:dyDescent="0.25">
      <c r="B2496" s="120"/>
      <c r="C2496" s="118"/>
      <c r="D2496" s="119"/>
      <c r="E2496" s="120"/>
      <c r="F2496" s="120"/>
      <c r="G2496" s="121"/>
      <c r="H2496" s="122"/>
      <c r="I2496" s="121"/>
      <c r="J2496" s="121"/>
      <c r="K2496" s="120"/>
      <c r="L2496" s="120"/>
    </row>
    <row r="2497" spans="2:12" x14ac:dyDescent="0.25">
      <c r="B2497" s="120"/>
      <c r="C2497" s="118"/>
      <c r="D2497" s="119"/>
      <c r="E2497" s="120"/>
      <c r="F2497" s="120"/>
      <c r="G2497" s="121"/>
      <c r="H2497" s="122"/>
      <c r="I2497" s="121"/>
      <c r="J2497" s="121"/>
      <c r="K2497" s="120"/>
      <c r="L2497" s="120"/>
    </row>
    <row r="2498" spans="2:12" x14ac:dyDescent="0.25">
      <c r="B2498" s="120"/>
      <c r="C2498" s="118"/>
      <c r="D2498" s="119"/>
      <c r="E2498" s="120"/>
      <c r="F2498" s="120"/>
      <c r="G2498" s="121"/>
      <c r="H2498" s="122"/>
      <c r="I2498" s="121"/>
      <c r="J2498" s="121"/>
      <c r="K2498" s="120"/>
      <c r="L2498" s="120"/>
    </row>
    <row r="2499" spans="2:12" x14ac:dyDescent="0.25">
      <c r="B2499" s="120"/>
      <c r="C2499" s="118"/>
      <c r="D2499" s="119"/>
      <c r="E2499" s="120"/>
      <c r="F2499" s="120"/>
      <c r="G2499" s="121"/>
      <c r="H2499" s="122"/>
      <c r="I2499" s="121"/>
      <c r="J2499" s="121"/>
      <c r="K2499" s="120"/>
      <c r="L2499" s="120"/>
    </row>
    <row r="2500" spans="2:12" x14ac:dyDescent="0.25">
      <c r="B2500" s="120"/>
      <c r="C2500" s="118"/>
      <c r="D2500" s="119"/>
      <c r="E2500" s="120"/>
      <c r="F2500" s="120"/>
      <c r="G2500" s="121"/>
      <c r="H2500" s="122"/>
      <c r="I2500" s="121"/>
      <c r="J2500" s="121"/>
      <c r="K2500" s="120"/>
      <c r="L2500" s="120"/>
    </row>
    <row r="2501" spans="2:12" x14ac:dyDescent="0.25">
      <c r="B2501" s="120"/>
      <c r="C2501" s="118"/>
      <c r="D2501" s="119"/>
      <c r="E2501" s="120"/>
      <c r="F2501" s="120"/>
      <c r="G2501" s="121"/>
      <c r="H2501" s="122"/>
      <c r="I2501" s="121"/>
      <c r="J2501" s="121"/>
      <c r="K2501" s="120"/>
      <c r="L2501" s="120"/>
    </row>
    <row r="2502" spans="2:12" x14ac:dyDescent="0.25">
      <c r="B2502" s="120"/>
      <c r="C2502" s="118"/>
      <c r="D2502" s="119"/>
      <c r="E2502" s="120"/>
      <c r="F2502" s="120"/>
      <c r="G2502" s="121"/>
      <c r="H2502" s="122"/>
      <c r="I2502" s="121"/>
      <c r="J2502" s="121"/>
      <c r="K2502" s="120"/>
      <c r="L2502" s="120"/>
    </row>
    <row r="2503" spans="2:12" x14ac:dyDescent="0.25">
      <c r="B2503" s="120"/>
      <c r="C2503" s="118"/>
      <c r="D2503" s="119"/>
      <c r="E2503" s="120"/>
      <c r="F2503" s="120"/>
      <c r="G2503" s="121"/>
      <c r="H2503" s="122"/>
      <c r="I2503" s="121"/>
      <c r="J2503" s="121"/>
      <c r="K2503" s="120"/>
      <c r="L2503" s="120"/>
    </row>
    <row r="2504" spans="2:12" x14ac:dyDescent="0.25">
      <c r="B2504" s="120"/>
      <c r="C2504" s="118"/>
      <c r="D2504" s="119"/>
      <c r="E2504" s="120"/>
      <c r="F2504" s="120"/>
      <c r="G2504" s="121"/>
      <c r="H2504" s="122"/>
      <c r="I2504" s="121"/>
      <c r="J2504" s="121"/>
      <c r="K2504" s="120"/>
      <c r="L2504" s="120"/>
    </row>
    <row r="2505" spans="2:12" x14ac:dyDescent="0.25">
      <c r="B2505" s="120"/>
      <c r="C2505" s="118"/>
      <c r="D2505" s="119"/>
      <c r="E2505" s="120"/>
      <c r="F2505" s="120"/>
      <c r="G2505" s="121"/>
      <c r="H2505" s="122"/>
      <c r="I2505" s="121"/>
      <c r="J2505" s="121"/>
      <c r="K2505" s="120"/>
      <c r="L2505" s="120"/>
    </row>
    <row r="2506" spans="2:12" x14ac:dyDescent="0.25">
      <c r="B2506" s="120"/>
      <c r="C2506" s="118"/>
      <c r="D2506" s="119"/>
      <c r="E2506" s="120"/>
      <c r="F2506" s="120"/>
      <c r="G2506" s="121"/>
      <c r="H2506" s="122"/>
      <c r="I2506" s="121"/>
      <c r="J2506" s="121"/>
      <c r="K2506" s="120"/>
      <c r="L2506" s="120"/>
    </row>
    <row r="2507" spans="2:12" x14ac:dyDescent="0.25">
      <c r="B2507" s="120"/>
      <c r="C2507" s="118"/>
      <c r="D2507" s="119"/>
      <c r="E2507" s="120"/>
      <c r="F2507" s="120"/>
      <c r="G2507" s="121"/>
      <c r="H2507" s="122"/>
      <c r="I2507" s="121"/>
      <c r="J2507" s="121"/>
      <c r="K2507" s="120"/>
      <c r="L2507" s="120"/>
    </row>
    <row r="2508" spans="2:12" x14ac:dyDescent="0.25">
      <c r="B2508" s="120"/>
      <c r="C2508" s="118"/>
      <c r="D2508" s="119"/>
      <c r="E2508" s="120"/>
      <c r="F2508" s="120"/>
      <c r="G2508" s="121"/>
      <c r="H2508" s="122"/>
      <c r="I2508" s="121"/>
      <c r="J2508" s="121"/>
      <c r="K2508" s="120"/>
      <c r="L2508" s="120"/>
    </row>
    <row r="2509" spans="2:12" x14ac:dyDescent="0.25">
      <c r="B2509" s="120"/>
      <c r="C2509" s="118"/>
      <c r="D2509" s="119"/>
      <c r="E2509" s="120"/>
      <c r="F2509" s="120"/>
      <c r="G2509" s="121"/>
      <c r="H2509" s="122"/>
      <c r="I2509" s="121"/>
      <c r="J2509" s="121"/>
      <c r="K2509" s="120"/>
      <c r="L2509" s="120"/>
    </row>
    <row r="2510" spans="2:12" x14ac:dyDescent="0.25">
      <c r="B2510" s="120"/>
      <c r="C2510" s="118"/>
      <c r="D2510" s="119"/>
      <c r="E2510" s="120"/>
      <c r="F2510" s="120"/>
      <c r="G2510" s="121"/>
      <c r="H2510" s="122"/>
      <c r="I2510" s="121"/>
      <c r="J2510" s="121"/>
      <c r="K2510" s="120"/>
      <c r="L2510" s="120"/>
    </row>
    <row r="2511" spans="2:12" x14ac:dyDescent="0.25">
      <c r="B2511" s="120"/>
      <c r="C2511" s="118"/>
      <c r="D2511" s="119"/>
      <c r="E2511" s="120"/>
      <c r="F2511" s="120"/>
      <c r="G2511" s="121"/>
      <c r="H2511" s="122"/>
      <c r="I2511" s="121"/>
      <c r="J2511" s="121"/>
      <c r="K2511" s="120"/>
      <c r="L2511" s="120"/>
    </row>
    <row r="2512" spans="2:12" x14ac:dyDescent="0.25">
      <c r="B2512" s="120"/>
      <c r="C2512" s="118"/>
      <c r="D2512" s="119"/>
      <c r="E2512" s="120"/>
      <c r="F2512" s="120"/>
      <c r="G2512" s="121"/>
      <c r="H2512" s="122"/>
      <c r="I2512" s="121"/>
      <c r="J2512" s="121"/>
      <c r="K2512" s="120"/>
      <c r="L2512" s="120"/>
    </row>
    <row r="2513" spans="2:12" x14ac:dyDescent="0.25">
      <c r="B2513" s="120"/>
      <c r="C2513" s="118"/>
      <c r="D2513" s="119"/>
      <c r="E2513" s="120"/>
      <c r="F2513" s="120"/>
      <c r="G2513" s="121"/>
      <c r="H2513" s="122"/>
      <c r="I2513" s="121"/>
      <c r="J2513" s="121"/>
      <c r="K2513" s="120"/>
      <c r="L2513" s="120"/>
    </row>
    <row r="2514" spans="2:12" x14ac:dyDescent="0.25">
      <c r="B2514" s="120"/>
      <c r="C2514" s="118"/>
      <c r="D2514" s="119"/>
      <c r="E2514" s="120"/>
      <c r="F2514" s="120"/>
      <c r="G2514" s="121"/>
      <c r="H2514" s="122"/>
      <c r="I2514" s="121"/>
      <c r="J2514" s="121"/>
      <c r="K2514" s="120"/>
      <c r="L2514" s="120"/>
    </row>
    <row r="2515" spans="2:12" x14ac:dyDescent="0.25">
      <c r="B2515" s="120"/>
      <c r="C2515" s="118"/>
      <c r="D2515" s="119"/>
      <c r="E2515" s="120"/>
      <c r="F2515" s="120"/>
      <c r="G2515" s="121"/>
      <c r="H2515" s="122"/>
      <c r="I2515" s="121"/>
      <c r="J2515" s="121"/>
      <c r="K2515" s="120"/>
      <c r="L2515" s="120"/>
    </row>
    <row r="2516" spans="2:12" x14ac:dyDescent="0.25">
      <c r="B2516" s="120"/>
      <c r="C2516" s="118"/>
      <c r="D2516" s="119"/>
      <c r="E2516" s="120"/>
      <c r="F2516" s="120"/>
      <c r="G2516" s="121"/>
      <c r="H2516" s="122"/>
      <c r="I2516" s="121"/>
      <c r="J2516" s="121"/>
      <c r="K2516" s="120"/>
      <c r="L2516" s="120"/>
    </row>
    <row r="2517" spans="2:12" x14ac:dyDescent="0.25">
      <c r="B2517" s="120"/>
      <c r="C2517" s="118"/>
      <c r="D2517" s="119"/>
      <c r="E2517" s="120"/>
      <c r="F2517" s="120"/>
      <c r="G2517" s="121"/>
      <c r="H2517" s="122"/>
      <c r="I2517" s="121"/>
      <c r="J2517" s="121"/>
      <c r="K2517" s="120"/>
      <c r="L2517" s="120"/>
    </row>
    <row r="2518" spans="2:12" x14ac:dyDescent="0.25">
      <c r="B2518" s="120"/>
      <c r="C2518" s="118"/>
      <c r="D2518" s="119"/>
      <c r="E2518" s="120"/>
      <c r="F2518" s="120"/>
      <c r="G2518" s="121"/>
      <c r="H2518" s="122"/>
      <c r="I2518" s="121"/>
      <c r="J2518" s="121"/>
      <c r="K2518" s="120"/>
      <c r="L2518" s="120"/>
    </row>
    <row r="2519" spans="2:12" x14ac:dyDescent="0.25">
      <c r="B2519" s="120"/>
      <c r="C2519" s="118"/>
      <c r="D2519" s="119"/>
      <c r="E2519" s="120"/>
      <c r="F2519" s="120"/>
      <c r="G2519" s="121"/>
      <c r="H2519" s="122"/>
      <c r="I2519" s="121"/>
      <c r="J2519" s="121"/>
      <c r="K2519" s="120"/>
      <c r="L2519" s="120"/>
    </row>
    <row r="2520" spans="2:12" x14ac:dyDescent="0.25">
      <c r="B2520" s="120"/>
      <c r="C2520" s="118"/>
      <c r="D2520" s="119"/>
      <c r="E2520" s="120"/>
      <c r="F2520" s="120"/>
      <c r="G2520" s="121"/>
      <c r="H2520" s="122"/>
      <c r="I2520" s="121"/>
      <c r="J2520" s="121"/>
      <c r="K2520" s="120"/>
      <c r="L2520" s="120"/>
    </row>
    <row r="2521" spans="2:12" x14ac:dyDescent="0.25">
      <c r="B2521" s="120"/>
      <c r="C2521" s="118"/>
      <c r="D2521" s="119"/>
      <c r="E2521" s="120"/>
      <c r="F2521" s="120"/>
      <c r="G2521" s="121"/>
      <c r="H2521" s="122"/>
      <c r="I2521" s="121"/>
      <c r="J2521" s="121"/>
      <c r="K2521" s="120"/>
      <c r="L2521" s="120"/>
    </row>
    <row r="2522" spans="2:12" x14ac:dyDescent="0.25">
      <c r="B2522" s="120"/>
      <c r="C2522" s="118"/>
      <c r="D2522" s="119"/>
      <c r="E2522" s="120"/>
      <c r="F2522" s="120"/>
      <c r="G2522" s="121"/>
      <c r="H2522" s="122"/>
      <c r="I2522" s="121"/>
      <c r="J2522" s="121"/>
      <c r="K2522" s="120"/>
      <c r="L2522" s="120"/>
    </row>
    <row r="2523" spans="2:12" x14ac:dyDescent="0.25">
      <c r="B2523" s="120"/>
      <c r="C2523" s="118"/>
      <c r="D2523" s="119"/>
      <c r="E2523" s="120"/>
      <c r="F2523" s="120"/>
      <c r="G2523" s="121"/>
      <c r="H2523" s="122"/>
      <c r="I2523" s="121"/>
      <c r="J2523" s="121"/>
      <c r="K2523" s="120"/>
      <c r="L2523" s="120"/>
    </row>
    <row r="2524" spans="2:12" x14ac:dyDescent="0.25">
      <c r="B2524" s="120"/>
      <c r="C2524" s="118"/>
      <c r="D2524" s="119"/>
      <c r="E2524" s="120"/>
      <c r="F2524" s="120"/>
      <c r="G2524" s="121"/>
      <c r="H2524" s="122"/>
      <c r="I2524" s="121"/>
      <c r="J2524" s="121"/>
      <c r="K2524" s="120"/>
      <c r="L2524" s="120"/>
    </row>
    <row r="2525" spans="2:12" x14ac:dyDescent="0.25">
      <c r="B2525" s="120"/>
      <c r="C2525" s="118"/>
      <c r="D2525" s="119"/>
      <c r="E2525" s="120"/>
      <c r="F2525" s="120"/>
      <c r="G2525" s="121"/>
      <c r="H2525" s="122"/>
      <c r="I2525" s="121"/>
      <c r="J2525" s="121"/>
      <c r="K2525" s="120"/>
      <c r="L2525" s="120"/>
    </row>
    <row r="2526" spans="2:12" x14ac:dyDescent="0.25">
      <c r="B2526" s="120"/>
      <c r="C2526" s="118"/>
      <c r="D2526" s="119"/>
      <c r="E2526" s="120"/>
      <c r="F2526" s="120"/>
      <c r="G2526" s="121"/>
      <c r="H2526" s="122"/>
      <c r="I2526" s="121"/>
      <c r="J2526" s="121"/>
      <c r="K2526" s="120"/>
      <c r="L2526" s="120"/>
    </row>
    <row r="2527" spans="2:12" x14ac:dyDescent="0.25">
      <c r="B2527" s="120"/>
      <c r="C2527" s="118"/>
      <c r="D2527" s="119"/>
      <c r="E2527" s="120"/>
      <c r="F2527" s="120"/>
      <c r="G2527" s="121"/>
      <c r="H2527" s="122"/>
      <c r="I2527" s="121"/>
      <c r="J2527" s="121"/>
      <c r="K2527" s="120"/>
      <c r="L2527" s="120"/>
    </row>
    <row r="2528" spans="2:12" x14ac:dyDescent="0.25">
      <c r="B2528" s="120"/>
      <c r="C2528" s="118"/>
      <c r="D2528" s="119"/>
      <c r="E2528" s="120"/>
      <c r="F2528" s="120"/>
      <c r="G2528" s="121"/>
      <c r="H2528" s="122"/>
      <c r="I2528" s="121"/>
      <c r="J2528" s="121"/>
      <c r="K2528" s="120"/>
      <c r="L2528" s="120"/>
    </row>
    <row r="2529" spans="2:12" x14ac:dyDescent="0.25">
      <c r="B2529" s="120"/>
      <c r="C2529" s="118"/>
      <c r="D2529" s="119"/>
      <c r="E2529" s="120"/>
      <c r="F2529" s="120"/>
      <c r="G2529" s="121"/>
      <c r="H2529" s="122"/>
      <c r="I2529" s="121"/>
      <c r="J2529" s="121"/>
      <c r="K2529" s="120"/>
      <c r="L2529" s="120"/>
    </row>
    <row r="2530" spans="2:12" x14ac:dyDescent="0.25">
      <c r="B2530" s="120"/>
      <c r="C2530" s="118"/>
      <c r="D2530" s="119"/>
      <c r="E2530" s="120"/>
      <c r="F2530" s="120"/>
      <c r="G2530" s="121"/>
      <c r="H2530" s="122"/>
      <c r="I2530" s="121"/>
      <c r="J2530" s="121"/>
      <c r="K2530" s="120"/>
      <c r="L2530" s="120"/>
    </row>
    <row r="2531" spans="2:12" x14ac:dyDescent="0.25">
      <c r="B2531" s="120"/>
      <c r="C2531" s="118"/>
      <c r="D2531" s="119"/>
      <c r="E2531" s="120"/>
      <c r="F2531" s="120"/>
      <c r="G2531" s="121"/>
      <c r="H2531" s="122"/>
      <c r="I2531" s="121"/>
      <c r="J2531" s="121"/>
      <c r="K2531" s="120"/>
      <c r="L2531" s="120"/>
    </row>
    <row r="2532" spans="2:12" x14ac:dyDescent="0.25">
      <c r="B2532" s="120"/>
      <c r="C2532" s="118"/>
      <c r="D2532" s="119"/>
      <c r="E2532" s="120"/>
      <c r="F2532" s="120"/>
      <c r="G2532" s="121"/>
      <c r="H2532" s="122"/>
      <c r="I2532" s="121"/>
      <c r="J2532" s="121"/>
      <c r="K2532" s="120"/>
      <c r="L2532" s="120"/>
    </row>
    <row r="2533" spans="2:12" x14ac:dyDescent="0.25">
      <c r="B2533" s="120"/>
      <c r="C2533" s="118"/>
      <c r="D2533" s="119"/>
      <c r="E2533" s="120"/>
      <c r="F2533" s="120"/>
      <c r="G2533" s="121"/>
      <c r="H2533" s="122"/>
      <c r="I2533" s="121"/>
      <c r="J2533" s="121"/>
      <c r="K2533" s="120"/>
      <c r="L2533" s="120"/>
    </row>
    <row r="2534" spans="2:12" x14ac:dyDescent="0.25">
      <c r="B2534" s="120"/>
      <c r="C2534" s="118"/>
      <c r="D2534" s="119"/>
      <c r="E2534" s="120"/>
      <c r="F2534" s="120"/>
      <c r="G2534" s="121"/>
      <c r="H2534" s="122"/>
      <c r="I2534" s="121"/>
      <c r="J2534" s="121"/>
      <c r="K2534" s="120"/>
      <c r="L2534" s="120"/>
    </row>
    <row r="2535" spans="2:12" x14ac:dyDescent="0.25">
      <c r="B2535" s="120"/>
      <c r="C2535" s="118"/>
      <c r="D2535" s="119"/>
      <c r="E2535" s="120"/>
      <c r="F2535" s="120"/>
      <c r="G2535" s="121"/>
      <c r="H2535" s="122"/>
      <c r="I2535" s="121"/>
      <c r="J2535" s="121"/>
      <c r="K2535" s="120"/>
      <c r="L2535" s="120"/>
    </row>
    <row r="2536" spans="2:12" x14ac:dyDescent="0.25">
      <c r="B2536" s="120"/>
      <c r="C2536" s="118"/>
      <c r="D2536" s="119"/>
      <c r="E2536" s="120"/>
      <c r="F2536" s="120"/>
      <c r="G2536" s="121"/>
      <c r="H2536" s="122"/>
      <c r="I2536" s="121"/>
      <c r="J2536" s="121"/>
      <c r="K2536" s="120"/>
      <c r="L2536" s="120"/>
    </row>
    <row r="2537" spans="2:12" x14ac:dyDescent="0.25">
      <c r="B2537" s="120"/>
      <c r="C2537" s="118"/>
      <c r="D2537" s="119"/>
      <c r="E2537" s="120"/>
      <c r="F2537" s="120"/>
      <c r="G2537" s="121"/>
      <c r="H2537" s="122"/>
      <c r="I2537" s="121"/>
      <c r="J2537" s="121"/>
      <c r="K2537" s="120"/>
      <c r="L2537" s="120"/>
    </row>
    <row r="2538" spans="2:12" x14ac:dyDescent="0.25">
      <c r="B2538" s="120"/>
      <c r="C2538" s="118"/>
      <c r="D2538" s="119"/>
      <c r="E2538" s="120"/>
      <c r="F2538" s="120"/>
      <c r="G2538" s="121"/>
      <c r="H2538" s="122"/>
      <c r="I2538" s="121"/>
      <c r="J2538" s="121"/>
      <c r="K2538" s="120"/>
      <c r="L2538" s="120"/>
    </row>
    <row r="2539" spans="2:12" x14ac:dyDescent="0.25">
      <c r="B2539" s="120"/>
      <c r="C2539" s="118"/>
      <c r="D2539" s="119"/>
      <c r="E2539" s="120"/>
      <c r="F2539" s="120"/>
      <c r="G2539" s="121"/>
      <c r="H2539" s="122"/>
      <c r="I2539" s="121"/>
      <c r="J2539" s="121"/>
      <c r="K2539" s="120"/>
      <c r="L2539" s="120"/>
    </row>
    <row r="2540" spans="2:12" x14ac:dyDescent="0.25">
      <c r="B2540" s="120"/>
      <c r="C2540" s="118"/>
      <c r="D2540" s="119"/>
      <c r="E2540" s="120"/>
      <c r="F2540" s="120"/>
      <c r="G2540" s="121"/>
      <c r="H2540" s="122"/>
      <c r="I2540" s="121"/>
      <c r="J2540" s="121"/>
      <c r="K2540" s="120"/>
      <c r="L2540" s="120"/>
    </row>
    <row r="2541" spans="2:12" x14ac:dyDescent="0.25">
      <c r="B2541" s="120"/>
      <c r="C2541" s="118"/>
      <c r="D2541" s="119"/>
      <c r="E2541" s="120"/>
      <c r="F2541" s="120"/>
      <c r="G2541" s="121"/>
      <c r="H2541" s="122"/>
      <c r="I2541" s="121"/>
      <c r="J2541" s="121"/>
      <c r="K2541" s="120"/>
      <c r="L2541" s="120"/>
    </row>
    <row r="2542" spans="2:12" x14ac:dyDescent="0.25">
      <c r="B2542" s="120"/>
      <c r="C2542" s="118"/>
      <c r="D2542" s="119"/>
      <c r="E2542" s="120"/>
      <c r="F2542" s="120"/>
      <c r="G2542" s="121"/>
      <c r="H2542" s="122"/>
      <c r="I2542" s="121"/>
      <c r="J2542" s="121"/>
      <c r="K2542" s="120"/>
      <c r="L2542" s="120"/>
    </row>
    <row r="2543" spans="2:12" x14ac:dyDescent="0.25">
      <c r="B2543" s="120"/>
      <c r="C2543" s="118"/>
      <c r="D2543" s="119"/>
      <c r="E2543" s="120"/>
      <c r="F2543" s="120"/>
      <c r="G2543" s="121"/>
      <c r="H2543" s="122"/>
      <c r="I2543" s="121"/>
      <c r="J2543" s="121"/>
      <c r="K2543" s="120"/>
      <c r="L2543" s="120"/>
    </row>
    <row r="2544" spans="2:12" x14ac:dyDescent="0.25">
      <c r="B2544" s="120"/>
      <c r="C2544" s="118"/>
      <c r="D2544" s="119"/>
      <c r="E2544" s="120"/>
      <c r="F2544" s="120"/>
      <c r="G2544" s="121"/>
      <c r="H2544" s="122"/>
      <c r="I2544" s="121"/>
      <c r="J2544" s="121"/>
      <c r="K2544" s="120"/>
      <c r="L2544" s="120"/>
    </row>
    <row r="2545" spans="2:12" x14ac:dyDescent="0.25">
      <c r="B2545" s="120"/>
      <c r="C2545" s="118"/>
      <c r="D2545" s="119"/>
      <c r="E2545" s="120"/>
      <c r="F2545" s="120"/>
      <c r="G2545" s="121"/>
      <c r="H2545" s="122"/>
      <c r="I2545" s="121"/>
      <c r="J2545" s="121"/>
      <c r="K2545" s="120"/>
      <c r="L2545" s="120"/>
    </row>
    <row r="2546" spans="2:12" x14ac:dyDescent="0.25">
      <c r="B2546" s="120"/>
      <c r="C2546" s="118"/>
      <c r="D2546" s="119"/>
      <c r="E2546" s="120"/>
      <c r="F2546" s="120"/>
      <c r="G2546" s="121"/>
      <c r="H2546" s="122"/>
      <c r="I2546" s="121"/>
      <c r="J2546" s="121"/>
      <c r="K2546" s="120"/>
      <c r="L2546" s="120"/>
    </row>
    <row r="2547" spans="2:12" x14ac:dyDescent="0.25">
      <c r="B2547" s="120"/>
      <c r="C2547" s="118"/>
      <c r="D2547" s="119"/>
      <c r="E2547" s="120"/>
      <c r="F2547" s="120"/>
      <c r="G2547" s="121"/>
      <c r="H2547" s="122"/>
      <c r="I2547" s="121"/>
      <c r="J2547" s="121"/>
      <c r="K2547" s="120"/>
      <c r="L2547" s="120"/>
    </row>
    <row r="2548" spans="2:12" x14ac:dyDescent="0.25">
      <c r="B2548" s="120"/>
      <c r="C2548" s="118"/>
      <c r="D2548" s="119"/>
      <c r="E2548" s="120"/>
      <c r="F2548" s="120"/>
      <c r="G2548" s="121"/>
      <c r="H2548" s="122"/>
      <c r="I2548" s="121"/>
      <c r="J2548" s="121"/>
      <c r="K2548" s="120"/>
      <c r="L2548" s="120"/>
    </row>
    <row r="2549" spans="2:12" x14ac:dyDescent="0.25">
      <c r="B2549" s="120"/>
      <c r="C2549" s="118"/>
      <c r="D2549" s="119"/>
      <c r="E2549" s="120"/>
      <c r="F2549" s="120"/>
      <c r="G2549" s="121"/>
      <c r="H2549" s="122"/>
      <c r="I2549" s="121"/>
      <c r="J2549" s="121"/>
      <c r="K2549" s="120"/>
      <c r="L2549" s="120"/>
    </row>
    <row r="2550" spans="2:12" x14ac:dyDescent="0.25">
      <c r="B2550" s="120"/>
      <c r="C2550" s="118"/>
      <c r="D2550" s="119"/>
      <c r="E2550" s="120"/>
      <c r="F2550" s="120"/>
      <c r="G2550" s="121"/>
      <c r="H2550" s="122"/>
      <c r="I2550" s="121"/>
      <c r="J2550" s="121"/>
      <c r="K2550" s="120"/>
      <c r="L2550" s="120"/>
    </row>
    <row r="2551" spans="2:12" x14ac:dyDescent="0.25">
      <c r="B2551" s="120"/>
      <c r="C2551" s="118"/>
      <c r="D2551" s="119"/>
      <c r="E2551" s="120"/>
      <c r="F2551" s="120"/>
      <c r="G2551" s="121"/>
      <c r="H2551" s="122"/>
      <c r="I2551" s="121"/>
      <c r="J2551" s="121"/>
      <c r="K2551" s="120"/>
      <c r="L2551" s="120"/>
    </row>
    <row r="2552" spans="2:12" x14ac:dyDescent="0.25">
      <c r="B2552" s="120"/>
      <c r="C2552" s="118"/>
      <c r="D2552" s="119"/>
      <c r="E2552" s="120"/>
      <c r="F2552" s="120"/>
      <c r="G2552" s="121"/>
      <c r="H2552" s="122"/>
      <c r="I2552" s="121"/>
      <c r="J2552" s="121"/>
      <c r="K2552" s="120"/>
      <c r="L2552" s="120"/>
    </row>
    <row r="2553" spans="2:12" x14ac:dyDescent="0.25">
      <c r="B2553" s="120"/>
      <c r="C2553" s="118"/>
      <c r="D2553" s="119"/>
      <c r="E2553" s="120"/>
      <c r="F2553" s="120"/>
      <c r="G2553" s="121"/>
      <c r="H2553" s="122"/>
      <c r="I2553" s="121"/>
      <c r="J2553" s="121"/>
      <c r="K2553" s="120"/>
      <c r="L2553" s="120"/>
    </row>
    <row r="2554" spans="2:12" x14ac:dyDescent="0.25">
      <c r="B2554" s="120"/>
      <c r="C2554" s="118"/>
      <c r="D2554" s="119"/>
      <c r="E2554" s="120"/>
      <c r="F2554" s="120"/>
      <c r="G2554" s="121"/>
      <c r="H2554" s="122"/>
      <c r="I2554" s="121"/>
      <c r="J2554" s="121"/>
      <c r="K2554" s="120"/>
      <c r="L2554" s="120"/>
    </row>
    <row r="2555" spans="2:12" x14ac:dyDescent="0.25">
      <c r="B2555" s="120"/>
      <c r="C2555" s="118"/>
      <c r="D2555" s="119"/>
      <c r="E2555" s="120"/>
      <c r="F2555" s="120"/>
      <c r="G2555" s="121"/>
      <c r="H2555" s="122"/>
      <c r="I2555" s="121"/>
      <c r="J2555" s="121"/>
      <c r="K2555" s="120"/>
      <c r="L2555" s="120"/>
    </row>
    <row r="2556" spans="2:12" x14ac:dyDescent="0.25">
      <c r="B2556" s="120"/>
      <c r="C2556" s="118"/>
      <c r="D2556" s="119"/>
      <c r="E2556" s="120"/>
      <c r="F2556" s="120"/>
      <c r="G2556" s="121"/>
      <c r="H2556" s="122"/>
      <c r="I2556" s="121"/>
      <c r="J2556" s="121"/>
      <c r="K2556" s="120"/>
      <c r="L2556" s="120"/>
    </row>
    <row r="2557" spans="2:12" x14ac:dyDescent="0.25">
      <c r="B2557" s="120"/>
      <c r="C2557" s="118"/>
      <c r="D2557" s="119"/>
      <c r="E2557" s="120"/>
      <c r="F2557" s="120"/>
      <c r="G2557" s="121"/>
      <c r="H2557" s="122"/>
      <c r="I2557" s="121"/>
      <c r="J2557" s="121"/>
      <c r="K2557" s="120"/>
      <c r="L2557" s="120"/>
    </row>
    <row r="2558" spans="2:12" x14ac:dyDescent="0.25">
      <c r="B2558" s="120"/>
      <c r="C2558" s="118"/>
      <c r="D2558" s="119"/>
      <c r="E2558" s="120"/>
      <c r="F2558" s="120"/>
      <c r="G2558" s="121"/>
      <c r="H2558" s="122"/>
      <c r="I2558" s="121"/>
      <c r="J2558" s="121"/>
      <c r="K2558" s="120"/>
      <c r="L2558" s="120"/>
    </row>
    <row r="2559" spans="2:12" x14ac:dyDescent="0.25">
      <c r="B2559" s="120"/>
      <c r="C2559" s="118"/>
      <c r="D2559" s="119"/>
      <c r="E2559" s="120"/>
      <c r="F2559" s="120"/>
      <c r="G2559" s="121"/>
      <c r="H2559" s="122"/>
      <c r="I2559" s="121"/>
      <c r="J2559" s="121"/>
      <c r="K2559" s="120"/>
      <c r="L2559" s="120"/>
    </row>
    <row r="2560" spans="2:12" x14ac:dyDescent="0.25">
      <c r="B2560" s="120"/>
      <c r="C2560" s="118"/>
      <c r="D2560" s="119"/>
      <c r="E2560" s="120"/>
      <c r="F2560" s="120"/>
      <c r="G2560" s="121"/>
      <c r="H2560" s="122"/>
      <c r="I2560" s="121"/>
      <c r="J2560" s="121"/>
      <c r="K2560" s="120"/>
      <c r="L2560" s="120"/>
    </row>
    <row r="2561" spans="2:12" x14ac:dyDescent="0.25">
      <c r="B2561" s="120"/>
      <c r="C2561" s="118"/>
      <c r="D2561" s="119"/>
      <c r="E2561" s="120"/>
      <c r="F2561" s="120"/>
      <c r="G2561" s="121"/>
      <c r="H2561" s="122"/>
      <c r="I2561" s="121"/>
      <c r="J2561" s="121"/>
      <c r="K2561" s="120"/>
      <c r="L2561" s="120"/>
    </row>
    <row r="2562" spans="2:12" x14ac:dyDescent="0.25">
      <c r="B2562" s="120"/>
      <c r="C2562" s="118"/>
      <c r="D2562" s="119"/>
      <c r="E2562" s="120"/>
      <c r="F2562" s="120"/>
      <c r="G2562" s="121"/>
      <c r="H2562" s="122"/>
      <c r="I2562" s="121"/>
      <c r="J2562" s="121"/>
      <c r="K2562" s="120"/>
      <c r="L2562" s="120"/>
    </row>
    <row r="2563" spans="2:12" x14ac:dyDescent="0.25">
      <c r="B2563" s="120"/>
      <c r="C2563" s="118"/>
      <c r="D2563" s="119"/>
      <c r="E2563" s="120"/>
      <c r="F2563" s="120"/>
      <c r="G2563" s="121"/>
      <c r="H2563" s="122"/>
      <c r="I2563" s="121"/>
      <c r="J2563" s="121"/>
      <c r="K2563" s="120"/>
      <c r="L2563" s="120"/>
    </row>
    <row r="2564" spans="2:12" x14ac:dyDescent="0.25">
      <c r="B2564" s="120"/>
      <c r="C2564" s="118"/>
      <c r="D2564" s="119"/>
      <c r="E2564" s="120"/>
      <c r="F2564" s="120"/>
      <c r="G2564" s="121"/>
      <c r="H2564" s="122"/>
      <c r="I2564" s="121"/>
      <c r="J2564" s="121"/>
      <c r="K2564" s="120"/>
      <c r="L2564" s="120"/>
    </row>
    <row r="2565" spans="2:12" x14ac:dyDescent="0.25">
      <c r="B2565" s="120"/>
      <c r="C2565" s="118"/>
      <c r="D2565" s="119"/>
      <c r="E2565" s="120"/>
      <c r="F2565" s="120"/>
      <c r="G2565" s="121"/>
      <c r="H2565" s="122"/>
      <c r="I2565" s="121"/>
      <c r="J2565" s="121"/>
      <c r="K2565" s="120"/>
      <c r="L2565" s="120"/>
    </row>
    <row r="2566" spans="2:12" x14ac:dyDescent="0.25">
      <c r="B2566" s="120"/>
      <c r="C2566" s="118"/>
      <c r="D2566" s="119"/>
      <c r="E2566" s="120"/>
      <c r="F2566" s="120"/>
      <c r="G2566" s="121"/>
      <c r="H2566" s="122"/>
      <c r="I2566" s="121"/>
      <c r="J2566" s="121"/>
      <c r="K2566" s="120"/>
      <c r="L2566" s="120"/>
    </row>
    <row r="2567" spans="2:12" x14ac:dyDescent="0.25">
      <c r="B2567" s="120"/>
      <c r="C2567" s="118"/>
      <c r="D2567" s="119"/>
      <c r="E2567" s="120"/>
      <c r="F2567" s="120"/>
      <c r="G2567" s="121"/>
      <c r="H2567" s="122"/>
      <c r="I2567" s="121"/>
      <c r="J2567" s="121"/>
      <c r="K2567" s="120"/>
      <c r="L2567" s="120"/>
    </row>
    <row r="2568" spans="2:12" x14ac:dyDescent="0.25">
      <c r="B2568" s="120"/>
      <c r="C2568" s="118"/>
      <c r="D2568" s="119"/>
      <c r="E2568" s="120"/>
      <c r="F2568" s="120"/>
      <c r="G2568" s="121"/>
      <c r="H2568" s="122"/>
      <c r="I2568" s="121"/>
      <c r="J2568" s="121"/>
      <c r="K2568" s="120"/>
      <c r="L2568" s="120"/>
    </row>
    <row r="2569" spans="2:12" x14ac:dyDescent="0.25">
      <c r="B2569" s="120"/>
      <c r="C2569" s="118"/>
      <c r="D2569" s="119"/>
      <c r="E2569" s="120"/>
      <c r="F2569" s="120"/>
      <c r="G2569" s="121"/>
      <c r="H2569" s="122"/>
      <c r="I2569" s="121"/>
      <c r="J2569" s="121"/>
      <c r="K2569" s="120"/>
      <c r="L2569" s="120"/>
    </row>
    <row r="2570" spans="2:12" x14ac:dyDescent="0.25">
      <c r="B2570" s="120"/>
      <c r="C2570" s="118"/>
      <c r="D2570" s="119"/>
      <c r="E2570" s="120"/>
      <c r="F2570" s="120"/>
      <c r="G2570" s="121"/>
      <c r="H2570" s="122"/>
      <c r="I2570" s="121"/>
      <c r="J2570" s="121"/>
      <c r="K2570" s="120"/>
      <c r="L2570" s="120"/>
    </row>
    <row r="2571" spans="2:12" x14ac:dyDescent="0.25">
      <c r="B2571" s="120"/>
      <c r="C2571" s="118"/>
      <c r="D2571" s="119"/>
      <c r="E2571" s="120"/>
      <c r="F2571" s="120"/>
      <c r="G2571" s="121"/>
      <c r="H2571" s="122"/>
      <c r="I2571" s="121"/>
      <c r="J2571" s="121"/>
      <c r="K2571" s="120"/>
      <c r="L2571" s="120"/>
    </row>
    <row r="2572" spans="2:12" x14ac:dyDescent="0.25">
      <c r="B2572" s="120"/>
      <c r="C2572" s="118"/>
      <c r="D2572" s="119"/>
      <c r="E2572" s="120"/>
      <c r="F2572" s="120"/>
      <c r="G2572" s="121"/>
      <c r="H2572" s="122"/>
      <c r="I2572" s="121"/>
      <c r="J2572" s="121"/>
      <c r="K2572" s="120"/>
      <c r="L2572" s="120"/>
    </row>
    <row r="2573" spans="2:12" x14ac:dyDescent="0.25">
      <c r="B2573" s="120"/>
      <c r="C2573" s="118"/>
      <c r="D2573" s="119"/>
      <c r="E2573" s="120"/>
      <c r="F2573" s="120"/>
      <c r="G2573" s="121"/>
      <c r="H2573" s="122"/>
      <c r="I2573" s="121"/>
      <c r="J2573" s="121"/>
      <c r="K2573" s="120"/>
      <c r="L2573" s="120"/>
    </row>
    <row r="2574" spans="2:12" x14ac:dyDescent="0.25">
      <c r="B2574" s="120"/>
      <c r="C2574" s="118"/>
      <c r="D2574" s="119"/>
      <c r="E2574" s="120"/>
      <c r="F2574" s="120"/>
      <c r="G2574" s="121"/>
      <c r="H2574" s="122"/>
      <c r="I2574" s="121"/>
      <c r="J2574" s="121"/>
      <c r="K2574" s="120"/>
      <c r="L2574" s="120"/>
    </row>
    <row r="2575" spans="2:12" x14ac:dyDescent="0.25">
      <c r="B2575" s="120"/>
      <c r="C2575" s="118"/>
      <c r="D2575" s="119"/>
      <c r="E2575" s="120"/>
      <c r="F2575" s="120"/>
      <c r="G2575" s="121"/>
      <c r="H2575" s="122"/>
      <c r="I2575" s="121"/>
      <c r="J2575" s="121"/>
      <c r="K2575" s="120"/>
      <c r="L2575" s="120"/>
    </row>
    <row r="2576" spans="2:12" x14ac:dyDescent="0.25">
      <c r="B2576" s="120"/>
      <c r="C2576" s="118"/>
      <c r="D2576" s="119"/>
      <c r="E2576" s="120"/>
      <c r="F2576" s="120"/>
      <c r="G2576" s="121"/>
      <c r="H2576" s="122"/>
      <c r="I2576" s="121"/>
      <c r="J2576" s="121"/>
      <c r="K2576" s="120"/>
      <c r="L2576" s="120"/>
    </row>
    <row r="2577" spans="2:12" x14ac:dyDescent="0.25">
      <c r="B2577" s="120"/>
      <c r="C2577" s="118"/>
      <c r="D2577" s="119"/>
      <c r="E2577" s="120"/>
      <c r="F2577" s="120"/>
      <c r="G2577" s="121"/>
      <c r="H2577" s="122"/>
      <c r="I2577" s="121"/>
      <c r="J2577" s="121"/>
      <c r="K2577" s="120"/>
      <c r="L2577" s="120"/>
    </row>
    <row r="2578" spans="2:12" x14ac:dyDescent="0.25">
      <c r="B2578" s="120"/>
      <c r="C2578" s="118"/>
      <c r="D2578" s="119"/>
      <c r="E2578" s="120"/>
      <c r="F2578" s="120"/>
      <c r="G2578" s="121"/>
      <c r="H2578" s="122"/>
      <c r="I2578" s="121"/>
      <c r="J2578" s="121"/>
      <c r="K2578" s="120"/>
      <c r="L2578" s="120"/>
    </row>
    <row r="2579" spans="2:12" x14ac:dyDescent="0.25">
      <c r="B2579" s="120"/>
      <c r="C2579" s="118"/>
      <c r="D2579" s="119"/>
      <c r="E2579" s="120"/>
      <c r="F2579" s="120"/>
      <c r="G2579" s="121"/>
      <c r="H2579" s="122"/>
      <c r="I2579" s="121"/>
      <c r="J2579" s="121"/>
      <c r="K2579" s="120"/>
      <c r="L2579" s="120"/>
    </row>
    <row r="2580" spans="2:12" x14ac:dyDescent="0.25">
      <c r="B2580" s="120"/>
      <c r="C2580" s="118"/>
      <c r="D2580" s="119"/>
      <c r="E2580" s="120"/>
      <c r="F2580" s="120"/>
      <c r="G2580" s="121"/>
      <c r="H2580" s="122"/>
      <c r="I2580" s="121"/>
      <c r="J2580" s="121"/>
      <c r="K2580" s="120"/>
      <c r="L2580" s="120"/>
    </row>
    <row r="2581" spans="2:12" x14ac:dyDescent="0.25">
      <c r="B2581" s="120"/>
      <c r="C2581" s="118"/>
      <c r="D2581" s="119"/>
      <c r="E2581" s="120"/>
      <c r="F2581" s="120"/>
      <c r="G2581" s="121"/>
      <c r="H2581" s="122"/>
      <c r="I2581" s="121"/>
      <c r="J2581" s="121"/>
      <c r="K2581" s="120"/>
      <c r="L2581" s="120"/>
    </row>
    <row r="2582" spans="2:12" x14ac:dyDescent="0.25">
      <c r="B2582" s="120"/>
      <c r="C2582" s="118"/>
      <c r="D2582" s="119"/>
      <c r="E2582" s="120"/>
      <c r="F2582" s="120"/>
      <c r="G2582" s="121"/>
      <c r="H2582" s="122"/>
      <c r="I2582" s="121"/>
      <c r="J2582" s="121"/>
      <c r="K2582" s="120"/>
      <c r="L2582" s="120"/>
    </row>
    <row r="2583" spans="2:12" x14ac:dyDescent="0.25">
      <c r="B2583" s="120"/>
      <c r="C2583" s="118"/>
      <c r="D2583" s="119"/>
      <c r="E2583" s="120"/>
      <c r="F2583" s="120"/>
      <c r="G2583" s="121"/>
      <c r="H2583" s="122"/>
      <c r="I2583" s="121"/>
      <c r="J2583" s="121"/>
      <c r="K2583" s="120"/>
      <c r="L2583" s="120"/>
    </row>
    <row r="2584" spans="2:12" x14ac:dyDescent="0.25">
      <c r="B2584" s="120"/>
      <c r="C2584" s="118"/>
      <c r="D2584" s="119"/>
      <c r="E2584" s="120"/>
      <c r="F2584" s="120"/>
      <c r="G2584" s="121"/>
      <c r="H2584" s="122"/>
      <c r="I2584" s="121"/>
      <c r="J2584" s="121"/>
      <c r="K2584" s="120"/>
      <c r="L2584" s="120"/>
    </row>
    <row r="2585" spans="2:12" x14ac:dyDescent="0.25">
      <c r="B2585" s="120"/>
      <c r="C2585" s="118"/>
      <c r="D2585" s="119"/>
      <c r="E2585" s="120"/>
      <c r="F2585" s="120"/>
      <c r="G2585" s="121"/>
      <c r="H2585" s="122"/>
      <c r="I2585" s="121"/>
      <c r="J2585" s="121"/>
      <c r="K2585" s="120"/>
      <c r="L2585" s="120"/>
    </row>
    <row r="2586" spans="2:12" x14ac:dyDescent="0.25">
      <c r="B2586" s="120"/>
      <c r="C2586" s="118"/>
      <c r="D2586" s="119"/>
      <c r="E2586" s="120"/>
      <c r="F2586" s="120"/>
      <c r="G2586" s="121"/>
      <c r="H2586" s="122"/>
      <c r="I2586" s="121"/>
      <c r="J2586" s="121"/>
      <c r="K2586" s="120"/>
      <c r="L2586" s="120"/>
    </row>
    <row r="2587" spans="2:12" x14ac:dyDescent="0.25">
      <c r="B2587" s="120"/>
      <c r="C2587" s="118"/>
      <c r="D2587" s="119"/>
      <c r="E2587" s="120"/>
      <c r="F2587" s="120"/>
      <c r="G2587" s="121"/>
      <c r="H2587" s="122"/>
      <c r="I2587" s="121"/>
      <c r="J2587" s="121"/>
      <c r="K2587" s="120"/>
      <c r="L2587" s="120"/>
    </row>
    <row r="2588" spans="2:12" x14ac:dyDescent="0.25">
      <c r="B2588" s="120"/>
      <c r="C2588" s="118"/>
      <c r="D2588" s="119"/>
      <c r="E2588" s="120"/>
      <c r="F2588" s="120"/>
      <c r="G2588" s="121"/>
      <c r="H2588" s="122"/>
      <c r="I2588" s="121"/>
      <c r="J2588" s="121"/>
      <c r="K2588" s="120"/>
      <c r="L2588" s="120"/>
    </row>
    <row r="2589" spans="2:12" x14ac:dyDescent="0.25">
      <c r="B2589" s="120"/>
      <c r="C2589" s="118"/>
      <c r="D2589" s="119"/>
      <c r="E2589" s="120"/>
      <c r="F2589" s="120"/>
      <c r="G2589" s="121"/>
      <c r="H2589" s="122"/>
      <c r="I2589" s="121"/>
      <c r="J2589" s="121"/>
      <c r="K2589" s="120"/>
      <c r="L2589" s="120"/>
    </row>
    <row r="2590" spans="2:12" x14ac:dyDescent="0.25">
      <c r="B2590" s="120"/>
      <c r="C2590" s="118"/>
      <c r="D2590" s="119"/>
      <c r="E2590" s="120"/>
      <c r="F2590" s="120"/>
      <c r="G2590" s="121"/>
      <c r="H2590" s="122"/>
      <c r="I2590" s="121"/>
      <c r="J2590" s="121"/>
      <c r="K2590" s="120"/>
      <c r="L2590" s="120"/>
    </row>
    <row r="2591" spans="2:12" x14ac:dyDescent="0.25">
      <c r="B2591" s="120"/>
      <c r="C2591" s="118"/>
      <c r="D2591" s="119"/>
      <c r="E2591" s="120"/>
      <c r="F2591" s="120"/>
      <c r="G2591" s="121"/>
      <c r="H2591" s="122"/>
      <c r="I2591" s="121"/>
      <c r="J2591" s="121"/>
      <c r="K2591" s="120"/>
      <c r="L2591" s="120"/>
    </row>
    <row r="2592" spans="2:12" x14ac:dyDescent="0.25">
      <c r="B2592" s="120"/>
      <c r="C2592" s="118"/>
      <c r="D2592" s="119"/>
      <c r="E2592" s="120"/>
      <c r="F2592" s="120"/>
      <c r="G2592" s="121"/>
      <c r="H2592" s="122"/>
      <c r="I2592" s="121"/>
      <c r="J2592" s="121"/>
      <c r="K2592" s="120"/>
      <c r="L2592" s="120"/>
    </row>
    <row r="2593" spans="2:12" x14ac:dyDescent="0.25">
      <c r="B2593" s="120"/>
      <c r="C2593" s="118"/>
      <c r="D2593" s="119"/>
      <c r="E2593" s="120"/>
      <c r="F2593" s="120"/>
      <c r="G2593" s="121"/>
      <c r="H2593" s="122"/>
      <c r="I2593" s="121"/>
      <c r="J2593" s="121"/>
      <c r="K2593" s="120"/>
      <c r="L2593" s="120"/>
    </row>
    <row r="2594" spans="2:12" x14ac:dyDescent="0.25">
      <c r="B2594" s="120"/>
      <c r="C2594" s="118"/>
      <c r="D2594" s="119"/>
      <c r="E2594" s="120"/>
      <c r="F2594" s="120"/>
      <c r="G2594" s="121"/>
      <c r="H2594" s="122"/>
      <c r="I2594" s="121"/>
      <c r="J2594" s="121"/>
      <c r="K2594" s="120"/>
      <c r="L2594" s="120"/>
    </row>
    <row r="2595" spans="2:12" x14ac:dyDescent="0.25">
      <c r="B2595" s="120"/>
      <c r="C2595" s="118"/>
      <c r="D2595" s="119"/>
      <c r="E2595" s="120"/>
      <c r="F2595" s="120"/>
      <c r="G2595" s="121"/>
      <c r="H2595" s="122"/>
      <c r="I2595" s="121"/>
      <c r="J2595" s="121"/>
      <c r="K2595" s="120"/>
      <c r="L2595" s="120"/>
    </row>
    <row r="2596" spans="2:12" x14ac:dyDescent="0.25">
      <c r="B2596" s="120"/>
      <c r="C2596" s="118"/>
      <c r="D2596" s="119"/>
      <c r="E2596" s="120"/>
      <c r="F2596" s="120"/>
      <c r="G2596" s="121"/>
      <c r="H2596" s="122"/>
      <c r="I2596" s="121"/>
      <c r="J2596" s="121"/>
      <c r="K2596" s="120"/>
      <c r="L2596" s="120"/>
    </row>
    <row r="2597" spans="2:12" x14ac:dyDescent="0.25">
      <c r="B2597" s="120"/>
      <c r="C2597" s="118"/>
      <c r="D2597" s="119"/>
      <c r="E2597" s="120"/>
      <c r="F2597" s="120"/>
      <c r="G2597" s="121"/>
      <c r="H2597" s="122"/>
      <c r="I2597" s="121"/>
      <c r="J2597" s="121"/>
      <c r="K2597" s="120"/>
      <c r="L2597" s="120"/>
    </row>
    <row r="2598" spans="2:12" x14ac:dyDescent="0.25">
      <c r="B2598" s="120"/>
      <c r="C2598" s="118"/>
      <c r="D2598" s="119"/>
      <c r="E2598" s="120"/>
      <c r="F2598" s="120"/>
      <c r="G2598" s="121"/>
      <c r="H2598" s="122"/>
      <c r="I2598" s="121"/>
      <c r="J2598" s="121"/>
      <c r="K2598" s="120"/>
      <c r="L2598" s="120"/>
    </row>
    <row r="2599" spans="2:12" x14ac:dyDescent="0.25">
      <c r="B2599" s="120"/>
      <c r="C2599" s="118"/>
      <c r="D2599" s="119"/>
      <c r="E2599" s="120"/>
      <c r="F2599" s="120"/>
      <c r="G2599" s="121"/>
      <c r="H2599" s="122"/>
      <c r="I2599" s="121"/>
      <c r="J2599" s="121"/>
      <c r="K2599" s="120"/>
      <c r="L2599" s="120"/>
    </row>
    <row r="2600" spans="2:12" x14ac:dyDescent="0.25">
      <c r="B2600" s="120"/>
      <c r="C2600" s="118"/>
      <c r="D2600" s="119"/>
      <c r="E2600" s="120"/>
      <c r="F2600" s="120"/>
      <c r="G2600" s="121"/>
      <c r="H2600" s="122"/>
      <c r="I2600" s="121"/>
      <c r="J2600" s="121"/>
      <c r="K2600" s="120"/>
      <c r="L2600" s="120"/>
    </row>
    <row r="2601" spans="2:12" x14ac:dyDescent="0.25">
      <c r="B2601" s="120"/>
      <c r="C2601" s="118"/>
      <c r="D2601" s="119"/>
      <c r="E2601" s="120"/>
      <c r="F2601" s="120"/>
      <c r="G2601" s="121"/>
      <c r="H2601" s="122"/>
      <c r="I2601" s="121"/>
      <c r="J2601" s="121"/>
      <c r="K2601" s="120"/>
      <c r="L2601" s="120"/>
    </row>
    <row r="2602" spans="2:12" x14ac:dyDescent="0.25">
      <c r="B2602" s="120"/>
      <c r="C2602" s="118"/>
      <c r="D2602" s="119"/>
      <c r="E2602" s="120"/>
      <c r="F2602" s="120"/>
      <c r="G2602" s="121"/>
      <c r="H2602" s="122"/>
      <c r="I2602" s="121"/>
      <c r="J2602" s="121"/>
      <c r="K2602" s="120"/>
      <c r="L2602" s="120"/>
    </row>
    <row r="2603" spans="2:12" x14ac:dyDescent="0.25">
      <c r="B2603" s="120"/>
      <c r="C2603" s="118"/>
      <c r="D2603" s="119"/>
      <c r="E2603" s="120"/>
      <c r="F2603" s="120"/>
      <c r="G2603" s="121"/>
      <c r="H2603" s="122"/>
      <c r="I2603" s="121"/>
      <c r="J2603" s="121"/>
      <c r="K2603" s="120"/>
      <c r="L2603" s="120"/>
    </row>
    <row r="2604" spans="2:12" x14ac:dyDescent="0.25">
      <c r="B2604" s="120"/>
      <c r="C2604" s="118"/>
      <c r="D2604" s="119"/>
      <c r="E2604" s="120"/>
      <c r="F2604" s="120"/>
      <c r="G2604" s="121"/>
      <c r="H2604" s="122"/>
      <c r="I2604" s="121"/>
      <c r="J2604" s="121"/>
      <c r="K2604" s="120"/>
      <c r="L2604" s="120"/>
    </row>
    <row r="2605" spans="2:12" x14ac:dyDescent="0.25">
      <c r="B2605" s="120"/>
      <c r="C2605" s="118"/>
      <c r="D2605" s="119"/>
      <c r="E2605" s="120"/>
      <c r="F2605" s="120"/>
      <c r="G2605" s="121"/>
      <c r="H2605" s="122"/>
      <c r="I2605" s="121"/>
      <c r="J2605" s="121"/>
      <c r="K2605" s="120"/>
      <c r="L2605" s="120"/>
    </row>
    <row r="2606" spans="2:12" x14ac:dyDescent="0.25">
      <c r="B2606" s="120"/>
      <c r="C2606" s="118"/>
      <c r="D2606" s="119"/>
      <c r="E2606" s="120"/>
      <c r="F2606" s="120"/>
      <c r="G2606" s="121"/>
      <c r="H2606" s="122"/>
      <c r="I2606" s="121"/>
      <c r="J2606" s="121"/>
      <c r="K2606" s="120"/>
      <c r="L2606" s="120"/>
    </row>
    <row r="2607" spans="2:12" x14ac:dyDescent="0.25">
      <c r="B2607" s="120"/>
      <c r="C2607" s="118"/>
      <c r="D2607" s="119"/>
      <c r="E2607" s="120"/>
      <c r="F2607" s="120"/>
      <c r="G2607" s="121"/>
      <c r="H2607" s="122"/>
      <c r="I2607" s="121"/>
      <c r="J2607" s="121"/>
      <c r="K2607" s="120"/>
      <c r="L2607" s="120"/>
    </row>
    <row r="2608" spans="2:12" x14ac:dyDescent="0.25">
      <c r="B2608" s="120"/>
      <c r="C2608" s="118"/>
      <c r="D2608" s="119"/>
      <c r="E2608" s="120"/>
      <c r="F2608" s="120"/>
      <c r="G2608" s="121"/>
      <c r="H2608" s="122"/>
      <c r="I2608" s="121"/>
      <c r="J2608" s="121"/>
      <c r="K2608" s="120"/>
      <c r="L2608" s="120"/>
    </row>
    <row r="2609" spans="2:12" x14ac:dyDescent="0.25">
      <c r="B2609" s="120"/>
      <c r="C2609" s="118"/>
      <c r="D2609" s="119"/>
      <c r="E2609" s="120"/>
      <c r="F2609" s="120"/>
      <c r="G2609" s="121"/>
      <c r="H2609" s="122"/>
      <c r="I2609" s="121"/>
      <c r="J2609" s="121"/>
      <c r="K2609" s="120"/>
      <c r="L2609" s="120"/>
    </row>
    <row r="2610" spans="2:12" x14ac:dyDescent="0.25">
      <c r="B2610" s="120"/>
      <c r="C2610" s="118"/>
      <c r="D2610" s="119"/>
      <c r="E2610" s="120"/>
      <c r="F2610" s="120"/>
      <c r="G2610" s="121"/>
      <c r="H2610" s="122"/>
      <c r="I2610" s="121"/>
      <c r="J2610" s="121"/>
      <c r="K2610" s="120"/>
      <c r="L2610" s="120"/>
    </row>
    <row r="2611" spans="2:12" x14ac:dyDescent="0.25">
      <c r="B2611" s="120"/>
      <c r="C2611" s="118"/>
      <c r="D2611" s="119"/>
      <c r="E2611" s="120"/>
      <c r="F2611" s="120"/>
      <c r="G2611" s="121"/>
      <c r="H2611" s="122"/>
      <c r="I2611" s="121"/>
      <c r="J2611" s="121"/>
      <c r="K2611" s="120"/>
      <c r="L2611" s="120"/>
    </row>
    <row r="2612" spans="2:12" x14ac:dyDescent="0.25">
      <c r="B2612" s="120"/>
      <c r="C2612" s="118"/>
      <c r="D2612" s="119"/>
      <c r="E2612" s="120"/>
      <c r="F2612" s="120"/>
      <c r="G2612" s="121"/>
      <c r="H2612" s="122"/>
      <c r="I2612" s="121"/>
      <c r="J2612" s="121"/>
      <c r="K2612" s="120"/>
      <c r="L2612" s="120"/>
    </row>
    <row r="2613" spans="2:12" x14ac:dyDescent="0.25">
      <c r="B2613" s="120"/>
      <c r="C2613" s="118"/>
      <c r="D2613" s="119"/>
      <c r="E2613" s="120"/>
      <c r="F2613" s="120"/>
      <c r="G2613" s="121"/>
      <c r="H2613" s="122"/>
      <c r="I2613" s="121"/>
      <c r="J2613" s="121"/>
      <c r="K2613" s="120"/>
      <c r="L2613" s="120"/>
    </row>
    <row r="2614" spans="2:12" x14ac:dyDescent="0.25">
      <c r="B2614" s="120"/>
      <c r="C2614" s="118"/>
      <c r="D2614" s="119"/>
      <c r="E2614" s="120"/>
      <c r="F2614" s="120"/>
      <c r="G2614" s="121"/>
      <c r="H2614" s="122"/>
      <c r="I2614" s="121"/>
      <c r="J2614" s="121"/>
      <c r="K2614" s="120"/>
      <c r="L2614" s="120"/>
    </row>
    <row r="2615" spans="2:12" x14ac:dyDescent="0.25">
      <c r="B2615" s="120"/>
      <c r="C2615" s="118"/>
      <c r="D2615" s="119"/>
      <c r="E2615" s="120"/>
      <c r="F2615" s="120"/>
      <c r="G2615" s="121"/>
      <c r="H2615" s="122"/>
      <c r="I2615" s="121"/>
      <c r="J2615" s="121"/>
      <c r="K2615" s="120"/>
      <c r="L2615" s="120"/>
    </row>
    <row r="2616" spans="2:12" x14ac:dyDescent="0.25">
      <c r="B2616" s="120"/>
      <c r="C2616" s="118"/>
      <c r="D2616" s="119"/>
      <c r="E2616" s="120"/>
      <c r="F2616" s="120"/>
      <c r="G2616" s="121"/>
      <c r="H2616" s="122"/>
      <c r="I2616" s="121"/>
      <c r="J2616" s="121"/>
      <c r="K2616" s="120"/>
      <c r="L2616" s="120"/>
    </row>
    <row r="2617" spans="2:12" x14ac:dyDescent="0.25">
      <c r="B2617" s="120"/>
      <c r="C2617" s="118"/>
      <c r="D2617" s="119"/>
      <c r="E2617" s="120"/>
      <c r="F2617" s="120"/>
      <c r="G2617" s="121"/>
      <c r="H2617" s="122"/>
      <c r="I2617" s="121"/>
      <c r="J2617" s="121"/>
      <c r="K2617" s="120"/>
      <c r="L2617" s="120"/>
    </row>
    <row r="2618" spans="2:12" x14ac:dyDescent="0.25">
      <c r="B2618" s="120"/>
      <c r="C2618" s="118"/>
      <c r="D2618" s="119"/>
      <c r="E2618" s="120"/>
      <c r="F2618" s="120"/>
      <c r="G2618" s="121"/>
      <c r="H2618" s="122"/>
      <c r="I2618" s="121"/>
      <c r="J2618" s="121"/>
      <c r="K2618" s="120"/>
      <c r="L2618" s="120"/>
    </row>
    <row r="2619" spans="2:12" x14ac:dyDescent="0.25">
      <c r="B2619" s="120"/>
      <c r="C2619" s="118"/>
      <c r="D2619" s="119"/>
      <c r="E2619" s="120"/>
      <c r="F2619" s="120"/>
      <c r="G2619" s="121"/>
      <c r="H2619" s="122"/>
      <c r="I2619" s="121"/>
      <c r="J2619" s="121"/>
      <c r="K2619" s="120"/>
      <c r="L2619" s="120"/>
    </row>
    <row r="2620" spans="2:12" x14ac:dyDescent="0.25">
      <c r="B2620" s="120"/>
      <c r="C2620" s="118"/>
      <c r="D2620" s="119"/>
      <c r="E2620" s="120"/>
      <c r="F2620" s="120"/>
      <c r="G2620" s="121"/>
      <c r="H2620" s="122"/>
      <c r="I2620" s="121"/>
      <c r="J2620" s="121"/>
      <c r="K2620" s="120"/>
      <c r="L2620" s="120"/>
    </row>
    <row r="2621" spans="2:12" x14ac:dyDescent="0.25">
      <c r="B2621" s="120"/>
      <c r="C2621" s="118"/>
      <c r="D2621" s="119"/>
      <c r="E2621" s="120"/>
      <c r="F2621" s="120"/>
      <c r="G2621" s="121"/>
      <c r="H2621" s="122"/>
      <c r="I2621" s="121"/>
      <c r="J2621" s="121"/>
      <c r="K2621" s="120"/>
      <c r="L2621" s="120"/>
    </row>
    <row r="2622" spans="2:12" x14ac:dyDescent="0.25">
      <c r="B2622" s="120"/>
      <c r="C2622" s="118"/>
      <c r="D2622" s="119"/>
      <c r="E2622" s="120"/>
      <c r="F2622" s="120"/>
      <c r="G2622" s="121"/>
      <c r="H2622" s="122"/>
      <c r="I2622" s="121"/>
      <c r="J2622" s="121"/>
      <c r="K2622" s="120"/>
      <c r="L2622" s="120"/>
    </row>
    <row r="2623" spans="2:12" x14ac:dyDescent="0.25">
      <c r="B2623" s="120"/>
      <c r="C2623" s="118"/>
      <c r="D2623" s="119"/>
      <c r="E2623" s="120"/>
      <c r="F2623" s="120"/>
      <c r="G2623" s="121"/>
      <c r="H2623" s="122"/>
      <c r="I2623" s="121"/>
      <c r="J2623" s="121"/>
      <c r="K2623" s="120"/>
      <c r="L2623" s="120"/>
    </row>
    <row r="2624" spans="2:12" x14ac:dyDescent="0.25">
      <c r="B2624" s="120"/>
      <c r="C2624" s="118"/>
      <c r="D2624" s="119"/>
      <c r="E2624" s="120"/>
      <c r="F2624" s="120"/>
      <c r="G2624" s="121"/>
      <c r="H2624" s="122"/>
      <c r="I2624" s="121"/>
      <c r="J2624" s="121"/>
      <c r="K2624" s="120"/>
      <c r="L2624" s="120"/>
    </row>
    <row r="2625" spans="2:12" x14ac:dyDescent="0.25">
      <c r="B2625" s="120"/>
      <c r="C2625" s="118"/>
      <c r="D2625" s="119"/>
      <c r="E2625" s="120"/>
      <c r="F2625" s="120"/>
      <c r="G2625" s="121"/>
      <c r="H2625" s="122"/>
      <c r="I2625" s="121"/>
      <c r="J2625" s="121"/>
      <c r="K2625" s="120"/>
      <c r="L2625" s="120"/>
    </row>
    <row r="2626" spans="2:12" x14ac:dyDescent="0.25">
      <c r="B2626" s="120"/>
      <c r="C2626" s="118"/>
      <c r="D2626" s="119"/>
      <c r="E2626" s="120"/>
      <c r="F2626" s="120"/>
      <c r="G2626" s="121"/>
      <c r="H2626" s="122"/>
      <c r="I2626" s="121"/>
      <c r="J2626" s="121"/>
      <c r="K2626" s="120"/>
      <c r="L2626" s="120"/>
    </row>
    <row r="2627" spans="2:12" x14ac:dyDescent="0.25">
      <c r="B2627" s="120"/>
      <c r="C2627" s="118"/>
      <c r="D2627" s="119"/>
      <c r="E2627" s="120"/>
      <c r="F2627" s="120"/>
      <c r="G2627" s="121"/>
      <c r="H2627" s="122"/>
      <c r="I2627" s="121"/>
      <c r="J2627" s="121"/>
      <c r="K2627" s="120"/>
      <c r="L2627" s="120"/>
    </row>
    <row r="2628" spans="2:12" x14ac:dyDescent="0.25">
      <c r="B2628" s="120"/>
      <c r="C2628" s="118"/>
      <c r="D2628" s="119"/>
      <c r="E2628" s="120"/>
      <c r="F2628" s="120"/>
      <c r="G2628" s="121"/>
      <c r="H2628" s="122"/>
      <c r="I2628" s="121"/>
      <c r="J2628" s="121"/>
      <c r="K2628" s="120"/>
      <c r="L2628" s="120"/>
    </row>
    <row r="2629" spans="2:12" x14ac:dyDescent="0.25">
      <c r="B2629" s="120"/>
      <c r="C2629" s="118"/>
      <c r="D2629" s="119"/>
      <c r="E2629" s="120"/>
      <c r="F2629" s="120"/>
      <c r="G2629" s="121"/>
      <c r="H2629" s="122"/>
      <c r="I2629" s="121"/>
      <c r="J2629" s="121"/>
      <c r="K2629" s="120"/>
      <c r="L2629" s="120"/>
    </row>
    <row r="2630" spans="2:12" x14ac:dyDescent="0.25">
      <c r="B2630" s="120"/>
      <c r="C2630" s="118"/>
      <c r="D2630" s="119"/>
      <c r="E2630" s="120"/>
      <c r="F2630" s="120"/>
      <c r="G2630" s="121"/>
      <c r="H2630" s="122"/>
      <c r="I2630" s="121"/>
      <c r="J2630" s="121"/>
      <c r="K2630" s="120"/>
      <c r="L2630" s="120"/>
    </row>
    <row r="2631" spans="2:12" x14ac:dyDescent="0.25">
      <c r="B2631" s="120"/>
      <c r="C2631" s="118"/>
      <c r="D2631" s="119"/>
      <c r="E2631" s="120"/>
      <c r="F2631" s="120"/>
      <c r="G2631" s="121"/>
      <c r="H2631" s="122"/>
      <c r="I2631" s="121"/>
      <c r="J2631" s="121"/>
      <c r="K2631" s="120"/>
      <c r="L2631" s="120"/>
    </row>
    <row r="2632" spans="2:12" x14ac:dyDescent="0.25">
      <c r="B2632" s="120"/>
      <c r="C2632" s="118"/>
      <c r="D2632" s="119"/>
      <c r="E2632" s="120"/>
      <c r="F2632" s="120"/>
      <c r="G2632" s="121"/>
      <c r="H2632" s="122"/>
      <c r="I2632" s="121"/>
      <c r="J2632" s="121"/>
      <c r="K2632" s="120"/>
      <c r="L2632" s="120"/>
    </row>
    <row r="2633" spans="2:12" x14ac:dyDescent="0.25">
      <c r="B2633" s="120"/>
      <c r="C2633" s="118"/>
      <c r="D2633" s="119"/>
      <c r="E2633" s="120"/>
      <c r="F2633" s="120"/>
      <c r="G2633" s="121"/>
      <c r="H2633" s="122"/>
      <c r="I2633" s="121"/>
      <c r="J2633" s="121"/>
      <c r="K2633" s="120"/>
      <c r="L2633" s="120"/>
    </row>
    <row r="2634" spans="2:12" x14ac:dyDescent="0.25">
      <c r="B2634" s="120"/>
      <c r="C2634" s="118"/>
      <c r="D2634" s="119"/>
      <c r="E2634" s="120"/>
      <c r="F2634" s="120"/>
      <c r="G2634" s="121"/>
      <c r="H2634" s="122"/>
      <c r="I2634" s="121"/>
      <c r="J2634" s="121"/>
      <c r="K2634" s="120"/>
      <c r="L2634" s="120"/>
    </row>
    <row r="2635" spans="2:12" x14ac:dyDescent="0.25">
      <c r="B2635" s="120"/>
      <c r="C2635" s="118"/>
      <c r="D2635" s="119"/>
      <c r="E2635" s="120"/>
      <c r="F2635" s="120"/>
      <c r="G2635" s="121"/>
      <c r="H2635" s="122"/>
      <c r="I2635" s="121"/>
      <c r="J2635" s="121"/>
      <c r="K2635" s="120"/>
      <c r="L2635" s="120"/>
    </row>
    <row r="2636" spans="2:12" x14ac:dyDescent="0.25">
      <c r="B2636" s="120"/>
      <c r="C2636" s="118"/>
      <c r="D2636" s="119"/>
      <c r="E2636" s="120"/>
      <c r="F2636" s="120"/>
      <c r="G2636" s="121"/>
      <c r="H2636" s="122"/>
      <c r="I2636" s="121"/>
      <c r="J2636" s="121"/>
      <c r="K2636" s="120"/>
      <c r="L2636" s="120"/>
    </row>
    <row r="2637" spans="2:12" x14ac:dyDescent="0.25">
      <c r="B2637" s="120"/>
      <c r="C2637" s="118"/>
      <c r="D2637" s="119"/>
      <c r="E2637" s="120"/>
      <c r="F2637" s="120"/>
      <c r="G2637" s="121"/>
      <c r="H2637" s="122"/>
      <c r="I2637" s="121"/>
      <c r="J2637" s="121"/>
      <c r="K2637" s="120"/>
      <c r="L2637" s="120"/>
    </row>
    <row r="2638" spans="2:12" x14ac:dyDescent="0.25">
      <c r="B2638" s="120"/>
      <c r="C2638" s="118"/>
      <c r="D2638" s="119"/>
      <c r="E2638" s="120"/>
      <c r="F2638" s="120"/>
      <c r="G2638" s="121"/>
      <c r="H2638" s="122"/>
      <c r="I2638" s="121"/>
      <c r="J2638" s="121"/>
      <c r="K2638" s="120"/>
      <c r="L2638" s="120"/>
    </row>
    <row r="2639" spans="2:12" x14ac:dyDescent="0.25">
      <c r="B2639" s="120"/>
      <c r="C2639" s="118"/>
      <c r="D2639" s="119"/>
      <c r="E2639" s="120"/>
      <c r="F2639" s="120"/>
      <c r="G2639" s="121"/>
      <c r="H2639" s="122"/>
      <c r="I2639" s="121"/>
      <c r="J2639" s="121"/>
      <c r="K2639" s="120"/>
      <c r="L2639" s="120"/>
    </row>
    <row r="2640" spans="2:12" x14ac:dyDescent="0.25">
      <c r="B2640" s="120"/>
      <c r="C2640" s="118"/>
      <c r="D2640" s="119"/>
      <c r="E2640" s="120"/>
      <c r="F2640" s="120"/>
      <c r="G2640" s="121"/>
      <c r="H2640" s="122"/>
      <c r="I2640" s="121"/>
      <c r="J2640" s="121"/>
      <c r="K2640" s="120"/>
      <c r="L2640" s="120"/>
    </row>
    <row r="2641" spans="2:12" x14ac:dyDescent="0.25">
      <c r="B2641" s="120"/>
      <c r="C2641" s="118"/>
      <c r="D2641" s="119"/>
      <c r="E2641" s="120"/>
      <c r="F2641" s="120"/>
      <c r="G2641" s="121"/>
      <c r="H2641" s="122"/>
      <c r="I2641" s="121"/>
      <c r="J2641" s="121"/>
      <c r="K2641" s="120"/>
      <c r="L2641" s="120"/>
    </row>
    <row r="2642" spans="2:12" x14ac:dyDescent="0.25">
      <c r="B2642" s="120"/>
      <c r="C2642" s="118"/>
      <c r="D2642" s="119"/>
      <c r="E2642" s="120"/>
      <c r="F2642" s="120"/>
      <c r="G2642" s="121"/>
      <c r="H2642" s="122"/>
      <c r="I2642" s="121"/>
      <c r="J2642" s="121"/>
      <c r="K2642" s="120"/>
      <c r="L2642" s="120"/>
    </row>
    <row r="2643" spans="2:12" x14ac:dyDescent="0.25">
      <c r="B2643" s="120"/>
      <c r="C2643" s="118"/>
      <c r="D2643" s="119"/>
      <c r="E2643" s="120"/>
      <c r="F2643" s="120"/>
      <c r="G2643" s="121"/>
      <c r="H2643" s="122"/>
      <c r="I2643" s="121"/>
      <c r="J2643" s="121"/>
      <c r="K2643" s="120"/>
      <c r="L2643" s="120"/>
    </row>
    <row r="2644" spans="2:12" x14ac:dyDescent="0.25">
      <c r="B2644" s="120"/>
      <c r="C2644" s="118"/>
      <c r="D2644" s="119"/>
      <c r="E2644" s="120"/>
      <c r="F2644" s="120"/>
      <c r="G2644" s="121"/>
      <c r="H2644" s="122"/>
      <c r="I2644" s="121"/>
      <c r="J2644" s="121"/>
      <c r="K2644" s="120"/>
      <c r="L2644" s="120"/>
    </row>
    <row r="2645" spans="2:12" x14ac:dyDescent="0.25">
      <c r="B2645" s="120"/>
      <c r="C2645" s="118"/>
      <c r="D2645" s="119"/>
      <c r="E2645" s="120"/>
      <c r="F2645" s="120"/>
      <c r="G2645" s="121"/>
      <c r="H2645" s="122"/>
      <c r="I2645" s="121"/>
      <c r="J2645" s="121"/>
      <c r="K2645" s="120"/>
      <c r="L2645" s="120"/>
    </row>
    <row r="2646" spans="2:12" x14ac:dyDescent="0.25">
      <c r="B2646" s="120"/>
      <c r="C2646" s="118"/>
      <c r="D2646" s="119"/>
      <c r="E2646" s="120"/>
      <c r="F2646" s="120"/>
      <c r="G2646" s="121"/>
      <c r="H2646" s="122"/>
      <c r="I2646" s="121"/>
      <c r="J2646" s="121"/>
      <c r="K2646" s="120"/>
      <c r="L2646" s="120"/>
    </row>
    <row r="2647" spans="2:12" x14ac:dyDescent="0.25">
      <c r="B2647" s="120"/>
      <c r="C2647" s="118"/>
      <c r="D2647" s="119"/>
      <c r="E2647" s="120"/>
      <c r="F2647" s="120"/>
      <c r="G2647" s="121"/>
      <c r="H2647" s="122"/>
      <c r="I2647" s="121"/>
      <c r="J2647" s="121"/>
      <c r="K2647" s="120"/>
      <c r="L2647" s="120"/>
    </row>
    <row r="2648" spans="2:12" x14ac:dyDescent="0.25">
      <c r="B2648" s="120"/>
      <c r="C2648" s="118"/>
      <c r="D2648" s="119"/>
      <c r="E2648" s="120"/>
      <c r="F2648" s="120"/>
      <c r="G2648" s="121"/>
      <c r="H2648" s="122"/>
      <c r="I2648" s="121"/>
      <c r="J2648" s="121"/>
      <c r="K2648" s="120"/>
      <c r="L2648" s="120"/>
    </row>
    <row r="2649" spans="2:12" x14ac:dyDescent="0.25">
      <c r="B2649" s="120"/>
      <c r="C2649" s="118"/>
      <c r="D2649" s="119"/>
      <c r="E2649" s="120"/>
      <c r="F2649" s="120"/>
      <c r="G2649" s="121"/>
      <c r="H2649" s="122"/>
      <c r="I2649" s="121"/>
      <c r="J2649" s="121"/>
      <c r="K2649" s="120"/>
      <c r="L2649" s="120"/>
    </row>
    <row r="2650" spans="2:12" x14ac:dyDescent="0.25">
      <c r="B2650" s="120"/>
      <c r="C2650" s="118"/>
      <c r="D2650" s="119"/>
      <c r="E2650" s="120"/>
      <c r="F2650" s="120"/>
      <c r="G2650" s="121"/>
      <c r="H2650" s="122"/>
      <c r="I2650" s="121"/>
      <c r="J2650" s="121"/>
      <c r="K2650" s="120"/>
      <c r="L2650" s="120"/>
    </row>
    <row r="2651" spans="2:12" x14ac:dyDescent="0.25">
      <c r="B2651" s="120"/>
      <c r="C2651" s="118"/>
      <c r="D2651" s="119"/>
      <c r="E2651" s="120"/>
      <c r="F2651" s="120"/>
      <c r="G2651" s="121"/>
      <c r="H2651" s="122"/>
      <c r="I2651" s="121"/>
      <c r="J2651" s="121"/>
      <c r="K2651" s="120"/>
      <c r="L2651" s="120"/>
    </row>
    <row r="2652" spans="2:12" x14ac:dyDescent="0.25">
      <c r="B2652" s="120"/>
      <c r="C2652" s="118"/>
      <c r="D2652" s="119"/>
      <c r="E2652" s="120"/>
      <c r="F2652" s="120"/>
      <c r="G2652" s="121"/>
      <c r="H2652" s="122"/>
      <c r="I2652" s="121"/>
      <c r="J2652" s="121"/>
      <c r="K2652" s="120"/>
      <c r="L2652" s="120"/>
    </row>
    <row r="2653" spans="2:12" x14ac:dyDescent="0.25">
      <c r="B2653" s="120"/>
      <c r="C2653" s="118"/>
      <c r="D2653" s="119"/>
      <c r="E2653" s="120"/>
      <c r="F2653" s="120"/>
      <c r="G2653" s="121"/>
      <c r="H2653" s="122"/>
      <c r="I2653" s="121"/>
      <c r="J2653" s="121"/>
      <c r="K2653" s="120"/>
      <c r="L2653" s="120"/>
    </row>
    <row r="2654" spans="2:12" x14ac:dyDescent="0.25">
      <c r="B2654" s="120"/>
      <c r="C2654" s="118"/>
      <c r="D2654" s="119"/>
      <c r="E2654" s="120"/>
      <c r="F2654" s="120"/>
      <c r="G2654" s="121"/>
      <c r="H2654" s="122"/>
      <c r="I2654" s="121"/>
      <c r="J2654" s="121"/>
      <c r="K2654" s="120"/>
      <c r="L2654" s="120"/>
    </row>
    <row r="2655" spans="2:12" x14ac:dyDescent="0.25">
      <c r="B2655" s="120"/>
      <c r="C2655" s="118"/>
      <c r="D2655" s="119"/>
      <c r="E2655" s="120"/>
      <c r="F2655" s="120"/>
      <c r="G2655" s="121"/>
      <c r="H2655" s="122"/>
      <c r="I2655" s="121"/>
      <c r="J2655" s="121"/>
      <c r="K2655" s="120"/>
      <c r="L2655" s="120"/>
    </row>
    <row r="2656" spans="2:12" x14ac:dyDescent="0.25">
      <c r="B2656" s="120"/>
      <c r="C2656" s="118"/>
      <c r="D2656" s="119"/>
      <c r="E2656" s="120"/>
      <c r="F2656" s="120"/>
      <c r="G2656" s="121"/>
      <c r="H2656" s="122"/>
      <c r="I2656" s="121"/>
      <c r="J2656" s="121"/>
      <c r="K2656" s="120"/>
      <c r="L2656" s="120"/>
    </row>
    <row r="2657" spans="2:12" x14ac:dyDescent="0.25">
      <c r="B2657" s="120"/>
      <c r="C2657" s="118"/>
      <c r="D2657" s="119"/>
      <c r="E2657" s="120"/>
      <c r="F2657" s="120"/>
      <c r="G2657" s="121"/>
      <c r="H2657" s="122"/>
      <c r="I2657" s="121"/>
      <c r="J2657" s="121"/>
      <c r="K2657" s="120"/>
      <c r="L2657" s="120"/>
    </row>
    <row r="2658" spans="2:12" x14ac:dyDescent="0.25">
      <c r="B2658" s="120"/>
      <c r="C2658" s="118"/>
      <c r="D2658" s="119"/>
      <c r="E2658" s="120"/>
      <c r="F2658" s="120"/>
      <c r="G2658" s="121"/>
      <c r="H2658" s="122"/>
      <c r="I2658" s="121"/>
      <c r="J2658" s="121"/>
      <c r="K2658" s="120"/>
      <c r="L2658" s="120"/>
    </row>
    <row r="2659" spans="2:12" x14ac:dyDescent="0.25">
      <c r="B2659" s="120"/>
      <c r="C2659" s="118"/>
      <c r="D2659" s="119"/>
      <c r="E2659" s="120"/>
      <c r="F2659" s="120"/>
      <c r="G2659" s="121"/>
      <c r="H2659" s="122"/>
      <c r="I2659" s="121"/>
      <c r="J2659" s="121"/>
      <c r="K2659" s="120"/>
      <c r="L2659" s="120"/>
    </row>
    <row r="2660" spans="2:12" x14ac:dyDescent="0.25">
      <c r="B2660" s="120"/>
      <c r="C2660" s="118"/>
      <c r="D2660" s="119"/>
      <c r="E2660" s="120"/>
      <c r="F2660" s="120"/>
      <c r="G2660" s="121"/>
      <c r="H2660" s="122"/>
      <c r="I2660" s="121"/>
      <c r="J2660" s="121"/>
      <c r="K2660" s="120"/>
      <c r="L2660" s="120"/>
    </row>
    <row r="2661" spans="2:12" x14ac:dyDescent="0.25">
      <c r="B2661" s="120"/>
      <c r="C2661" s="118"/>
      <c r="D2661" s="119"/>
      <c r="E2661" s="120"/>
      <c r="F2661" s="120"/>
      <c r="G2661" s="121"/>
      <c r="H2661" s="122"/>
      <c r="I2661" s="121"/>
      <c r="J2661" s="121"/>
      <c r="K2661" s="120"/>
      <c r="L2661" s="120"/>
    </row>
    <row r="2662" spans="2:12" x14ac:dyDescent="0.25">
      <c r="B2662" s="120"/>
      <c r="C2662" s="118"/>
      <c r="D2662" s="119"/>
      <c r="E2662" s="120"/>
      <c r="F2662" s="120"/>
      <c r="G2662" s="121"/>
      <c r="H2662" s="122"/>
      <c r="I2662" s="121"/>
      <c r="J2662" s="121"/>
      <c r="K2662" s="120"/>
      <c r="L2662" s="120"/>
    </row>
    <row r="2663" spans="2:12" x14ac:dyDescent="0.25">
      <c r="B2663" s="120"/>
      <c r="C2663" s="118"/>
      <c r="D2663" s="119"/>
      <c r="E2663" s="120"/>
      <c r="F2663" s="120"/>
      <c r="G2663" s="121"/>
      <c r="H2663" s="122"/>
      <c r="I2663" s="121"/>
      <c r="J2663" s="121"/>
      <c r="K2663" s="120"/>
      <c r="L2663" s="120"/>
    </row>
    <row r="2664" spans="2:12" x14ac:dyDescent="0.25">
      <c r="B2664" s="120"/>
      <c r="C2664" s="118"/>
      <c r="D2664" s="119"/>
      <c r="E2664" s="120"/>
      <c r="F2664" s="120"/>
      <c r="G2664" s="121"/>
      <c r="H2664" s="122"/>
      <c r="I2664" s="121"/>
      <c r="J2664" s="121"/>
      <c r="K2664" s="120"/>
      <c r="L2664" s="120"/>
    </row>
    <row r="2665" spans="2:12" x14ac:dyDescent="0.25">
      <c r="B2665" s="120"/>
      <c r="C2665" s="118"/>
      <c r="D2665" s="119"/>
      <c r="E2665" s="120"/>
      <c r="F2665" s="120"/>
      <c r="G2665" s="121"/>
      <c r="H2665" s="122"/>
      <c r="I2665" s="121"/>
      <c r="J2665" s="121"/>
      <c r="K2665" s="120"/>
      <c r="L2665" s="120"/>
    </row>
    <row r="2666" spans="2:12" x14ac:dyDescent="0.25">
      <c r="B2666" s="120"/>
      <c r="C2666" s="118"/>
      <c r="D2666" s="119"/>
      <c r="E2666" s="120"/>
      <c r="F2666" s="120"/>
      <c r="G2666" s="121"/>
      <c r="H2666" s="122"/>
      <c r="I2666" s="121"/>
      <c r="J2666" s="121"/>
      <c r="K2666" s="120"/>
      <c r="L2666" s="120"/>
    </row>
    <row r="2667" spans="2:12" x14ac:dyDescent="0.25">
      <c r="B2667" s="120"/>
      <c r="C2667" s="118"/>
      <c r="D2667" s="119"/>
      <c r="E2667" s="120"/>
      <c r="F2667" s="120"/>
      <c r="G2667" s="121"/>
      <c r="H2667" s="122"/>
      <c r="I2667" s="121"/>
      <c r="J2667" s="121"/>
      <c r="K2667" s="120"/>
      <c r="L2667" s="120"/>
    </row>
    <row r="2668" spans="2:12" x14ac:dyDescent="0.25">
      <c r="B2668" s="120"/>
      <c r="C2668" s="118"/>
      <c r="D2668" s="119"/>
      <c r="E2668" s="120"/>
      <c r="F2668" s="120"/>
      <c r="G2668" s="121"/>
      <c r="H2668" s="122"/>
      <c r="I2668" s="121"/>
      <c r="J2668" s="121"/>
      <c r="K2668" s="120"/>
      <c r="L2668" s="120"/>
    </row>
    <row r="2669" spans="2:12" x14ac:dyDescent="0.25">
      <c r="B2669" s="120"/>
      <c r="C2669" s="118"/>
      <c r="D2669" s="119"/>
      <c r="E2669" s="120"/>
      <c r="F2669" s="120"/>
      <c r="G2669" s="121"/>
      <c r="H2669" s="122"/>
      <c r="I2669" s="121"/>
      <c r="J2669" s="121"/>
      <c r="K2669" s="120"/>
      <c r="L2669" s="120"/>
    </row>
    <row r="2670" spans="2:12" x14ac:dyDescent="0.25">
      <c r="B2670" s="120"/>
      <c r="C2670" s="118"/>
      <c r="D2670" s="119"/>
      <c r="E2670" s="120"/>
      <c r="F2670" s="120"/>
      <c r="G2670" s="121"/>
      <c r="H2670" s="122"/>
      <c r="I2670" s="121"/>
      <c r="J2670" s="121"/>
      <c r="K2670" s="120"/>
      <c r="L2670" s="120"/>
    </row>
    <row r="2671" spans="2:12" x14ac:dyDescent="0.25">
      <c r="B2671" s="120"/>
      <c r="C2671" s="118"/>
      <c r="D2671" s="119"/>
      <c r="E2671" s="120"/>
      <c r="F2671" s="120"/>
      <c r="G2671" s="121"/>
      <c r="H2671" s="122"/>
      <c r="I2671" s="121"/>
      <c r="J2671" s="121"/>
      <c r="K2671" s="120"/>
      <c r="L2671" s="120"/>
    </row>
    <row r="2672" spans="2:12" x14ac:dyDescent="0.25">
      <c r="B2672" s="120"/>
      <c r="C2672" s="118"/>
      <c r="D2672" s="119"/>
      <c r="E2672" s="120"/>
      <c r="F2672" s="120"/>
      <c r="G2672" s="121"/>
      <c r="H2672" s="122"/>
      <c r="I2672" s="121"/>
      <c r="J2672" s="121"/>
      <c r="K2672" s="120"/>
      <c r="L2672" s="120"/>
    </row>
    <row r="2673" spans="2:12" x14ac:dyDescent="0.25">
      <c r="B2673" s="120"/>
      <c r="C2673" s="118"/>
      <c r="D2673" s="119"/>
      <c r="E2673" s="120"/>
      <c r="F2673" s="120"/>
      <c r="G2673" s="121"/>
      <c r="H2673" s="122"/>
      <c r="I2673" s="121"/>
      <c r="J2673" s="121"/>
      <c r="K2673" s="120"/>
      <c r="L2673" s="120"/>
    </row>
    <row r="2674" spans="2:12" x14ac:dyDescent="0.25">
      <c r="B2674" s="120"/>
      <c r="C2674" s="118"/>
      <c r="D2674" s="119"/>
      <c r="E2674" s="120"/>
      <c r="F2674" s="120"/>
      <c r="G2674" s="121"/>
      <c r="H2674" s="122"/>
      <c r="I2674" s="121"/>
      <c r="J2674" s="121"/>
      <c r="K2674" s="120"/>
      <c r="L2674" s="120"/>
    </row>
    <row r="2675" spans="2:12" x14ac:dyDescent="0.25">
      <c r="B2675" s="120"/>
      <c r="C2675" s="118"/>
      <c r="D2675" s="119"/>
      <c r="E2675" s="120"/>
      <c r="F2675" s="120"/>
      <c r="G2675" s="121"/>
      <c r="H2675" s="122"/>
      <c r="I2675" s="121"/>
      <c r="J2675" s="121"/>
      <c r="K2675" s="120"/>
      <c r="L2675" s="120"/>
    </row>
    <row r="2676" spans="2:12" x14ac:dyDescent="0.25">
      <c r="B2676" s="120"/>
      <c r="C2676" s="118"/>
      <c r="D2676" s="119"/>
      <c r="E2676" s="120"/>
      <c r="F2676" s="120"/>
      <c r="G2676" s="121"/>
      <c r="H2676" s="122"/>
      <c r="I2676" s="121"/>
      <c r="J2676" s="121"/>
      <c r="K2676" s="120"/>
      <c r="L2676" s="120"/>
    </row>
    <row r="2677" spans="2:12" x14ac:dyDescent="0.25">
      <c r="B2677" s="120"/>
      <c r="C2677" s="118"/>
      <c r="D2677" s="119"/>
      <c r="E2677" s="120"/>
      <c r="F2677" s="120"/>
      <c r="G2677" s="121"/>
      <c r="H2677" s="122"/>
      <c r="I2677" s="121"/>
      <c r="J2677" s="121"/>
      <c r="K2677" s="120"/>
      <c r="L2677" s="120"/>
    </row>
    <row r="2678" spans="2:12" x14ac:dyDescent="0.25">
      <c r="B2678" s="120"/>
      <c r="C2678" s="118"/>
      <c r="D2678" s="119"/>
      <c r="E2678" s="120"/>
      <c r="F2678" s="120"/>
      <c r="G2678" s="121"/>
      <c r="H2678" s="122"/>
      <c r="I2678" s="121"/>
      <c r="J2678" s="121"/>
      <c r="K2678" s="120"/>
      <c r="L2678" s="120"/>
    </row>
    <row r="2679" spans="2:12" x14ac:dyDescent="0.25">
      <c r="B2679" s="120"/>
      <c r="C2679" s="118"/>
      <c r="D2679" s="119"/>
      <c r="E2679" s="120"/>
      <c r="F2679" s="120"/>
      <c r="G2679" s="121"/>
      <c r="H2679" s="122"/>
      <c r="I2679" s="121"/>
      <c r="J2679" s="121"/>
      <c r="K2679" s="120"/>
      <c r="L2679" s="120"/>
    </row>
    <row r="2680" spans="2:12" x14ac:dyDescent="0.25">
      <c r="B2680" s="120"/>
      <c r="C2680" s="118"/>
      <c r="D2680" s="119"/>
      <c r="E2680" s="120"/>
      <c r="F2680" s="120"/>
      <c r="G2680" s="121"/>
      <c r="H2680" s="122"/>
      <c r="I2680" s="121"/>
      <c r="J2680" s="121"/>
      <c r="K2680" s="120"/>
      <c r="L2680" s="120"/>
    </row>
    <row r="2681" spans="2:12" x14ac:dyDescent="0.25">
      <c r="B2681" s="120"/>
      <c r="C2681" s="118"/>
      <c r="D2681" s="119"/>
      <c r="E2681" s="120"/>
      <c r="F2681" s="120"/>
      <c r="G2681" s="121"/>
      <c r="H2681" s="122"/>
      <c r="I2681" s="121"/>
      <c r="J2681" s="121"/>
      <c r="K2681" s="120"/>
      <c r="L2681" s="120"/>
    </row>
    <row r="2682" spans="2:12" x14ac:dyDescent="0.25">
      <c r="B2682" s="120"/>
      <c r="C2682" s="118"/>
      <c r="D2682" s="119"/>
      <c r="E2682" s="120"/>
      <c r="F2682" s="120"/>
      <c r="G2682" s="121"/>
      <c r="H2682" s="122"/>
      <c r="I2682" s="121"/>
      <c r="J2682" s="121"/>
      <c r="K2682" s="120"/>
      <c r="L2682" s="120"/>
    </row>
    <row r="2683" spans="2:12" x14ac:dyDescent="0.25">
      <c r="B2683" s="120"/>
      <c r="C2683" s="118"/>
      <c r="D2683" s="119"/>
      <c r="E2683" s="120"/>
      <c r="F2683" s="120"/>
      <c r="G2683" s="121"/>
      <c r="H2683" s="122"/>
      <c r="I2683" s="121"/>
      <c r="J2683" s="121"/>
      <c r="K2683" s="120"/>
      <c r="L2683" s="120"/>
    </row>
    <row r="2684" spans="2:12" x14ac:dyDescent="0.25">
      <c r="B2684" s="120"/>
      <c r="C2684" s="118"/>
      <c r="D2684" s="119"/>
      <c r="E2684" s="120"/>
      <c r="F2684" s="120"/>
      <c r="G2684" s="121"/>
      <c r="H2684" s="122"/>
      <c r="I2684" s="121"/>
      <c r="J2684" s="121"/>
      <c r="K2684" s="120"/>
      <c r="L2684" s="120"/>
    </row>
    <row r="2685" spans="2:12" x14ac:dyDescent="0.25">
      <c r="B2685" s="120"/>
      <c r="C2685" s="118"/>
      <c r="D2685" s="119"/>
      <c r="E2685" s="120"/>
      <c r="F2685" s="120"/>
      <c r="G2685" s="121"/>
      <c r="H2685" s="122"/>
      <c r="I2685" s="121"/>
      <c r="J2685" s="121"/>
      <c r="K2685" s="120"/>
      <c r="L2685" s="120"/>
    </row>
    <row r="2686" spans="2:12" x14ac:dyDescent="0.25">
      <c r="B2686" s="120"/>
      <c r="C2686" s="118"/>
      <c r="D2686" s="119"/>
      <c r="E2686" s="120"/>
      <c r="F2686" s="120"/>
      <c r="G2686" s="121"/>
      <c r="H2686" s="122"/>
      <c r="I2686" s="121"/>
      <c r="J2686" s="121"/>
      <c r="K2686" s="120"/>
      <c r="L2686" s="120"/>
    </row>
    <row r="2687" spans="2:12" x14ac:dyDescent="0.25">
      <c r="B2687" s="120"/>
      <c r="C2687" s="118"/>
      <c r="D2687" s="119"/>
      <c r="E2687" s="120"/>
      <c r="F2687" s="120"/>
      <c r="G2687" s="121"/>
      <c r="H2687" s="122"/>
      <c r="I2687" s="121"/>
      <c r="J2687" s="121"/>
      <c r="K2687" s="120"/>
      <c r="L2687" s="120"/>
    </row>
    <row r="2688" spans="2:12" x14ac:dyDescent="0.25">
      <c r="B2688" s="120"/>
      <c r="C2688" s="118"/>
      <c r="D2688" s="119"/>
      <c r="E2688" s="120"/>
      <c r="F2688" s="120"/>
      <c r="G2688" s="121"/>
      <c r="H2688" s="122"/>
      <c r="I2688" s="121"/>
      <c r="J2688" s="121"/>
      <c r="K2688" s="120"/>
      <c r="L2688" s="120"/>
    </row>
    <row r="2689" spans="2:12" x14ac:dyDescent="0.25">
      <c r="B2689" s="120"/>
      <c r="C2689" s="118"/>
      <c r="D2689" s="119"/>
      <c r="E2689" s="120"/>
      <c r="F2689" s="120"/>
      <c r="G2689" s="121"/>
      <c r="H2689" s="122"/>
      <c r="I2689" s="121"/>
      <c r="J2689" s="121"/>
      <c r="K2689" s="120"/>
      <c r="L2689" s="120"/>
    </row>
    <row r="2690" spans="2:12" x14ac:dyDescent="0.25">
      <c r="B2690" s="120"/>
      <c r="C2690" s="118"/>
      <c r="D2690" s="119"/>
      <c r="E2690" s="120"/>
      <c r="F2690" s="120"/>
      <c r="G2690" s="121"/>
      <c r="H2690" s="122"/>
      <c r="I2690" s="121"/>
      <c r="J2690" s="121"/>
      <c r="K2690" s="120"/>
      <c r="L2690" s="120"/>
    </row>
    <row r="2691" spans="2:12" x14ac:dyDescent="0.25">
      <c r="B2691" s="120"/>
      <c r="C2691" s="118"/>
      <c r="D2691" s="119"/>
      <c r="E2691" s="120"/>
      <c r="F2691" s="120"/>
      <c r="G2691" s="121"/>
      <c r="H2691" s="122"/>
      <c r="I2691" s="121"/>
      <c r="J2691" s="121"/>
      <c r="K2691" s="120"/>
      <c r="L2691" s="120"/>
    </row>
    <row r="2692" spans="2:12" x14ac:dyDescent="0.25">
      <c r="B2692" s="120"/>
      <c r="C2692" s="118"/>
      <c r="D2692" s="119"/>
      <c r="E2692" s="120"/>
      <c r="F2692" s="120"/>
      <c r="G2692" s="121"/>
      <c r="H2692" s="122"/>
      <c r="I2692" s="121"/>
      <c r="J2692" s="121"/>
      <c r="K2692" s="120"/>
      <c r="L2692" s="120"/>
    </row>
    <row r="2693" spans="2:12" x14ac:dyDescent="0.25">
      <c r="B2693" s="120"/>
      <c r="C2693" s="118"/>
      <c r="D2693" s="119"/>
      <c r="E2693" s="120"/>
      <c r="F2693" s="120"/>
      <c r="G2693" s="121"/>
      <c r="H2693" s="122"/>
      <c r="I2693" s="121"/>
      <c r="J2693" s="121"/>
      <c r="K2693" s="120"/>
      <c r="L2693" s="120"/>
    </row>
    <row r="2694" spans="2:12" x14ac:dyDescent="0.25">
      <c r="B2694" s="120"/>
      <c r="C2694" s="118"/>
      <c r="D2694" s="119"/>
      <c r="E2694" s="120"/>
      <c r="F2694" s="120"/>
      <c r="G2694" s="121"/>
      <c r="H2694" s="122"/>
      <c r="I2694" s="121"/>
      <c r="J2694" s="121"/>
      <c r="K2694" s="120"/>
      <c r="L2694" s="120"/>
    </row>
    <row r="2695" spans="2:12" x14ac:dyDescent="0.25">
      <c r="B2695" s="120"/>
      <c r="C2695" s="118"/>
      <c r="D2695" s="119"/>
      <c r="E2695" s="120"/>
      <c r="F2695" s="120"/>
      <c r="G2695" s="121"/>
      <c r="H2695" s="122"/>
      <c r="I2695" s="121"/>
      <c r="J2695" s="121"/>
      <c r="K2695" s="120"/>
      <c r="L2695" s="120"/>
    </row>
    <row r="2696" spans="2:12" x14ac:dyDescent="0.25">
      <c r="B2696" s="120"/>
      <c r="C2696" s="118"/>
      <c r="D2696" s="119"/>
      <c r="E2696" s="120"/>
      <c r="F2696" s="120"/>
      <c r="G2696" s="121"/>
      <c r="H2696" s="122"/>
      <c r="I2696" s="121"/>
      <c r="J2696" s="121"/>
      <c r="K2696" s="120"/>
      <c r="L2696" s="120"/>
    </row>
    <row r="2697" spans="2:12" x14ac:dyDescent="0.25">
      <c r="B2697" s="120"/>
      <c r="C2697" s="118"/>
      <c r="D2697" s="119"/>
      <c r="E2697" s="120"/>
      <c r="F2697" s="120"/>
      <c r="G2697" s="121"/>
      <c r="H2697" s="122"/>
      <c r="I2697" s="121"/>
      <c r="J2697" s="121"/>
      <c r="K2697" s="120"/>
      <c r="L2697" s="120"/>
    </row>
    <row r="2698" spans="2:12" x14ac:dyDescent="0.25">
      <c r="B2698" s="120"/>
      <c r="C2698" s="118"/>
      <c r="D2698" s="119"/>
      <c r="E2698" s="120"/>
      <c r="F2698" s="120"/>
      <c r="G2698" s="121"/>
      <c r="H2698" s="122"/>
      <c r="I2698" s="121"/>
      <c r="J2698" s="121"/>
      <c r="K2698" s="120"/>
      <c r="L2698" s="120"/>
    </row>
    <row r="2699" spans="2:12" x14ac:dyDescent="0.25">
      <c r="B2699" s="120"/>
      <c r="C2699" s="118"/>
      <c r="D2699" s="119"/>
      <c r="E2699" s="120"/>
      <c r="F2699" s="120"/>
      <c r="G2699" s="121"/>
      <c r="H2699" s="122"/>
      <c r="I2699" s="121"/>
      <c r="J2699" s="121"/>
      <c r="K2699" s="120"/>
      <c r="L2699" s="120"/>
    </row>
    <row r="2700" spans="2:12" x14ac:dyDescent="0.25">
      <c r="B2700" s="120"/>
      <c r="C2700" s="118"/>
      <c r="D2700" s="119"/>
      <c r="E2700" s="120"/>
      <c r="F2700" s="120"/>
      <c r="G2700" s="121"/>
      <c r="H2700" s="122"/>
      <c r="I2700" s="121"/>
      <c r="J2700" s="121"/>
      <c r="K2700" s="120"/>
      <c r="L2700" s="120"/>
    </row>
    <row r="2701" spans="2:12" x14ac:dyDescent="0.25">
      <c r="B2701" s="120"/>
      <c r="C2701" s="118"/>
      <c r="D2701" s="119"/>
      <c r="E2701" s="120"/>
      <c r="F2701" s="120"/>
      <c r="G2701" s="121"/>
      <c r="H2701" s="122"/>
      <c r="I2701" s="121"/>
      <c r="J2701" s="121"/>
      <c r="K2701" s="120"/>
      <c r="L2701" s="120"/>
    </row>
    <row r="2702" spans="2:12" x14ac:dyDescent="0.25">
      <c r="B2702" s="120"/>
      <c r="C2702" s="118"/>
      <c r="D2702" s="119"/>
      <c r="E2702" s="120"/>
      <c r="F2702" s="120"/>
      <c r="G2702" s="121"/>
      <c r="H2702" s="122"/>
      <c r="I2702" s="121"/>
      <c r="J2702" s="121"/>
      <c r="K2702" s="120"/>
      <c r="L2702" s="120"/>
    </row>
    <row r="2703" spans="2:12" x14ac:dyDescent="0.25">
      <c r="B2703" s="120"/>
      <c r="C2703" s="118"/>
      <c r="D2703" s="119"/>
      <c r="E2703" s="120"/>
      <c r="F2703" s="120"/>
      <c r="G2703" s="121"/>
      <c r="H2703" s="122"/>
      <c r="I2703" s="121"/>
      <c r="J2703" s="121"/>
      <c r="K2703" s="120"/>
      <c r="L2703" s="120"/>
    </row>
    <row r="2704" spans="2:12" x14ac:dyDescent="0.25">
      <c r="B2704" s="120"/>
      <c r="C2704" s="118"/>
      <c r="D2704" s="119"/>
      <c r="E2704" s="120"/>
      <c r="F2704" s="120"/>
      <c r="G2704" s="121"/>
      <c r="H2704" s="122"/>
      <c r="I2704" s="121"/>
      <c r="J2704" s="121"/>
      <c r="K2704" s="120"/>
      <c r="L2704" s="120"/>
    </row>
    <row r="2705" spans="2:12" x14ac:dyDescent="0.25">
      <c r="B2705" s="120"/>
      <c r="C2705" s="118"/>
      <c r="D2705" s="119"/>
      <c r="E2705" s="120"/>
      <c r="F2705" s="120"/>
      <c r="G2705" s="121"/>
      <c r="H2705" s="122"/>
      <c r="I2705" s="121"/>
      <c r="J2705" s="121"/>
      <c r="K2705" s="120"/>
      <c r="L2705" s="120"/>
    </row>
    <row r="2706" spans="2:12" x14ac:dyDescent="0.25">
      <c r="B2706" s="120"/>
      <c r="C2706" s="118"/>
      <c r="D2706" s="119"/>
      <c r="E2706" s="120"/>
      <c r="F2706" s="120"/>
      <c r="G2706" s="121"/>
      <c r="H2706" s="122"/>
      <c r="I2706" s="121"/>
      <c r="J2706" s="121"/>
      <c r="K2706" s="120"/>
      <c r="L2706" s="120"/>
    </row>
    <row r="2707" spans="2:12" x14ac:dyDescent="0.25">
      <c r="B2707" s="120"/>
      <c r="C2707" s="118"/>
      <c r="D2707" s="119"/>
      <c r="E2707" s="120"/>
      <c r="F2707" s="120"/>
      <c r="G2707" s="121"/>
      <c r="H2707" s="122"/>
      <c r="I2707" s="121"/>
      <c r="J2707" s="121"/>
      <c r="K2707" s="120"/>
      <c r="L2707" s="120"/>
    </row>
    <row r="2708" spans="2:12" x14ac:dyDescent="0.25">
      <c r="B2708" s="120"/>
      <c r="C2708" s="118"/>
      <c r="D2708" s="119"/>
      <c r="E2708" s="120"/>
      <c r="F2708" s="120"/>
      <c r="G2708" s="121"/>
      <c r="H2708" s="122"/>
      <c r="I2708" s="121"/>
      <c r="J2708" s="121"/>
      <c r="K2708" s="120"/>
      <c r="L2708" s="120"/>
    </row>
    <row r="2709" spans="2:12" x14ac:dyDescent="0.25">
      <c r="B2709" s="120"/>
      <c r="C2709" s="118"/>
      <c r="D2709" s="119"/>
      <c r="E2709" s="120"/>
      <c r="F2709" s="120"/>
      <c r="G2709" s="121"/>
      <c r="H2709" s="122"/>
      <c r="I2709" s="121"/>
      <c r="J2709" s="121"/>
      <c r="K2709" s="120"/>
      <c r="L2709" s="120"/>
    </row>
    <row r="2710" spans="2:12" x14ac:dyDescent="0.25">
      <c r="B2710" s="120"/>
      <c r="C2710" s="118"/>
      <c r="D2710" s="119"/>
      <c r="E2710" s="120"/>
      <c r="F2710" s="120"/>
      <c r="G2710" s="121"/>
      <c r="H2710" s="122"/>
      <c r="I2710" s="121"/>
      <c r="J2710" s="121"/>
      <c r="K2710" s="120"/>
      <c r="L2710" s="120"/>
    </row>
    <row r="2711" spans="2:12" x14ac:dyDescent="0.25">
      <c r="B2711" s="120"/>
      <c r="C2711" s="118"/>
      <c r="D2711" s="119"/>
      <c r="E2711" s="120"/>
      <c r="F2711" s="120"/>
      <c r="G2711" s="121"/>
      <c r="H2711" s="122"/>
      <c r="I2711" s="121"/>
      <c r="J2711" s="121"/>
      <c r="K2711" s="120"/>
      <c r="L2711" s="120"/>
    </row>
    <row r="2712" spans="2:12" x14ac:dyDescent="0.25">
      <c r="B2712" s="120"/>
      <c r="C2712" s="118"/>
      <c r="D2712" s="119"/>
      <c r="E2712" s="120"/>
      <c r="F2712" s="120"/>
      <c r="G2712" s="121"/>
      <c r="H2712" s="122"/>
      <c r="I2712" s="121"/>
      <c r="J2712" s="121"/>
      <c r="K2712" s="120"/>
      <c r="L2712" s="120"/>
    </row>
    <row r="2713" spans="2:12" x14ac:dyDescent="0.25">
      <c r="B2713" s="120"/>
      <c r="C2713" s="118"/>
      <c r="D2713" s="119"/>
      <c r="E2713" s="120"/>
      <c r="F2713" s="120"/>
      <c r="G2713" s="121"/>
      <c r="H2713" s="122"/>
      <c r="I2713" s="121"/>
      <c r="J2713" s="121"/>
      <c r="K2713" s="120"/>
      <c r="L2713" s="120"/>
    </row>
    <row r="2714" spans="2:12" x14ac:dyDescent="0.25">
      <c r="B2714" s="120"/>
      <c r="C2714" s="118"/>
      <c r="D2714" s="119"/>
      <c r="E2714" s="120"/>
      <c r="F2714" s="120"/>
      <c r="G2714" s="121"/>
      <c r="H2714" s="122"/>
      <c r="I2714" s="121"/>
      <c r="J2714" s="121"/>
      <c r="K2714" s="120"/>
      <c r="L2714" s="120"/>
    </row>
    <row r="2715" spans="2:12" x14ac:dyDescent="0.25">
      <c r="B2715" s="120"/>
      <c r="C2715" s="118"/>
      <c r="D2715" s="119"/>
      <c r="E2715" s="120"/>
      <c r="F2715" s="120"/>
      <c r="G2715" s="121"/>
      <c r="H2715" s="122"/>
      <c r="I2715" s="121"/>
      <c r="J2715" s="121"/>
      <c r="K2715" s="120"/>
      <c r="L2715" s="120"/>
    </row>
    <row r="2716" spans="2:12" x14ac:dyDescent="0.25">
      <c r="B2716" s="120"/>
      <c r="C2716" s="118"/>
      <c r="D2716" s="119"/>
      <c r="E2716" s="120"/>
      <c r="F2716" s="120"/>
      <c r="G2716" s="121"/>
      <c r="H2716" s="122"/>
      <c r="I2716" s="121"/>
      <c r="J2716" s="121"/>
      <c r="K2716" s="120"/>
      <c r="L2716" s="120"/>
    </row>
    <row r="2717" spans="2:12" x14ac:dyDescent="0.25">
      <c r="B2717" s="120"/>
      <c r="C2717" s="118"/>
      <c r="D2717" s="119"/>
      <c r="E2717" s="120"/>
      <c r="F2717" s="120"/>
      <c r="G2717" s="121"/>
      <c r="H2717" s="122"/>
      <c r="I2717" s="121"/>
      <c r="J2717" s="121"/>
      <c r="K2717" s="120"/>
      <c r="L2717" s="120"/>
    </row>
    <row r="2718" spans="2:12" x14ac:dyDescent="0.25">
      <c r="B2718" s="120"/>
      <c r="C2718" s="118"/>
      <c r="D2718" s="119"/>
      <c r="E2718" s="120"/>
      <c r="F2718" s="120"/>
      <c r="G2718" s="121"/>
      <c r="H2718" s="122"/>
      <c r="I2718" s="121"/>
      <c r="J2718" s="121"/>
      <c r="K2718" s="120"/>
      <c r="L2718" s="120"/>
    </row>
    <row r="2719" spans="2:12" x14ac:dyDescent="0.25">
      <c r="B2719" s="120"/>
      <c r="C2719" s="118"/>
      <c r="D2719" s="119"/>
      <c r="E2719" s="120"/>
      <c r="F2719" s="120"/>
      <c r="G2719" s="121"/>
      <c r="H2719" s="122"/>
      <c r="I2719" s="121"/>
      <c r="J2719" s="121"/>
      <c r="K2719" s="120"/>
      <c r="L2719" s="120"/>
    </row>
    <row r="2720" spans="2:12" x14ac:dyDescent="0.25">
      <c r="B2720" s="120"/>
      <c r="C2720" s="118"/>
      <c r="D2720" s="119"/>
      <c r="E2720" s="120"/>
      <c r="F2720" s="120"/>
      <c r="G2720" s="121"/>
      <c r="H2720" s="122"/>
      <c r="I2720" s="121"/>
      <c r="J2720" s="121"/>
      <c r="K2720" s="120"/>
      <c r="L2720" s="120"/>
    </row>
    <row r="2721" spans="2:12" x14ac:dyDescent="0.25">
      <c r="B2721" s="120"/>
      <c r="C2721" s="118"/>
      <c r="D2721" s="119"/>
      <c r="E2721" s="120"/>
      <c r="F2721" s="120"/>
      <c r="G2721" s="121"/>
      <c r="H2721" s="122"/>
      <c r="I2721" s="121"/>
      <c r="J2721" s="121"/>
      <c r="K2721" s="120"/>
      <c r="L2721" s="120"/>
    </row>
    <row r="2722" spans="2:12" x14ac:dyDescent="0.25">
      <c r="B2722" s="120"/>
      <c r="C2722" s="118"/>
      <c r="D2722" s="119"/>
      <c r="E2722" s="120"/>
      <c r="F2722" s="120"/>
      <c r="G2722" s="121"/>
      <c r="H2722" s="122"/>
      <c r="I2722" s="121"/>
      <c r="J2722" s="121"/>
      <c r="K2722" s="120"/>
      <c r="L2722" s="120"/>
    </row>
    <row r="2723" spans="2:12" x14ac:dyDescent="0.25">
      <c r="B2723" s="120"/>
      <c r="C2723" s="118"/>
      <c r="D2723" s="119"/>
      <c r="E2723" s="120"/>
      <c r="F2723" s="120"/>
      <c r="G2723" s="121"/>
      <c r="H2723" s="122"/>
      <c r="I2723" s="121"/>
      <c r="J2723" s="121"/>
      <c r="K2723" s="120"/>
      <c r="L2723" s="120"/>
    </row>
    <row r="2724" spans="2:12" x14ac:dyDescent="0.25">
      <c r="B2724" s="120"/>
      <c r="C2724" s="118"/>
      <c r="D2724" s="119"/>
      <c r="E2724" s="120"/>
      <c r="F2724" s="120"/>
      <c r="G2724" s="121"/>
      <c r="H2724" s="122"/>
      <c r="I2724" s="121"/>
      <c r="J2724" s="121"/>
      <c r="K2724" s="120"/>
      <c r="L2724" s="120"/>
    </row>
    <row r="2725" spans="2:12" x14ac:dyDescent="0.25">
      <c r="B2725" s="120"/>
      <c r="C2725" s="118"/>
      <c r="D2725" s="119"/>
      <c r="E2725" s="120"/>
      <c r="F2725" s="120"/>
      <c r="G2725" s="121"/>
      <c r="H2725" s="122"/>
      <c r="I2725" s="121"/>
      <c r="J2725" s="121"/>
      <c r="K2725" s="120"/>
      <c r="L2725" s="120"/>
    </row>
    <row r="2726" spans="2:12" x14ac:dyDescent="0.25">
      <c r="B2726" s="120"/>
      <c r="C2726" s="118"/>
      <c r="D2726" s="119"/>
      <c r="E2726" s="120"/>
      <c r="F2726" s="120"/>
      <c r="G2726" s="121"/>
      <c r="H2726" s="122"/>
      <c r="I2726" s="121"/>
      <c r="J2726" s="121"/>
      <c r="K2726" s="120"/>
      <c r="L2726" s="120"/>
    </row>
    <row r="2727" spans="2:12" x14ac:dyDescent="0.25">
      <c r="B2727" s="120"/>
      <c r="C2727" s="118"/>
      <c r="D2727" s="119"/>
      <c r="E2727" s="120"/>
      <c r="F2727" s="120"/>
      <c r="G2727" s="121"/>
      <c r="H2727" s="122"/>
      <c r="I2727" s="121"/>
      <c r="J2727" s="121"/>
      <c r="K2727" s="120"/>
      <c r="L2727" s="120"/>
    </row>
    <row r="2728" spans="2:12" x14ac:dyDescent="0.25">
      <c r="B2728" s="120"/>
      <c r="C2728" s="118"/>
      <c r="D2728" s="119"/>
      <c r="E2728" s="120"/>
      <c r="F2728" s="120"/>
      <c r="G2728" s="121"/>
      <c r="H2728" s="122"/>
      <c r="I2728" s="121"/>
      <c r="J2728" s="121"/>
      <c r="K2728" s="120"/>
      <c r="L2728" s="120"/>
    </row>
    <row r="2729" spans="2:12" x14ac:dyDescent="0.25">
      <c r="B2729" s="120"/>
      <c r="C2729" s="118"/>
      <c r="D2729" s="119"/>
      <c r="E2729" s="120"/>
      <c r="F2729" s="120"/>
      <c r="G2729" s="121"/>
      <c r="H2729" s="122"/>
      <c r="I2729" s="121"/>
      <c r="J2729" s="121"/>
      <c r="K2729" s="120"/>
      <c r="L2729" s="120"/>
    </row>
    <row r="2730" spans="2:12" x14ac:dyDescent="0.25">
      <c r="B2730" s="120"/>
      <c r="C2730" s="118"/>
      <c r="D2730" s="119"/>
      <c r="E2730" s="120"/>
      <c r="F2730" s="120"/>
      <c r="G2730" s="121"/>
      <c r="H2730" s="122"/>
      <c r="I2730" s="121"/>
      <c r="J2730" s="121"/>
      <c r="K2730" s="120"/>
      <c r="L2730" s="120"/>
    </row>
    <row r="2731" spans="2:12" x14ac:dyDescent="0.25">
      <c r="B2731" s="120"/>
      <c r="C2731" s="118"/>
      <c r="D2731" s="119"/>
      <c r="E2731" s="120"/>
      <c r="F2731" s="120"/>
      <c r="G2731" s="121"/>
      <c r="H2731" s="122"/>
      <c r="I2731" s="121"/>
      <c r="J2731" s="121"/>
      <c r="K2731" s="120"/>
      <c r="L2731" s="120"/>
    </row>
    <row r="2732" spans="2:12" x14ac:dyDescent="0.25">
      <c r="B2732" s="120"/>
      <c r="C2732" s="118"/>
      <c r="D2732" s="119"/>
      <c r="E2732" s="120"/>
      <c r="F2732" s="120"/>
      <c r="G2732" s="121"/>
      <c r="H2732" s="122"/>
      <c r="I2732" s="121"/>
      <c r="J2732" s="121"/>
      <c r="K2732" s="120"/>
      <c r="L2732" s="120"/>
    </row>
    <row r="2733" spans="2:12" x14ac:dyDescent="0.25">
      <c r="B2733" s="120"/>
      <c r="C2733" s="118"/>
      <c r="D2733" s="119"/>
      <c r="E2733" s="120"/>
      <c r="F2733" s="120"/>
      <c r="G2733" s="121"/>
      <c r="H2733" s="122"/>
      <c r="I2733" s="121"/>
      <c r="J2733" s="121"/>
      <c r="K2733" s="120"/>
      <c r="L2733" s="120"/>
    </row>
    <row r="2734" spans="2:12" x14ac:dyDescent="0.25">
      <c r="B2734" s="120"/>
      <c r="C2734" s="118"/>
      <c r="D2734" s="119"/>
      <c r="E2734" s="120"/>
      <c r="F2734" s="120"/>
      <c r="G2734" s="121"/>
      <c r="H2734" s="122"/>
      <c r="I2734" s="121"/>
      <c r="J2734" s="121"/>
      <c r="K2734" s="120"/>
      <c r="L2734" s="120"/>
    </row>
    <row r="2735" spans="2:12" x14ac:dyDescent="0.25">
      <c r="B2735" s="120"/>
      <c r="C2735" s="118"/>
      <c r="D2735" s="119"/>
      <c r="E2735" s="120"/>
      <c r="F2735" s="120"/>
      <c r="G2735" s="121"/>
      <c r="H2735" s="122"/>
      <c r="I2735" s="121"/>
      <c r="J2735" s="121"/>
      <c r="K2735" s="120"/>
      <c r="L2735" s="120"/>
    </row>
    <row r="2736" spans="2:12" x14ac:dyDescent="0.25">
      <c r="B2736" s="120"/>
      <c r="C2736" s="118"/>
      <c r="D2736" s="119"/>
      <c r="E2736" s="120"/>
      <c r="F2736" s="120"/>
      <c r="G2736" s="121"/>
      <c r="H2736" s="122"/>
      <c r="I2736" s="121"/>
      <c r="J2736" s="121"/>
      <c r="K2736" s="120"/>
      <c r="L2736" s="120"/>
    </row>
    <row r="2737" spans="2:12" x14ac:dyDescent="0.25">
      <c r="B2737" s="120"/>
      <c r="C2737" s="118"/>
      <c r="D2737" s="119"/>
      <c r="E2737" s="120"/>
      <c r="F2737" s="120"/>
      <c r="G2737" s="121"/>
      <c r="H2737" s="122"/>
      <c r="I2737" s="121"/>
      <c r="J2737" s="121"/>
      <c r="K2737" s="120"/>
      <c r="L2737" s="120"/>
    </row>
    <row r="2738" spans="2:12" x14ac:dyDescent="0.25">
      <c r="B2738" s="120"/>
      <c r="C2738" s="118"/>
      <c r="D2738" s="119"/>
      <c r="E2738" s="120"/>
      <c r="F2738" s="120"/>
      <c r="G2738" s="121"/>
      <c r="H2738" s="122"/>
      <c r="I2738" s="121"/>
      <c r="J2738" s="121"/>
      <c r="K2738" s="120"/>
      <c r="L2738" s="120"/>
    </row>
    <row r="2739" spans="2:12" x14ac:dyDescent="0.25">
      <c r="B2739" s="120"/>
      <c r="C2739" s="118"/>
      <c r="D2739" s="119"/>
      <c r="E2739" s="120"/>
      <c r="F2739" s="120"/>
      <c r="G2739" s="121"/>
      <c r="H2739" s="122"/>
      <c r="I2739" s="121"/>
      <c r="J2739" s="121"/>
      <c r="K2739" s="120"/>
      <c r="L2739" s="120"/>
    </row>
    <row r="2740" spans="2:12" x14ac:dyDescent="0.25">
      <c r="B2740" s="120"/>
      <c r="C2740" s="118"/>
      <c r="D2740" s="119"/>
      <c r="E2740" s="120"/>
      <c r="F2740" s="120"/>
      <c r="G2740" s="121"/>
      <c r="H2740" s="122"/>
      <c r="I2740" s="121"/>
      <c r="J2740" s="121"/>
      <c r="K2740" s="120"/>
      <c r="L2740" s="120"/>
    </row>
    <row r="2741" spans="2:12" x14ac:dyDescent="0.25">
      <c r="B2741" s="120"/>
      <c r="C2741" s="118"/>
      <c r="D2741" s="119"/>
      <c r="E2741" s="120"/>
      <c r="F2741" s="120"/>
      <c r="G2741" s="121"/>
      <c r="H2741" s="122"/>
      <c r="I2741" s="121"/>
      <c r="J2741" s="121"/>
      <c r="K2741" s="120"/>
      <c r="L2741" s="120"/>
    </row>
    <row r="2742" spans="2:12" x14ac:dyDescent="0.25">
      <c r="B2742" s="120"/>
      <c r="C2742" s="118"/>
      <c r="D2742" s="119"/>
      <c r="E2742" s="120"/>
      <c r="F2742" s="120"/>
      <c r="G2742" s="121"/>
      <c r="H2742" s="122"/>
      <c r="I2742" s="121"/>
      <c r="J2742" s="121"/>
      <c r="K2742" s="120"/>
      <c r="L2742" s="120"/>
    </row>
    <row r="2743" spans="2:12" x14ac:dyDescent="0.25">
      <c r="B2743" s="120"/>
      <c r="C2743" s="118"/>
      <c r="D2743" s="119"/>
      <c r="E2743" s="120"/>
      <c r="F2743" s="120"/>
      <c r="G2743" s="121"/>
      <c r="H2743" s="122"/>
      <c r="I2743" s="121"/>
      <c r="J2743" s="121"/>
      <c r="K2743" s="120"/>
      <c r="L2743" s="120"/>
    </row>
    <row r="2744" spans="2:12" x14ac:dyDescent="0.25">
      <c r="B2744" s="120"/>
      <c r="C2744" s="118"/>
      <c r="D2744" s="119"/>
      <c r="E2744" s="120"/>
      <c r="F2744" s="120"/>
      <c r="G2744" s="121"/>
      <c r="H2744" s="122"/>
      <c r="I2744" s="121"/>
      <c r="J2744" s="121"/>
      <c r="K2744" s="120"/>
      <c r="L2744" s="120"/>
    </row>
    <row r="2745" spans="2:12" x14ac:dyDescent="0.25">
      <c r="B2745" s="120"/>
      <c r="C2745" s="118"/>
      <c r="D2745" s="119"/>
      <c r="E2745" s="120"/>
      <c r="F2745" s="120"/>
      <c r="G2745" s="121"/>
      <c r="H2745" s="122"/>
      <c r="I2745" s="121"/>
      <c r="J2745" s="121"/>
      <c r="K2745" s="120"/>
      <c r="L2745" s="120"/>
    </row>
    <row r="2746" spans="2:12" x14ac:dyDescent="0.25">
      <c r="B2746" s="120"/>
      <c r="C2746" s="118"/>
      <c r="D2746" s="119"/>
      <c r="E2746" s="120"/>
      <c r="F2746" s="120"/>
      <c r="G2746" s="121"/>
      <c r="H2746" s="122"/>
      <c r="I2746" s="121"/>
      <c r="J2746" s="121"/>
      <c r="K2746" s="120"/>
      <c r="L2746" s="120"/>
    </row>
    <row r="2747" spans="2:12" x14ac:dyDescent="0.25">
      <c r="B2747" s="120"/>
      <c r="C2747" s="118"/>
      <c r="D2747" s="119"/>
      <c r="E2747" s="120"/>
      <c r="F2747" s="120"/>
      <c r="G2747" s="121"/>
      <c r="H2747" s="122"/>
      <c r="I2747" s="121"/>
      <c r="J2747" s="121"/>
      <c r="K2747" s="120"/>
      <c r="L2747" s="120"/>
    </row>
    <row r="2748" spans="2:12" x14ac:dyDescent="0.25">
      <c r="B2748" s="120"/>
      <c r="C2748" s="118"/>
      <c r="D2748" s="119"/>
      <c r="E2748" s="120"/>
      <c r="F2748" s="120"/>
      <c r="G2748" s="121"/>
      <c r="H2748" s="122"/>
      <c r="I2748" s="121"/>
      <c r="J2748" s="121"/>
      <c r="K2748" s="120"/>
      <c r="L2748" s="120"/>
    </row>
    <row r="2749" spans="2:12" x14ac:dyDescent="0.25">
      <c r="B2749" s="120"/>
      <c r="C2749" s="118"/>
      <c r="D2749" s="119"/>
      <c r="E2749" s="120"/>
      <c r="F2749" s="120"/>
      <c r="G2749" s="121"/>
      <c r="H2749" s="122"/>
      <c r="I2749" s="121"/>
      <c r="J2749" s="121"/>
      <c r="K2749" s="120"/>
      <c r="L2749" s="120"/>
    </row>
    <row r="2750" spans="2:12" x14ac:dyDescent="0.25">
      <c r="B2750" s="120"/>
      <c r="C2750" s="118"/>
      <c r="D2750" s="119"/>
      <c r="E2750" s="120"/>
      <c r="F2750" s="120"/>
      <c r="G2750" s="121"/>
      <c r="H2750" s="122"/>
      <c r="I2750" s="121"/>
      <c r="J2750" s="121"/>
      <c r="K2750" s="120"/>
      <c r="L2750" s="120"/>
    </row>
    <row r="2751" spans="2:12" x14ac:dyDescent="0.25">
      <c r="B2751" s="120"/>
      <c r="C2751" s="118"/>
      <c r="D2751" s="119"/>
      <c r="E2751" s="120"/>
      <c r="F2751" s="120"/>
      <c r="G2751" s="121"/>
      <c r="H2751" s="122"/>
      <c r="I2751" s="121"/>
      <c r="J2751" s="121"/>
      <c r="K2751" s="120"/>
      <c r="L2751" s="120"/>
    </row>
    <row r="2752" spans="2:12" x14ac:dyDescent="0.25">
      <c r="B2752" s="120"/>
      <c r="C2752" s="118"/>
      <c r="D2752" s="119"/>
      <c r="E2752" s="120"/>
      <c r="F2752" s="120"/>
      <c r="G2752" s="121"/>
      <c r="H2752" s="122"/>
      <c r="I2752" s="121"/>
      <c r="J2752" s="121"/>
      <c r="K2752" s="120"/>
      <c r="L2752" s="120"/>
    </row>
    <row r="2753" spans="2:12" x14ac:dyDescent="0.25">
      <c r="B2753" s="120"/>
      <c r="C2753" s="118"/>
      <c r="D2753" s="119"/>
      <c r="E2753" s="120"/>
      <c r="F2753" s="120"/>
      <c r="G2753" s="121"/>
      <c r="H2753" s="122"/>
      <c r="I2753" s="121"/>
      <c r="J2753" s="121"/>
      <c r="K2753" s="120"/>
      <c r="L2753" s="120"/>
    </row>
    <row r="2754" spans="2:12" x14ac:dyDescent="0.25">
      <c r="B2754" s="120"/>
      <c r="C2754" s="118"/>
      <c r="D2754" s="119"/>
      <c r="E2754" s="120"/>
      <c r="F2754" s="120"/>
      <c r="G2754" s="121"/>
      <c r="H2754" s="122"/>
      <c r="I2754" s="121"/>
      <c r="J2754" s="121"/>
      <c r="K2754" s="120"/>
      <c r="L2754" s="120"/>
    </row>
    <row r="2755" spans="2:12" x14ac:dyDescent="0.25">
      <c r="B2755" s="120"/>
      <c r="C2755" s="118"/>
      <c r="D2755" s="119"/>
      <c r="E2755" s="120"/>
      <c r="F2755" s="120"/>
      <c r="G2755" s="121"/>
      <c r="H2755" s="122"/>
      <c r="I2755" s="121"/>
      <c r="J2755" s="121"/>
      <c r="K2755" s="120"/>
      <c r="L2755" s="120"/>
    </row>
    <row r="2756" spans="2:12" x14ac:dyDescent="0.25">
      <c r="B2756" s="120"/>
      <c r="C2756" s="118"/>
      <c r="D2756" s="119"/>
      <c r="E2756" s="120"/>
      <c r="F2756" s="120"/>
      <c r="G2756" s="121"/>
      <c r="H2756" s="122"/>
      <c r="I2756" s="121"/>
      <c r="J2756" s="121"/>
      <c r="K2756" s="120"/>
      <c r="L2756" s="120"/>
    </row>
    <row r="2757" spans="2:12" x14ac:dyDescent="0.25">
      <c r="B2757" s="120"/>
      <c r="C2757" s="118"/>
      <c r="D2757" s="119"/>
      <c r="E2757" s="120"/>
      <c r="F2757" s="120"/>
      <c r="G2757" s="121"/>
      <c r="H2757" s="122"/>
      <c r="I2757" s="121"/>
      <c r="J2757" s="121"/>
      <c r="K2757" s="120"/>
      <c r="L2757" s="120"/>
    </row>
    <row r="2758" spans="2:12" x14ac:dyDescent="0.25">
      <c r="B2758" s="120"/>
      <c r="C2758" s="118"/>
      <c r="D2758" s="119"/>
      <c r="E2758" s="120"/>
      <c r="F2758" s="120"/>
      <c r="G2758" s="121"/>
      <c r="H2758" s="122"/>
      <c r="I2758" s="121"/>
      <c r="J2758" s="121"/>
      <c r="K2758" s="120"/>
      <c r="L2758" s="120"/>
    </row>
    <row r="2759" spans="2:12" x14ac:dyDescent="0.25">
      <c r="B2759" s="120"/>
      <c r="C2759" s="118"/>
      <c r="D2759" s="119"/>
      <c r="E2759" s="120"/>
      <c r="F2759" s="120"/>
      <c r="G2759" s="121"/>
      <c r="H2759" s="122"/>
      <c r="I2759" s="121"/>
      <c r="J2759" s="121"/>
      <c r="K2759" s="120"/>
      <c r="L2759" s="120"/>
    </row>
    <row r="2760" spans="2:12" x14ac:dyDescent="0.25">
      <c r="B2760" s="120"/>
      <c r="C2760" s="118"/>
      <c r="D2760" s="119"/>
      <c r="E2760" s="120"/>
      <c r="F2760" s="120"/>
      <c r="G2760" s="121"/>
      <c r="H2760" s="122"/>
      <c r="I2760" s="121"/>
      <c r="J2760" s="121"/>
      <c r="K2760" s="120"/>
      <c r="L2760" s="120"/>
    </row>
    <row r="2761" spans="2:12" x14ac:dyDescent="0.25">
      <c r="B2761" s="120"/>
      <c r="C2761" s="118"/>
      <c r="D2761" s="119"/>
      <c r="E2761" s="120"/>
      <c r="F2761" s="120"/>
      <c r="G2761" s="121"/>
      <c r="H2761" s="122"/>
      <c r="I2761" s="121"/>
      <c r="J2761" s="121"/>
      <c r="K2761" s="120"/>
      <c r="L2761" s="120"/>
    </row>
    <row r="2762" spans="2:12" x14ac:dyDescent="0.25">
      <c r="B2762" s="120"/>
      <c r="C2762" s="118"/>
      <c r="D2762" s="119"/>
      <c r="E2762" s="120"/>
      <c r="F2762" s="120"/>
      <c r="G2762" s="121"/>
      <c r="H2762" s="122"/>
      <c r="I2762" s="121"/>
      <c r="J2762" s="121"/>
      <c r="K2762" s="120"/>
      <c r="L2762" s="120"/>
    </row>
    <row r="2763" spans="2:12" x14ac:dyDescent="0.25">
      <c r="B2763" s="120"/>
      <c r="C2763" s="118"/>
      <c r="D2763" s="119"/>
      <c r="E2763" s="120"/>
      <c r="F2763" s="120"/>
      <c r="G2763" s="121"/>
      <c r="H2763" s="122"/>
      <c r="I2763" s="121"/>
      <c r="J2763" s="121"/>
      <c r="K2763" s="120"/>
      <c r="L2763" s="120"/>
    </row>
    <row r="2764" spans="2:12" x14ac:dyDescent="0.25">
      <c r="B2764" s="120"/>
      <c r="C2764" s="118"/>
      <c r="D2764" s="119"/>
      <c r="E2764" s="120"/>
      <c r="F2764" s="120"/>
      <c r="G2764" s="121"/>
      <c r="H2764" s="122"/>
      <c r="I2764" s="121"/>
      <c r="J2764" s="121"/>
      <c r="K2764" s="120"/>
      <c r="L2764" s="120"/>
    </row>
    <row r="2765" spans="2:12" x14ac:dyDescent="0.25">
      <c r="B2765" s="120"/>
      <c r="C2765" s="118"/>
      <c r="D2765" s="119"/>
      <c r="E2765" s="120"/>
      <c r="F2765" s="120"/>
      <c r="G2765" s="121"/>
      <c r="H2765" s="122"/>
      <c r="I2765" s="121"/>
      <c r="J2765" s="121"/>
      <c r="K2765" s="120"/>
      <c r="L2765" s="120"/>
    </row>
    <row r="2766" spans="2:12" x14ac:dyDescent="0.25">
      <c r="B2766" s="120"/>
      <c r="C2766" s="118"/>
      <c r="D2766" s="119"/>
      <c r="E2766" s="120"/>
      <c r="F2766" s="120"/>
      <c r="G2766" s="121"/>
      <c r="H2766" s="122"/>
      <c r="I2766" s="121"/>
      <c r="J2766" s="121"/>
      <c r="K2766" s="120"/>
      <c r="L2766" s="120"/>
    </row>
    <row r="2767" spans="2:12" x14ac:dyDescent="0.25">
      <c r="B2767" s="120"/>
      <c r="C2767" s="118"/>
      <c r="D2767" s="119"/>
      <c r="E2767" s="120"/>
      <c r="F2767" s="120"/>
      <c r="G2767" s="121"/>
      <c r="H2767" s="122"/>
      <c r="I2767" s="121"/>
      <c r="J2767" s="121"/>
      <c r="K2767" s="120"/>
      <c r="L2767" s="120"/>
    </row>
    <row r="2768" spans="2:12" x14ac:dyDescent="0.25">
      <c r="B2768" s="120"/>
      <c r="C2768" s="118"/>
      <c r="D2768" s="119"/>
      <c r="E2768" s="120"/>
      <c r="F2768" s="120"/>
      <c r="G2768" s="121"/>
      <c r="H2768" s="122"/>
      <c r="I2768" s="121"/>
      <c r="J2768" s="121"/>
      <c r="K2768" s="120"/>
      <c r="L2768" s="120"/>
    </row>
    <row r="2769" spans="2:12" x14ac:dyDescent="0.25">
      <c r="B2769" s="120"/>
      <c r="C2769" s="118"/>
      <c r="D2769" s="119"/>
      <c r="E2769" s="120"/>
      <c r="F2769" s="120"/>
      <c r="G2769" s="121"/>
      <c r="H2769" s="122"/>
      <c r="I2769" s="121"/>
      <c r="J2769" s="121"/>
      <c r="K2769" s="120"/>
      <c r="L2769" s="120"/>
    </row>
    <row r="2770" spans="2:12" x14ac:dyDescent="0.25">
      <c r="B2770" s="120"/>
      <c r="C2770" s="118"/>
      <c r="D2770" s="119"/>
      <c r="E2770" s="120"/>
      <c r="F2770" s="120"/>
      <c r="G2770" s="121"/>
      <c r="H2770" s="122"/>
      <c r="I2770" s="121"/>
      <c r="J2770" s="121"/>
      <c r="K2770" s="120"/>
      <c r="L2770" s="120"/>
    </row>
    <row r="2771" spans="2:12" x14ac:dyDescent="0.25">
      <c r="B2771" s="120"/>
      <c r="C2771" s="118"/>
      <c r="D2771" s="119"/>
      <c r="E2771" s="120"/>
      <c r="F2771" s="120"/>
      <c r="G2771" s="121"/>
      <c r="H2771" s="122"/>
      <c r="I2771" s="121"/>
      <c r="J2771" s="121"/>
      <c r="K2771" s="120"/>
      <c r="L2771" s="120"/>
    </row>
    <row r="2772" spans="2:12" x14ac:dyDescent="0.25">
      <c r="B2772" s="120"/>
      <c r="C2772" s="118"/>
      <c r="D2772" s="119"/>
      <c r="E2772" s="120"/>
      <c r="F2772" s="120"/>
      <c r="G2772" s="121"/>
      <c r="H2772" s="122"/>
      <c r="I2772" s="121"/>
      <c r="J2772" s="121"/>
      <c r="K2772" s="120"/>
      <c r="L2772" s="120"/>
    </row>
    <row r="2773" spans="2:12" x14ac:dyDescent="0.25">
      <c r="B2773" s="120"/>
      <c r="C2773" s="118"/>
      <c r="D2773" s="119"/>
      <c r="E2773" s="120"/>
      <c r="F2773" s="120"/>
      <c r="G2773" s="121"/>
      <c r="H2773" s="122"/>
      <c r="I2773" s="121"/>
      <c r="J2773" s="121"/>
      <c r="K2773" s="120"/>
      <c r="L2773" s="120"/>
    </row>
    <row r="2774" spans="2:12" x14ac:dyDescent="0.25">
      <c r="B2774" s="120"/>
      <c r="C2774" s="118"/>
      <c r="D2774" s="119"/>
      <c r="E2774" s="120"/>
      <c r="F2774" s="120"/>
      <c r="G2774" s="121"/>
      <c r="H2774" s="122"/>
      <c r="I2774" s="121"/>
      <c r="J2774" s="121"/>
      <c r="K2774" s="120"/>
      <c r="L2774" s="120"/>
    </row>
    <row r="2775" spans="2:12" x14ac:dyDescent="0.25">
      <c r="B2775" s="120"/>
      <c r="C2775" s="118"/>
      <c r="D2775" s="119"/>
      <c r="E2775" s="120"/>
      <c r="F2775" s="120"/>
      <c r="G2775" s="121"/>
      <c r="H2775" s="122"/>
      <c r="I2775" s="121"/>
      <c r="J2775" s="121"/>
      <c r="K2775" s="120"/>
      <c r="L2775" s="120"/>
    </row>
    <row r="2776" spans="2:12" x14ac:dyDescent="0.25">
      <c r="B2776" s="120"/>
      <c r="C2776" s="118"/>
      <c r="D2776" s="119"/>
      <c r="E2776" s="120"/>
      <c r="F2776" s="120"/>
      <c r="G2776" s="121"/>
      <c r="H2776" s="122"/>
      <c r="I2776" s="121"/>
      <c r="J2776" s="121"/>
      <c r="K2776" s="120"/>
      <c r="L2776" s="120"/>
    </row>
    <row r="2777" spans="2:12" x14ac:dyDescent="0.25">
      <c r="B2777" s="120"/>
      <c r="C2777" s="118"/>
      <c r="D2777" s="119"/>
      <c r="E2777" s="120"/>
      <c r="F2777" s="120"/>
      <c r="G2777" s="121"/>
      <c r="H2777" s="122"/>
      <c r="I2777" s="121"/>
      <c r="J2777" s="121"/>
      <c r="K2777" s="120"/>
      <c r="L2777" s="120"/>
    </row>
    <row r="2778" spans="2:12" x14ac:dyDescent="0.25">
      <c r="B2778" s="120"/>
      <c r="C2778" s="118"/>
      <c r="D2778" s="119"/>
      <c r="E2778" s="120"/>
      <c r="F2778" s="120"/>
      <c r="G2778" s="121"/>
      <c r="H2778" s="122"/>
      <c r="I2778" s="121"/>
      <c r="J2778" s="121"/>
      <c r="K2778" s="120"/>
      <c r="L2778" s="120"/>
    </row>
    <row r="2779" spans="2:12" x14ac:dyDescent="0.25">
      <c r="B2779" s="120"/>
      <c r="C2779" s="118"/>
      <c r="D2779" s="119"/>
      <c r="E2779" s="120"/>
      <c r="F2779" s="120"/>
      <c r="G2779" s="121"/>
      <c r="H2779" s="122"/>
      <c r="I2779" s="121"/>
      <c r="J2779" s="121"/>
      <c r="K2779" s="120"/>
      <c r="L2779" s="120"/>
    </row>
    <row r="2780" spans="2:12" x14ac:dyDescent="0.25">
      <c r="B2780" s="120"/>
      <c r="C2780" s="118"/>
      <c r="D2780" s="119"/>
      <c r="E2780" s="120"/>
      <c r="F2780" s="120"/>
      <c r="G2780" s="121"/>
      <c r="H2780" s="122"/>
      <c r="I2780" s="121"/>
      <c r="J2780" s="121"/>
      <c r="K2780" s="120"/>
      <c r="L2780" s="120"/>
    </row>
    <row r="2781" spans="2:12" x14ac:dyDescent="0.25">
      <c r="B2781" s="120"/>
      <c r="C2781" s="118"/>
      <c r="D2781" s="119"/>
      <c r="E2781" s="120"/>
      <c r="F2781" s="120"/>
      <c r="G2781" s="121"/>
      <c r="H2781" s="122"/>
      <c r="I2781" s="121"/>
      <c r="J2781" s="121"/>
      <c r="K2781" s="120"/>
      <c r="L2781" s="120"/>
    </row>
    <row r="2782" spans="2:12" x14ac:dyDescent="0.25">
      <c r="B2782" s="120"/>
      <c r="C2782" s="118"/>
      <c r="D2782" s="119"/>
      <c r="E2782" s="120"/>
      <c r="F2782" s="120"/>
      <c r="G2782" s="121"/>
      <c r="H2782" s="122"/>
      <c r="I2782" s="121"/>
      <c r="J2782" s="121"/>
      <c r="K2782" s="120"/>
      <c r="L2782" s="120"/>
    </row>
    <row r="2783" spans="2:12" x14ac:dyDescent="0.25">
      <c r="B2783" s="120"/>
      <c r="C2783" s="118"/>
      <c r="D2783" s="119"/>
      <c r="E2783" s="120"/>
      <c r="F2783" s="120"/>
      <c r="G2783" s="121"/>
      <c r="H2783" s="122"/>
      <c r="I2783" s="121"/>
      <c r="J2783" s="121"/>
      <c r="K2783" s="120"/>
      <c r="L2783" s="120"/>
    </row>
    <row r="2784" spans="2:12" x14ac:dyDescent="0.25">
      <c r="B2784" s="120"/>
      <c r="C2784" s="118"/>
      <c r="D2784" s="119"/>
      <c r="E2784" s="120"/>
      <c r="F2784" s="120"/>
      <c r="G2784" s="121"/>
      <c r="H2784" s="122"/>
      <c r="I2784" s="121"/>
      <c r="J2784" s="121"/>
      <c r="K2784" s="120"/>
      <c r="L2784" s="120"/>
    </row>
    <row r="2785" spans="2:12" x14ac:dyDescent="0.25">
      <c r="B2785" s="120"/>
      <c r="C2785" s="118"/>
      <c r="D2785" s="119"/>
      <c r="E2785" s="120"/>
      <c r="F2785" s="120"/>
      <c r="G2785" s="121"/>
      <c r="H2785" s="122"/>
      <c r="I2785" s="121"/>
      <c r="J2785" s="121"/>
      <c r="K2785" s="120"/>
      <c r="L2785" s="120"/>
    </row>
    <row r="2786" spans="2:12" x14ac:dyDescent="0.25">
      <c r="B2786" s="120"/>
      <c r="C2786" s="118"/>
      <c r="D2786" s="119"/>
      <c r="E2786" s="120"/>
      <c r="F2786" s="120"/>
      <c r="G2786" s="121"/>
      <c r="H2786" s="122"/>
      <c r="I2786" s="121"/>
      <c r="J2786" s="121"/>
      <c r="K2786" s="120"/>
      <c r="L2786" s="120"/>
    </row>
    <row r="2787" spans="2:12" x14ac:dyDescent="0.25">
      <c r="B2787" s="120"/>
      <c r="C2787" s="118"/>
      <c r="D2787" s="119"/>
      <c r="E2787" s="120"/>
      <c r="F2787" s="120"/>
      <c r="G2787" s="121"/>
      <c r="H2787" s="122"/>
      <c r="I2787" s="121"/>
      <c r="J2787" s="121"/>
      <c r="K2787" s="120"/>
      <c r="L2787" s="120"/>
    </row>
    <row r="2788" spans="2:12" x14ac:dyDescent="0.25">
      <c r="B2788" s="120"/>
      <c r="C2788" s="118"/>
      <c r="D2788" s="119"/>
      <c r="E2788" s="120"/>
      <c r="F2788" s="120"/>
      <c r="G2788" s="121"/>
      <c r="H2788" s="122"/>
      <c r="I2788" s="121"/>
      <c r="J2788" s="121"/>
      <c r="K2788" s="120"/>
      <c r="L2788" s="120"/>
    </row>
    <row r="2789" spans="2:12" x14ac:dyDescent="0.25">
      <c r="B2789" s="120"/>
      <c r="C2789" s="118"/>
      <c r="D2789" s="119"/>
      <c r="E2789" s="120"/>
      <c r="F2789" s="120"/>
      <c r="G2789" s="121"/>
      <c r="H2789" s="122"/>
      <c r="I2789" s="121"/>
      <c r="J2789" s="121"/>
      <c r="K2789" s="120"/>
      <c r="L2789" s="120"/>
    </row>
    <row r="2790" spans="2:12" x14ac:dyDescent="0.25">
      <c r="B2790" s="120"/>
      <c r="C2790" s="118"/>
      <c r="D2790" s="119"/>
      <c r="E2790" s="120"/>
      <c r="F2790" s="120"/>
      <c r="G2790" s="121"/>
      <c r="H2790" s="122"/>
      <c r="I2790" s="121"/>
      <c r="J2790" s="121"/>
      <c r="K2790" s="120"/>
      <c r="L2790" s="120"/>
    </row>
    <row r="2791" spans="2:12" x14ac:dyDescent="0.25">
      <c r="B2791" s="120"/>
      <c r="C2791" s="118"/>
      <c r="D2791" s="119"/>
      <c r="E2791" s="120"/>
      <c r="F2791" s="120"/>
      <c r="G2791" s="121"/>
      <c r="H2791" s="122"/>
      <c r="I2791" s="121"/>
      <c r="J2791" s="121"/>
      <c r="K2791" s="120"/>
      <c r="L2791" s="120"/>
    </row>
    <row r="2792" spans="2:12" x14ac:dyDescent="0.25">
      <c r="B2792" s="120"/>
      <c r="C2792" s="118"/>
      <c r="D2792" s="119"/>
      <c r="E2792" s="120"/>
      <c r="F2792" s="120"/>
      <c r="G2792" s="121"/>
      <c r="H2792" s="122"/>
      <c r="I2792" s="121"/>
      <c r="J2792" s="121"/>
      <c r="K2792" s="120"/>
      <c r="L2792" s="120"/>
    </row>
    <row r="2793" spans="2:12" x14ac:dyDescent="0.25">
      <c r="B2793" s="120"/>
      <c r="C2793" s="118"/>
      <c r="D2793" s="119"/>
      <c r="E2793" s="120"/>
      <c r="F2793" s="120"/>
      <c r="G2793" s="121"/>
      <c r="H2793" s="122"/>
      <c r="I2793" s="121"/>
      <c r="J2793" s="121"/>
      <c r="K2793" s="120"/>
      <c r="L2793" s="120"/>
    </row>
    <row r="2794" spans="2:12" x14ac:dyDescent="0.25">
      <c r="B2794" s="120"/>
      <c r="C2794" s="118"/>
      <c r="D2794" s="119"/>
      <c r="E2794" s="120"/>
      <c r="F2794" s="120"/>
      <c r="G2794" s="121"/>
      <c r="H2794" s="122"/>
      <c r="I2794" s="121"/>
      <c r="J2794" s="121"/>
      <c r="K2794" s="120"/>
      <c r="L2794" s="120"/>
    </row>
    <row r="2795" spans="2:12" x14ac:dyDescent="0.25">
      <c r="B2795" s="120"/>
      <c r="C2795" s="118"/>
      <c r="D2795" s="119"/>
      <c r="E2795" s="120"/>
      <c r="F2795" s="120"/>
      <c r="G2795" s="121"/>
      <c r="H2795" s="122"/>
      <c r="I2795" s="121"/>
      <c r="J2795" s="121"/>
      <c r="K2795" s="120"/>
      <c r="L2795" s="120"/>
    </row>
    <row r="2796" spans="2:12" x14ac:dyDescent="0.25">
      <c r="B2796" s="120"/>
      <c r="C2796" s="118"/>
      <c r="D2796" s="119"/>
      <c r="E2796" s="120"/>
      <c r="F2796" s="120"/>
      <c r="G2796" s="121"/>
      <c r="H2796" s="122"/>
      <c r="I2796" s="121"/>
      <c r="J2796" s="121"/>
      <c r="K2796" s="120"/>
      <c r="L2796" s="120"/>
    </row>
    <row r="2797" spans="2:12" x14ac:dyDescent="0.25">
      <c r="B2797" s="120"/>
      <c r="C2797" s="118"/>
      <c r="D2797" s="119"/>
      <c r="E2797" s="120"/>
      <c r="F2797" s="120"/>
      <c r="G2797" s="121"/>
      <c r="H2797" s="122"/>
      <c r="I2797" s="121"/>
      <c r="J2797" s="121"/>
      <c r="K2797" s="120"/>
      <c r="L2797" s="120"/>
    </row>
    <row r="2798" spans="2:12" x14ac:dyDescent="0.25">
      <c r="B2798" s="120"/>
      <c r="C2798" s="118"/>
      <c r="D2798" s="119"/>
      <c r="E2798" s="120"/>
      <c r="F2798" s="120"/>
      <c r="G2798" s="121"/>
      <c r="H2798" s="122"/>
      <c r="I2798" s="121"/>
      <c r="J2798" s="121"/>
      <c r="K2798" s="120"/>
      <c r="L2798" s="120"/>
    </row>
    <row r="2799" spans="2:12" x14ac:dyDescent="0.25">
      <c r="B2799" s="120"/>
      <c r="C2799" s="118"/>
      <c r="D2799" s="119"/>
      <c r="E2799" s="120"/>
      <c r="F2799" s="120"/>
      <c r="G2799" s="121"/>
      <c r="H2799" s="122"/>
      <c r="I2799" s="121"/>
      <c r="J2799" s="121"/>
      <c r="K2799" s="120"/>
      <c r="L2799" s="120"/>
    </row>
    <row r="2800" spans="2:12" x14ac:dyDescent="0.25">
      <c r="B2800" s="120"/>
      <c r="C2800" s="118"/>
      <c r="D2800" s="119"/>
      <c r="E2800" s="120"/>
      <c r="F2800" s="120"/>
      <c r="G2800" s="121"/>
      <c r="H2800" s="122"/>
      <c r="I2800" s="121"/>
      <c r="J2800" s="121"/>
      <c r="K2800" s="120"/>
      <c r="L2800" s="120"/>
    </row>
    <row r="2801" spans="2:12" x14ac:dyDescent="0.25">
      <c r="B2801" s="120"/>
      <c r="C2801" s="118"/>
      <c r="D2801" s="119"/>
      <c r="E2801" s="120"/>
      <c r="F2801" s="120"/>
      <c r="G2801" s="121"/>
      <c r="H2801" s="122"/>
      <c r="I2801" s="121"/>
      <c r="J2801" s="121"/>
      <c r="K2801" s="120"/>
      <c r="L2801" s="120"/>
    </row>
    <row r="2802" spans="2:12" x14ac:dyDescent="0.25">
      <c r="B2802" s="120"/>
      <c r="C2802" s="118"/>
      <c r="D2802" s="119"/>
      <c r="E2802" s="120"/>
      <c r="F2802" s="120"/>
      <c r="G2802" s="121"/>
      <c r="H2802" s="122"/>
      <c r="I2802" s="121"/>
      <c r="J2802" s="121"/>
      <c r="K2802" s="120"/>
      <c r="L2802" s="120"/>
    </row>
    <row r="2803" spans="2:12" x14ac:dyDescent="0.25">
      <c r="B2803" s="120"/>
      <c r="C2803" s="118"/>
      <c r="D2803" s="119"/>
      <c r="E2803" s="120"/>
      <c r="F2803" s="120"/>
      <c r="G2803" s="121"/>
      <c r="H2803" s="122"/>
      <c r="I2803" s="121"/>
      <c r="J2803" s="121"/>
      <c r="K2803" s="120"/>
      <c r="L2803" s="120"/>
    </row>
    <row r="2804" spans="2:12" x14ac:dyDescent="0.25">
      <c r="B2804" s="120"/>
      <c r="C2804" s="118"/>
      <c r="D2804" s="119"/>
      <c r="E2804" s="120"/>
      <c r="F2804" s="120"/>
      <c r="G2804" s="121"/>
      <c r="H2804" s="122"/>
      <c r="I2804" s="121"/>
      <c r="J2804" s="121"/>
      <c r="K2804" s="120"/>
      <c r="L2804" s="120"/>
    </row>
    <row r="2805" spans="2:12" x14ac:dyDescent="0.25">
      <c r="B2805" s="120"/>
      <c r="C2805" s="118"/>
      <c r="D2805" s="119"/>
      <c r="E2805" s="120"/>
      <c r="F2805" s="120"/>
      <c r="G2805" s="121"/>
      <c r="H2805" s="122"/>
      <c r="I2805" s="121"/>
      <c r="J2805" s="121"/>
      <c r="K2805" s="120"/>
      <c r="L2805" s="120"/>
    </row>
    <row r="2806" spans="2:12" x14ac:dyDescent="0.25">
      <c r="B2806" s="120"/>
      <c r="C2806" s="118"/>
      <c r="D2806" s="119"/>
      <c r="E2806" s="120"/>
      <c r="F2806" s="120"/>
      <c r="G2806" s="121"/>
      <c r="H2806" s="122"/>
      <c r="I2806" s="121"/>
      <c r="J2806" s="121"/>
      <c r="K2806" s="120"/>
      <c r="L2806" s="120"/>
    </row>
    <row r="2807" spans="2:12" x14ac:dyDescent="0.25">
      <c r="B2807" s="120"/>
      <c r="C2807" s="118"/>
      <c r="D2807" s="119"/>
      <c r="E2807" s="120"/>
      <c r="F2807" s="120"/>
      <c r="G2807" s="121"/>
      <c r="H2807" s="122"/>
      <c r="I2807" s="121"/>
      <c r="J2807" s="121"/>
      <c r="K2807" s="120"/>
      <c r="L2807" s="120"/>
    </row>
    <row r="2808" spans="2:12" x14ac:dyDescent="0.25">
      <c r="B2808" s="120"/>
      <c r="C2808" s="118"/>
      <c r="D2808" s="119"/>
      <c r="E2808" s="120"/>
      <c r="F2808" s="120"/>
      <c r="G2808" s="121"/>
      <c r="H2808" s="122"/>
      <c r="I2808" s="121"/>
      <c r="J2808" s="121"/>
      <c r="K2808" s="120"/>
      <c r="L2808" s="120"/>
    </row>
    <row r="2809" spans="2:12" x14ac:dyDescent="0.25">
      <c r="B2809" s="120"/>
      <c r="C2809" s="118"/>
      <c r="D2809" s="119"/>
      <c r="E2809" s="120"/>
      <c r="F2809" s="120"/>
      <c r="G2809" s="121"/>
      <c r="H2809" s="122"/>
      <c r="I2809" s="121"/>
      <c r="J2809" s="121"/>
      <c r="K2809" s="120"/>
      <c r="L2809" s="120"/>
    </row>
    <row r="2810" spans="2:12" x14ac:dyDescent="0.25">
      <c r="B2810" s="120"/>
      <c r="C2810" s="118"/>
      <c r="D2810" s="119"/>
      <c r="E2810" s="120"/>
      <c r="F2810" s="120"/>
      <c r="G2810" s="121"/>
      <c r="H2810" s="122"/>
      <c r="I2810" s="121"/>
      <c r="J2810" s="121"/>
      <c r="K2810" s="120"/>
      <c r="L2810" s="120"/>
    </row>
    <row r="2811" spans="2:12" x14ac:dyDescent="0.25">
      <c r="B2811" s="120"/>
      <c r="C2811" s="118"/>
      <c r="D2811" s="119"/>
      <c r="E2811" s="120"/>
      <c r="F2811" s="120"/>
      <c r="G2811" s="121"/>
      <c r="H2811" s="122"/>
      <c r="I2811" s="121"/>
      <c r="J2811" s="121"/>
      <c r="K2811" s="120"/>
      <c r="L2811" s="120"/>
    </row>
    <row r="2812" spans="2:12" x14ac:dyDescent="0.25">
      <c r="B2812" s="120"/>
      <c r="C2812" s="118"/>
      <c r="D2812" s="119"/>
      <c r="E2812" s="120"/>
      <c r="F2812" s="120"/>
      <c r="G2812" s="121"/>
      <c r="H2812" s="122"/>
      <c r="I2812" s="121"/>
      <c r="J2812" s="121"/>
      <c r="K2812" s="120"/>
      <c r="L2812" s="120"/>
    </row>
    <row r="2813" spans="2:12" x14ac:dyDescent="0.25">
      <c r="B2813" s="120"/>
      <c r="C2813" s="118"/>
      <c r="D2813" s="119"/>
      <c r="E2813" s="120"/>
      <c r="F2813" s="120"/>
      <c r="G2813" s="121"/>
      <c r="H2813" s="122"/>
      <c r="I2813" s="121"/>
      <c r="J2813" s="121"/>
      <c r="K2813" s="120"/>
      <c r="L2813" s="120"/>
    </row>
    <row r="2814" spans="2:12" x14ac:dyDescent="0.25">
      <c r="B2814" s="120"/>
      <c r="C2814" s="118"/>
      <c r="D2814" s="119"/>
      <c r="E2814" s="120"/>
      <c r="F2814" s="120"/>
      <c r="G2814" s="121"/>
      <c r="H2814" s="122"/>
      <c r="I2814" s="121"/>
      <c r="J2814" s="121"/>
      <c r="K2814" s="120"/>
      <c r="L2814" s="120"/>
    </row>
    <row r="2815" spans="2:12" x14ac:dyDescent="0.25">
      <c r="B2815" s="120"/>
      <c r="C2815" s="118"/>
      <c r="D2815" s="119"/>
      <c r="E2815" s="120"/>
      <c r="F2815" s="120"/>
      <c r="G2815" s="121"/>
      <c r="H2815" s="122"/>
      <c r="I2815" s="121"/>
      <c r="J2815" s="121"/>
      <c r="K2815" s="120"/>
      <c r="L2815" s="120"/>
    </row>
    <row r="2816" spans="2:12" x14ac:dyDescent="0.25">
      <c r="B2816" s="120"/>
      <c r="C2816" s="118"/>
      <c r="D2816" s="119"/>
      <c r="E2816" s="120"/>
      <c r="F2816" s="120"/>
      <c r="G2816" s="121"/>
      <c r="H2816" s="122"/>
      <c r="I2816" s="121"/>
      <c r="J2816" s="121"/>
      <c r="K2816" s="120"/>
      <c r="L2816" s="120"/>
    </row>
    <row r="2817" spans="2:12" x14ac:dyDescent="0.25">
      <c r="B2817" s="120"/>
      <c r="C2817" s="118"/>
      <c r="D2817" s="119"/>
      <c r="E2817" s="120"/>
      <c r="F2817" s="120"/>
      <c r="G2817" s="121"/>
      <c r="H2817" s="122"/>
      <c r="I2817" s="121"/>
      <c r="J2817" s="121"/>
      <c r="K2817" s="120"/>
      <c r="L2817" s="120"/>
    </row>
    <row r="2818" spans="2:12" x14ac:dyDescent="0.25">
      <c r="B2818" s="120"/>
      <c r="C2818" s="118"/>
      <c r="D2818" s="119"/>
      <c r="E2818" s="120"/>
      <c r="F2818" s="120"/>
      <c r="G2818" s="121"/>
      <c r="H2818" s="122"/>
      <c r="I2818" s="121"/>
      <c r="J2818" s="121"/>
      <c r="K2818" s="120"/>
      <c r="L2818" s="120"/>
    </row>
    <row r="2819" spans="2:12" x14ac:dyDescent="0.25">
      <c r="B2819" s="120"/>
      <c r="C2819" s="118"/>
      <c r="D2819" s="119"/>
      <c r="E2819" s="120"/>
      <c r="F2819" s="120"/>
      <c r="G2819" s="121"/>
      <c r="H2819" s="122"/>
      <c r="I2819" s="121"/>
      <c r="J2819" s="121"/>
      <c r="K2819" s="120"/>
      <c r="L2819" s="120"/>
    </row>
    <row r="2820" spans="2:12" x14ac:dyDescent="0.25">
      <c r="B2820" s="120"/>
      <c r="C2820" s="118"/>
      <c r="D2820" s="119"/>
      <c r="E2820" s="120"/>
      <c r="F2820" s="120"/>
      <c r="G2820" s="121"/>
      <c r="H2820" s="122"/>
      <c r="I2820" s="121"/>
      <c r="J2820" s="121"/>
      <c r="K2820" s="120"/>
      <c r="L2820" s="120"/>
    </row>
    <row r="2821" spans="2:12" x14ac:dyDescent="0.25">
      <c r="B2821" s="120"/>
      <c r="C2821" s="118"/>
      <c r="D2821" s="119"/>
      <c r="E2821" s="120"/>
      <c r="F2821" s="120"/>
      <c r="G2821" s="121"/>
      <c r="H2821" s="122"/>
      <c r="I2821" s="121"/>
      <c r="J2821" s="121"/>
      <c r="K2821" s="120"/>
      <c r="L2821" s="120"/>
    </row>
    <row r="2822" spans="2:12" x14ac:dyDescent="0.25">
      <c r="B2822" s="120"/>
      <c r="C2822" s="118"/>
      <c r="D2822" s="119"/>
      <c r="E2822" s="120"/>
      <c r="F2822" s="120"/>
      <c r="G2822" s="121"/>
      <c r="H2822" s="122"/>
      <c r="I2822" s="121"/>
      <c r="J2822" s="121"/>
      <c r="K2822" s="120"/>
      <c r="L2822" s="120"/>
    </row>
    <row r="2823" spans="2:12" x14ac:dyDescent="0.25">
      <c r="B2823" s="120"/>
      <c r="C2823" s="118"/>
      <c r="D2823" s="119"/>
      <c r="E2823" s="120"/>
      <c r="F2823" s="120"/>
      <c r="G2823" s="121"/>
      <c r="H2823" s="122"/>
      <c r="I2823" s="121"/>
      <c r="J2823" s="121"/>
      <c r="K2823" s="120"/>
      <c r="L2823" s="120"/>
    </row>
    <row r="2824" spans="2:12" x14ac:dyDescent="0.25">
      <c r="B2824" s="120"/>
      <c r="C2824" s="118"/>
      <c r="D2824" s="119"/>
      <c r="E2824" s="120"/>
      <c r="F2824" s="120"/>
      <c r="G2824" s="121"/>
      <c r="H2824" s="122"/>
      <c r="I2824" s="121"/>
      <c r="J2824" s="121"/>
      <c r="K2824" s="120"/>
      <c r="L2824" s="120"/>
    </row>
    <row r="2825" spans="2:12" x14ac:dyDescent="0.25">
      <c r="B2825" s="120"/>
      <c r="C2825" s="118"/>
      <c r="D2825" s="119"/>
      <c r="E2825" s="120"/>
      <c r="F2825" s="120"/>
      <c r="G2825" s="121"/>
      <c r="H2825" s="122"/>
      <c r="I2825" s="121"/>
      <c r="J2825" s="121"/>
      <c r="K2825" s="120"/>
      <c r="L2825" s="120"/>
    </row>
    <row r="2826" spans="2:12" x14ac:dyDescent="0.25">
      <c r="B2826" s="120"/>
      <c r="C2826" s="118"/>
      <c r="D2826" s="119"/>
      <c r="E2826" s="120"/>
      <c r="F2826" s="120"/>
      <c r="G2826" s="121"/>
      <c r="H2826" s="122"/>
      <c r="I2826" s="121"/>
      <c r="J2826" s="121"/>
      <c r="K2826" s="120"/>
      <c r="L2826" s="120"/>
    </row>
    <row r="2827" spans="2:12" x14ac:dyDescent="0.25">
      <c r="B2827" s="120"/>
      <c r="C2827" s="118"/>
      <c r="D2827" s="119"/>
      <c r="E2827" s="120"/>
      <c r="F2827" s="120"/>
      <c r="G2827" s="121"/>
      <c r="H2827" s="122"/>
      <c r="I2827" s="121"/>
      <c r="J2827" s="121"/>
      <c r="K2827" s="120"/>
      <c r="L2827" s="120"/>
    </row>
    <row r="2828" spans="2:12" x14ac:dyDescent="0.25">
      <c r="B2828" s="120"/>
      <c r="C2828" s="118"/>
      <c r="D2828" s="119"/>
      <c r="E2828" s="120"/>
      <c r="F2828" s="120"/>
      <c r="G2828" s="121"/>
      <c r="H2828" s="122"/>
      <c r="I2828" s="121"/>
      <c r="J2828" s="121"/>
      <c r="K2828" s="120"/>
      <c r="L2828" s="120"/>
    </row>
    <row r="2829" spans="2:12" x14ac:dyDescent="0.25">
      <c r="B2829" s="120"/>
      <c r="C2829" s="118"/>
      <c r="D2829" s="119"/>
      <c r="E2829" s="120"/>
      <c r="F2829" s="120"/>
      <c r="G2829" s="121"/>
      <c r="H2829" s="122"/>
      <c r="I2829" s="121"/>
      <c r="J2829" s="121"/>
      <c r="K2829" s="120"/>
      <c r="L2829" s="120"/>
    </row>
    <row r="2830" spans="2:12" x14ac:dyDescent="0.25">
      <c r="B2830" s="120"/>
      <c r="C2830" s="118"/>
      <c r="D2830" s="119"/>
      <c r="E2830" s="120"/>
      <c r="F2830" s="120"/>
      <c r="G2830" s="121"/>
      <c r="H2830" s="122"/>
      <c r="I2830" s="121"/>
      <c r="J2830" s="121"/>
      <c r="K2830" s="120"/>
      <c r="L2830" s="120"/>
    </row>
    <row r="2831" spans="2:12" x14ac:dyDescent="0.25">
      <c r="B2831" s="120"/>
      <c r="C2831" s="118"/>
      <c r="D2831" s="119"/>
      <c r="E2831" s="120"/>
      <c r="F2831" s="120"/>
      <c r="G2831" s="121"/>
      <c r="H2831" s="122"/>
      <c r="I2831" s="121"/>
      <c r="J2831" s="121"/>
      <c r="K2831" s="120"/>
      <c r="L2831" s="120"/>
    </row>
    <row r="2832" spans="2:12" x14ac:dyDescent="0.25">
      <c r="B2832" s="120"/>
      <c r="C2832" s="118"/>
      <c r="D2832" s="119"/>
      <c r="E2832" s="120"/>
      <c r="F2832" s="120"/>
      <c r="G2832" s="121"/>
      <c r="H2832" s="122"/>
      <c r="I2832" s="121"/>
      <c r="J2832" s="121"/>
      <c r="K2832" s="120"/>
      <c r="L2832" s="120"/>
    </row>
    <row r="2833" spans="2:12" x14ac:dyDescent="0.25">
      <c r="B2833" s="120"/>
      <c r="C2833" s="118"/>
      <c r="D2833" s="119"/>
      <c r="E2833" s="120"/>
      <c r="F2833" s="120"/>
      <c r="G2833" s="121"/>
      <c r="H2833" s="122"/>
      <c r="I2833" s="121"/>
      <c r="J2833" s="121"/>
      <c r="K2833" s="120"/>
      <c r="L2833" s="120"/>
    </row>
    <row r="2834" spans="2:12" x14ac:dyDescent="0.25">
      <c r="B2834" s="120"/>
      <c r="C2834" s="118"/>
      <c r="D2834" s="119"/>
      <c r="E2834" s="120"/>
      <c r="F2834" s="120"/>
      <c r="G2834" s="121"/>
      <c r="H2834" s="122"/>
      <c r="I2834" s="121"/>
      <c r="J2834" s="121"/>
      <c r="K2834" s="120"/>
      <c r="L2834" s="120"/>
    </row>
    <row r="2835" spans="2:12" x14ac:dyDescent="0.25">
      <c r="B2835" s="120"/>
      <c r="C2835" s="118"/>
      <c r="D2835" s="119"/>
      <c r="E2835" s="120"/>
      <c r="F2835" s="120"/>
      <c r="G2835" s="121"/>
      <c r="H2835" s="122"/>
      <c r="I2835" s="121"/>
      <c r="J2835" s="121"/>
      <c r="K2835" s="120"/>
      <c r="L2835" s="120"/>
    </row>
    <row r="2836" spans="2:12" x14ac:dyDescent="0.25">
      <c r="B2836" s="120"/>
      <c r="C2836" s="118"/>
      <c r="D2836" s="119"/>
      <c r="E2836" s="120"/>
      <c r="F2836" s="120"/>
      <c r="G2836" s="121"/>
      <c r="H2836" s="122"/>
      <c r="I2836" s="121"/>
      <c r="J2836" s="121"/>
      <c r="K2836" s="120"/>
      <c r="L2836" s="120"/>
    </row>
    <row r="2837" spans="2:12" x14ac:dyDescent="0.25">
      <c r="B2837" s="120"/>
      <c r="C2837" s="118"/>
      <c r="D2837" s="119"/>
      <c r="E2837" s="120"/>
      <c r="F2837" s="120"/>
      <c r="G2837" s="121"/>
      <c r="H2837" s="122"/>
      <c r="I2837" s="121"/>
      <c r="J2837" s="121"/>
      <c r="K2837" s="120"/>
      <c r="L2837" s="120"/>
    </row>
    <row r="2838" spans="2:12" x14ac:dyDescent="0.25">
      <c r="B2838" s="120"/>
      <c r="C2838" s="118"/>
      <c r="D2838" s="119"/>
      <c r="E2838" s="120"/>
      <c r="F2838" s="120"/>
      <c r="G2838" s="121"/>
      <c r="H2838" s="122"/>
      <c r="I2838" s="121"/>
      <c r="J2838" s="121"/>
      <c r="K2838" s="120"/>
      <c r="L2838" s="120"/>
    </row>
    <row r="2839" spans="2:12" x14ac:dyDescent="0.25">
      <c r="B2839" s="120"/>
      <c r="C2839" s="118"/>
      <c r="D2839" s="119"/>
      <c r="E2839" s="120"/>
      <c r="F2839" s="120"/>
      <c r="G2839" s="121"/>
      <c r="H2839" s="122"/>
      <c r="I2839" s="121"/>
      <c r="J2839" s="121"/>
      <c r="K2839" s="120"/>
      <c r="L2839" s="120"/>
    </row>
    <row r="2840" spans="2:12" x14ac:dyDescent="0.25">
      <c r="B2840" s="120"/>
      <c r="C2840" s="118"/>
      <c r="D2840" s="119"/>
      <c r="E2840" s="120"/>
      <c r="F2840" s="120"/>
      <c r="G2840" s="121"/>
      <c r="H2840" s="122"/>
      <c r="I2840" s="121"/>
      <c r="J2840" s="121"/>
      <c r="K2840" s="120"/>
      <c r="L2840" s="120"/>
    </row>
    <row r="2841" spans="2:12" x14ac:dyDescent="0.25">
      <c r="B2841" s="120"/>
      <c r="C2841" s="118"/>
      <c r="D2841" s="119"/>
      <c r="E2841" s="120"/>
      <c r="F2841" s="120"/>
      <c r="G2841" s="121"/>
      <c r="H2841" s="122"/>
      <c r="I2841" s="121"/>
      <c r="J2841" s="121"/>
      <c r="K2841" s="120"/>
      <c r="L2841" s="120"/>
    </row>
    <row r="2842" spans="2:12" x14ac:dyDescent="0.25">
      <c r="B2842" s="120"/>
      <c r="C2842" s="118"/>
      <c r="D2842" s="119"/>
      <c r="E2842" s="120"/>
      <c r="F2842" s="120"/>
      <c r="G2842" s="121"/>
      <c r="H2842" s="122"/>
      <c r="I2842" s="121"/>
      <c r="J2842" s="121"/>
      <c r="K2842" s="120"/>
      <c r="L2842" s="120"/>
    </row>
    <row r="2843" spans="2:12" x14ac:dyDescent="0.25">
      <c r="B2843" s="120"/>
      <c r="C2843" s="118"/>
      <c r="D2843" s="119"/>
      <c r="E2843" s="120"/>
      <c r="F2843" s="120"/>
      <c r="G2843" s="121"/>
      <c r="H2843" s="122"/>
      <c r="I2843" s="121"/>
      <c r="J2843" s="121"/>
      <c r="K2843" s="120"/>
      <c r="L2843" s="120"/>
    </row>
    <row r="2844" spans="2:12" x14ac:dyDescent="0.25">
      <c r="B2844" s="120"/>
      <c r="C2844" s="118"/>
      <c r="D2844" s="119"/>
      <c r="E2844" s="120"/>
      <c r="F2844" s="120"/>
      <c r="G2844" s="121"/>
      <c r="H2844" s="122"/>
      <c r="I2844" s="121"/>
      <c r="J2844" s="121"/>
      <c r="K2844" s="120"/>
      <c r="L2844" s="120"/>
    </row>
    <row r="2845" spans="2:12" x14ac:dyDescent="0.25">
      <c r="B2845" s="120"/>
      <c r="C2845" s="118"/>
      <c r="D2845" s="119"/>
      <c r="E2845" s="120"/>
      <c r="F2845" s="120"/>
      <c r="G2845" s="121"/>
      <c r="H2845" s="122"/>
      <c r="I2845" s="121"/>
      <c r="J2845" s="121"/>
      <c r="K2845" s="120"/>
      <c r="L2845" s="120"/>
    </row>
    <row r="2846" spans="2:12" x14ac:dyDescent="0.25">
      <c r="B2846" s="120"/>
      <c r="C2846" s="118"/>
      <c r="D2846" s="119"/>
      <c r="E2846" s="120"/>
      <c r="F2846" s="120"/>
      <c r="G2846" s="121"/>
      <c r="H2846" s="122"/>
      <c r="I2846" s="121"/>
      <c r="J2846" s="121"/>
      <c r="K2846" s="120"/>
      <c r="L2846" s="120"/>
    </row>
    <row r="2847" spans="2:12" x14ac:dyDescent="0.25">
      <c r="B2847" s="120"/>
      <c r="C2847" s="118"/>
      <c r="D2847" s="119"/>
      <c r="E2847" s="120"/>
      <c r="F2847" s="120"/>
      <c r="G2847" s="121"/>
      <c r="H2847" s="122"/>
      <c r="I2847" s="121"/>
      <c r="J2847" s="121"/>
      <c r="K2847" s="120"/>
      <c r="L2847" s="120"/>
    </row>
    <row r="2848" spans="2:12" x14ac:dyDescent="0.25">
      <c r="B2848" s="120"/>
      <c r="C2848" s="118"/>
      <c r="D2848" s="119"/>
      <c r="E2848" s="120"/>
      <c r="F2848" s="120"/>
      <c r="G2848" s="121"/>
      <c r="H2848" s="122"/>
      <c r="I2848" s="121"/>
      <c r="J2848" s="121"/>
      <c r="K2848" s="120"/>
      <c r="L2848" s="120"/>
    </row>
    <row r="2849" spans="2:12" x14ac:dyDescent="0.25">
      <c r="B2849" s="120"/>
      <c r="C2849" s="118"/>
      <c r="D2849" s="119"/>
      <c r="E2849" s="120"/>
      <c r="F2849" s="120"/>
      <c r="G2849" s="121"/>
      <c r="H2849" s="122"/>
      <c r="I2849" s="121"/>
      <c r="J2849" s="121"/>
      <c r="K2849" s="120"/>
      <c r="L2849" s="120"/>
    </row>
    <row r="2850" spans="2:12" x14ac:dyDescent="0.25">
      <c r="B2850" s="120"/>
      <c r="C2850" s="118"/>
      <c r="D2850" s="119"/>
      <c r="E2850" s="120"/>
      <c r="F2850" s="120"/>
      <c r="G2850" s="121"/>
      <c r="H2850" s="122"/>
      <c r="I2850" s="121"/>
      <c r="J2850" s="121"/>
      <c r="K2850" s="120"/>
      <c r="L2850" s="120"/>
    </row>
    <row r="2851" spans="2:12" x14ac:dyDescent="0.25">
      <c r="B2851" s="120"/>
      <c r="C2851" s="118"/>
      <c r="D2851" s="119"/>
      <c r="E2851" s="120"/>
      <c r="F2851" s="120"/>
      <c r="G2851" s="121"/>
      <c r="H2851" s="122"/>
      <c r="I2851" s="121"/>
      <c r="J2851" s="121"/>
      <c r="K2851" s="120"/>
      <c r="L2851" s="120"/>
    </row>
    <row r="2852" spans="2:12" x14ac:dyDescent="0.25">
      <c r="B2852" s="120"/>
      <c r="C2852" s="118"/>
      <c r="D2852" s="119"/>
      <c r="E2852" s="120"/>
      <c r="F2852" s="120"/>
      <c r="G2852" s="121"/>
      <c r="H2852" s="122"/>
      <c r="I2852" s="121"/>
      <c r="J2852" s="121"/>
      <c r="K2852" s="120"/>
      <c r="L2852" s="120"/>
    </row>
    <row r="2853" spans="2:12" x14ac:dyDescent="0.25">
      <c r="B2853" s="120"/>
      <c r="C2853" s="118"/>
      <c r="D2853" s="119"/>
      <c r="E2853" s="120"/>
      <c r="F2853" s="120"/>
      <c r="G2853" s="121"/>
      <c r="H2853" s="122"/>
      <c r="I2853" s="121"/>
      <c r="J2853" s="121"/>
      <c r="K2853" s="120"/>
      <c r="L2853" s="120"/>
    </row>
    <row r="2854" spans="2:12" x14ac:dyDescent="0.25">
      <c r="B2854" s="120"/>
      <c r="C2854" s="118"/>
      <c r="D2854" s="119"/>
      <c r="E2854" s="120"/>
      <c r="F2854" s="120"/>
      <c r="G2854" s="121"/>
      <c r="H2854" s="122"/>
      <c r="I2854" s="121"/>
      <c r="J2854" s="121"/>
      <c r="K2854" s="120"/>
      <c r="L2854" s="120"/>
    </row>
    <row r="2855" spans="2:12" x14ac:dyDescent="0.25">
      <c r="B2855" s="120"/>
      <c r="C2855" s="118"/>
      <c r="D2855" s="119"/>
      <c r="E2855" s="120"/>
      <c r="F2855" s="120"/>
      <c r="G2855" s="121"/>
      <c r="H2855" s="122"/>
      <c r="I2855" s="121"/>
      <c r="J2855" s="121"/>
      <c r="K2855" s="120"/>
      <c r="L2855" s="120"/>
    </row>
    <row r="2856" spans="2:12" x14ac:dyDescent="0.25">
      <c r="B2856" s="120"/>
      <c r="C2856" s="118"/>
      <c r="D2856" s="119"/>
      <c r="E2856" s="120"/>
      <c r="F2856" s="120"/>
      <c r="G2856" s="121"/>
      <c r="H2856" s="122"/>
      <c r="I2856" s="121"/>
      <c r="J2856" s="121"/>
      <c r="K2856" s="120"/>
      <c r="L2856" s="120"/>
    </row>
    <row r="2857" spans="2:12" x14ac:dyDescent="0.25">
      <c r="B2857" s="120"/>
      <c r="C2857" s="118"/>
      <c r="D2857" s="119"/>
      <c r="E2857" s="120"/>
      <c r="F2857" s="120"/>
      <c r="G2857" s="121"/>
      <c r="H2857" s="122"/>
      <c r="I2857" s="121"/>
      <c r="J2857" s="121"/>
      <c r="K2857" s="120"/>
      <c r="L2857" s="120"/>
    </row>
    <row r="2858" spans="2:12" x14ac:dyDescent="0.25">
      <c r="B2858" s="120"/>
      <c r="C2858" s="118"/>
      <c r="D2858" s="119"/>
      <c r="E2858" s="120"/>
      <c r="F2858" s="120"/>
      <c r="G2858" s="121"/>
      <c r="H2858" s="122"/>
      <c r="I2858" s="121"/>
      <c r="J2858" s="121"/>
      <c r="K2858" s="120"/>
      <c r="L2858" s="120"/>
    </row>
    <row r="2859" spans="2:12" x14ac:dyDescent="0.25">
      <c r="B2859" s="120"/>
      <c r="C2859" s="118"/>
      <c r="D2859" s="119"/>
      <c r="E2859" s="120"/>
      <c r="F2859" s="120"/>
      <c r="G2859" s="121"/>
      <c r="H2859" s="122"/>
      <c r="I2859" s="121"/>
      <c r="J2859" s="121"/>
      <c r="K2859" s="120"/>
      <c r="L2859" s="120"/>
    </row>
    <row r="2860" spans="2:12" x14ac:dyDescent="0.25">
      <c r="B2860" s="120"/>
      <c r="C2860" s="118"/>
      <c r="D2860" s="119"/>
      <c r="E2860" s="120"/>
      <c r="F2860" s="120"/>
      <c r="G2860" s="121"/>
      <c r="H2860" s="122"/>
      <c r="I2860" s="121"/>
      <c r="J2860" s="121"/>
      <c r="K2860" s="120"/>
      <c r="L2860" s="120"/>
    </row>
    <row r="2861" spans="2:12" x14ac:dyDescent="0.25">
      <c r="B2861" s="120"/>
      <c r="C2861" s="118"/>
      <c r="D2861" s="119"/>
      <c r="E2861" s="120"/>
      <c r="F2861" s="120"/>
      <c r="G2861" s="121"/>
      <c r="H2861" s="122"/>
      <c r="I2861" s="121"/>
      <c r="J2861" s="121"/>
      <c r="K2861" s="120"/>
      <c r="L2861" s="120"/>
    </row>
    <row r="2862" spans="2:12" x14ac:dyDescent="0.25">
      <c r="B2862" s="120"/>
      <c r="C2862" s="118"/>
      <c r="D2862" s="119"/>
      <c r="E2862" s="120"/>
      <c r="F2862" s="120"/>
      <c r="G2862" s="121"/>
      <c r="H2862" s="122"/>
      <c r="I2862" s="121"/>
      <c r="J2862" s="121"/>
      <c r="K2862" s="120"/>
      <c r="L2862" s="120"/>
    </row>
    <row r="2863" spans="2:12" x14ac:dyDescent="0.25">
      <c r="B2863" s="120"/>
      <c r="C2863" s="118"/>
      <c r="D2863" s="119"/>
      <c r="E2863" s="120"/>
      <c r="F2863" s="120"/>
      <c r="G2863" s="121"/>
      <c r="H2863" s="122"/>
      <c r="I2863" s="121"/>
      <c r="J2863" s="121"/>
      <c r="K2863" s="120"/>
      <c r="L2863" s="120"/>
    </row>
    <row r="2864" spans="2:12" x14ac:dyDescent="0.25">
      <c r="B2864" s="120"/>
      <c r="C2864" s="118"/>
      <c r="D2864" s="119"/>
      <c r="E2864" s="120"/>
      <c r="F2864" s="120"/>
      <c r="G2864" s="121"/>
      <c r="H2864" s="122"/>
      <c r="I2864" s="121"/>
      <c r="J2864" s="121"/>
      <c r="K2864" s="120"/>
      <c r="L2864" s="120"/>
    </row>
    <row r="2865" spans="2:12" x14ac:dyDescent="0.25">
      <c r="B2865" s="120"/>
      <c r="C2865" s="118"/>
      <c r="D2865" s="119"/>
      <c r="E2865" s="120"/>
      <c r="F2865" s="120"/>
      <c r="G2865" s="121"/>
      <c r="H2865" s="122"/>
      <c r="I2865" s="121"/>
      <c r="J2865" s="121"/>
      <c r="K2865" s="120"/>
      <c r="L2865" s="120"/>
    </row>
    <row r="2866" spans="2:12" x14ac:dyDescent="0.25">
      <c r="B2866" s="120"/>
      <c r="C2866" s="118"/>
      <c r="D2866" s="119"/>
      <c r="E2866" s="120"/>
      <c r="F2866" s="120"/>
      <c r="G2866" s="121"/>
      <c r="H2866" s="122"/>
      <c r="I2866" s="121"/>
      <c r="J2866" s="121"/>
      <c r="K2866" s="120"/>
      <c r="L2866" s="120"/>
    </row>
    <row r="2867" spans="2:12" x14ac:dyDescent="0.25">
      <c r="B2867" s="120"/>
      <c r="C2867" s="118"/>
      <c r="D2867" s="119"/>
      <c r="E2867" s="120"/>
      <c r="F2867" s="120"/>
      <c r="G2867" s="121"/>
      <c r="H2867" s="122"/>
      <c r="I2867" s="121"/>
      <c r="J2867" s="121"/>
      <c r="K2867" s="120"/>
      <c r="L2867" s="120"/>
    </row>
    <row r="2868" spans="2:12" x14ac:dyDescent="0.25">
      <c r="B2868" s="120"/>
      <c r="C2868" s="118"/>
      <c r="D2868" s="119"/>
      <c r="E2868" s="120"/>
      <c r="F2868" s="120"/>
      <c r="G2868" s="121"/>
      <c r="H2868" s="122"/>
      <c r="I2868" s="121"/>
      <c r="J2868" s="121"/>
      <c r="K2868" s="120"/>
      <c r="L2868" s="120"/>
    </row>
    <row r="2869" spans="2:12" x14ac:dyDescent="0.25">
      <c r="B2869" s="120"/>
      <c r="C2869" s="118"/>
      <c r="D2869" s="119"/>
      <c r="E2869" s="120"/>
      <c r="F2869" s="120"/>
      <c r="G2869" s="121"/>
      <c r="H2869" s="122"/>
      <c r="I2869" s="121"/>
      <c r="J2869" s="121"/>
      <c r="K2869" s="120"/>
      <c r="L2869" s="120"/>
    </row>
    <row r="2870" spans="2:12" x14ac:dyDescent="0.25">
      <c r="B2870" s="120"/>
      <c r="C2870" s="118"/>
      <c r="D2870" s="119"/>
      <c r="E2870" s="120"/>
      <c r="F2870" s="120"/>
      <c r="G2870" s="121"/>
      <c r="H2870" s="122"/>
      <c r="I2870" s="121"/>
      <c r="J2870" s="121"/>
      <c r="K2870" s="120"/>
      <c r="L2870" s="120"/>
    </row>
    <row r="2871" spans="2:12" x14ac:dyDescent="0.25">
      <c r="B2871" s="120"/>
      <c r="C2871" s="118"/>
      <c r="D2871" s="119"/>
      <c r="E2871" s="120"/>
      <c r="F2871" s="120"/>
      <c r="G2871" s="121"/>
      <c r="H2871" s="122"/>
      <c r="I2871" s="121"/>
      <c r="J2871" s="121"/>
      <c r="K2871" s="120"/>
      <c r="L2871" s="120"/>
    </row>
    <row r="2872" spans="2:12" x14ac:dyDescent="0.25">
      <c r="B2872" s="120"/>
      <c r="C2872" s="118"/>
      <c r="D2872" s="119"/>
      <c r="E2872" s="120"/>
      <c r="F2872" s="120"/>
      <c r="G2872" s="121"/>
      <c r="H2872" s="122"/>
      <c r="I2872" s="121"/>
      <c r="J2872" s="121"/>
      <c r="K2872" s="120"/>
      <c r="L2872" s="120"/>
    </row>
    <row r="2873" spans="2:12" x14ac:dyDescent="0.25">
      <c r="B2873" s="120"/>
      <c r="C2873" s="118"/>
      <c r="D2873" s="119"/>
      <c r="E2873" s="120"/>
      <c r="F2873" s="120"/>
      <c r="G2873" s="121"/>
      <c r="H2873" s="122"/>
      <c r="I2873" s="121"/>
      <c r="J2873" s="121"/>
      <c r="K2873" s="120"/>
      <c r="L2873" s="120"/>
    </row>
    <row r="2874" spans="2:12" x14ac:dyDescent="0.25">
      <c r="B2874" s="120"/>
      <c r="C2874" s="118"/>
      <c r="D2874" s="119"/>
      <c r="E2874" s="120"/>
      <c r="F2874" s="120"/>
      <c r="G2874" s="121"/>
      <c r="H2874" s="122"/>
      <c r="I2874" s="121"/>
      <c r="J2874" s="121"/>
      <c r="K2874" s="120"/>
      <c r="L2874" s="120"/>
    </row>
    <row r="2875" spans="2:12" x14ac:dyDescent="0.25">
      <c r="B2875" s="120"/>
      <c r="C2875" s="118"/>
      <c r="D2875" s="119"/>
      <c r="E2875" s="120"/>
      <c r="F2875" s="120"/>
      <c r="G2875" s="121"/>
      <c r="H2875" s="122"/>
      <c r="I2875" s="121"/>
      <c r="J2875" s="121"/>
      <c r="K2875" s="120"/>
      <c r="L2875" s="120"/>
    </row>
    <row r="2876" spans="2:12" x14ac:dyDescent="0.25">
      <c r="B2876" s="120"/>
      <c r="C2876" s="118"/>
      <c r="D2876" s="119"/>
      <c r="E2876" s="120"/>
      <c r="F2876" s="120"/>
      <c r="G2876" s="121"/>
      <c r="H2876" s="122"/>
      <c r="I2876" s="121"/>
      <c r="J2876" s="121"/>
      <c r="K2876" s="120"/>
      <c r="L2876" s="120"/>
    </row>
    <row r="2877" spans="2:12" x14ac:dyDescent="0.25">
      <c r="B2877" s="120"/>
      <c r="C2877" s="118"/>
      <c r="D2877" s="119"/>
      <c r="E2877" s="120"/>
      <c r="F2877" s="120"/>
      <c r="G2877" s="121"/>
      <c r="H2877" s="122"/>
      <c r="I2877" s="121"/>
      <c r="J2877" s="121"/>
      <c r="K2877" s="120"/>
      <c r="L2877" s="120"/>
    </row>
    <row r="2878" spans="2:12" x14ac:dyDescent="0.25">
      <c r="B2878" s="120"/>
      <c r="C2878" s="118"/>
      <c r="D2878" s="119"/>
      <c r="E2878" s="120"/>
      <c r="F2878" s="120"/>
      <c r="G2878" s="121"/>
      <c r="H2878" s="122"/>
      <c r="I2878" s="121"/>
      <c r="J2878" s="121"/>
      <c r="K2878" s="120"/>
      <c r="L2878" s="120"/>
    </row>
    <row r="2879" spans="2:12" x14ac:dyDescent="0.25">
      <c r="B2879" s="120"/>
      <c r="C2879" s="118"/>
      <c r="D2879" s="119"/>
      <c r="E2879" s="120"/>
      <c r="F2879" s="120"/>
      <c r="G2879" s="121"/>
      <c r="H2879" s="122"/>
      <c r="I2879" s="121"/>
      <c r="J2879" s="121"/>
      <c r="K2879" s="120"/>
      <c r="L2879" s="120"/>
    </row>
    <row r="2880" spans="2:12" x14ac:dyDescent="0.25">
      <c r="B2880" s="120"/>
      <c r="C2880" s="118"/>
      <c r="D2880" s="119"/>
      <c r="E2880" s="120"/>
      <c r="F2880" s="120"/>
      <c r="G2880" s="121"/>
      <c r="H2880" s="122"/>
      <c r="I2880" s="121"/>
      <c r="J2880" s="121"/>
      <c r="K2880" s="120"/>
      <c r="L2880" s="120"/>
    </row>
    <row r="2881" spans="2:12" x14ac:dyDescent="0.25">
      <c r="B2881" s="120"/>
      <c r="C2881" s="118"/>
      <c r="D2881" s="119"/>
      <c r="E2881" s="120"/>
      <c r="F2881" s="120"/>
      <c r="G2881" s="121"/>
      <c r="H2881" s="122"/>
      <c r="I2881" s="121"/>
      <c r="J2881" s="121"/>
      <c r="K2881" s="120"/>
      <c r="L2881" s="120"/>
    </row>
    <row r="2882" spans="2:12" x14ac:dyDescent="0.25">
      <c r="B2882" s="120"/>
      <c r="C2882" s="118"/>
      <c r="D2882" s="119"/>
      <c r="E2882" s="120"/>
      <c r="F2882" s="120"/>
      <c r="G2882" s="121"/>
      <c r="H2882" s="122"/>
      <c r="I2882" s="121"/>
      <c r="J2882" s="121"/>
      <c r="K2882" s="120"/>
      <c r="L2882" s="120"/>
    </row>
    <row r="2883" spans="2:12" x14ac:dyDescent="0.25">
      <c r="B2883" s="120"/>
      <c r="C2883" s="118"/>
      <c r="D2883" s="119"/>
      <c r="E2883" s="120"/>
      <c r="F2883" s="120"/>
      <c r="G2883" s="121"/>
      <c r="H2883" s="122"/>
      <c r="I2883" s="121"/>
      <c r="J2883" s="121"/>
      <c r="K2883" s="120"/>
      <c r="L2883" s="120"/>
    </row>
    <row r="2884" spans="2:12" x14ac:dyDescent="0.25">
      <c r="B2884" s="120"/>
      <c r="C2884" s="118"/>
      <c r="D2884" s="119"/>
      <c r="E2884" s="120"/>
      <c r="F2884" s="120"/>
      <c r="G2884" s="121"/>
      <c r="H2884" s="122"/>
      <c r="I2884" s="121"/>
      <c r="J2884" s="121"/>
      <c r="K2884" s="120"/>
      <c r="L2884" s="120"/>
    </row>
    <row r="2885" spans="2:12" x14ac:dyDescent="0.25">
      <c r="B2885" s="120"/>
      <c r="C2885" s="118"/>
      <c r="D2885" s="119"/>
      <c r="E2885" s="120"/>
      <c r="F2885" s="120"/>
      <c r="G2885" s="121"/>
      <c r="H2885" s="122"/>
      <c r="I2885" s="121"/>
      <c r="J2885" s="121"/>
      <c r="K2885" s="120"/>
      <c r="L2885" s="120"/>
    </row>
    <row r="2886" spans="2:12" x14ac:dyDescent="0.25">
      <c r="B2886" s="120"/>
      <c r="C2886" s="118"/>
      <c r="D2886" s="119"/>
      <c r="E2886" s="120"/>
      <c r="F2886" s="120"/>
      <c r="G2886" s="121"/>
      <c r="H2886" s="122"/>
      <c r="I2886" s="121"/>
      <c r="J2886" s="121"/>
      <c r="K2886" s="120"/>
      <c r="L2886" s="120"/>
    </row>
    <row r="2887" spans="2:12" x14ac:dyDescent="0.25">
      <c r="B2887" s="120"/>
      <c r="C2887" s="118"/>
      <c r="D2887" s="119"/>
      <c r="E2887" s="120"/>
      <c r="F2887" s="120"/>
      <c r="G2887" s="121"/>
      <c r="H2887" s="122"/>
      <c r="I2887" s="121"/>
      <c r="J2887" s="121"/>
      <c r="K2887" s="120"/>
      <c r="L2887" s="120"/>
    </row>
    <row r="2888" spans="2:12" x14ac:dyDescent="0.25">
      <c r="B2888" s="120"/>
      <c r="C2888" s="118"/>
      <c r="D2888" s="119"/>
      <c r="E2888" s="120"/>
      <c r="F2888" s="120"/>
      <c r="G2888" s="121"/>
      <c r="H2888" s="122"/>
      <c r="I2888" s="121"/>
      <c r="J2888" s="121"/>
      <c r="K2888" s="120"/>
      <c r="L2888" s="120"/>
    </row>
    <row r="2889" spans="2:12" x14ac:dyDescent="0.25">
      <c r="B2889" s="120"/>
      <c r="C2889" s="118"/>
      <c r="D2889" s="119"/>
      <c r="E2889" s="120"/>
      <c r="F2889" s="120"/>
      <c r="G2889" s="121"/>
      <c r="H2889" s="122"/>
      <c r="I2889" s="121"/>
      <c r="J2889" s="121"/>
      <c r="K2889" s="120"/>
      <c r="L2889" s="120"/>
    </row>
    <row r="2890" spans="2:12" x14ac:dyDescent="0.25">
      <c r="B2890" s="120"/>
      <c r="C2890" s="118"/>
      <c r="D2890" s="119"/>
      <c r="E2890" s="120"/>
      <c r="F2890" s="120"/>
      <c r="G2890" s="121"/>
      <c r="H2890" s="122"/>
      <c r="I2890" s="121"/>
      <c r="J2890" s="121"/>
      <c r="K2890" s="120"/>
      <c r="L2890" s="120"/>
    </row>
    <row r="2891" spans="2:12" x14ac:dyDescent="0.25">
      <c r="B2891" s="120"/>
      <c r="C2891" s="118"/>
      <c r="D2891" s="119"/>
      <c r="E2891" s="120"/>
      <c r="F2891" s="120"/>
      <c r="G2891" s="121"/>
      <c r="H2891" s="122"/>
      <c r="I2891" s="121"/>
      <c r="J2891" s="121"/>
      <c r="K2891" s="120"/>
      <c r="L2891" s="120"/>
    </row>
    <row r="2892" spans="2:12" x14ac:dyDescent="0.25">
      <c r="B2892" s="120"/>
      <c r="C2892" s="118"/>
      <c r="D2892" s="119"/>
      <c r="E2892" s="120"/>
      <c r="F2892" s="120"/>
      <c r="G2892" s="121"/>
      <c r="H2892" s="122"/>
      <c r="I2892" s="121"/>
      <c r="J2892" s="121"/>
      <c r="K2892" s="120"/>
      <c r="L2892" s="120"/>
    </row>
    <row r="2893" spans="2:12" x14ac:dyDescent="0.25">
      <c r="B2893" s="120"/>
      <c r="C2893" s="118"/>
      <c r="D2893" s="119"/>
      <c r="E2893" s="120"/>
      <c r="F2893" s="120"/>
      <c r="G2893" s="121"/>
      <c r="H2893" s="122"/>
      <c r="I2893" s="121"/>
      <c r="J2893" s="121"/>
      <c r="K2893" s="120"/>
      <c r="L2893" s="120"/>
    </row>
    <row r="2894" spans="2:12" x14ac:dyDescent="0.25">
      <c r="B2894" s="120"/>
      <c r="C2894" s="118"/>
      <c r="D2894" s="119"/>
      <c r="E2894" s="120"/>
      <c r="F2894" s="120"/>
      <c r="G2894" s="121"/>
      <c r="H2894" s="122"/>
      <c r="I2894" s="121"/>
      <c r="J2894" s="121"/>
      <c r="K2894" s="120"/>
      <c r="L2894" s="120"/>
    </row>
    <row r="2895" spans="2:12" x14ac:dyDescent="0.25">
      <c r="B2895" s="120"/>
      <c r="C2895" s="118"/>
      <c r="D2895" s="119"/>
      <c r="E2895" s="120"/>
      <c r="F2895" s="120"/>
      <c r="G2895" s="121"/>
      <c r="H2895" s="122"/>
      <c r="I2895" s="121"/>
      <c r="J2895" s="121"/>
      <c r="K2895" s="120"/>
      <c r="L2895" s="120"/>
    </row>
    <row r="2896" spans="2:12" x14ac:dyDescent="0.25">
      <c r="B2896" s="120"/>
      <c r="C2896" s="118"/>
      <c r="D2896" s="119"/>
      <c r="E2896" s="120"/>
      <c r="F2896" s="120"/>
      <c r="G2896" s="121"/>
      <c r="H2896" s="122"/>
      <c r="I2896" s="121"/>
      <c r="J2896" s="121"/>
      <c r="K2896" s="120"/>
      <c r="L2896" s="120"/>
    </row>
    <row r="2897" spans="2:12" x14ac:dyDescent="0.25">
      <c r="B2897" s="120"/>
      <c r="C2897" s="118"/>
      <c r="D2897" s="119"/>
      <c r="E2897" s="120"/>
      <c r="F2897" s="120"/>
      <c r="G2897" s="121"/>
      <c r="H2897" s="122"/>
      <c r="I2897" s="121"/>
      <c r="J2897" s="121"/>
      <c r="K2897" s="120"/>
      <c r="L2897" s="120"/>
    </row>
    <row r="2898" spans="2:12" x14ac:dyDescent="0.25">
      <c r="B2898" s="120"/>
      <c r="C2898" s="118"/>
      <c r="D2898" s="119"/>
      <c r="E2898" s="120"/>
      <c r="F2898" s="120"/>
      <c r="G2898" s="121"/>
      <c r="H2898" s="122"/>
      <c r="I2898" s="121"/>
      <c r="J2898" s="121"/>
      <c r="K2898" s="120"/>
      <c r="L2898" s="120"/>
    </row>
    <row r="2899" spans="2:12" x14ac:dyDescent="0.25">
      <c r="B2899" s="120"/>
      <c r="C2899" s="118"/>
      <c r="D2899" s="119"/>
      <c r="E2899" s="120"/>
      <c r="F2899" s="120"/>
      <c r="G2899" s="121"/>
      <c r="H2899" s="122"/>
      <c r="I2899" s="121"/>
      <c r="J2899" s="121"/>
      <c r="K2899" s="120"/>
      <c r="L2899" s="120"/>
    </row>
    <row r="2900" spans="2:12" x14ac:dyDescent="0.25">
      <c r="B2900" s="120"/>
      <c r="C2900" s="118"/>
      <c r="D2900" s="119"/>
      <c r="E2900" s="120"/>
      <c r="F2900" s="120"/>
      <c r="G2900" s="121"/>
      <c r="H2900" s="122"/>
      <c r="I2900" s="121"/>
      <c r="J2900" s="121"/>
      <c r="K2900" s="120"/>
      <c r="L2900" s="120"/>
    </row>
    <row r="2901" spans="2:12" x14ac:dyDescent="0.25">
      <c r="B2901" s="120"/>
      <c r="C2901" s="118"/>
      <c r="D2901" s="119"/>
      <c r="E2901" s="120"/>
      <c r="F2901" s="120"/>
      <c r="G2901" s="121"/>
      <c r="H2901" s="122"/>
      <c r="I2901" s="121"/>
      <c r="J2901" s="121"/>
      <c r="K2901" s="120"/>
      <c r="L2901" s="120"/>
    </row>
    <row r="2902" spans="2:12" x14ac:dyDescent="0.25">
      <c r="B2902" s="120"/>
      <c r="C2902" s="118"/>
      <c r="D2902" s="119"/>
      <c r="E2902" s="120"/>
      <c r="F2902" s="120"/>
      <c r="G2902" s="121"/>
      <c r="H2902" s="122"/>
      <c r="I2902" s="121"/>
      <c r="J2902" s="121"/>
      <c r="K2902" s="120"/>
      <c r="L2902" s="120"/>
    </row>
    <row r="2903" spans="2:12" x14ac:dyDescent="0.25">
      <c r="B2903" s="120"/>
      <c r="C2903" s="118"/>
      <c r="D2903" s="119"/>
      <c r="E2903" s="120"/>
      <c r="F2903" s="120"/>
      <c r="G2903" s="121"/>
      <c r="H2903" s="122"/>
      <c r="I2903" s="121"/>
      <c r="J2903" s="121"/>
      <c r="K2903" s="120"/>
      <c r="L2903" s="120"/>
    </row>
    <row r="2904" spans="2:12" x14ac:dyDescent="0.25">
      <c r="B2904" s="120"/>
      <c r="C2904" s="118"/>
      <c r="D2904" s="119"/>
      <c r="E2904" s="120"/>
      <c r="F2904" s="120"/>
      <c r="G2904" s="121"/>
      <c r="H2904" s="122"/>
      <c r="I2904" s="121"/>
      <c r="J2904" s="121"/>
      <c r="K2904" s="120"/>
      <c r="L2904" s="120"/>
    </row>
    <row r="2905" spans="2:12" x14ac:dyDescent="0.25">
      <c r="B2905" s="120"/>
      <c r="C2905" s="118"/>
      <c r="D2905" s="119"/>
      <c r="E2905" s="120"/>
      <c r="F2905" s="120"/>
      <c r="G2905" s="121"/>
      <c r="H2905" s="122"/>
      <c r="I2905" s="121"/>
      <c r="J2905" s="121"/>
      <c r="K2905" s="120"/>
      <c r="L2905" s="120"/>
    </row>
    <row r="2906" spans="2:12" x14ac:dyDescent="0.25">
      <c r="B2906" s="120"/>
      <c r="C2906" s="118"/>
      <c r="D2906" s="119"/>
      <c r="E2906" s="120"/>
      <c r="F2906" s="120"/>
      <c r="G2906" s="121"/>
      <c r="H2906" s="122"/>
      <c r="I2906" s="121"/>
      <c r="J2906" s="121"/>
      <c r="K2906" s="120"/>
      <c r="L2906" s="120"/>
    </row>
    <row r="2907" spans="2:12" x14ac:dyDescent="0.25">
      <c r="B2907" s="120"/>
      <c r="C2907" s="118"/>
      <c r="D2907" s="119"/>
      <c r="E2907" s="120"/>
      <c r="F2907" s="120"/>
      <c r="G2907" s="121"/>
      <c r="H2907" s="122"/>
      <c r="I2907" s="121"/>
      <c r="J2907" s="121"/>
      <c r="K2907" s="120"/>
      <c r="L2907" s="120"/>
    </row>
    <row r="2908" spans="2:12" x14ac:dyDescent="0.25">
      <c r="B2908" s="120"/>
      <c r="C2908" s="118"/>
      <c r="D2908" s="119"/>
      <c r="E2908" s="120"/>
      <c r="F2908" s="120"/>
      <c r="G2908" s="121"/>
      <c r="H2908" s="122"/>
      <c r="I2908" s="121"/>
      <c r="J2908" s="121"/>
      <c r="K2908" s="120"/>
      <c r="L2908" s="120"/>
    </row>
    <row r="2909" spans="2:12" x14ac:dyDescent="0.25">
      <c r="B2909" s="120"/>
      <c r="C2909" s="118"/>
      <c r="D2909" s="119"/>
      <c r="E2909" s="120"/>
      <c r="F2909" s="120"/>
      <c r="G2909" s="121"/>
      <c r="H2909" s="122"/>
      <c r="I2909" s="121"/>
      <c r="J2909" s="121"/>
      <c r="K2909" s="120"/>
      <c r="L2909" s="120"/>
    </row>
    <row r="2910" spans="2:12" x14ac:dyDescent="0.25">
      <c r="B2910" s="120"/>
      <c r="C2910" s="118"/>
      <c r="D2910" s="119"/>
      <c r="E2910" s="120"/>
      <c r="F2910" s="120"/>
      <c r="G2910" s="121"/>
      <c r="H2910" s="122"/>
      <c r="I2910" s="121"/>
      <c r="J2910" s="121"/>
      <c r="K2910" s="120"/>
      <c r="L2910" s="120"/>
    </row>
    <row r="2911" spans="2:12" x14ac:dyDescent="0.25">
      <c r="B2911" s="120"/>
      <c r="C2911" s="118"/>
      <c r="D2911" s="119"/>
      <c r="E2911" s="120"/>
      <c r="F2911" s="120"/>
      <c r="G2911" s="121"/>
      <c r="H2911" s="122"/>
      <c r="I2911" s="121"/>
      <c r="J2911" s="121"/>
      <c r="K2911" s="120"/>
      <c r="L2911" s="120"/>
    </row>
    <row r="2912" spans="2:12" x14ac:dyDescent="0.25">
      <c r="B2912" s="120"/>
      <c r="C2912" s="118"/>
      <c r="D2912" s="119"/>
      <c r="E2912" s="120"/>
      <c r="F2912" s="120"/>
      <c r="G2912" s="121"/>
      <c r="H2912" s="122"/>
      <c r="I2912" s="121"/>
      <c r="J2912" s="121"/>
      <c r="K2912" s="120"/>
      <c r="L2912" s="120"/>
    </row>
    <row r="2913" spans="2:12" x14ac:dyDescent="0.25">
      <c r="B2913" s="120"/>
      <c r="C2913" s="118"/>
      <c r="D2913" s="119"/>
      <c r="E2913" s="120"/>
      <c r="F2913" s="120"/>
      <c r="G2913" s="121"/>
      <c r="H2913" s="122"/>
      <c r="I2913" s="121"/>
      <c r="J2913" s="121"/>
      <c r="K2913" s="120"/>
      <c r="L2913" s="120"/>
    </row>
    <row r="2914" spans="2:12" x14ac:dyDescent="0.25">
      <c r="B2914" s="120"/>
      <c r="C2914" s="118"/>
      <c r="D2914" s="119"/>
      <c r="E2914" s="120"/>
      <c r="F2914" s="120"/>
      <c r="G2914" s="121"/>
      <c r="H2914" s="122"/>
      <c r="I2914" s="121"/>
      <c r="J2914" s="121"/>
      <c r="K2914" s="120"/>
      <c r="L2914" s="120"/>
    </row>
    <row r="2915" spans="2:12" x14ac:dyDescent="0.25">
      <c r="B2915" s="120"/>
      <c r="C2915" s="118"/>
      <c r="D2915" s="119"/>
      <c r="E2915" s="120"/>
      <c r="F2915" s="120"/>
      <c r="G2915" s="121"/>
      <c r="H2915" s="122"/>
      <c r="I2915" s="121"/>
      <c r="J2915" s="121"/>
      <c r="K2915" s="120"/>
      <c r="L2915" s="120"/>
    </row>
    <row r="2916" spans="2:12" x14ac:dyDescent="0.25">
      <c r="B2916" s="120"/>
      <c r="C2916" s="118"/>
      <c r="D2916" s="119"/>
      <c r="E2916" s="120"/>
      <c r="F2916" s="120"/>
      <c r="G2916" s="121"/>
      <c r="H2916" s="122"/>
      <c r="I2916" s="121"/>
      <c r="J2916" s="121"/>
      <c r="K2916" s="120"/>
      <c r="L2916" s="120"/>
    </row>
    <row r="2917" spans="2:12" x14ac:dyDescent="0.25">
      <c r="B2917" s="120"/>
      <c r="C2917" s="118"/>
      <c r="D2917" s="119"/>
      <c r="E2917" s="120"/>
      <c r="F2917" s="120"/>
      <c r="G2917" s="121"/>
      <c r="H2917" s="122"/>
      <c r="I2917" s="121"/>
      <c r="J2917" s="121"/>
      <c r="K2917" s="120"/>
      <c r="L2917" s="120"/>
    </row>
    <row r="2918" spans="2:12" x14ac:dyDescent="0.25">
      <c r="B2918" s="120"/>
      <c r="C2918" s="118"/>
      <c r="D2918" s="119"/>
      <c r="E2918" s="120"/>
      <c r="F2918" s="120"/>
      <c r="G2918" s="121"/>
      <c r="H2918" s="122"/>
      <c r="I2918" s="121"/>
      <c r="J2918" s="121"/>
      <c r="K2918" s="120"/>
      <c r="L2918" s="120"/>
    </row>
    <row r="2919" spans="2:12" x14ac:dyDescent="0.25">
      <c r="B2919" s="120"/>
      <c r="C2919" s="118"/>
      <c r="D2919" s="119"/>
      <c r="E2919" s="120"/>
      <c r="F2919" s="120"/>
      <c r="G2919" s="121"/>
      <c r="H2919" s="122"/>
      <c r="I2919" s="121"/>
      <c r="J2919" s="121"/>
      <c r="K2919" s="120"/>
      <c r="L2919" s="120"/>
    </row>
    <row r="2920" spans="2:12" x14ac:dyDescent="0.25">
      <c r="B2920" s="120"/>
      <c r="C2920" s="118"/>
      <c r="D2920" s="119"/>
      <c r="E2920" s="120"/>
      <c r="F2920" s="120"/>
      <c r="G2920" s="121"/>
      <c r="H2920" s="122"/>
      <c r="I2920" s="121"/>
      <c r="J2920" s="121"/>
      <c r="K2920" s="120"/>
      <c r="L2920" s="120"/>
    </row>
    <row r="2921" spans="2:12" x14ac:dyDescent="0.25">
      <c r="B2921" s="120"/>
      <c r="C2921" s="118"/>
      <c r="D2921" s="119"/>
      <c r="E2921" s="120"/>
      <c r="F2921" s="120"/>
      <c r="G2921" s="121"/>
      <c r="H2921" s="122"/>
      <c r="I2921" s="121"/>
      <c r="J2921" s="121"/>
      <c r="K2921" s="120"/>
      <c r="L2921" s="120"/>
    </row>
    <row r="2922" spans="2:12" x14ac:dyDescent="0.25">
      <c r="B2922" s="120"/>
      <c r="C2922" s="118"/>
      <c r="D2922" s="119"/>
      <c r="E2922" s="120"/>
      <c r="F2922" s="120"/>
      <c r="G2922" s="121"/>
      <c r="H2922" s="122"/>
      <c r="I2922" s="121"/>
      <c r="J2922" s="121"/>
      <c r="K2922" s="120"/>
      <c r="L2922" s="120"/>
    </row>
    <row r="2923" spans="2:12" x14ac:dyDescent="0.25">
      <c r="B2923" s="120"/>
      <c r="C2923" s="118"/>
      <c r="D2923" s="119"/>
      <c r="E2923" s="120"/>
      <c r="F2923" s="120"/>
      <c r="G2923" s="121"/>
      <c r="H2923" s="122"/>
      <c r="I2923" s="121"/>
      <c r="J2923" s="121"/>
      <c r="K2923" s="120"/>
      <c r="L2923" s="120"/>
    </row>
    <row r="2924" spans="2:12" x14ac:dyDescent="0.25">
      <c r="B2924" s="120"/>
      <c r="C2924" s="118"/>
      <c r="D2924" s="119"/>
      <c r="E2924" s="120"/>
      <c r="F2924" s="120"/>
      <c r="G2924" s="121"/>
      <c r="H2924" s="122"/>
      <c r="I2924" s="121"/>
      <c r="J2924" s="121"/>
      <c r="K2924" s="120"/>
      <c r="L2924" s="120"/>
    </row>
    <row r="2925" spans="2:12" x14ac:dyDescent="0.25">
      <c r="B2925" s="120"/>
      <c r="C2925" s="118"/>
      <c r="D2925" s="119"/>
      <c r="E2925" s="120"/>
      <c r="F2925" s="120"/>
      <c r="G2925" s="121"/>
      <c r="H2925" s="122"/>
      <c r="I2925" s="121"/>
      <c r="J2925" s="121"/>
      <c r="K2925" s="120"/>
      <c r="L2925" s="120"/>
    </row>
    <row r="2926" spans="2:12" x14ac:dyDescent="0.25">
      <c r="B2926" s="120"/>
      <c r="C2926" s="118"/>
      <c r="D2926" s="119"/>
      <c r="E2926" s="120"/>
      <c r="F2926" s="120"/>
      <c r="G2926" s="121"/>
      <c r="H2926" s="122"/>
      <c r="I2926" s="121"/>
      <c r="J2926" s="121"/>
      <c r="K2926" s="120"/>
      <c r="L2926" s="120"/>
    </row>
    <row r="2927" spans="2:12" x14ac:dyDescent="0.25">
      <c r="B2927" s="120"/>
      <c r="C2927" s="118"/>
      <c r="D2927" s="119"/>
      <c r="E2927" s="120"/>
      <c r="F2927" s="120"/>
      <c r="G2927" s="121"/>
      <c r="H2927" s="122"/>
      <c r="I2927" s="121"/>
      <c r="J2927" s="121"/>
      <c r="K2927" s="120"/>
      <c r="L2927" s="120"/>
    </row>
    <row r="2928" spans="2:12" x14ac:dyDescent="0.25">
      <c r="B2928" s="120"/>
      <c r="C2928" s="118"/>
      <c r="D2928" s="119"/>
      <c r="E2928" s="120"/>
      <c r="F2928" s="120"/>
      <c r="G2928" s="121"/>
      <c r="H2928" s="122"/>
      <c r="I2928" s="121"/>
      <c r="J2928" s="121"/>
      <c r="K2928" s="120"/>
      <c r="L2928" s="120"/>
    </row>
    <row r="2929" spans="2:12" x14ac:dyDescent="0.25">
      <c r="B2929" s="120"/>
      <c r="C2929" s="118"/>
      <c r="D2929" s="119"/>
      <c r="E2929" s="120"/>
      <c r="F2929" s="120"/>
      <c r="G2929" s="121"/>
      <c r="H2929" s="122"/>
      <c r="I2929" s="121"/>
      <c r="J2929" s="121"/>
      <c r="K2929" s="120"/>
      <c r="L2929" s="120"/>
    </row>
    <row r="2930" spans="2:12" x14ac:dyDescent="0.25">
      <c r="B2930" s="120"/>
      <c r="C2930" s="118"/>
      <c r="D2930" s="119"/>
      <c r="E2930" s="120"/>
      <c r="F2930" s="120"/>
      <c r="G2930" s="121"/>
      <c r="H2930" s="122"/>
      <c r="I2930" s="121"/>
      <c r="J2930" s="121"/>
      <c r="K2930" s="120"/>
      <c r="L2930" s="120"/>
    </row>
    <row r="2931" spans="2:12" x14ac:dyDescent="0.25">
      <c r="B2931" s="120"/>
      <c r="C2931" s="118"/>
      <c r="D2931" s="119"/>
      <c r="E2931" s="120"/>
      <c r="F2931" s="120"/>
      <c r="G2931" s="121"/>
      <c r="H2931" s="122"/>
      <c r="I2931" s="121"/>
      <c r="J2931" s="121"/>
      <c r="K2931" s="120"/>
      <c r="L2931" s="120"/>
    </row>
    <row r="2932" spans="2:12" x14ac:dyDescent="0.25">
      <c r="B2932" s="120"/>
      <c r="C2932" s="118"/>
      <c r="D2932" s="119"/>
      <c r="E2932" s="120"/>
      <c r="F2932" s="120"/>
      <c r="G2932" s="121"/>
      <c r="H2932" s="122"/>
      <c r="I2932" s="121"/>
      <c r="J2932" s="121"/>
      <c r="K2932" s="120"/>
      <c r="L2932" s="120"/>
    </row>
    <row r="2933" spans="2:12" x14ac:dyDescent="0.25">
      <c r="B2933" s="120"/>
      <c r="C2933" s="118"/>
      <c r="D2933" s="119"/>
      <c r="E2933" s="120"/>
      <c r="F2933" s="120"/>
      <c r="G2933" s="121"/>
      <c r="H2933" s="122"/>
      <c r="I2933" s="121"/>
      <c r="J2933" s="121"/>
      <c r="K2933" s="120"/>
      <c r="L2933" s="120"/>
    </row>
    <row r="2934" spans="2:12" x14ac:dyDescent="0.25">
      <c r="B2934" s="120"/>
      <c r="C2934" s="118"/>
      <c r="D2934" s="119"/>
      <c r="E2934" s="120"/>
      <c r="F2934" s="120"/>
      <c r="G2934" s="121"/>
      <c r="H2934" s="122"/>
      <c r="I2934" s="121"/>
      <c r="J2934" s="121"/>
      <c r="K2934" s="120"/>
      <c r="L2934" s="120"/>
    </row>
    <row r="2935" spans="2:12" x14ac:dyDescent="0.25">
      <c r="B2935" s="120"/>
      <c r="C2935" s="118"/>
      <c r="D2935" s="119"/>
      <c r="E2935" s="120"/>
      <c r="F2935" s="120"/>
      <c r="G2935" s="121"/>
      <c r="H2935" s="122"/>
      <c r="I2935" s="121"/>
      <c r="J2935" s="121"/>
      <c r="K2935" s="120"/>
      <c r="L2935" s="120"/>
    </row>
    <row r="2936" spans="2:12" x14ac:dyDescent="0.25">
      <c r="B2936" s="120"/>
      <c r="C2936" s="118"/>
      <c r="D2936" s="119"/>
      <c r="E2936" s="120"/>
      <c r="F2936" s="120"/>
      <c r="G2936" s="121"/>
      <c r="H2936" s="122"/>
      <c r="I2936" s="121"/>
      <c r="J2936" s="121"/>
      <c r="K2936" s="120"/>
      <c r="L2936" s="120"/>
    </row>
    <row r="2937" spans="2:12" x14ac:dyDescent="0.25">
      <c r="B2937" s="120"/>
      <c r="C2937" s="118"/>
      <c r="D2937" s="119"/>
      <c r="E2937" s="120"/>
      <c r="F2937" s="120"/>
      <c r="G2937" s="121"/>
      <c r="H2937" s="122"/>
      <c r="I2937" s="121"/>
      <c r="J2937" s="121"/>
      <c r="K2937" s="120"/>
      <c r="L2937" s="120"/>
    </row>
    <row r="2938" spans="2:12" x14ac:dyDescent="0.25">
      <c r="B2938" s="120"/>
      <c r="C2938" s="118"/>
      <c r="D2938" s="119"/>
      <c r="E2938" s="120"/>
      <c r="F2938" s="120"/>
      <c r="G2938" s="121"/>
      <c r="H2938" s="122"/>
      <c r="I2938" s="121"/>
      <c r="J2938" s="121"/>
      <c r="K2938" s="120"/>
      <c r="L2938" s="120"/>
    </row>
    <row r="2939" spans="2:12" x14ac:dyDescent="0.25">
      <c r="B2939" s="120"/>
      <c r="C2939" s="118"/>
      <c r="D2939" s="119"/>
      <c r="E2939" s="120"/>
      <c r="F2939" s="120"/>
      <c r="G2939" s="121"/>
      <c r="H2939" s="122"/>
      <c r="I2939" s="121"/>
      <c r="J2939" s="121"/>
      <c r="K2939" s="120"/>
      <c r="L2939" s="120"/>
    </row>
    <row r="2940" spans="2:12" x14ac:dyDescent="0.25">
      <c r="B2940" s="120"/>
      <c r="C2940" s="118"/>
      <c r="D2940" s="119"/>
      <c r="E2940" s="120"/>
      <c r="F2940" s="120"/>
      <c r="G2940" s="121"/>
      <c r="H2940" s="122"/>
      <c r="I2940" s="121"/>
      <c r="J2940" s="121"/>
      <c r="K2940" s="120"/>
      <c r="L2940" s="120"/>
    </row>
    <row r="2941" spans="2:12" x14ac:dyDescent="0.25">
      <c r="B2941" s="120"/>
      <c r="C2941" s="118"/>
      <c r="D2941" s="119"/>
      <c r="E2941" s="120"/>
      <c r="F2941" s="120"/>
      <c r="G2941" s="121"/>
      <c r="H2941" s="122"/>
      <c r="I2941" s="121"/>
      <c r="J2941" s="121"/>
      <c r="K2941" s="120"/>
      <c r="L2941" s="120"/>
    </row>
    <row r="2942" spans="2:12" x14ac:dyDescent="0.25">
      <c r="B2942" s="120"/>
      <c r="C2942" s="118"/>
      <c r="D2942" s="119"/>
      <c r="E2942" s="120"/>
      <c r="F2942" s="120"/>
      <c r="G2942" s="121"/>
      <c r="H2942" s="122"/>
      <c r="I2942" s="121"/>
      <c r="J2942" s="121"/>
      <c r="K2942" s="120"/>
      <c r="L2942" s="120"/>
    </row>
    <row r="2943" spans="2:12" x14ac:dyDescent="0.25">
      <c r="B2943" s="120"/>
      <c r="C2943" s="118"/>
      <c r="D2943" s="119"/>
      <c r="E2943" s="120"/>
      <c r="F2943" s="120"/>
      <c r="G2943" s="121"/>
      <c r="H2943" s="122"/>
      <c r="I2943" s="121"/>
      <c r="J2943" s="121"/>
      <c r="K2943" s="120"/>
      <c r="L2943" s="120"/>
    </row>
    <row r="2944" spans="2:12" x14ac:dyDescent="0.25">
      <c r="B2944" s="120"/>
      <c r="C2944" s="118"/>
      <c r="D2944" s="119"/>
      <c r="E2944" s="120"/>
      <c r="F2944" s="120"/>
      <c r="G2944" s="121"/>
      <c r="H2944" s="122"/>
      <c r="I2944" s="121"/>
      <c r="J2944" s="121"/>
      <c r="K2944" s="120"/>
      <c r="L2944" s="120"/>
    </row>
    <row r="2945" spans="2:12" x14ac:dyDescent="0.25">
      <c r="B2945" s="120"/>
      <c r="C2945" s="118"/>
      <c r="D2945" s="119"/>
      <c r="E2945" s="120"/>
      <c r="F2945" s="120"/>
      <c r="G2945" s="121"/>
      <c r="H2945" s="122"/>
      <c r="I2945" s="121"/>
      <c r="J2945" s="121"/>
      <c r="K2945" s="120"/>
      <c r="L2945" s="120"/>
    </row>
    <row r="2946" spans="2:12" x14ac:dyDescent="0.25">
      <c r="B2946" s="120"/>
      <c r="C2946" s="118"/>
      <c r="D2946" s="119"/>
      <c r="E2946" s="120"/>
      <c r="F2946" s="120"/>
      <c r="G2946" s="121"/>
      <c r="H2946" s="122"/>
      <c r="I2946" s="121"/>
      <c r="J2946" s="121"/>
      <c r="K2946" s="120"/>
      <c r="L2946" s="120"/>
    </row>
    <row r="2947" spans="2:12" x14ac:dyDescent="0.25">
      <c r="B2947" s="120"/>
      <c r="C2947" s="118"/>
      <c r="D2947" s="119"/>
      <c r="E2947" s="120"/>
      <c r="F2947" s="120"/>
      <c r="G2947" s="121"/>
      <c r="H2947" s="122"/>
      <c r="I2947" s="121"/>
      <c r="J2947" s="121"/>
      <c r="K2947" s="120"/>
      <c r="L2947" s="120"/>
    </row>
    <row r="2948" spans="2:12" x14ac:dyDescent="0.25">
      <c r="B2948" s="120"/>
      <c r="C2948" s="118"/>
      <c r="D2948" s="119"/>
      <c r="E2948" s="120"/>
      <c r="F2948" s="120"/>
      <c r="G2948" s="121"/>
      <c r="H2948" s="122"/>
      <c r="I2948" s="121"/>
      <c r="J2948" s="121"/>
      <c r="K2948" s="120"/>
      <c r="L2948" s="120"/>
    </row>
    <row r="2949" spans="2:12" x14ac:dyDescent="0.25">
      <c r="B2949" s="120"/>
      <c r="C2949" s="118"/>
      <c r="D2949" s="119"/>
      <c r="E2949" s="120"/>
      <c r="F2949" s="120"/>
      <c r="G2949" s="121"/>
      <c r="H2949" s="122"/>
      <c r="I2949" s="121"/>
      <c r="J2949" s="121"/>
      <c r="K2949" s="120"/>
      <c r="L2949" s="120"/>
    </row>
    <row r="2950" spans="2:12" x14ac:dyDescent="0.25">
      <c r="B2950" s="120"/>
      <c r="C2950" s="118"/>
      <c r="D2950" s="119"/>
      <c r="E2950" s="120"/>
      <c r="F2950" s="120"/>
      <c r="G2950" s="121"/>
      <c r="H2950" s="122"/>
      <c r="I2950" s="121"/>
      <c r="J2950" s="121"/>
      <c r="K2950" s="120"/>
      <c r="L2950" s="120"/>
    </row>
    <row r="2951" spans="2:12" x14ac:dyDescent="0.25">
      <c r="B2951" s="120"/>
      <c r="C2951" s="118"/>
      <c r="D2951" s="119"/>
      <c r="E2951" s="120"/>
      <c r="F2951" s="120"/>
      <c r="G2951" s="121"/>
      <c r="H2951" s="122"/>
      <c r="I2951" s="121"/>
      <c r="J2951" s="121"/>
      <c r="K2951" s="120"/>
      <c r="L2951" s="120"/>
    </row>
    <row r="2952" spans="2:12" x14ac:dyDescent="0.25">
      <c r="B2952" s="120"/>
      <c r="C2952" s="118"/>
      <c r="D2952" s="119"/>
      <c r="E2952" s="120"/>
      <c r="F2952" s="120"/>
      <c r="G2952" s="121"/>
      <c r="H2952" s="122"/>
      <c r="I2952" s="121"/>
      <c r="J2952" s="121"/>
      <c r="K2952" s="120"/>
      <c r="L2952" s="120"/>
    </row>
    <row r="2953" spans="2:12" x14ac:dyDescent="0.25">
      <c r="B2953" s="120"/>
      <c r="C2953" s="118"/>
      <c r="D2953" s="119"/>
      <c r="E2953" s="120"/>
      <c r="F2953" s="120"/>
      <c r="G2953" s="121"/>
      <c r="H2953" s="122"/>
      <c r="I2953" s="121"/>
      <c r="J2953" s="121"/>
      <c r="K2953" s="120"/>
      <c r="L2953" s="120"/>
    </row>
    <row r="2954" spans="2:12" x14ac:dyDescent="0.25">
      <c r="B2954" s="120"/>
      <c r="C2954" s="118"/>
      <c r="D2954" s="119"/>
      <c r="E2954" s="120"/>
      <c r="F2954" s="120"/>
      <c r="G2954" s="121"/>
      <c r="H2954" s="122"/>
      <c r="I2954" s="121"/>
      <c r="J2954" s="121"/>
      <c r="K2954" s="120"/>
      <c r="L2954" s="120"/>
    </row>
    <row r="2955" spans="2:12" x14ac:dyDescent="0.25">
      <c r="B2955" s="120"/>
      <c r="C2955" s="118"/>
      <c r="D2955" s="119"/>
      <c r="E2955" s="120"/>
      <c r="F2955" s="120"/>
      <c r="G2955" s="121"/>
      <c r="H2955" s="122"/>
      <c r="I2955" s="121"/>
      <c r="J2955" s="121"/>
      <c r="K2955" s="120"/>
      <c r="L2955" s="120"/>
    </row>
    <row r="2956" spans="2:12" x14ac:dyDescent="0.25">
      <c r="B2956" s="120"/>
      <c r="C2956" s="118"/>
      <c r="D2956" s="119"/>
      <c r="E2956" s="120"/>
      <c r="F2956" s="120"/>
      <c r="G2956" s="121"/>
      <c r="H2956" s="122"/>
      <c r="I2956" s="121"/>
      <c r="J2956" s="121"/>
      <c r="K2956" s="120"/>
      <c r="L2956" s="120"/>
    </row>
    <row r="2957" spans="2:12" x14ac:dyDescent="0.25">
      <c r="B2957" s="120"/>
      <c r="C2957" s="118"/>
      <c r="D2957" s="119"/>
      <c r="E2957" s="120"/>
      <c r="F2957" s="120"/>
      <c r="G2957" s="121"/>
      <c r="H2957" s="122"/>
      <c r="I2957" s="121"/>
      <c r="J2957" s="121"/>
      <c r="K2957" s="120"/>
      <c r="L2957" s="120"/>
    </row>
    <row r="2958" spans="2:12" x14ac:dyDescent="0.25">
      <c r="B2958" s="120"/>
      <c r="C2958" s="118"/>
      <c r="D2958" s="119"/>
      <c r="E2958" s="120"/>
      <c r="F2958" s="120"/>
      <c r="G2958" s="121"/>
      <c r="H2958" s="122"/>
      <c r="I2958" s="121"/>
      <c r="J2958" s="121"/>
      <c r="K2958" s="120"/>
      <c r="L2958" s="120"/>
    </row>
    <row r="2959" spans="2:12" x14ac:dyDescent="0.25">
      <c r="B2959" s="120"/>
      <c r="C2959" s="118"/>
      <c r="D2959" s="119"/>
      <c r="E2959" s="120"/>
      <c r="F2959" s="120"/>
      <c r="G2959" s="121"/>
      <c r="H2959" s="122"/>
      <c r="I2959" s="121"/>
      <c r="J2959" s="121"/>
      <c r="K2959" s="120"/>
      <c r="L2959" s="120"/>
    </row>
    <row r="2960" spans="2:12" x14ac:dyDescent="0.25">
      <c r="B2960" s="120"/>
      <c r="C2960" s="118"/>
      <c r="D2960" s="119"/>
      <c r="E2960" s="120"/>
      <c r="F2960" s="120"/>
      <c r="G2960" s="121"/>
      <c r="H2960" s="122"/>
      <c r="I2960" s="121"/>
      <c r="J2960" s="121"/>
      <c r="K2960" s="120"/>
      <c r="L2960" s="120"/>
    </row>
    <row r="2961" spans="2:12" x14ac:dyDescent="0.25">
      <c r="B2961" s="120"/>
      <c r="C2961" s="118"/>
      <c r="D2961" s="119"/>
      <c r="E2961" s="120"/>
      <c r="F2961" s="120"/>
      <c r="G2961" s="121"/>
      <c r="H2961" s="122"/>
      <c r="I2961" s="121"/>
      <c r="J2961" s="121"/>
      <c r="K2961" s="120"/>
      <c r="L2961" s="120"/>
    </row>
    <row r="2962" spans="2:12" x14ac:dyDescent="0.25">
      <c r="B2962" s="120"/>
      <c r="C2962" s="118"/>
      <c r="D2962" s="119"/>
      <c r="E2962" s="120"/>
      <c r="F2962" s="120"/>
      <c r="G2962" s="121"/>
      <c r="H2962" s="122"/>
      <c r="I2962" s="121"/>
      <c r="J2962" s="121"/>
      <c r="K2962" s="120"/>
      <c r="L2962" s="120"/>
    </row>
    <row r="2963" spans="2:12" x14ac:dyDescent="0.25">
      <c r="B2963" s="120"/>
      <c r="C2963" s="118"/>
      <c r="D2963" s="119"/>
      <c r="E2963" s="120"/>
      <c r="F2963" s="120"/>
      <c r="G2963" s="121"/>
      <c r="H2963" s="122"/>
      <c r="I2963" s="121"/>
      <c r="J2963" s="121"/>
      <c r="K2963" s="120"/>
      <c r="L2963" s="120"/>
    </row>
    <row r="2964" spans="2:12" x14ac:dyDescent="0.25">
      <c r="B2964" s="120"/>
      <c r="C2964" s="118"/>
      <c r="D2964" s="119"/>
      <c r="E2964" s="120"/>
      <c r="F2964" s="120"/>
      <c r="G2964" s="121"/>
      <c r="H2964" s="122"/>
      <c r="I2964" s="121"/>
      <c r="J2964" s="121"/>
      <c r="K2964" s="120"/>
      <c r="L2964" s="120"/>
    </row>
    <row r="2965" spans="2:12" x14ac:dyDescent="0.25">
      <c r="B2965" s="120"/>
      <c r="C2965" s="118"/>
      <c r="D2965" s="119"/>
      <c r="E2965" s="120"/>
      <c r="F2965" s="120"/>
      <c r="G2965" s="121"/>
      <c r="H2965" s="122"/>
      <c r="I2965" s="121"/>
      <c r="J2965" s="121"/>
      <c r="K2965" s="120"/>
      <c r="L2965" s="120"/>
    </row>
    <row r="2966" spans="2:12" x14ac:dyDescent="0.25">
      <c r="B2966" s="120"/>
      <c r="C2966" s="118"/>
      <c r="D2966" s="119"/>
      <c r="E2966" s="120"/>
      <c r="F2966" s="120"/>
      <c r="G2966" s="121"/>
      <c r="H2966" s="122"/>
      <c r="I2966" s="121"/>
      <c r="J2966" s="121"/>
      <c r="K2966" s="120"/>
      <c r="L2966" s="120"/>
    </row>
    <row r="2967" spans="2:12" x14ac:dyDescent="0.25">
      <c r="B2967" s="120"/>
      <c r="C2967" s="118"/>
      <c r="D2967" s="119"/>
      <c r="E2967" s="120"/>
      <c r="F2967" s="120"/>
      <c r="G2967" s="121"/>
      <c r="H2967" s="122"/>
      <c r="I2967" s="121"/>
      <c r="J2967" s="121"/>
      <c r="K2967" s="120"/>
      <c r="L2967" s="120"/>
    </row>
    <row r="2968" spans="2:12" x14ac:dyDescent="0.25">
      <c r="B2968" s="120"/>
      <c r="C2968" s="118"/>
      <c r="D2968" s="119"/>
      <c r="E2968" s="120"/>
      <c r="F2968" s="120"/>
      <c r="G2968" s="121"/>
      <c r="H2968" s="122"/>
      <c r="I2968" s="121"/>
      <c r="J2968" s="121"/>
      <c r="K2968" s="120"/>
      <c r="L2968" s="120"/>
    </row>
    <row r="2969" spans="2:12" x14ac:dyDescent="0.25">
      <c r="B2969" s="120"/>
      <c r="C2969" s="118"/>
      <c r="D2969" s="119"/>
      <c r="E2969" s="120"/>
      <c r="F2969" s="120"/>
      <c r="G2969" s="121"/>
      <c r="H2969" s="122"/>
      <c r="I2969" s="121"/>
      <c r="J2969" s="121"/>
      <c r="K2969" s="120"/>
      <c r="L2969" s="120"/>
    </row>
    <row r="2970" spans="2:12" x14ac:dyDescent="0.25">
      <c r="B2970" s="120"/>
      <c r="C2970" s="118"/>
      <c r="D2970" s="119"/>
      <c r="E2970" s="120"/>
      <c r="F2970" s="120"/>
      <c r="G2970" s="121"/>
      <c r="H2970" s="122"/>
      <c r="I2970" s="121"/>
      <c r="J2970" s="121"/>
      <c r="K2970" s="120"/>
      <c r="L2970" s="120"/>
    </row>
    <row r="2971" spans="2:12" x14ac:dyDescent="0.25">
      <c r="B2971" s="120"/>
      <c r="C2971" s="118"/>
      <c r="D2971" s="119"/>
      <c r="E2971" s="120"/>
      <c r="F2971" s="120"/>
      <c r="G2971" s="121"/>
      <c r="H2971" s="122"/>
      <c r="I2971" s="121"/>
      <c r="J2971" s="121"/>
      <c r="K2971" s="120"/>
      <c r="L2971" s="120"/>
    </row>
    <row r="2972" spans="2:12" x14ac:dyDescent="0.25">
      <c r="B2972" s="120"/>
      <c r="C2972" s="118"/>
      <c r="D2972" s="119"/>
      <c r="E2972" s="120"/>
      <c r="F2972" s="120"/>
      <c r="G2972" s="121"/>
      <c r="H2972" s="122"/>
      <c r="I2972" s="121"/>
      <c r="J2972" s="121"/>
      <c r="K2972" s="120"/>
      <c r="L2972" s="120"/>
    </row>
    <row r="2973" spans="2:12" x14ac:dyDescent="0.25">
      <c r="B2973" s="120"/>
      <c r="C2973" s="118"/>
      <c r="D2973" s="119"/>
      <c r="E2973" s="120"/>
      <c r="F2973" s="120"/>
      <c r="G2973" s="121"/>
      <c r="H2973" s="122"/>
      <c r="I2973" s="121"/>
      <c r="J2973" s="121"/>
      <c r="K2973" s="120"/>
      <c r="L2973" s="120"/>
    </row>
    <row r="2974" spans="2:12" x14ac:dyDescent="0.25">
      <c r="B2974" s="120"/>
      <c r="C2974" s="118"/>
      <c r="D2974" s="119"/>
      <c r="E2974" s="120"/>
      <c r="F2974" s="120"/>
      <c r="G2974" s="121"/>
      <c r="H2974" s="122"/>
      <c r="I2974" s="121"/>
      <c r="J2974" s="121"/>
      <c r="K2974" s="120"/>
      <c r="L2974" s="120"/>
    </row>
    <row r="2975" spans="2:12" x14ac:dyDescent="0.25">
      <c r="B2975" s="120"/>
      <c r="C2975" s="118"/>
      <c r="D2975" s="119"/>
      <c r="E2975" s="120"/>
      <c r="F2975" s="120"/>
      <c r="G2975" s="121"/>
      <c r="H2975" s="122"/>
      <c r="I2975" s="121"/>
      <c r="J2975" s="121"/>
      <c r="K2975" s="120"/>
      <c r="L2975" s="120"/>
    </row>
    <row r="2976" spans="2:12" x14ac:dyDescent="0.25">
      <c r="B2976" s="120"/>
      <c r="C2976" s="118"/>
      <c r="D2976" s="119"/>
      <c r="E2976" s="120"/>
      <c r="F2976" s="120"/>
      <c r="G2976" s="121"/>
      <c r="H2976" s="122"/>
      <c r="I2976" s="121"/>
      <c r="J2976" s="121"/>
      <c r="K2976" s="120"/>
      <c r="L2976" s="120"/>
    </row>
    <row r="2977" spans="2:12" x14ac:dyDescent="0.25">
      <c r="B2977" s="120"/>
      <c r="C2977" s="118"/>
      <c r="D2977" s="119"/>
      <c r="E2977" s="120"/>
      <c r="F2977" s="120"/>
      <c r="G2977" s="121"/>
      <c r="H2977" s="122"/>
      <c r="I2977" s="121"/>
      <c r="J2977" s="121"/>
      <c r="K2977" s="120"/>
      <c r="L2977" s="120"/>
    </row>
    <row r="2978" spans="2:12" x14ac:dyDescent="0.25">
      <c r="B2978" s="120"/>
      <c r="C2978" s="118"/>
      <c r="D2978" s="119"/>
      <c r="E2978" s="120"/>
      <c r="F2978" s="120"/>
      <c r="G2978" s="121"/>
      <c r="H2978" s="122"/>
      <c r="I2978" s="121"/>
      <c r="J2978" s="121"/>
      <c r="K2978" s="120"/>
      <c r="L2978" s="120"/>
    </row>
    <row r="2979" spans="2:12" x14ac:dyDescent="0.25">
      <c r="B2979" s="120"/>
      <c r="C2979" s="118"/>
      <c r="D2979" s="119"/>
      <c r="E2979" s="120"/>
      <c r="F2979" s="120"/>
      <c r="G2979" s="121"/>
      <c r="H2979" s="122"/>
      <c r="I2979" s="121"/>
      <c r="J2979" s="121"/>
      <c r="K2979" s="120"/>
      <c r="L2979" s="120"/>
    </row>
    <row r="2980" spans="2:12" x14ac:dyDescent="0.25">
      <c r="B2980" s="120"/>
      <c r="C2980" s="118"/>
      <c r="D2980" s="119"/>
      <c r="E2980" s="120"/>
      <c r="F2980" s="120"/>
      <c r="G2980" s="121"/>
      <c r="H2980" s="122"/>
      <c r="I2980" s="121"/>
      <c r="J2980" s="121"/>
      <c r="K2980" s="120"/>
      <c r="L2980" s="120"/>
    </row>
    <row r="2981" spans="2:12" x14ac:dyDescent="0.25">
      <c r="B2981" s="120"/>
      <c r="C2981" s="118"/>
      <c r="D2981" s="119"/>
      <c r="E2981" s="120"/>
      <c r="F2981" s="120"/>
      <c r="G2981" s="121"/>
      <c r="H2981" s="122"/>
      <c r="I2981" s="121"/>
      <c r="J2981" s="121"/>
      <c r="K2981" s="120"/>
      <c r="L2981" s="120"/>
    </row>
    <row r="2982" spans="2:12" x14ac:dyDescent="0.25">
      <c r="B2982" s="120"/>
      <c r="C2982" s="118"/>
      <c r="D2982" s="119"/>
      <c r="E2982" s="120"/>
      <c r="F2982" s="120"/>
      <c r="G2982" s="121"/>
      <c r="H2982" s="122"/>
      <c r="I2982" s="121"/>
      <c r="J2982" s="121"/>
      <c r="K2982" s="120"/>
      <c r="L2982" s="120"/>
    </row>
    <row r="2983" spans="2:12" x14ac:dyDescent="0.25">
      <c r="B2983" s="120"/>
      <c r="C2983" s="118"/>
      <c r="D2983" s="119"/>
      <c r="E2983" s="120"/>
      <c r="F2983" s="120"/>
      <c r="G2983" s="121"/>
      <c r="H2983" s="122"/>
      <c r="I2983" s="121"/>
      <c r="J2983" s="121"/>
      <c r="K2983" s="120"/>
      <c r="L2983" s="120"/>
    </row>
    <row r="2984" spans="2:12" x14ac:dyDescent="0.25">
      <c r="B2984" s="120"/>
      <c r="C2984" s="118"/>
      <c r="D2984" s="119"/>
      <c r="E2984" s="120"/>
      <c r="F2984" s="120"/>
      <c r="G2984" s="121"/>
      <c r="H2984" s="122"/>
      <c r="I2984" s="121"/>
      <c r="J2984" s="121"/>
      <c r="K2984" s="120"/>
      <c r="L2984" s="120"/>
    </row>
    <row r="2985" spans="2:12" x14ac:dyDescent="0.25">
      <c r="B2985" s="120"/>
      <c r="C2985" s="118"/>
      <c r="D2985" s="119"/>
      <c r="E2985" s="120"/>
      <c r="F2985" s="120"/>
      <c r="G2985" s="121"/>
      <c r="H2985" s="122"/>
      <c r="I2985" s="121"/>
      <c r="J2985" s="121"/>
      <c r="K2985" s="120"/>
      <c r="L2985" s="120"/>
    </row>
    <row r="2986" spans="2:12" x14ac:dyDescent="0.25">
      <c r="B2986" s="120"/>
      <c r="C2986" s="118"/>
      <c r="D2986" s="119"/>
      <c r="E2986" s="120"/>
      <c r="F2986" s="120"/>
      <c r="G2986" s="121"/>
      <c r="H2986" s="122"/>
      <c r="I2986" s="121"/>
      <c r="J2986" s="121"/>
      <c r="K2986" s="120"/>
      <c r="L2986" s="120"/>
    </row>
    <row r="2987" spans="2:12" x14ac:dyDescent="0.25">
      <c r="B2987" s="120"/>
      <c r="C2987" s="118"/>
      <c r="D2987" s="119"/>
      <c r="E2987" s="120"/>
      <c r="F2987" s="120"/>
      <c r="G2987" s="121"/>
      <c r="H2987" s="122"/>
      <c r="I2987" s="121"/>
      <c r="J2987" s="121"/>
      <c r="K2987" s="120"/>
      <c r="L2987" s="120"/>
    </row>
    <row r="2988" spans="2:12" x14ac:dyDescent="0.25">
      <c r="B2988" s="120"/>
      <c r="C2988" s="118"/>
      <c r="D2988" s="119"/>
      <c r="E2988" s="120"/>
      <c r="F2988" s="120"/>
      <c r="G2988" s="121"/>
      <c r="H2988" s="122"/>
      <c r="I2988" s="121"/>
      <c r="J2988" s="121"/>
      <c r="K2988" s="120"/>
      <c r="L2988" s="120"/>
    </row>
    <row r="2989" spans="2:12" x14ac:dyDescent="0.25">
      <c r="B2989" s="120"/>
      <c r="C2989" s="118"/>
      <c r="D2989" s="119"/>
      <c r="E2989" s="120"/>
      <c r="F2989" s="120"/>
      <c r="G2989" s="121"/>
      <c r="H2989" s="122"/>
      <c r="I2989" s="121"/>
      <c r="J2989" s="121"/>
      <c r="K2989" s="120"/>
      <c r="L2989" s="120"/>
    </row>
    <row r="2990" spans="2:12" x14ac:dyDescent="0.25">
      <c r="B2990" s="120"/>
      <c r="C2990" s="118"/>
      <c r="D2990" s="119"/>
      <c r="E2990" s="120"/>
      <c r="F2990" s="120"/>
      <c r="G2990" s="121"/>
      <c r="H2990" s="122"/>
      <c r="I2990" s="121"/>
      <c r="J2990" s="121"/>
      <c r="K2990" s="120"/>
      <c r="L2990" s="120"/>
    </row>
    <row r="2991" spans="2:12" x14ac:dyDescent="0.25">
      <c r="B2991" s="120"/>
      <c r="C2991" s="118"/>
      <c r="D2991" s="119"/>
      <c r="E2991" s="120"/>
      <c r="F2991" s="120"/>
      <c r="G2991" s="121"/>
      <c r="H2991" s="122"/>
      <c r="I2991" s="121"/>
      <c r="J2991" s="121"/>
      <c r="K2991" s="120"/>
      <c r="L2991" s="120"/>
    </row>
    <row r="2992" spans="2:12" x14ac:dyDescent="0.25">
      <c r="B2992" s="120"/>
      <c r="C2992" s="118"/>
      <c r="D2992" s="119"/>
      <c r="E2992" s="120"/>
      <c r="F2992" s="120"/>
      <c r="G2992" s="121"/>
      <c r="H2992" s="122"/>
      <c r="I2992" s="121"/>
      <c r="J2992" s="121"/>
      <c r="K2992" s="120"/>
      <c r="L2992" s="120"/>
    </row>
    <row r="2993" spans="2:12" x14ac:dyDescent="0.25">
      <c r="B2993" s="120"/>
      <c r="C2993" s="118"/>
      <c r="D2993" s="119"/>
      <c r="E2993" s="120"/>
      <c r="F2993" s="120"/>
      <c r="G2993" s="121"/>
      <c r="H2993" s="122"/>
      <c r="I2993" s="121"/>
      <c r="J2993" s="121"/>
      <c r="K2993" s="120"/>
      <c r="L2993" s="120"/>
    </row>
    <row r="2994" spans="2:12" x14ac:dyDescent="0.25">
      <c r="B2994" s="120"/>
      <c r="C2994" s="118"/>
      <c r="D2994" s="119"/>
      <c r="E2994" s="120"/>
      <c r="F2994" s="120"/>
      <c r="G2994" s="121"/>
      <c r="H2994" s="122"/>
      <c r="I2994" s="121"/>
      <c r="J2994" s="121"/>
      <c r="K2994" s="120"/>
      <c r="L2994" s="120"/>
    </row>
    <row r="2995" spans="2:12" x14ac:dyDescent="0.25">
      <c r="B2995" s="120"/>
      <c r="C2995" s="118"/>
      <c r="D2995" s="119"/>
      <c r="E2995" s="120"/>
      <c r="F2995" s="120"/>
      <c r="G2995" s="121"/>
      <c r="H2995" s="122"/>
      <c r="I2995" s="121"/>
      <c r="J2995" s="121"/>
      <c r="K2995" s="120"/>
      <c r="L2995" s="120"/>
    </row>
    <row r="2996" spans="2:12" x14ac:dyDescent="0.25">
      <c r="B2996" s="120"/>
      <c r="C2996" s="118"/>
      <c r="D2996" s="119"/>
      <c r="E2996" s="120"/>
      <c r="F2996" s="120"/>
      <c r="G2996" s="121"/>
      <c r="H2996" s="122"/>
      <c r="I2996" s="121"/>
      <c r="J2996" s="121"/>
      <c r="K2996" s="120"/>
      <c r="L2996" s="120"/>
    </row>
    <row r="2997" spans="2:12" x14ac:dyDescent="0.25">
      <c r="B2997" s="120"/>
      <c r="C2997" s="118"/>
      <c r="D2997" s="119"/>
      <c r="E2997" s="120"/>
      <c r="F2997" s="120"/>
      <c r="G2997" s="121"/>
      <c r="H2997" s="122"/>
      <c r="I2997" s="121"/>
      <c r="J2997" s="121"/>
      <c r="K2997" s="120"/>
      <c r="L2997" s="120"/>
    </row>
    <row r="2998" spans="2:12" x14ac:dyDescent="0.25">
      <c r="B2998" s="120"/>
      <c r="C2998" s="118"/>
      <c r="D2998" s="119"/>
      <c r="E2998" s="120"/>
      <c r="F2998" s="120"/>
      <c r="G2998" s="121"/>
      <c r="H2998" s="122"/>
      <c r="I2998" s="121"/>
      <c r="J2998" s="121"/>
      <c r="K2998" s="120"/>
      <c r="L2998" s="120"/>
    </row>
    <row r="2999" spans="2:12" x14ac:dyDescent="0.25">
      <c r="B2999" s="120"/>
      <c r="C2999" s="118"/>
      <c r="D2999" s="119"/>
      <c r="E2999" s="120"/>
      <c r="F2999" s="120"/>
      <c r="G2999" s="121"/>
      <c r="H2999" s="122"/>
      <c r="I2999" s="121"/>
      <c r="J2999" s="121"/>
      <c r="K2999" s="120"/>
      <c r="L2999" s="120"/>
    </row>
    <row r="3000" spans="2:12" x14ac:dyDescent="0.25">
      <c r="B3000" s="120"/>
      <c r="C3000" s="118"/>
      <c r="D3000" s="119"/>
      <c r="E3000" s="120"/>
      <c r="F3000" s="120"/>
      <c r="G3000" s="121"/>
      <c r="H3000" s="122"/>
      <c r="I3000" s="121"/>
      <c r="J3000" s="121"/>
      <c r="K3000" s="120"/>
      <c r="L3000" s="120"/>
    </row>
    <row r="3001" spans="2:12" x14ac:dyDescent="0.25">
      <c r="B3001" s="120"/>
      <c r="C3001" s="118"/>
      <c r="D3001" s="119"/>
      <c r="E3001" s="120"/>
      <c r="F3001" s="120"/>
      <c r="G3001" s="121"/>
      <c r="H3001" s="122"/>
      <c r="I3001" s="121"/>
      <c r="J3001" s="121"/>
      <c r="K3001" s="120"/>
      <c r="L3001" s="120"/>
    </row>
  </sheetData>
  <sheetProtection algorithmName="SHA-512" hashValue="ZJlHlg3U1z4Aqzt42cqn4YLp38jY5Q1vKeer72rgFCu3fOUdD0Em0KiMKZ1SHUApqTsdrQ7Y8ewO5HfbIfZvDg==" saltValue="4SD0xK7/6N0zv0J/uuYDyg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paperSize="9" scale="57" fitToHeight="15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EFBA4-5370-4BBF-ABEA-F34181D88DD5}">
  <sheetPr codeName="Sheet1"/>
  <dimension ref="B1:AG3001"/>
  <sheetViews>
    <sheetView showGridLines="0" showRowColHeaders="0" workbookViewId="0"/>
  </sheetViews>
  <sheetFormatPr defaultRowHeight="15" x14ac:dyDescent="0.25"/>
  <cols>
    <col min="1" max="1" width="9.140625" style="180"/>
    <col min="2" max="2" width="23.85546875" style="180" customWidth="1"/>
    <col min="3" max="3" width="10.28515625" style="180" bestFit="1" customWidth="1"/>
    <col min="4" max="4" width="12" style="180" bestFit="1" customWidth="1"/>
    <col min="5" max="5" width="8.28515625" style="180" bestFit="1" customWidth="1"/>
    <col min="6" max="6" width="6.28515625" style="180" bestFit="1" customWidth="1"/>
    <col min="7" max="15" width="9.140625" style="180"/>
    <col min="16" max="16" width="9.5703125" style="180" bestFit="1" customWidth="1"/>
    <col min="17" max="17" width="10.140625" style="180" bestFit="1" customWidth="1"/>
    <col min="18" max="18" width="52.28515625" style="180" bestFit="1" customWidth="1"/>
    <col min="19" max="19" width="4.5703125" style="180" bestFit="1" customWidth="1"/>
    <col min="20" max="20" width="5.42578125" style="180" bestFit="1" customWidth="1"/>
    <col min="21" max="21" width="10.85546875" style="180" bestFit="1" customWidth="1"/>
    <col min="22" max="22" width="12.28515625" style="180" bestFit="1" customWidth="1"/>
    <col min="23" max="23" width="9.85546875" style="180" bestFit="1" customWidth="1"/>
    <col min="24" max="24" width="10.5703125" style="180" bestFit="1" customWidth="1"/>
    <col min="25" max="25" width="15.5703125" style="180" bestFit="1" customWidth="1"/>
    <col min="26" max="26" width="17.28515625" style="180" bestFit="1" customWidth="1"/>
    <col min="27" max="29" width="9.140625" style="180"/>
    <col min="30" max="30" width="13.140625" style="215" customWidth="1"/>
    <col min="31" max="31" width="9.140625" style="180"/>
    <col min="32" max="32" width="28.7109375" style="180" bestFit="1" customWidth="1"/>
    <col min="33" max="33" width="4" style="180" bestFit="1" customWidth="1"/>
    <col min="34" max="16384" width="9.140625" style="180"/>
  </cols>
  <sheetData>
    <row r="1" spans="2:33" s="179" customFormat="1" x14ac:dyDescent="0.25"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1"/>
      <c r="AE1" s="180"/>
      <c r="AF1" s="180"/>
      <c r="AG1" s="180"/>
    </row>
    <row r="2" spans="2:33" s="179" customFormat="1" x14ac:dyDescent="0.25">
      <c r="B2" s="182" t="s">
        <v>64</v>
      </c>
      <c r="O2" s="183"/>
      <c r="P2" s="184" t="s">
        <v>51</v>
      </c>
      <c r="Q2" s="185"/>
      <c r="R2" s="185"/>
      <c r="S2" s="185"/>
      <c r="T2" s="185"/>
      <c r="U2" s="185"/>
      <c r="V2" s="185"/>
      <c r="W2" s="185"/>
      <c r="X2" s="185"/>
      <c r="Y2" s="185"/>
      <c r="Z2" s="186"/>
      <c r="AA2" s="180"/>
      <c r="AB2" s="180"/>
      <c r="AC2" s="180"/>
      <c r="AD2" s="183"/>
      <c r="AE2" s="180"/>
      <c r="AF2" s="180"/>
      <c r="AG2" s="180"/>
    </row>
    <row r="3" spans="2:33" s="179" customFormat="1" x14ac:dyDescent="0.25">
      <c r="B3" s="187">
        <v>1</v>
      </c>
      <c r="O3" s="181"/>
      <c r="P3" s="188"/>
      <c r="Q3" s="189"/>
      <c r="R3" s="190"/>
      <c r="S3" s="189"/>
      <c r="T3" s="189"/>
      <c r="U3" s="189"/>
      <c r="V3" s="189"/>
      <c r="W3" s="189"/>
      <c r="X3" s="189"/>
      <c r="Y3" s="189"/>
      <c r="Z3" s="191"/>
      <c r="AA3" s="180"/>
      <c r="AB3" s="180"/>
      <c r="AC3" s="174" t="s">
        <v>125</v>
      </c>
      <c r="AD3" s="152" t="str">
        <f>Form!P7 &amp; (MAX(AD6:AD3001)+1)</f>
        <v>QID-5</v>
      </c>
      <c r="AE3" s="180"/>
      <c r="AF3" s="192" t="s">
        <v>98</v>
      </c>
      <c r="AG3" s="193"/>
    </row>
    <row r="4" spans="2:33" s="179" customFormat="1" x14ac:dyDescent="0.25">
      <c r="O4" s="175" t="s">
        <v>63</v>
      </c>
      <c r="P4" s="176" t="s">
        <v>48</v>
      </c>
      <c r="Q4" s="176" t="s">
        <v>49</v>
      </c>
      <c r="R4" s="176" t="s">
        <v>45</v>
      </c>
      <c r="S4" s="177" t="str">
        <f>Form!H18</f>
        <v>QTY</v>
      </c>
      <c r="T4" s="176" t="s">
        <v>15</v>
      </c>
      <c r="U4" s="176" t="s">
        <v>16</v>
      </c>
      <c r="V4" s="176" t="s">
        <v>17</v>
      </c>
      <c r="W4" s="176" t="s">
        <v>18</v>
      </c>
      <c r="X4" s="176" t="s">
        <v>46</v>
      </c>
      <c r="Y4" s="176" t="s">
        <v>50</v>
      </c>
      <c r="Z4" s="178" t="s">
        <v>25</v>
      </c>
      <c r="AA4" s="180"/>
      <c r="AB4" s="180"/>
      <c r="AC4" s="180"/>
      <c r="AD4" s="183"/>
      <c r="AE4" s="180"/>
      <c r="AF4" s="194" t="s">
        <v>52</v>
      </c>
      <c r="AG4" s="195" t="str">
        <f>IF(ISNUMBER(MATCH(Form!PIno,AC6:AC3001,0)),"Yes","No")</f>
        <v>No</v>
      </c>
    </row>
    <row r="5" spans="2:33" s="179" customFormat="1" x14ac:dyDescent="0.25">
      <c r="B5" s="216" t="s">
        <v>12</v>
      </c>
      <c r="C5" s="353"/>
      <c r="D5" s="353"/>
      <c r="E5" s="353"/>
      <c r="F5" s="353"/>
      <c r="G5" s="353"/>
      <c r="H5" s="353"/>
      <c r="I5" s="353"/>
      <c r="J5" s="353"/>
      <c r="K5" s="353"/>
      <c r="L5" s="354"/>
      <c r="O5" s="196">
        <v>1</v>
      </c>
      <c r="P5" s="197" t="str">
        <f>IF(OR(LEN(Form!$E$8)=0,ROWS(ColumnDescr)&lt;O5),"",IF(LEN(INDEX(ColumnDescr,$O5))=0,"",Form!$E$8))</f>
        <v>QID-5</v>
      </c>
      <c r="Q5" s="198">
        <f ca="1">IF(LEN(Form!PIdate)=0,"",IF(P5="","",Form!$E$9))</f>
        <v>44693</v>
      </c>
      <c r="R5" s="199" t="str">
        <f>IF($P5="","",INDEX(ColumnDescr,Calc!$O5,1))</f>
        <v>Lande Fan Module 2 Fan For Netbox Series Wall Cabinets</v>
      </c>
      <c r="S5" s="197">
        <f>IF($P5="","",INDEX(ColumnQTY,Calc!$O5,1))</f>
        <v>1</v>
      </c>
      <c r="T5" s="197" t="str">
        <f>IF($P5="","",INDEX(ColumnUnit,Calc!$O5,1))</f>
        <v>Pcs</v>
      </c>
      <c r="U5" s="200">
        <f>IF($P5="","",INDEX(ColumnUnitPrice,Calc!$O5,1))</f>
        <v>450</v>
      </c>
      <c r="V5" s="201">
        <f>IF($P5="","",INDEX(ColumnDiscount,Calc!$O5,1))</f>
        <v>0</v>
      </c>
      <c r="W5" s="200">
        <f>IF($P5="","",INDEX(ColumnNetPrice,Calc!$O5,1))</f>
        <v>450</v>
      </c>
      <c r="X5" s="200" t="str">
        <f>IF($P5="","",INDEX(ColumnCurency,Calc!$O5,1))</f>
        <v>USD</v>
      </c>
      <c r="Y5" s="197" t="str">
        <f>IF($P5="","",IF(LEN(Form!$P$12)=0,"",Form!$P$12))</f>
        <v>Brad Pitt</v>
      </c>
      <c r="Z5" s="202" t="str">
        <f>IF($P5="","",IF(LEN(Form!$D$13)=0,"",Form!$D$13))</f>
        <v>Bookster</v>
      </c>
      <c r="AA5" s="180"/>
      <c r="AB5" s="180"/>
      <c r="AC5" s="180"/>
      <c r="AD5" s="203" t="s">
        <v>26</v>
      </c>
      <c r="AE5" s="180"/>
      <c r="AF5" s="194" t="s">
        <v>53</v>
      </c>
      <c r="AG5" s="195">
        <f t="array" ref="AG5">SUM(IF(LEN($AC$6:$AC$3001)&gt;0,1,0))+ROW(A6)</f>
        <v>18</v>
      </c>
    </row>
    <row r="6" spans="2:33" s="179" customFormat="1" x14ac:dyDescent="0.25">
      <c r="B6" s="217" t="s">
        <v>13</v>
      </c>
      <c r="C6" s="355" t="str">
        <f>IFERROR(IF(LEN(INDEX('CustomerDB'!$D$6:$D$17,MATCH(Form!$D$13,'CustomerDB'!$B$6:$B$17,0),1))=0,"",INDEX('CustomerDB'!$D$6:$D$17,MATCH(Form!$D$13,'CustomerDB'!$B$6:$B$17,0),1)),"")</f>
        <v>Stirling Close 106 / 6, Sparks</v>
      </c>
      <c r="D6" s="356"/>
      <c r="E6" s="356"/>
      <c r="F6" s="356"/>
      <c r="G6" s="356"/>
      <c r="H6" s="356"/>
      <c r="I6" s="356"/>
      <c r="J6" s="356"/>
      <c r="K6" s="356"/>
      <c r="L6" s="357"/>
      <c r="O6" s="204">
        <f t="shared" ref="O6:O69" si="0">O5+2</f>
        <v>3</v>
      </c>
      <c r="P6" s="197" t="str">
        <f>IF(OR(LEN(Form!$E$8)=0,ROWS(ColumnDescr)&lt;O6),"",IF(LEN(INDEX(ColumnDescr,$O6))=0,"",Form!$E$8))</f>
        <v>QID-5</v>
      </c>
      <c r="Q6" s="198">
        <f ca="1">IF(LEN(Form!PIdate)=0,"",IF(P6="","",Form!$E$9))</f>
        <v>44693</v>
      </c>
      <c r="R6" s="199" t="str">
        <f>IF($P6="","",INDEX(ColumnDescr,Calc!$O6,1))</f>
        <v>Lande Fan Module 2 Fan For Netbox Series Wall Cabinets</v>
      </c>
      <c r="S6" s="197">
        <f>IF($P6="","",INDEX(ColumnQTY,Calc!$O6,1))</f>
        <v>3</v>
      </c>
      <c r="T6" s="197" t="str">
        <f>IF($P6="","",INDEX(ColumnUnit,Calc!$O6,1))</f>
        <v>Pcs</v>
      </c>
      <c r="U6" s="200">
        <f>IF($P6="","",INDEX(ColumnUnitPrice,Calc!$O6,1))</f>
        <v>450</v>
      </c>
      <c r="V6" s="201">
        <f>IF($P6="","",INDEX(ColumnDiscount,Calc!$O6,1))</f>
        <v>0</v>
      </c>
      <c r="W6" s="200">
        <f>IF($P6="","",INDEX(ColumnNetPrice,Calc!$O6,1))</f>
        <v>1350</v>
      </c>
      <c r="X6" s="200" t="str">
        <f>IF($P6="","",INDEX(ColumnCurency,Calc!$O6,1))</f>
        <v>USD</v>
      </c>
      <c r="Y6" s="197" t="str">
        <f>IF($P6="","",IF(LEN(Form!$P$12)=0,"",Form!$P$12))</f>
        <v>Brad Pitt</v>
      </c>
      <c r="Z6" s="202" t="str">
        <f>IF($P6="","",IF(LEN(Form!$D$13)=0,"",Form!$D$13))</f>
        <v>Bookster</v>
      </c>
      <c r="AA6" s="180"/>
      <c r="AB6" s="180"/>
      <c r="AC6" s="205" t="str">
        <f>INDEX(Tracking!$B$6:$B$3001,ROW(A1),1)&amp;""</f>
        <v>QID-1</v>
      </c>
      <c r="AD6" s="206">
        <f t="array" ref="AD6">SUMPRODUCT(MID(0&amp;AC6,LARGE(INDEX(ISNUMBER(--MID(AC6,ROW($A$1:$A$25),1))* ROW($A$1:$A$25),0),ROW($A$1:$A$25))+1,1)*10^ROW($A$1:$A$25)/10)</f>
        <v>1</v>
      </c>
      <c r="AE6" s="180"/>
      <c r="AF6" s="194" t="s">
        <v>54</v>
      </c>
      <c r="AG6" s="195" t="str">
        <f t="array" ref="AG6">IF((MAX(IF(LEN(Calc!P5:P249)&gt;0,ROW(Calc!P5:P249),0)-ROW(Calc!P4))-SUM(IF(LEN(Calc!P5:P249)&gt;0,1,0)))&gt;0,"No","Yes")</f>
        <v>Yes</v>
      </c>
    </row>
    <row r="7" spans="2:33" s="179" customFormat="1" x14ac:dyDescent="0.25">
      <c r="B7" s="217" t="s">
        <v>0</v>
      </c>
      <c r="C7" s="355" t="str">
        <f>IFERROR(IF(LEN(INDEX('CustomerDB'!$E$6:$E$17,MATCH(Form!$D$13,'CustomerDB'!$B$6:$B$17,0),1))=0,"",INDEX('CustomerDB'!$E$6:$E$17,MATCH(Form!$D$13,'CustomerDB'!$B$6:$B$17,0),1)),"")</f>
        <v>(666) 970-9420</v>
      </c>
      <c r="D7" s="356"/>
      <c r="E7" s="218"/>
      <c r="F7" s="219" t="s">
        <v>106</v>
      </c>
      <c r="G7" s="355" t="str">
        <f>IFERROR(IF(LEN(INDEX('CustomerDB'!$F$6:$F$17,MATCH(Form!$D$13,'CustomerDB'!$B$6:$B$17,0),1))=0,"",INDEX('CustomerDB'!$F$6:$F$17,MATCH(Form!$D$13,'CustomerDB'!$B$6:$B$17,0),1)),"")</f>
        <v>Bookster@gmail.com</v>
      </c>
      <c r="H7" s="356"/>
      <c r="I7" s="356"/>
      <c r="J7" s="218"/>
      <c r="K7" s="218"/>
      <c r="L7" s="220"/>
      <c r="O7" s="204">
        <f t="shared" si="0"/>
        <v>5</v>
      </c>
      <c r="P7" s="197" t="str">
        <f>IF(OR(LEN(Form!$E$8)=0,ROWS(ColumnDescr)&lt;O7),"",IF(LEN(INDEX(ColumnDescr,$O7))=0,"",Form!$E$8))</f>
        <v>QID-5</v>
      </c>
      <c r="Q7" s="198">
        <f ca="1">IF(LEN(Form!PIdate)=0,"",IF(P7="","",Form!$E$9))</f>
        <v>44693</v>
      </c>
      <c r="R7" s="199" t="str">
        <f>IF($P7="","",INDEX(ColumnDescr,Calc!$O7,1))</f>
        <v>Grande Fan Module 2B Fan For Wall Cabinets</v>
      </c>
      <c r="S7" s="197">
        <f>IF($P7="","",INDEX(ColumnQTY,Calc!$O7,1))</f>
        <v>1</v>
      </c>
      <c r="T7" s="197" t="str">
        <f>IF($P7="","",INDEX(ColumnUnit,Calc!$O7,1))</f>
        <v>Set</v>
      </c>
      <c r="U7" s="200">
        <f>IF($P7="","",INDEX(ColumnUnitPrice,Calc!$O7,1))</f>
        <v>3700</v>
      </c>
      <c r="V7" s="201">
        <f>IF($P7="","",INDEX(ColumnDiscount,Calc!$O7,1))</f>
        <v>0</v>
      </c>
      <c r="W7" s="200">
        <f>IF($P7="","",INDEX(ColumnNetPrice,Calc!$O7,1))</f>
        <v>3700</v>
      </c>
      <c r="X7" s="200" t="str">
        <f>IF($P7="","",INDEX(ColumnCurency,Calc!$O7,1))</f>
        <v>USD</v>
      </c>
      <c r="Y7" s="197" t="str">
        <f>IF($P7="","",IF(LEN(Form!$P$12)=0,"",Form!$P$12))</f>
        <v>Brad Pitt</v>
      </c>
      <c r="Z7" s="202" t="str">
        <f>IF($P7="","",IF(LEN(Form!$D$13)=0,"",Form!$D$13))</f>
        <v>Bookster</v>
      </c>
      <c r="AA7" s="180"/>
      <c r="AB7" s="180"/>
      <c r="AC7" s="205" t="str">
        <f>INDEX(Tracking!$B$6:$B$3001,ROW(A2),1)&amp;""</f>
        <v>QID-1</v>
      </c>
      <c r="AD7" s="206">
        <f t="array" ref="AD7">SUMPRODUCT(MID(0&amp;AC7,LARGE(INDEX(ISNUMBER(--MID(AC7,ROW($A$1:$A$25),1))* ROW($A$1:$A$25),0),ROW($A$1:$A$25))+1,1)*10^ROW($A$1:$A$25)/10)</f>
        <v>1</v>
      </c>
      <c r="AE7" s="180"/>
      <c r="AF7" s="194" t="s">
        <v>115</v>
      </c>
      <c r="AG7" s="195" t="str">
        <f>IF(lastRow&gt;0,"Yes","No")</f>
        <v>No</v>
      </c>
    </row>
    <row r="8" spans="2:33" s="179" customFormat="1" x14ac:dyDescent="0.25">
      <c r="B8" s="221" t="s">
        <v>14</v>
      </c>
      <c r="C8" s="358" t="str">
        <f>IFERROR(IF(LEN(INDEX('CustomerDB'!$C$6:$C$17,MATCH(Form!$D$13,'CustomerDB'!$B$6:$B$17,0),1))=0,"",INDEX('CustomerDB'!$C$6:$C$17,MATCH(Form!$D$13,'CustomerDB'!$B$6:$B$17,0),1)),"")</f>
        <v>Denise Rogers</v>
      </c>
      <c r="D8" s="359"/>
      <c r="E8" s="359"/>
      <c r="F8" s="359"/>
      <c r="G8" s="359"/>
      <c r="H8" s="359"/>
      <c r="I8" s="359"/>
      <c r="J8" s="359"/>
      <c r="K8" s="359"/>
      <c r="L8" s="360"/>
      <c r="O8" s="204">
        <f t="shared" si="0"/>
        <v>7</v>
      </c>
      <c r="P8" s="197" t="str">
        <f>IF(OR(LEN(Form!$E$8)=0,ROWS(ColumnDescr)&lt;O8),"",IF(LEN(INDEX(ColumnDescr,$O8))=0,"",Form!$E$8))</f>
        <v/>
      </c>
      <c r="Q8" s="198" t="str">
        <f ca="1">IF(LEN(Form!PIdate)=0,"",IF(P8="","",Form!$E$9))</f>
        <v/>
      </c>
      <c r="R8" s="199" t="str">
        <f>IF($P8="","",INDEX(ColumnDescr,Calc!$O8,1))</f>
        <v/>
      </c>
      <c r="S8" s="197" t="str">
        <f>IF($P8="","",INDEX(ColumnQTY,Calc!$O8,1))</f>
        <v/>
      </c>
      <c r="T8" s="197" t="str">
        <f>IF($P8="","",INDEX(ColumnUnit,Calc!$O8,1))</f>
        <v/>
      </c>
      <c r="U8" s="200" t="str">
        <f>IF($P8="","",INDEX(ColumnUnitPrice,Calc!$O8,1))</f>
        <v/>
      </c>
      <c r="V8" s="201" t="str">
        <f>IF($P8="","",INDEX(ColumnDiscount,Calc!$O8,1))</f>
        <v/>
      </c>
      <c r="W8" s="200" t="str">
        <f>IF($P8="","",INDEX(ColumnNetPrice,Calc!$O8,1))</f>
        <v/>
      </c>
      <c r="X8" s="200" t="str">
        <f>IF($P8="","",INDEX(ColumnCurency,Calc!$O8,1))</f>
        <v/>
      </c>
      <c r="Y8" s="197" t="str">
        <f>IF($P8="","",IF(LEN(Form!$P$12)=0,"",Form!$P$12))</f>
        <v/>
      </c>
      <c r="Z8" s="202" t="str">
        <f>IF($P8="","",IF(LEN(Form!$D$13)=0,"",Form!$D$13))</f>
        <v/>
      </c>
      <c r="AA8" s="180"/>
      <c r="AB8" s="180"/>
      <c r="AC8" s="205" t="str">
        <f>INDEX(Tracking!$B$6:$B$3001,ROW(A3),1)&amp;""</f>
        <v>QID-1</v>
      </c>
      <c r="AD8" s="206">
        <f t="array" ref="AD8">SUMPRODUCT(MID(0&amp;AC8,LARGE(INDEX(ISNUMBER(--MID(AC8,ROW($A$1:$A$25),1))* ROW($A$1:$A$25),0),ROW($A$1:$A$25))+1,1)*10^ROW($A$1:$A$25)/10)</f>
        <v>1</v>
      </c>
      <c r="AE8" s="180"/>
      <c r="AF8" s="180"/>
      <c r="AG8" s="180"/>
    </row>
    <row r="9" spans="2:33" s="179" customFormat="1" x14ac:dyDescent="0.25">
      <c r="B9" s="207"/>
      <c r="C9" s="207"/>
      <c r="D9" s="207"/>
      <c r="E9" s="207"/>
      <c r="F9" s="207"/>
      <c r="G9" s="207"/>
      <c r="H9" s="207"/>
      <c r="I9" s="207"/>
      <c r="J9" s="207"/>
      <c r="K9" s="207"/>
      <c r="L9" s="207"/>
      <c r="O9" s="204">
        <f t="shared" si="0"/>
        <v>9</v>
      </c>
      <c r="P9" s="197" t="str">
        <f>IF(OR(LEN(Form!$E$8)=0,ROWS(ColumnDescr)&lt;O9),"",IF(LEN(INDEX(ColumnDescr,$O9))=0,"",Form!$E$8))</f>
        <v/>
      </c>
      <c r="Q9" s="198" t="str">
        <f ca="1">IF(LEN(Form!PIdate)=0,"",IF(P9="","",Form!$E$9))</f>
        <v/>
      </c>
      <c r="R9" s="199" t="str">
        <f>IF($P9="","",INDEX(ColumnDescr,Calc!$O9,1))</f>
        <v/>
      </c>
      <c r="S9" s="197" t="str">
        <f>IF($P9="","",INDEX(ColumnQTY,Calc!$O9,1))</f>
        <v/>
      </c>
      <c r="T9" s="197" t="str">
        <f>IF($P9="","",INDEX(ColumnUnit,Calc!$O9,1))</f>
        <v/>
      </c>
      <c r="U9" s="200" t="str">
        <f>IF($P9="","",INDEX(ColumnUnitPrice,Calc!$O9,1))</f>
        <v/>
      </c>
      <c r="V9" s="201" t="str">
        <f>IF($P9="","",INDEX(ColumnDiscount,Calc!$O9,1))</f>
        <v/>
      </c>
      <c r="W9" s="200" t="str">
        <f>IF($P9="","",INDEX(ColumnNetPrice,Calc!$O9,1))</f>
        <v/>
      </c>
      <c r="X9" s="200" t="str">
        <f>IF($P9="","",INDEX(ColumnCurency,Calc!$O9,1))</f>
        <v/>
      </c>
      <c r="Y9" s="197" t="str">
        <f>IF($P9="","",IF(LEN(Form!$P$12)=0,"",Form!$P$12))</f>
        <v/>
      </c>
      <c r="Z9" s="202" t="str">
        <f>IF($P9="","",IF(LEN(Form!$D$13)=0,"",Form!$D$13))</f>
        <v/>
      </c>
      <c r="AA9" s="180"/>
      <c r="AB9" s="180"/>
      <c r="AC9" s="205" t="str">
        <f>INDEX(Tracking!$B$6:$B$3001,ROW(A4),1)&amp;""</f>
        <v>QID-1</v>
      </c>
      <c r="AD9" s="206">
        <f t="array" ref="AD9">SUMPRODUCT(MID(0&amp;AC9,LARGE(INDEX(ISNUMBER(--MID(AC9,ROW($A$1:$A$25),1))* ROW($A$1:$A$25),0),ROW($A$1:$A$25))+1,1)*10^ROW($A$1:$A$25)/10)</f>
        <v>1</v>
      </c>
      <c r="AE9" s="180"/>
      <c r="AF9" s="180"/>
      <c r="AG9" s="180"/>
    </row>
    <row r="10" spans="2:33" s="179" customFormat="1" x14ac:dyDescent="0.25">
      <c r="B10" s="207" t="s">
        <v>107</v>
      </c>
      <c r="C10" s="207"/>
      <c r="D10" s="207"/>
      <c r="E10" s="207"/>
      <c r="F10" s="207"/>
      <c r="G10" s="207"/>
      <c r="H10" s="207"/>
      <c r="I10" s="207"/>
      <c r="J10" s="207"/>
      <c r="K10" s="207"/>
      <c r="L10" s="207"/>
      <c r="O10" s="204">
        <f t="shared" si="0"/>
        <v>11</v>
      </c>
      <c r="P10" s="197" t="str">
        <f>IF(OR(LEN(Form!$E$8)=0,ROWS(ColumnDescr)&lt;O10),"",IF(LEN(INDEX(ColumnDescr,$O10))=0,"",Form!$E$8))</f>
        <v/>
      </c>
      <c r="Q10" s="198" t="str">
        <f ca="1">IF(LEN(Form!PIdate)=0,"",IF(P10="","",Form!$E$9))</f>
        <v/>
      </c>
      <c r="R10" s="199" t="str">
        <f>IF($P10="","",INDEX(ColumnDescr,Calc!$O10,1))</f>
        <v/>
      </c>
      <c r="S10" s="197" t="str">
        <f>IF($P10="","",INDEX(ColumnQTY,Calc!$O10,1))</f>
        <v/>
      </c>
      <c r="T10" s="197" t="str">
        <f>IF($P10="","",INDEX(ColumnUnit,Calc!$O10,1))</f>
        <v/>
      </c>
      <c r="U10" s="200" t="str">
        <f>IF($P10="","",INDEX(ColumnUnitPrice,Calc!$O10,1))</f>
        <v/>
      </c>
      <c r="V10" s="201" t="str">
        <f>IF($P10="","",INDEX(ColumnDiscount,Calc!$O10,1))</f>
        <v/>
      </c>
      <c r="W10" s="200" t="str">
        <f>IF($P10="","",INDEX(ColumnNetPrice,Calc!$O10,1))</f>
        <v/>
      </c>
      <c r="X10" s="200" t="str">
        <f>IF($P10="","",INDEX(ColumnCurency,Calc!$O10,1))</f>
        <v/>
      </c>
      <c r="Y10" s="197" t="str">
        <f>IF($P10="","",IF(LEN(Form!$P$12)=0,"",Form!$P$12))</f>
        <v/>
      </c>
      <c r="Z10" s="202" t="str">
        <f>IF($P10="","",IF(LEN(Form!$D$13)=0,"",Form!$D$13))</f>
        <v/>
      </c>
      <c r="AA10" s="180"/>
      <c r="AB10" s="180"/>
      <c r="AC10" s="205" t="str">
        <f>INDEX(Tracking!$B$6:$B$3001,ROW(A5),1)&amp;""</f>
        <v>QID-2</v>
      </c>
      <c r="AD10" s="206">
        <f t="array" ref="AD10">SUMPRODUCT(MID(0&amp;AC10,LARGE(INDEX(ISNUMBER(--MID(AC10,ROW($A$1:$A$25),1))* ROW($A$1:$A$25),0),ROW($A$1:$A$25))+1,1)*10^ROW($A$1:$A$25)/10)</f>
        <v>2</v>
      </c>
      <c r="AE10" s="180"/>
      <c r="AF10" s="180"/>
      <c r="AG10" s="180"/>
    </row>
    <row r="11" spans="2:33" s="179" customFormat="1" x14ac:dyDescent="0.25">
      <c r="B11" s="342"/>
      <c r="C11" s="343"/>
      <c r="D11" s="343"/>
      <c r="E11" s="343"/>
      <c r="F11" s="343"/>
      <c r="G11" s="344" t="str">
        <f>IF(LEN(B11)&gt;0,1,"")</f>
        <v/>
      </c>
      <c r="H11" s="345" t="str">
        <f>IFERROR(IF(LEN(INDEX(ProductDB!$D$6:$D$17,MATCH(B11,ProductDB!$B$6:$B$17,0),1))=0,"",INDEX(ProductDB!$D$6:$D$17,MATCH(B11,ProductDB!$B$6:$B$17,0),1)),"")</f>
        <v/>
      </c>
      <c r="I11" s="334" t="str">
        <f>IFERROR(IF(LEN(INDEX(ProductDB!$E$6:$E$17,MATCH(B11,ProductDB!$B$6:$B$17,0),1))=0,"",INDEX(ProductDB!$E$6:$E$17,MATCH(B11,ProductDB!$B$6:$B$17,0),1)),"")</f>
        <v/>
      </c>
      <c r="J11" s="336"/>
      <c r="K11" s="335" t="str">
        <f>IFERROR(G11*I11*(1-J11),"")</f>
        <v/>
      </c>
      <c r="L11" s="311" t="str">
        <f>IFERROR(IF(LEN(INDEX(ProductDB!$F$6:$F$17,MATCH(B11,ProductDB!$B$6:$B$17,0),1))=0,Dashboard!$K$28,INDEX(ProductDB!$F$6:$F$17,MATCH(B11,ProductDB!$B$6:$B$17,0),1)),"")</f>
        <v/>
      </c>
      <c r="O11" s="204">
        <f t="shared" si="0"/>
        <v>13</v>
      </c>
      <c r="P11" s="197" t="str">
        <f>IF(OR(LEN(Form!$E$8)=0,ROWS(ColumnDescr)&lt;O11),"",IF(LEN(INDEX(ColumnDescr,$O11))=0,"",Form!$E$8))</f>
        <v/>
      </c>
      <c r="Q11" s="198" t="str">
        <f ca="1">IF(LEN(Form!PIdate)=0,"",IF(P11="","",Form!$E$9))</f>
        <v/>
      </c>
      <c r="R11" s="199" t="str">
        <f>IF($P11="","",INDEX(ColumnDescr,Calc!$O11,1))</f>
        <v/>
      </c>
      <c r="S11" s="197" t="str">
        <f>IF($P11="","",INDEX(ColumnQTY,Calc!$O11,1))</f>
        <v/>
      </c>
      <c r="T11" s="197" t="str">
        <f>IF($P11="","",INDEX(ColumnUnit,Calc!$O11,1))</f>
        <v/>
      </c>
      <c r="U11" s="200" t="str">
        <f>IF($P11="","",INDEX(ColumnUnitPrice,Calc!$O11,1))</f>
        <v/>
      </c>
      <c r="V11" s="201" t="str">
        <f>IF($P11="","",INDEX(ColumnDiscount,Calc!$O11,1))</f>
        <v/>
      </c>
      <c r="W11" s="200" t="str">
        <f>IF($P11="","",INDEX(ColumnNetPrice,Calc!$O11,1))</f>
        <v/>
      </c>
      <c r="X11" s="200" t="str">
        <f>IF($P11="","",INDEX(ColumnCurency,Calc!$O11,1))</f>
        <v/>
      </c>
      <c r="Y11" s="197" t="str">
        <f>IF($P11="","",IF(LEN(Form!$P$12)=0,"",Form!$P$12))</f>
        <v/>
      </c>
      <c r="Z11" s="202" t="str">
        <f>IF($P11="","",IF(LEN(Form!$D$13)=0,"",Form!$D$13))</f>
        <v/>
      </c>
      <c r="AA11" s="180"/>
      <c r="AB11" s="180"/>
      <c r="AC11" s="205" t="str">
        <f>INDEX(Tracking!$B$6:$B$3001,ROW(A6),1)&amp;""</f>
        <v>QID-2</v>
      </c>
      <c r="AD11" s="206">
        <f t="array" ref="AD11">SUMPRODUCT(MID(0&amp;AC11,LARGE(INDEX(ISNUMBER(--MID(AC11,ROW($A$1:$A$25),1))* ROW($A$1:$A$25),0),ROW($A$1:$A$25))+1,1)*10^ROW($A$1:$A$25)/10)</f>
        <v>2</v>
      </c>
      <c r="AE11" s="180"/>
      <c r="AF11" s="180"/>
      <c r="AG11" s="180"/>
    </row>
    <row r="12" spans="2:33" s="179" customFormat="1" x14ac:dyDescent="0.25">
      <c r="B12" s="337" t="str">
        <f>IFERROR(IF(LEN(INDEX(ProductDB!$C$6:$C$17,MATCH(B11,ProductDB!$B$6:$B$17,0),1))=0,"",INDEX(ProductDB!$C$6:$C$17,MATCH(B11,ProductDB!$B$6:$B$17,0),1)),"")</f>
        <v/>
      </c>
      <c r="C12" s="338"/>
      <c r="D12" s="338"/>
      <c r="E12" s="338"/>
      <c r="F12" s="338"/>
      <c r="G12" s="344"/>
      <c r="H12" s="346"/>
      <c r="I12" s="335"/>
      <c r="J12" s="336"/>
      <c r="K12" s="335"/>
      <c r="L12" s="312"/>
      <c r="O12" s="204">
        <f t="shared" si="0"/>
        <v>15</v>
      </c>
      <c r="P12" s="197" t="str">
        <f>IF(OR(LEN(Form!$E$8)=0,ROWS(ColumnDescr)&lt;O12),"",IF(LEN(INDEX(ColumnDescr,$O12))=0,"",Form!$E$8))</f>
        <v/>
      </c>
      <c r="Q12" s="198" t="str">
        <f ca="1">IF(LEN(Form!PIdate)=0,"",IF(P12="","",Form!$E$9))</f>
        <v/>
      </c>
      <c r="R12" s="199" t="str">
        <f>IF($P12="","",INDEX(ColumnDescr,Calc!$O12,1))</f>
        <v/>
      </c>
      <c r="S12" s="197" t="str">
        <f>IF($P12="","",INDEX(ColumnQTY,Calc!$O12,1))</f>
        <v/>
      </c>
      <c r="T12" s="197" t="str">
        <f>IF($P12="","",INDEX(ColumnUnit,Calc!$O12,1))</f>
        <v/>
      </c>
      <c r="U12" s="200" t="str">
        <f>IF($P12="","",INDEX(ColumnUnitPrice,Calc!$O12,1))</f>
        <v/>
      </c>
      <c r="V12" s="201" t="str">
        <f>IF($P12="","",INDEX(ColumnDiscount,Calc!$O12,1))</f>
        <v/>
      </c>
      <c r="W12" s="200" t="str">
        <f>IF($P12="","",INDEX(ColumnNetPrice,Calc!$O12,1))</f>
        <v/>
      </c>
      <c r="X12" s="200" t="str">
        <f>IF($P12="","",INDEX(ColumnCurency,Calc!$O12,1))</f>
        <v/>
      </c>
      <c r="Y12" s="197" t="str">
        <f>IF($P12="","",IF(LEN(Form!$P$12)=0,"",Form!$P$12))</f>
        <v/>
      </c>
      <c r="Z12" s="202" t="str">
        <f>IF($P12="","",IF(LEN(Form!$D$13)=0,"",Form!$D$13))</f>
        <v/>
      </c>
      <c r="AA12" s="180"/>
      <c r="AB12" s="180"/>
      <c r="AC12" s="205" t="str">
        <f>INDEX(Tracking!$B$6:$B$3001,ROW(A7),1)&amp;""</f>
        <v>QID-3</v>
      </c>
      <c r="AD12" s="206">
        <f t="array" ref="AD12">SUMPRODUCT(MID(0&amp;AC12,LARGE(INDEX(ISNUMBER(--MID(AC12,ROW($A$1:$A$25),1))* ROW($A$1:$A$25),0),ROW($A$1:$A$25))+1,1)*10^ROW($A$1:$A$25)/10)</f>
        <v>3</v>
      </c>
      <c r="AE12" s="180"/>
      <c r="AF12" s="180"/>
      <c r="AG12" s="180"/>
    </row>
    <row r="13" spans="2:33" s="179" customFormat="1" x14ac:dyDescent="0.25">
      <c r="B13" s="279"/>
      <c r="C13" s="280"/>
      <c r="D13" s="280"/>
      <c r="E13" s="280"/>
      <c r="F13" s="280"/>
      <c r="G13" s="314"/>
      <c r="H13" s="341"/>
      <c r="I13" s="275"/>
      <c r="J13" s="283"/>
      <c r="K13" s="275"/>
      <c r="L13" s="313"/>
      <c r="O13" s="204">
        <f t="shared" si="0"/>
        <v>17</v>
      </c>
      <c r="P13" s="197" t="str">
        <f>IF(OR(LEN(Form!$E$8)=0,ROWS(ColumnDescr)&lt;O13),"",IF(LEN(INDEX(ColumnDescr,$O13))=0,"",Form!$E$8))</f>
        <v/>
      </c>
      <c r="Q13" s="198" t="str">
        <f ca="1">IF(LEN(Form!PIdate)=0,"",IF(P13="","",Form!$E$9))</f>
        <v/>
      </c>
      <c r="R13" s="199" t="str">
        <f>IF($P13="","",INDEX(ColumnDescr,Calc!$O13,1))</f>
        <v/>
      </c>
      <c r="S13" s="197" t="str">
        <f>IF($P13="","",INDEX(ColumnQTY,Calc!$O13,1))</f>
        <v/>
      </c>
      <c r="T13" s="197" t="str">
        <f>IF($P13="","",INDEX(ColumnUnit,Calc!$O13,1))</f>
        <v/>
      </c>
      <c r="U13" s="200" t="str">
        <f>IF($P13="","",INDEX(ColumnUnitPrice,Calc!$O13,1))</f>
        <v/>
      </c>
      <c r="V13" s="201" t="str">
        <f>IF($P13="","",INDEX(ColumnDiscount,Calc!$O13,1))</f>
        <v/>
      </c>
      <c r="W13" s="200" t="str">
        <f>IF($P13="","",INDEX(ColumnNetPrice,Calc!$O13,1))</f>
        <v/>
      </c>
      <c r="X13" s="200" t="str">
        <f>IF($P13="","",INDEX(ColumnCurency,Calc!$O13,1))</f>
        <v/>
      </c>
      <c r="Y13" s="197" t="str">
        <f>IF($P13="","",IF(LEN(Form!$P$12)=0,"",Form!$P$12))</f>
        <v/>
      </c>
      <c r="Z13" s="202" t="str">
        <f>IF($P13="","",IF(LEN(Form!$D$13)=0,"",Form!$D$13))</f>
        <v/>
      </c>
      <c r="AA13" s="180"/>
      <c r="AB13" s="180"/>
      <c r="AC13" s="205" t="str">
        <f>INDEX(Tracking!$B$6:$B$3001,ROW(A8),1)&amp;""</f>
        <v>QID-3</v>
      </c>
      <c r="AD13" s="206">
        <f t="array" ref="AD13">SUMPRODUCT(MID(0&amp;AC13,LARGE(INDEX(ISNUMBER(--MID(AC13,ROW($A$1:$A$25),1))* ROW($A$1:$A$25),0),ROW($A$1:$A$25))+1,1)*10^ROW($A$1:$A$25)/10)</f>
        <v>3</v>
      </c>
      <c r="AE13" s="180"/>
      <c r="AF13" s="180"/>
      <c r="AG13" s="180"/>
    </row>
    <row r="14" spans="2:33" s="179" customFormat="1" x14ac:dyDescent="0.25">
      <c r="B14" s="339"/>
      <c r="C14" s="340"/>
      <c r="D14" s="340"/>
      <c r="E14" s="340"/>
      <c r="F14" s="340"/>
      <c r="G14" s="314"/>
      <c r="H14" s="341"/>
      <c r="I14" s="275"/>
      <c r="J14" s="283"/>
      <c r="K14" s="275"/>
      <c r="L14" s="313"/>
      <c r="O14" s="204">
        <f t="shared" si="0"/>
        <v>19</v>
      </c>
      <c r="P14" s="197" t="str">
        <f>IF(OR(LEN(Form!$E$8)=0,ROWS(ColumnDescr)&lt;O14),"",IF(LEN(INDEX(ColumnDescr,$O14))=0,"",Form!$E$8))</f>
        <v/>
      </c>
      <c r="Q14" s="198" t="str">
        <f ca="1">IF(LEN(Form!PIdate)=0,"",IF(P14="","",Form!$E$9))</f>
        <v/>
      </c>
      <c r="R14" s="199" t="str">
        <f>IF($P14="","",INDEX(ColumnDescr,Calc!$O14,1))</f>
        <v/>
      </c>
      <c r="S14" s="197" t="str">
        <f>IF($P14="","",INDEX(ColumnQTY,Calc!$O14,1))</f>
        <v/>
      </c>
      <c r="T14" s="197" t="str">
        <f>IF($P14="","",INDEX(ColumnUnit,Calc!$O14,1))</f>
        <v/>
      </c>
      <c r="U14" s="200" t="str">
        <f>IF($P14="","",INDEX(ColumnUnitPrice,Calc!$O14,1))</f>
        <v/>
      </c>
      <c r="V14" s="201" t="str">
        <f>IF($P14="","",INDEX(ColumnDiscount,Calc!$O14,1))</f>
        <v/>
      </c>
      <c r="W14" s="200" t="str">
        <f>IF($P14="","",INDEX(ColumnNetPrice,Calc!$O14,1))</f>
        <v/>
      </c>
      <c r="X14" s="200" t="str">
        <f>IF($P14="","",INDEX(ColumnCurency,Calc!$O14,1))</f>
        <v/>
      </c>
      <c r="Y14" s="197" t="str">
        <f>IF($P14="","",IF(LEN(Form!$P$12)=0,"",Form!$P$12))</f>
        <v/>
      </c>
      <c r="Z14" s="202" t="str">
        <f>IF($P14="","",IF(LEN(Form!$D$13)=0,"",Form!$D$13))</f>
        <v/>
      </c>
      <c r="AA14" s="180"/>
      <c r="AB14" s="180"/>
      <c r="AC14" s="205" t="str">
        <f>INDEX(Tracking!$B$6:$B$3001,ROW(A9),1)&amp;""</f>
        <v>QID-3</v>
      </c>
      <c r="AD14" s="206">
        <f t="array" ref="AD14">SUMPRODUCT(MID(0&amp;AC14,LARGE(INDEX(ISNUMBER(--MID(AC14,ROW($A$1:$A$25),1))* ROW($A$1:$A$25),0),ROW($A$1:$A$25))+1,1)*10^ROW($A$1:$A$25)/10)</f>
        <v>3</v>
      </c>
      <c r="AE14" s="180"/>
      <c r="AF14" s="180"/>
      <c r="AG14" s="180"/>
    </row>
    <row r="15" spans="2:33" s="179" customFormat="1" x14ac:dyDescent="0.25">
      <c r="B15" s="180"/>
      <c r="C15" s="180"/>
      <c r="D15" s="180"/>
      <c r="E15" s="180"/>
      <c r="F15" s="180"/>
      <c r="G15" s="239" t="str">
        <f>IFERROR(IF(LEN(VLOOKUP(B15,ProductDB!$B$6:$F$17,3,0))=0,"",VLOOKUP(B15,ProductDB!$B$6:$F$17,3,0)),"")</f>
        <v/>
      </c>
      <c r="H15" s="222" t="str">
        <f>IF(LEN(B15)&gt;0,1,"")</f>
        <v/>
      </c>
      <c r="I15" s="239" t="str">
        <f>IFERROR(IF(LEN(VLOOKUP(B15,ProductDB!$B$6:$F$17,4,0))=0,"",VLOOKUP(B15,ProductDB!$B$6:$F$17,4,0)),"")</f>
        <v/>
      </c>
      <c r="J15" s="180"/>
      <c r="K15" s="222" t="str">
        <f>IFERROR(H15*I15*(1-J15),"")</f>
        <v/>
      </c>
      <c r="L15" s="222" t="str">
        <f>IF(LEN(K15)=0,"",Dashboard!$K$28)</f>
        <v/>
      </c>
      <c r="O15" s="204">
        <f t="shared" si="0"/>
        <v>21</v>
      </c>
      <c r="P15" s="197" t="str">
        <f>IF(OR(LEN(Form!$E$8)=0,ROWS(ColumnDescr)&lt;O15),"",IF(LEN(INDEX(ColumnDescr,$O15))=0,"",Form!$E$8))</f>
        <v/>
      </c>
      <c r="Q15" s="198" t="str">
        <f ca="1">IF(LEN(Form!PIdate)=0,"",IF(P15="","",Form!$E$9))</f>
        <v/>
      </c>
      <c r="R15" s="199" t="str">
        <f>IF($P15="","",INDEX(ColumnDescr,Calc!$O15,1))</f>
        <v/>
      </c>
      <c r="S15" s="197" t="str">
        <f>IF($P15="","",INDEX(ColumnQTY,Calc!$O15,1))</f>
        <v/>
      </c>
      <c r="T15" s="197" t="str">
        <f>IF($P15="","",INDEX(ColumnUnit,Calc!$O15,1))</f>
        <v/>
      </c>
      <c r="U15" s="200" t="str">
        <f>IF($P15="","",INDEX(ColumnUnitPrice,Calc!$O15,1))</f>
        <v/>
      </c>
      <c r="V15" s="201" t="str">
        <f>IF($P15="","",INDEX(ColumnDiscount,Calc!$O15,1))</f>
        <v/>
      </c>
      <c r="W15" s="200" t="str">
        <f>IF($P15="","",INDEX(ColumnNetPrice,Calc!$O15,1))</f>
        <v/>
      </c>
      <c r="X15" s="200" t="str">
        <f>IF($P15="","",INDEX(ColumnCurency,Calc!$O15,1))</f>
        <v/>
      </c>
      <c r="Y15" s="197" t="str">
        <f>IF($P15="","",IF(LEN(Form!$P$12)=0,"",Form!$P$12))</f>
        <v/>
      </c>
      <c r="Z15" s="202" t="str">
        <f>IF($P15="","",IF(LEN(Form!$D$13)=0,"",Form!$D$13))</f>
        <v/>
      </c>
      <c r="AA15" s="180"/>
      <c r="AB15" s="180"/>
      <c r="AC15" s="205" t="str">
        <f>INDEX(Tracking!$B$6:$B$3001,ROW(A10),1)&amp;""</f>
        <v>QID-3</v>
      </c>
      <c r="AD15" s="206">
        <f t="array" ref="AD15">SUMPRODUCT(MID(0&amp;AC15,LARGE(INDEX(ISNUMBER(--MID(AC15,ROW($A$1:$A$25),1))* ROW($A$1:$A$25),0),ROW($A$1:$A$25))+1,1)*10^ROW($A$1:$A$25)/10)</f>
        <v>3</v>
      </c>
      <c r="AE15" s="180"/>
      <c r="AF15" s="180"/>
      <c r="AG15" s="180"/>
    </row>
    <row r="16" spans="2:33" s="179" customFormat="1" x14ac:dyDescent="0.25">
      <c r="B16" s="223" t="s">
        <v>116</v>
      </c>
      <c r="C16" s="223" t="s">
        <v>117</v>
      </c>
      <c r="D16" s="223" t="s">
        <v>118</v>
      </c>
      <c r="E16" s="223" t="s">
        <v>119</v>
      </c>
      <c r="F16" s="180"/>
      <c r="G16" s="180"/>
      <c r="H16" s="180"/>
      <c r="I16" s="180"/>
      <c r="J16" s="180"/>
      <c r="K16" s="180"/>
      <c r="L16" s="180"/>
      <c r="O16" s="204">
        <f t="shared" si="0"/>
        <v>23</v>
      </c>
      <c r="P16" s="197" t="str">
        <f>IF(OR(LEN(Form!$E$8)=0,ROWS(ColumnDescr)&lt;O16),"",IF(LEN(INDEX(ColumnDescr,$O16))=0,"",Form!$E$8))</f>
        <v/>
      </c>
      <c r="Q16" s="198" t="str">
        <f ca="1">IF(LEN(Form!PIdate)=0,"",IF(P16="","",Form!$E$9))</f>
        <v/>
      </c>
      <c r="R16" s="199" t="str">
        <f>IF($P16="","",INDEX(ColumnDescr,Calc!$O16,1))</f>
        <v/>
      </c>
      <c r="S16" s="197" t="str">
        <f>IF($P16="","",INDEX(ColumnQTY,Calc!$O16,1))</f>
        <v/>
      </c>
      <c r="T16" s="197" t="str">
        <f>IF($P16="","",INDEX(ColumnUnit,Calc!$O16,1))</f>
        <v/>
      </c>
      <c r="U16" s="200" t="str">
        <f>IF($P16="","",INDEX(ColumnUnitPrice,Calc!$O16,1))</f>
        <v/>
      </c>
      <c r="V16" s="201" t="str">
        <f>IF($P16="","",INDEX(ColumnDiscount,Calc!$O16,1))</f>
        <v/>
      </c>
      <c r="W16" s="200" t="str">
        <f>IF($P16="","",INDEX(ColumnNetPrice,Calc!$O16,1))</f>
        <v/>
      </c>
      <c r="X16" s="200" t="str">
        <f>IF($P16="","",INDEX(ColumnCurency,Calc!$O16,1))</f>
        <v/>
      </c>
      <c r="Y16" s="197" t="str">
        <f>IF($P16="","",IF(LEN(Form!$P$12)=0,"",Form!$P$12))</f>
        <v/>
      </c>
      <c r="Z16" s="202" t="str">
        <f>IF($P16="","",IF(LEN(Form!$D$13)=0,"",Form!$D$13))</f>
        <v/>
      </c>
      <c r="AA16" s="180"/>
      <c r="AB16" s="180"/>
      <c r="AC16" s="205" t="str">
        <f>INDEX(Tracking!$B$6:$B$3001,ROW(A11),1)&amp;""</f>
        <v>QID-4</v>
      </c>
      <c r="AD16" s="206">
        <f t="array" ref="AD16">SUMPRODUCT(MID(0&amp;AC16,LARGE(INDEX(ISNUMBER(--MID(AC16,ROW($A$1:$A$25),1))* ROW($A$1:$A$25),0),ROW($A$1:$A$25))+1,1)*10^ROW($A$1:$A$25)/10)</f>
        <v>4</v>
      </c>
      <c r="AE16" s="180"/>
      <c r="AF16" s="180"/>
      <c r="AG16" s="180"/>
    </row>
    <row r="17" spans="2:33" s="179" customFormat="1" x14ac:dyDescent="0.25">
      <c r="B17" s="223"/>
      <c r="C17" s="206">
        <f>COUNTA(ProductDB!B:B)+1</f>
        <v>14</v>
      </c>
      <c r="D17" s="206">
        <f>COUNTA('CustomerDB'!B:B)+1</f>
        <v>10</v>
      </c>
      <c r="E17" s="206">
        <f t="array" ref="E17">SUMPRODUCT(--(LEN(Tracking!B:B)&gt;0))+1</f>
        <v>16</v>
      </c>
      <c r="F17" s="180"/>
      <c r="G17" s="180"/>
      <c r="H17" s="180"/>
      <c r="I17" s="180"/>
      <c r="J17" s="180"/>
      <c r="K17" s="180"/>
      <c r="L17" s="180"/>
      <c r="O17" s="204">
        <f t="shared" si="0"/>
        <v>25</v>
      </c>
      <c r="P17" s="197" t="str">
        <f>IF(OR(LEN(Form!$E$8)=0,ROWS(ColumnDescr)&lt;O17),"",IF(LEN(INDEX(ColumnDescr,$O17))=0,"",Form!$E$8))</f>
        <v/>
      </c>
      <c r="Q17" s="198" t="str">
        <f ca="1">IF(LEN(Form!PIdate)=0,"",IF(P17="","",Form!$E$9))</f>
        <v/>
      </c>
      <c r="R17" s="199" t="str">
        <f>IF($P17="","",INDEX(ColumnDescr,Calc!$O17,1))</f>
        <v/>
      </c>
      <c r="S17" s="197" t="str">
        <f>IF($P17="","",INDEX(ColumnQTY,Calc!$O17,1))</f>
        <v/>
      </c>
      <c r="T17" s="197" t="str">
        <f>IF($P17="","",INDEX(ColumnUnit,Calc!$O17,1))</f>
        <v/>
      </c>
      <c r="U17" s="200" t="str">
        <f>IF($P17="","",INDEX(ColumnUnitPrice,Calc!$O17,1))</f>
        <v/>
      </c>
      <c r="V17" s="201" t="str">
        <f>IF($P17="","",INDEX(ColumnDiscount,Calc!$O17,1))</f>
        <v/>
      </c>
      <c r="W17" s="200" t="str">
        <f>IF($P17="","",INDEX(ColumnNetPrice,Calc!$O17,1))</f>
        <v/>
      </c>
      <c r="X17" s="200" t="str">
        <f>IF($P17="","",INDEX(ColumnCurency,Calc!$O17,1))</f>
        <v/>
      </c>
      <c r="Y17" s="197" t="str">
        <f>IF($P17="","",IF(LEN(Form!$P$12)=0,"",Form!$P$12))</f>
        <v/>
      </c>
      <c r="Z17" s="202" t="str">
        <f>IF($P17="","",IF(LEN(Form!$D$13)=0,"",Form!$D$13))</f>
        <v/>
      </c>
      <c r="AA17" s="180"/>
      <c r="AB17" s="180"/>
      <c r="AC17" s="205" t="str">
        <f>INDEX(Tracking!$B$6:$B$3001,ROW(A12),1)&amp;""</f>
        <v>QID-4</v>
      </c>
      <c r="AD17" s="206">
        <f t="array" ref="AD17">SUMPRODUCT(MID(0&amp;AC17,LARGE(INDEX(ISNUMBER(--MID(AC17,ROW($A$1:$A$25),1))* ROW($A$1:$A$25),0),ROW($A$1:$A$25))+1,1)*10^ROW($A$1:$A$25)/10)</f>
        <v>4</v>
      </c>
      <c r="AE17" s="180"/>
      <c r="AF17" s="180"/>
      <c r="AG17" s="180"/>
    </row>
    <row r="18" spans="2:33" s="179" customFormat="1" x14ac:dyDescent="0.25"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O18" s="204">
        <f t="shared" si="0"/>
        <v>27</v>
      </c>
      <c r="P18" s="197" t="str">
        <f>IF(OR(LEN(Form!$E$8)=0,ROWS(ColumnDescr)&lt;O18),"",IF(LEN(INDEX(ColumnDescr,$O18))=0,"",Form!$E$8))</f>
        <v/>
      </c>
      <c r="Q18" s="198" t="str">
        <f ca="1">IF(LEN(Form!PIdate)=0,"",IF(P18="","",Form!$E$9))</f>
        <v/>
      </c>
      <c r="R18" s="199" t="str">
        <f>IF($P18="","",INDEX(ColumnDescr,Calc!$O18,1))</f>
        <v/>
      </c>
      <c r="S18" s="197" t="str">
        <f>IF($P18="","",INDEX(ColumnQTY,Calc!$O18,1))</f>
        <v/>
      </c>
      <c r="T18" s="197" t="str">
        <f>IF($P18="","",INDEX(ColumnUnit,Calc!$O18,1))</f>
        <v/>
      </c>
      <c r="U18" s="200" t="str">
        <f>IF($P18="","",INDEX(ColumnUnitPrice,Calc!$O18,1))</f>
        <v/>
      </c>
      <c r="V18" s="201" t="str">
        <f>IF($P18="","",INDEX(ColumnDiscount,Calc!$O18,1))</f>
        <v/>
      </c>
      <c r="W18" s="200" t="str">
        <f>IF($P18="","",INDEX(ColumnNetPrice,Calc!$O18,1))</f>
        <v/>
      </c>
      <c r="X18" s="200" t="str">
        <f>IF($P18="","",INDEX(ColumnCurency,Calc!$O18,1))</f>
        <v/>
      </c>
      <c r="Y18" s="197" t="str">
        <f>IF($P18="","",IF(LEN(Form!$P$12)=0,"",Form!$P$12))</f>
        <v/>
      </c>
      <c r="Z18" s="202" t="str">
        <f>IF($P18="","",IF(LEN(Form!$D$13)=0,"",Form!$D$13))</f>
        <v/>
      </c>
      <c r="AA18" s="180"/>
      <c r="AB18" s="180"/>
      <c r="AC18" s="205" t="str">
        <f>INDEX(Tracking!$B$6:$B$3001,ROW(A13),1)&amp;""</f>
        <v/>
      </c>
      <c r="AD18" s="206">
        <f t="array" ref="AD18">SUMPRODUCT(MID(0&amp;AC18,LARGE(INDEX(ISNUMBER(--MID(AC18,ROW($A$1:$A$25),1))* ROW($A$1:$A$25),0),ROW($A$1:$A$25))+1,1)*10^ROW($A$1:$A$25)/10)</f>
        <v>0</v>
      </c>
      <c r="AE18" s="180"/>
      <c r="AF18" s="180"/>
      <c r="AG18" s="180"/>
    </row>
    <row r="19" spans="2:33" s="179" customFormat="1" x14ac:dyDescent="0.25">
      <c r="O19" s="204">
        <f t="shared" si="0"/>
        <v>29</v>
      </c>
      <c r="P19" s="197" t="str">
        <f>IF(OR(LEN(Form!$E$8)=0,ROWS(ColumnDescr)&lt;O19),"",IF(LEN(INDEX(ColumnDescr,$O19))=0,"",Form!$E$8))</f>
        <v/>
      </c>
      <c r="Q19" s="198" t="str">
        <f ca="1">IF(LEN(Form!PIdate)=0,"",IF(P19="","",Form!$E$9))</f>
        <v/>
      </c>
      <c r="R19" s="199" t="str">
        <f>IF($P19="","",INDEX(ColumnDescr,Calc!$O19,1))</f>
        <v/>
      </c>
      <c r="S19" s="197" t="str">
        <f>IF($P19="","",INDEX(ColumnQTY,Calc!$O19,1))</f>
        <v/>
      </c>
      <c r="T19" s="197" t="str">
        <f>IF($P19="","",INDEX(ColumnUnit,Calc!$O19,1))</f>
        <v/>
      </c>
      <c r="U19" s="200" t="str">
        <f>IF($P19="","",INDEX(ColumnUnitPrice,Calc!$O19,1))</f>
        <v/>
      </c>
      <c r="V19" s="201" t="str">
        <f>IF($P19="","",INDEX(ColumnDiscount,Calc!$O19,1))</f>
        <v/>
      </c>
      <c r="W19" s="200" t="str">
        <f>IF($P19="","",INDEX(ColumnNetPrice,Calc!$O19,1))</f>
        <v/>
      </c>
      <c r="X19" s="200" t="str">
        <f>IF($P19="","",INDEX(ColumnCurency,Calc!$O19,1))</f>
        <v/>
      </c>
      <c r="Y19" s="197" t="str">
        <f>IF($P19="","",IF(LEN(Form!$P$12)=0,"",Form!$P$12))</f>
        <v/>
      </c>
      <c r="Z19" s="202" t="str">
        <f>IF($P19="","",IF(LEN(Form!$D$13)=0,"",Form!$D$13))</f>
        <v/>
      </c>
      <c r="AA19" s="180"/>
      <c r="AB19" s="180"/>
      <c r="AC19" s="205" t="str">
        <f>INDEX(Tracking!$B$6:$B$3001,ROW(A14),1)&amp;""</f>
        <v/>
      </c>
      <c r="AD19" s="206">
        <f t="array" ref="AD19">SUMPRODUCT(MID(0&amp;AC19,LARGE(INDEX(ISNUMBER(--MID(AC19,ROW($A$1:$A$25),1))* ROW($A$1:$A$25),0),ROW($A$1:$A$25))+1,1)*10^ROW($A$1:$A$25)/10)</f>
        <v>0</v>
      </c>
      <c r="AE19" s="180"/>
      <c r="AF19" s="180"/>
      <c r="AG19" s="180"/>
    </row>
    <row r="20" spans="2:33" s="179" customFormat="1" x14ac:dyDescent="0.25">
      <c r="O20" s="204">
        <f t="shared" si="0"/>
        <v>31</v>
      </c>
      <c r="P20" s="197" t="str">
        <f>IF(OR(LEN(Form!$E$8)=0,ROWS(ColumnDescr)&lt;O20),"",IF(LEN(INDEX(ColumnDescr,$O20))=0,"",Form!$E$8))</f>
        <v/>
      </c>
      <c r="Q20" s="198" t="str">
        <f ca="1">IF(LEN(Form!PIdate)=0,"",IF(P20="","",Form!$E$9))</f>
        <v/>
      </c>
      <c r="R20" s="199" t="str">
        <f>IF($P20="","",INDEX(ColumnDescr,Calc!$O20,1))</f>
        <v/>
      </c>
      <c r="S20" s="197" t="str">
        <f>IF($P20="","",INDEX(ColumnQTY,Calc!$O20,1))</f>
        <v/>
      </c>
      <c r="T20" s="197" t="str">
        <f>IF($P20="","",INDEX(ColumnUnit,Calc!$O20,1))</f>
        <v/>
      </c>
      <c r="U20" s="200" t="str">
        <f>IF($P20="","",INDEX(ColumnUnitPrice,Calc!$O20,1))</f>
        <v/>
      </c>
      <c r="V20" s="201" t="str">
        <f>IF($P20="","",INDEX(ColumnDiscount,Calc!$O20,1))</f>
        <v/>
      </c>
      <c r="W20" s="200" t="str">
        <f>IF($P20="","",INDEX(ColumnNetPrice,Calc!$O20,1))</f>
        <v/>
      </c>
      <c r="X20" s="200" t="str">
        <f>IF($P20="","",INDEX(ColumnCurency,Calc!$O20,1))</f>
        <v/>
      </c>
      <c r="Y20" s="197" t="str">
        <f>IF($P20="","",IF(LEN(Form!$P$12)=0,"",Form!$P$12))</f>
        <v/>
      </c>
      <c r="Z20" s="202" t="str">
        <f>IF($P20="","",IF(LEN(Form!$D$13)=0,"",Form!$D$13))</f>
        <v/>
      </c>
      <c r="AA20" s="180"/>
      <c r="AB20" s="180"/>
      <c r="AC20" s="205" t="str">
        <f>INDEX(Tracking!$B$6:$B$3001,ROW(A15),1)&amp;""</f>
        <v/>
      </c>
      <c r="AD20" s="206">
        <f t="array" ref="AD20">SUMPRODUCT(MID(0&amp;AC20,LARGE(INDEX(ISNUMBER(--MID(AC20,ROW($A$1:$A$25),1))* ROW($A$1:$A$25),0),ROW($A$1:$A$25))+1,1)*10^ROW($A$1:$A$25)/10)</f>
        <v>0</v>
      </c>
      <c r="AE20" s="180"/>
      <c r="AF20" s="180"/>
      <c r="AG20" s="180"/>
    </row>
    <row r="21" spans="2:33" s="179" customFormat="1" x14ac:dyDescent="0.25">
      <c r="O21" s="204">
        <f t="shared" si="0"/>
        <v>33</v>
      </c>
      <c r="P21" s="197" t="str">
        <f>IF(OR(LEN(Form!$E$8)=0,ROWS(ColumnDescr)&lt;O21),"",IF(LEN(INDEX(ColumnDescr,$O21))=0,"",Form!$E$8))</f>
        <v/>
      </c>
      <c r="Q21" s="198" t="str">
        <f ca="1">IF(LEN(Form!PIdate)=0,"",IF(P21="","",Form!$E$9))</f>
        <v/>
      </c>
      <c r="R21" s="199" t="str">
        <f>IF($P21="","",INDEX(ColumnDescr,Calc!$O21,1))</f>
        <v/>
      </c>
      <c r="S21" s="197" t="str">
        <f>IF($P21="","",INDEX(ColumnQTY,Calc!$O21,1))</f>
        <v/>
      </c>
      <c r="T21" s="197" t="str">
        <f>IF($P21="","",INDEX(ColumnUnit,Calc!$O21,1))</f>
        <v/>
      </c>
      <c r="U21" s="200" t="str">
        <f>IF($P21="","",INDEX(ColumnUnitPrice,Calc!$O21,1))</f>
        <v/>
      </c>
      <c r="V21" s="201" t="str">
        <f>IF($P21="","",INDEX(ColumnDiscount,Calc!$O21,1))</f>
        <v/>
      </c>
      <c r="W21" s="200" t="str">
        <f>IF($P21="","",INDEX(ColumnNetPrice,Calc!$O21,1))</f>
        <v/>
      </c>
      <c r="X21" s="200" t="str">
        <f>IF($P21="","",INDEX(ColumnCurency,Calc!$O21,1))</f>
        <v/>
      </c>
      <c r="Y21" s="197" t="str">
        <f>IF($P21="","",IF(LEN(Form!$P$12)=0,"",Form!$P$12))</f>
        <v/>
      </c>
      <c r="Z21" s="202" t="str">
        <f>IF($P21="","",IF(LEN(Form!$D$13)=0,"",Form!$D$13))</f>
        <v/>
      </c>
      <c r="AA21" s="180"/>
      <c r="AB21" s="180"/>
      <c r="AC21" s="205" t="str">
        <f>INDEX(Tracking!$B$6:$B$3001,ROW(A16),1)&amp;""</f>
        <v/>
      </c>
      <c r="AD21" s="206">
        <f t="array" ref="AD21">SUMPRODUCT(MID(0&amp;AC21,LARGE(INDEX(ISNUMBER(--MID(AC21,ROW($A$1:$A$25),1))* ROW($A$1:$A$25),0),ROW($A$1:$A$25))+1,1)*10^ROW($A$1:$A$25)/10)</f>
        <v>0</v>
      </c>
      <c r="AE21" s="180"/>
      <c r="AF21" s="180"/>
      <c r="AG21" s="180"/>
    </row>
    <row r="22" spans="2:33" s="179" customFormat="1" x14ac:dyDescent="0.25">
      <c r="O22" s="204">
        <f t="shared" si="0"/>
        <v>35</v>
      </c>
      <c r="P22" s="197" t="str">
        <f>IF(OR(LEN(Form!$E$8)=0,ROWS(ColumnDescr)&lt;O22),"",IF(LEN(INDEX(ColumnDescr,$O22))=0,"",Form!$E$8))</f>
        <v/>
      </c>
      <c r="Q22" s="198" t="str">
        <f ca="1">IF(LEN(Form!PIdate)=0,"",IF(P22="","",Form!$E$9))</f>
        <v/>
      </c>
      <c r="R22" s="199" t="str">
        <f>IF($P22="","",INDEX(ColumnDescr,Calc!$O22,1))</f>
        <v/>
      </c>
      <c r="S22" s="197" t="str">
        <f>IF($P22="","",INDEX(ColumnQTY,Calc!$O22,1))</f>
        <v/>
      </c>
      <c r="T22" s="197" t="str">
        <f>IF($P22="","",INDEX(ColumnUnit,Calc!$O22,1))</f>
        <v/>
      </c>
      <c r="U22" s="200" t="str">
        <f>IF($P22="","",INDEX(ColumnUnitPrice,Calc!$O22,1))</f>
        <v/>
      </c>
      <c r="V22" s="201" t="str">
        <f>IF($P22="","",INDEX(ColumnDiscount,Calc!$O22,1))</f>
        <v/>
      </c>
      <c r="W22" s="200" t="str">
        <f>IF($P22="","",INDEX(ColumnNetPrice,Calc!$O22,1))</f>
        <v/>
      </c>
      <c r="X22" s="200" t="str">
        <f>IF($P22="","",INDEX(ColumnCurency,Calc!$O22,1))</f>
        <v/>
      </c>
      <c r="Y22" s="197" t="str">
        <f>IF($P22="","",IF(LEN(Form!$P$12)=0,"",Form!$P$12))</f>
        <v/>
      </c>
      <c r="Z22" s="202" t="str">
        <f>IF($P22="","",IF(LEN(Form!$D$13)=0,"",Form!$D$13))</f>
        <v/>
      </c>
      <c r="AA22" s="180"/>
      <c r="AB22" s="180"/>
      <c r="AC22" s="205" t="str">
        <f>INDEX(Tracking!$B$6:$B$3001,ROW(A17),1)&amp;""</f>
        <v/>
      </c>
      <c r="AD22" s="206">
        <f t="array" ref="AD22">SUMPRODUCT(MID(0&amp;AC22,LARGE(INDEX(ISNUMBER(--MID(AC22,ROW($A$1:$A$25),1))* ROW($A$1:$A$25),0),ROW($A$1:$A$25))+1,1)*10^ROW($A$1:$A$25)/10)</f>
        <v>0</v>
      </c>
      <c r="AE22" s="180"/>
      <c r="AF22" s="180"/>
      <c r="AG22" s="180"/>
    </row>
    <row r="23" spans="2:33" s="179" customFormat="1" x14ac:dyDescent="0.25">
      <c r="O23" s="204">
        <f t="shared" si="0"/>
        <v>37</v>
      </c>
      <c r="P23" s="197" t="str">
        <f>IF(OR(LEN(Form!$E$8)=0,ROWS(ColumnDescr)&lt;O23),"",IF(LEN(INDEX(ColumnDescr,$O23))=0,"",Form!$E$8))</f>
        <v/>
      </c>
      <c r="Q23" s="198" t="str">
        <f ca="1">IF(LEN(Form!PIdate)=0,"",IF(P23="","",Form!$E$9))</f>
        <v/>
      </c>
      <c r="R23" s="199" t="str">
        <f>IF($P23="","",INDEX(ColumnDescr,Calc!$O23,1))</f>
        <v/>
      </c>
      <c r="S23" s="197" t="str">
        <f>IF($P23="","",INDEX(ColumnQTY,Calc!$O23,1))</f>
        <v/>
      </c>
      <c r="T23" s="197" t="str">
        <f>IF($P23="","",INDEX(ColumnUnit,Calc!$O23,1))</f>
        <v/>
      </c>
      <c r="U23" s="200" t="str">
        <f>IF($P23="","",INDEX(ColumnUnitPrice,Calc!$O23,1))</f>
        <v/>
      </c>
      <c r="V23" s="201" t="str">
        <f>IF($P23="","",INDEX(ColumnDiscount,Calc!$O23,1))</f>
        <v/>
      </c>
      <c r="W23" s="200" t="str">
        <f>IF($P23="","",INDEX(ColumnNetPrice,Calc!$O23,1))</f>
        <v/>
      </c>
      <c r="X23" s="200" t="str">
        <f>IF($P23="","",INDEX(ColumnCurency,Calc!$O23,1))</f>
        <v/>
      </c>
      <c r="Y23" s="197" t="str">
        <f>IF($P23="","",IF(LEN(Form!$P$12)=0,"",Form!$P$12))</f>
        <v/>
      </c>
      <c r="Z23" s="202" t="str">
        <f>IF($P23="","",IF(LEN(Form!$D$13)=0,"",Form!$D$13))</f>
        <v/>
      </c>
      <c r="AA23" s="180"/>
      <c r="AB23" s="180"/>
      <c r="AC23" s="205" t="str">
        <f>INDEX(Tracking!$B$6:$B$3001,ROW(A18),1)&amp;""</f>
        <v/>
      </c>
      <c r="AD23" s="206">
        <f t="array" ref="AD23">SUMPRODUCT(MID(0&amp;AC23,LARGE(INDEX(ISNUMBER(--MID(AC23,ROW($A$1:$A$25),1))* ROW($A$1:$A$25),0),ROW($A$1:$A$25))+1,1)*10^ROW($A$1:$A$25)/10)</f>
        <v>0</v>
      </c>
      <c r="AE23" s="180"/>
      <c r="AF23" s="180"/>
      <c r="AG23" s="180"/>
    </row>
    <row r="24" spans="2:33" s="179" customFormat="1" x14ac:dyDescent="0.25">
      <c r="O24" s="204">
        <f t="shared" si="0"/>
        <v>39</v>
      </c>
      <c r="P24" s="197" t="str">
        <f>IF(OR(LEN(Form!$E$8)=0,ROWS(ColumnDescr)&lt;O24),"",IF(LEN(INDEX(ColumnDescr,$O24))=0,"",Form!$E$8))</f>
        <v/>
      </c>
      <c r="Q24" s="198" t="str">
        <f ca="1">IF(LEN(Form!PIdate)=0,"",IF(P24="","",Form!$E$9))</f>
        <v/>
      </c>
      <c r="R24" s="199" t="str">
        <f>IF($P24="","",INDEX(ColumnDescr,Calc!$O24,1))</f>
        <v/>
      </c>
      <c r="S24" s="197" t="str">
        <f>IF($P24="","",INDEX(ColumnQTY,Calc!$O24,1))</f>
        <v/>
      </c>
      <c r="T24" s="197" t="str">
        <f>IF($P24="","",INDEX(ColumnUnit,Calc!$O24,1))</f>
        <v/>
      </c>
      <c r="U24" s="200" t="str">
        <f>IF($P24="","",INDEX(ColumnUnitPrice,Calc!$O24,1))</f>
        <v/>
      </c>
      <c r="V24" s="201" t="str">
        <f>IF($P24="","",INDEX(ColumnDiscount,Calc!$O24,1))</f>
        <v/>
      </c>
      <c r="W24" s="200" t="str">
        <f>IF($P24="","",INDEX(ColumnNetPrice,Calc!$O24,1))</f>
        <v/>
      </c>
      <c r="X24" s="200" t="str">
        <f>IF($P24="","",INDEX(ColumnCurency,Calc!$O24,1))</f>
        <v/>
      </c>
      <c r="Y24" s="197" t="str">
        <f>IF($P24="","",IF(LEN(Form!$P$12)=0,"",Form!$P$12))</f>
        <v/>
      </c>
      <c r="Z24" s="202" t="str">
        <f>IF($P24="","",IF(LEN(Form!$D$13)=0,"",Form!$D$13))</f>
        <v/>
      </c>
      <c r="AA24" s="180"/>
      <c r="AB24" s="180"/>
      <c r="AC24" s="205" t="str">
        <f>INDEX(Tracking!$B$6:$B$3001,ROW(A19),1)&amp;""</f>
        <v/>
      </c>
      <c r="AD24" s="206">
        <f t="array" ref="AD24">SUMPRODUCT(MID(0&amp;AC24,LARGE(INDEX(ISNUMBER(--MID(AC24,ROW($A$1:$A$25),1))* ROW($A$1:$A$25),0),ROW($A$1:$A$25))+1,1)*10^ROW($A$1:$A$25)/10)</f>
        <v>0</v>
      </c>
      <c r="AE24" s="180"/>
      <c r="AF24" s="180"/>
      <c r="AG24" s="180"/>
    </row>
    <row r="25" spans="2:33" s="179" customFormat="1" x14ac:dyDescent="0.25">
      <c r="O25" s="204">
        <f t="shared" si="0"/>
        <v>41</v>
      </c>
      <c r="P25" s="197" t="str">
        <f>IF(OR(LEN(Form!$E$8)=0,ROWS(ColumnDescr)&lt;O25),"",IF(LEN(INDEX(ColumnDescr,$O25))=0,"",Form!$E$8))</f>
        <v/>
      </c>
      <c r="Q25" s="198" t="str">
        <f ca="1">IF(LEN(Form!PIdate)=0,"",IF(P25="","",Form!$E$9))</f>
        <v/>
      </c>
      <c r="R25" s="199" t="str">
        <f>IF($P25="","",INDEX(ColumnDescr,Calc!$O25,1))</f>
        <v/>
      </c>
      <c r="S25" s="197" t="str">
        <f>IF($P25="","",INDEX(ColumnQTY,Calc!$O25,1))</f>
        <v/>
      </c>
      <c r="T25" s="197" t="str">
        <f>IF($P25="","",INDEX(ColumnUnit,Calc!$O25,1))</f>
        <v/>
      </c>
      <c r="U25" s="200" t="str">
        <f>IF($P25="","",INDEX(ColumnUnitPrice,Calc!$O25,1))</f>
        <v/>
      </c>
      <c r="V25" s="201" t="str">
        <f>IF($P25="","",INDEX(ColumnDiscount,Calc!$O25,1))</f>
        <v/>
      </c>
      <c r="W25" s="200" t="str">
        <f>IF($P25="","",INDEX(ColumnNetPrice,Calc!$O25,1))</f>
        <v/>
      </c>
      <c r="X25" s="200" t="str">
        <f>IF($P25="","",INDEX(ColumnCurency,Calc!$O25,1))</f>
        <v/>
      </c>
      <c r="Y25" s="197" t="str">
        <f>IF($P25="","",IF(LEN(Form!$P$12)=0,"",Form!$P$12))</f>
        <v/>
      </c>
      <c r="Z25" s="202" t="str">
        <f>IF($P25="","",IF(LEN(Form!$D$13)=0,"",Form!$D$13))</f>
        <v/>
      </c>
      <c r="AA25" s="180"/>
      <c r="AB25" s="180"/>
      <c r="AC25" s="205" t="str">
        <f>INDEX(Tracking!$B$6:$B$3001,ROW(A20),1)&amp;""</f>
        <v/>
      </c>
      <c r="AD25" s="206">
        <f t="array" ref="AD25">SUMPRODUCT(MID(0&amp;AC25,LARGE(INDEX(ISNUMBER(--MID(AC25,ROW($A$1:$A$25),1))* ROW($A$1:$A$25),0),ROW($A$1:$A$25))+1,1)*10^ROW($A$1:$A$25)/10)</f>
        <v>0</v>
      </c>
      <c r="AE25" s="180"/>
      <c r="AF25" s="180"/>
      <c r="AG25" s="180"/>
    </row>
    <row r="26" spans="2:33" s="179" customFormat="1" x14ac:dyDescent="0.25">
      <c r="O26" s="204">
        <f t="shared" si="0"/>
        <v>43</v>
      </c>
      <c r="P26" s="197" t="str">
        <f>IF(OR(LEN(Form!$E$8)=0,ROWS(ColumnDescr)&lt;O26),"",IF(LEN(INDEX(ColumnDescr,$O26))=0,"",Form!$E$8))</f>
        <v/>
      </c>
      <c r="Q26" s="198" t="str">
        <f ca="1">IF(LEN(Form!PIdate)=0,"",IF(P26="","",Form!$E$9))</f>
        <v/>
      </c>
      <c r="R26" s="199" t="str">
        <f>IF($P26="","",INDEX(ColumnDescr,Calc!$O26,1))</f>
        <v/>
      </c>
      <c r="S26" s="197" t="str">
        <f>IF($P26="","",INDEX(ColumnQTY,Calc!$O26,1))</f>
        <v/>
      </c>
      <c r="T26" s="197" t="str">
        <f>IF($P26="","",INDEX(ColumnUnit,Calc!$O26,1))</f>
        <v/>
      </c>
      <c r="U26" s="200" t="str">
        <f>IF($P26="","",INDEX(ColumnUnitPrice,Calc!$O26,1))</f>
        <v/>
      </c>
      <c r="V26" s="201" t="str">
        <f>IF($P26="","",INDEX(ColumnDiscount,Calc!$O26,1))</f>
        <v/>
      </c>
      <c r="W26" s="200" t="str">
        <f>IF($P26="","",INDEX(ColumnNetPrice,Calc!$O26,1))</f>
        <v/>
      </c>
      <c r="X26" s="200" t="str">
        <f>IF($P26="","",INDEX(ColumnCurency,Calc!$O26,1))</f>
        <v/>
      </c>
      <c r="Y26" s="197" t="str">
        <f>IF($P26="","",IF(LEN(Form!$P$12)=0,"",Form!$P$12))</f>
        <v/>
      </c>
      <c r="Z26" s="202" t="str">
        <f>IF($P26="","",IF(LEN(Form!$D$13)=0,"",Form!$D$13))</f>
        <v/>
      </c>
      <c r="AA26" s="180"/>
      <c r="AB26" s="180"/>
      <c r="AC26" s="205" t="str">
        <f>INDEX(Tracking!$B$6:$B$3001,ROW(A21),1)&amp;""</f>
        <v/>
      </c>
      <c r="AD26" s="206">
        <f t="array" ref="AD26">SUMPRODUCT(MID(0&amp;AC26,LARGE(INDEX(ISNUMBER(--MID(AC26,ROW($A$1:$A$25),1))* ROW($A$1:$A$25),0),ROW($A$1:$A$25))+1,1)*10^ROW($A$1:$A$25)/10)</f>
        <v>0</v>
      </c>
      <c r="AE26" s="180"/>
      <c r="AF26" s="180"/>
      <c r="AG26" s="180"/>
    </row>
    <row r="27" spans="2:33" s="179" customFormat="1" x14ac:dyDescent="0.25">
      <c r="O27" s="204">
        <f t="shared" si="0"/>
        <v>45</v>
      </c>
      <c r="P27" s="197" t="str">
        <f>IF(OR(LEN(Form!$E$8)=0,ROWS(ColumnDescr)&lt;O27),"",IF(LEN(INDEX(ColumnDescr,$O27))=0,"",Form!$E$8))</f>
        <v/>
      </c>
      <c r="Q27" s="198" t="str">
        <f ca="1">IF(LEN(Form!PIdate)=0,"",IF(P27="","",Form!$E$9))</f>
        <v/>
      </c>
      <c r="R27" s="199" t="str">
        <f>IF($P27="","",INDEX(ColumnDescr,Calc!$O27,1))</f>
        <v/>
      </c>
      <c r="S27" s="197" t="str">
        <f>IF($P27="","",INDEX(ColumnQTY,Calc!$O27,1))</f>
        <v/>
      </c>
      <c r="T27" s="197" t="str">
        <f>IF($P27="","",INDEX(ColumnUnit,Calc!$O27,1))</f>
        <v/>
      </c>
      <c r="U27" s="200" t="str">
        <f>IF($P27="","",INDEX(ColumnUnitPrice,Calc!$O27,1))</f>
        <v/>
      </c>
      <c r="V27" s="201" t="str">
        <f>IF($P27="","",INDEX(ColumnDiscount,Calc!$O27,1))</f>
        <v/>
      </c>
      <c r="W27" s="200" t="str">
        <f>IF($P27="","",INDEX(ColumnNetPrice,Calc!$O27,1))</f>
        <v/>
      </c>
      <c r="X27" s="200" t="str">
        <f>IF($P27="","",INDEX(ColumnCurency,Calc!$O27,1))</f>
        <v/>
      </c>
      <c r="Y27" s="197" t="str">
        <f>IF($P27="","",IF(LEN(Form!$P$12)=0,"",Form!$P$12))</f>
        <v/>
      </c>
      <c r="Z27" s="202" t="str">
        <f>IF($P27="","",IF(LEN(Form!$D$13)=0,"",Form!$D$13))</f>
        <v/>
      </c>
      <c r="AA27" s="180"/>
      <c r="AB27" s="180"/>
      <c r="AC27" s="205" t="str">
        <f>INDEX(Tracking!$B$6:$B$3001,ROW(A22),1)&amp;""</f>
        <v/>
      </c>
      <c r="AD27" s="206">
        <f t="array" ref="AD27">SUMPRODUCT(MID(0&amp;AC27,LARGE(INDEX(ISNUMBER(--MID(AC27,ROW($A$1:$A$25),1))* ROW($A$1:$A$25),0),ROW($A$1:$A$25))+1,1)*10^ROW($A$1:$A$25)/10)</f>
        <v>0</v>
      </c>
      <c r="AE27" s="180"/>
      <c r="AF27" s="180"/>
      <c r="AG27" s="180"/>
    </row>
    <row r="28" spans="2:33" s="179" customFormat="1" x14ac:dyDescent="0.25">
      <c r="O28" s="204">
        <f t="shared" si="0"/>
        <v>47</v>
      </c>
      <c r="P28" s="197" t="str">
        <f>IF(OR(LEN(Form!$E$8)=0,ROWS(ColumnDescr)&lt;O28),"",IF(LEN(INDEX(ColumnDescr,$O28))=0,"",Form!$E$8))</f>
        <v/>
      </c>
      <c r="Q28" s="198" t="str">
        <f ca="1">IF(LEN(Form!PIdate)=0,"",IF(P28="","",Form!$E$9))</f>
        <v/>
      </c>
      <c r="R28" s="199" t="str">
        <f>IF($P28="","",INDEX(ColumnDescr,Calc!$O28,1))</f>
        <v/>
      </c>
      <c r="S28" s="197" t="str">
        <f>IF($P28="","",INDEX(ColumnQTY,Calc!$O28,1))</f>
        <v/>
      </c>
      <c r="T28" s="197" t="str">
        <f>IF($P28="","",INDEX(ColumnUnit,Calc!$O28,1))</f>
        <v/>
      </c>
      <c r="U28" s="200" t="str">
        <f>IF($P28="","",INDEX(ColumnUnitPrice,Calc!$O28,1))</f>
        <v/>
      </c>
      <c r="V28" s="201" t="str">
        <f>IF($P28="","",INDEX(ColumnDiscount,Calc!$O28,1))</f>
        <v/>
      </c>
      <c r="W28" s="200" t="str">
        <f>IF($P28="","",INDEX(ColumnNetPrice,Calc!$O28,1))</f>
        <v/>
      </c>
      <c r="X28" s="200" t="str">
        <f>IF($P28="","",INDEX(ColumnCurency,Calc!$O28,1))</f>
        <v/>
      </c>
      <c r="Y28" s="197" t="str">
        <f>IF($P28="","",IF(LEN(Form!$P$12)=0,"",Form!$P$12))</f>
        <v/>
      </c>
      <c r="Z28" s="202" t="str">
        <f>IF($P28="","",IF(LEN(Form!$D$13)=0,"",Form!$D$13))</f>
        <v/>
      </c>
      <c r="AA28" s="180"/>
      <c r="AB28" s="180"/>
      <c r="AC28" s="205" t="str">
        <f>INDEX(Tracking!$B$6:$B$3001,ROW(A23),1)&amp;""</f>
        <v/>
      </c>
      <c r="AD28" s="206">
        <f t="array" ref="AD28">SUMPRODUCT(MID(0&amp;AC28,LARGE(INDEX(ISNUMBER(--MID(AC28,ROW($A$1:$A$25),1))* ROW($A$1:$A$25),0),ROW($A$1:$A$25))+1,1)*10^ROW($A$1:$A$25)/10)</f>
        <v>0</v>
      </c>
      <c r="AE28" s="180"/>
      <c r="AF28" s="180"/>
      <c r="AG28" s="180"/>
    </row>
    <row r="29" spans="2:33" s="179" customFormat="1" x14ac:dyDescent="0.25">
      <c r="O29" s="204">
        <f t="shared" si="0"/>
        <v>49</v>
      </c>
      <c r="P29" s="197" t="str">
        <f>IF(OR(LEN(Form!$E$8)=0,ROWS(ColumnDescr)&lt;O29),"",IF(LEN(INDEX(ColumnDescr,$O29))=0,"",Form!$E$8))</f>
        <v/>
      </c>
      <c r="Q29" s="198" t="str">
        <f ca="1">IF(LEN(Form!PIdate)=0,"",IF(P29="","",Form!$E$9))</f>
        <v/>
      </c>
      <c r="R29" s="199" t="str">
        <f>IF($P29="","",INDEX(ColumnDescr,Calc!$O29,1))</f>
        <v/>
      </c>
      <c r="S29" s="197" t="str">
        <f>IF($P29="","",INDEX(ColumnQTY,Calc!$O29,1))</f>
        <v/>
      </c>
      <c r="T29" s="197" t="str">
        <f>IF($P29="","",INDEX(ColumnUnit,Calc!$O29,1))</f>
        <v/>
      </c>
      <c r="U29" s="200" t="str">
        <f>IF($P29="","",INDEX(ColumnUnitPrice,Calc!$O29,1))</f>
        <v/>
      </c>
      <c r="V29" s="201" t="str">
        <f>IF($P29="","",INDEX(ColumnDiscount,Calc!$O29,1))</f>
        <v/>
      </c>
      <c r="W29" s="200" t="str">
        <f>IF($P29="","",INDEX(ColumnNetPrice,Calc!$O29,1))</f>
        <v/>
      </c>
      <c r="X29" s="200" t="str">
        <f>IF($P29="","",INDEX(ColumnCurency,Calc!$O29,1))</f>
        <v/>
      </c>
      <c r="Y29" s="197" t="str">
        <f>IF($P29="","",IF(LEN(Form!$P$12)=0,"",Form!$P$12))</f>
        <v/>
      </c>
      <c r="Z29" s="202" t="str">
        <f>IF($P29="","",IF(LEN(Form!$D$13)=0,"",Form!$D$13))</f>
        <v/>
      </c>
      <c r="AA29" s="180"/>
      <c r="AB29" s="180"/>
      <c r="AC29" s="205" t="str">
        <f>INDEX(Tracking!$B$6:$B$3001,ROW(A24),1)&amp;""</f>
        <v/>
      </c>
      <c r="AD29" s="206">
        <f t="array" ref="AD29">SUMPRODUCT(MID(0&amp;AC29,LARGE(INDEX(ISNUMBER(--MID(AC29,ROW($A$1:$A$25),1))* ROW($A$1:$A$25),0),ROW($A$1:$A$25))+1,1)*10^ROW($A$1:$A$25)/10)</f>
        <v>0</v>
      </c>
      <c r="AE29" s="180"/>
      <c r="AF29" s="180"/>
      <c r="AG29" s="180"/>
    </row>
    <row r="30" spans="2:33" s="179" customFormat="1" x14ac:dyDescent="0.25">
      <c r="O30" s="204">
        <f t="shared" si="0"/>
        <v>51</v>
      </c>
      <c r="P30" s="197" t="str">
        <f>IF(OR(LEN(Form!$E$8)=0,ROWS(ColumnDescr)&lt;O30),"",IF(LEN(INDEX(ColumnDescr,$O30))=0,"",Form!$E$8))</f>
        <v/>
      </c>
      <c r="Q30" s="198" t="str">
        <f ca="1">IF(LEN(Form!PIdate)=0,"",IF(P30="","",Form!$E$9))</f>
        <v/>
      </c>
      <c r="R30" s="199" t="str">
        <f>IF($P30="","",INDEX(ColumnDescr,Calc!$O30,1))</f>
        <v/>
      </c>
      <c r="S30" s="197" t="str">
        <f>IF($P30="","",INDEX(ColumnQTY,Calc!$O30,1))</f>
        <v/>
      </c>
      <c r="T30" s="197" t="str">
        <f>IF($P30="","",INDEX(ColumnUnit,Calc!$O30,1))</f>
        <v/>
      </c>
      <c r="U30" s="200" t="str">
        <f>IF($P30="","",INDEX(ColumnUnitPrice,Calc!$O30,1))</f>
        <v/>
      </c>
      <c r="V30" s="201" t="str">
        <f>IF($P30="","",INDEX(ColumnDiscount,Calc!$O30,1))</f>
        <v/>
      </c>
      <c r="W30" s="200" t="str">
        <f>IF($P30="","",INDEX(ColumnNetPrice,Calc!$O30,1))</f>
        <v/>
      </c>
      <c r="X30" s="200" t="str">
        <f>IF($P30="","",INDEX(ColumnCurency,Calc!$O30,1))</f>
        <v/>
      </c>
      <c r="Y30" s="197" t="str">
        <f>IF($P30="","",IF(LEN(Form!$P$12)=0,"",Form!$P$12))</f>
        <v/>
      </c>
      <c r="Z30" s="202" t="str">
        <f>IF($P30="","",IF(LEN(Form!$D$13)=0,"",Form!$D$13))</f>
        <v/>
      </c>
      <c r="AA30" s="180"/>
      <c r="AB30" s="180"/>
      <c r="AC30" s="205" t="str">
        <f>INDEX(Tracking!$B$6:$B$3001,ROW(A25),1)&amp;""</f>
        <v/>
      </c>
      <c r="AD30" s="206">
        <f t="array" ref="AD30">SUMPRODUCT(MID(0&amp;AC30,LARGE(INDEX(ISNUMBER(--MID(AC30,ROW($A$1:$A$25),1))* ROW($A$1:$A$25),0),ROW($A$1:$A$25))+1,1)*10^ROW($A$1:$A$25)/10)</f>
        <v>0</v>
      </c>
      <c r="AE30" s="180"/>
      <c r="AF30" s="180"/>
      <c r="AG30" s="180"/>
    </row>
    <row r="31" spans="2:33" s="179" customFormat="1" x14ac:dyDescent="0.25">
      <c r="O31" s="204">
        <f t="shared" si="0"/>
        <v>53</v>
      </c>
      <c r="P31" s="197" t="str">
        <f>IF(OR(LEN(Form!$E$8)=0,ROWS(ColumnDescr)&lt;O31),"",IF(LEN(INDEX(ColumnDescr,$O31))=0,"",Form!$E$8))</f>
        <v/>
      </c>
      <c r="Q31" s="198" t="str">
        <f ca="1">IF(LEN(Form!PIdate)=0,"",IF(P31="","",Form!$E$9))</f>
        <v/>
      </c>
      <c r="R31" s="199" t="str">
        <f>IF($P31="","",INDEX(ColumnDescr,Calc!$O31,1))</f>
        <v/>
      </c>
      <c r="S31" s="197" t="str">
        <f>IF($P31="","",INDEX(ColumnQTY,Calc!$O31,1))</f>
        <v/>
      </c>
      <c r="T31" s="197" t="str">
        <f>IF($P31="","",INDEX(ColumnUnit,Calc!$O31,1))</f>
        <v/>
      </c>
      <c r="U31" s="200" t="str">
        <f>IF($P31="","",INDEX(ColumnUnitPrice,Calc!$O31,1))</f>
        <v/>
      </c>
      <c r="V31" s="201" t="str">
        <f>IF($P31="","",INDEX(ColumnDiscount,Calc!$O31,1))</f>
        <v/>
      </c>
      <c r="W31" s="200" t="str">
        <f>IF($P31="","",INDEX(ColumnNetPrice,Calc!$O31,1))</f>
        <v/>
      </c>
      <c r="X31" s="200" t="str">
        <f>IF($P31="","",INDEX(ColumnCurency,Calc!$O31,1))</f>
        <v/>
      </c>
      <c r="Y31" s="197" t="str">
        <f>IF($P31="","",IF(LEN(Form!$P$12)=0,"",Form!$P$12))</f>
        <v/>
      </c>
      <c r="Z31" s="202" t="str">
        <f>IF($P31="","",IF(LEN(Form!$D$13)=0,"",Form!$D$13))</f>
        <v/>
      </c>
      <c r="AA31" s="180"/>
      <c r="AB31" s="180"/>
      <c r="AC31" s="205" t="str">
        <f>INDEX(Tracking!$B$6:$B$3001,ROW(A26),1)&amp;""</f>
        <v/>
      </c>
      <c r="AD31" s="206">
        <f t="array" ref="AD31">SUMPRODUCT(MID(0&amp;AC31,LARGE(INDEX(ISNUMBER(--MID(AC31,ROW($A$1:$A$25),1))* ROW($A$1:$A$25),0),ROW($A$1:$A$25))+1,1)*10^ROW($A$1:$A$25)/10)</f>
        <v>0</v>
      </c>
      <c r="AE31" s="180"/>
      <c r="AF31" s="180"/>
      <c r="AG31" s="180"/>
    </row>
    <row r="32" spans="2:33" s="179" customFormat="1" x14ac:dyDescent="0.25">
      <c r="O32" s="204">
        <f t="shared" si="0"/>
        <v>55</v>
      </c>
      <c r="P32" s="197" t="str">
        <f>IF(OR(LEN(Form!$E$8)=0,ROWS(ColumnDescr)&lt;O32),"",IF(LEN(INDEX(ColumnDescr,$O32))=0,"",Form!$E$8))</f>
        <v/>
      </c>
      <c r="Q32" s="198" t="str">
        <f ca="1">IF(LEN(Form!PIdate)=0,"",IF(P32="","",Form!$E$9))</f>
        <v/>
      </c>
      <c r="R32" s="199" t="str">
        <f>IF($P32="","",INDEX(ColumnDescr,Calc!$O32,1))</f>
        <v/>
      </c>
      <c r="S32" s="197" t="str">
        <f>IF($P32="","",INDEX(ColumnQTY,Calc!$O32,1))</f>
        <v/>
      </c>
      <c r="T32" s="197" t="str">
        <f>IF($P32="","",INDEX(ColumnUnit,Calc!$O32,1))</f>
        <v/>
      </c>
      <c r="U32" s="200" t="str">
        <f>IF($P32="","",INDEX(ColumnUnitPrice,Calc!$O32,1))</f>
        <v/>
      </c>
      <c r="V32" s="201" t="str">
        <f>IF($P32="","",INDEX(ColumnDiscount,Calc!$O32,1))</f>
        <v/>
      </c>
      <c r="W32" s="200" t="str">
        <f>IF($P32="","",INDEX(ColumnNetPrice,Calc!$O32,1))</f>
        <v/>
      </c>
      <c r="X32" s="200" t="str">
        <f>IF($P32="","",INDEX(ColumnCurency,Calc!$O32,1))</f>
        <v/>
      </c>
      <c r="Y32" s="197" t="str">
        <f>IF($P32="","",IF(LEN(Form!$P$12)=0,"",Form!$P$12))</f>
        <v/>
      </c>
      <c r="Z32" s="202" t="str">
        <f>IF($P32="","",IF(LEN(Form!$D$13)=0,"",Form!$D$13))</f>
        <v/>
      </c>
      <c r="AA32" s="180"/>
      <c r="AB32" s="180"/>
      <c r="AC32" s="205" t="str">
        <f>INDEX(Tracking!$B$6:$B$3001,ROW(A27),1)&amp;""</f>
        <v/>
      </c>
      <c r="AD32" s="206">
        <f t="array" ref="AD32">SUMPRODUCT(MID(0&amp;AC32,LARGE(INDEX(ISNUMBER(--MID(AC32,ROW($A$1:$A$25),1))* ROW($A$1:$A$25),0),ROW($A$1:$A$25))+1,1)*10^ROW($A$1:$A$25)/10)</f>
        <v>0</v>
      </c>
      <c r="AE32" s="180"/>
      <c r="AF32" s="180"/>
      <c r="AG32" s="180"/>
    </row>
    <row r="33" spans="15:33" s="179" customFormat="1" x14ac:dyDescent="0.25">
      <c r="O33" s="204">
        <f t="shared" si="0"/>
        <v>57</v>
      </c>
      <c r="P33" s="197" t="str">
        <f>IF(OR(LEN(Form!$E$8)=0,ROWS(ColumnDescr)&lt;O33),"",IF(LEN(INDEX(ColumnDescr,$O33))=0,"",Form!$E$8))</f>
        <v/>
      </c>
      <c r="Q33" s="198" t="str">
        <f ca="1">IF(LEN(Form!PIdate)=0,"",IF(P33="","",Form!$E$9))</f>
        <v/>
      </c>
      <c r="R33" s="199" t="str">
        <f>IF($P33="","",INDEX(ColumnDescr,Calc!$O33,1))</f>
        <v/>
      </c>
      <c r="S33" s="197" t="str">
        <f>IF($P33="","",INDEX(ColumnQTY,Calc!$O33,1))</f>
        <v/>
      </c>
      <c r="T33" s="197" t="str">
        <f>IF($P33="","",INDEX(ColumnUnit,Calc!$O33,1))</f>
        <v/>
      </c>
      <c r="U33" s="200" t="str">
        <f>IF($P33="","",INDEX(ColumnUnitPrice,Calc!$O33,1))</f>
        <v/>
      </c>
      <c r="V33" s="201" t="str">
        <f>IF($P33="","",INDEX(ColumnDiscount,Calc!$O33,1))</f>
        <v/>
      </c>
      <c r="W33" s="200" t="str">
        <f>IF($P33="","",INDEX(ColumnNetPrice,Calc!$O33,1))</f>
        <v/>
      </c>
      <c r="X33" s="200" t="str">
        <f>IF($P33="","",INDEX(ColumnCurency,Calc!$O33,1))</f>
        <v/>
      </c>
      <c r="Y33" s="197" t="str">
        <f>IF($P33="","",IF(LEN(Form!$P$12)=0,"",Form!$P$12))</f>
        <v/>
      </c>
      <c r="Z33" s="202" t="str">
        <f>IF($P33="","",IF(LEN(Form!$D$13)=0,"",Form!$D$13))</f>
        <v/>
      </c>
      <c r="AA33" s="180"/>
      <c r="AB33" s="180"/>
      <c r="AC33" s="205" t="str">
        <f>INDEX(Tracking!$B$6:$B$3001,ROW(A28),1)&amp;""</f>
        <v/>
      </c>
      <c r="AD33" s="206">
        <f t="array" ref="AD33">SUMPRODUCT(MID(0&amp;AC33,LARGE(INDEX(ISNUMBER(--MID(AC33,ROW($A$1:$A$25),1))* ROW($A$1:$A$25),0),ROW($A$1:$A$25))+1,1)*10^ROW($A$1:$A$25)/10)</f>
        <v>0</v>
      </c>
      <c r="AE33" s="180"/>
      <c r="AF33" s="180"/>
      <c r="AG33" s="180"/>
    </row>
    <row r="34" spans="15:33" s="179" customFormat="1" x14ac:dyDescent="0.25">
      <c r="O34" s="204">
        <f t="shared" si="0"/>
        <v>59</v>
      </c>
      <c r="P34" s="197" t="str">
        <f>IF(OR(LEN(Form!$E$8)=0,ROWS(ColumnDescr)&lt;O34),"",IF(LEN(INDEX(ColumnDescr,$O34))=0,"",Form!$E$8))</f>
        <v/>
      </c>
      <c r="Q34" s="198" t="str">
        <f ca="1">IF(LEN(Form!PIdate)=0,"",IF(P34="","",Form!$E$9))</f>
        <v/>
      </c>
      <c r="R34" s="199" t="str">
        <f>IF($P34="","",INDEX(ColumnDescr,Calc!$O34,1))</f>
        <v/>
      </c>
      <c r="S34" s="197" t="str">
        <f>IF($P34="","",INDEX(ColumnQTY,Calc!$O34,1))</f>
        <v/>
      </c>
      <c r="T34" s="197" t="str">
        <f>IF($P34="","",INDEX(ColumnUnit,Calc!$O34,1))</f>
        <v/>
      </c>
      <c r="U34" s="200" t="str">
        <f>IF($P34="","",INDEX(ColumnUnitPrice,Calc!$O34,1))</f>
        <v/>
      </c>
      <c r="V34" s="201" t="str">
        <f>IF($P34="","",INDEX(ColumnDiscount,Calc!$O34,1))</f>
        <v/>
      </c>
      <c r="W34" s="200" t="str">
        <f>IF($P34="","",INDEX(ColumnNetPrice,Calc!$O34,1))</f>
        <v/>
      </c>
      <c r="X34" s="200" t="str">
        <f>IF($P34="","",INDEX(ColumnCurency,Calc!$O34,1))</f>
        <v/>
      </c>
      <c r="Y34" s="197" t="str">
        <f>IF($P34="","",IF(LEN(Form!$P$12)=0,"",Form!$P$12))</f>
        <v/>
      </c>
      <c r="Z34" s="202" t="str">
        <f>IF($P34="","",IF(LEN(Form!$D$13)=0,"",Form!$D$13))</f>
        <v/>
      </c>
      <c r="AA34" s="180"/>
      <c r="AB34" s="180"/>
      <c r="AC34" s="205" t="str">
        <f>INDEX(Tracking!$B$6:$B$3001,ROW(A29),1)&amp;""</f>
        <v/>
      </c>
      <c r="AD34" s="206">
        <f t="array" ref="AD34">SUMPRODUCT(MID(0&amp;AC34,LARGE(INDEX(ISNUMBER(--MID(AC34,ROW($A$1:$A$25),1))* ROW($A$1:$A$25),0),ROW($A$1:$A$25))+1,1)*10^ROW($A$1:$A$25)/10)</f>
        <v>0</v>
      </c>
      <c r="AE34" s="180"/>
      <c r="AF34" s="180"/>
      <c r="AG34" s="180"/>
    </row>
    <row r="35" spans="15:33" s="179" customFormat="1" x14ac:dyDescent="0.25">
      <c r="O35" s="204">
        <f t="shared" si="0"/>
        <v>61</v>
      </c>
      <c r="P35" s="197" t="str">
        <f>IF(OR(LEN(Form!$E$8)=0,ROWS(ColumnDescr)&lt;O35),"",IF(LEN(INDEX(ColumnDescr,$O35))=0,"",Form!$E$8))</f>
        <v/>
      </c>
      <c r="Q35" s="198" t="str">
        <f ca="1">IF(LEN(Form!PIdate)=0,"",IF(P35="","",Form!$E$9))</f>
        <v/>
      </c>
      <c r="R35" s="199" t="str">
        <f>IF($P35="","",INDEX(ColumnDescr,Calc!$O35,1))</f>
        <v/>
      </c>
      <c r="S35" s="197" t="str">
        <f>IF($P35="","",INDEX(ColumnQTY,Calc!$O35,1))</f>
        <v/>
      </c>
      <c r="T35" s="197" t="str">
        <f>IF($P35="","",INDEX(ColumnUnit,Calc!$O35,1))</f>
        <v/>
      </c>
      <c r="U35" s="200" t="str">
        <f>IF($P35="","",INDEX(ColumnUnitPrice,Calc!$O35,1))</f>
        <v/>
      </c>
      <c r="V35" s="201" t="str">
        <f>IF($P35="","",INDEX(ColumnDiscount,Calc!$O35,1))</f>
        <v/>
      </c>
      <c r="W35" s="200" t="str">
        <f>IF($P35="","",INDEX(ColumnNetPrice,Calc!$O35,1))</f>
        <v/>
      </c>
      <c r="X35" s="200" t="str">
        <f>IF($P35="","",INDEX(ColumnCurency,Calc!$O35,1))</f>
        <v/>
      </c>
      <c r="Y35" s="197" t="str">
        <f>IF($P35="","",IF(LEN(Form!$P$12)=0,"",Form!$P$12))</f>
        <v/>
      </c>
      <c r="Z35" s="202" t="str">
        <f>IF($P35="","",IF(LEN(Form!$D$13)=0,"",Form!$D$13))</f>
        <v/>
      </c>
      <c r="AA35" s="180"/>
      <c r="AB35" s="180"/>
      <c r="AC35" s="205" t="str">
        <f>INDEX(Tracking!$B$6:$B$3001,ROW(A30),1)&amp;""</f>
        <v/>
      </c>
      <c r="AD35" s="206">
        <f t="array" ref="AD35">SUMPRODUCT(MID(0&amp;AC35,LARGE(INDEX(ISNUMBER(--MID(AC35,ROW($A$1:$A$25),1))* ROW($A$1:$A$25),0),ROW($A$1:$A$25))+1,1)*10^ROW($A$1:$A$25)/10)</f>
        <v>0</v>
      </c>
      <c r="AE35" s="180"/>
      <c r="AF35" s="180"/>
      <c r="AG35" s="180"/>
    </row>
    <row r="36" spans="15:33" s="179" customFormat="1" x14ac:dyDescent="0.25">
      <c r="O36" s="204">
        <f t="shared" si="0"/>
        <v>63</v>
      </c>
      <c r="P36" s="197" t="str">
        <f>IF(OR(LEN(Form!$E$8)=0,ROWS(ColumnDescr)&lt;O36),"",IF(LEN(INDEX(ColumnDescr,$O36))=0,"",Form!$E$8))</f>
        <v/>
      </c>
      <c r="Q36" s="198" t="str">
        <f ca="1">IF(LEN(Form!PIdate)=0,"",IF(P36="","",Form!$E$9))</f>
        <v/>
      </c>
      <c r="R36" s="199" t="str">
        <f>IF($P36="","",INDEX(ColumnDescr,Calc!$O36,1))</f>
        <v/>
      </c>
      <c r="S36" s="197" t="str">
        <f>IF($P36="","",INDEX(ColumnQTY,Calc!$O36,1))</f>
        <v/>
      </c>
      <c r="T36" s="197" t="str">
        <f>IF($P36="","",INDEX(ColumnUnit,Calc!$O36,1))</f>
        <v/>
      </c>
      <c r="U36" s="200" t="str">
        <f>IF($P36="","",INDEX(ColumnUnitPrice,Calc!$O36,1))</f>
        <v/>
      </c>
      <c r="V36" s="201" t="str">
        <f>IF($P36="","",INDEX(ColumnDiscount,Calc!$O36,1))</f>
        <v/>
      </c>
      <c r="W36" s="200" t="str">
        <f>IF($P36="","",INDEX(ColumnNetPrice,Calc!$O36,1))</f>
        <v/>
      </c>
      <c r="X36" s="200" t="str">
        <f>IF($P36="","",INDEX(ColumnCurency,Calc!$O36,1))</f>
        <v/>
      </c>
      <c r="Y36" s="197" t="str">
        <f>IF($P36="","",IF(LEN(Form!$P$12)=0,"",Form!$P$12))</f>
        <v/>
      </c>
      <c r="Z36" s="202" t="str">
        <f>IF($P36="","",IF(LEN(Form!$D$13)=0,"",Form!$D$13))</f>
        <v/>
      </c>
      <c r="AA36" s="180"/>
      <c r="AB36" s="180"/>
      <c r="AC36" s="205" t="str">
        <f>INDEX(Tracking!$B$6:$B$3001,ROW(A31),1)&amp;""</f>
        <v/>
      </c>
      <c r="AD36" s="206">
        <f t="array" ref="AD36">SUMPRODUCT(MID(0&amp;AC36,LARGE(INDEX(ISNUMBER(--MID(AC36,ROW($A$1:$A$25),1))* ROW($A$1:$A$25),0),ROW($A$1:$A$25))+1,1)*10^ROW($A$1:$A$25)/10)</f>
        <v>0</v>
      </c>
      <c r="AE36" s="180"/>
      <c r="AF36" s="180"/>
      <c r="AG36" s="180"/>
    </row>
    <row r="37" spans="15:33" s="179" customFormat="1" x14ac:dyDescent="0.25">
      <c r="O37" s="204">
        <f t="shared" si="0"/>
        <v>65</v>
      </c>
      <c r="P37" s="197" t="str">
        <f>IF(OR(LEN(Form!$E$8)=0,ROWS(ColumnDescr)&lt;O37),"",IF(LEN(INDEX(ColumnDescr,$O37))=0,"",Form!$E$8))</f>
        <v/>
      </c>
      <c r="Q37" s="198" t="str">
        <f ca="1">IF(LEN(Form!PIdate)=0,"",IF(P37="","",Form!$E$9))</f>
        <v/>
      </c>
      <c r="R37" s="199" t="str">
        <f>IF($P37="","",INDEX(ColumnDescr,Calc!$O37,1))</f>
        <v/>
      </c>
      <c r="S37" s="197" t="str">
        <f>IF($P37="","",INDEX(ColumnQTY,Calc!$O37,1))</f>
        <v/>
      </c>
      <c r="T37" s="197" t="str">
        <f>IF($P37="","",INDEX(ColumnUnit,Calc!$O37,1))</f>
        <v/>
      </c>
      <c r="U37" s="200" t="str">
        <f>IF($P37="","",INDEX(ColumnUnitPrice,Calc!$O37,1))</f>
        <v/>
      </c>
      <c r="V37" s="201" t="str">
        <f>IF($P37="","",INDEX(ColumnDiscount,Calc!$O37,1))</f>
        <v/>
      </c>
      <c r="W37" s="200" t="str">
        <f>IF($P37="","",INDEX(ColumnNetPrice,Calc!$O37,1))</f>
        <v/>
      </c>
      <c r="X37" s="200" t="str">
        <f>IF($P37="","",INDEX(ColumnCurency,Calc!$O37,1))</f>
        <v/>
      </c>
      <c r="Y37" s="197" t="str">
        <f>IF($P37="","",IF(LEN(Form!$P$12)=0,"",Form!$P$12))</f>
        <v/>
      </c>
      <c r="Z37" s="202" t="str">
        <f>IF($P37="","",IF(LEN(Form!$D$13)=0,"",Form!$D$13))</f>
        <v/>
      </c>
      <c r="AA37" s="180"/>
      <c r="AB37" s="180"/>
      <c r="AC37" s="205" t="str">
        <f>INDEX(Tracking!$B$6:$B$3001,ROW(A32),1)&amp;""</f>
        <v/>
      </c>
      <c r="AD37" s="206">
        <f t="array" ref="AD37">SUMPRODUCT(MID(0&amp;AC37,LARGE(INDEX(ISNUMBER(--MID(AC37,ROW($A$1:$A$25),1))* ROW($A$1:$A$25),0),ROW($A$1:$A$25))+1,1)*10^ROW($A$1:$A$25)/10)</f>
        <v>0</v>
      </c>
      <c r="AE37" s="180"/>
      <c r="AF37" s="180"/>
      <c r="AG37" s="180"/>
    </row>
    <row r="38" spans="15:33" s="179" customFormat="1" x14ac:dyDescent="0.25">
      <c r="O38" s="204">
        <f t="shared" si="0"/>
        <v>67</v>
      </c>
      <c r="P38" s="197" t="str">
        <f>IF(OR(LEN(Form!$E$8)=0,ROWS(ColumnDescr)&lt;O38),"",IF(LEN(INDEX(ColumnDescr,$O38))=0,"",Form!$E$8))</f>
        <v/>
      </c>
      <c r="Q38" s="198" t="str">
        <f ca="1">IF(LEN(Form!PIdate)=0,"",IF(P38="","",Form!$E$9))</f>
        <v/>
      </c>
      <c r="R38" s="199" t="str">
        <f>IF($P38="","",INDEX(ColumnDescr,Calc!$O38,1))</f>
        <v/>
      </c>
      <c r="S38" s="197" t="str">
        <f>IF($P38="","",INDEX(ColumnQTY,Calc!$O38,1))</f>
        <v/>
      </c>
      <c r="T38" s="197" t="str">
        <f>IF($P38="","",INDEX(ColumnUnit,Calc!$O38,1))</f>
        <v/>
      </c>
      <c r="U38" s="200" t="str">
        <f>IF($P38="","",INDEX(ColumnUnitPrice,Calc!$O38,1))</f>
        <v/>
      </c>
      <c r="V38" s="201" t="str">
        <f>IF($P38="","",INDEX(ColumnDiscount,Calc!$O38,1))</f>
        <v/>
      </c>
      <c r="W38" s="200" t="str">
        <f>IF($P38="","",INDEX(ColumnNetPrice,Calc!$O38,1))</f>
        <v/>
      </c>
      <c r="X38" s="200" t="str">
        <f>IF($P38="","",INDEX(ColumnCurency,Calc!$O38,1))</f>
        <v/>
      </c>
      <c r="Y38" s="197" t="str">
        <f>IF($P38="","",IF(LEN(Form!$P$12)=0,"",Form!$P$12))</f>
        <v/>
      </c>
      <c r="Z38" s="202" t="str">
        <f>IF($P38="","",IF(LEN(Form!$D$13)=0,"",Form!$D$13))</f>
        <v/>
      </c>
      <c r="AA38" s="180"/>
      <c r="AB38" s="180"/>
      <c r="AC38" s="205" t="str">
        <f>INDEX(Tracking!$B$6:$B$3001,ROW(A33),1)&amp;""</f>
        <v/>
      </c>
      <c r="AD38" s="206">
        <f t="array" ref="AD38">SUMPRODUCT(MID(0&amp;AC38,LARGE(INDEX(ISNUMBER(--MID(AC38,ROW($A$1:$A$25),1))* ROW($A$1:$A$25),0),ROW($A$1:$A$25))+1,1)*10^ROW($A$1:$A$25)/10)</f>
        <v>0</v>
      </c>
      <c r="AE38" s="180"/>
      <c r="AF38" s="180"/>
      <c r="AG38" s="180"/>
    </row>
    <row r="39" spans="15:33" s="179" customFormat="1" x14ac:dyDescent="0.25">
      <c r="O39" s="204">
        <f t="shared" si="0"/>
        <v>69</v>
      </c>
      <c r="P39" s="197" t="str">
        <f>IF(OR(LEN(Form!$E$8)=0,ROWS(ColumnDescr)&lt;O39),"",IF(LEN(INDEX(ColumnDescr,$O39))=0,"",Form!$E$8))</f>
        <v/>
      </c>
      <c r="Q39" s="198" t="str">
        <f ca="1">IF(LEN(Form!PIdate)=0,"",IF(P39="","",Form!$E$9))</f>
        <v/>
      </c>
      <c r="R39" s="199" t="str">
        <f>IF($P39="","",INDEX(ColumnDescr,Calc!$O39,1))</f>
        <v/>
      </c>
      <c r="S39" s="197" t="str">
        <f>IF($P39="","",INDEX(ColumnQTY,Calc!$O39,1))</f>
        <v/>
      </c>
      <c r="T39" s="197" t="str">
        <f>IF($P39="","",INDEX(ColumnUnit,Calc!$O39,1))</f>
        <v/>
      </c>
      <c r="U39" s="200" t="str">
        <f>IF($P39="","",INDEX(ColumnUnitPrice,Calc!$O39,1))</f>
        <v/>
      </c>
      <c r="V39" s="201" t="str">
        <f>IF($P39="","",INDEX(ColumnDiscount,Calc!$O39,1))</f>
        <v/>
      </c>
      <c r="W39" s="200" t="str">
        <f>IF($P39="","",INDEX(ColumnNetPrice,Calc!$O39,1))</f>
        <v/>
      </c>
      <c r="X39" s="200" t="str">
        <f>IF($P39="","",INDEX(ColumnCurency,Calc!$O39,1))</f>
        <v/>
      </c>
      <c r="Y39" s="197" t="str">
        <f>IF($P39="","",IF(LEN(Form!$P$12)=0,"",Form!$P$12))</f>
        <v/>
      </c>
      <c r="Z39" s="202" t="str">
        <f>IF($P39="","",IF(LEN(Form!$D$13)=0,"",Form!$D$13))</f>
        <v/>
      </c>
      <c r="AA39" s="180"/>
      <c r="AB39" s="180"/>
      <c r="AC39" s="205" t="str">
        <f>INDEX(Tracking!$B$6:$B$3001,ROW(A34),1)&amp;""</f>
        <v/>
      </c>
      <c r="AD39" s="206">
        <f t="array" ref="AD39">SUMPRODUCT(MID(0&amp;AC39,LARGE(INDEX(ISNUMBER(--MID(AC39,ROW($A$1:$A$25),1))* ROW($A$1:$A$25),0),ROW($A$1:$A$25))+1,1)*10^ROW($A$1:$A$25)/10)</f>
        <v>0</v>
      </c>
      <c r="AE39" s="180"/>
      <c r="AF39" s="180"/>
      <c r="AG39" s="180"/>
    </row>
    <row r="40" spans="15:33" s="179" customFormat="1" x14ac:dyDescent="0.25">
      <c r="O40" s="204">
        <f t="shared" si="0"/>
        <v>71</v>
      </c>
      <c r="P40" s="197" t="str">
        <f>IF(OR(LEN(Form!$E$8)=0,ROWS(ColumnDescr)&lt;O40),"",IF(LEN(INDEX(ColumnDescr,$O40))=0,"",Form!$E$8))</f>
        <v/>
      </c>
      <c r="Q40" s="198" t="str">
        <f ca="1">IF(LEN(Form!PIdate)=0,"",IF(P40="","",Form!$E$9))</f>
        <v/>
      </c>
      <c r="R40" s="199" t="str">
        <f>IF($P40="","",INDEX(ColumnDescr,Calc!$O40,1))</f>
        <v/>
      </c>
      <c r="S40" s="197" t="str">
        <f>IF($P40="","",INDEX(ColumnQTY,Calc!$O40,1))</f>
        <v/>
      </c>
      <c r="T40" s="197" t="str">
        <f>IF($P40="","",INDEX(ColumnUnit,Calc!$O40,1))</f>
        <v/>
      </c>
      <c r="U40" s="200" t="str">
        <f>IF($P40="","",INDEX(ColumnUnitPrice,Calc!$O40,1))</f>
        <v/>
      </c>
      <c r="V40" s="201" t="str">
        <f>IF($P40="","",INDEX(ColumnDiscount,Calc!$O40,1))</f>
        <v/>
      </c>
      <c r="W40" s="200" t="str">
        <f>IF($P40="","",INDEX(ColumnNetPrice,Calc!$O40,1))</f>
        <v/>
      </c>
      <c r="X40" s="200" t="str">
        <f>IF($P40="","",INDEX(ColumnCurency,Calc!$O40,1))</f>
        <v/>
      </c>
      <c r="Y40" s="197" t="str">
        <f>IF($P40="","",IF(LEN(Form!$P$12)=0,"",Form!$P$12))</f>
        <v/>
      </c>
      <c r="Z40" s="202" t="str">
        <f>IF($P40="","",IF(LEN(Form!$D$13)=0,"",Form!$D$13))</f>
        <v/>
      </c>
      <c r="AA40" s="180"/>
      <c r="AB40" s="180"/>
      <c r="AC40" s="205" t="str">
        <f>INDEX(Tracking!$B$6:$B$3001,ROW(A35),1)&amp;""</f>
        <v/>
      </c>
      <c r="AD40" s="206">
        <f t="array" ref="AD40">SUMPRODUCT(MID(0&amp;AC40,LARGE(INDEX(ISNUMBER(--MID(AC40,ROW($A$1:$A$25),1))* ROW($A$1:$A$25),0),ROW($A$1:$A$25))+1,1)*10^ROW($A$1:$A$25)/10)</f>
        <v>0</v>
      </c>
      <c r="AE40" s="180"/>
      <c r="AF40" s="180"/>
      <c r="AG40" s="180"/>
    </row>
    <row r="41" spans="15:33" s="179" customFormat="1" x14ac:dyDescent="0.25">
      <c r="O41" s="204">
        <f t="shared" si="0"/>
        <v>73</v>
      </c>
      <c r="P41" s="197" t="str">
        <f>IF(OR(LEN(Form!$E$8)=0,ROWS(ColumnDescr)&lt;O41),"",IF(LEN(INDEX(ColumnDescr,$O41))=0,"",Form!$E$8))</f>
        <v/>
      </c>
      <c r="Q41" s="198" t="str">
        <f ca="1">IF(LEN(Form!PIdate)=0,"",IF(P41="","",Form!$E$9))</f>
        <v/>
      </c>
      <c r="R41" s="199" t="str">
        <f>IF($P41="","",INDEX(ColumnDescr,Calc!$O41,1))</f>
        <v/>
      </c>
      <c r="S41" s="197" t="str">
        <f>IF($P41="","",INDEX(ColumnQTY,Calc!$O41,1))</f>
        <v/>
      </c>
      <c r="T41" s="197" t="str">
        <f>IF($P41="","",INDEX(ColumnUnit,Calc!$O41,1))</f>
        <v/>
      </c>
      <c r="U41" s="200" t="str">
        <f>IF($P41="","",INDEX(ColumnUnitPrice,Calc!$O41,1))</f>
        <v/>
      </c>
      <c r="V41" s="201" t="str">
        <f>IF($P41="","",INDEX(ColumnDiscount,Calc!$O41,1))</f>
        <v/>
      </c>
      <c r="W41" s="200" t="str">
        <f>IF($P41="","",INDEX(ColumnNetPrice,Calc!$O41,1))</f>
        <v/>
      </c>
      <c r="X41" s="200" t="str">
        <f>IF($P41="","",INDEX(ColumnCurency,Calc!$O41,1))</f>
        <v/>
      </c>
      <c r="Y41" s="197" t="str">
        <f>IF($P41="","",IF(LEN(Form!$P$12)=0,"",Form!$P$12))</f>
        <v/>
      </c>
      <c r="Z41" s="202" t="str">
        <f>IF($P41="","",IF(LEN(Form!$D$13)=0,"",Form!$D$13))</f>
        <v/>
      </c>
      <c r="AA41" s="180"/>
      <c r="AB41" s="180"/>
      <c r="AC41" s="205" t="str">
        <f>INDEX(Tracking!$B$6:$B$3001,ROW(A36),1)&amp;""</f>
        <v/>
      </c>
      <c r="AD41" s="206">
        <f t="array" ref="AD41">SUMPRODUCT(MID(0&amp;AC41,LARGE(INDEX(ISNUMBER(--MID(AC41,ROW($A$1:$A$25),1))* ROW($A$1:$A$25),0),ROW($A$1:$A$25))+1,1)*10^ROW($A$1:$A$25)/10)</f>
        <v>0</v>
      </c>
      <c r="AE41" s="180"/>
      <c r="AF41" s="180"/>
      <c r="AG41" s="180"/>
    </row>
    <row r="42" spans="15:33" s="179" customFormat="1" x14ac:dyDescent="0.25">
      <c r="O42" s="204">
        <f t="shared" si="0"/>
        <v>75</v>
      </c>
      <c r="P42" s="197" t="str">
        <f>IF(OR(LEN(Form!$E$8)=0,ROWS(ColumnDescr)&lt;O42),"",IF(LEN(INDEX(ColumnDescr,$O42))=0,"",Form!$E$8))</f>
        <v/>
      </c>
      <c r="Q42" s="198" t="str">
        <f ca="1">IF(LEN(Form!PIdate)=0,"",IF(P42="","",Form!$E$9))</f>
        <v/>
      </c>
      <c r="R42" s="199" t="str">
        <f>IF($P42="","",INDEX(ColumnDescr,Calc!$O42,1))</f>
        <v/>
      </c>
      <c r="S42" s="197" t="str">
        <f>IF($P42="","",INDEX(ColumnQTY,Calc!$O42,1))</f>
        <v/>
      </c>
      <c r="T42" s="197" t="str">
        <f>IF($P42="","",INDEX(ColumnUnit,Calc!$O42,1))</f>
        <v/>
      </c>
      <c r="U42" s="200" t="str">
        <f>IF($P42="","",INDEX(ColumnUnitPrice,Calc!$O42,1))</f>
        <v/>
      </c>
      <c r="V42" s="201" t="str">
        <f>IF($P42="","",INDEX(ColumnDiscount,Calc!$O42,1))</f>
        <v/>
      </c>
      <c r="W42" s="200" t="str">
        <f>IF($P42="","",INDEX(ColumnNetPrice,Calc!$O42,1))</f>
        <v/>
      </c>
      <c r="X42" s="200" t="str">
        <f>IF($P42="","",INDEX(ColumnCurency,Calc!$O42,1))</f>
        <v/>
      </c>
      <c r="Y42" s="197" t="str">
        <f>IF($P42="","",IF(LEN(Form!$P$12)=0,"",Form!$P$12))</f>
        <v/>
      </c>
      <c r="Z42" s="202" t="str">
        <f>IF($P42="","",IF(LEN(Form!$D$13)=0,"",Form!$D$13))</f>
        <v/>
      </c>
      <c r="AA42" s="180"/>
      <c r="AB42" s="180"/>
      <c r="AC42" s="205" t="str">
        <f>INDEX(Tracking!$B$6:$B$3001,ROW(A37),1)&amp;""</f>
        <v/>
      </c>
      <c r="AD42" s="206">
        <f t="array" ref="AD42">SUMPRODUCT(MID(0&amp;AC42,LARGE(INDEX(ISNUMBER(--MID(AC42,ROW($A$1:$A$25),1))* ROW($A$1:$A$25),0),ROW($A$1:$A$25))+1,1)*10^ROW($A$1:$A$25)/10)</f>
        <v>0</v>
      </c>
      <c r="AE42" s="180"/>
      <c r="AF42" s="180"/>
      <c r="AG42" s="180"/>
    </row>
    <row r="43" spans="15:33" s="179" customFormat="1" x14ac:dyDescent="0.25">
      <c r="O43" s="204">
        <f t="shared" si="0"/>
        <v>77</v>
      </c>
      <c r="P43" s="197" t="str">
        <f>IF(OR(LEN(Form!$E$8)=0,ROWS(ColumnDescr)&lt;O43),"",IF(LEN(INDEX(ColumnDescr,$O43))=0,"",Form!$E$8))</f>
        <v/>
      </c>
      <c r="Q43" s="198" t="str">
        <f ca="1">IF(LEN(Form!PIdate)=0,"",IF(P43="","",Form!$E$9))</f>
        <v/>
      </c>
      <c r="R43" s="199" t="str">
        <f>IF($P43="","",INDEX(ColumnDescr,Calc!$O43,1))</f>
        <v/>
      </c>
      <c r="S43" s="197" t="str">
        <f>IF($P43="","",INDEX(ColumnQTY,Calc!$O43,1))</f>
        <v/>
      </c>
      <c r="T43" s="197" t="str">
        <f>IF($P43="","",INDEX(ColumnUnit,Calc!$O43,1))</f>
        <v/>
      </c>
      <c r="U43" s="200" t="str">
        <f>IF($P43="","",INDEX(ColumnUnitPrice,Calc!$O43,1))</f>
        <v/>
      </c>
      <c r="V43" s="201" t="str">
        <f>IF($P43="","",INDEX(ColumnDiscount,Calc!$O43,1))</f>
        <v/>
      </c>
      <c r="W43" s="200" t="str">
        <f>IF($P43="","",INDEX(ColumnNetPrice,Calc!$O43,1))</f>
        <v/>
      </c>
      <c r="X43" s="200" t="str">
        <f>IF($P43="","",INDEX(ColumnCurency,Calc!$O43,1))</f>
        <v/>
      </c>
      <c r="Y43" s="197" t="str">
        <f>IF($P43="","",IF(LEN(Form!$P$12)=0,"",Form!$P$12))</f>
        <v/>
      </c>
      <c r="Z43" s="202" t="str">
        <f>IF($P43="","",IF(LEN(Form!$D$13)=0,"",Form!$D$13))</f>
        <v/>
      </c>
      <c r="AA43" s="180"/>
      <c r="AB43" s="180"/>
      <c r="AC43" s="205" t="str">
        <f>INDEX(Tracking!$B$6:$B$3001,ROW(A38),1)&amp;""</f>
        <v/>
      </c>
      <c r="AD43" s="206">
        <f t="array" ref="AD43">SUMPRODUCT(MID(0&amp;AC43,LARGE(INDEX(ISNUMBER(--MID(AC43,ROW($A$1:$A$25),1))* ROW($A$1:$A$25),0),ROW($A$1:$A$25))+1,1)*10^ROW($A$1:$A$25)/10)</f>
        <v>0</v>
      </c>
      <c r="AE43" s="180"/>
      <c r="AF43" s="180"/>
      <c r="AG43" s="180"/>
    </row>
    <row r="44" spans="15:33" s="179" customFormat="1" x14ac:dyDescent="0.25">
      <c r="O44" s="204">
        <f t="shared" si="0"/>
        <v>79</v>
      </c>
      <c r="P44" s="197" t="str">
        <f>IF(OR(LEN(Form!$E$8)=0,ROWS(ColumnDescr)&lt;O44),"",IF(LEN(INDEX(ColumnDescr,$O44))=0,"",Form!$E$8))</f>
        <v/>
      </c>
      <c r="Q44" s="198" t="str">
        <f ca="1">IF(LEN(Form!PIdate)=0,"",IF(P44="","",Form!$E$9))</f>
        <v/>
      </c>
      <c r="R44" s="199" t="str">
        <f>IF($P44="","",INDEX(ColumnDescr,Calc!$O44,1))</f>
        <v/>
      </c>
      <c r="S44" s="197" t="str">
        <f>IF($P44="","",INDEX(ColumnQTY,Calc!$O44,1))</f>
        <v/>
      </c>
      <c r="T44" s="197" t="str">
        <f>IF($P44="","",INDEX(ColumnUnit,Calc!$O44,1))</f>
        <v/>
      </c>
      <c r="U44" s="200" t="str">
        <f>IF($P44="","",INDEX(ColumnUnitPrice,Calc!$O44,1))</f>
        <v/>
      </c>
      <c r="V44" s="201" t="str">
        <f>IF($P44="","",INDEX(ColumnDiscount,Calc!$O44,1))</f>
        <v/>
      </c>
      <c r="W44" s="200" t="str">
        <f>IF($P44="","",INDEX(ColumnNetPrice,Calc!$O44,1))</f>
        <v/>
      </c>
      <c r="X44" s="200" t="str">
        <f>IF($P44="","",INDEX(ColumnCurency,Calc!$O44,1))</f>
        <v/>
      </c>
      <c r="Y44" s="197" t="str">
        <f>IF($P44="","",IF(LEN(Form!$P$12)=0,"",Form!$P$12))</f>
        <v/>
      </c>
      <c r="Z44" s="202" t="str">
        <f>IF($P44="","",IF(LEN(Form!$D$13)=0,"",Form!$D$13))</f>
        <v/>
      </c>
      <c r="AA44" s="180"/>
      <c r="AB44" s="180"/>
      <c r="AC44" s="205" t="str">
        <f>INDEX(Tracking!$B$6:$B$3001,ROW(A39),1)&amp;""</f>
        <v/>
      </c>
      <c r="AD44" s="206">
        <f t="array" ref="AD44">SUMPRODUCT(MID(0&amp;AC44,LARGE(INDEX(ISNUMBER(--MID(AC44,ROW($A$1:$A$25),1))* ROW($A$1:$A$25),0),ROW($A$1:$A$25))+1,1)*10^ROW($A$1:$A$25)/10)</f>
        <v>0</v>
      </c>
      <c r="AE44" s="180"/>
      <c r="AF44" s="180"/>
      <c r="AG44" s="180"/>
    </row>
    <row r="45" spans="15:33" s="179" customFormat="1" x14ac:dyDescent="0.25">
      <c r="O45" s="204">
        <f t="shared" si="0"/>
        <v>81</v>
      </c>
      <c r="P45" s="197" t="str">
        <f>IF(OR(LEN(Form!$E$8)=0,ROWS(ColumnDescr)&lt;O45),"",IF(LEN(INDEX(ColumnDescr,$O45))=0,"",Form!$E$8))</f>
        <v/>
      </c>
      <c r="Q45" s="198" t="str">
        <f ca="1">IF(LEN(Form!PIdate)=0,"",IF(P45="","",Form!$E$9))</f>
        <v/>
      </c>
      <c r="R45" s="199" t="str">
        <f>IF($P45="","",INDEX(ColumnDescr,Calc!$O45,1))</f>
        <v/>
      </c>
      <c r="S45" s="197" t="str">
        <f>IF($P45="","",INDEX(ColumnQTY,Calc!$O45,1))</f>
        <v/>
      </c>
      <c r="T45" s="197" t="str">
        <f>IF($P45="","",INDEX(ColumnUnit,Calc!$O45,1))</f>
        <v/>
      </c>
      <c r="U45" s="200" t="str">
        <f>IF($P45="","",INDEX(ColumnUnitPrice,Calc!$O45,1))</f>
        <v/>
      </c>
      <c r="V45" s="201" t="str">
        <f>IF($P45="","",INDEX(ColumnDiscount,Calc!$O45,1))</f>
        <v/>
      </c>
      <c r="W45" s="200" t="str">
        <f>IF($P45="","",INDEX(ColumnNetPrice,Calc!$O45,1))</f>
        <v/>
      </c>
      <c r="X45" s="200" t="str">
        <f>IF($P45="","",INDEX(ColumnCurency,Calc!$O45,1))</f>
        <v/>
      </c>
      <c r="Y45" s="197" t="str">
        <f>IF($P45="","",IF(LEN(Form!$P$12)=0,"",Form!$P$12))</f>
        <v/>
      </c>
      <c r="Z45" s="202" t="str">
        <f>IF($P45="","",IF(LEN(Form!$D$13)=0,"",Form!$D$13))</f>
        <v/>
      </c>
      <c r="AA45" s="180"/>
      <c r="AB45" s="180"/>
      <c r="AC45" s="205" t="str">
        <f>INDEX(Tracking!$B$6:$B$3001,ROW(A40),1)&amp;""</f>
        <v/>
      </c>
      <c r="AD45" s="206">
        <f t="array" ref="AD45">SUMPRODUCT(MID(0&amp;AC45,LARGE(INDEX(ISNUMBER(--MID(AC45,ROW($A$1:$A$25),1))* ROW($A$1:$A$25),0),ROW($A$1:$A$25))+1,1)*10^ROW($A$1:$A$25)/10)</f>
        <v>0</v>
      </c>
      <c r="AE45" s="180"/>
      <c r="AF45" s="180"/>
      <c r="AG45" s="180"/>
    </row>
    <row r="46" spans="15:33" s="179" customFormat="1" x14ac:dyDescent="0.25">
      <c r="O46" s="204">
        <f t="shared" si="0"/>
        <v>83</v>
      </c>
      <c r="P46" s="197" t="str">
        <f>IF(OR(LEN(Form!$E$8)=0,ROWS(ColumnDescr)&lt;O46),"",IF(LEN(INDEX(ColumnDescr,$O46))=0,"",Form!$E$8))</f>
        <v/>
      </c>
      <c r="Q46" s="198" t="str">
        <f ca="1">IF(LEN(Form!PIdate)=0,"",IF(P46="","",Form!$E$9))</f>
        <v/>
      </c>
      <c r="R46" s="199" t="str">
        <f>IF($P46="","",INDEX(ColumnDescr,Calc!$O46,1))</f>
        <v/>
      </c>
      <c r="S46" s="197" t="str">
        <f>IF($P46="","",INDEX(ColumnQTY,Calc!$O46,1))</f>
        <v/>
      </c>
      <c r="T46" s="197" t="str">
        <f>IF($P46="","",INDEX(ColumnUnit,Calc!$O46,1))</f>
        <v/>
      </c>
      <c r="U46" s="200" t="str">
        <f>IF($P46="","",INDEX(ColumnUnitPrice,Calc!$O46,1))</f>
        <v/>
      </c>
      <c r="V46" s="201" t="str">
        <f>IF($P46="","",INDEX(ColumnDiscount,Calc!$O46,1))</f>
        <v/>
      </c>
      <c r="W46" s="200" t="str">
        <f>IF($P46="","",INDEX(ColumnNetPrice,Calc!$O46,1))</f>
        <v/>
      </c>
      <c r="X46" s="200" t="str">
        <f>IF($P46="","",INDEX(ColumnCurency,Calc!$O46,1))</f>
        <v/>
      </c>
      <c r="Y46" s="197" t="str">
        <f>IF($P46="","",IF(LEN(Form!$P$12)=0,"",Form!$P$12))</f>
        <v/>
      </c>
      <c r="Z46" s="202" t="str">
        <f>IF($P46="","",IF(LEN(Form!$D$13)=0,"",Form!$D$13))</f>
        <v/>
      </c>
      <c r="AA46" s="180"/>
      <c r="AB46" s="180"/>
      <c r="AC46" s="205" t="str">
        <f>INDEX(Tracking!$B$6:$B$3001,ROW(A41),1)&amp;""</f>
        <v/>
      </c>
      <c r="AD46" s="206">
        <f t="array" ref="AD46">SUMPRODUCT(MID(0&amp;AC46,LARGE(INDEX(ISNUMBER(--MID(AC46,ROW($A$1:$A$25),1))* ROW($A$1:$A$25),0),ROW($A$1:$A$25))+1,1)*10^ROW($A$1:$A$25)/10)</f>
        <v>0</v>
      </c>
      <c r="AE46" s="180"/>
      <c r="AF46" s="180"/>
      <c r="AG46" s="180"/>
    </row>
    <row r="47" spans="15:33" s="179" customFormat="1" x14ac:dyDescent="0.25">
      <c r="O47" s="204">
        <f t="shared" si="0"/>
        <v>85</v>
      </c>
      <c r="P47" s="197" t="str">
        <f>IF(OR(LEN(Form!$E$8)=0,ROWS(ColumnDescr)&lt;O47),"",IF(LEN(INDEX(ColumnDescr,$O47))=0,"",Form!$E$8))</f>
        <v/>
      </c>
      <c r="Q47" s="198" t="str">
        <f ca="1">IF(LEN(Form!PIdate)=0,"",IF(P47="","",Form!$E$9))</f>
        <v/>
      </c>
      <c r="R47" s="199" t="str">
        <f>IF($P47="","",INDEX(ColumnDescr,Calc!$O47,1))</f>
        <v/>
      </c>
      <c r="S47" s="197" t="str">
        <f>IF($P47="","",INDEX(ColumnQTY,Calc!$O47,1))</f>
        <v/>
      </c>
      <c r="T47" s="197" t="str">
        <f>IF($P47="","",INDEX(ColumnUnit,Calc!$O47,1))</f>
        <v/>
      </c>
      <c r="U47" s="200" t="str">
        <f>IF($P47="","",INDEX(ColumnUnitPrice,Calc!$O47,1))</f>
        <v/>
      </c>
      <c r="V47" s="201" t="str">
        <f>IF($P47="","",INDEX(ColumnDiscount,Calc!$O47,1))</f>
        <v/>
      </c>
      <c r="W47" s="200" t="str">
        <f>IF($P47="","",INDEX(ColumnNetPrice,Calc!$O47,1))</f>
        <v/>
      </c>
      <c r="X47" s="200" t="str">
        <f>IF($P47="","",INDEX(ColumnCurency,Calc!$O47,1))</f>
        <v/>
      </c>
      <c r="Y47" s="197" t="str">
        <f>IF($P47="","",IF(LEN(Form!$P$12)=0,"",Form!$P$12))</f>
        <v/>
      </c>
      <c r="Z47" s="202" t="str">
        <f>IF($P47="","",IF(LEN(Form!$D$13)=0,"",Form!$D$13))</f>
        <v/>
      </c>
      <c r="AA47" s="180"/>
      <c r="AB47" s="180"/>
      <c r="AC47" s="205" t="str">
        <f>INDEX(Tracking!$B$6:$B$3001,ROW(A42),1)&amp;""</f>
        <v/>
      </c>
      <c r="AD47" s="206">
        <f t="array" ref="AD47">SUMPRODUCT(MID(0&amp;AC47,LARGE(INDEX(ISNUMBER(--MID(AC47,ROW($A$1:$A$25),1))* ROW($A$1:$A$25),0),ROW($A$1:$A$25))+1,1)*10^ROW($A$1:$A$25)/10)</f>
        <v>0</v>
      </c>
      <c r="AE47" s="180"/>
      <c r="AF47" s="180"/>
      <c r="AG47" s="180"/>
    </row>
    <row r="48" spans="15:33" s="179" customFormat="1" x14ac:dyDescent="0.25">
      <c r="O48" s="204">
        <f t="shared" si="0"/>
        <v>87</v>
      </c>
      <c r="P48" s="197" t="str">
        <f>IF(OR(LEN(Form!$E$8)=0,ROWS(ColumnDescr)&lt;O48),"",IF(LEN(INDEX(ColumnDescr,$O48))=0,"",Form!$E$8))</f>
        <v/>
      </c>
      <c r="Q48" s="198" t="str">
        <f ca="1">IF(LEN(Form!PIdate)=0,"",IF(P48="","",Form!$E$9))</f>
        <v/>
      </c>
      <c r="R48" s="199" t="str">
        <f>IF($P48="","",INDEX(ColumnDescr,Calc!$O48,1))</f>
        <v/>
      </c>
      <c r="S48" s="197" t="str">
        <f>IF($P48="","",INDEX(ColumnQTY,Calc!$O48,1))</f>
        <v/>
      </c>
      <c r="T48" s="197" t="str">
        <f>IF($P48="","",INDEX(ColumnUnit,Calc!$O48,1))</f>
        <v/>
      </c>
      <c r="U48" s="200" t="str">
        <f>IF($P48="","",INDEX(ColumnUnitPrice,Calc!$O48,1))</f>
        <v/>
      </c>
      <c r="V48" s="201" t="str">
        <f>IF($P48="","",INDEX(ColumnDiscount,Calc!$O48,1))</f>
        <v/>
      </c>
      <c r="W48" s="200" t="str">
        <f>IF($P48="","",INDEX(ColumnNetPrice,Calc!$O48,1))</f>
        <v/>
      </c>
      <c r="X48" s="200" t="str">
        <f>IF($P48="","",INDEX(ColumnCurency,Calc!$O48,1))</f>
        <v/>
      </c>
      <c r="Y48" s="197" t="str">
        <f>IF($P48="","",IF(LEN(Form!$P$12)=0,"",Form!$P$12))</f>
        <v/>
      </c>
      <c r="Z48" s="202" t="str">
        <f>IF($P48="","",IF(LEN(Form!$D$13)=0,"",Form!$D$13))</f>
        <v/>
      </c>
      <c r="AA48" s="180"/>
      <c r="AB48" s="180"/>
      <c r="AC48" s="205" t="str">
        <f>INDEX(Tracking!$B$6:$B$3001,ROW(A43),1)&amp;""</f>
        <v/>
      </c>
      <c r="AD48" s="206">
        <f t="array" ref="AD48">SUMPRODUCT(MID(0&amp;AC48,LARGE(INDEX(ISNUMBER(--MID(AC48,ROW($A$1:$A$25),1))* ROW($A$1:$A$25),0),ROW($A$1:$A$25))+1,1)*10^ROW($A$1:$A$25)/10)</f>
        <v>0</v>
      </c>
      <c r="AE48" s="180"/>
      <c r="AF48" s="180"/>
      <c r="AG48" s="180"/>
    </row>
    <row r="49" spans="15:33" s="179" customFormat="1" x14ac:dyDescent="0.25">
      <c r="O49" s="204">
        <f t="shared" si="0"/>
        <v>89</v>
      </c>
      <c r="P49" s="197" t="str">
        <f>IF(OR(LEN(Form!$E$8)=0,ROWS(ColumnDescr)&lt;O49),"",IF(LEN(INDEX(ColumnDescr,$O49))=0,"",Form!$E$8))</f>
        <v/>
      </c>
      <c r="Q49" s="198" t="str">
        <f ca="1">IF(LEN(Form!PIdate)=0,"",IF(P49="","",Form!$E$9))</f>
        <v/>
      </c>
      <c r="R49" s="199" t="str">
        <f>IF($P49="","",INDEX(ColumnDescr,Calc!$O49,1))</f>
        <v/>
      </c>
      <c r="S49" s="197" t="str">
        <f>IF($P49="","",INDEX(ColumnQTY,Calc!$O49,1))</f>
        <v/>
      </c>
      <c r="T49" s="197" t="str">
        <f>IF($P49="","",INDEX(ColumnUnit,Calc!$O49,1))</f>
        <v/>
      </c>
      <c r="U49" s="200" t="str">
        <f>IF($P49="","",INDEX(ColumnUnitPrice,Calc!$O49,1))</f>
        <v/>
      </c>
      <c r="V49" s="201" t="str">
        <f>IF($P49="","",INDEX(ColumnDiscount,Calc!$O49,1))</f>
        <v/>
      </c>
      <c r="W49" s="200" t="str">
        <f>IF($P49="","",INDEX(ColumnNetPrice,Calc!$O49,1))</f>
        <v/>
      </c>
      <c r="X49" s="200" t="str">
        <f>IF($P49="","",INDEX(ColumnCurency,Calc!$O49,1))</f>
        <v/>
      </c>
      <c r="Y49" s="197" t="str">
        <f>IF($P49="","",IF(LEN(Form!$P$12)=0,"",Form!$P$12))</f>
        <v/>
      </c>
      <c r="Z49" s="202" t="str">
        <f>IF($P49="","",IF(LEN(Form!$D$13)=0,"",Form!$D$13))</f>
        <v/>
      </c>
      <c r="AA49" s="180"/>
      <c r="AB49" s="180"/>
      <c r="AC49" s="205" t="str">
        <f>INDEX(Tracking!$B$6:$B$3001,ROW(A44),1)&amp;""</f>
        <v/>
      </c>
      <c r="AD49" s="206">
        <f t="array" ref="AD49">SUMPRODUCT(MID(0&amp;AC49,LARGE(INDEX(ISNUMBER(--MID(AC49,ROW($A$1:$A$25),1))* ROW($A$1:$A$25),0),ROW($A$1:$A$25))+1,1)*10^ROW($A$1:$A$25)/10)</f>
        <v>0</v>
      </c>
      <c r="AE49" s="180"/>
      <c r="AF49" s="180"/>
      <c r="AG49" s="180"/>
    </row>
    <row r="50" spans="15:33" s="179" customFormat="1" x14ac:dyDescent="0.25">
      <c r="O50" s="204">
        <f t="shared" si="0"/>
        <v>91</v>
      </c>
      <c r="P50" s="197" t="str">
        <f>IF(OR(LEN(Form!$E$8)=0,ROWS(ColumnDescr)&lt;O50),"",IF(LEN(INDEX(ColumnDescr,$O50))=0,"",Form!$E$8))</f>
        <v/>
      </c>
      <c r="Q50" s="198" t="str">
        <f ca="1">IF(LEN(Form!PIdate)=0,"",IF(P50="","",Form!$E$9))</f>
        <v/>
      </c>
      <c r="R50" s="199" t="str">
        <f>IF($P50="","",INDEX(ColumnDescr,Calc!$O50,1))</f>
        <v/>
      </c>
      <c r="S50" s="197" t="str">
        <f>IF($P50="","",INDEX(ColumnQTY,Calc!$O50,1))</f>
        <v/>
      </c>
      <c r="T50" s="197" t="str">
        <f>IF($P50="","",INDEX(ColumnUnit,Calc!$O50,1))</f>
        <v/>
      </c>
      <c r="U50" s="200" t="str">
        <f>IF($P50="","",INDEX(ColumnUnitPrice,Calc!$O50,1))</f>
        <v/>
      </c>
      <c r="V50" s="201" t="str">
        <f>IF($P50="","",INDEX(ColumnDiscount,Calc!$O50,1))</f>
        <v/>
      </c>
      <c r="W50" s="200" t="str">
        <f>IF($P50="","",INDEX(ColumnNetPrice,Calc!$O50,1))</f>
        <v/>
      </c>
      <c r="X50" s="200" t="str">
        <f>IF($P50="","",INDEX(ColumnCurency,Calc!$O50,1))</f>
        <v/>
      </c>
      <c r="Y50" s="197" t="str">
        <f>IF($P50="","",IF(LEN(Form!$P$12)=0,"",Form!$P$12))</f>
        <v/>
      </c>
      <c r="Z50" s="202" t="str">
        <f>IF($P50="","",IF(LEN(Form!$D$13)=0,"",Form!$D$13))</f>
        <v/>
      </c>
      <c r="AA50" s="180"/>
      <c r="AB50" s="180"/>
      <c r="AC50" s="205" t="str">
        <f>INDEX(Tracking!$B$6:$B$3001,ROW(A45),1)&amp;""</f>
        <v/>
      </c>
      <c r="AD50" s="206">
        <f t="array" ref="AD50">SUMPRODUCT(MID(0&amp;AC50,LARGE(INDEX(ISNUMBER(--MID(AC50,ROW($A$1:$A$25),1))* ROW($A$1:$A$25),0),ROW($A$1:$A$25))+1,1)*10^ROW($A$1:$A$25)/10)</f>
        <v>0</v>
      </c>
      <c r="AE50" s="180"/>
      <c r="AF50" s="180"/>
      <c r="AG50" s="180"/>
    </row>
    <row r="51" spans="15:33" s="179" customFormat="1" x14ac:dyDescent="0.25">
      <c r="O51" s="204">
        <f t="shared" si="0"/>
        <v>93</v>
      </c>
      <c r="P51" s="197" t="str">
        <f>IF(OR(LEN(Form!$E$8)=0,ROWS(ColumnDescr)&lt;O51),"",IF(LEN(INDEX(ColumnDescr,$O51))=0,"",Form!$E$8))</f>
        <v/>
      </c>
      <c r="Q51" s="198" t="str">
        <f ca="1">IF(LEN(Form!PIdate)=0,"",IF(P51="","",Form!$E$9))</f>
        <v/>
      </c>
      <c r="R51" s="199" t="str">
        <f>IF($P51="","",INDEX(ColumnDescr,Calc!$O51,1))</f>
        <v/>
      </c>
      <c r="S51" s="197" t="str">
        <f>IF($P51="","",INDEX(ColumnQTY,Calc!$O51,1))</f>
        <v/>
      </c>
      <c r="T51" s="197" t="str">
        <f>IF($P51="","",INDEX(ColumnUnit,Calc!$O51,1))</f>
        <v/>
      </c>
      <c r="U51" s="200" t="str">
        <f>IF($P51="","",INDEX(ColumnUnitPrice,Calc!$O51,1))</f>
        <v/>
      </c>
      <c r="V51" s="201" t="str">
        <f>IF($P51="","",INDEX(ColumnDiscount,Calc!$O51,1))</f>
        <v/>
      </c>
      <c r="W51" s="200" t="str">
        <f>IF($P51="","",INDEX(ColumnNetPrice,Calc!$O51,1))</f>
        <v/>
      </c>
      <c r="X51" s="200" t="str">
        <f>IF($P51="","",INDEX(ColumnCurency,Calc!$O51,1))</f>
        <v/>
      </c>
      <c r="Y51" s="197" t="str">
        <f>IF($P51="","",IF(LEN(Form!$P$12)=0,"",Form!$P$12))</f>
        <v/>
      </c>
      <c r="Z51" s="202" t="str">
        <f>IF($P51="","",IF(LEN(Form!$D$13)=0,"",Form!$D$13))</f>
        <v/>
      </c>
      <c r="AA51" s="180"/>
      <c r="AB51" s="180"/>
      <c r="AC51" s="205" t="str">
        <f>INDEX(Tracking!$B$6:$B$3001,ROW(A46),1)&amp;""</f>
        <v/>
      </c>
      <c r="AD51" s="206">
        <f t="array" ref="AD51">SUMPRODUCT(MID(0&amp;AC51,LARGE(INDEX(ISNUMBER(--MID(AC51,ROW($A$1:$A$25),1))* ROW($A$1:$A$25),0),ROW($A$1:$A$25))+1,1)*10^ROW($A$1:$A$25)/10)</f>
        <v>0</v>
      </c>
      <c r="AE51" s="180"/>
      <c r="AF51" s="180"/>
      <c r="AG51" s="180"/>
    </row>
    <row r="52" spans="15:33" s="179" customFormat="1" x14ac:dyDescent="0.25">
      <c r="O52" s="204">
        <f t="shared" si="0"/>
        <v>95</v>
      </c>
      <c r="P52" s="197" t="str">
        <f>IF(OR(LEN(Form!$E$8)=0,ROWS(ColumnDescr)&lt;O52),"",IF(LEN(INDEX(ColumnDescr,$O52))=0,"",Form!$E$8))</f>
        <v/>
      </c>
      <c r="Q52" s="198" t="str">
        <f ca="1">IF(LEN(Form!PIdate)=0,"",IF(P52="","",Form!$E$9))</f>
        <v/>
      </c>
      <c r="R52" s="199" t="str">
        <f>IF($P52="","",INDEX(ColumnDescr,Calc!$O52,1))</f>
        <v/>
      </c>
      <c r="S52" s="197" t="str">
        <f>IF($P52="","",INDEX(ColumnQTY,Calc!$O52,1))</f>
        <v/>
      </c>
      <c r="T52" s="197" t="str">
        <f>IF($P52="","",INDEX(ColumnUnit,Calc!$O52,1))</f>
        <v/>
      </c>
      <c r="U52" s="200" t="str">
        <f>IF($P52="","",INDEX(ColumnUnitPrice,Calc!$O52,1))</f>
        <v/>
      </c>
      <c r="V52" s="201" t="str">
        <f>IF($P52="","",INDEX(ColumnDiscount,Calc!$O52,1))</f>
        <v/>
      </c>
      <c r="W52" s="200" t="str">
        <f>IF($P52="","",INDEX(ColumnNetPrice,Calc!$O52,1))</f>
        <v/>
      </c>
      <c r="X52" s="200" t="str">
        <f>IF($P52="","",INDEX(ColumnCurency,Calc!$O52,1))</f>
        <v/>
      </c>
      <c r="Y52" s="197" t="str">
        <f>IF($P52="","",IF(LEN(Form!$P$12)=0,"",Form!$P$12))</f>
        <v/>
      </c>
      <c r="Z52" s="202" t="str">
        <f>IF($P52="","",IF(LEN(Form!$D$13)=0,"",Form!$D$13))</f>
        <v/>
      </c>
      <c r="AA52" s="180"/>
      <c r="AB52" s="180"/>
      <c r="AC52" s="205" t="str">
        <f>INDEX(Tracking!$B$6:$B$3001,ROW(A47),1)&amp;""</f>
        <v/>
      </c>
      <c r="AD52" s="206">
        <f t="array" ref="AD52">SUMPRODUCT(MID(0&amp;AC52,LARGE(INDEX(ISNUMBER(--MID(AC52,ROW($A$1:$A$25),1))* ROW($A$1:$A$25),0),ROW($A$1:$A$25))+1,1)*10^ROW($A$1:$A$25)/10)</f>
        <v>0</v>
      </c>
      <c r="AE52" s="180"/>
      <c r="AF52" s="180"/>
      <c r="AG52" s="180"/>
    </row>
    <row r="53" spans="15:33" s="179" customFormat="1" x14ac:dyDescent="0.25">
      <c r="O53" s="204">
        <f t="shared" si="0"/>
        <v>97</v>
      </c>
      <c r="P53" s="197" t="str">
        <f>IF(OR(LEN(Form!$E$8)=0,ROWS(ColumnDescr)&lt;O53),"",IF(LEN(INDEX(ColumnDescr,$O53))=0,"",Form!$E$8))</f>
        <v/>
      </c>
      <c r="Q53" s="198" t="str">
        <f ca="1">IF(LEN(Form!PIdate)=0,"",IF(P53="","",Form!$E$9))</f>
        <v/>
      </c>
      <c r="R53" s="199" t="str">
        <f>IF($P53="","",INDEX(ColumnDescr,Calc!$O53,1))</f>
        <v/>
      </c>
      <c r="S53" s="197" t="str">
        <f>IF($P53="","",INDEX(ColumnQTY,Calc!$O53,1))</f>
        <v/>
      </c>
      <c r="T53" s="197" t="str">
        <f>IF($P53="","",INDEX(ColumnUnit,Calc!$O53,1))</f>
        <v/>
      </c>
      <c r="U53" s="200" t="str">
        <f>IF($P53="","",INDEX(ColumnUnitPrice,Calc!$O53,1))</f>
        <v/>
      </c>
      <c r="V53" s="201" t="str">
        <f>IF($P53="","",INDEX(ColumnDiscount,Calc!$O53,1))</f>
        <v/>
      </c>
      <c r="W53" s="200" t="str">
        <f>IF($P53="","",INDEX(ColumnNetPrice,Calc!$O53,1))</f>
        <v/>
      </c>
      <c r="X53" s="200" t="str">
        <f>IF($P53="","",INDEX(ColumnCurency,Calc!$O53,1))</f>
        <v/>
      </c>
      <c r="Y53" s="197" t="str">
        <f>IF($P53="","",IF(LEN(Form!$P$12)=0,"",Form!$P$12))</f>
        <v/>
      </c>
      <c r="Z53" s="202" t="str">
        <f>IF($P53="","",IF(LEN(Form!$D$13)=0,"",Form!$D$13))</f>
        <v/>
      </c>
      <c r="AA53" s="180"/>
      <c r="AB53" s="180"/>
      <c r="AC53" s="205" t="str">
        <f>INDEX(Tracking!$B$6:$B$3001,ROW(A48),1)&amp;""</f>
        <v/>
      </c>
      <c r="AD53" s="206">
        <f t="array" ref="AD53">SUMPRODUCT(MID(0&amp;AC53,LARGE(INDEX(ISNUMBER(--MID(AC53,ROW($A$1:$A$25),1))* ROW($A$1:$A$25),0),ROW($A$1:$A$25))+1,1)*10^ROW($A$1:$A$25)/10)</f>
        <v>0</v>
      </c>
      <c r="AE53" s="180"/>
      <c r="AF53" s="180"/>
      <c r="AG53" s="180"/>
    </row>
    <row r="54" spans="15:33" s="179" customFormat="1" x14ac:dyDescent="0.25">
      <c r="O54" s="204">
        <f t="shared" si="0"/>
        <v>99</v>
      </c>
      <c r="P54" s="197" t="str">
        <f>IF(OR(LEN(Form!$E$8)=0,ROWS(ColumnDescr)&lt;O54),"",IF(LEN(INDEX(ColumnDescr,$O54))=0,"",Form!$E$8))</f>
        <v/>
      </c>
      <c r="Q54" s="198" t="str">
        <f ca="1">IF(LEN(Form!PIdate)=0,"",IF(P54="","",Form!$E$9))</f>
        <v/>
      </c>
      <c r="R54" s="199" t="str">
        <f>IF($P54="","",INDEX(ColumnDescr,Calc!$O54,1))</f>
        <v/>
      </c>
      <c r="S54" s="197" t="str">
        <f>IF($P54="","",INDEX(ColumnQTY,Calc!$O54,1))</f>
        <v/>
      </c>
      <c r="T54" s="197" t="str">
        <f>IF($P54="","",INDEX(ColumnUnit,Calc!$O54,1))</f>
        <v/>
      </c>
      <c r="U54" s="200" t="str">
        <f>IF($P54="","",INDEX(ColumnUnitPrice,Calc!$O54,1))</f>
        <v/>
      </c>
      <c r="V54" s="201" t="str">
        <f>IF($P54="","",INDEX(ColumnDiscount,Calc!$O54,1))</f>
        <v/>
      </c>
      <c r="W54" s="200" t="str">
        <f>IF($P54="","",INDEX(ColumnNetPrice,Calc!$O54,1))</f>
        <v/>
      </c>
      <c r="X54" s="200" t="str">
        <f>IF($P54="","",INDEX(ColumnCurency,Calc!$O54,1))</f>
        <v/>
      </c>
      <c r="Y54" s="197" t="str">
        <f>IF($P54="","",IF(LEN(Form!$P$12)=0,"",Form!$P$12))</f>
        <v/>
      </c>
      <c r="Z54" s="202" t="str">
        <f>IF($P54="","",IF(LEN(Form!$D$13)=0,"",Form!$D$13))</f>
        <v/>
      </c>
      <c r="AA54" s="180"/>
      <c r="AB54" s="180"/>
      <c r="AC54" s="205" t="str">
        <f>INDEX(Tracking!$B$6:$B$3001,ROW(A49),1)&amp;""</f>
        <v/>
      </c>
      <c r="AD54" s="206">
        <f t="array" ref="AD54">SUMPRODUCT(MID(0&amp;AC54,LARGE(INDEX(ISNUMBER(--MID(AC54,ROW($A$1:$A$25),1))* ROW($A$1:$A$25),0),ROW($A$1:$A$25))+1,1)*10^ROW($A$1:$A$25)/10)</f>
        <v>0</v>
      </c>
      <c r="AE54" s="180"/>
      <c r="AF54" s="180"/>
      <c r="AG54" s="180"/>
    </row>
    <row r="55" spans="15:33" s="179" customFormat="1" x14ac:dyDescent="0.25">
      <c r="O55" s="204">
        <f t="shared" si="0"/>
        <v>101</v>
      </c>
      <c r="P55" s="197" t="str">
        <f>IF(OR(LEN(Form!$E$8)=0,ROWS(ColumnDescr)&lt;O55),"",IF(LEN(INDEX(ColumnDescr,$O55))=0,"",Form!$E$8))</f>
        <v/>
      </c>
      <c r="Q55" s="198" t="str">
        <f ca="1">IF(LEN(Form!PIdate)=0,"",IF(P55="","",Form!$E$9))</f>
        <v/>
      </c>
      <c r="R55" s="199" t="str">
        <f>IF($P55="","",INDEX(ColumnDescr,Calc!$O55,1))</f>
        <v/>
      </c>
      <c r="S55" s="197" t="str">
        <f>IF($P55="","",INDEX(ColumnQTY,Calc!$O55,1))</f>
        <v/>
      </c>
      <c r="T55" s="197" t="str">
        <f>IF($P55="","",INDEX(ColumnUnit,Calc!$O55,1))</f>
        <v/>
      </c>
      <c r="U55" s="200" t="str">
        <f>IF($P55="","",INDEX(ColumnUnitPrice,Calc!$O55,1))</f>
        <v/>
      </c>
      <c r="V55" s="201" t="str">
        <f>IF($P55="","",INDEX(ColumnDiscount,Calc!$O55,1))</f>
        <v/>
      </c>
      <c r="W55" s="200" t="str">
        <f>IF($P55="","",INDEX(ColumnNetPrice,Calc!$O55,1))</f>
        <v/>
      </c>
      <c r="X55" s="200" t="str">
        <f>IF($P55="","",INDEX(ColumnCurency,Calc!$O55,1))</f>
        <v/>
      </c>
      <c r="Y55" s="197" t="str">
        <f>IF($P55="","",IF(LEN(Form!$P$12)=0,"",Form!$P$12))</f>
        <v/>
      </c>
      <c r="Z55" s="202" t="str">
        <f>IF($P55="","",IF(LEN(Form!$D$13)=0,"",Form!$D$13))</f>
        <v/>
      </c>
      <c r="AA55" s="180"/>
      <c r="AB55" s="180"/>
      <c r="AC55" s="205" t="str">
        <f>INDEX(Tracking!$B$6:$B$3001,ROW(A50),1)&amp;""</f>
        <v/>
      </c>
      <c r="AD55" s="206">
        <f t="array" ref="AD55">SUMPRODUCT(MID(0&amp;AC55,LARGE(INDEX(ISNUMBER(--MID(AC55,ROW($A$1:$A$25),1))* ROW($A$1:$A$25),0),ROW($A$1:$A$25))+1,1)*10^ROW($A$1:$A$25)/10)</f>
        <v>0</v>
      </c>
      <c r="AE55" s="180"/>
      <c r="AF55" s="180"/>
      <c r="AG55" s="180"/>
    </row>
    <row r="56" spans="15:33" s="179" customFormat="1" x14ac:dyDescent="0.25">
      <c r="O56" s="204">
        <f t="shared" si="0"/>
        <v>103</v>
      </c>
      <c r="P56" s="197" t="str">
        <f>IF(OR(LEN(Form!$E$8)=0,ROWS(ColumnDescr)&lt;O56),"",IF(LEN(INDEX(ColumnDescr,$O56))=0,"",Form!$E$8))</f>
        <v/>
      </c>
      <c r="Q56" s="198" t="str">
        <f ca="1">IF(LEN(Form!PIdate)=0,"",IF(P56="","",Form!$E$9))</f>
        <v/>
      </c>
      <c r="R56" s="199" t="str">
        <f>IF($P56="","",INDEX(ColumnDescr,Calc!$O56,1))</f>
        <v/>
      </c>
      <c r="S56" s="197" t="str">
        <f>IF($P56="","",INDEX(ColumnQTY,Calc!$O56,1))</f>
        <v/>
      </c>
      <c r="T56" s="197" t="str">
        <f>IF($P56="","",INDEX(ColumnUnit,Calc!$O56,1))</f>
        <v/>
      </c>
      <c r="U56" s="200" t="str">
        <f>IF($P56="","",INDEX(ColumnUnitPrice,Calc!$O56,1))</f>
        <v/>
      </c>
      <c r="V56" s="201" t="str">
        <f>IF($P56="","",INDEX(ColumnDiscount,Calc!$O56,1))</f>
        <v/>
      </c>
      <c r="W56" s="200" t="str">
        <f>IF($P56="","",INDEX(ColumnNetPrice,Calc!$O56,1))</f>
        <v/>
      </c>
      <c r="X56" s="200" t="str">
        <f>IF($P56="","",INDEX(ColumnCurency,Calc!$O56,1))</f>
        <v/>
      </c>
      <c r="Y56" s="197" t="str">
        <f>IF($P56="","",IF(LEN(Form!$P$12)=0,"",Form!$P$12))</f>
        <v/>
      </c>
      <c r="Z56" s="202" t="str">
        <f>IF($P56="","",IF(LEN(Form!$D$13)=0,"",Form!$D$13))</f>
        <v/>
      </c>
      <c r="AA56" s="180"/>
      <c r="AB56" s="180"/>
      <c r="AC56" s="205" t="str">
        <f>INDEX(Tracking!$B$6:$B$3001,ROW(A51),1)&amp;""</f>
        <v/>
      </c>
      <c r="AD56" s="206">
        <f t="array" ref="AD56">SUMPRODUCT(MID(0&amp;AC56,LARGE(INDEX(ISNUMBER(--MID(AC56,ROW($A$1:$A$25),1))* ROW($A$1:$A$25),0),ROW($A$1:$A$25))+1,1)*10^ROW($A$1:$A$25)/10)</f>
        <v>0</v>
      </c>
      <c r="AE56" s="180"/>
      <c r="AF56" s="180"/>
      <c r="AG56" s="180"/>
    </row>
    <row r="57" spans="15:33" s="179" customFormat="1" x14ac:dyDescent="0.25">
      <c r="O57" s="204">
        <f t="shared" si="0"/>
        <v>105</v>
      </c>
      <c r="P57" s="197" t="str">
        <f>IF(OR(LEN(Form!$E$8)=0,ROWS(ColumnDescr)&lt;O57),"",IF(LEN(INDEX(ColumnDescr,$O57))=0,"",Form!$E$8))</f>
        <v/>
      </c>
      <c r="Q57" s="198" t="str">
        <f ca="1">IF(LEN(Form!PIdate)=0,"",IF(P57="","",Form!$E$9))</f>
        <v/>
      </c>
      <c r="R57" s="199" t="str">
        <f>IF($P57="","",INDEX(ColumnDescr,Calc!$O57,1))</f>
        <v/>
      </c>
      <c r="S57" s="197" t="str">
        <f>IF($P57="","",INDEX(ColumnQTY,Calc!$O57,1))</f>
        <v/>
      </c>
      <c r="T57" s="197" t="str">
        <f>IF($P57="","",INDEX(ColumnUnit,Calc!$O57,1))</f>
        <v/>
      </c>
      <c r="U57" s="200" t="str">
        <f>IF($P57="","",INDEX(ColumnUnitPrice,Calc!$O57,1))</f>
        <v/>
      </c>
      <c r="V57" s="201" t="str">
        <f>IF($P57="","",INDEX(ColumnDiscount,Calc!$O57,1))</f>
        <v/>
      </c>
      <c r="W57" s="200" t="str">
        <f>IF($P57="","",INDEX(ColumnNetPrice,Calc!$O57,1))</f>
        <v/>
      </c>
      <c r="X57" s="200" t="str">
        <f>IF($P57="","",INDEX(ColumnCurency,Calc!$O57,1))</f>
        <v/>
      </c>
      <c r="Y57" s="197" t="str">
        <f>IF($P57="","",IF(LEN(Form!$P$12)=0,"",Form!$P$12))</f>
        <v/>
      </c>
      <c r="Z57" s="202" t="str">
        <f>IF($P57="","",IF(LEN(Form!$D$13)=0,"",Form!$D$13))</f>
        <v/>
      </c>
      <c r="AA57" s="180"/>
      <c r="AB57" s="180"/>
      <c r="AC57" s="205" t="str">
        <f>INDEX(Tracking!$B$6:$B$3001,ROW(A52),1)&amp;""</f>
        <v/>
      </c>
      <c r="AD57" s="206">
        <f t="array" ref="AD57">SUMPRODUCT(MID(0&amp;AC57,LARGE(INDEX(ISNUMBER(--MID(AC57,ROW($A$1:$A$25),1))* ROW($A$1:$A$25),0),ROW($A$1:$A$25))+1,1)*10^ROW($A$1:$A$25)/10)</f>
        <v>0</v>
      </c>
      <c r="AE57" s="180"/>
      <c r="AF57" s="180"/>
      <c r="AG57" s="180"/>
    </row>
    <row r="58" spans="15:33" s="179" customFormat="1" x14ac:dyDescent="0.25">
      <c r="O58" s="204">
        <f t="shared" si="0"/>
        <v>107</v>
      </c>
      <c r="P58" s="197" t="str">
        <f>IF(OR(LEN(Form!$E$8)=0,ROWS(ColumnDescr)&lt;O58),"",IF(LEN(INDEX(ColumnDescr,$O58))=0,"",Form!$E$8))</f>
        <v/>
      </c>
      <c r="Q58" s="198" t="str">
        <f ca="1">IF(LEN(Form!PIdate)=0,"",IF(P58="","",Form!$E$9))</f>
        <v/>
      </c>
      <c r="R58" s="199" t="str">
        <f>IF($P58="","",INDEX(ColumnDescr,Calc!$O58,1))</f>
        <v/>
      </c>
      <c r="S58" s="197" t="str">
        <f>IF($P58="","",INDEX(ColumnQTY,Calc!$O58,1))</f>
        <v/>
      </c>
      <c r="T58" s="197" t="str">
        <f>IF($P58="","",INDEX(ColumnUnit,Calc!$O58,1))</f>
        <v/>
      </c>
      <c r="U58" s="200" t="str">
        <f>IF($P58="","",INDEX(ColumnUnitPrice,Calc!$O58,1))</f>
        <v/>
      </c>
      <c r="V58" s="201" t="str">
        <f>IF($P58="","",INDEX(ColumnDiscount,Calc!$O58,1))</f>
        <v/>
      </c>
      <c r="W58" s="200" t="str">
        <f>IF($P58="","",INDEX(ColumnNetPrice,Calc!$O58,1))</f>
        <v/>
      </c>
      <c r="X58" s="200" t="str">
        <f>IF($P58="","",INDEX(ColumnCurency,Calc!$O58,1))</f>
        <v/>
      </c>
      <c r="Y58" s="197" t="str">
        <f>IF($P58="","",IF(LEN(Form!$P$12)=0,"",Form!$P$12))</f>
        <v/>
      </c>
      <c r="Z58" s="202" t="str">
        <f>IF($P58="","",IF(LEN(Form!$D$13)=0,"",Form!$D$13))</f>
        <v/>
      </c>
      <c r="AA58" s="180"/>
      <c r="AB58" s="180"/>
      <c r="AC58" s="205" t="str">
        <f>INDEX(Tracking!$B$6:$B$3001,ROW(A53),1)&amp;""</f>
        <v/>
      </c>
      <c r="AD58" s="206">
        <f t="array" ref="AD58">SUMPRODUCT(MID(0&amp;AC58,LARGE(INDEX(ISNUMBER(--MID(AC58,ROW($A$1:$A$25),1))* ROW($A$1:$A$25),0),ROW($A$1:$A$25))+1,1)*10^ROW($A$1:$A$25)/10)</f>
        <v>0</v>
      </c>
      <c r="AE58" s="180"/>
      <c r="AF58" s="180"/>
      <c r="AG58" s="180"/>
    </row>
    <row r="59" spans="15:33" s="179" customFormat="1" x14ac:dyDescent="0.25">
      <c r="O59" s="204">
        <f t="shared" si="0"/>
        <v>109</v>
      </c>
      <c r="P59" s="197" t="str">
        <f>IF(OR(LEN(Form!$E$8)=0,ROWS(ColumnDescr)&lt;O59),"",IF(LEN(INDEX(ColumnDescr,$O59))=0,"",Form!$E$8))</f>
        <v/>
      </c>
      <c r="Q59" s="198" t="str">
        <f ca="1">IF(LEN(Form!PIdate)=0,"",IF(P59="","",Form!$E$9))</f>
        <v/>
      </c>
      <c r="R59" s="199" t="str">
        <f>IF($P59="","",INDEX(ColumnDescr,Calc!$O59,1))</f>
        <v/>
      </c>
      <c r="S59" s="197" t="str">
        <f>IF($P59="","",INDEX(ColumnQTY,Calc!$O59,1))</f>
        <v/>
      </c>
      <c r="T59" s="197" t="str">
        <f>IF($P59="","",INDEX(ColumnUnit,Calc!$O59,1))</f>
        <v/>
      </c>
      <c r="U59" s="200" t="str">
        <f>IF($P59="","",INDEX(ColumnUnitPrice,Calc!$O59,1))</f>
        <v/>
      </c>
      <c r="V59" s="201" t="str">
        <f>IF($P59="","",INDEX(ColumnDiscount,Calc!$O59,1))</f>
        <v/>
      </c>
      <c r="W59" s="200" t="str">
        <f>IF($P59="","",INDEX(ColumnNetPrice,Calc!$O59,1))</f>
        <v/>
      </c>
      <c r="X59" s="200" t="str">
        <f>IF($P59="","",INDEX(ColumnCurency,Calc!$O59,1))</f>
        <v/>
      </c>
      <c r="Y59" s="197" t="str">
        <f>IF($P59="","",IF(LEN(Form!$P$12)=0,"",Form!$P$12))</f>
        <v/>
      </c>
      <c r="Z59" s="202" t="str">
        <f>IF($P59="","",IF(LEN(Form!$D$13)=0,"",Form!$D$13))</f>
        <v/>
      </c>
      <c r="AA59" s="180"/>
      <c r="AB59" s="180"/>
      <c r="AC59" s="205" t="str">
        <f>INDEX(Tracking!$B$6:$B$3001,ROW(A54),1)&amp;""</f>
        <v/>
      </c>
      <c r="AD59" s="206">
        <f t="array" ref="AD59">SUMPRODUCT(MID(0&amp;AC59,LARGE(INDEX(ISNUMBER(--MID(AC59,ROW($A$1:$A$25),1))* ROW($A$1:$A$25),0),ROW($A$1:$A$25))+1,1)*10^ROW($A$1:$A$25)/10)</f>
        <v>0</v>
      </c>
      <c r="AE59" s="180"/>
      <c r="AF59" s="180"/>
      <c r="AG59" s="180"/>
    </row>
    <row r="60" spans="15:33" s="179" customFormat="1" x14ac:dyDescent="0.25">
      <c r="O60" s="204">
        <f t="shared" si="0"/>
        <v>111</v>
      </c>
      <c r="P60" s="197" t="str">
        <f>IF(OR(LEN(Form!$E$8)=0,ROWS(ColumnDescr)&lt;O60),"",IF(LEN(INDEX(ColumnDescr,$O60))=0,"",Form!$E$8))</f>
        <v/>
      </c>
      <c r="Q60" s="198" t="str">
        <f ca="1">IF(LEN(Form!PIdate)=0,"",IF(P60="","",Form!$E$9))</f>
        <v/>
      </c>
      <c r="R60" s="199" t="str">
        <f>IF($P60="","",INDEX(ColumnDescr,Calc!$O60,1))</f>
        <v/>
      </c>
      <c r="S60" s="197" t="str">
        <f>IF($P60="","",INDEX(ColumnQTY,Calc!$O60,1))</f>
        <v/>
      </c>
      <c r="T60" s="197" t="str">
        <f>IF($P60="","",INDEX(ColumnUnit,Calc!$O60,1))</f>
        <v/>
      </c>
      <c r="U60" s="200" t="str">
        <f>IF($P60="","",INDEX(ColumnUnitPrice,Calc!$O60,1))</f>
        <v/>
      </c>
      <c r="V60" s="201" t="str">
        <f>IF($P60="","",INDEX(ColumnDiscount,Calc!$O60,1))</f>
        <v/>
      </c>
      <c r="W60" s="200" t="str">
        <f>IF($P60="","",INDEX(ColumnNetPrice,Calc!$O60,1))</f>
        <v/>
      </c>
      <c r="X60" s="200" t="str">
        <f>IF($P60="","",INDEX(ColumnCurency,Calc!$O60,1))</f>
        <v/>
      </c>
      <c r="Y60" s="197" t="str">
        <f>IF($P60="","",IF(LEN(Form!$P$12)=0,"",Form!$P$12))</f>
        <v/>
      </c>
      <c r="Z60" s="202" t="str">
        <f>IF($P60="","",IF(LEN(Form!$D$13)=0,"",Form!$D$13))</f>
        <v/>
      </c>
      <c r="AA60" s="180"/>
      <c r="AB60" s="180"/>
      <c r="AC60" s="205" t="str">
        <f>INDEX(Tracking!$B$6:$B$3001,ROW(A55),1)&amp;""</f>
        <v/>
      </c>
      <c r="AD60" s="206">
        <f t="array" ref="AD60">SUMPRODUCT(MID(0&amp;AC60,LARGE(INDEX(ISNUMBER(--MID(AC60,ROW($A$1:$A$25),1))* ROW($A$1:$A$25),0),ROW($A$1:$A$25))+1,1)*10^ROW($A$1:$A$25)/10)</f>
        <v>0</v>
      </c>
      <c r="AE60" s="180"/>
      <c r="AF60" s="180"/>
      <c r="AG60" s="180"/>
    </row>
    <row r="61" spans="15:33" s="179" customFormat="1" x14ac:dyDescent="0.25">
      <c r="O61" s="204">
        <f t="shared" si="0"/>
        <v>113</v>
      </c>
      <c r="P61" s="197" t="str">
        <f>IF(OR(LEN(Form!$E$8)=0,ROWS(ColumnDescr)&lt;O61),"",IF(LEN(INDEX(ColumnDescr,$O61))=0,"",Form!$E$8))</f>
        <v/>
      </c>
      <c r="Q61" s="198" t="str">
        <f ca="1">IF(LEN(Form!PIdate)=0,"",IF(P61="","",Form!$E$9))</f>
        <v/>
      </c>
      <c r="R61" s="199" t="str">
        <f>IF($P61="","",INDEX(ColumnDescr,Calc!$O61,1))</f>
        <v/>
      </c>
      <c r="S61" s="197" t="str">
        <f>IF($P61="","",INDEX(ColumnQTY,Calc!$O61,1))</f>
        <v/>
      </c>
      <c r="T61" s="197" t="str">
        <f>IF($P61="","",INDEX(ColumnUnit,Calc!$O61,1))</f>
        <v/>
      </c>
      <c r="U61" s="200" t="str">
        <f>IF($P61="","",INDEX(ColumnUnitPrice,Calc!$O61,1))</f>
        <v/>
      </c>
      <c r="V61" s="201" t="str">
        <f>IF($P61="","",INDEX(ColumnDiscount,Calc!$O61,1))</f>
        <v/>
      </c>
      <c r="W61" s="200" t="str">
        <f>IF($P61="","",INDEX(ColumnNetPrice,Calc!$O61,1))</f>
        <v/>
      </c>
      <c r="X61" s="200" t="str">
        <f>IF($P61="","",INDEX(ColumnCurency,Calc!$O61,1))</f>
        <v/>
      </c>
      <c r="Y61" s="197" t="str">
        <f>IF($P61="","",IF(LEN(Form!$P$12)=0,"",Form!$P$12))</f>
        <v/>
      </c>
      <c r="Z61" s="202" t="str">
        <f>IF($P61="","",IF(LEN(Form!$D$13)=0,"",Form!$D$13))</f>
        <v/>
      </c>
      <c r="AA61" s="180"/>
      <c r="AB61" s="180"/>
      <c r="AC61" s="205" t="str">
        <f>INDEX(Tracking!$B$6:$B$3001,ROW(A56),1)&amp;""</f>
        <v/>
      </c>
      <c r="AD61" s="206">
        <f t="array" ref="AD61">SUMPRODUCT(MID(0&amp;AC61,LARGE(INDEX(ISNUMBER(--MID(AC61,ROW($A$1:$A$25),1))* ROW($A$1:$A$25),0),ROW($A$1:$A$25))+1,1)*10^ROW($A$1:$A$25)/10)</f>
        <v>0</v>
      </c>
      <c r="AE61" s="180"/>
      <c r="AF61" s="180"/>
      <c r="AG61" s="180"/>
    </row>
    <row r="62" spans="15:33" s="179" customFormat="1" x14ac:dyDescent="0.25">
      <c r="O62" s="204">
        <f t="shared" si="0"/>
        <v>115</v>
      </c>
      <c r="P62" s="197" t="str">
        <f>IF(OR(LEN(Form!$E$8)=0,ROWS(ColumnDescr)&lt;O62),"",IF(LEN(INDEX(ColumnDescr,$O62))=0,"",Form!$E$8))</f>
        <v/>
      </c>
      <c r="Q62" s="198" t="str">
        <f ca="1">IF(LEN(Form!PIdate)=0,"",IF(P62="","",Form!$E$9))</f>
        <v/>
      </c>
      <c r="R62" s="199" t="str">
        <f>IF($P62="","",INDEX(ColumnDescr,Calc!$O62,1))</f>
        <v/>
      </c>
      <c r="S62" s="197" t="str">
        <f>IF($P62="","",INDEX(ColumnQTY,Calc!$O62,1))</f>
        <v/>
      </c>
      <c r="T62" s="197" t="str">
        <f>IF($P62="","",INDEX(ColumnUnit,Calc!$O62,1))</f>
        <v/>
      </c>
      <c r="U62" s="200" t="str">
        <f>IF($P62="","",INDEX(ColumnUnitPrice,Calc!$O62,1))</f>
        <v/>
      </c>
      <c r="V62" s="201" t="str">
        <f>IF($P62="","",INDEX(ColumnDiscount,Calc!$O62,1))</f>
        <v/>
      </c>
      <c r="W62" s="200" t="str">
        <f>IF($P62="","",INDEX(ColumnNetPrice,Calc!$O62,1))</f>
        <v/>
      </c>
      <c r="X62" s="200" t="str">
        <f>IF($P62="","",INDEX(ColumnCurency,Calc!$O62,1))</f>
        <v/>
      </c>
      <c r="Y62" s="197" t="str">
        <f>IF($P62="","",IF(LEN(Form!$P$12)=0,"",Form!$P$12))</f>
        <v/>
      </c>
      <c r="Z62" s="202" t="str">
        <f>IF($P62="","",IF(LEN(Form!$D$13)=0,"",Form!$D$13))</f>
        <v/>
      </c>
      <c r="AA62" s="180"/>
      <c r="AB62" s="180"/>
      <c r="AC62" s="205" t="str">
        <f>INDEX(Tracking!$B$6:$B$3001,ROW(A57),1)&amp;""</f>
        <v/>
      </c>
      <c r="AD62" s="206">
        <f t="array" ref="AD62">SUMPRODUCT(MID(0&amp;AC62,LARGE(INDEX(ISNUMBER(--MID(AC62,ROW($A$1:$A$25),1))* ROW($A$1:$A$25),0),ROW($A$1:$A$25))+1,1)*10^ROW($A$1:$A$25)/10)</f>
        <v>0</v>
      </c>
      <c r="AE62" s="180"/>
      <c r="AF62" s="180"/>
      <c r="AG62" s="180"/>
    </row>
    <row r="63" spans="15:33" s="179" customFormat="1" x14ac:dyDescent="0.25">
      <c r="O63" s="204">
        <f t="shared" si="0"/>
        <v>117</v>
      </c>
      <c r="P63" s="197" t="str">
        <f>IF(OR(LEN(Form!$E$8)=0,ROWS(ColumnDescr)&lt;O63),"",IF(LEN(INDEX(ColumnDescr,$O63))=0,"",Form!$E$8))</f>
        <v/>
      </c>
      <c r="Q63" s="198" t="str">
        <f ca="1">IF(LEN(Form!PIdate)=0,"",IF(P63="","",Form!$E$9))</f>
        <v/>
      </c>
      <c r="R63" s="199" t="str">
        <f>IF($P63="","",INDEX(ColumnDescr,Calc!$O63,1))</f>
        <v/>
      </c>
      <c r="S63" s="197" t="str">
        <f>IF($P63="","",INDEX(ColumnQTY,Calc!$O63,1))</f>
        <v/>
      </c>
      <c r="T63" s="197" t="str">
        <f>IF($P63="","",INDEX(ColumnUnit,Calc!$O63,1))</f>
        <v/>
      </c>
      <c r="U63" s="200" t="str">
        <f>IF($P63="","",INDEX(ColumnUnitPrice,Calc!$O63,1))</f>
        <v/>
      </c>
      <c r="V63" s="201" t="str">
        <f>IF($P63="","",INDEX(ColumnDiscount,Calc!$O63,1))</f>
        <v/>
      </c>
      <c r="W63" s="200" t="str">
        <f>IF($P63="","",INDEX(ColumnNetPrice,Calc!$O63,1))</f>
        <v/>
      </c>
      <c r="X63" s="200" t="str">
        <f>IF($P63="","",INDEX(ColumnCurency,Calc!$O63,1))</f>
        <v/>
      </c>
      <c r="Y63" s="197" t="str">
        <f>IF($P63="","",IF(LEN(Form!$P$12)=0,"",Form!$P$12))</f>
        <v/>
      </c>
      <c r="Z63" s="202" t="str">
        <f>IF($P63="","",IF(LEN(Form!$D$13)=0,"",Form!$D$13))</f>
        <v/>
      </c>
      <c r="AA63" s="180"/>
      <c r="AB63" s="180"/>
      <c r="AC63" s="205" t="str">
        <f>INDEX(Tracking!$B$6:$B$3001,ROW(A58),1)&amp;""</f>
        <v/>
      </c>
      <c r="AD63" s="206">
        <f t="array" ref="AD63">SUMPRODUCT(MID(0&amp;AC63,LARGE(INDEX(ISNUMBER(--MID(AC63,ROW($A$1:$A$25),1))* ROW($A$1:$A$25),0),ROW($A$1:$A$25))+1,1)*10^ROW($A$1:$A$25)/10)</f>
        <v>0</v>
      </c>
      <c r="AE63" s="180"/>
      <c r="AF63" s="180"/>
      <c r="AG63" s="180"/>
    </row>
    <row r="64" spans="15:33" s="179" customFormat="1" x14ac:dyDescent="0.25">
      <c r="O64" s="204">
        <f t="shared" si="0"/>
        <v>119</v>
      </c>
      <c r="P64" s="197" t="str">
        <f>IF(OR(LEN(Form!$E$8)=0,ROWS(ColumnDescr)&lt;O64),"",IF(LEN(INDEX(ColumnDescr,$O64))=0,"",Form!$E$8))</f>
        <v/>
      </c>
      <c r="Q64" s="198" t="str">
        <f ca="1">IF(LEN(Form!PIdate)=0,"",IF(P64="","",Form!$E$9))</f>
        <v/>
      </c>
      <c r="R64" s="199" t="str">
        <f>IF($P64="","",INDEX(ColumnDescr,Calc!$O64,1))</f>
        <v/>
      </c>
      <c r="S64" s="197" t="str">
        <f>IF($P64="","",INDEX(ColumnQTY,Calc!$O64,1))</f>
        <v/>
      </c>
      <c r="T64" s="197" t="str">
        <f>IF($P64="","",INDEX(ColumnUnit,Calc!$O64,1))</f>
        <v/>
      </c>
      <c r="U64" s="200" t="str">
        <f>IF($P64="","",INDEX(ColumnUnitPrice,Calc!$O64,1))</f>
        <v/>
      </c>
      <c r="V64" s="201" t="str">
        <f>IF($P64="","",INDEX(ColumnDiscount,Calc!$O64,1))</f>
        <v/>
      </c>
      <c r="W64" s="200" t="str">
        <f>IF($P64="","",INDEX(ColumnNetPrice,Calc!$O64,1))</f>
        <v/>
      </c>
      <c r="X64" s="200" t="str">
        <f>IF($P64="","",INDEX(ColumnCurency,Calc!$O64,1))</f>
        <v/>
      </c>
      <c r="Y64" s="197" t="str">
        <f>IF($P64="","",IF(LEN(Form!$P$12)=0,"",Form!$P$12))</f>
        <v/>
      </c>
      <c r="Z64" s="202" t="str">
        <f>IF($P64="","",IF(LEN(Form!$D$13)=0,"",Form!$D$13))</f>
        <v/>
      </c>
      <c r="AA64" s="180"/>
      <c r="AB64" s="180"/>
      <c r="AC64" s="205" t="str">
        <f>INDEX(Tracking!$B$6:$B$3001,ROW(A59),1)&amp;""</f>
        <v/>
      </c>
      <c r="AD64" s="206">
        <f t="array" ref="AD64">SUMPRODUCT(MID(0&amp;AC64,LARGE(INDEX(ISNUMBER(--MID(AC64,ROW($A$1:$A$25),1))* ROW($A$1:$A$25),0),ROW($A$1:$A$25))+1,1)*10^ROW($A$1:$A$25)/10)</f>
        <v>0</v>
      </c>
      <c r="AE64" s="180"/>
      <c r="AF64" s="180"/>
      <c r="AG64" s="180"/>
    </row>
    <row r="65" spans="15:33" s="179" customFormat="1" x14ac:dyDescent="0.25">
      <c r="O65" s="204">
        <f t="shared" si="0"/>
        <v>121</v>
      </c>
      <c r="P65" s="197" t="str">
        <f>IF(OR(LEN(Form!$E$8)=0,ROWS(ColumnDescr)&lt;O65),"",IF(LEN(INDEX(ColumnDescr,$O65))=0,"",Form!$E$8))</f>
        <v/>
      </c>
      <c r="Q65" s="198" t="str">
        <f ca="1">IF(LEN(Form!PIdate)=0,"",IF(P65="","",Form!$E$9))</f>
        <v/>
      </c>
      <c r="R65" s="199" t="str">
        <f>IF($P65="","",INDEX(ColumnDescr,Calc!$O65,1))</f>
        <v/>
      </c>
      <c r="S65" s="197" t="str">
        <f>IF($P65="","",INDEX(ColumnQTY,Calc!$O65,1))</f>
        <v/>
      </c>
      <c r="T65" s="197" t="str">
        <f>IF($P65="","",INDEX(ColumnUnit,Calc!$O65,1))</f>
        <v/>
      </c>
      <c r="U65" s="200" t="str">
        <f>IF($P65="","",INDEX(ColumnUnitPrice,Calc!$O65,1))</f>
        <v/>
      </c>
      <c r="V65" s="201" t="str">
        <f>IF($P65="","",INDEX(ColumnDiscount,Calc!$O65,1))</f>
        <v/>
      </c>
      <c r="W65" s="200" t="str">
        <f>IF($P65="","",INDEX(ColumnNetPrice,Calc!$O65,1))</f>
        <v/>
      </c>
      <c r="X65" s="200" t="str">
        <f>IF($P65="","",INDEX(ColumnCurency,Calc!$O65,1))</f>
        <v/>
      </c>
      <c r="Y65" s="197" t="str">
        <f>IF($P65="","",IF(LEN(Form!$P$12)=0,"",Form!$P$12))</f>
        <v/>
      </c>
      <c r="Z65" s="202" t="str">
        <f>IF($P65="","",IF(LEN(Form!$D$13)=0,"",Form!$D$13))</f>
        <v/>
      </c>
      <c r="AA65" s="180"/>
      <c r="AB65" s="180"/>
      <c r="AC65" s="205" t="str">
        <f>INDEX(Tracking!$B$6:$B$3001,ROW(A60),1)&amp;""</f>
        <v/>
      </c>
      <c r="AD65" s="206">
        <f t="array" ref="AD65">SUMPRODUCT(MID(0&amp;AC65,LARGE(INDEX(ISNUMBER(--MID(AC65,ROW($A$1:$A$25),1))* ROW($A$1:$A$25),0),ROW($A$1:$A$25))+1,1)*10^ROW($A$1:$A$25)/10)</f>
        <v>0</v>
      </c>
      <c r="AE65" s="180"/>
      <c r="AF65" s="180"/>
      <c r="AG65" s="180"/>
    </row>
    <row r="66" spans="15:33" s="179" customFormat="1" x14ac:dyDescent="0.25">
      <c r="O66" s="204">
        <f t="shared" si="0"/>
        <v>123</v>
      </c>
      <c r="P66" s="197" t="str">
        <f>IF(OR(LEN(Form!$E$8)=0,ROWS(ColumnDescr)&lt;O66),"",IF(LEN(INDEX(ColumnDescr,$O66))=0,"",Form!$E$8))</f>
        <v/>
      </c>
      <c r="Q66" s="198" t="str">
        <f ca="1">IF(LEN(Form!PIdate)=0,"",IF(P66="","",Form!$E$9))</f>
        <v/>
      </c>
      <c r="R66" s="199" t="str">
        <f>IF($P66="","",INDEX(ColumnDescr,Calc!$O66,1))</f>
        <v/>
      </c>
      <c r="S66" s="197" t="str">
        <f>IF($P66="","",INDEX(ColumnQTY,Calc!$O66,1))</f>
        <v/>
      </c>
      <c r="T66" s="197" t="str">
        <f>IF($P66="","",INDEX(ColumnUnit,Calc!$O66,1))</f>
        <v/>
      </c>
      <c r="U66" s="200" t="str">
        <f>IF($P66="","",INDEX(ColumnUnitPrice,Calc!$O66,1))</f>
        <v/>
      </c>
      <c r="V66" s="201" t="str">
        <f>IF($P66="","",INDEX(ColumnDiscount,Calc!$O66,1))</f>
        <v/>
      </c>
      <c r="W66" s="200" t="str">
        <f>IF($P66="","",INDEX(ColumnNetPrice,Calc!$O66,1))</f>
        <v/>
      </c>
      <c r="X66" s="200" t="str">
        <f>IF($P66="","",INDEX(ColumnCurency,Calc!$O66,1))</f>
        <v/>
      </c>
      <c r="Y66" s="197" t="str">
        <f>IF($P66="","",IF(LEN(Form!$P$12)=0,"",Form!$P$12))</f>
        <v/>
      </c>
      <c r="Z66" s="202" t="str">
        <f>IF($P66="","",IF(LEN(Form!$D$13)=0,"",Form!$D$13))</f>
        <v/>
      </c>
      <c r="AA66" s="180"/>
      <c r="AB66" s="180"/>
      <c r="AC66" s="205" t="str">
        <f>INDEX(Tracking!$B$6:$B$3001,ROW(A61),1)&amp;""</f>
        <v/>
      </c>
      <c r="AD66" s="206">
        <f t="array" ref="AD66">SUMPRODUCT(MID(0&amp;AC66,LARGE(INDEX(ISNUMBER(--MID(AC66,ROW($A$1:$A$25),1))* ROW($A$1:$A$25),0),ROW($A$1:$A$25))+1,1)*10^ROW($A$1:$A$25)/10)</f>
        <v>0</v>
      </c>
      <c r="AE66" s="180"/>
      <c r="AF66" s="180"/>
      <c r="AG66" s="180"/>
    </row>
    <row r="67" spans="15:33" s="179" customFormat="1" x14ac:dyDescent="0.25">
      <c r="O67" s="204">
        <f t="shared" si="0"/>
        <v>125</v>
      </c>
      <c r="P67" s="197" t="str">
        <f>IF(OR(LEN(Form!$E$8)=0,ROWS(ColumnDescr)&lt;O67),"",IF(LEN(INDEX(ColumnDescr,$O67))=0,"",Form!$E$8))</f>
        <v/>
      </c>
      <c r="Q67" s="198" t="str">
        <f ca="1">IF(LEN(Form!PIdate)=0,"",IF(P67="","",Form!$E$9))</f>
        <v/>
      </c>
      <c r="R67" s="199" t="str">
        <f>IF($P67="","",INDEX(ColumnDescr,Calc!$O67,1))</f>
        <v/>
      </c>
      <c r="S67" s="197" t="str">
        <f>IF($P67="","",INDEX(ColumnQTY,Calc!$O67,1))</f>
        <v/>
      </c>
      <c r="T67" s="197" t="str">
        <f>IF($P67="","",INDEX(ColumnUnit,Calc!$O67,1))</f>
        <v/>
      </c>
      <c r="U67" s="200" t="str">
        <f>IF($P67="","",INDEX(ColumnUnitPrice,Calc!$O67,1))</f>
        <v/>
      </c>
      <c r="V67" s="201" t="str">
        <f>IF($P67="","",INDEX(ColumnDiscount,Calc!$O67,1))</f>
        <v/>
      </c>
      <c r="W67" s="200" t="str">
        <f>IF($P67="","",INDEX(ColumnNetPrice,Calc!$O67,1))</f>
        <v/>
      </c>
      <c r="X67" s="200" t="str">
        <f>IF($P67="","",INDEX(ColumnCurency,Calc!$O67,1))</f>
        <v/>
      </c>
      <c r="Y67" s="197" t="str">
        <f>IF($P67="","",IF(LEN(Form!$P$12)=0,"",Form!$P$12))</f>
        <v/>
      </c>
      <c r="Z67" s="202" t="str">
        <f>IF($P67="","",IF(LEN(Form!$D$13)=0,"",Form!$D$13))</f>
        <v/>
      </c>
      <c r="AA67" s="180"/>
      <c r="AB67" s="180"/>
      <c r="AC67" s="205" t="str">
        <f>INDEX(Tracking!$B$6:$B$3001,ROW(A62),1)&amp;""</f>
        <v/>
      </c>
      <c r="AD67" s="206">
        <f t="array" ref="AD67">SUMPRODUCT(MID(0&amp;AC67,LARGE(INDEX(ISNUMBER(--MID(AC67,ROW($A$1:$A$25),1))* ROW($A$1:$A$25),0),ROW($A$1:$A$25))+1,1)*10^ROW($A$1:$A$25)/10)</f>
        <v>0</v>
      </c>
      <c r="AE67" s="180"/>
      <c r="AF67" s="180"/>
      <c r="AG67" s="180"/>
    </row>
    <row r="68" spans="15:33" s="179" customFormat="1" x14ac:dyDescent="0.25">
      <c r="O68" s="204">
        <f t="shared" si="0"/>
        <v>127</v>
      </c>
      <c r="P68" s="197" t="str">
        <f>IF(OR(LEN(Form!$E$8)=0,ROWS(ColumnDescr)&lt;O68),"",IF(LEN(INDEX(ColumnDescr,$O68))=0,"",Form!$E$8))</f>
        <v/>
      </c>
      <c r="Q68" s="198" t="str">
        <f ca="1">IF(LEN(Form!PIdate)=0,"",IF(P68="","",Form!$E$9))</f>
        <v/>
      </c>
      <c r="R68" s="199" t="str">
        <f>IF($P68="","",INDEX(ColumnDescr,Calc!$O68,1))</f>
        <v/>
      </c>
      <c r="S68" s="197" t="str">
        <f>IF($P68="","",INDEX(ColumnQTY,Calc!$O68,1))</f>
        <v/>
      </c>
      <c r="T68" s="197" t="str">
        <f>IF($P68="","",INDEX(ColumnUnit,Calc!$O68,1))</f>
        <v/>
      </c>
      <c r="U68" s="200" t="str">
        <f>IF($P68="","",INDEX(ColumnUnitPrice,Calc!$O68,1))</f>
        <v/>
      </c>
      <c r="V68" s="201" t="str">
        <f>IF($P68="","",INDEX(ColumnDiscount,Calc!$O68,1))</f>
        <v/>
      </c>
      <c r="W68" s="200" t="str">
        <f>IF($P68="","",INDEX(ColumnNetPrice,Calc!$O68,1))</f>
        <v/>
      </c>
      <c r="X68" s="200" t="str">
        <f>IF($P68="","",INDEX(ColumnCurency,Calc!$O68,1))</f>
        <v/>
      </c>
      <c r="Y68" s="197" t="str">
        <f>IF($P68="","",IF(LEN(Form!$P$12)=0,"",Form!$P$12))</f>
        <v/>
      </c>
      <c r="Z68" s="202" t="str">
        <f>IF($P68="","",IF(LEN(Form!$D$13)=0,"",Form!$D$13))</f>
        <v/>
      </c>
      <c r="AA68" s="180"/>
      <c r="AB68" s="180"/>
      <c r="AC68" s="205" t="str">
        <f>INDEX(Tracking!$B$6:$B$3001,ROW(A63),1)&amp;""</f>
        <v/>
      </c>
      <c r="AD68" s="206">
        <f t="array" ref="AD68">SUMPRODUCT(MID(0&amp;AC68,LARGE(INDEX(ISNUMBER(--MID(AC68,ROW($A$1:$A$25),1))* ROW($A$1:$A$25),0),ROW($A$1:$A$25))+1,1)*10^ROW($A$1:$A$25)/10)</f>
        <v>0</v>
      </c>
      <c r="AE68" s="180"/>
      <c r="AF68" s="180"/>
      <c r="AG68" s="180"/>
    </row>
    <row r="69" spans="15:33" s="179" customFormat="1" x14ac:dyDescent="0.25">
      <c r="O69" s="204">
        <f t="shared" si="0"/>
        <v>129</v>
      </c>
      <c r="P69" s="197" t="str">
        <f>IF(OR(LEN(Form!$E$8)=0,ROWS(ColumnDescr)&lt;O69),"",IF(LEN(INDEX(ColumnDescr,$O69))=0,"",Form!$E$8))</f>
        <v/>
      </c>
      <c r="Q69" s="198" t="str">
        <f ca="1">IF(LEN(Form!PIdate)=0,"",IF(P69="","",Form!$E$9))</f>
        <v/>
      </c>
      <c r="R69" s="199" t="str">
        <f>IF($P69="","",INDEX(ColumnDescr,Calc!$O69,1))</f>
        <v/>
      </c>
      <c r="S69" s="197" t="str">
        <f>IF($P69="","",INDEX(ColumnQTY,Calc!$O69,1))</f>
        <v/>
      </c>
      <c r="T69" s="197" t="str">
        <f>IF($P69="","",INDEX(ColumnUnit,Calc!$O69,1))</f>
        <v/>
      </c>
      <c r="U69" s="200" t="str">
        <f>IF($P69="","",INDEX(ColumnUnitPrice,Calc!$O69,1))</f>
        <v/>
      </c>
      <c r="V69" s="201" t="str">
        <f>IF($P69="","",INDEX(ColumnDiscount,Calc!$O69,1))</f>
        <v/>
      </c>
      <c r="W69" s="200" t="str">
        <f>IF($P69="","",INDEX(ColumnNetPrice,Calc!$O69,1))</f>
        <v/>
      </c>
      <c r="X69" s="200" t="str">
        <f>IF($P69="","",INDEX(ColumnCurency,Calc!$O69,1))</f>
        <v/>
      </c>
      <c r="Y69" s="197" t="str">
        <f>IF($P69="","",IF(LEN(Form!$P$12)=0,"",Form!$P$12))</f>
        <v/>
      </c>
      <c r="Z69" s="202" t="str">
        <f>IF($P69="","",IF(LEN(Form!$D$13)=0,"",Form!$D$13))</f>
        <v/>
      </c>
      <c r="AA69" s="180"/>
      <c r="AB69" s="180"/>
      <c r="AC69" s="205" t="str">
        <f>INDEX(Tracking!$B$6:$B$3001,ROW(A64),1)&amp;""</f>
        <v/>
      </c>
      <c r="AD69" s="206">
        <f t="array" ref="AD69">SUMPRODUCT(MID(0&amp;AC69,LARGE(INDEX(ISNUMBER(--MID(AC69,ROW($A$1:$A$25),1))* ROW($A$1:$A$25),0),ROW($A$1:$A$25))+1,1)*10^ROW($A$1:$A$25)/10)</f>
        <v>0</v>
      </c>
      <c r="AE69" s="180"/>
      <c r="AF69" s="180"/>
      <c r="AG69" s="180"/>
    </row>
    <row r="70" spans="15:33" s="179" customFormat="1" x14ac:dyDescent="0.25">
      <c r="O70" s="204">
        <f t="shared" ref="O70:O133" si="1">O69+2</f>
        <v>131</v>
      </c>
      <c r="P70" s="197" t="str">
        <f>IF(OR(LEN(Form!$E$8)=0,ROWS(ColumnDescr)&lt;O70),"",IF(LEN(INDEX(ColumnDescr,$O70))=0,"",Form!$E$8))</f>
        <v/>
      </c>
      <c r="Q70" s="198" t="str">
        <f ca="1">IF(LEN(Form!PIdate)=0,"",IF(P70="","",Form!$E$9))</f>
        <v/>
      </c>
      <c r="R70" s="199" t="str">
        <f>IF($P70="","",INDEX(ColumnDescr,Calc!$O70,1))</f>
        <v/>
      </c>
      <c r="S70" s="197" t="str">
        <f>IF($P70="","",INDEX(ColumnQTY,Calc!$O70,1))</f>
        <v/>
      </c>
      <c r="T70" s="197" t="str">
        <f>IF($P70="","",INDEX(ColumnUnit,Calc!$O70,1))</f>
        <v/>
      </c>
      <c r="U70" s="200" t="str">
        <f>IF($P70="","",INDEX(ColumnUnitPrice,Calc!$O70,1))</f>
        <v/>
      </c>
      <c r="V70" s="201" t="str">
        <f>IF($P70="","",INDEX(ColumnDiscount,Calc!$O70,1))</f>
        <v/>
      </c>
      <c r="W70" s="200" t="str">
        <f>IF($P70="","",INDEX(ColumnNetPrice,Calc!$O70,1))</f>
        <v/>
      </c>
      <c r="X70" s="200" t="str">
        <f>IF($P70="","",INDEX(ColumnCurency,Calc!$O70,1))</f>
        <v/>
      </c>
      <c r="Y70" s="197" t="str">
        <f>IF($P70="","",IF(LEN(Form!$P$12)=0,"",Form!$P$12))</f>
        <v/>
      </c>
      <c r="Z70" s="202" t="str">
        <f>IF($P70="","",IF(LEN(Form!$D$13)=0,"",Form!$D$13))</f>
        <v/>
      </c>
      <c r="AA70" s="180"/>
      <c r="AB70" s="180"/>
      <c r="AC70" s="205" t="str">
        <f>INDEX(Tracking!$B$6:$B$3001,ROW(A65),1)&amp;""</f>
        <v/>
      </c>
      <c r="AD70" s="206">
        <f t="array" ref="AD70">SUMPRODUCT(MID(0&amp;AC70,LARGE(INDEX(ISNUMBER(--MID(AC70,ROW($A$1:$A$25),1))* ROW($A$1:$A$25),0),ROW($A$1:$A$25))+1,1)*10^ROW($A$1:$A$25)/10)</f>
        <v>0</v>
      </c>
      <c r="AE70" s="180"/>
      <c r="AF70" s="180"/>
      <c r="AG70" s="180"/>
    </row>
    <row r="71" spans="15:33" s="179" customFormat="1" x14ac:dyDescent="0.25">
      <c r="O71" s="204">
        <f t="shared" si="1"/>
        <v>133</v>
      </c>
      <c r="P71" s="197" t="str">
        <f>IF(OR(LEN(Form!$E$8)=0,ROWS(ColumnDescr)&lt;O71),"",IF(LEN(INDEX(ColumnDescr,$O71))=0,"",Form!$E$8))</f>
        <v/>
      </c>
      <c r="Q71" s="198" t="str">
        <f ca="1">IF(LEN(Form!PIdate)=0,"",IF(P71="","",Form!$E$9))</f>
        <v/>
      </c>
      <c r="R71" s="199" t="str">
        <f>IF($P71="","",INDEX(ColumnDescr,Calc!$O71,1))</f>
        <v/>
      </c>
      <c r="S71" s="197" t="str">
        <f>IF($P71="","",INDEX(ColumnQTY,Calc!$O71,1))</f>
        <v/>
      </c>
      <c r="T71" s="197" t="str">
        <f>IF($P71="","",INDEX(ColumnUnit,Calc!$O71,1))</f>
        <v/>
      </c>
      <c r="U71" s="200" t="str">
        <f>IF($P71="","",INDEX(ColumnUnitPrice,Calc!$O71,1))</f>
        <v/>
      </c>
      <c r="V71" s="201" t="str">
        <f>IF($P71="","",INDEX(ColumnDiscount,Calc!$O71,1))</f>
        <v/>
      </c>
      <c r="W71" s="200" t="str">
        <f>IF($P71="","",INDEX(ColumnNetPrice,Calc!$O71,1))</f>
        <v/>
      </c>
      <c r="X71" s="200" t="str">
        <f>IF($P71="","",INDEX(ColumnCurency,Calc!$O71,1))</f>
        <v/>
      </c>
      <c r="Y71" s="197" t="str">
        <f>IF($P71="","",IF(LEN(Form!$P$12)=0,"",Form!$P$12))</f>
        <v/>
      </c>
      <c r="Z71" s="202" t="str">
        <f>IF($P71="","",IF(LEN(Form!$D$13)=0,"",Form!$D$13))</f>
        <v/>
      </c>
      <c r="AA71" s="180"/>
      <c r="AB71" s="180"/>
      <c r="AC71" s="205" t="str">
        <f>INDEX(Tracking!$B$6:$B$3001,ROW(A66),1)&amp;""</f>
        <v/>
      </c>
      <c r="AD71" s="206">
        <f t="array" ref="AD71">SUMPRODUCT(MID(0&amp;AC71,LARGE(INDEX(ISNUMBER(--MID(AC71,ROW($A$1:$A$25),1))* ROW($A$1:$A$25),0),ROW($A$1:$A$25))+1,1)*10^ROW($A$1:$A$25)/10)</f>
        <v>0</v>
      </c>
      <c r="AE71" s="180"/>
      <c r="AF71" s="180"/>
      <c r="AG71" s="180"/>
    </row>
    <row r="72" spans="15:33" s="179" customFormat="1" x14ac:dyDescent="0.25">
      <c r="O72" s="204">
        <f t="shared" si="1"/>
        <v>135</v>
      </c>
      <c r="P72" s="197" t="str">
        <f>IF(OR(LEN(Form!$E$8)=0,ROWS(ColumnDescr)&lt;O72),"",IF(LEN(INDEX(ColumnDescr,$O72))=0,"",Form!$E$8))</f>
        <v/>
      </c>
      <c r="Q72" s="198" t="str">
        <f ca="1">IF(LEN(Form!PIdate)=0,"",IF(P72="","",Form!$E$9))</f>
        <v/>
      </c>
      <c r="R72" s="199" t="str">
        <f>IF($P72="","",INDEX(ColumnDescr,Calc!$O72,1))</f>
        <v/>
      </c>
      <c r="S72" s="197" t="str">
        <f>IF($P72="","",INDEX(ColumnQTY,Calc!$O72,1))</f>
        <v/>
      </c>
      <c r="T72" s="197" t="str">
        <f>IF($P72="","",INDEX(ColumnUnit,Calc!$O72,1))</f>
        <v/>
      </c>
      <c r="U72" s="200" t="str">
        <f>IF($P72="","",INDEX(ColumnUnitPrice,Calc!$O72,1))</f>
        <v/>
      </c>
      <c r="V72" s="201" t="str">
        <f>IF($P72="","",INDEX(ColumnDiscount,Calc!$O72,1))</f>
        <v/>
      </c>
      <c r="W72" s="200" t="str">
        <f>IF($P72="","",INDEX(ColumnNetPrice,Calc!$O72,1))</f>
        <v/>
      </c>
      <c r="X72" s="200" t="str">
        <f>IF($P72="","",INDEX(ColumnCurency,Calc!$O72,1))</f>
        <v/>
      </c>
      <c r="Y72" s="197" t="str">
        <f>IF($P72="","",IF(LEN(Form!$P$12)=0,"",Form!$P$12))</f>
        <v/>
      </c>
      <c r="Z72" s="202" t="str">
        <f>IF($P72="","",IF(LEN(Form!$D$13)=0,"",Form!$D$13))</f>
        <v/>
      </c>
      <c r="AA72" s="180"/>
      <c r="AB72" s="180"/>
      <c r="AC72" s="205" t="str">
        <f>INDEX(Tracking!$B$6:$B$3001,ROW(A67),1)&amp;""</f>
        <v/>
      </c>
      <c r="AD72" s="206">
        <f t="array" ref="AD72">SUMPRODUCT(MID(0&amp;AC72,LARGE(INDEX(ISNUMBER(--MID(AC72,ROW($A$1:$A$25),1))* ROW($A$1:$A$25),0),ROW($A$1:$A$25))+1,1)*10^ROW($A$1:$A$25)/10)</f>
        <v>0</v>
      </c>
      <c r="AE72" s="180"/>
      <c r="AF72" s="180"/>
      <c r="AG72" s="180"/>
    </row>
    <row r="73" spans="15:33" s="179" customFormat="1" x14ac:dyDescent="0.25">
      <c r="O73" s="204">
        <f t="shared" si="1"/>
        <v>137</v>
      </c>
      <c r="P73" s="197" t="str">
        <f>IF(OR(LEN(Form!$E$8)=0,ROWS(ColumnDescr)&lt;O73),"",IF(LEN(INDEX(ColumnDescr,$O73))=0,"",Form!$E$8))</f>
        <v/>
      </c>
      <c r="Q73" s="198" t="str">
        <f ca="1">IF(LEN(Form!PIdate)=0,"",IF(P73="","",Form!$E$9))</f>
        <v/>
      </c>
      <c r="R73" s="199" t="str">
        <f>IF($P73="","",INDEX(ColumnDescr,Calc!$O73,1))</f>
        <v/>
      </c>
      <c r="S73" s="197" t="str">
        <f>IF($P73="","",INDEX(ColumnQTY,Calc!$O73,1))</f>
        <v/>
      </c>
      <c r="T73" s="197" t="str">
        <f>IF($P73="","",INDEX(ColumnUnit,Calc!$O73,1))</f>
        <v/>
      </c>
      <c r="U73" s="200" t="str">
        <f>IF($P73="","",INDEX(ColumnUnitPrice,Calc!$O73,1))</f>
        <v/>
      </c>
      <c r="V73" s="201" t="str">
        <f>IF($P73="","",INDEX(ColumnDiscount,Calc!$O73,1))</f>
        <v/>
      </c>
      <c r="W73" s="200" t="str">
        <f>IF($P73="","",INDEX(ColumnNetPrice,Calc!$O73,1))</f>
        <v/>
      </c>
      <c r="X73" s="200" t="str">
        <f>IF($P73="","",INDEX(ColumnCurency,Calc!$O73,1))</f>
        <v/>
      </c>
      <c r="Y73" s="197" t="str">
        <f>IF($P73="","",IF(LEN(Form!$P$12)=0,"",Form!$P$12))</f>
        <v/>
      </c>
      <c r="Z73" s="202" t="str">
        <f>IF($P73="","",IF(LEN(Form!$D$13)=0,"",Form!$D$13))</f>
        <v/>
      </c>
      <c r="AA73" s="180"/>
      <c r="AB73" s="180"/>
      <c r="AC73" s="205" t="str">
        <f>INDEX(Tracking!$B$6:$B$3001,ROW(A68),1)&amp;""</f>
        <v/>
      </c>
      <c r="AD73" s="206">
        <f t="array" ref="AD73">SUMPRODUCT(MID(0&amp;AC73,LARGE(INDEX(ISNUMBER(--MID(AC73,ROW($A$1:$A$25),1))* ROW($A$1:$A$25),0),ROW($A$1:$A$25))+1,1)*10^ROW($A$1:$A$25)/10)</f>
        <v>0</v>
      </c>
      <c r="AE73" s="180"/>
      <c r="AF73" s="180"/>
      <c r="AG73" s="180"/>
    </row>
    <row r="74" spans="15:33" s="179" customFormat="1" x14ac:dyDescent="0.25">
      <c r="O74" s="204">
        <f t="shared" si="1"/>
        <v>139</v>
      </c>
      <c r="P74" s="197" t="str">
        <f>IF(OR(LEN(Form!$E$8)=0,ROWS(ColumnDescr)&lt;O74),"",IF(LEN(INDEX(ColumnDescr,$O74))=0,"",Form!$E$8))</f>
        <v/>
      </c>
      <c r="Q74" s="198" t="str">
        <f ca="1">IF(LEN(Form!PIdate)=0,"",IF(P74="","",Form!$E$9))</f>
        <v/>
      </c>
      <c r="R74" s="199" t="str">
        <f>IF($P74="","",INDEX(ColumnDescr,Calc!$O74,1))</f>
        <v/>
      </c>
      <c r="S74" s="197" t="str">
        <f>IF($P74="","",INDEX(ColumnQTY,Calc!$O74,1))</f>
        <v/>
      </c>
      <c r="T74" s="197" t="str">
        <f>IF($P74="","",INDEX(ColumnUnit,Calc!$O74,1))</f>
        <v/>
      </c>
      <c r="U74" s="200" t="str">
        <f>IF($P74="","",INDEX(ColumnUnitPrice,Calc!$O74,1))</f>
        <v/>
      </c>
      <c r="V74" s="201" t="str">
        <f>IF($P74="","",INDEX(ColumnDiscount,Calc!$O74,1))</f>
        <v/>
      </c>
      <c r="W74" s="200" t="str">
        <f>IF($P74="","",INDEX(ColumnNetPrice,Calc!$O74,1))</f>
        <v/>
      </c>
      <c r="X74" s="200" t="str">
        <f>IF($P74="","",INDEX(ColumnCurency,Calc!$O74,1))</f>
        <v/>
      </c>
      <c r="Y74" s="197" t="str">
        <f>IF($P74="","",IF(LEN(Form!$P$12)=0,"",Form!$P$12))</f>
        <v/>
      </c>
      <c r="Z74" s="202" t="str">
        <f>IF($P74="","",IF(LEN(Form!$D$13)=0,"",Form!$D$13))</f>
        <v/>
      </c>
      <c r="AA74" s="180"/>
      <c r="AB74" s="180"/>
      <c r="AC74" s="205" t="str">
        <f>INDEX(Tracking!$B$6:$B$3001,ROW(A69),1)&amp;""</f>
        <v/>
      </c>
      <c r="AD74" s="206">
        <f t="array" ref="AD74">SUMPRODUCT(MID(0&amp;AC74,LARGE(INDEX(ISNUMBER(--MID(AC74,ROW($A$1:$A$25),1))* ROW($A$1:$A$25),0),ROW($A$1:$A$25))+1,1)*10^ROW($A$1:$A$25)/10)</f>
        <v>0</v>
      </c>
      <c r="AE74" s="180"/>
      <c r="AF74" s="180"/>
      <c r="AG74" s="180"/>
    </row>
    <row r="75" spans="15:33" s="179" customFormat="1" x14ac:dyDescent="0.25">
      <c r="O75" s="204">
        <f t="shared" si="1"/>
        <v>141</v>
      </c>
      <c r="P75" s="197" t="str">
        <f>IF(OR(LEN(Form!$E$8)=0,ROWS(ColumnDescr)&lt;O75),"",IF(LEN(INDEX(ColumnDescr,$O75))=0,"",Form!$E$8))</f>
        <v/>
      </c>
      <c r="Q75" s="198" t="str">
        <f ca="1">IF(LEN(Form!PIdate)=0,"",IF(P75="","",Form!$E$9))</f>
        <v/>
      </c>
      <c r="R75" s="199" t="str">
        <f>IF($P75="","",INDEX(ColumnDescr,Calc!$O75,1))</f>
        <v/>
      </c>
      <c r="S75" s="197" t="str">
        <f>IF($P75="","",INDEX(ColumnQTY,Calc!$O75,1))</f>
        <v/>
      </c>
      <c r="T75" s="197" t="str">
        <f>IF($P75="","",INDEX(ColumnUnit,Calc!$O75,1))</f>
        <v/>
      </c>
      <c r="U75" s="200" t="str">
        <f>IF($P75="","",INDEX(ColumnUnitPrice,Calc!$O75,1))</f>
        <v/>
      </c>
      <c r="V75" s="201" t="str">
        <f>IF($P75="","",INDEX(ColumnDiscount,Calc!$O75,1))</f>
        <v/>
      </c>
      <c r="W75" s="200" t="str">
        <f>IF($P75="","",INDEX(ColumnNetPrice,Calc!$O75,1))</f>
        <v/>
      </c>
      <c r="X75" s="200" t="str">
        <f>IF($P75="","",INDEX(ColumnCurency,Calc!$O75,1))</f>
        <v/>
      </c>
      <c r="Y75" s="197" t="str">
        <f>IF($P75="","",IF(LEN(Form!$P$12)=0,"",Form!$P$12))</f>
        <v/>
      </c>
      <c r="Z75" s="202" t="str">
        <f>IF($P75="","",IF(LEN(Form!$D$13)=0,"",Form!$D$13))</f>
        <v/>
      </c>
      <c r="AA75" s="180"/>
      <c r="AB75" s="180"/>
      <c r="AC75" s="205" t="str">
        <f>INDEX(Tracking!$B$6:$B$3001,ROW(A70),1)&amp;""</f>
        <v/>
      </c>
      <c r="AD75" s="206">
        <f t="array" ref="AD75">SUMPRODUCT(MID(0&amp;AC75,LARGE(INDEX(ISNUMBER(--MID(AC75,ROW($A$1:$A$25),1))* ROW($A$1:$A$25),0),ROW($A$1:$A$25))+1,1)*10^ROW($A$1:$A$25)/10)</f>
        <v>0</v>
      </c>
      <c r="AE75" s="180"/>
      <c r="AF75" s="180"/>
      <c r="AG75" s="180"/>
    </row>
    <row r="76" spans="15:33" s="179" customFormat="1" x14ac:dyDescent="0.25">
      <c r="O76" s="204">
        <f t="shared" si="1"/>
        <v>143</v>
      </c>
      <c r="P76" s="197" t="str">
        <f>IF(OR(LEN(Form!$E$8)=0,ROWS(ColumnDescr)&lt;O76),"",IF(LEN(INDEX(ColumnDescr,$O76))=0,"",Form!$E$8))</f>
        <v/>
      </c>
      <c r="Q76" s="198" t="str">
        <f ca="1">IF(LEN(Form!PIdate)=0,"",IF(P76="","",Form!$E$9))</f>
        <v/>
      </c>
      <c r="R76" s="199" t="str">
        <f>IF($P76="","",INDEX(ColumnDescr,Calc!$O76,1))</f>
        <v/>
      </c>
      <c r="S76" s="197" t="str">
        <f>IF($P76="","",INDEX(ColumnQTY,Calc!$O76,1))</f>
        <v/>
      </c>
      <c r="T76" s="197" t="str">
        <f>IF($P76="","",INDEX(ColumnUnit,Calc!$O76,1))</f>
        <v/>
      </c>
      <c r="U76" s="200" t="str">
        <f>IF($P76="","",INDEX(ColumnUnitPrice,Calc!$O76,1))</f>
        <v/>
      </c>
      <c r="V76" s="201" t="str">
        <f>IF($P76="","",INDEX(ColumnDiscount,Calc!$O76,1))</f>
        <v/>
      </c>
      <c r="W76" s="200" t="str">
        <f>IF($P76="","",INDEX(ColumnNetPrice,Calc!$O76,1))</f>
        <v/>
      </c>
      <c r="X76" s="200" t="str">
        <f>IF($P76="","",INDEX(ColumnCurency,Calc!$O76,1))</f>
        <v/>
      </c>
      <c r="Y76" s="197" t="str">
        <f>IF($P76="","",IF(LEN(Form!$P$12)=0,"",Form!$P$12))</f>
        <v/>
      </c>
      <c r="Z76" s="202" t="str">
        <f>IF($P76="","",IF(LEN(Form!$D$13)=0,"",Form!$D$13))</f>
        <v/>
      </c>
      <c r="AA76" s="180"/>
      <c r="AB76" s="180"/>
      <c r="AC76" s="205" t="str">
        <f>INDEX(Tracking!$B$6:$B$3001,ROW(A71),1)&amp;""</f>
        <v/>
      </c>
      <c r="AD76" s="206">
        <f t="array" ref="AD76">SUMPRODUCT(MID(0&amp;AC76,LARGE(INDEX(ISNUMBER(--MID(AC76,ROW($A$1:$A$25),1))* ROW($A$1:$A$25),0),ROW($A$1:$A$25))+1,1)*10^ROW($A$1:$A$25)/10)</f>
        <v>0</v>
      </c>
      <c r="AE76" s="180"/>
      <c r="AF76" s="180"/>
      <c r="AG76" s="180"/>
    </row>
    <row r="77" spans="15:33" s="179" customFormat="1" x14ac:dyDescent="0.25">
      <c r="O77" s="204">
        <f t="shared" si="1"/>
        <v>145</v>
      </c>
      <c r="P77" s="197" t="str">
        <f>IF(OR(LEN(Form!$E$8)=0,ROWS(ColumnDescr)&lt;O77),"",IF(LEN(INDEX(ColumnDescr,$O77))=0,"",Form!$E$8))</f>
        <v/>
      </c>
      <c r="Q77" s="198" t="str">
        <f ca="1">IF(LEN(Form!PIdate)=0,"",IF(P77="","",Form!$E$9))</f>
        <v/>
      </c>
      <c r="R77" s="199" t="str">
        <f>IF($P77="","",INDEX(ColumnDescr,Calc!$O77,1))</f>
        <v/>
      </c>
      <c r="S77" s="197" t="str">
        <f>IF($P77="","",INDEX(ColumnQTY,Calc!$O77,1))</f>
        <v/>
      </c>
      <c r="T77" s="197" t="str">
        <f>IF($P77="","",INDEX(ColumnUnit,Calc!$O77,1))</f>
        <v/>
      </c>
      <c r="U77" s="200" t="str">
        <f>IF($P77="","",INDEX(ColumnUnitPrice,Calc!$O77,1))</f>
        <v/>
      </c>
      <c r="V77" s="201" t="str">
        <f>IF($P77="","",INDEX(ColumnDiscount,Calc!$O77,1))</f>
        <v/>
      </c>
      <c r="W77" s="200" t="str">
        <f>IF($P77="","",INDEX(ColumnNetPrice,Calc!$O77,1))</f>
        <v/>
      </c>
      <c r="X77" s="200" t="str">
        <f>IF($P77="","",INDEX(ColumnCurency,Calc!$O77,1))</f>
        <v/>
      </c>
      <c r="Y77" s="197" t="str">
        <f>IF($P77="","",IF(LEN(Form!$P$12)=0,"",Form!$P$12))</f>
        <v/>
      </c>
      <c r="Z77" s="202" t="str">
        <f>IF($P77="","",IF(LEN(Form!$D$13)=0,"",Form!$D$13))</f>
        <v/>
      </c>
      <c r="AA77" s="180"/>
      <c r="AB77" s="180"/>
      <c r="AC77" s="205" t="str">
        <f>INDEX(Tracking!$B$6:$B$3001,ROW(A72),1)&amp;""</f>
        <v/>
      </c>
      <c r="AD77" s="206">
        <f t="array" ref="AD77">SUMPRODUCT(MID(0&amp;AC77,LARGE(INDEX(ISNUMBER(--MID(AC77,ROW($A$1:$A$25),1))* ROW($A$1:$A$25),0),ROW($A$1:$A$25))+1,1)*10^ROW($A$1:$A$25)/10)</f>
        <v>0</v>
      </c>
      <c r="AE77" s="180"/>
      <c r="AF77" s="180"/>
      <c r="AG77" s="180"/>
    </row>
    <row r="78" spans="15:33" s="179" customFormat="1" x14ac:dyDescent="0.25">
      <c r="O78" s="204">
        <f t="shared" si="1"/>
        <v>147</v>
      </c>
      <c r="P78" s="197" t="str">
        <f>IF(OR(LEN(Form!$E$8)=0,ROWS(ColumnDescr)&lt;O78),"",IF(LEN(INDEX(ColumnDescr,$O78))=0,"",Form!$E$8))</f>
        <v/>
      </c>
      <c r="Q78" s="198" t="str">
        <f ca="1">IF(LEN(Form!PIdate)=0,"",IF(P78="","",Form!$E$9))</f>
        <v/>
      </c>
      <c r="R78" s="199" t="str">
        <f>IF($P78="","",INDEX(ColumnDescr,Calc!$O78,1))</f>
        <v/>
      </c>
      <c r="S78" s="197" t="str">
        <f>IF($P78="","",INDEX(ColumnQTY,Calc!$O78,1))</f>
        <v/>
      </c>
      <c r="T78" s="197" t="str">
        <f>IF($P78="","",INDEX(ColumnUnit,Calc!$O78,1))</f>
        <v/>
      </c>
      <c r="U78" s="200" t="str">
        <f>IF($P78="","",INDEX(ColumnUnitPrice,Calc!$O78,1))</f>
        <v/>
      </c>
      <c r="V78" s="201" t="str">
        <f>IF($P78="","",INDEX(ColumnDiscount,Calc!$O78,1))</f>
        <v/>
      </c>
      <c r="W78" s="200" t="str">
        <f>IF($P78="","",INDEX(ColumnNetPrice,Calc!$O78,1))</f>
        <v/>
      </c>
      <c r="X78" s="200" t="str">
        <f>IF($P78="","",INDEX(ColumnCurency,Calc!$O78,1))</f>
        <v/>
      </c>
      <c r="Y78" s="197" t="str">
        <f>IF($P78="","",IF(LEN(Form!$P$12)=0,"",Form!$P$12))</f>
        <v/>
      </c>
      <c r="Z78" s="202" t="str">
        <f>IF($P78="","",IF(LEN(Form!$D$13)=0,"",Form!$D$13))</f>
        <v/>
      </c>
      <c r="AA78" s="180"/>
      <c r="AB78" s="180"/>
      <c r="AC78" s="205" t="str">
        <f>INDEX(Tracking!$B$6:$B$3001,ROW(A73),1)&amp;""</f>
        <v/>
      </c>
      <c r="AD78" s="206">
        <f t="array" ref="AD78">SUMPRODUCT(MID(0&amp;AC78,LARGE(INDEX(ISNUMBER(--MID(AC78,ROW($A$1:$A$25),1))* ROW($A$1:$A$25),0),ROW($A$1:$A$25))+1,1)*10^ROW($A$1:$A$25)/10)</f>
        <v>0</v>
      </c>
      <c r="AE78" s="180"/>
      <c r="AF78" s="180"/>
      <c r="AG78" s="180"/>
    </row>
    <row r="79" spans="15:33" s="179" customFormat="1" x14ac:dyDescent="0.25">
      <c r="O79" s="204">
        <f t="shared" si="1"/>
        <v>149</v>
      </c>
      <c r="P79" s="197" t="str">
        <f>IF(OR(LEN(Form!$E$8)=0,ROWS(ColumnDescr)&lt;O79),"",IF(LEN(INDEX(ColumnDescr,$O79))=0,"",Form!$E$8))</f>
        <v/>
      </c>
      <c r="Q79" s="198" t="str">
        <f ca="1">IF(LEN(Form!PIdate)=0,"",IF(P79="","",Form!$E$9))</f>
        <v/>
      </c>
      <c r="R79" s="199" t="str">
        <f>IF($P79="","",INDEX(ColumnDescr,Calc!$O79,1))</f>
        <v/>
      </c>
      <c r="S79" s="197" t="str">
        <f>IF($P79="","",INDEX(ColumnQTY,Calc!$O79,1))</f>
        <v/>
      </c>
      <c r="T79" s="197" t="str">
        <f>IF($P79="","",INDEX(ColumnUnit,Calc!$O79,1))</f>
        <v/>
      </c>
      <c r="U79" s="200" t="str">
        <f>IF($P79="","",INDEX(ColumnUnitPrice,Calc!$O79,1))</f>
        <v/>
      </c>
      <c r="V79" s="201" t="str">
        <f>IF($P79="","",INDEX(ColumnDiscount,Calc!$O79,1))</f>
        <v/>
      </c>
      <c r="W79" s="200" t="str">
        <f>IF($P79="","",INDEX(ColumnNetPrice,Calc!$O79,1))</f>
        <v/>
      </c>
      <c r="X79" s="200" t="str">
        <f>IF($P79="","",INDEX(ColumnCurency,Calc!$O79,1))</f>
        <v/>
      </c>
      <c r="Y79" s="197" t="str">
        <f>IF($P79="","",IF(LEN(Form!$P$12)=0,"",Form!$P$12))</f>
        <v/>
      </c>
      <c r="Z79" s="202" t="str">
        <f>IF($P79="","",IF(LEN(Form!$D$13)=0,"",Form!$D$13))</f>
        <v/>
      </c>
      <c r="AA79" s="180"/>
      <c r="AB79" s="180"/>
      <c r="AC79" s="205" t="str">
        <f>INDEX(Tracking!$B$6:$B$3001,ROW(A74),1)&amp;""</f>
        <v/>
      </c>
      <c r="AD79" s="206">
        <f t="array" ref="AD79">SUMPRODUCT(MID(0&amp;AC79,LARGE(INDEX(ISNUMBER(--MID(AC79,ROW($A$1:$A$25),1))* ROW($A$1:$A$25),0),ROW($A$1:$A$25))+1,1)*10^ROW($A$1:$A$25)/10)</f>
        <v>0</v>
      </c>
      <c r="AE79" s="180"/>
      <c r="AF79" s="180"/>
      <c r="AG79" s="180"/>
    </row>
    <row r="80" spans="15:33" s="179" customFormat="1" x14ac:dyDescent="0.25">
      <c r="O80" s="204">
        <f t="shared" si="1"/>
        <v>151</v>
      </c>
      <c r="P80" s="197" t="str">
        <f>IF(OR(LEN(Form!$E$8)=0,ROWS(ColumnDescr)&lt;O80),"",IF(LEN(INDEX(ColumnDescr,$O80))=0,"",Form!$E$8))</f>
        <v/>
      </c>
      <c r="Q80" s="198" t="str">
        <f ca="1">IF(LEN(Form!PIdate)=0,"",IF(P80="","",Form!$E$9))</f>
        <v/>
      </c>
      <c r="R80" s="199" t="str">
        <f>IF($P80="","",INDEX(ColumnDescr,Calc!$O80,1))</f>
        <v/>
      </c>
      <c r="S80" s="197" t="str">
        <f>IF($P80="","",INDEX(ColumnQTY,Calc!$O80,1))</f>
        <v/>
      </c>
      <c r="T80" s="197" t="str">
        <f>IF($P80="","",INDEX(ColumnUnit,Calc!$O80,1))</f>
        <v/>
      </c>
      <c r="U80" s="200" t="str">
        <f>IF($P80="","",INDEX(ColumnUnitPrice,Calc!$O80,1))</f>
        <v/>
      </c>
      <c r="V80" s="201" t="str">
        <f>IF($P80="","",INDEX(ColumnDiscount,Calc!$O80,1))</f>
        <v/>
      </c>
      <c r="W80" s="200" t="str">
        <f>IF($P80="","",INDEX(ColumnNetPrice,Calc!$O80,1))</f>
        <v/>
      </c>
      <c r="X80" s="200" t="str">
        <f>IF($P80="","",INDEX(ColumnCurency,Calc!$O80,1))</f>
        <v/>
      </c>
      <c r="Y80" s="197" t="str">
        <f>IF($P80="","",IF(LEN(Form!$P$12)=0,"",Form!$P$12))</f>
        <v/>
      </c>
      <c r="Z80" s="202" t="str">
        <f>IF($P80="","",IF(LEN(Form!$D$13)=0,"",Form!$D$13))</f>
        <v/>
      </c>
      <c r="AA80" s="180"/>
      <c r="AB80" s="180"/>
      <c r="AC80" s="205" t="str">
        <f>INDEX(Tracking!$B$6:$B$3001,ROW(A75),1)&amp;""</f>
        <v/>
      </c>
      <c r="AD80" s="206">
        <f t="array" ref="AD80">SUMPRODUCT(MID(0&amp;AC80,LARGE(INDEX(ISNUMBER(--MID(AC80,ROW($A$1:$A$25),1))* ROW($A$1:$A$25),0),ROW($A$1:$A$25))+1,1)*10^ROW($A$1:$A$25)/10)</f>
        <v>0</v>
      </c>
      <c r="AE80" s="180"/>
      <c r="AF80" s="180"/>
      <c r="AG80" s="180"/>
    </row>
    <row r="81" spans="15:33" s="179" customFormat="1" x14ac:dyDescent="0.25">
      <c r="O81" s="204">
        <f t="shared" si="1"/>
        <v>153</v>
      </c>
      <c r="P81" s="197" t="str">
        <f>IF(OR(LEN(Form!$E$8)=0,ROWS(ColumnDescr)&lt;O81),"",IF(LEN(INDEX(ColumnDescr,$O81))=0,"",Form!$E$8))</f>
        <v/>
      </c>
      <c r="Q81" s="198" t="str">
        <f ca="1">IF(LEN(Form!PIdate)=0,"",IF(P81="","",Form!$E$9))</f>
        <v/>
      </c>
      <c r="R81" s="199" t="str">
        <f>IF($P81="","",INDEX(ColumnDescr,Calc!$O81,1))</f>
        <v/>
      </c>
      <c r="S81" s="197" t="str">
        <f>IF($P81="","",INDEX(ColumnQTY,Calc!$O81,1))</f>
        <v/>
      </c>
      <c r="T81" s="197" t="str">
        <f>IF($P81="","",INDEX(ColumnUnit,Calc!$O81,1))</f>
        <v/>
      </c>
      <c r="U81" s="200" t="str">
        <f>IF($P81="","",INDEX(ColumnUnitPrice,Calc!$O81,1))</f>
        <v/>
      </c>
      <c r="V81" s="201" t="str">
        <f>IF($P81="","",INDEX(ColumnDiscount,Calc!$O81,1))</f>
        <v/>
      </c>
      <c r="W81" s="200" t="str">
        <f>IF($P81="","",INDEX(ColumnNetPrice,Calc!$O81,1))</f>
        <v/>
      </c>
      <c r="X81" s="200" t="str">
        <f>IF($P81="","",INDEX(ColumnCurency,Calc!$O81,1))</f>
        <v/>
      </c>
      <c r="Y81" s="197" t="str">
        <f>IF($P81="","",IF(LEN(Form!$P$12)=0,"",Form!$P$12))</f>
        <v/>
      </c>
      <c r="Z81" s="202" t="str">
        <f>IF($P81="","",IF(LEN(Form!$D$13)=0,"",Form!$D$13))</f>
        <v/>
      </c>
      <c r="AA81" s="180"/>
      <c r="AB81" s="180"/>
      <c r="AC81" s="205" t="str">
        <f>INDEX(Tracking!$B$6:$B$3001,ROW(A76),1)&amp;""</f>
        <v/>
      </c>
      <c r="AD81" s="206">
        <f t="array" ref="AD81">SUMPRODUCT(MID(0&amp;AC81,LARGE(INDEX(ISNUMBER(--MID(AC81,ROW($A$1:$A$25),1))* ROW($A$1:$A$25),0),ROW($A$1:$A$25))+1,1)*10^ROW($A$1:$A$25)/10)</f>
        <v>0</v>
      </c>
      <c r="AE81" s="180"/>
      <c r="AF81" s="180"/>
      <c r="AG81" s="180"/>
    </row>
    <row r="82" spans="15:33" s="179" customFormat="1" x14ac:dyDescent="0.25">
      <c r="O82" s="204">
        <f t="shared" si="1"/>
        <v>155</v>
      </c>
      <c r="P82" s="197" t="str">
        <f>IF(OR(LEN(Form!$E$8)=0,ROWS(ColumnDescr)&lt;O82),"",IF(LEN(INDEX(ColumnDescr,$O82))=0,"",Form!$E$8))</f>
        <v/>
      </c>
      <c r="Q82" s="198" t="str">
        <f ca="1">IF(LEN(Form!PIdate)=0,"",IF(P82="","",Form!$E$9))</f>
        <v/>
      </c>
      <c r="R82" s="199" t="str">
        <f>IF($P82="","",INDEX(ColumnDescr,Calc!$O82,1))</f>
        <v/>
      </c>
      <c r="S82" s="197" t="str">
        <f>IF($P82="","",INDEX(ColumnQTY,Calc!$O82,1))</f>
        <v/>
      </c>
      <c r="T82" s="197" t="str">
        <f>IF($P82="","",INDEX(ColumnUnit,Calc!$O82,1))</f>
        <v/>
      </c>
      <c r="U82" s="200" t="str">
        <f>IF($P82="","",INDEX(ColumnUnitPrice,Calc!$O82,1))</f>
        <v/>
      </c>
      <c r="V82" s="201" t="str">
        <f>IF($P82="","",INDEX(ColumnDiscount,Calc!$O82,1))</f>
        <v/>
      </c>
      <c r="W82" s="200" t="str">
        <f>IF($P82="","",INDEX(ColumnNetPrice,Calc!$O82,1))</f>
        <v/>
      </c>
      <c r="X82" s="200" t="str">
        <f>IF($P82="","",INDEX(ColumnCurency,Calc!$O82,1))</f>
        <v/>
      </c>
      <c r="Y82" s="197" t="str">
        <f>IF($P82="","",IF(LEN(Form!$P$12)=0,"",Form!$P$12))</f>
        <v/>
      </c>
      <c r="Z82" s="202" t="str">
        <f>IF($P82="","",IF(LEN(Form!$D$13)=0,"",Form!$D$13))</f>
        <v/>
      </c>
      <c r="AA82" s="180"/>
      <c r="AB82" s="180"/>
      <c r="AC82" s="205" t="str">
        <f>INDEX(Tracking!$B$6:$B$3001,ROW(A77),1)&amp;""</f>
        <v/>
      </c>
      <c r="AD82" s="206">
        <f t="array" ref="AD82">SUMPRODUCT(MID(0&amp;AC82,LARGE(INDEX(ISNUMBER(--MID(AC82,ROW($A$1:$A$25),1))* ROW($A$1:$A$25),0),ROW($A$1:$A$25))+1,1)*10^ROW($A$1:$A$25)/10)</f>
        <v>0</v>
      </c>
      <c r="AE82" s="180"/>
      <c r="AF82" s="180"/>
      <c r="AG82" s="180"/>
    </row>
    <row r="83" spans="15:33" s="179" customFormat="1" x14ac:dyDescent="0.25">
      <c r="O83" s="204">
        <f t="shared" si="1"/>
        <v>157</v>
      </c>
      <c r="P83" s="197" t="str">
        <f>IF(OR(LEN(Form!$E$8)=0,ROWS(ColumnDescr)&lt;O83),"",IF(LEN(INDEX(ColumnDescr,$O83))=0,"",Form!$E$8))</f>
        <v/>
      </c>
      <c r="Q83" s="198" t="str">
        <f ca="1">IF(LEN(Form!PIdate)=0,"",IF(P83="","",Form!$E$9))</f>
        <v/>
      </c>
      <c r="R83" s="199" t="str">
        <f>IF($P83="","",INDEX(ColumnDescr,Calc!$O83,1))</f>
        <v/>
      </c>
      <c r="S83" s="197" t="str">
        <f>IF($P83="","",INDEX(ColumnQTY,Calc!$O83,1))</f>
        <v/>
      </c>
      <c r="T83" s="197" t="str">
        <f>IF($P83="","",INDEX(ColumnUnit,Calc!$O83,1))</f>
        <v/>
      </c>
      <c r="U83" s="200" t="str">
        <f>IF($P83="","",INDEX(ColumnUnitPrice,Calc!$O83,1))</f>
        <v/>
      </c>
      <c r="V83" s="201" t="str">
        <f>IF($P83="","",INDEX(ColumnDiscount,Calc!$O83,1))</f>
        <v/>
      </c>
      <c r="W83" s="200" t="str">
        <f>IF($P83="","",INDEX(ColumnNetPrice,Calc!$O83,1))</f>
        <v/>
      </c>
      <c r="X83" s="200" t="str">
        <f>IF($P83="","",INDEX(ColumnCurency,Calc!$O83,1))</f>
        <v/>
      </c>
      <c r="Y83" s="197" t="str">
        <f>IF($P83="","",IF(LEN(Form!$P$12)=0,"",Form!$P$12))</f>
        <v/>
      </c>
      <c r="Z83" s="202" t="str">
        <f>IF($P83="","",IF(LEN(Form!$D$13)=0,"",Form!$D$13))</f>
        <v/>
      </c>
      <c r="AA83" s="180"/>
      <c r="AB83" s="180"/>
      <c r="AC83" s="205" t="str">
        <f>INDEX(Tracking!$B$6:$B$3001,ROW(A78),1)&amp;""</f>
        <v/>
      </c>
      <c r="AD83" s="206">
        <f t="array" ref="AD83">SUMPRODUCT(MID(0&amp;AC83,LARGE(INDEX(ISNUMBER(--MID(AC83,ROW($A$1:$A$25),1))* ROW($A$1:$A$25),0),ROW($A$1:$A$25))+1,1)*10^ROW($A$1:$A$25)/10)</f>
        <v>0</v>
      </c>
      <c r="AE83" s="180"/>
      <c r="AF83" s="180"/>
      <c r="AG83" s="180"/>
    </row>
    <row r="84" spans="15:33" s="179" customFormat="1" x14ac:dyDescent="0.25">
      <c r="O84" s="204">
        <f t="shared" si="1"/>
        <v>159</v>
      </c>
      <c r="P84" s="197" t="str">
        <f>IF(OR(LEN(Form!$E$8)=0,ROWS(ColumnDescr)&lt;O84),"",IF(LEN(INDEX(ColumnDescr,$O84))=0,"",Form!$E$8))</f>
        <v/>
      </c>
      <c r="Q84" s="198" t="str">
        <f ca="1">IF(LEN(Form!PIdate)=0,"",IF(P84="","",Form!$E$9))</f>
        <v/>
      </c>
      <c r="R84" s="199" t="str">
        <f>IF($P84="","",INDEX(ColumnDescr,Calc!$O84,1))</f>
        <v/>
      </c>
      <c r="S84" s="197" t="str">
        <f>IF($P84="","",INDEX(ColumnQTY,Calc!$O84,1))</f>
        <v/>
      </c>
      <c r="T84" s="197" t="str">
        <f>IF($P84="","",INDEX(ColumnUnit,Calc!$O84,1))</f>
        <v/>
      </c>
      <c r="U84" s="200" t="str">
        <f>IF($P84="","",INDEX(ColumnUnitPrice,Calc!$O84,1))</f>
        <v/>
      </c>
      <c r="V84" s="201" t="str">
        <f>IF($P84="","",INDEX(ColumnDiscount,Calc!$O84,1))</f>
        <v/>
      </c>
      <c r="W84" s="200" t="str">
        <f>IF($P84="","",INDEX(ColumnNetPrice,Calc!$O84,1))</f>
        <v/>
      </c>
      <c r="X84" s="200" t="str">
        <f>IF($P84="","",INDEX(ColumnCurency,Calc!$O84,1))</f>
        <v/>
      </c>
      <c r="Y84" s="197" t="str">
        <f>IF($P84="","",IF(LEN(Form!$P$12)=0,"",Form!$P$12))</f>
        <v/>
      </c>
      <c r="Z84" s="202" t="str">
        <f>IF($P84="","",IF(LEN(Form!$D$13)=0,"",Form!$D$13))</f>
        <v/>
      </c>
      <c r="AA84" s="180"/>
      <c r="AB84" s="180"/>
      <c r="AC84" s="205" t="str">
        <f>INDEX(Tracking!$B$6:$B$3001,ROW(A79),1)&amp;""</f>
        <v/>
      </c>
      <c r="AD84" s="206">
        <f t="array" ref="AD84">SUMPRODUCT(MID(0&amp;AC84,LARGE(INDEX(ISNUMBER(--MID(AC84,ROW($A$1:$A$25),1))* ROW($A$1:$A$25),0),ROW($A$1:$A$25))+1,1)*10^ROW($A$1:$A$25)/10)</f>
        <v>0</v>
      </c>
      <c r="AE84" s="180"/>
      <c r="AF84" s="180"/>
      <c r="AG84" s="180"/>
    </row>
    <row r="85" spans="15:33" s="179" customFormat="1" x14ac:dyDescent="0.25">
      <c r="O85" s="204">
        <f t="shared" si="1"/>
        <v>161</v>
      </c>
      <c r="P85" s="197" t="str">
        <f>IF(OR(LEN(Form!$E$8)=0,ROWS(ColumnDescr)&lt;O85),"",IF(LEN(INDEX(ColumnDescr,$O85))=0,"",Form!$E$8))</f>
        <v/>
      </c>
      <c r="Q85" s="198" t="str">
        <f ca="1">IF(LEN(Form!PIdate)=0,"",IF(P85="","",Form!$E$9))</f>
        <v/>
      </c>
      <c r="R85" s="199" t="str">
        <f>IF($P85="","",INDEX(ColumnDescr,Calc!$O85,1))</f>
        <v/>
      </c>
      <c r="S85" s="197" t="str">
        <f>IF($P85="","",INDEX(ColumnQTY,Calc!$O85,1))</f>
        <v/>
      </c>
      <c r="T85" s="197" t="str">
        <f>IF($P85="","",INDEX(ColumnUnit,Calc!$O85,1))</f>
        <v/>
      </c>
      <c r="U85" s="200" t="str">
        <f>IF($P85="","",INDEX(ColumnUnitPrice,Calc!$O85,1))</f>
        <v/>
      </c>
      <c r="V85" s="201" t="str">
        <f>IF($P85="","",INDEX(ColumnDiscount,Calc!$O85,1))</f>
        <v/>
      </c>
      <c r="W85" s="200" t="str">
        <f>IF($P85="","",INDEX(ColumnNetPrice,Calc!$O85,1))</f>
        <v/>
      </c>
      <c r="X85" s="200" t="str">
        <f>IF($P85="","",INDEX(ColumnCurency,Calc!$O85,1))</f>
        <v/>
      </c>
      <c r="Y85" s="197" t="str">
        <f>IF($P85="","",IF(LEN(Form!$P$12)=0,"",Form!$P$12))</f>
        <v/>
      </c>
      <c r="Z85" s="202" t="str">
        <f>IF($P85="","",IF(LEN(Form!$D$13)=0,"",Form!$D$13))</f>
        <v/>
      </c>
      <c r="AA85" s="180"/>
      <c r="AB85" s="180"/>
      <c r="AC85" s="205" t="str">
        <f>INDEX(Tracking!$B$6:$B$3001,ROW(A80),1)&amp;""</f>
        <v/>
      </c>
      <c r="AD85" s="206">
        <f t="array" ref="AD85">SUMPRODUCT(MID(0&amp;AC85,LARGE(INDEX(ISNUMBER(--MID(AC85,ROW($A$1:$A$25),1))* ROW($A$1:$A$25),0),ROW($A$1:$A$25))+1,1)*10^ROW($A$1:$A$25)/10)</f>
        <v>0</v>
      </c>
      <c r="AE85" s="180"/>
      <c r="AF85" s="180"/>
      <c r="AG85" s="180"/>
    </row>
    <row r="86" spans="15:33" s="179" customFormat="1" x14ac:dyDescent="0.25">
      <c r="O86" s="204">
        <f t="shared" si="1"/>
        <v>163</v>
      </c>
      <c r="P86" s="197" t="str">
        <f>IF(OR(LEN(Form!$E$8)=0,ROWS(ColumnDescr)&lt;O86),"",IF(LEN(INDEX(ColumnDescr,$O86))=0,"",Form!$E$8))</f>
        <v/>
      </c>
      <c r="Q86" s="198" t="str">
        <f ca="1">IF(LEN(Form!PIdate)=0,"",IF(P86="","",Form!$E$9))</f>
        <v/>
      </c>
      <c r="R86" s="199" t="str">
        <f>IF($P86="","",INDEX(ColumnDescr,Calc!$O86,1))</f>
        <v/>
      </c>
      <c r="S86" s="197" t="str">
        <f>IF($P86="","",INDEX(ColumnQTY,Calc!$O86,1))</f>
        <v/>
      </c>
      <c r="T86" s="197" t="str">
        <f>IF($P86="","",INDEX(ColumnUnit,Calc!$O86,1))</f>
        <v/>
      </c>
      <c r="U86" s="200" t="str">
        <f>IF($P86="","",INDEX(ColumnUnitPrice,Calc!$O86,1))</f>
        <v/>
      </c>
      <c r="V86" s="201" t="str">
        <f>IF($P86="","",INDEX(ColumnDiscount,Calc!$O86,1))</f>
        <v/>
      </c>
      <c r="W86" s="200" t="str">
        <f>IF($P86="","",INDEX(ColumnNetPrice,Calc!$O86,1))</f>
        <v/>
      </c>
      <c r="X86" s="200" t="str">
        <f>IF($P86="","",INDEX(ColumnCurency,Calc!$O86,1))</f>
        <v/>
      </c>
      <c r="Y86" s="197" t="str">
        <f>IF($P86="","",IF(LEN(Form!$P$12)=0,"",Form!$P$12))</f>
        <v/>
      </c>
      <c r="Z86" s="202" t="str">
        <f>IF($P86="","",IF(LEN(Form!$D$13)=0,"",Form!$D$13))</f>
        <v/>
      </c>
      <c r="AA86" s="180"/>
      <c r="AB86" s="180"/>
      <c r="AC86" s="205" t="str">
        <f>INDEX(Tracking!$B$6:$B$3001,ROW(A81),1)&amp;""</f>
        <v/>
      </c>
      <c r="AD86" s="206">
        <f t="array" ref="AD86">SUMPRODUCT(MID(0&amp;AC86,LARGE(INDEX(ISNUMBER(--MID(AC86,ROW($A$1:$A$25),1))* ROW($A$1:$A$25),0),ROW($A$1:$A$25))+1,1)*10^ROW($A$1:$A$25)/10)</f>
        <v>0</v>
      </c>
      <c r="AE86" s="180"/>
      <c r="AF86" s="180"/>
      <c r="AG86" s="180"/>
    </row>
    <row r="87" spans="15:33" s="179" customFormat="1" x14ac:dyDescent="0.25">
      <c r="O87" s="204">
        <f t="shared" si="1"/>
        <v>165</v>
      </c>
      <c r="P87" s="197" t="str">
        <f>IF(OR(LEN(Form!$E$8)=0,ROWS(ColumnDescr)&lt;O87),"",IF(LEN(INDEX(ColumnDescr,$O87))=0,"",Form!$E$8))</f>
        <v/>
      </c>
      <c r="Q87" s="198" t="str">
        <f ca="1">IF(LEN(Form!PIdate)=0,"",IF(P87="","",Form!$E$9))</f>
        <v/>
      </c>
      <c r="R87" s="199" t="str">
        <f>IF($P87="","",INDEX(ColumnDescr,Calc!$O87,1))</f>
        <v/>
      </c>
      <c r="S87" s="197" t="str">
        <f>IF($P87="","",INDEX(ColumnQTY,Calc!$O87,1))</f>
        <v/>
      </c>
      <c r="T87" s="197" t="str">
        <f>IF($P87="","",INDEX(ColumnUnit,Calc!$O87,1))</f>
        <v/>
      </c>
      <c r="U87" s="200" t="str">
        <f>IF($P87="","",INDEX(ColumnUnitPrice,Calc!$O87,1))</f>
        <v/>
      </c>
      <c r="V87" s="201" t="str">
        <f>IF($P87="","",INDEX(ColumnDiscount,Calc!$O87,1))</f>
        <v/>
      </c>
      <c r="W87" s="200" t="str">
        <f>IF($P87="","",INDEX(ColumnNetPrice,Calc!$O87,1))</f>
        <v/>
      </c>
      <c r="X87" s="200" t="str">
        <f>IF($P87="","",INDEX(ColumnCurency,Calc!$O87,1))</f>
        <v/>
      </c>
      <c r="Y87" s="197" t="str">
        <f>IF($P87="","",IF(LEN(Form!$P$12)=0,"",Form!$P$12))</f>
        <v/>
      </c>
      <c r="Z87" s="202" t="str">
        <f>IF($P87="","",IF(LEN(Form!$D$13)=0,"",Form!$D$13))</f>
        <v/>
      </c>
      <c r="AA87" s="180"/>
      <c r="AB87" s="180"/>
      <c r="AC87" s="205" t="str">
        <f>INDEX(Tracking!$B$6:$B$3001,ROW(A82),1)&amp;""</f>
        <v/>
      </c>
      <c r="AD87" s="206">
        <f t="array" ref="AD87">SUMPRODUCT(MID(0&amp;AC87,LARGE(INDEX(ISNUMBER(--MID(AC87,ROW($A$1:$A$25),1))* ROW($A$1:$A$25),0),ROW($A$1:$A$25))+1,1)*10^ROW($A$1:$A$25)/10)</f>
        <v>0</v>
      </c>
      <c r="AE87" s="180"/>
      <c r="AF87" s="180"/>
      <c r="AG87" s="180"/>
    </row>
    <row r="88" spans="15:33" s="179" customFormat="1" x14ac:dyDescent="0.25">
      <c r="O88" s="204">
        <f t="shared" si="1"/>
        <v>167</v>
      </c>
      <c r="P88" s="197" t="str">
        <f>IF(OR(LEN(Form!$E$8)=0,ROWS(ColumnDescr)&lt;O88),"",IF(LEN(INDEX(ColumnDescr,$O88))=0,"",Form!$E$8))</f>
        <v/>
      </c>
      <c r="Q88" s="198" t="str">
        <f ca="1">IF(LEN(Form!PIdate)=0,"",IF(P88="","",Form!$E$9))</f>
        <v/>
      </c>
      <c r="R88" s="199" t="str">
        <f>IF($P88="","",INDEX(ColumnDescr,Calc!$O88,1))</f>
        <v/>
      </c>
      <c r="S88" s="197" t="str">
        <f>IF($P88="","",INDEX(ColumnQTY,Calc!$O88,1))</f>
        <v/>
      </c>
      <c r="T88" s="197" t="str">
        <f>IF($P88="","",INDEX(ColumnUnit,Calc!$O88,1))</f>
        <v/>
      </c>
      <c r="U88" s="200" t="str">
        <f>IF($P88="","",INDEX(ColumnUnitPrice,Calc!$O88,1))</f>
        <v/>
      </c>
      <c r="V88" s="201" t="str">
        <f>IF($P88="","",INDEX(ColumnDiscount,Calc!$O88,1))</f>
        <v/>
      </c>
      <c r="W88" s="200" t="str">
        <f>IF($P88="","",INDEX(ColumnNetPrice,Calc!$O88,1))</f>
        <v/>
      </c>
      <c r="X88" s="200" t="str">
        <f>IF($P88="","",INDEX(ColumnCurency,Calc!$O88,1))</f>
        <v/>
      </c>
      <c r="Y88" s="197" t="str">
        <f>IF($P88="","",IF(LEN(Form!$P$12)=0,"",Form!$P$12))</f>
        <v/>
      </c>
      <c r="Z88" s="202" t="str">
        <f>IF($P88="","",IF(LEN(Form!$D$13)=0,"",Form!$D$13))</f>
        <v/>
      </c>
      <c r="AA88" s="180"/>
      <c r="AB88" s="180"/>
      <c r="AC88" s="205" t="str">
        <f>INDEX(Tracking!$B$6:$B$3001,ROW(A83),1)&amp;""</f>
        <v/>
      </c>
      <c r="AD88" s="206">
        <f t="array" ref="AD88">SUMPRODUCT(MID(0&amp;AC88,LARGE(INDEX(ISNUMBER(--MID(AC88,ROW($A$1:$A$25),1))* ROW($A$1:$A$25),0),ROW($A$1:$A$25))+1,1)*10^ROW($A$1:$A$25)/10)</f>
        <v>0</v>
      </c>
      <c r="AE88" s="180"/>
      <c r="AF88" s="180"/>
      <c r="AG88" s="180"/>
    </row>
    <row r="89" spans="15:33" s="179" customFormat="1" x14ac:dyDescent="0.25">
      <c r="O89" s="204">
        <f t="shared" si="1"/>
        <v>169</v>
      </c>
      <c r="P89" s="197" t="str">
        <f>IF(OR(LEN(Form!$E$8)=0,ROWS(ColumnDescr)&lt;O89),"",IF(LEN(INDEX(ColumnDescr,$O89))=0,"",Form!$E$8))</f>
        <v/>
      </c>
      <c r="Q89" s="198" t="str">
        <f ca="1">IF(LEN(Form!PIdate)=0,"",IF(P89="","",Form!$E$9))</f>
        <v/>
      </c>
      <c r="R89" s="199" t="str">
        <f>IF($P89="","",INDEX(ColumnDescr,Calc!$O89,1))</f>
        <v/>
      </c>
      <c r="S89" s="197" t="str">
        <f>IF($P89="","",INDEX(ColumnQTY,Calc!$O89,1))</f>
        <v/>
      </c>
      <c r="T89" s="197" t="str">
        <f>IF($P89="","",INDEX(ColumnUnit,Calc!$O89,1))</f>
        <v/>
      </c>
      <c r="U89" s="200" t="str">
        <f>IF($P89="","",INDEX(ColumnUnitPrice,Calc!$O89,1))</f>
        <v/>
      </c>
      <c r="V89" s="201" t="str">
        <f>IF($P89="","",INDEX(ColumnDiscount,Calc!$O89,1))</f>
        <v/>
      </c>
      <c r="W89" s="200" t="str">
        <f>IF($P89="","",INDEX(ColumnNetPrice,Calc!$O89,1))</f>
        <v/>
      </c>
      <c r="X89" s="200" t="str">
        <f>IF($P89="","",INDEX(ColumnCurency,Calc!$O89,1))</f>
        <v/>
      </c>
      <c r="Y89" s="197" t="str">
        <f>IF($P89="","",IF(LEN(Form!$P$12)=0,"",Form!$P$12))</f>
        <v/>
      </c>
      <c r="Z89" s="202" t="str">
        <f>IF($P89="","",IF(LEN(Form!$D$13)=0,"",Form!$D$13))</f>
        <v/>
      </c>
      <c r="AA89" s="180"/>
      <c r="AB89" s="180"/>
      <c r="AC89" s="205" t="str">
        <f>INDEX(Tracking!$B$6:$B$3001,ROW(A84),1)&amp;""</f>
        <v/>
      </c>
      <c r="AD89" s="206">
        <f t="array" ref="AD89">SUMPRODUCT(MID(0&amp;AC89,LARGE(INDEX(ISNUMBER(--MID(AC89,ROW($A$1:$A$25),1))* ROW($A$1:$A$25),0),ROW($A$1:$A$25))+1,1)*10^ROW($A$1:$A$25)/10)</f>
        <v>0</v>
      </c>
      <c r="AE89" s="180"/>
      <c r="AF89" s="180"/>
      <c r="AG89" s="180"/>
    </row>
    <row r="90" spans="15:33" s="179" customFormat="1" x14ac:dyDescent="0.25">
      <c r="O90" s="204">
        <f t="shared" si="1"/>
        <v>171</v>
      </c>
      <c r="P90" s="197" t="str">
        <f>IF(OR(LEN(Form!$E$8)=0,ROWS(ColumnDescr)&lt;O90),"",IF(LEN(INDEX(ColumnDescr,$O90))=0,"",Form!$E$8))</f>
        <v/>
      </c>
      <c r="Q90" s="198" t="str">
        <f ca="1">IF(LEN(Form!PIdate)=0,"",IF(P90="","",Form!$E$9))</f>
        <v/>
      </c>
      <c r="R90" s="199" t="str">
        <f>IF($P90="","",INDEX(ColumnDescr,Calc!$O90,1))</f>
        <v/>
      </c>
      <c r="S90" s="197" t="str">
        <f>IF($P90="","",INDEX(ColumnQTY,Calc!$O90,1))</f>
        <v/>
      </c>
      <c r="T90" s="197" t="str">
        <f>IF($P90="","",INDEX(ColumnUnit,Calc!$O90,1))</f>
        <v/>
      </c>
      <c r="U90" s="200" t="str">
        <f>IF($P90="","",INDEX(ColumnUnitPrice,Calc!$O90,1))</f>
        <v/>
      </c>
      <c r="V90" s="201" t="str">
        <f>IF($P90="","",INDEX(ColumnDiscount,Calc!$O90,1))</f>
        <v/>
      </c>
      <c r="W90" s="200" t="str">
        <f>IF($P90="","",INDEX(ColumnNetPrice,Calc!$O90,1))</f>
        <v/>
      </c>
      <c r="X90" s="200" t="str">
        <f>IF($P90="","",INDEX(ColumnCurency,Calc!$O90,1))</f>
        <v/>
      </c>
      <c r="Y90" s="197" t="str">
        <f>IF($P90="","",IF(LEN(Form!$P$12)=0,"",Form!$P$12))</f>
        <v/>
      </c>
      <c r="Z90" s="202" t="str">
        <f>IF($P90="","",IF(LEN(Form!$D$13)=0,"",Form!$D$13))</f>
        <v/>
      </c>
      <c r="AA90" s="180"/>
      <c r="AB90" s="180"/>
      <c r="AC90" s="205" t="str">
        <f>INDEX(Tracking!$B$6:$B$3001,ROW(A85),1)&amp;""</f>
        <v/>
      </c>
      <c r="AD90" s="206">
        <f t="array" ref="AD90">SUMPRODUCT(MID(0&amp;AC90,LARGE(INDEX(ISNUMBER(--MID(AC90,ROW($A$1:$A$25),1))* ROW($A$1:$A$25),0),ROW($A$1:$A$25))+1,1)*10^ROW($A$1:$A$25)/10)</f>
        <v>0</v>
      </c>
      <c r="AE90" s="180"/>
      <c r="AF90" s="180"/>
      <c r="AG90" s="180"/>
    </row>
    <row r="91" spans="15:33" s="179" customFormat="1" x14ac:dyDescent="0.25">
      <c r="O91" s="204">
        <f t="shared" si="1"/>
        <v>173</v>
      </c>
      <c r="P91" s="197" t="str">
        <f>IF(OR(LEN(Form!$E$8)=0,ROWS(ColumnDescr)&lt;O91),"",IF(LEN(INDEX(ColumnDescr,$O91))=0,"",Form!$E$8))</f>
        <v/>
      </c>
      <c r="Q91" s="198" t="str">
        <f ca="1">IF(LEN(Form!PIdate)=0,"",IF(P91="","",Form!$E$9))</f>
        <v/>
      </c>
      <c r="R91" s="199" t="str">
        <f>IF($P91="","",INDEX(ColumnDescr,Calc!$O91,1))</f>
        <v/>
      </c>
      <c r="S91" s="197" t="str">
        <f>IF($P91="","",INDEX(ColumnQTY,Calc!$O91,1))</f>
        <v/>
      </c>
      <c r="T91" s="197" t="str">
        <f>IF($P91="","",INDEX(ColumnUnit,Calc!$O91,1))</f>
        <v/>
      </c>
      <c r="U91" s="200" t="str">
        <f>IF($P91="","",INDEX(ColumnUnitPrice,Calc!$O91,1))</f>
        <v/>
      </c>
      <c r="V91" s="201" t="str">
        <f>IF($P91="","",INDEX(ColumnDiscount,Calc!$O91,1))</f>
        <v/>
      </c>
      <c r="W91" s="200" t="str">
        <f>IF($P91="","",INDEX(ColumnNetPrice,Calc!$O91,1))</f>
        <v/>
      </c>
      <c r="X91" s="200" t="str">
        <f>IF($P91="","",INDEX(ColumnCurency,Calc!$O91,1))</f>
        <v/>
      </c>
      <c r="Y91" s="197" t="str">
        <f>IF($P91="","",IF(LEN(Form!$P$12)=0,"",Form!$P$12))</f>
        <v/>
      </c>
      <c r="Z91" s="202" t="str">
        <f>IF($P91="","",IF(LEN(Form!$D$13)=0,"",Form!$D$13))</f>
        <v/>
      </c>
      <c r="AA91" s="180"/>
      <c r="AB91" s="180"/>
      <c r="AC91" s="205" t="str">
        <f>INDEX(Tracking!$B$6:$B$3001,ROW(A86),1)&amp;""</f>
        <v/>
      </c>
      <c r="AD91" s="206">
        <f t="array" ref="AD91">SUMPRODUCT(MID(0&amp;AC91,LARGE(INDEX(ISNUMBER(--MID(AC91,ROW($A$1:$A$25),1))* ROW($A$1:$A$25),0),ROW($A$1:$A$25))+1,1)*10^ROW($A$1:$A$25)/10)</f>
        <v>0</v>
      </c>
      <c r="AE91" s="180"/>
      <c r="AF91" s="180"/>
      <c r="AG91" s="180"/>
    </row>
    <row r="92" spans="15:33" s="179" customFormat="1" x14ac:dyDescent="0.25">
      <c r="O92" s="204">
        <f t="shared" si="1"/>
        <v>175</v>
      </c>
      <c r="P92" s="197" t="str">
        <f>IF(OR(LEN(Form!$E$8)=0,ROWS(ColumnDescr)&lt;O92),"",IF(LEN(INDEX(ColumnDescr,$O92))=0,"",Form!$E$8))</f>
        <v/>
      </c>
      <c r="Q92" s="198" t="str">
        <f ca="1">IF(LEN(Form!PIdate)=0,"",IF(P92="","",Form!$E$9))</f>
        <v/>
      </c>
      <c r="R92" s="199" t="str">
        <f>IF($P92="","",INDEX(ColumnDescr,Calc!$O92,1))</f>
        <v/>
      </c>
      <c r="S92" s="197" t="str">
        <f>IF($P92="","",INDEX(ColumnQTY,Calc!$O92,1))</f>
        <v/>
      </c>
      <c r="T92" s="197" t="str">
        <f>IF($P92="","",INDEX(ColumnUnit,Calc!$O92,1))</f>
        <v/>
      </c>
      <c r="U92" s="200" t="str">
        <f>IF($P92="","",INDEX(ColumnUnitPrice,Calc!$O92,1))</f>
        <v/>
      </c>
      <c r="V92" s="201" t="str">
        <f>IF($P92="","",INDEX(ColumnDiscount,Calc!$O92,1))</f>
        <v/>
      </c>
      <c r="W92" s="200" t="str">
        <f>IF($P92="","",INDEX(ColumnNetPrice,Calc!$O92,1))</f>
        <v/>
      </c>
      <c r="X92" s="200" t="str">
        <f>IF($P92="","",INDEX(ColumnCurency,Calc!$O92,1))</f>
        <v/>
      </c>
      <c r="Y92" s="197" t="str">
        <f>IF($P92="","",IF(LEN(Form!$P$12)=0,"",Form!$P$12))</f>
        <v/>
      </c>
      <c r="Z92" s="202" t="str">
        <f>IF($P92="","",IF(LEN(Form!$D$13)=0,"",Form!$D$13))</f>
        <v/>
      </c>
      <c r="AA92" s="180"/>
      <c r="AB92" s="180"/>
      <c r="AC92" s="205" t="str">
        <f>INDEX(Tracking!$B$6:$B$3001,ROW(A87),1)&amp;""</f>
        <v/>
      </c>
      <c r="AD92" s="206">
        <f t="array" ref="AD92">SUMPRODUCT(MID(0&amp;AC92,LARGE(INDEX(ISNUMBER(--MID(AC92,ROW($A$1:$A$25),1))* ROW($A$1:$A$25),0),ROW($A$1:$A$25))+1,1)*10^ROW($A$1:$A$25)/10)</f>
        <v>0</v>
      </c>
      <c r="AE92" s="180"/>
      <c r="AF92" s="180"/>
      <c r="AG92" s="180"/>
    </row>
    <row r="93" spans="15:33" s="179" customFormat="1" x14ac:dyDescent="0.25">
      <c r="O93" s="204">
        <f t="shared" si="1"/>
        <v>177</v>
      </c>
      <c r="P93" s="197" t="str">
        <f>IF(OR(LEN(Form!$E$8)=0,ROWS(ColumnDescr)&lt;O93),"",IF(LEN(INDEX(ColumnDescr,$O93))=0,"",Form!$E$8))</f>
        <v/>
      </c>
      <c r="Q93" s="198" t="str">
        <f ca="1">IF(LEN(Form!PIdate)=0,"",IF(P93="","",Form!$E$9))</f>
        <v/>
      </c>
      <c r="R93" s="199" t="str">
        <f>IF($P93="","",INDEX(ColumnDescr,Calc!$O93,1))</f>
        <v/>
      </c>
      <c r="S93" s="197" t="str">
        <f>IF($P93="","",INDEX(ColumnQTY,Calc!$O93,1))</f>
        <v/>
      </c>
      <c r="T93" s="197" t="str">
        <f>IF($P93="","",INDEX(ColumnUnit,Calc!$O93,1))</f>
        <v/>
      </c>
      <c r="U93" s="200" t="str">
        <f>IF($P93="","",INDEX(ColumnUnitPrice,Calc!$O93,1))</f>
        <v/>
      </c>
      <c r="V93" s="201" t="str">
        <f>IF($P93="","",INDEX(ColumnDiscount,Calc!$O93,1))</f>
        <v/>
      </c>
      <c r="W93" s="200" t="str">
        <f>IF($P93="","",INDEX(ColumnNetPrice,Calc!$O93,1))</f>
        <v/>
      </c>
      <c r="X93" s="200" t="str">
        <f>IF($P93="","",INDEX(ColumnCurency,Calc!$O93,1))</f>
        <v/>
      </c>
      <c r="Y93" s="197" t="str">
        <f>IF($P93="","",IF(LEN(Form!$P$12)=0,"",Form!$P$12))</f>
        <v/>
      </c>
      <c r="Z93" s="202" t="str">
        <f>IF($P93="","",IF(LEN(Form!$D$13)=0,"",Form!$D$13))</f>
        <v/>
      </c>
      <c r="AA93" s="180"/>
      <c r="AB93" s="180"/>
      <c r="AC93" s="205" t="str">
        <f>INDEX(Tracking!$B$6:$B$3001,ROW(A88),1)&amp;""</f>
        <v/>
      </c>
      <c r="AD93" s="206">
        <f t="array" ref="AD93">SUMPRODUCT(MID(0&amp;AC93,LARGE(INDEX(ISNUMBER(--MID(AC93,ROW($A$1:$A$25),1))* ROW($A$1:$A$25),0),ROW($A$1:$A$25))+1,1)*10^ROW($A$1:$A$25)/10)</f>
        <v>0</v>
      </c>
      <c r="AE93" s="180"/>
      <c r="AF93" s="180"/>
      <c r="AG93" s="180"/>
    </row>
    <row r="94" spans="15:33" s="179" customFormat="1" x14ac:dyDescent="0.25">
      <c r="O94" s="204">
        <f t="shared" si="1"/>
        <v>179</v>
      </c>
      <c r="P94" s="197" t="str">
        <f>IF(OR(LEN(Form!$E$8)=0,ROWS(ColumnDescr)&lt;O94),"",IF(LEN(INDEX(ColumnDescr,$O94))=0,"",Form!$E$8))</f>
        <v/>
      </c>
      <c r="Q94" s="198" t="str">
        <f ca="1">IF(LEN(Form!PIdate)=0,"",IF(P94="","",Form!$E$9))</f>
        <v/>
      </c>
      <c r="R94" s="199" t="str">
        <f>IF($P94="","",INDEX(ColumnDescr,Calc!$O94,1))</f>
        <v/>
      </c>
      <c r="S94" s="197" t="str">
        <f>IF($P94="","",INDEX(ColumnQTY,Calc!$O94,1))</f>
        <v/>
      </c>
      <c r="T94" s="197" t="str">
        <f>IF($P94="","",INDEX(ColumnUnit,Calc!$O94,1))</f>
        <v/>
      </c>
      <c r="U94" s="200" t="str">
        <f>IF($P94="","",INDEX(ColumnUnitPrice,Calc!$O94,1))</f>
        <v/>
      </c>
      <c r="V94" s="201" t="str">
        <f>IF($P94="","",INDEX(ColumnDiscount,Calc!$O94,1))</f>
        <v/>
      </c>
      <c r="W94" s="200" t="str">
        <f>IF($P94="","",INDEX(ColumnNetPrice,Calc!$O94,1))</f>
        <v/>
      </c>
      <c r="X94" s="200" t="str">
        <f>IF($P94="","",INDEX(ColumnCurency,Calc!$O94,1))</f>
        <v/>
      </c>
      <c r="Y94" s="197" t="str">
        <f>IF($P94="","",IF(LEN(Form!$P$12)=0,"",Form!$P$12))</f>
        <v/>
      </c>
      <c r="Z94" s="202" t="str">
        <f>IF($P94="","",IF(LEN(Form!$D$13)=0,"",Form!$D$13))</f>
        <v/>
      </c>
      <c r="AA94" s="180"/>
      <c r="AB94" s="180"/>
      <c r="AC94" s="205" t="str">
        <f>INDEX(Tracking!$B$6:$B$3001,ROW(A89),1)&amp;""</f>
        <v/>
      </c>
      <c r="AD94" s="206">
        <f t="array" ref="AD94">SUMPRODUCT(MID(0&amp;AC94,LARGE(INDEX(ISNUMBER(--MID(AC94,ROW($A$1:$A$25),1))* ROW($A$1:$A$25),0),ROW($A$1:$A$25))+1,1)*10^ROW($A$1:$A$25)/10)</f>
        <v>0</v>
      </c>
      <c r="AE94" s="180"/>
      <c r="AF94" s="180"/>
      <c r="AG94" s="180"/>
    </row>
    <row r="95" spans="15:33" s="179" customFormat="1" x14ac:dyDescent="0.25">
      <c r="O95" s="204">
        <f t="shared" si="1"/>
        <v>181</v>
      </c>
      <c r="P95" s="197" t="str">
        <f>IF(OR(LEN(Form!$E$8)=0,ROWS(ColumnDescr)&lt;O95),"",IF(LEN(INDEX(ColumnDescr,$O95))=0,"",Form!$E$8))</f>
        <v/>
      </c>
      <c r="Q95" s="198" t="str">
        <f ca="1">IF(LEN(Form!PIdate)=0,"",IF(P95="","",Form!$E$9))</f>
        <v/>
      </c>
      <c r="R95" s="199" t="str">
        <f>IF($P95="","",INDEX(ColumnDescr,Calc!$O95,1))</f>
        <v/>
      </c>
      <c r="S95" s="197" t="str">
        <f>IF($P95="","",INDEX(ColumnQTY,Calc!$O95,1))</f>
        <v/>
      </c>
      <c r="T95" s="197" t="str">
        <f>IF($P95="","",INDEX(ColumnUnit,Calc!$O95,1))</f>
        <v/>
      </c>
      <c r="U95" s="200" t="str">
        <f>IF($P95="","",INDEX(ColumnUnitPrice,Calc!$O95,1))</f>
        <v/>
      </c>
      <c r="V95" s="201" t="str">
        <f>IF($P95="","",INDEX(ColumnDiscount,Calc!$O95,1))</f>
        <v/>
      </c>
      <c r="W95" s="200" t="str">
        <f>IF($P95="","",INDEX(ColumnNetPrice,Calc!$O95,1))</f>
        <v/>
      </c>
      <c r="X95" s="200" t="str">
        <f>IF($P95="","",INDEX(ColumnCurency,Calc!$O95,1))</f>
        <v/>
      </c>
      <c r="Y95" s="197" t="str">
        <f>IF($P95="","",IF(LEN(Form!$P$12)=0,"",Form!$P$12))</f>
        <v/>
      </c>
      <c r="Z95" s="202" t="str">
        <f>IF($P95="","",IF(LEN(Form!$D$13)=0,"",Form!$D$13))</f>
        <v/>
      </c>
      <c r="AA95" s="180"/>
      <c r="AB95" s="180"/>
      <c r="AC95" s="205" t="str">
        <f>INDEX(Tracking!$B$6:$B$3001,ROW(A90),1)&amp;""</f>
        <v/>
      </c>
      <c r="AD95" s="206">
        <f t="array" ref="AD95">SUMPRODUCT(MID(0&amp;AC95,LARGE(INDEX(ISNUMBER(--MID(AC95,ROW($A$1:$A$25),1))* ROW($A$1:$A$25),0),ROW($A$1:$A$25))+1,1)*10^ROW($A$1:$A$25)/10)</f>
        <v>0</v>
      </c>
      <c r="AE95" s="180"/>
      <c r="AF95" s="180"/>
      <c r="AG95" s="180"/>
    </row>
    <row r="96" spans="15:33" s="179" customFormat="1" x14ac:dyDescent="0.25">
      <c r="O96" s="204">
        <f t="shared" si="1"/>
        <v>183</v>
      </c>
      <c r="P96" s="197" t="str">
        <f>IF(OR(LEN(Form!$E$8)=0,ROWS(ColumnDescr)&lt;O96),"",IF(LEN(INDEX(ColumnDescr,$O96))=0,"",Form!$E$8))</f>
        <v/>
      </c>
      <c r="Q96" s="198" t="str">
        <f ca="1">IF(LEN(Form!PIdate)=0,"",IF(P96="","",Form!$E$9))</f>
        <v/>
      </c>
      <c r="R96" s="199" t="str">
        <f>IF($P96="","",INDEX(ColumnDescr,Calc!$O96,1))</f>
        <v/>
      </c>
      <c r="S96" s="197" t="str">
        <f>IF($P96="","",INDEX(ColumnQTY,Calc!$O96,1))</f>
        <v/>
      </c>
      <c r="T96" s="197" t="str">
        <f>IF($P96="","",INDEX(ColumnUnit,Calc!$O96,1))</f>
        <v/>
      </c>
      <c r="U96" s="200" t="str">
        <f>IF($P96="","",INDEX(ColumnUnitPrice,Calc!$O96,1))</f>
        <v/>
      </c>
      <c r="V96" s="201" t="str">
        <f>IF($P96="","",INDEX(ColumnDiscount,Calc!$O96,1))</f>
        <v/>
      </c>
      <c r="W96" s="200" t="str">
        <f>IF($P96="","",INDEX(ColumnNetPrice,Calc!$O96,1))</f>
        <v/>
      </c>
      <c r="X96" s="200" t="str">
        <f>IF($P96="","",INDEX(ColumnCurency,Calc!$O96,1))</f>
        <v/>
      </c>
      <c r="Y96" s="197" t="str">
        <f>IF($P96="","",IF(LEN(Form!$P$12)=0,"",Form!$P$12))</f>
        <v/>
      </c>
      <c r="Z96" s="202" t="str">
        <f>IF($P96="","",IF(LEN(Form!$D$13)=0,"",Form!$D$13))</f>
        <v/>
      </c>
      <c r="AA96" s="180"/>
      <c r="AB96" s="180"/>
      <c r="AC96" s="205" t="str">
        <f>INDEX(Tracking!$B$6:$B$3001,ROW(A91),1)&amp;""</f>
        <v/>
      </c>
      <c r="AD96" s="206">
        <f t="array" ref="AD96">SUMPRODUCT(MID(0&amp;AC96,LARGE(INDEX(ISNUMBER(--MID(AC96,ROW($A$1:$A$25),1))* ROW($A$1:$A$25),0),ROW($A$1:$A$25))+1,1)*10^ROW($A$1:$A$25)/10)</f>
        <v>0</v>
      </c>
      <c r="AE96" s="180"/>
      <c r="AF96" s="180"/>
      <c r="AG96" s="180"/>
    </row>
    <row r="97" spans="15:33" s="179" customFormat="1" x14ac:dyDescent="0.25">
      <c r="O97" s="204">
        <f t="shared" si="1"/>
        <v>185</v>
      </c>
      <c r="P97" s="197" t="str">
        <f>IF(OR(LEN(Form!$E$8)=0,ROWS(ColumnDescr)&lt;O97),"",IF(LEN(INDEX(ColumnDescr,$O97))=0,"",Form!$E$8))</f>
        <v/>
      </c>
      <c r="Q97" s="198" t="str">
        <f ca="1">IF(LEN(Form!PIdate)=0,"",IF(P97="","",Form!$E$9))</f>
        <v/>
      </c>
      <c r="R97" s="199" t="str">
        <f>IF($P97="","",INDEX(ColumnDescr,Calc!$O97,1))</f>
        <v/>
      </c>
      <c r="S97" s="197" t="str">
        <f>IF($P97="","",INDEX(ColumnQTY,Calc!$O97,1))</f>
        <v/>
      </c>
      <c r="T97" s="197" t="str">
        <f>IF($P97="","",INDEX(ColumnUnit,Calc!$O97,1))</f>
        <v/>
      </c>
      <c r="U97" s="200" t="str">
        <f>IF($P97="","",INDEX(ColumnUnitPrice,Calc!$O97,1))</f>
        <v/>
      </c>
      <c r="V97" s="201" t="str">
        <f>IF($P97="","",INDEX(ColumnDiscount,Calc!$O97,1))</f>
        <v/>
      </c>
      <c r="W97" s="200" t="str">
        <f>IF($P97="","",INDEX(ColumnNetPrice,Calc!$O97,1))</f>
        <v/>
      </c>
      <c r="X97" s="200" t="str">
        <f>IF($P97="","",INDEX(ColumnCurency,Calc!$O97,1))</f>
        <v/>
      </c>
      <c r="Y97" s="197" t="str">
        <f>IF($P97="","",IF(LEN(Form!$P$12)=0,"",Form!$P$12))</f>
        <v/>
      </c>
      <c r="Z97" s="202" t="str">
        <f>IF($P97="","",IF(LEN(Form!$D$13)=0,"",Form!$D$13))</f>
        <v/>
      </c>
      <c r="AA97" s="180"/>
      <c r="AB97" s="180"/>
      <c r="AC97" s="205" t="str">
        <f>INDEX(Tracking!$B$6:$B$3001,ROW(A92),1)&amp;""</f>
        <v/>
      </c>
      <c r="AD97" s="206">
        <f t="array" ref="AD97">SUMPRODUCT(MID(0&amp;AC97,LARGE(INDEX(ISNUMBER(--MID(AC97,ROW($A$1:$A$25),1))* ROW($A$1:$A$25),0),ROW($A$1:$A$25))+1,1)*10^ROW($A$1:$A$25)/10)</f>
        <v>0</v>
      </c>
      <c r="AE97" s="180"/>
      <c r="AF97" s="180"/>
      <c r="AG97" s="180"/>
    </row>
    <row r="98" spans="15:33" s="179" customFormat="1" x14ac:dyDescent="0.25">
      <c r="O98" s="204">
        <f t="shared" si="1"/>
        <v>187</v>
      </c>
      <c r="P98" s="197" t="str">
        <f>IF(OR(LEN(Form!$E$8)=0,ROWS(ColumnDescr)&lt;O98),"",IF(LEN(INDEX(ColumnDescr,$O98))=0,"",Form!$E$8))</f>
        <v/>
      </c>
      <c r="Q98" s="198" t="str">
        <f ca="1">IF(LEN(Form!PIdate)=0,"",IF(P98="","",Form!$E$9))</f>
        <v/>
      </c>
      <c r="R98" s="199" t="str">
        <f>IF($P98="","",INDEX(ColumnDescr,Calc!$O98,1))</f>
        <v/>
      </c>
      <c r="S98" s="197" t="str">
        <f>IF($P98="","",INDEX(ColumnQTY,Calc!$O98,1))</f>
        <v/>
      </c>
      <c r="T98" s="197" t="str">
        <f>IF($P98="","",INDEX(ColumnUnit,Calc!$O98,1))</f>
        <v/>
      </c>
      <c r="U98" s="200" t="str">
        <f>IF($P98="","",INDEX(ColumnUnitPrice,Calc!$O98,1))</f>
        <v/>
      </c>
      <c r="V98" s="201" t="str">
        <f>IF($P98="","",INDEX(ColumnDiscount,Calc!$O98,1))</f>
        <v/>
      </c>
      <c r="W98" s="200" t="str">
        <f>IF($P98="","",INDEX(ColumnNetPrice,Calc!$O98,1))</f>
        <v/>
      </c>
      <c r="X98" s="200" t="str">
        <f>IF($P98="","",INDEX(ColumnCurency,Calc!$O98,1))</f>
        <v/>
      </c>
      <c r="Y98" s="197" t="str">
        <f>IF($P98="","",IF(LEN(Form!$P$12)=0,"",Form!$P$12))</f>
        <v/>
      </c>
      <c r="Z98" s="202" t="str">
        <f>IF($P98="","",IF(LEN(Form!$D$13)=0,"",Form!$D$13))</f>
        <v/>
      </c>
      <c r="AA98" s="180"/>
      <c r="AB98" s="180"/>
      <c r="AC98" s="205" t="str">
        <f>INDEX(Tracking!$B$6:$B$3001,ROW(A93),1)&amp;""</f>
        <v/>
      </c>
      <c r="AD98" s="206">
        <f t="array" ref="AD98">SUMPRODUCT(MID(0&amp;AC98,LARGE(INDEX(ISNUMBER(--MID(AC98,ROW($A$1:$A$25),1))* ROW($A$1:$A$25),0),ROW($A$1:$A$25))+1,1)*10^ROW($A$1:$A$25)/10)</f>
        <v>0</v>
      </c>
      <c r="AE98" s="180"/>
      <c r="AF98" s="180"/>
      <c r="AG98" s="180"/>
    </row>
    <row r="99" spans="15:33" s="179" customFormat="1" x14ac:dyDescent="0.25">
      <c r="O99" s="204">
        <f t="shared" si="1"/>
        <v>189</v>
      </c>
      <c r="P99" s="197" t="str">
        <f>IF(OR(LEN(Form!$E$8)=0,ROWS(ColumnDescr)&lt;O99),"",IF(LEN(INDEX(ColumnDescr,$O99))=0,"",Form!$E$8))</f>
        <v/>
      </c>
      <c r="Q99" s="198" t="str">
        <f ca="1">IF(LEN(Form!PIdate)=0,"",IF(P99="","",Form!$E$9))</f>
        <v/>
      </c>
      <c r="R99" s="199" t="str">
        <f>IF($P99="","",INDEX(ColumnDescr,Calc!$O99,1))</f>
        <v/>
      </c>
      <c r="S99" s="197" t="str">
        <f>IF($P99="","",INDEX(ColumnQTY,Calc!$O99,1))</f>
        <v/>
      </c>
      <c r="T99" s="197" t="str">
        <f>IF($P99="","",INDEX(ColumnUnit,Calc!$O99,1))</f>
        <v/>
      </c>
      <c r="U99" s="200" t="str">
        <f>IF($P99="","",INDEX(ColumnUnitPrice,Calc!$O99,1))</f>
        <v/>
      </c>
      <c r="V99" s="201" t="str">
        <f>IF($P99="","",INDEX(ColumnDiscount,Calc!$O99,1))</f>
        <v/>
      </c>
      <c r="W99" s="200" t="str">
        <f>IF($P99="","",INDEX(ColumnNetPrice,Calc!$O99,1))</f>
        <v/>
      </c>
      <c r="X99" s="200" t="str">
        <f>IF($P99="","",INDEX(ColumnCurency,Calc!$O99,1))</f>
        <v/>
      </c>
      <c r="Y99" s="197" t="str">
        <f>IF($P99="","",IF(LEN(Form!$P$12)=0,"",Form!$P$12))</f>
        <v/>
      </c>
      <c r="Z99" s="202" t="str">
        <f>IF($P99="","",IF(LEN(Form!$D$13)=0,"",Form!$D$13))</f>
        <v/>
      </c>
      <c r="AA99" s="180"/>
      <c r="AB99" s="180"/>
      <c r="AC99" s="205" t="str">
        <f>INDEX(Tracking!$B$6:$B$3001,ROW(A94),1)&amp;""</f>
        <v/>
      </c>
      <c r="AD99" s="206">
        <f t="array" ref="AD99">SUMPRODUCT(MID(0&amp;AC99,LARGE(INDEX(ISNUMBER(--MID(AC99,ROW($A$1:$A$25),1))* ROW($A$1:$A$25),0),ROW($A$1:$A$25))+1,1)*10^ROW($A$1:$A$25)/10)</f>
        <v>0</v>
      </c>
      <c r="AE99" s="180"/>
      <c r="AF99" s="180"/>
      <c r="AG99" s="180"/>
    </row>
    <row r="100" spans="15:33" s="179" customFormat="1" x14ac:dyDescent="0.25">
      <c r="O100" s="204">
        <f t="shared" si="1"/>
        <v>191</v>
      </c>
      <c r="P100" s="197" t="str">
        <f>IF(OR(LEN(Form!$E$8)=0,ROWS(ColumnDescr)&lt;O100),"",IF(LEN(INDEX(ColumnDescr,$O100))=0,"",Form!$E$8))</f>
        <v/>
      </c>
      <c r="Q100" s="198" t="str">
        <f ca="1">IF(LEN(Form!PIdate)=0,"",IF(P100="","",Form!$E$9))</f>
        <v/>
      </c>
      <c r="R100" s="199" t="str">
        <f>IF($P100="","",INDEX(ColumnDescr,Calc!$O100,1))</f>
        <v/>
      </c>
      <c r="S100" s="197" t="str">
        <f>IF($P100="","",INDEX(ColumnQTY,Calc!$O100,1))</f>
        <v/>
      </c>
      <c r="T100" s="197" t="str">
        <f>IF($P100="","",INDEX(ColumnUnit,Calc!$O100,1))</f>
        <v/>
      </c>
      <c r="U100" s="200" t="str">
        <f>IF($P100="","",INDEX(ColumnUnitPrice,Calc!$O100,1))</f>
        <v/>
      </c>
      <c r="V100" s="201" t="str">
        <f>IF($P100="","",INDEX(ColumnDiscount,Calc!$O100,1))</f>
        <v/>
      </c>
      <c r="W100" s="200" t="str">
        <f>IF($P100="","",INDEX(ColumnNetPrice,Calc!$O100,1))</f>
        <v/>
      </c>
      <c r="X100" s="200" t="str">
        <f>IF($P100="","",INDEX(ColumnCurency,Calc!$O100,1))</f>
        <v/>
      </c>
      <c r="Y100" s="197" t="str">
        <f>IF($P100="","",IF(LEN(Form!$P$12)=0,"",Form!$P$12))</f>
        <v/>
      </c>
      <c r="Z100" s="202" t="str">
        <f>IF($P100="","",IF(LEN(Form!$D$13)=0,"",Form!$D$13))</f>
        <v/>
      </c>
      <c r="AA100" s="180"/>
      <c r="AB100" s="180"/>
      <c r="AC100" s="205" t="str">
        <f>INDEX(Tracking!$B$6:$B$3001,ROW(A95),1)&amp;""</f>
        <v/>
      </c>
      <c r="AD100" s="206">
        <f t="array" ref="AD100">SUMPRODUCT(MID(0&amp;AC100,LARGE(INDEX(ISNUMBER(--MID(AC100,ROW($A$1:$A$25),1))* ROW($A$1:$A$25),0),ROW($A$1:$A$25))+1,1)*10^ROW($A$1:$A$25)/10)</f>
        <v>0</v>
      </c>
      <c r="AE100" s="180"/>
      <c r="AF100" s="180"/>
      <c r="AG100" s="180"/>
    </row>
    <row r="101" spans="15:33" s="179" customFormat="1" x14ac:dyDescent="0.25">
      <c r="O101" s="204">
        <f t="shared" si="1"/>
        <v>193</v>
      </c>
      <c r="P101" s="197" t="str">
        <f>IF(OR(LEN(Form!$E$8)=0,ROWS(ColumnDescr)&lt;O101),"",IF(LEN(INDEX(ColumnDescr,$O101))=0,"",Form!$E$8))</f>
        <v/>
      </c>
      <c r="Q101" s="198" t="str">
        <f ca="1">IF(LEN(Form!PIdate)=0,"",IF(P101="","",Form!$E$9))</f>
        <v/>
      </c>
      <c r="R101" s="199" t="str">
        <f>IF($P101="","",INDEX(ColumnDescr,Calc!$O101,1))</f>
        <v/>
      </c>
      <c r="S101" s="197" t="str">
        <f>IF($P101="","",INDEX(ColumnQTY,Calc!$O101,1))</f>
        <v/>
      </c>
      <c r="T101" s="197" t="str">
        <f>IF($P101="","",INDEX(ColumnUnit,Calc!$O101,1))</f>
        <v/>
      </c>
      <c r="U101" s="200" t="str">
        <f>IF($P101="","",INDEX(ColumnUnitPrice,Calc!$O101,1))</f>
        <v/>
      </c>
      <c r="V101" s="201" t="str">
        <f>IF($P101="","",INDEX(ColumnDiscount,Calc!$O101,1))</f>
        <v/>
      </c>
      <c r="W101" s="200" t="str">
        <f>IF($P101="","",INDEX(ColumnNetPrice,Calc!$O101,1))</f>
        <v/>
      </c>
      <c r="X101" s="200" t="str">
        <f>IF($P101="","",INDEX(ColumnCurency,Calc!$O101,1))</f>
        <v/>
      </c>
      <c r="Y101" s="197" t="str">
        <f>IF($P101="","",IF(LEN(Form!$P$12)=0,"",Form!$P$12))</f>
        <v/>
      </c>
      <c r="Z101" s="202" t="str">
        <f>IF($P101="","",IF(LEN(Form!$D$13)=0,"",Form!$D$13))</f>
        <v/>
      </c>
      <c r="AA101" s="180"/>
      <c r="AB101" s="180"/>
      <c r="AC101" s="205" t="str">
        <f>INDEX(Tracking!$B$6:$B$3001,ROW(A96),1)&amp;""</f>
        <v/>
      </c>
      <c r="AD101" s="206">
        <f t="array" ref="AD101">SUMPRODUCT(MID(0&amp;AC101,LARGE(INDEX(ISNUMBER(--MID(AC101,ROW($A$1:$A$25),1))* ROW($A$1:$A$25),0),ROW($A$1:$A$25))+1,1)*10^ROW($A$1:$A$25)/10)</f>
        <v>0</v>
      </c>
      <c r="AE101" s="180"/>
      <c r="AF101" s="180"/>
      <c r="AG101" s="180"/>
    </row>
    <row r="102" spans="15:33" s="179" customFormat="1" x14ac:dyDescent="0.25">
      <c r="O102" s="204">
        <f t="shared" si="1"/>
        <v>195</v>
      </c>
      <c r="P102" s="197" t="str">
        <f>IF(OR(LEN(Form!$E$8)=0,ROWS(ColumnDescr)&lt;O102),"",IF(LEN(INDEX(ColumnDescr,$O102))=0,"",Form!$E$8))</f>
        <v/>
      </c>
      <c r="Q102" s="198" t="str">
        <f ca="1">IF(LEN(Form!PIdate)=0,"",IF(P102="","",Form!$E$9))</f>
        <v/>
      </c>
      <c r="R102" s="199" t="str">
        <f>IF($P102="","",INDEX(ColumnDescr,Calc!$O102,1))</f>
        <v/>
      </c>
      <c r="S102" s="197" t="str">
        <f>IF($P102="","",INDEX(ColumnQTY,Calc!$O102,1))</f>
        <v/>
      </c>
      <c r="T102" s="197" t="str">
        <f>IF($P102="","",INDEX(ColumnUnit,Calc!$O102,1))</f>
        <v/>
      </c>
      <c r="U102" s="200" t="str">
        <f>IF($P102="","",INDEX(ColumnUnitPrice,Calc!$O102,1))</f>
        <v/>
      </c>
      <c r="V102" s="201" t="str">
        <f>IF($P102="","",INDEX(ColumnDiscount,Calc!$O102,1))</f>
        <v/>
      </c>
      <c r="W102" s="200" t="str">
        <f>IF($P102="","",INDEX(ColumnNetPrice,Calc!$O102,1))</f>
        <v/>
      </c>
      <c r="X102" s="200" t="str">
        <f>IF($P102="","",INDEX(ColumnCurency,Calc!$O102,1))</f>
        <v/>
      </c>
      <c r="Y102" s="197" t="str">
        <f>IF($P102="","",IF(LEN(Form!$P$12)=0,"",Form!$P$12))</f>
        <v/>
      </c>
      <c r="Z102" s="202" t="str">
        <f>IF($P102="","",IF(LEN(Form!$D$13)=0,"",Form!$D$13))</f>
        <v/>
      </c>
      <c r="AA102" s="180"/>
      <c r="AB102" s="180"/>
      <c r="AC102" s="205" t="str">
        <f>INDEX(Tracking!$B$6:$B$3001,ROW(A97),1)&amp;""</f>
        <v/>
      </c>
      <c r="AD102" s="206">
        <f t="array" ref="AD102">SUMPRODUCT(MID(0&amp;AC102,LARGE(INDEX(ISNUMBER(--MID(AC102,ROW($A$1:$A$25),1))* ROW($A$1:$A$25),0),ROW($A$1:$A$25))+1,1)*10^ROW($A$1:$A$25)/10)</f>
        <v>0</v>
      </c>
      <c r="AE102" s="180"/>
      <c r="AF102" s="180"/>
      <c r="AG102" s="180"/>
    </row>
    <row r="103" spans="15:33" s="179" customFormat="1" x14ac:dyDescent="0.25">
      <c r="O103" s="204">
        <f t="shared" si="1"/>
        <v>197</v>
      </c>
      <c r="P103" s="197" t="str">
        <f>IF(OR(LEN(Form!$E$8)=0,ROWS(ColumnDescr)&lt;O103),"",IF(LEN(INDEX(ColumnDescr,$O103))=0,"",Form!$E$8))</f>
        <v/>
      </c>
      <c r="Q103" s="198" t="str">
        <f ca="1">IF(LEN(Form!PIdate)=0,"",IF(P103="","",Form!$E$9))</f>
        <v/>
      </c>
      <c r="R103" s="199" t="str">
        <f>IF($P103="","",INDEX(ColumnDescr,Calc!$O103,1))</f>
        <v/>
      </c>
      <c r="S103" s="197" t="str">
        <f>IF($P103="","",INDEX(ColumnQTY,Calc!$O103,1))</f>
        <v/>
      </c>
      <c r="T103" s="197" t="str">
        <f>IF($P103="","",INDEX(ColumnUnit,Calc!$O103,1))</f>
        <v/>
      </c>
      <c r="U103" s="200" t="str">
        <f>IF($P103="","",INDEX(ColumnUnitPrice,Calc!$O103,1))</f>
        <v/>
      </c>
      <c r="V103" s="201" t="str">
        <f>IF($P103="","",INDEX(ColumnDiscount,Calc!$O103,1))</f>
        <v/>
      </c>
      <c r="W103" s="200" t="str">
        <f>IF($P103="","",INDEX(ColumnNetPrice,Calc!$O103,1))</f>
        <v/>
      </c>
      <c r="X103" s="200" t="str">
        <f>IF($P103="","",INDEX(ColumnCurency,Calc!$O103,1))</f>
        <v/>
      </c>
      <c r="Y103" s="197" t="str">
        <f>IF($P103="","",IF(LEN(Form!$P$12)=0,"",Form!$P$12))</f>
        <v/>
      </c>
      <c r="Z103" s="202" t="str">
        <f>IF($P103="","",IF(LEN(Form!$D$13)=0,"",Form!$D$13))</f>
        <v/>
      </c>
      <c r="AA103" s="180"/>
      <c r="AB103" s="180"/>
      <c r="AC103" s="205" t="str">
        <f>INDEX(Tracking!$B$6:$B$3001,ROW(A98),1)&amp;""</f>
        <v/>
      </c>
      <c r="AD103" s="206">
        <f t="array" ref="AD103">SUMPRODUCT(MID(0&amp;AC103,LARGE(INDEX(ISNUMBER(--MID(AC103,ROW($A$1:$A$25),1))* ROW($A$1:$A$25),0),ROW($A$1:$A$25))+1,1)*10^ROW($A$1:$A$25)/10)</f>
        <v>0</v>
      </c>
      <c r="AE103" s="180"/>
      <c r="AF103" s="180"/>
      <c r="AG103" s="180"/>
    </row>
    <row r="104" spans="15:33" s="179" customFormat="1" x14ac:dyDescent="0.25">
      <c r="O104" s="204">
        <f t="shared" si="1"/>
        <v>199</v>
      </c>
      <c r="P104" s="197" t="str">
        <f>IF(OR(LEN(Form!$E$8)=0,ROWS(ColumnDescr)&lt;O104),"",IF(LEN(INDEX(ColumnDescr,$O104))=0,"",Form!$E$8))</f>
        <v/>
      </c>
      <c r="Q104" s="198" t="str">
        <f ca="1">IF(LEN(Form!PIdate)=0,"",IF(P104="","",Form!$E$9))</f>
        <v/>
      </c>
      <c r="R104" s="199" t="str">
        <f>IF($P104="","",INDEX(ColumnDescr,Calc!$O104,1))</f>
        <v/>
      </c>
      <c r="S104" s="197" t="str">
        <f>IF($P104="","",INDEX(ColumnQTY,Calc!$O104,1))</f>
        <v/>
      </c>
      <c r="T104" s="197" t="str">
        <f>IF($P104="","",INDEX(ColumnUnit,Calc!$O104,1))</f>
        <v/>
      </c>
      <c r="U104" s="200" t="str">
        <f>IF($P104="","",INDEX(ColumnUnitPrice,Calc!$O104,1))</f>
        <v/>
      </c>
      <c r="V104" s="201" t="str">
        <f>IF($P104="","",INDEX(ColumnDiscount,Calc!$O104,1))</f>
        <v/>
      </c>
      <c r="W104" s="200" t="str">
        <f>IF($P104="","",INDEX(ColumnNetPrice,Calc!$O104,1))</f>
        <v/>
      </c>
      <c r="X104" s="200" t="str">
        <f>IF($P104="","",INDEX(ColumnCurency,Calc!$O104,1))</f>
        <v/>
      </c>
      <c r="Y104" s="197" t="str">
        <f>IF($P104="","",IF(LEN(Form!$P$12)=0,"",Form!$P$12))</f>
        <v/>
      </c>
      <c r="Z104" s="202" t="str">
        <f>IF($P104="","",IF(LEN(Form!$D$13)=0,"",Form!$D$13))</f>
        <v/>
      </c>
      <c r="AA104" s="180"/>
      <c r="AB104" s="180"/>
      <c r="AC104" s="205" t="str">
        <f>INDEX(Tracking!$B$6:$B$3001,ROW(A99),1)&amp;""</f>
        <v/>
      </c>
      <c r="AD104" s="206">
        <f t="array" ref="AD104">SUMPRODUCT(MID(0&amp;AC104,LARGE(INDEX(ISNUMBER(--MID(AC104,ROW($A$1:$A$25),1))* ROW($A$1:$A$25),0),ROW($A$1:$A$25))+1,1)*10^ROW($A$1:$A$25)/10)</f>
        <v>0</v>
      </c>
      <c r="AE104" s="180"/>
      <c r="AF104" s="180"/>
      <c r="AG104" s="180"/>
    </row>
    <row r="105" spans="15:33" s="179" customFormat="1" x14ac:dyDescent="0.25">
      <c r="O105" s="204">
        <f t="shared" si="1"/>
        <v>201</v>
      </c>
      <c r="P105" s="197" t="str">
        <f>IF(OR(LEN(Form!$E$8)=0,ROWS(ColumnDescr)&lt;O105),"",IF(LEN(INDEX(ColumnDescr,$O105))=0,"",Form!$E$8))</f>
        <v/>
      </c>
      <c r="Q105" s="198" t="str">
        <f ca="1">IF(LEN(Form!PIdate)=0,"",IF(P105="","",Form!$E$9))</f>
        <v/>
      </c>
      <c r="R105" s="199" t="str">
        <f>IF($P105="","",INDEX(ColumnDescr,Calc!$O105,1))</f>
        <v/>
      </c>
      <c r="S105" s="197" t="str">
        <f>IF($P105="","",INDEX(ColumnQTY,Calc!$O105,1))</f>
        <v/>
      </c>
      <c r="T105" s="197" t="str">
        <f>IF($P105="","",INDEX(ColumnUnit,Calc!$O105,1))</f>
        <v/>
      </c>
      <c r="U105" s="200" t="str">
        <f>IF($P105="","",INDEX(ColumnUnitPrice,Calc!$O105,1))</f>
        <v/>
      </c>
      <c r="V105" s="201" t="str">
        <f>IF($P105="","",INDEX(ColumnDiscount,Calc!$O105,1))</f>
        <v/>
      </c>
      <c r="W105" s="200" t="str">
        <f>IF($P105="","",INDEX(ColumnNetPrice,Calc!$O105,1))</f>
        <v/>
      </c>
      <c r="X105" s="200" t="str">
        <f>IF($P105="","",INDEX(ColumnCurency,Calc!$O105,1))</f>
        <v/>
      </c>
      <c r="Y105" s="197" t="str">
        <f>IF($P105="","",IF(LEN(Form!$P$12)=0,"",Form!$P$12))</f>
        <v/>
      </c>
      <c r="Z105" s="202" t="str">
        <f>IF($P105="","",IF(LEN(Form!$D$13)=0,"",Form!$D$13))</f>
        <v/>
      </c>
      <c r="AA105" s="180"/>
      <c r="AB105" s="180"/>
      <c r="AC105" s="205" t="str">
        <f>INDEX(Tracking!$B$6:$B$3001,ROW(A100),1)&amp;""</f>
        <v/>
      </c>
      <c r="AD105" s="206">
        <f t="array" ref="AD105">SUMPRODUCT(MID(0&amp;AC105,LARGE(INDEX(ISNUMBER(--MID(AC105,ROW($A$1:$A$25),1))* ROW($A$1:$A$25),0),ROW($A$1:$A$25))+1,1)*10^ROW($A$1:$A$25)/10)</f>
        <v>0</v>
      </c>
      <c r="AE105" s="180"/>
      <c r="AF105" s="180"/>
      <c r="AG105" s="180"/>
    </row>
    <row r="106" spans="15:33" s="179" customFormat="1" x14ac:dyDescent="0.25">
      <c r="O106" s="204">
        <f t="shared" si="1"/>
        <v>203</v>
      </c>
      <c r="P106" s="197" t="str">
        <f>IF(OR(LEN(Form!$E$8)=0,ROWS(ColumnDescr)&lt;O106),"",IF(LEN(INDEX(ColumnDescr,$O106))=0,"",Form!$E$8))</f>
        <v/>
      </c>
      <c r="Q106" s="198" t="str">
        <f ca="1">IF(LEN(Form!PIdate)=0,"",IF(P106="","",Form!$E$9))</f>
        <v/>
      </c>
      <c r="R106" s="199" t="str">
        <f>IF($P106="","",INDEX(ColumnDescr,Calc!$O106,1))</f>
        <v/>
      </c>
      <c r="S106" s="197" t="str">
        <f>IF($P106="","",INDEX(ColumnQTY,Calc!$O106,1))</f>
        <v/>
      </c>
      <c r="T106" s="197" t="str">
        <f>IF($P106="","",INDEX(ColumnUnit,Calc!$O106,1))</f>
        <v/>
      </c>
      <c r="U106" s="200" t="str">
        <f>IF($P106="","",INDEX(ColumnUnitPrice,Calc!$O106,1))</f>
        <v/>
      </c>
      <c r="V106" s="201" t="str">
        <f>IF($P106="","",INDEX(ColumnDiscount,Calc!$O106,1))</f>
        <v/>
      </c>
      <c r="W106" s="200" t="str">
        <f>IF($P106="","",INDEX(ColumnNetPrice,Calc!$O106,1))</f>
        <v/>
      </c>
      <c r="X106" s="200" t="str">
        <f>IF($P106="","",INDEX(ColumnCurency,Calc!$O106,1))</f>
        <v/>
      </c>
      <c r="Y106" s="197" t="str">
        <f>IF($P106="","",IF(LEN(Form!$P$12)=0,"",Form!$P$12))</f>
        <v/>
      </c>
      <c r="Z106" s="202" t="str">
        <f>IF($P106="","",IF(LEN(Form!$D$13)=0,"",Form!$D$13))</f>
        <v/>
      </c>
      <c r="AA106" s="180"/>
      <c r="AB106" s="180"/>
      <c r="AC106" s="205" t="str">
        <f>INDEX(Tracking!$B$6:$B$3001,ROW(A101),1)&amp;""</f>
        <v/>
      </c>
      <c r="AD106" s="206">
        <f t="array" ref="AD106">SUMPRODUCT(MID(0&amp;AC106,LARGE(INDEX(ISNUMBER(--MID(AC106,ROW($A$1:$A$25),1))* ROW($A$1:$A$25),0),ROW($A$1:$A$25))+1,1)*10^ROW($A$1:$A$25)/10)</f>
        <v>0</v>
      </c>
      <c r="AE106" s="180"/>
      <c r="AF106" s="180"/>
      <c r="AG106" s="180"/>
    </row>
    <row r="107" spans="15:33" s="179" customFormat="1" x14ac:dyDescent="0.25">
      <c r="O107" s="204">
        <f t="shared" si="1"/>
        <v>205</v>
      </c>
      <c r="P107" s="197" t="str">
        <f>IF(OR(LEN(Form!$E$8)=0,ROWS(ColumnDescr)&lt;O107),"",IF(LEN(INDEX(ColumnDescr,$O107))=0,"",Form!$E$8))</f>
        <v/>
      </c>
      <c r="Q107" s="198" t="str">
        <f ca="1">IF(LEN(Form!PIdate)=0,"",IF(P107="","",Form!$E$9))</f>
        <v/>
      </c>
      <c r="R107" s="199" t="str">
        <f>IF($P107="","",INDEX(ColumnDescr,Calc!$O107,1))</f>
        <v/>
      </c>
      <c r="S107" s="197" t="str">
        <f>IF($P107="","",INDEX(ColumnQTY,Calc!$O107,1))</f>
        <v/>
      </c>
      <c r="T107" s="197" t="str">
        <f>IF($P107="","",INDEX(ColumnUnit,Calc!$O107,1))</f>
        <v/>
      </c>
      <c r="U107" s="200" t="str">
        <f>IF($P107="","",INDEX(ColumnUnitPrice,Calc!$O107,1))</f>
        <v/>
      </c>
      <c r="V107" s="201" t="str">
        <f>IF($P107="","",INDEX(ColumnDiscount,Calc!$O107,1))</f>
        <v/>
      </c>
      <c r="W107" s="200" t="str">
        <f>IF($P107="","",INDEX(ColumnNetPrice,Calc!$O107,1))</f>
        <v/>
      </c>
      <c r="X107" s="200" t="str">
        <f>IF($P107="","",INDEX(ColumnCurency,Calc!$O107,1))</f>
        <v/>
      </c>
      <c r="Y107" s="197" t="str">
        <f>IF($P107="","",IF(LEN(Form!$P$12)=0,"",Form!$P$12))</f>
        <v/>
      </c>
      <c r="Z107" s="202" t="str">
        <f>IF($P107="","",IF(LEN(Form!$D$13)=0,"",Form!$D$13))</f>
        <v/>
      </c>
      <c r="AA107" s="180"/>
      <c r="AB107" s="180"/>
      <c r="AC107" s="205" t="str">
        <f>INDEX(Tracking!$B$6:$B$3001,ROW(A102),1)&amp;""</f>
        <v/>
      </c>
      <c r="AD107" s="206">
        <f t="array" ref="AD107">SUMPRODUCT(MID(0&amp;AC107,LARGE(INDEX(ISNUMBER(--MID(AC107,ROW($A$1:$A$25),1))* ROW($A$1:$A$25),0),ROW($A$1:$A$25))+1,1)*10^ROW($A$1:$A$25)/10)</f>
        <v>0</v>
      </c>
      <c r="AE107" s="180"/>
      <c r="AF107" s="180"/>
      <c r="AG107" s="180"/>
    </row>
    <row r="108" spans="15:33" s="179" customFormat="1" x14ac:dyDescent="0.25">
      <c r="O108" s="204">
        <f t="shared" si="1"/>
        <v>207</v>
      </c>
      <c r="P108" s="197" t="str">
        <f>IF(OR(LEN(Form!$E$8)=0,ROWS(ColumnDescr)&lt;O108),"",IF(LEN(INDEX(ColumnDescr,$O108))=0,"",Form!$E$8))</f>
        <v/>
      </c>
      <c r="Q108" s="198" t="str">
        <f ca="1">IF(LEN(Form!PIdate)=0,"",IF(P108="","",Form!$E$9))</f>
        <v/>
      </c>
      <c r="R108" s="199" t="str">
        <f>IF($P108="","",INDEX(ColumnDescr,Calc!$O108,1))</f>
        <v/>
      </c>
      <c r="S108" s="197" t="str">
        <f>IF($P108="","",INDEX(ColumnQTY,Calc!$O108,1))</f>
        <v/>
      </c>
      <c r="T108" s="197" t="str">
        <f>IF($P108="","",INDEX(ColumnUnit,Calc!$O108,1))</f>
        <v/>
      </c>
      <c r="U108" s="200" t="str">
        <f>IF($P108="","",INDEX(ColumnUnitPrice,Calc!$O108,1))</f>
        <v/>
      </c>
      <c r="V108" s="201" t="str">
        <f>IF($P108="","",INDEX(ColumnDiscount,Calc!$O108,1))</f>
        <v/>
      </c>
      <c r="W108" s="200" t="str">
        <f>IF($P108="","",INDEX(ColumnNetPrice,Calc!$O108,1))</f>
        <v/>
      </c>
      <c r="X108" s="200" t="str">
        <f>IF($P108="","",INDEX(ColumnCurency,Calc!$O108,1))</f>
        <v/>
      </c>
      <c r="Y108" s="197" t="str">
        <f>IF($P108="","",IF(LEN(Form!$P$12)=0,"",Form!$P$12))</f>
        <v/>
      </c>
      <c r="Z108" s="202" t="str">
        <f>IF($P108="","",IF(LEN(Form!$D$13)=0,"",Form!$D$13))</f>
        <v/>
      </c>
      <c r="AA108" s="180"/>
      <c r="AB108" s="180"/>
      <c r="AC108" s="205" t="str">
        <f>INDEX(Tracking!$B$6:$B$3001,ROW(A103),1)&amp;""</f>
        <v/>
      </c>
      <c r="AD108" s="206">
        <f t="array" ref="AD108">SUMPRODUCT(MID(0&amp;AC108,LARGE(INDEX(ISNUMBER(--MID(AC108,ROW($A$1:$A$25),1))* ROW($A$1:$A$25),0),ROW($A$1:$A$25))+1,1)*10^ROW($A$1:$A$25)/10)</f>
        <v>0</v>
      </c>
      <c r="AE108" s="180"/>
      <c r="AF108" s="180"/>
      <c r="AG108" s="180"/>
    </row>
    <row r="109" spans="15:33" s="179" customFormat="1" x14ac:dyDescent="0.25">
      <c r="O109" s="204">
        <f t="shared" si="1"/>
        <v>209</v>
      </c>
      <c r="P109" s="197" t="str">
        <f>IF(OR(LEN(Form!$E$8)=0,ROWS(ColumnDescr)&lt;O109),"",IF(LEN(INDEX(ColumnDescr,$O109))=0,"",Form!$E$8))</f>
        <v/>
      </c>
      <c r="Q109" s="198" t="str">
        <f ca="1">IF(LEN(Form!PIdate)=0,"",IF(P109="","",Form!$E$9))</f>
        <v/>
      </c>
      <c r="R109" s="199" t="str">
        <f>IF($P109="","",INDEX(ColumnDescr,Calc!$O109,1))</f>
        <v/>
      </c>
      <c r="S109" s="197" t="str">
        <f>IF($P109="","",INDEX(ColumnQTY,Calc!$O109,1))</f>
        <v/>
      </c>
      <c r="T109" s="197" t="str">
        <f>IF($P109="","",INDEX(ColumnUnit,Calc!$O109,1))</f>
        <v/>
      </c>
      <c r="U109" s="200" t="str">
        <f>IF($P109="","",INDEX(ColumnUnitPrice,Calc!$O109,1))</f>
        <v/>
      </c>
      <c r="V109" s="201" t="str">
        <f>IF($P109="","",INDEX(ColumnDiscount,Calc!$O109,1))</f>
        <v/>
      </c>
      <c r="W109" s="200" t="str">
        <f>IF($P109="","",INDEX(ColumnNetPrice,Calc!$O109,1))</f>
        <v/>
      </c>
      <c r="X109" s="200" t="str">
        <f>IF($P109="","",INDEX(ColumnCurency,Calc!$O109,1))</f>
        <v/>
      </c>
      <c r="Y109" s="197" t="str">
        <f>IF($P109="","",IF(LEN(Form!$P$12)=0,"",Form!$P$12))</f>
        <v/>
      </c>
      <c r="Z109" s="202" t="str">
        <f>IF($P109="","",IF(LEN(Form!$D$13)=0,"",Form!$D$13))</f>
        <v/>
      </c>
      <c r="AA109" s="180"/>
      <c r="AB109" s="180"/>
      <c r="AC109" s="205" t="str">
        <f>INDEX(Tracking!$B$6:$B$3001,ROW(A104),1)&amp;""</f>
        <v/>
      </c>
      <c r="AD109" s="206">
        <f t="array" ref="AD109">SUMPRODUCT(MID(0&amp;AC109,LARGE(INDEX(ISNUMBER(--MID(AC109,ROW($A$1:$A$25),1))* ROW($A$1:$A$25),0),ROW($A$1:$A$25))+1,1)*10^ROW($A$1:$A$25)/10)</f>
        <v>0</v>
      </c>
      <c r="AE109" s="180"/>
      <c r="AF109" s="180"/>
      <c r="AG109" s="180"/>
    </row>
    <row r="110" spans="15:33" s="179" customFormat="1" x14ac:dyDescent="0.25">
      <c r="O110" s="204">
        <f t="shared" si="1"/>
        <v>211</v>
      </c>
      <c r="P110" s="197" t="str">
        <f>IF(OR(LEN(Form!$E$8)=0,ROWS(ColumnDescr)&lt;O110),"",IF(LEN(INDEX(ColumnDescr,$O110))=0,"",Form!$E$8))</f>
        <v/>
      </c>
      <c r="Q110" s="198" t="str">
        <f ca="1">IF(LEN(Form!PIdate)=0,"",IF(P110="","",Form!$E$9))</f>
        <v/>
      </c>
      <c r="R110" s="199" t="str">
        <f>IF($P110="","",INDEX(ColumnDescr,Calc!$O110,1))</f>
        <v/>
      </c>
      <c r="S110" s="197" t="str">
        <f>IF($P110="","",INDEX(ColumnQTY,Calc!$O110,1))</f>
        <v/>
      </c>
      <c r="T110" s="197" t="str">
        <f>IF($P110="","",INDEX(ColumnUnit,Calc!$O110,1))</f>
        <v/>
      </c>
      <c r="U110" s="200" t="str">
        <f>IF($P110="","",INDEX(ColumnUnitPrice,Calc!$O110,1))</f>
        <v/>
      </c>
      <c r="V110" s="201" t="str">
        <f>IF($P110="","",INDEX(ColumnDiscount,Calc!$O110,1))</f>
        <v/>
      </c>
      <c r="W110" s="200" t="str">
        <f>IF($P110="","",INDEX(ColumnNetPrice,Calc!$O110,1))</f>
        <v/>
      </c>
      <c r="X110" s="200" t="str">
        <f>IF($P110="","",INDEX(ColumnCurency,Calc!$O110,1))</f>
        <v/>
      </c>
      <c r="Y110" s="197" t="str">
        <f>IF($P110="","",IF(LEN(Form!$P$12)=0,"",Form!$P$12))</f>
        <v/>
      </c>
      <c r="Z110" s="202" t="str">
        <f>IF($P110="","",IF(LEN(Form!$D$13)=0,"",Form!$D$13))</f>
        <v/>
      </c>
      <c r="AA110" s="180"/>
      <c r="AB110" s="180"/>
      <c r="AC110" s="205" t="str">
        <f>INDEX(Tracking!$B$6:$B$3001,ROW(A105),1)&amp;""</f>
        <v/>
      </c>
      <c r="AD110" s="206">
        <f t="array" ref="AD110">SUMPRODUCT(MID(0&amp;AC110,LARGE(INDEX(ISNUMBER(--MID(AC110,ROW($A$1:$A$25),1))* ROW($A$1:$A$25),0),ROW($A$1:$A$25))+1,1)*10^ROW($A$1:$A$25)/10)</f>
        <v>0</v>
      </c>
      <c r="AE110" s="180"/>
      <c r="AF110" s="180"/>
      <c r="AG110" s="180"/>
    </row>
    <row r="111" spans="15:33" s="179" customFormat="1" x14ac:dyDescent="0.25">
      <c r="O111" s="204">
        <f t="shared" si="1"/>
        <v>213</v>
      </c>
      <c r="P111" s="197" t="str">
        <f>IF(OR(LEN(Form!$E$8)=0,ROWS(ColumnDescr)&lt;O111),"",IF(LEN(INDEX(ColumnDescr,$O111))=0,"",Form!$E$8))</f>
        <v/>
      </c>
      <c r="Q111" s="198" t="str">
        <f ca="1">IF(LEN(Form!PIdate)=0,"",IF(P111="","",Form!$E$9))</f>
        <v/>
      </c>
      <c r="R111" s="199" t="str">
        <f>IF($P111="","",INDEX(ColumnDescr,Calc!$O111,1))</f>
        <v/>
      </c>
      <c r="S111" s="197" t="str">
        <f>IF($P111="","",INDEX(ColumnQTY,Calc!$O111,1))</f>
        <v/>
      </c>
      <c r="T111" s="197" t="str">
        <f>IF($P111="","",INDEX(ColumnUnit,Calc!$O111,1))</f>
        <v/>
      </c>
      <c r="U111" s="200" t="str">
        <f>IF($P111="","",INDEX(ColumnUnitPrice,Calc!$O111,1))</f>
        <v/>
      </c>
      <c r="V111" s="201" t="str">
        <f>IF($P111="","",INDEX(ColumnDiscount,Calc!$O111,1))</f>
        <v/>
      </c>
      <c r="W111" s="200" t="str">
        <f>IF($P111="","",INDEX(ColumnNetPrice,Calc!$O111,1))</f>
        <v/>
      </c>
      <c r="X111" s="200" t="str">
        <f>IF($P111="","",INDEX(ColumnCurency,Calc!$O111,1))</f>
        <v/>
      </c>
      <c r="Y111" s="197" t="str">
        <f>IF($P111="","",IF(LEN(Form!$P$12)=0,"",Form!$P$12))</f>
        <v/>
      </c>
      <c r="Z111" s="202" t="str">
        <f>IF($P111="","",IF(LEN(Form!$D$13)=0,"",Form!$D$13))</f>
        <v/>
      </c>
      <c r="AA111" s="180"/>
      <c r="AB111" s="180"/>
      <c r="AC111" s="205" t="str">
        <f>INDEX(Tracking!$B$6:$B$3001,ROW(A106),1)&amp;""</f>
        <v/>
      </c>
      <c r="AD111" s="206">
        <f t="array" ref="AD111">SUMPRODUCT(MID(0&amp;AC111,LARGE(INDEX(ISNUMBER(--MID(AC111,ROW($A$1:$A$25),1))* ROW($A$1:$A$25),0),ROW($A$1:$A$25))+1,1)*10^ROW($A$1:$A$25)/10)</f>
        <v>0</v>
      </c>
      <c r="AE111" s="180"/>
      <c r="AF111" s="180"/>
      <c r="AG111" s="180"/>
    </row>
    <row r="112" spans="15:33" s="179" customFormat="1" x14ac:dyDescent="0.25">
      <c r="O112" s="204">
        <f t="shared" si="1"/>
        <v>215</v>
      </c>
      <c r="P112" s="197" t="str">
        <f>IF(OR(LEN(Form!$E$8)=0,ROWS(ColumnDescr)&lt;O112),"",IF(LEN(INDEX(ColumnDescr,$O112))=0,"",Form!$E$8))</f>
        <v/>
      </c>
      <c r="Q112" s="198" t="str">
        <f ca="1">IF(LEN(Form!PIdate)=0,"",IF(P112="","",Form!$E$9))</f>
        <v/>
      </c>
      <c r="R112" s="199" t="str">
        <f>IF($P112="","",INDEX(ColumnDescr,Calc!$O112,1))</f>
        <v/>
      </c>
      <c r="S112" s="197" t="str">
        <f>IF($P112="","",INDEX(ColumnQTY,Calc!$O112,1))</f>
        <v/>
      </c>
      <c r="T112" s="197" t="str">
        <f>IF($P112="","",INDEX(ColumnUnit,Calc!$O112,1))</f>
        <v/>
      </c>
      <c r="U112" s="200" t="str">
        <f>IF($P112="","",INDEX(ColumnUnitPrice,Calc!$O112,1))</f>
        <v/>
      </c>
      <c r="V112" s="201" t="str">
        <f>IF($P112="","",INDEX(ColumnDiscount,Calc!$O112,1))</f>
        <v/>
      </c>
      <c r="W112" s="200" t="str">
        <f>IF($P112="","",INDEX(ColumnNetPrice,Calc!$O112,1))</f>
        <v/>
      </c>
      <c r="X112" s="200" t="str">
        <f>IF($P112="","",INDEX(ColumnCurency,Calc!$O112,1))</f>
        <v/>
      </c>
      <c r="Y112" s="197" t="str">
        <f>IF($P112="","",IF(LEN(Form!$P$12)=0,"",Form!$P$12))</f>
        <v/>
      </c>
      <c r="Z112" s="202" t="str">
        <f>IF($P112="","",IF(LEN(Form!$D$13)=0,"",Form!$D$13))</f>
        <v/>
      </c>
      <c r="AA112" s="180"/>
      <c r="AB112" s="180"/>
      <c r="AC112" s="205" t="str">
        <f>INDEX(Tracking!$B$6:$B$3001,ROW(A107),1)&amp;""</f>
        <v/>
      </c>
      <c r="AD112" s="206">
        <f t="array" ref="AD112">SUMPRODUCT(MID(0&amp;AC112,LARGE(INDEX(ISNUMBER(--MID(AC112,ROW($A$1:$A$25),1))* ROW($A$1:$A$25),0),ROW($A$1:$A$25))+1,1)*10^ROW($A$1:$A$25)/10)</f>
        <v>0</v>
      </c>
      <c r="AE112" s="180"/>
      <c r="AF112" s="180"/>
      <c r="AG112" s="180"/>
    </row>
    <row r="113" spans="15:33" s="179" customFormat="1" x14ac:dyDescent="0.25">
      <c r="O113" s="204">
        <f t="shared" si="1"/>
        <v>217</v>
      </c>
      <c r="P113" s="197" t="str">
        <f>IF(OR(LEN(Form!$E$8)=0,ROWS(ColumnDescr)&lt;O113),"",IF(LEN(INDEX(ColumnDescr,$O113))=0,"",Form!$E$8))</f>
        <v/>
      </c>
      <c r="Q113" s="198" t="str">
        <f ca="1">IF(LEN(Form!PIdate)=0,"",IF(P113="","",Form!$E$9))</f>
        <v/>
      </c>
      <c r="R113" s="199" t="str">
        <f>IF($P113="","",INDEX(ColumnDescr,Calc!$O113,1))</f>
        <v/>
      </c>
      <c r="S113" s="197" t="str">
        <f>IF($P113="","",INDEX(ColumnQTY,Calc!$O113,1))</f>
        <v/>
      </c>
      <c r="T113" s="197" t="str">
        <f>IF($P113="","",INDEX(ColumnUnit,Calc!$O113,1))</f>
        <v/>
      </c>
      <c r="U113" s="200" t="str">
        <f>IF($P113="","",INDEX(ColumnUnitPrice,Calc!$O113,1))</f>
        <v/>
      </c>
      <c r="V113" s="201" t="str">
        <f>IF($P113="","",INDEX(ColumnDiscount,Calc!$O113,1))</f>
        <v/>
      </c>
      <c r="W113" s="200" t="str">
        <f>IF($P113="","",INDEX(ColumnNetPrice,Calc!$O113,1))</f>
        <v/>
      </c>
      <c r="X113" s="200" t="str">
        <f>IF($P113="","",INDEX(ColumnCurency,Calc!$O113,1))</f>
        <v/>
      </c>
      <c r="Y113" s="197" t="str">
        <f>IF($P113="","",IF(LEN(Form!$P$12)=0,"",Form!$P$12))</f>
        <v/>
      </c>
      <c r="Z113" s="202" t="str">
        <f>IF($P113="","",IF(LEN(Form!$D$13)=0,"",Form!$D$13))</f>
        <v/>
      </c>
      <c r="AA113" s="180"/>
      <c r="AB113" s="180"/>
      <c r="AC113" s="205" t="str">
        <f>INDEX(Tracking!$B$6:$B$3001,ROW(A108),1)&amp;""</f>
        <v/>
      </c>
      <c r="AD113" s="206">
        <f t="array" ref="AD113">SUMPRODUCT(MID(0&amp;AC113,LARGE(INDEX(ISNUMBER(--MID(AC113,ROW($A$1:$A$25),1))* ROW($A$1:$A$25),0),ROW($A$1:$A$25))+1,1)*10^ROW($A$1:$A$25)/10)</f>
        <v>0</v>
      </c>
      <c r="AE113" s="180"/>
      <c r="AF113" s="180"/>
      <c r="AG113" s="180"/>
    </row>
    <row r="114" spans="15:33" s="179" customFormat="1" x14ac:dyDescent="0.25">
      <c r="O114" s="204">
        <f t="shared" si="1"/>
        <v>219</v>
      </c>
      <c r="P114" s="197" t="str">
        <f>IF(OR(LEN(Form!$E$8)=0,ROWS(ColumnDescr)&lt;O114),"",IF(LEN(INDEX(ColumnDescr,$O114))=0,"",Form!$E$8))</f>
        <v/>
      </c>
      <c r="Q114" s="198" t="str">
        <f ca="1">IF(LEN(Form!PIdate)=0,"",IF(P114="","",Form!$E$9))</f>
        <v/>
      </c>
      <c r="R114" s="199" t="str">
        <f>IF($P114="","",INDEX(ColumnDescr,Calc!$O114,1))</f>
        <v/>
      </c>
      <c r="S114" s="197" t="str">
        <f>IF($P114="","",INDEX(ColumnQTY,Calc!$O114,1))</f>
        <v/>
      </c>
      <c r="T114" s="197" t="str">
        <f>IF($P114="","",INDEX(ColumnUnit,Calc!$O114,1))</f>
        <v/>
      </c>
      <c r="U114" s="200" t="str">
        <f>IF($P114="","",INDEX(ColumnUnitPrice,Calc!$O114,1))</f>
        <v/>
      </c>
      <c r="V114" s="201" t="str">
        <f>IF($P114="","",INDEX(ColumnDiscount,Calc!$O114,1))</f>
        <v/>
      </c>
      <c r="W114" s="200" t="str">
        <f>IF($P114="","",INDEX(ColumnNetPrice,Calc!$O114,1))</f>
        <v/>
      </c>
      <c r="X114" s="200" t="str">
        <f>IF($P114="","",INDEX(ColumnCurency,Calc!$O114,1))</f>
        <v/>
      </c>
      <c r="Y114" s="197" t="str">
        <f>IF($P114="","",IF(LEN(Form!$P$12)=0,"",Form!$P$12))</f>
        <v/>
      </c>
      <c r="Z114" s="202" t="str">
        <f>IF($P114="","",IF(LEN(Form!$D$13)=0,"",Form!$D$13))</f>
        <v/>
      </c>
      <c r="AA114" s="180"/>
      <c r="AB114" s="180"/>
      <c r="AC114" s="205" t="str">
        <f>INDEX(Tracking!$B$6:$B$3001,ROW(A109),1)&amp;""</f>
        <v/>
      </c>
      <c r="AD114" s="206">
        <f t="array" ref="AD114">SUMPRODUCT(MID(0&amp;AC114,LARGE(INDEX(ISNUMBER(--MID(AC114,ROW($A$1:$A$25),1))* ROW($A$1:$A$25),0),ROW($A$1:$A$25))+1,1)*10^ROW($A$1:$A$25)/10)</f>
        <v>0</v>
      </c>
      <c r="AE114" s="180"/>
      <c r="AF114" s="180"/>
      <c r="AG114" s="180"/>
    </row>
    <row r="115" spans="15:33" s="179" customFormat="1" x14ac:dyDescent="0.25">
      <c r="O115" s="204">
        <f t="shared" si="1"/>
        <v>221</v>
      </c>
      <c r="P115" s="197" t="str">
        <f>IF(OR(LEN(Form!$E$8)=0,ROWS(ColumnDescr)&lt;O115),"",IF(LEN(INDEX(ColumnDescr,$O115))=0,"",Form!$E$8))</f>
        <v/>
      </c>
      <c r="Q115" s="198" t="str">
        <f ca="1">IF(LEN(Form!PIdate)=0,"",IF(P115="","",Form!$E$9))</f>
        <v/>
      </c>
      <c r="R115" s="199" t="str">
        <f>IF($P115="","",INDEX(ColumnDescr,Calc!$O115,1))</f>
        <v/>
      </c>
      <c r="S115" s="197" t="str">
        <f>IF($P115="","",INDEX(ColumnQTY,Calc!$O115,1))</f>
        <v/>
      </c>
      <c r="T115" s="197" t="str">
        <f>IF($P115="","",INDEX(ColumnUnit,Calc!$O115,1))</f>
        <v/>
      </c>
      <c r="U115" s="200" t="str">
        <f>IF($P115="","",INDEX(ColumnUnitPrice,Calc!$O115,1))</f>
        <v/>
      </c>
      <c r="V115" s="201" t="str">
        <f>IF($P115="","",INDEX(ColumnDiscount,Calc!$O115,1))</f>
        <v/>
      </c>
      <c r="W115" s="200" t="str">
        <f>IF($P115="","",INDEX(ColumnNetPrice,Calc!$O115,1))</f>
        <v/>
      </c>
      <c r="X115" s="200" t="str">
        <f>IF($P115="","",INDEX(ColumnCurency,Calc!$O115,1))</f>
        <v/>
      </c>
      <c r="Y115" s="197" t="str">
        <f>IF($P115="","",IF(LEN(Form!$P$12)=0,"",Form!$P$12))</f>
        <v/>
      </c>
      <c r="Z115" s="202" t="str">
        <f>IF($P115="","",IF(LEN(Form!$D$13)=0,"",Form!$D$13))</f>
        <v/>
      </c>
      <c r="AA115" s="180"/>
      <c r="AB115" s="180"/>
      <c r="AC115" s="205" t="str">
        <f>INDEX(Tracking!$B$6:$B$3001,ROW(A110),1)&amp;""</f>
        <v/>
      </c>
      <c r="AD115" s="206">
        <f t="array" ref="AD115">SUMPRODUCT(MID(0&amp;AC115,LARGE(INDEX(ISNUMBER(--MID(AC115,ROW($A$1:$A$25),1))* ROW($A$1:$A$25),0),ROW($A$1:$A$25))+1,1)*10^ROW($A$1:$A$25)/10)</f>
        <v>0</v>
      </c>
      <c r="AE115" s="180"/>
      <c r="AF115" s="180"/>
      <c r="AG115" s="180"/>
    </row>
    <row r="116" spans="15:33" s="179" customFormat="1" x14ac:dyDescent="0.25">
      <c r="O116" s="204">
        <f t="shared" si="1"/>
        <v>223</v>
      </c>
      <c r="P116" s="197" t="str">
        <f>IF(OR(LEN(Form!$E$8)=0,ROWS(ColumnDescr)&lt;O116),"",IF(LEN(INDEX(ColumnDescr,$O116))=0,"",Form!$E$8))</f>
        <v/>
      </c>
      <c r="Q116" s="198" t="str">
        <f ca="1">IF(LEN(Form!PIdate)=0,"",IF(P116="","",Form!$E$9))</f>
        <v/>
      </c>
      <c r="R116" s="199" t="str">
        <f>IF($P116="","",INDEX(ColumnDescr,Calc!$O116,1))</f>
        <v/>
      </c>
      <c r="S116" s="197" t="str">
        <f>IF($P116="","",INDEX(ColumnQTY,Calc!$O116,1))</f>
        <v/>
      </c>
      <c r="T116" s="197" t="str">
        <f>IF($P116="","",INDEX(ColumnUnit,Calc!$O116,1))</f>
        <v/>
      </c>
      <c r="U116" s="200" t="str">
        <f>IF($P116="","",INDEX(ColumnUnitPrice,Calc!$O116,1))</f>
        <v/>
      </c>
      <c r="V116" s="201" t="str">
        <f>IF($P116="","",INDEX(ColumnDiscount,Calc!$O116,1))</f>
        <v/>
      </c>
      <c r="W116" s="200" t="str">
        <f>IF($P116="","",INDEX(ColumnNetPrice,Calc!$O116,1))</f>
        <v/>
      </c>
      <c r="X116" s="200" t="str">
        <f>IF($P116="","",INDEX(ColumnCurency,Calc!$O116,1))</f>
        <v/>
      </c>
      <c r="Y116" s="197" t="str">
        <f>IF($P116="","",IF(LEN(Form!$P$12)=0,"",Form!$P$12))</f>
        <v/>
      </c>
      <c r="Z116" s="202" t="str">
        <f>IF($P116="","",IF(LEN(Form!$D$13)=0,"",Form!$D$13))</f>
        <v/>
      </c>
      <c r="AA116" s="180"/>
      <c r="AB116" s="180"/>
      <c r="AC116" s="205" t="str">
        <f>INDEX(Tracking!$B$6:$B$3001,ROW(A111),1)&amp;""</f>
        <v/>
      </c>
      <c r="AD116" s="206">
        <f t="array" ref="AD116">SUMPRODUCT(MID(0&amp;AC116,LARGE(INDEX(ISNUMBER(--MID(AC116,ROW($A$1:$A$25),1))* ROW($A$1:$A$25),0),ROW($A$1:$A$25))+1,1)*10^ROW($A$1:$A$25)/10)</f>
        <v>0</v>
      </c>
      <c r="AE116" s="180"/>
      <c r="AF116" s="180"/>
      <c r="AG116" s="180"/>
    </row>
    <row r="117" spans="15:33" s="179" customFormat="1" x14ac:dyDescent="0.25">
      <c r="O117" s="204">
        <f t="shared" si="1"/>
        <v>225</v>
      </c>
      <c r="P117" s="197" t="str">
        <f>IF(OR(LEN(Form!$E$8)=0,ROWS(ColumnDescr)&lt;O117),"",IF(LEN(INDEX(ColumnDescr,$O117))=0,"",Form!$E$8))</f>
        <v/>
      </c>
      <c r="Q117" s="198" t="str">
        <f ca="1">IF(LEN(Form!PIdate)=0,"",IF(P117="","",Form!$E$9))</f>
        <v/>
      </c>
      <c r="R117" s="199" t="str">
        <f>IF($P117="","",INDEX(ColumnDescr,Calc!$O117,1))</f>
        <v/>
      </c>
      <c r="S117" s="197" t="str">
        <f>IF($P117="","",INDEX(ColumnQTY,Calc!$O117,1))</f>
        <v/>
      </c>
      <c r="T117" s="197" t="str">
        <f>IF($P117="","",INDEX(ColumnUnit,Calc!$O117,1))</f>
        <v/>
      </c>
      <c r="U117" s="200" t="str">
        <f>IF($P117="","",INDEX(ColumnUnitPrice,Calc!$O117,1))</f>
        <v/>
      </c>
      <c r="V117" s="201" t="str">
        <f>IF($P117="","",INDEX(ColumnDiscount,Calc!$O117,1))</f>
        <v/>
      </c>
      <c r="W117" s="200" t="str">
        <f>IF($P117="","",INDEX(ColumnNetPrice,Calc!$O117,1))</f>
        <v/>
      </c>
      <c r="X117" s="200" t="str">
        <f>IF($P117="","",INDEX(ColumnCurency,Calc!$O117,1))</f>
        <v/>
      </c>
      <c r="Y117" s="197" t="str">
        <f>IF($P117="","",IF(LEN(Form!$P$12)=0,"",Form!$P$12))</f>
        <v/>
      </c>
      <c r="Z117" s="202" t="str">
        <f>IF($P117="","",IF(LEN(Form!$D$13)=0,"",Form!$D$13))</f>
        <v/>
      </c>
      <c r="AA117" s="180"/>
      <c r="AB117" s="180"/>
      <c r="AC117" s="205" t="str">
        <f>INDEX(Tracking!$B$6:$B$3001,ROW(A112),1)&amp;""</f>
        <v/>
      </c>
      <c r="AD117" s="206">
        <f t="array" ref="AD117">SUMPRODUCT(MID(0&amp;AC117,LARGE(INDEX(ISNUMBER(--MID(AC117,ROW($A$1:$A$25),1))* ROW($A$1:$A$25),0),ROW($A$1:$A$25))+1,1)*10^ROW($A$1:$A$25)/10)</f>
        <v>0</v>
      </c>
      <c r="AE117" s="180"/>
      <c r="AF117" s="180"/>
      <c r="AG117" s="180"/>
    </row>
    <row r="118" spans="15:33" s="179" customFormat="1" x14ac:dyDescent="0.25">
      <c r="O118" s="204">
        <f t="shared" si="1"/>
        <v>227</v>
      </c>
      <c r="P118" s="197" t="str">
        <f>IF(OR(LEN(Form!$E$8)=0,ROWS(ColumnDescr)&lt;O118),"",IF(LEN(INDEX(ColumnDescr,$O118))=0,"",Form!$E$8))</f>
        <v/>
      </c>
      <c r="Q118" s="198" t="str">
        <f ca="1">IF(LEN(Form!PIdate)=0,"",IF(P118="","",Form!$E$9))</f>
        <v/>
      </c>
      <c r="R118" s="199" t="str">
        <f>IF($P118="","",INDEX(ColumnDescr,Calc!$O118,1))</f>
        <v/>
      </c>
      <c r="S118" s="197" t="str">
        <f>IF($P118="","",INDEX(ColumnQTY,Calc!$O118,1))</f>
        <v/>
      </c>
      <c r="T118" s="197" t="str">
        <f>IF($P118="","",INDEX(ColumnUnit,Calc!$O118,1))</f>
        <v/>
      </c>
      <c r="U118" s="200" t="str">
        <f>IF($P118="","",INDEX(ColumnUnitPrice,Calc!$O118,1))</f>
        <v/>
      </c>
      <c r="V118" s="201" t="str">
        <f>IF($P118="","",INDEX(ColumnDiscount,Calc!$O118,1))</f>
        <v/>
      </c>
      <c r="W118" s="200" t="str">
        <f>IF($P118="","",INDEX(ColumnNetPrice,Calc!$O118,1))</f>
        <v/>
      </c>
      <c r="X118" s="200" t="str">
        <f>IF($P118="","",INDEX(ColumnCurency,Calc!$O118,1))</f>
        <v/>
      </c>
      <c r="Y118" s="197" t="str">
        <f>IF($P118="","",IF(LEN(Form!$P$12)=0,"",Form!$P$12))</f>
        <v/>
      </c>
      <c r="Z118" s="202" t="str">
        <f>IF($P118="","",IF(LEN(Form!$D$13)=0,"",Form!$D$13))</f>
        <v/>
      </c>
      <c r="AA118" s="180"/>
      <c r="AB118" s="180"/>
      <c r="AC118" s="205" t="str">
        <f>INDEX(Tracking!$B$6:$B$3001,ROW(A113),1)&amp;""</f>
        <v/>
      </c>
      <c r="AD118" s="206">
        <f t="array" ref="AD118">SUMPRODUCT(MID(0&amp;AC118,LARGE(INDEX(ISNUMBER(--MID(AC118,ROW($A$1:$A$25),1))* ROW($A$1:$A$25),0),ROW($A$1:$A$25))+1,1)*10^ROW($A$1:$A$25)/10)</f>
        <v>0</v>
      </c>
      <c r="AE118" s="180"/>
      <c r="AF118" s="180"/>
      <c r="AG118" s="180"/>
    </row>
    <row r="119" spans="15:33" s="179" customFormat="1" x14ac:dyDescent="0.25">
      <c r="O119" s="204">
        <f t="shared" si="1"/>
        <v>229</v>
      </c>
      <c r="P119" s="197" t="str">
        <f>IF(OR(LEN(Form!$E$8)=0,ROWS(ColumnDescr)&lt;O119),"",IF(LEN(INDEX(ColumnDescr,$O119))=0,"",Form!$E$8))</f>
        <v/>
      </c>
      <c r="Q119" s="198" t="str">
        <f ca="1">IF(LEN(Form!PIdate)=0,"",IF(P119="","",Form!$E$9))</f>
        <v/>
      </c>
      <c r="R119" s="199" t="str">
        <f>IF($P119="","",INDEX(ColumnDescr,Calc!$O119,1))</f>
        <v/>
      </c>
      <c r="S119" s="197" t="str">
        <f>IF($P119="","",INDEX(ColumnQTY,Calc!$O119,1))</f>
        <v/>
      </c>
      <c r="T119" s="197" t="str">
        <f>IF($P119="","",INDEX(ColumnUnit,Calc!$O119,1))</f>
        <v/>
      </c>
      <c r="U119" s="200" t="str">
        <f>IF($P119="","",INDEX(ColumnUnitPrice,Calc!$O119,1))</f>
        <v/>
      </c>
      <c r="V119" s="201" t="str">
        <f>IF($P119="","",INDEX(ColumnDiscount,Calc!$O119,1))</f>
        <v/>
      </c>
      <c r="W119" s="200" t="str">
        <f>IF($P119="","",INDEX(ColumnNetPrice,Calc!$O119,1))</f>
        <v/>
      </c>
      <c r="X119" s="200" t="str">
        <f>IF($P119="","",INDEX(ColumnCurency,Calc!$O119,1))</f>
        <v/>
      </c>
      <c r="Y119" s="197" t="str">
        <f>IF($P119="","",IF(LEN(Form!$P$12)=0,"",Form!$P$12))</f>
        <v/>
      </c>
      <c r="Z119" s="202" t="str">
        <f>IF($P119="","",IF(LEN(Form!$D$13)=0,"",Form!$D$13))</f>
        <v/>
      </c>
      <c r="AA119" s="180"/>
      <c r="AB119" s="180"/>
      <c r="AC119" s="205" t="str">
        <f>INDEX(Tracking!$B$6:$B$3001,ROW(A114),1)&amp;""</f>
        <v/>
      </c>
      <c r="AD119" s="206">
        <f t="array" ref="AD119">SUMPRODUCT(MID(0&amp;AC119,LARGE(INDEX(ISNUMBER(--MID(AC119,ROW($A$1:$A$25),1))* ROW($A$1:$A$25),0),ROW($A$1:$A$25))+1,1)*10^ROW($A$1:$A$25)/10)</f>
        <v>0</v>
      </c>
      <c r="AE119" s="180"/>
      <c r="AF119" s="180"/>
      <c r="AG119" s="180"/>
    </row>
    <row r="120" spans="15:33" s="179" customFormat="1" x14ac:dyDescent="0.25">
      <c r="O120" s="204">
        <f t="shared" si="1"/>
        <v>231</v>
      </c>
      <c r="P120" s="197" t="str">
        <f>IF(OR(LEN(Form!$E$8)=0,ROWS(ColumnDescr)&lt;O120),"",IF(LEN(INDEX(ColumnDescr,$O120))=0,"",Form!$E$8))</f>
        <v/>
      </c>
      <c r="Q120" s="198" t="str">
        <f ca="1">IF(LEN(Form!PIdate)=0,"",IF(P120="","",Form!$E$9))</f>
        <v/>
      </c>
      <c r="R120" s="199" t="str">
        <f>IF($P120="","",INDEX(ColumnDescr,Calc!$O120,1))</f>
        <v/>
      </c>
      <c r="S120" s="197" t="str">
        <f>IF($P120="","",INDEX(ColumnQTY,Calc!$O120,1))</f>
        <v/>
      </c>
      <c r="T120" s="197" t="str">
        <f>IF($P120="","",INDEX(ColumnUnit,Calc!$O120,1))</f>
        <v/>
      </c>
      <c r="U120" s="200" t="str">
        <f>IF($P120="","",INDEX(ColumnUnitPrice,Calc!$O120,1))</f>
        <v/>
      </c>
      <c r="V120" s="201" t="str">
        <f>IF($P120="","",INDEX(ColumnDiscount,Calc!$O120,1))</f>
        <v/>
      </c>
      <c r="W120" s="200" t="str">
        <f>IF($P120="","",INDEX(ColumnNetPrice,Calc!$O120,1))</f>
        <v/>
      </c>
      <c r="X120" s="200" t="str">
        <f>IF($P120="","",INDEX(ColumnCurency,Calc!$O120,1))</f>
        <v/>
      </c>
      <c r="Y120" s="197" t="str">
        <f>IF($P120="","",IF(LEN(Form!$P$12)=0,"",Form!$P$12))</f>
        <v/>
      </c>
      <c r="Z120" s="202" t="str">
        <f>IF($P120="","",IF(LEN(Form!$D$13)=0,"",Form!$D$13))</f>
        <v/>
      </c>
      <c r="AA120" s="180"/>
      <c r="AB120" s="180"/>
      <c r="AC120" s="205" t="str">
        <f>INDEX(Tracking!$B$6:$B$3001,ROW(A115),1)&amp;""</f>
        <v/>
      </c>
      <c r="AD120" s="206">
        <f t="array" ref="AD120">SUMPRODUCT(MID(0&amp;AC120,LARGE(INDEX(ISNUMBER(--MID(AC120,ROW($A$1:$A$25),1))* ROW($A$1:$A$25),0),ROW($A$1:$A$25))+1,1)*10^ROW($A$1:$A$25)/10)</f>
        <v>0</v>
      </c>
      <c r="AE120" s="180"/>
      <c r="AF120" s="180"/>
      <c r="AG120" s="180"/>
    </row>
    <row r="121" spans="15:33" s="179" customFormat="1" x14ac:dyDescent="0.25">
      <c r="O121" s="204">
        <f t="shared" si="1"/>
        <v>233</v>
      </c>
      <c r="P121" s="197" t="str">
        <f>IF(OR(LEN(Form!$E$8)=0,ROWS(ColumnDescr)&lt;O121),"",IF(LEN(INDEX(ColumnDescr,$O121))=0,"",Form!$E$8))</f>
        <v/>
      </c>
      <c r="Q121" s="198" t="str">
        <f ca="1">IF(LEN(Form!PIdate)=0,"",IF(P121="","",Form!$E$9))</f>
        <v/>
      </c>
      <c r="R121" s="199" t="str">
        <f>IF($P121="","",INDEX(ColumnDescr,Calc!$O121,1))</f>
        <v/>
      </c>
      <c r="S121" s="197" t="str">
        <f>IF($P121="","",INDEX(ColumnQTY,Calc!$O121,1))</f>
        <v/>
      </c>
      <c r="T121" s="197" t="str">
        <f>IF($P121="","",INDEX(ColumnUnit,Calc!$O121,1))</f>
        <v/>
      </c>
      <c r="U121" s="200" t="str">
        <f>IF($P121="","",INDEX(ColumnUnitPrice,Calc!$O121,1))</f>
        <v/>
      </c>
      <c r="V121" s="201" t="str">
        <f>IF($P121="","",INDEX(ColumnDiscount,Calc!$O121,1))</f>
        <v/>
      </c>
      <c r="W121" s="200" t="str">
        <f>IF($P121="","",INDEX(ColumnNetPrice,Calc!$O121,1))</f>
        <v/>
      </c>
      <c r="X121" s="200" t="str">
        <f>IF($P121="","",INDEX(ColumnCurency,Calc!$O121,1))</f>
        <v/>
      </c>
      <c r="Y121" s="197" t="str">
        <f>IF($P121="","",IF(LEN(Form!$P$12)=0,"",Form!$P$12))</f>
        <v/>
      </c>
      <c r="Z121" s="202" t="str">
        <f>IF($P121="","",IF(LEN(Form!$D$13)=0,"",Form!$D$13))</f>
        <v/>
      </c>
      <c r="AA121" s="180"/>
      <c r="AB121" s="180"/>
      <c r="AC121" s="205" t="str">
        <f>INDEX(Tracking!$B$6:$B$3001,ROW(A116),1)&amp;""</f>
        <v/>
      </c>
      <c r="AD121" s="206">
        <f t="array" ref="AD121">SUMPRODUCT(MID(0&amp;AC121,LARGE(INDEX(ISNUMBER(--MID(AC121,ROW($A$1:$A$25),1))* ROW($A$1:$A$25),0),ROW($A$1:$A$25))+1,1)*10^ROW($A$1:$A$25)/10)</f>
        <v>0</v>
      </c>
      <c r="AE121" s="180"/>
      <c r="AF121" s="180"/>
      <c r="AG121" s="180"/>
    </row>
    <row r="122" spans="15:33" s="179" customFormat="1" x14ac:dyDescent="0.25">
      <c r="O122" s="204">
        <f t="shared" si="1"/>
        <v>235</v>
      </c>
      <c r="P122" s="197" t="str">
        <f>IF(OR(LEN(Form!$E$8)=0,ROWS(ColumnDescr)&lt;O122),"",IF(LEN(INDEX(ColumnDescr,$O122))=0,"",Form!$E$8))</f>
        <v/>
      </c>
      <c r="Q122" s="198" t="str">
        <f ca="1">IF(LEN(Form!PIdate)=0,"",IF(P122="","",Form!$E$9))</f>
        <v/>
      </c>
      <c r="R122" s="199" t="str">
        <f>IF($P122="","",INDEX(ColumnDescr,Calc!$O122,1))</f>
        <v/>
      </c>
      <c r="S122" s="197" t="str">
        <f>IF($P122="","",INDEX(ColumnQTY,Calc!$O122,1))</f>
        <v/>
      </c>
      <c r="T122" s="197" t="str">
        <f>IF($P122="","",INDEX(ColumnUnit,Calc!$O122,1))</f>
        <v/>
      </c>
      <c r="U122" s="200" t="str">
        <f>IF($P122="","",INDEX(ColumnUnitPrice,Calc!$O122,1))</f>
        <v/>
      </c>
      <c r="V122" s="201" t="str">
        <f>IF($P122="","",INDEX(ColumnDiscount,Calc!$O122,1))</f>
        <v/>
      </c>
      <c r="W122" s="200" t="str">
        <f>IF($P122="","",INDEX(ColumnNetPrice,Calc!$O122,1))</f>
        <v/>
      </c>
      <c r="X122" s="200" t="str">
        <f>IF($P122="","",INDEX(ColumnCurency,Calc!$O122,1))</f>
        <v/>
      </c>
      <c r="Y122" s="197" t="str">
        <f>IF($P122="","",IF(LEN(Form!$P$12)=0,"",Form!$P$12))</f>
        <v/>
      </c>
      <c r="Z122" s="202" t="str">
        <f>IF($P122="","",IF(LEN(Form!$D$13)=0,"",Form!$D$13))</f>
        <v/>
      </c>
      <c r="AA122" s="180"/>
      <c r="AB122" s="180"/>
      <c r="AC122" s="205" t="str">
        <f>INDEX(Tracking!$B$6:$B$3001,ROW(A117),1)&amp;""</f>
        <v/>
      </c>
      <c r="AD122" s="206">
        <f t="array" ref="AD122">SUMPRODUCT(MID(0&amp;AC122,LARGE(INDEX(ISNUMBER(--MID(AC122,ROW($A$1:$A$25),1))* ROW($A$1:$A$25),0),ROW($A$1:$A$25))+1,1)*10^ROW($A$1:$A$25)/10)</f>
        <v>0</v>
      </c>
      <c r="AE122" s="180"/>
      <c r="AF122" s="180"/>
      <c r="AG122" s="180"/>
    </row>
    <row r="123" spans="15:33" s="179" customFormat="1" x14ac:dyDescent="0.25">
      <c r="O123" s="204">
        <f t="shared" si="1"/>
        <v>237</v>
      </c>
      <c r="P123" s="197" t="str">
        <f>IF(OR(LEN(Form!$E$8)=0,ROWS(ColumnDescr)&lt;O123),"",IF(LEN(INDEX(ColumnDescr,$O123))=0,"",Form!$E$8))</f>
        <v/>
      </c>
      <c r="Q123" s="198" t="str">
        <f ca="1">IF(LEN(Form!PIdate)=0,"",IF(P123="","",Form!$E$9))</f>
        <v/>
      </c>
      <c r="R123" s="199" t="str">
        <f>IF($P123="","",INDEX(ColumnDescr,Calc!$O123,1))</f>
        <v/>
      </c>
      <c r="S123" s="197" t="str">
        <f>IF($P123="","",INDEX(ColumnQTY,Calc!$O123,1))</f>
        <v/>
      </c>
      <c r="T123" s="197" t="str">
        <f>IF($P123="","",INDEX(ColumnUnit,Calc!$O123,1))</f>
        <v/>
      </c>
      <c r="U123" s="200" t="str">
        <f>IF($P123="","",INDEX(ColumnUnitPrice,Calc!$O123,1))</f>
        <v/>
      </c>
      <c r="V123" s="201" t="str">
        <f>IF($P123="","",INDEX(ColumnDiscount,Calc!$O123,1))</f>
        <v/>
      </c>
      <c r="W123" s="200" t="str">
        <f>IF($P123="","",INDEX(ColumnNetPrice,Calc!$O123,1))</f>
        <v/>
      </c>
      <c r="X123" s="200" t="str">
        <f>IF($P123="","",INDEX(ColumnCurency,Calc!$O123,1))</f>
        <v/>
      </c>
      <c r="Y123" s="197" t="str">
        <f>IF($P123="","",IF(LEN(Form!$P$12)=0,"",Form!$P$12))</f>
        <v/>
      </c>
      <c r="Z123" s="202" t="str">
        <f>IF($P123="","",IF(LEN(Form!$D$13)=0,"",Form!$D$13))</f>
        <v/>
      </c>
      <c r="AA123" s="180"/>
      <c r="AB123" s="180"/>
      <c r="AC123" s="205" t="str">
        <f>INDEX(Tracking!$B$6:$B$3001,ROW(A118),1)&amp;""</f>
        <v/>
      </c>
      <c r="AD123" s="206">
        <f t="array" ref="AD123">SUMPRODUCT(MID(0&amp;AC123,LARGE(INDEX(ISNUMBER(--MID(AC123,ROW($A$1:$A$25),1))* ROW($A$1:$A$25),0),ROW($A$1:$A$25))+1,1)*10^ROW($A$1:$A$25)/10)</f>
        <v>0</v>
      </c>
      <c r="AE123" s="180"/>
      <c r="AF123" s="180"/>
      <c r="AG123" s="180"/>
    </row>
    <row r="124" spans="15:33" s="179" customFormat="1" x14ac:dyDescent="0.25">
      <c r="O124" s="204">
        <f t="shared" si="1"/>
        <v>239</v>
      </c>
      <c r="P124" s="197" t="str">
        <f>IF(OR(LEN(Form!$E$8)=0,ROWS(ColumnDescr)&lt;O124),"",IF(LEN(INDEX(ColumnDescr,$O124))=0,"",Form!$E$8))</f>
        <v/>
      </c>
      <c r="Q124" s="198" t="str">
        <f ca="1">IF(LEN(Form!PIdate)=0,"",IF(P124="","",Form!$E$9))</f>
        <v/>
      </c>
      <c r="R124" s="199" t="str">
        <f>IF($P124="","",INDEX(ColumnDescr,Calc!$O124,1))</f>
        <v/>
      </c>
      <c r="S124" s="197" t="str">
        <f>IF($P124="","",INDEX(ColumnQTY,Calc!$O124,1))</f>
        <v/>
      </c>
      <c r="T124" s="197" t="str">
        <f>IF($P124="","",INDEX(ColumnUnit,Calc!$O124,1))</f>
        <v/>
      </c>
      <c r="U124" s="200" t="str">
        <f>IF($P124="","",INDEX(ColumnUnitPrice,Calc!$O124,1))</f>
        <v/>
      </c>
      <c r="V124" s="201" t="str">
        <f>IF($P124="","",INDEX(ColumnDiscount,Calc!$O124,1))</f>
        <v/>
      </c>
      <c r="W124" s="200" t="str">
        <f>IF($P124="","",INDEX(ColumnNetPrice,Calc!$O124,1))</f>
        <v/>
      </c>
      <c r="X124" s="200" t="str">
        <f>IF($P124="","",INDEX(ColumnCurency,Calc!$O124,1))</f>
        <v/>
      </c>
      <c r="Y124" s="197" t="str">
        <f>IF($P124="","",IF(LEN(Form!$P$12)=0,"",Form!$P$12))</f>
        <v/>
      </c>
      <c r="Z124" s="202" t="str">
        <f>IF($P124="","",IF(LEN(Form!$D$13)=0,"",Form!$D$13))</f>
        <v/>
      </c>
      <c r="AA124" s="180"/>
      <c r="AB124" s="180"/>
      <c r="AC124" s="205" t="str">
        <f>INDEX(Tracking!$B$6:$B$3001,ROW(A119),1)&amp;""</f>
        <v/>
      </c>
      <c r="AD124" s="206">
        <f t="array" ref="AD124">SUMPRODUCT(MID(0&amp;AC124,LARGE(INDEX(ISNUMBER(--MID(AC124,ROW($A$1:$A$25),1))* ROW($A$1:$A$25),0),ROW($A$1:$A$25))+1,1)*10^ROW($A$1:$A$25)/10)</f>
        <v>0</v>
      </c>
      <c r="AE124" s="180"/>
      <c r="AF124" s="180"/>
      <c r="AG124" s="180"/>
    </row>
    <row r="125" spans="15:33" s="179" customFormat="1" x14ac:dyDescent="0.25">
      <c r="O125" s="204">
        <f t="shared" si="1"/>
        <v>241</v>
      </c>
      <c r="P125" s="197" t="str">
        <f>IF(OR(LEN(Form!$E$8)=0,ROWS(ColumnDescr)&lt;O125),"",IF(LEN(INDEX(ColumnDescr,$O125))=0,"",Form!$E$8))</f>
        <v/>
      </c>
      <c r="Q125" s="198" t="str">
        <f ca="1">IF(LEN(Form!PIdate)=0,"",IF(P125="","",Form!$E$9))</f>
        <v/>
      </c>
      <c r="R125" s="199" t="str">
        <f>IF($P125="","",INDEX(ColumnDescr,Calc!$O125,1))</f>
        <v/>
      </c>
      <c r="S125" s="197" t="str">
        <f>IF($P125="","",INDEX(ColumnQTY,Calc!$O125,1))</f>
        <v/>
      </c>
      <c r="T125" s="197" t="str">
        <f>IF($P125="","",INDEX(ColumnUnit,Calc!$O125,1))</f>
        <v/>
      </c>
      <c r="U125" s="200" t="str">
        <f>IF($P125="","",INDEX(ColumnUnitPrice,Calc!$O125,1))</f>
        <v/>
      </c>
      <c r="V125" s="201" t="str">
        <f>IF($P125="","",INDEX(ColumnDiscount,Calc!$O125,1))</f>
        <v/>
      </c>
      <c r="W125" s="200" t="str">
        <f>IF($P125="","",INDEX(ColumnNetPrice,Calc!$O125,1))</f>
        <v/>
      </c>
      <c r="X125" s="200" t="str">
        <f>IF($P125="","",INDEX(ColumnCurency,Calc!$O125,1))</f>
        <v/>
      </c>
      <c r="Y125" s="197" t="str">
        <f>IF($P125="","",IF(LEN(Form!$P$12)=0,"",Form!$P$12))</f>
        <v/>
      </c>
      <c r="Z125" s="202" t="str">
        <f>IF($P125="","",IF(LEN(Form!$D$13)=0,"",Form!$D$13))</f>
        <v/>
      </c>
      <c r="AA125" s="180"/>
      <c r="AB125" s="180"/>
      <c r="AC125" s="205" t="str">
        <f>INDEX(Tracking!$B$6:$B$3001,ROW(A120),1)&amp;""</f>
        <v/>
      </c>
      <c r="AD125" s="206">
        <f t="array" ref="AD125">SUMPRODUCT(MID(0&amp;AC125,LARGE(INDEX(ISNUMBER(--MID(AC125,ROW($A$1:$A$25),1))* ROW($A$1:$A$25),0),ROW($A$1:$A$25))+1,1)*10^ROW($A$1:$A$25)/10)</f>
        <v>0</v>
      </c>
      <c r="AE125" s="180"/>
      <c r="AF125" s="180"/>
      <c r="AG125" s="180"/>
    </row>
    <row r="126" spans="15:33" s="179" customFormat="1" x14ac:dyDescent="0.25">
      <c r="O126" s="204">
        <f t="shared" si="1"/>
        <v>243</v>
      </c>
      <c r="P126" s="197" t="str">
        <f>IF(OR(LEN(Form!$E$8)=0,ROWS(ColumnDescr)&lt;O126),"",IF(LEN(INDEX(ColumnDescr,$O126))=0,"",Form!$E$8))</f>
        <v/>
      </c>
      <c r="Q126" s="198" t="str">
        <f ca="1">IF(LEN(Form!PIdate)=0,"",IF(P126="","",Form!$E$9))</f>
        <v/>
      </c>
      <c r="R126" s="199" t="str">
        <f>IF($P126="","",INDEX(ColumnDescr,Calc!$O126,1))</f>
        <v/>
      </c>
      <c r="S126" s="197" t="str">
        <f>IF($P126="","",INDEX(ColumnQTY,Calc!$O126,1))</f>
        <v/>
      </c>
      <c r="T126" s="197" t="str">
        <f>IF($P126="","",INDEX(ColumnUnit,Calc!$O126,1))</f>
        <v/>
      </c>
      <c r="U126" s="200" t="str">
        <f>IF($P126="","",INDEX(ColumnUnitPrice,Calc!$O126,1))</f>
        <v/>
      </c>
      <c r="V126" s="201" t="str">
        <f>IF($P126="","",INDEX(ColumnDiscount,Calc!$O126,1))</f>
        <v/>
      </c>
      <c r="W126" s="200" t="str">
        <f>IF($P126="","",INDEX(ColumnNetPrice,Calc!$O126,1))</f>
        <v/>
      </c>
      <c r="X126" s="200" t="str">
        <f>IF($P126="","",INDEX(ColumnCurency,Calc!$O126,1))</f>
        <v/>
      </c>
      <c r="Y126" s="197" t="str">
        <f>IF($P126="","",IF(LEN(Form!$P$12)=0,"",Form!$P$12))</f>
        <v/>
      </c>
      <c r="Z126" s="202" t="str">
        <f>IF($P126="","",IF(LEN(Form!$D$13)=0,"",Form!$D$13))</f>
        <v/>
      </c>
      <c r="AA126" s="180"/>
      <c r="AB126" s="180"/>
      <c r="AC126" s="205" t="str">
        <f>INDEX(Tracking!$B$6:$B$3001,ROW(A121),1)&amp;""</f>
        <v/>
      </c>
      <c r="AD126" s="206">
        <f t="array" ref="AD126">SUMPRODUCT(MID(0&amp;AC126,LARGE(INDEX(ISNUMBER(--MID(AC126,ROW($A$1:$A$25),1))* ROW($A$1:$A$25),0),ROW($A$1:$A$25))+1,1)*10^ROW($A$1:$A$25)/10)</f>
        <v>0</v>
      </c>
      <c r="AE126" s="180"/>
      <c r="AF126" s="180"/>
      <c r="AG126" s="180"/>
    </row>
    <row r="127" spans="15:33" s="179" customFormat="1" x14ac:dyDescent="0.25">
      <c r="O127" s="204">
        <f t="shared" si="1"/>
        <v>245</v>
      </c>
      <c r="P127" s="197" t="str">
        <f>IF(OR(LEN(Form!$E$8)=0,ROWS(ColumnDescr)&lt;O127),"",IF(LEN(INDEX(ColumnDescr,$O127))=0,"",Form!$E$8))</f>
        <v/>
      </c>
      <c r="Q127" s="198" t="str">
        <f ca="1">IF(LEN(Form!PIdate)=0,"",IF(P127="","",Form!$E$9))</f>
        <v/>
      </c>
      <c r="R127" s="199" t="str">
        <f>IF($P127="","",INDEX(ColumnDescr,Calc!$O127,1))</f>
        <v/>
      </c>
      <c r="S127" s="197" t="str">
        <f>IF($P127="","",INDEX(ColumnQTY,Calc!$O127,1))</f>
        <v/>
      </c>
      <c r="T127" s="197" t="str">
        <f>IF($P127="","",INDEX(ColumnUnit,Calc!$O127,1))</f>
        <v/>
      </c>
      <c r="U127" s="200" t="str">
        <f>IF($P127="","",INDEX(ColumnUnitPrice,Calc!$O127,1))</f>
        <v/>
      </c>
      <c r="V127" s="201" t="str">
        <f>IF($P127="","",INDEX(ColumnDiscount,Calc!$O127,1))</f>
        <v/>
      </c>
      <c r="W127" s="200" t="str">
        <f>IF($P127="","",INDEX(ColumnNetPrice,Calc!$O127,1))</f>
        <v/>
      </c>
      <c r="X127" s="200" t="str">
        <f>IF($P127="","",INDEX(ColumnCurency,Calc!$O127,1))</f>
        <v/>
      </c>
      <c r="Y127" s="197" t="str">
        <f>IF($P127="","",IF(LEN(Form!$P$12)=0,"",Form!$P$12))</f>
        <v/>
      </c>
      <c r="Z127" s="202" t="str">
        <f>IF($P127="","",IF(LEN(Form!$D$13)=0,"",Form!$D$13))</f>
        <v/>
      </c>
      <c r="AA127" s="180"/>
      <c r="AB127" s="180"/>
      <c r="AC127" s="205" t="str">
        <f>INDEX(Tracking!$B$6:$B$3001,ROW(A122),1)&amp;""</f>
        <v/>
      </c>
      <c r="AD127" s="206">
        <f t="array" ref="AD127">SUMPRODUCT(MID(0&amp;AC127,LARGE(INDEX(ISNUMBER(--MID(AC127,ROW($A$1:$A$25),1))* ROW($A$1:$A$25),0),ROW($A$1:$A$25))+1,1)*10^ROW($A$1:$A$25)/10)</f>
        <v>0</v>
      </c>
      <c r="AE127" s="180"/>
      <c r="AF127" s="180"/>
      <c r="AG127" s="180"/>
    </row>
    <row r="128" spans="15:33" s="179" customFormat="1" x14ac:dyDescent="0.25">
      <c r="O128" s="204">
        <f t="shared" si="1"/>
        <v>247</v>
      </c>
      <c r="P128" s="197" t="str">
        <f>IF(OR(LEN(Form!$E$8)=0,ROWS(ColumnDescr)&lt;O128),"",IF(LEN(INDEX(ColumnDescr,$O128))=0,"",Form!$E$8))</f>
        <v/>
      </c>
      <c r="Q128" s="198" t="str">
        <f ca="1">IF(LEN(Form!PIdate)=0,"",IF(P128="","",Form!$E$9))</f>
        <v/>
      </c>
      <c r="R128" s="199" t="str">
        <f>IF($P128="","",INDEX(ColumnDescr,Calc!$O128,1))</f>
        <v/>
      </c>
      <c r="S128" s="197" t="str">
        <f>IF($P128="","",INDEX(ColumnQTY,Calc!$O128,1))</f>
        <v/>
      </c>
      <c r="T128" s="197" t="str">
        <f>IF($P128="","",INDEX(ColumnUnit,Calc!$O128,1))</f>
        <v/>
      </c>
      <c r="U128" s="200" t="str">
        <f>IF($P128="","",INDEX(ColumnUnitPrice,Calc!$O128,1))</f>
        <v/>
      </c>
      <c r="V128" s="201" t="str">
        <f>IF($P128="","",INDEX(ColumnDiscount,Calc!$O128,1))</f>
        <v/>
      </c>
      <c r="W128" s="200" t="str">
        <f>IF($P128="","",INDEX(ColumnNetPrice,Calc!$O128,1))</f>
        <v/>
      </c>
      <c r="X128" s="200" t="str">
        <f>IF($P128="","",INDEX(ColumnCurency,Calc!$O128,1))</f>
        <v/>
      </c>
      <c r="Y128" s="197" t="str">
        <f>IF($P128="","",IF(LEN(Form!$P$12)=0,"",Form!$P$12))</f>
        <v/>
      </c>
      <c r="Z128" s="202" t="str">
        <f>IF($P128="","",IF(LEN(Form!$D$13)=0,"",Form!$D$13))</f>
        <v/>
      </c>
      <c r="AA128" s="180"/>
      <c r="AB128" s="180"/>
      <c r="AC128" s="205" t="str">
        <f>INDEX(Tracking!$B$6:$B$3001,ROW(A123),1)&amp;""</f>
        <v/>
      </c>
      <c r="AD128" s="206">
        <f t="array" ref="AD128">SUMPRODUCT(MID(0&amp;AC128,LARGE(INDEX(ISNUMBER(--MID(AC128,ROW($A$1:$A$25),1))* ROW($A$1:$A$25),0),ROW($A$1:$A$25))+1,1)*10^ROW($A$1:$A$25)/10)</f>
        <v>0</v>
      </c>
      <c r="AE128" s="180"/>
      <c r="AF128" s="180"/>
      <c r="AG128" s="180"/>
    </row>
    <row r="129" spans="15:33" s="179" customFormat="1" x14ac:dyDescent="0.25">
      <c r="O129" s="204">
        <f t="shared" si="1"/>
        <v>249</v>
      </c>
      <c r="P129" s="197" t="str">
        <f>IF(OR(LEN(Form!$E$8)=0,ROWS(ColumnDescr)&lt;O129),"",IF(LEN(INDEX(ColumnDescr,$O129))=0,"",Form!$E$8))</f>
        <v/>
      </c>
      <c r="Q129" s="198" t="str">
        <f ca="1">IF(LEN(Form!PIdate)=0,"",IF(P129="","",Form!$E$9))</f>
        <v/>
      </c>
      <c r="R129" s="199" t="str">
        <f>IF($P129="","",INDEX(ColumnDescr,Calc!$O129,1))</f>
        <v/>
      </c>
      <c r="S129" s="197" t="str">
        <f>IF($P129="","",INDEX(ColumnQTY,Calc!$O129,1))</f>
        <v/>
      </c>
      <c r="T129" s="197" t="str">
        <f>IF($P129="","",INDEX(ColumnUnit,Calc!$O129,1))</f>
        <v/>
      </c>
      <c r="U129" s="200" t="str">
        <f>IF($P129="","",INDEX(ColumnUnitPrice,Calc!$O129,1))</f>
        <v/>
      </c>
      <c r="V129" s="201" t="str">
        <f>IF($P129="","",INDEX(ColumnDiscount,Calc!$O129,1))</f>
        <v/>
      </c>
      <c r="W129" s="200" t="str">
        <f>IF($P129="","",INDEX(ColumnNetPrice,Calc!$O129,1))</f>
        <v/>
      </c>
      <c r="X129" s="200" t="str">
        <f>IF($P129="","",INDEX(ColumnCurency,Calc!$O129,1))</f>
        <v/>
      </c>
      <c r="Y129" s="197" t="str">
        <f>IF($P129="","",IF(LEN(Form!$P$12)=0,"",Form!$P$12))</f>
        <v/>
      </c>
      <c r="Z129" s="202" t="str">
        <f>IF($P129="","",IF(LEN(Form!$D$13)=0,"",Form!$D$13))</f>
        <v/>
      </c>
      <c r="AA129" s="180"/>
      <c r="AB129" s="180"/>
      <c r="AC129" s="205" t="str">
        <f>INDEX(Tracking!$B$6:$B$3001,ROW(A124),1)&amp;""</f>
        <v/>
      </c>
      <c r="AD129" s="206">
        <f t="array" ref="AD129">SUMPRODUCT(MID(0&amp;AC129,LARGE(INDEX(ISNUMBER(--MID(AC129,ROW($A$1:$A$25),1))* ROW($A$1:$A$25),0),ROW($A$1:$A$25))+1,1)*10^ROW($A$1:$A$25)/10)</f>
        <v>0</v>
      </c>
      <c r="AE129" s="180"/>
      <c r="AF129" s="180"/>
      <c r="AG129" s="180"/>
    </row>
    <row r="130" spans="15:33" s="179" customFormat="1" x14ac:dyDescent="0.25">
      <c r="O130" s="204">
        <f t="shared" si="1"/>
        <v>251</v>
      </c>
      <c r="P130" s="197" t="str">
        <f>IF(OR(LEN(Form!$E$8)=0,ROWS(ColumnDescr)&lt;O130),"",IF(LEN(INDEX(ColumnDescr,$O130))=0,"",Form!$E$8))</f>
        <v/>
      </c>
      <c r="Q130" s="198" t="str">
        <f ca="1">IF(LEN(Form!PIdate)=0,"",IF(P130="","",Form!$E$9))</f>
        <v/>
      </c>
      <c r="R130" s="199" t="str">
        <f>IF($P130="","",INDEX(ColumnDescr,Calc!$O130,1))</f>
        <v/>
      </c>
      <c r="S130" s="197" t="str">
        <f>IF($P130="","",INDEX(ColumnQTY,Calc!$O130,1))</f>
        <v/>
      </c>
      <c r="T130" s="197" t="str">
        <f>IF($P130="","",INDEX(ColumnUnit,Calc!$O130,1))</f>
        <v/>
      </c>
      <c r="U130" s="200" t="str">
        <f>IF($P130="","",INDEX(ColumnUnitPrice,Calc!$O130,1))</f>
        <v/>
      </c>
      <c r="V130" s="201" t="str">
        <f>IF($P130="","",INDEX(ColumnDiscount,Calc!$O130,1))</f>
        <v/>
      </c>
      <c r="W130" s="200" t="str">
        <f>IF($P130="","",INDEX(ColumnNetPrice,Calc!$O130,1))</f>
        <v/>
      </c>
      <c r="X130" s="200" t="str">
        <f>IF($P130="","",INDEX(ColumnCurency,Calc!$O130,1))</f>
        <v/>
      </c>
      <c r="Y130" s="197" t="str">
        <f>IF($P130="","",IF(LEN(Form!$P$12)=0,"",Form!$P$12))</f>
        <v/>
      </c>
      <c r="Z130" s="202" t="str">
        <f>IF($P130="","",IF(LEN(Form!$D$13)=0,"",Form!$D$13))</f>
        <v/>
      </c>
      <c r="AA130" s="180"/>
      <c r="AB130" s="180"/>
      <c r="AC130" s="205" t="str">
        <f>INDEX(Tracking!$B$6:$B$3001,ROW(A125),1)&amp;""</f>
        <v/>
      </c>
      <c r="AD130" s="206">
        <f t="array" ref="AD130">SUMPRODUCT(MID(0&amp;AC130,LARGE(INDEX(ISNUMBER(--MID(AC130,ROW($A$1:$A$25),1))* ROW($A$1:$A$25),0),ROW($A$1:$A$25))+1,1)*10^ROW($A$1:$A$25)/10)</f>
        <v>0</v>
      </c>
      <c r="AE130" s="180"/>
      <c r="AF130" s="180"/>
      <c r="AG130" s="180"/>
    </row>
    <row r="131" spans="15:33" s="179" customFormat="1" x14ac:dyDescent="0.25">
      <c r="O131" s="204">
        <f t="shared" si="1"/>
        <v>253</v>
      </c>
      <c r="P131" s="197" t="str">
        <f>IF(OR(LEN(Form!$E$8)=0,ROWS(ColumnDescr)&lt;O131),"",IF(LEN(INDEX(ColumnDescr,$O131))=0,"",Form!$E$8))</f>
        <v/>
      </c>
      <c r="Q131" s="198" t="str">
        <f ca="1">IF(LEN(Form!PIdate)=0,"",IF(P131="","",Form!$E$9))</f>
        <v/>
      </c>
      <c r="R131" s="199" t="str">
        <f>IF($P131="","",INDEX(ColumnDescr,Calc!$O131,1))</f>
        <v/>
      </c>
      <c r="S131" s="197" t="str">
        <f>IF($P131="","",INDEX(ColumnQTY,Calc!$O131,1))</f>
        <v/>
      </c>
      <c r="T131" s="197" t="str">
        <f>IF($P131="","",INDEX(ColumnUnit,Calc!$O131,1))</f>
        <v/>
      </c>
      <c r="U131" s="200" t="str">
        <f>IF($P131="","",INDEX(ColumnUnitPrice,Calc!$O131,1))</f>
        <v/>
      </c>
      <c r="V131" s="201" t="str">
        <f>IF($P131="","",INDEX(ColumnDiscount,Calc!$O131,1))</f>
        <v/>
      </c>
      <c r="W131" s="200" t="str">
        <f>IF($P131="","",INDEX(ColumnNetPrice,Calc!$O131,1))</f>
        <v/>
      </c>
      <c r="X131" s="200" t="str">
        <f>IF($P131="","",INDEX(ColumnCurency,Calc!$O131,1))</f>
        <v/>
      </c>
      <c r="Y131" s="197" t="str">
        <f>IF($P131="","",IF(LEN(Form!$P$12)=0,"",Form!$P$12))</f>
        <v/>
      </c>
      <c r="Z131" s="202" t="str">
        <f>IF($P131="","",IF(LEN(Form!$D$13)=0,"",Form!$D$13))</f>
        <v/>
      </c>
      <c r="AA131" s="180"/>
      <c r="AB131" s="180"/>
      <c r="AC131" s="205" t="str">
        <f>INDEX(Tracking!$B$6:$B$3001,ROW(A126),1)&amp;""</f>
        <v/>
      </c>
      <c r="AD131" s="206">
        <f t="array" ref="AD131">SUMPRODUCT(MID(0&amp;AC131,LARGE(INDEX(ISNUMBER(--MID(AC131,ROW($A$1:$A$25),1))* ROW($A$1:$A$25),0),ROW($A$1:$A$25))+1,1)*10^ROW($A$1:$A$25)/10)</f>
        <v>0</v>
      </c>
      <c r="AE131" s="180"/>
      <c r="AF131" s="180"/>
      <c r="AG131" s="180"/>
    </row>
    <row r="132" spans="15:33" s="179" customFormat="1" x14ac:dyDescent="0.25">
      <c r="O132" s="204">
        <f t="shared" si="1"/>
        <v>255</v>
      </c>
      <c r="P132" s="197" t="str">
        <f>IF(OR(LEN(Form!$E$8)=0,ROWS(ColumnDescr)&lt;O132),"",IF(LEN(INDEX(ColumnDescr,$O132))=0,"",Form!$E$8))</f>
        <v/>
      </c>
      <c r="Q132" s="198" t="str">
        <f ca="1">IF(LEN(Form!PIdate)=0,"",IF(P132="","",Form!$E$9))</f>
        <v/>
      </c>
      <c r="R132" s="199" t="str">
        <f>IF($P132="","",INDEX(ColumnDescr,Calc!$O132,1))</f>
        <v/>
      </c>
      <c r="S132" s="197" t="str">
        <f>IF($P132="","",INDEX(ColumnQTY,Calc!$O132,1))</f>
        <v/>
      </c>
      <c r="T132" s="197" t="str">
        <f>IF($P132="","",INDEX(ColumnUnit,Calc!$O132,1))</f>
        <v/>
      </c>
      <c r="U132" s="200" t="str">
        <f>IF($P132="","",INDEX(ColumnUnitPrice,Calc!$O132,1))</f>
        <v/>
      </c>
      <c r="V132" s="201" t="str">
        <f>IF($P132="","",INDEX(ColumnDiscount,Calc!$O132,1))</f>
        <v/>
      </c>
      <c r="W132" s="200" t="str">
        <f>IF($P132="","",INDEX(ColumnNetPrice,Calc!$O132,1))</f>
        <v/>
      </c>
      <c r="X132" s="200" t="str">
        <f>IF($P132="","",INDEX(ColumnCurency,Calc!$O132,1))</f>
        <v/>
      </c>
      <c r="Y132" s="197" t="str">
        <f>IF($P132="","",IF(LEN(Form!$P$12)=0,"",Form!$P$12))</f>
        <v/>
      </c>
      <c r="Z132" s="202" t="str">
        <f>IF($P132="","",IF(LEN(Form!$D$13)=0,"",Form!$D$13))</f>
        <v/>
      </c>
      <c r="AA132" s="180"/>
      <c r="AB132" s="180"/>
      <c r="AC132" s="205" t="str">
        <f>INDEX(Tracking!$B$6:$B$3001,ROW(A127),1)&amp;""</f>
        <v/>
      </c>
      <c r="AD132" s="206">
        <f t="array" ref="AD132">SUMPRODUCT(MID(0&amp;AC132,LARGE(INDEX(ISNUMBER(--MID(AC132,ROW($A$1:$A$25),1))* ROW($A$1:$A$25),0),ROW($A$1:$A$25))+1,1)*10^ROW($A$1:$A$25)/10)</f>
        <v>0</v>
      </c>
      <c r="AE132" s="180"/>
      <c r="AF132" s="180"/>
      <c r="AG132" s="180"/>
    </row>
    <row r="133" spans="15:33" s="179" customFormat="1" x14ac:dyDescent="0.25">
      <c r="O133" s="204">
        <f t="shared" si="1"/>
        <v>257</v>
      </c>
      <c r="P133" s="197" t="str">
        <f>IF(OR(LEN(Form!$E$8)=0,ROWS(ColumnDescr)&lt;O133),"",IF(LEN(INDEX(ColumnDescr,$O133))=0,"",Form!$E$8))</f>
        <v/>
      </c>
      <c r="Q133" s="198" t="str">
        <f ca="1">IF(LEN(Form!PIdate)=0,"",IF(P133="","",Form!$E$9))</f>
        <v/>
      </c>
      <c r="R133" s="199" t="str">
        <f>IF($P133="","",INDEX(ColumnDescr,Calc!$O133,1))</f>
        <v/>
      </c>
      <c r="S133" s="197" t="str">
        <f>IF($P133="","",INDEX(ColumnQTY,Calc!$O133,1))</f>
        <v/>
      </c>
      <c r="T133" s="197" t="str">
        <f>IF($P133="","",INDEX(ColumnUnit,Calc!$O133,1))</f>
        <v/>
      </c>
      <c r="U133" s="200" t="str">
        <f>IF($P133="","",INDEX(ColumnUnitPrice,Calc!$O133,1))</f>
        <v/>
      </c>
      <c r="V133" s="201" t="str">
        <f>IF($P133="","",INDEX(ColumnDiscount,Calc!$O133,1))</f>
        <v/>
      </c>
      <c r="W133" s="200" t="str">
        <f>IF($P133="","",INDEX(ColumnNetPrice,Calc!$O133,1))</f>
        <v/>
      </c>
      <c r="X133" s="200" t="str">
        <f>IF($P133="","",INDEX(ColumnCurency,Calc!$O133,1))</f>
        <v/>
      </c>
      <c r="Y133" s="197" t="str">
        <f>IF($P133="","",IF(LEN(Form!$P$12)=0,"",Form!$P$12))</f>
        <v/>
      </c>
      <c r="Z133" s="202" t="str">
        <f>IF($P133="","",IF(LEN(Form!$D$13)=0,"",Form!$D$13))</f>
        <v/>
      </c>
      <c r="AA133" s="180"/>
      <c r="AB133" s="180"/>
      <c r="AC133" s="205" t="str">
        <f>INDEX(Tracking!$B$6:$B$3001,ROW(A128),1)&amp;""</f>
        <v/>
      </c>
      <c r="AD133" s="206">
        <f t="array" ref="AD133">SUMPRODUCT(MID(0&amp;AC133,LARGE(INDEX(ISNUMBER(--MID(AC133,ROW($A$1:$A$25),1))* ROW($A$1:$A$25),0),ROW($A$1:$A$25))+1,1)*10^ROW($A$1:$A$25)/10)</f>
        <v>0</v>
      </c>
      <c r="AE133" s="180"/>
      <c r="AF133" s="180"/>
      <c r="AG133" s="180"/>
    </row>
    <row r="134" spans="15:33" s="179" customFormat="1" x14ac:dyDescent="0.25">
      <c r="O134" s="204">
        <f t="shared" ref="O134:O197" si="2">O133+2</f>
        <v>259</v>
      </c>
      <c r="P134" s="197" t="str">
        <f>IF(OR(LEN(Form!$E$8)=0,ROWS(ColumnDescr)&lt;O134),"",IF(LEN(INDEX(ColumnDescr,$O134))=0,"",Form!$E$8))</f>
        <v/>
      </c>
      <c r="Q134" s="198" t="str">
        <f ca="1">IF(LEN(Form!PIdate)=0,"",IF(P134="","",Form!$E$9))</f>
        <v/>
      </c>
      <c r="R134" s="199" t="str">
        <f>IF($P134="","",INDEX(ColumnDescr,Calc!$O134,1))</f>
        <v/>
      </c>
      <c r="S134" s="197" t="str">
        <f>IF($P134="","",INDEX(ColumnQTY,Calc!$O134,1))</f>
        <v/>
      </c>
      <c r="T134" s="197" t="str">
        <f>IF($P134="","",INDEX(ColumnUnit,Calc!$O134,1))</f>
        <v/>
      </c>
      <c r="U134" s="200" t="str">
        <f>IF($P134="","",INDEX(ColumnUnitPrice,Calc!$O134,1))</f>
        <v/>
      </c>
      <c r="V134" s="201" t="str">
        <f>IF($P134="","",INDEX(ColumnDiscount,Calc!$O134,1))</f>
        <v/>
      </c>
      <c r="W134" s="200" t="str">
        <f>IF($P134="","",INDEX(ColumnNetPrice,Calc!$O134,1))</f>
        <v/>
      </c>
      <c r="X134" s="200" t="str">
        <f>IF($P134="","",INDEX(ColumnCurency,Calc!$O134,1))</f>
        <v/>
      </c>
      <c r="Y134" s="197" t="str">
        <f>IF($P134="","",IF(LEN(Form!$P$12)=0,"",Form!$P$12))</f>
        <v/>
      </c>
      <c r="Z134" s="202" t="str">
        <f>IF($P134="","",IF(LEN(Form!$D$13)=0,"",Form!$D$13))</f>
        <v/>
      </c>
      <c r="AA134" s="180"/>
      <c r="AB134" s="180"/>
      <c r="AC134" s="205" t="str">
        <f>INDEX(Tracking!$B$6:$B$3001,ROW(A129),1)&amp;""</f>
        <v/>
      </c>
      <c r="AD134" s="206">
        <f t="array" ref="AD134">SUMPRODUCT(MID(0&amp;AC134,LARGE(INDEX(ISNUMBER(--MID(AC134,ROW($A$1:$A$25),1))* ROW($A$1:$A$25),0),ROW($A$1:$A$25))+1,1)*10^ROW($A$1:$A$25)/10)</f>
        <v>0</v>
      </c>
      <c r="AE134" s="180"/>
      <c r="AF134" s="180"/>
      <c r="AG134" s="180"/>
    </row>
    <row r="135" spans="15:33" s="179" customFormat="1" x14ac:dyDescent="0.25">
      <c r="O135" s="204">
        <f t="shared" si="2"/>
        <v>261</v>
      </c>
      <c r="P135" s="197" t="str">
        <f>IF(OR(LEN(Form!$E$8)=0,ROWS(ColumnDescr)&lt;O135),"",IF(LEN(INDEX(ColumnDescr,$O135))=0,"",Form!$E$8))</f>
        <v/>
      </c>
      <c r="Q135" s="198" t="str">
        <f ca="1">IF(LEN(Form!PIdate)=0,"",IF(P135="","",Form!$E$9))</f>
        <v/>
      </c>
      <c r="R135" s="199" t="str">
        <f>IF($P135="","",INDEX(ColumnDescr,Calc!$O135,1))</f>
        <v/>
      </c>
      <c r="S135" s="197" t="str">
        <f>IF($P135="","",INDEX(ColumnQTY,Calc!$O135,1))</f>
        <v/>
      </c>
      <c r="T135" s="197" t="str">
        <f>IF($P135="","",INDEX(ColumnUnit,Calc!$O135,1))</f>
        <v/>
      </c>
      <c r="U135" s="200" t="str">
        <f>IF($P135="","",INDEX(ColumnUnitPrice,Calc!$O135,1))</f>
        <v/>
      </c>
      <c r="V135" s="201" t="str">
        <f>IF($P135="","",INDEX(ColumnDiscount,Calc!$O135,1))</f>
        <v/>
      </c>
      <c r="W135" s="200" t="str">
        <f>IF($P135="","",INDEX(ColumnNetPrice,Calc!$O135,1))</f>
        <v/>
      </c>
      <c r="X135" s="200" t="str">
        <f>IF($P135="","",INDEX(ColumnCurency,Calc!$O135,1))</f>
        <v/>
      </c>
      <c r="Y135" s="197" t="str">
        <f>IF($P135="","",IF(LEN(Form!$P$12)=0,"",Form!$P$12))</f>
        <v/>
      </c>
      <c r="Z135" s="202" t="str">
        <f>IF($P135="","",IF(LEN(Form!$D$13)=0,"",Form!$D$13))</f>
        <v/>
      </c>
      <c r="AA135" s="180"/>
      <c r="AB135" s="180"/>
      <c r="AC135" s="205" t="str">
        <f>INDEX(Tracking!$B$6:$B$3001,ROW(A130),1)&amp;""</f>
        <v/>
      </c>
      <c r="AD135" s="206">
        <f t="array" ref="AD135">SUMPRODUCT(MID(0&amp;AC135,LARGE(INDEX(ISNUMBER(--MID(AC135,ROW($A$1:$A$25),1))* ROW($A$1:$A$25),0),ROW($A$1:$A$25))+1,1)*10^ROW($A$1:$A$25)/10)</f>
        <v>0</v>
      </c>
      <c r="AE135" s="180"/>
      <c r="AF135" s="180"/>
      <c r="AG135" s="180"/>
    </row>
    <row r="136" spans="15:33" s="179" customFormat="1" x14ac:dyDescent="0.25">
      <c r="O136" s="204">
        <f t="shared" si="2"/>
        <v>263</v>
      </c>
      <c r="P136" s="197" t="str">
        <f>IF(OR(LEN(Form!$E$8)=0,ROWS(ColumnDescr)&lt;O136),"",IF(LEN(INDEX(ColumnDescr,$O136))=0,"",Form!$E$8))</f>
        <v/>
      </c>
      <c r="Q136" s="198" t="str">
        <f ca="1">IF(LEN(Form!PIdate)=0,"",IF(P136="","",Form!$E$9))</f>
        <v/>
      </c>
      <c r="R136" s="199" t="str">
        <f>IF($P136="","",INDEX(ColumnDescr,Calc!$O136,1))</f>
        <v/>
      </c>
      <c r="S136" s="197" t="str">
        <f>IF($P136="","",INDEX(ColumnQTY,Calc!$O136,1))</f>
        <v/>
      </c>
      <c r="T136" s="197" t="str">
        <f>IF($P136="","",INDEX(ColumnUnit,Calc!$O136,1))</f>
        <v/>
      </c>
      <c r="U136" s="200" t="str">
        <f>IF($P136="","",INDEX(ColumnUnitPrice,Calc!$O136,1))</f>
        <v/>
      </c>
      <c r="V136" s="201" t="str">
        <f>IF($P136="","",INDEX(ColumnDiscount,Calc!$O136,1))</f>
        <v/>
      </c>
      <c r="W136" s="200" t="str">
        <f>IF($P136="","",INDEX(ColumnNetPrice,Calc!$O136,1))</f>
        <v/>
      </c>
      <c r="X136" s="200" t="str">
        <f>IF($P136="","",INDEX(ColumnCurency,Calc!$O136,1))</f>
        <v/>
      </c>
      <c r="Y136" s="197" t="str">
        <f>IF($P136="","",IF(LEN(Form!$P$12)=0,"",Form!$P$12))</f>
        <v/>
      </c>
      <c r="Z136" s="202" t="str">
        <f>IF($P136="","",IF(LEN(Form!$D$13)=0,"",Form!$D$13))</f>
        <v/>
      </c>
      <c r="AA136" s="180"/>
      <c r="AB136" s="180"/>
      <c r="AC136" s="205" t="str">
        <f>INDEX(Tracking!$B$6:$B$3001,ROW(A131),1)&amp;""</f>
        <v/>
      </c>
      <c r="AD136" s="206">
        <f t="array" ref="AD136">SUMPRODUCT(MID(0&amp;AC136,LARGE(INDEX(ISNUMBER(--MID(AC136,ROW($A$1:$A$25),1))* ROW($A$1:$A$25),0),ROW($A$1:$A$25))+1,1)*10^ROW($A$1:$A$25)/10)</f>
        <v>0</v>
      </c>
      <c r="AE136" s="180"/>
      <c r="AF136" s="180"/>
      <c r="AG136" s="180"/>
    </row>
    <row r="137" spans="15:33" s="179" customFormat="1" x14ac:dyDescent="0.25">
      <c r="O137" s="204">
        <f t="shared" si="2"/>
        <v>265</v>
      </c>
      <c r="P137" s="197" t="str">
        <f>IF(OR(LEN(Form!$E$8)=0,ROWS(ColumnDescr)&lt;O137),"",IF(LEN(INDEX(ColumnDescr,$O137))=0,"",Form!$E$8))</f>
        <v/>
      </c>
      <c r="Q137" s="198" t="str">
        <f ca="1">IF(LEN(Form!PIdate)=0,"",IF(P137="","",Form!$E$9))</f>
        <v/>
      </c>
      <c r="R137" s="199" t="str">
        <f>IF($P137="","",INDEX(ColumnDescr,Calc!$O137,1))</f>
        <v/>
      </c>
      <c r="S137" s="197" t="str">
        <f>IF($P137="","",INDEX(ColumnQTY,Calc!$O137,1))</f>
        <v/>
      </c>
      <c r="T137" s="197" t="str">
        <f>IF($P137="","",INDEX(ColumnUnit,Calc!$O137,1))</f>
        <v/>
      </c>
      <c r="U137" s="200" t="str">
        <f>IF($P137="","",INDEX(ColumnUnitPrice,Calc!$O137,1))</f>
        <v/>
      </c>
      <c r="V137" s="201" t="str">
        <f>IF($P137="","",INDEX(ColumnDiscount,Calc!$O137,1))</f>
        <v/>
      </c>
      <c r="W137" s="200" t="str">
        <f>IF($P137="","",INDEX(ColumnNetPrice,Calc!$O137,1))</f>
        <v/>
      </c>
      <c r="X137" s="200" t="str">
        <f>IF($P137="","",INDEX(ColumnCurency,Calc!$O137,1))</f>
        <v/>
      </c>
      <c r="Y137" s="197" t="str">
        <f>IF($P137="","",IF(LEN(Form!$P$12)=0,"",Form!$P$12))</f>
        <v/>
      </c>
      <c r="Z137" s="202" t="str">
        <f>IF($P137="","",IF(LEN(Form!$D$13)=0,"",Form!$D$13))</f>
        <v/>
      </c>
      <c r="AA137" s="180"/>
      <c r="AB137" s="180"/>
      <c r="AC137" s="205" t="str">
        <f>INDEX(Tracking!$B$6:$B$3001,ROW(A132),1)&amp;""</f>
        <v/>
      </c>
      <c r="AD137" s="206">
        <f t="array" ref="AD137">SUMPRODUCT(MID(0&amp;AC137,LARGE(INDEX(ISNUMBER(--MID(AC137,ROW($A$1:$A$25),1))* ROW($A$1:$A$25),0),ROW($A$1:$A$25))+1,1)*10^ROW($A$1:$A$25)/10)</f>
        <v>0</v>
      </c>
      <c r="AE137" s="180"/>
      <c r="AF137" s="180"/>
      <c r="AG137" s="180"/>
    </row>
    <row r="138" spans="15:33" s="179" customFormat="1" x14ac:dyDescent="0.25">
      <c r="O138" s="204">
        <f t="shared" si="2"/>
        <v>267</v>
      </c>
      <c r="P138" s="197" t="str">
        <f>IF(OR(LEN(Form!$E$8)=0,ROWS(ColumnDescr)&lt;O138),"",IF(LEN(INDEX(ColumnDescr,$O138))=0,"",Form!$E$8))</f>
        <v/>
      </c>
      <c r="Q138" s="198" t="str">
        <f ca="1">IF(LEN(Form!PIdate)=0,"",IF(P138="","",Form!$E$9))</f>
        <v/>
      </c>
      <c r="R138" s="199" t="str">
        <f>IF($P138="","",INDEX(ColumnDescr,Calc!$O138,1))</f>
        <v/>
      </c>
      <c r="S138" s="197" t="str">
        <f>IF($P138="","",INDEX(ColumnQTY,Calc!$O138,1))</f>
        <v/>
      </c>
      <c r="T138" s="197" t="str">
        <f>IF($P138="","",INDEX(ColumnUnit,Calc!$O138,1))</f>
        <v/>
      </c>
      <c r="U138" s="200" t="str">
        <f>IF($P138="","",INDEX(ColumnUnitPrice,Calc!$O138,1))</f>
        <v/>
      </c>
      <c r="V138" s="201" t="str">
        <f>IF($P138="","",INDEX(ColumnDiscount,Calc!$O138,1))</f>
        <v/>
      </c>
      <c r="W138" s="200" t="str">
        <f>IF($P138="","",INDEX(ColumnNetPrice,Calc!$O138,1))</f>
        <v/>
      </c>
      <c r="X138" s="200" t="str">
        <f>IF($P138="","",INDEX(ColumnCurency,Calc!$O138,1))</f>
        <v/>
      </c>
      <c r="Y138" s="197" t="str">
        <f>IF($P138="","",IF(LEN(Form!$P$12)=0,"",Form!$P$12))</f>
        <v/>
      </c>
      <c r="Z138" s="202" t="str">
        <f>IF($P138="","",IF(LEN(Form!$D$13)=0,"",Form!$D$13))</f>
        <v/>
      </c>
      <c r="AA138" s="180"/>
      <c r="AB138" s="180"/>
      <c r="AC138" s="205" t="str">
        <f>INDEX(Tracking!$B$6:$B$3001,ROW(A133),1)&amp;""</f>
        <v/>
      </c>
      <c r="AD138" s="206">
        <f t="array" ref="AD138">SUMPRODUCT(MID(0&amp;AC138,LARGE(INDEX(ISNUMBER(--MID(AC138,ROW($A$1:$A$25),1))* ROW($A$1:$A$25),0),ROW($A$1:$A$25))+1,1)*10^ROW($A$1:$A$25)/10)</f>
        <v>0</v>
      </c>
      <c r="AE138" s="180"/>
      <c r="AF138" s="180"/>
      <c r="AG138" s="180"/>
    </row>
    <row r="139" spans="15:33" s="179" customFormat="1" x14ac:dyDescent="0.25">
      <c r="O139" s="204">
        <f t="shared" si="2"/>
        <v>269</v>
      </c>
      <c r="P139" s="197" t="str">
        <f>IF(OR(LEN(Form!$E$8)=0,ROWS(ColumnDescr)&lt;O139),"",IF(LEN(INDEX(ColumnDescr,$O139))=0,"",Form!$E$8))</f>
        <v/>
      </c>
      <c r="Q139" s="198" t="str">
        <f ca="1">IF(LEN(Form!PIdate)=0,"",IF(P139="","",Form!$E$9))</f>
        <v/>
      </c>
      <c r="R139" s="199" t="str">
        <f>IF($P139="","",INDEX(ColumnDescr,Calc!$O139,1))</f>
        <v/>
      </c>
      <c r="S139" s="197" t="str">
        <f>IF($P139="","",INDEX(ColumnQTY,Calc!$O139,1))</f>
        <v/>
      </c>
      <c r="T139" s="197" t="str">
        <f>IF($P139="","",INDEX(ColumnUnit,Calc!$O139,1))</f>
        <v/>
      </c>
      <c r="U139" s="200" t="str">
        <f>IF($P139="","",INDEX(ColumnUnitPrice,Calc!$O139,1))</f>
        <v/>
      </c>
      <c r="V139" s="201" t="str">
        <f>IF($P139="","",INDEX(ColumnDiscount,Calc!$O139,1))</f>
        <v/>
      </c>
      <c r="W139" s="200" t="str">
        <f>IF($P139="","",INDEX(ColumnNetPrice,Calc!$O139,1))</f>
        <v/>
      </c>
      <c r="X139" s="200" t="str">
        <f>IF($P139="","",INDEX(ColumnCurency,Calc!$O139,1))</f>
        <v/>
      </c>
      <c r="Y139" s="197" t="str">
        <f>IF($P139="","",IF(LEN(Form!$P$12)=0,"",Form!$P$12))</f>
        <v/>
      </c>
      <c r="Z139" s="202" t="str">
        <f>IF($P139="","",IF(LEN(Form!$D$13)=0,"",Form!$D$13))</f>
        <v/>
      </c>
      <c r="AA139" s="180"/>
      <c r="AB139" s="180"/>
      <c r="AC139" s="205" t="str">
        <f>INDEX(Tracking!$B$6:$B$3001,ROW(A134),1)&amp;""</f>
        <v/>
      </c>
      <c r="AD139" s="206">
        <f t="array" ref="AD139">SUMPRODUCT(MID(0&amp;AC139,LARGE(INDEX(ISNUMBER(--MID(AC139,ROW($A$1:$A$25),1))* ROW($A$1:$A$25),0),ROW($A$1:$A$25))+1,1)*10^ROW($A$1:$A$25)/10)</f>
        <v>0</v>
      </c>
      <c r="AE139" s="180"/>
      <c r="AF139" s="180"/>
      <c r="AG139" s="180"/>
    </row>
    <row r="140" spans="15:33" s="179" customFormat="1" x14ac:dyDescent="0.25">
      <c r="O140" s="204">
        <f t="shared" si="2"/>
        <v>271</v>
      </c>
      <c r="P140" s="197" t="str">
        <f>IF(OR(LEN(Form!$E$8)=0,ROWS(ColumnDescr)&lt;O140),"",IF(LEN(INDEX(ColumnDescr,$O140))=0,"",Form!$E$8))</f>
        <v/>
      </c>
      <c r="Q140" s="198" t="str">
        <f ca="1">IF(LEN(Form!PIdate)=0,"",IF(P140="","",Form!$E$9))</f>
        <v/>
      </c>
      <c r="R140" s="199" t="str">
        <f>IF($P140="","",INDEX(ColumnDescr,Calc!$O140,1))</f>
        <v/>
      </c>
      <c r="S140" s="197" t="str">
        <f>IF($P140="","",INDEX(ColumnQTY,Calc!$O140,1))</f>
        <v/>
      </c>
      <c r="T140" s="197" t="str">
        <f>IF($P140="","",INDEX(ColumnUnit,Calc!$O140,1))</f>
        <v/>
      </c>
      <c r="U140" s="200" t="str">
        <f>IF($P140="","",INDEX(ColumnUnitPrice,Calc!$O140,1))</f>
        <v/>
      </c>
      <c r="V140" s="201" t="str">
        <f>IF($P140="","",INDEX(ColumnDiscount,Calc!$O140,1))</f>
        <v/>
      </c>
      <c r="W140" s="200" t="str">
        <f>IF($P140="","",INDEX(ColumnNetPrice,Calc!$O140,1))</f>
        <v/>
      </c>
      <c r="X140" s="200" t="str">
        <f>IF($P140="","",INDEX(ColumnCurency,Calc!$O140,1))</f>
        <v/>
      </c>
      <c r="Y140" s="197" t="str">
        <f>IF($P140="","",IF(LEN(Form!$P$12)=0,"",Form!$P$12))</f>
        <v/>
      </c>
      <c r="Z140" s="202" t="str">
        <f>IF($P140="","",IF(LEN(Form!$D$13)=0,"",Form!$D$13))</f>
        <v/>
      </c>
      <c r="AA140" s="180"/>
      <c r="AB140" s="180"/>
      <c r="AC140" s="205" t="str">
        <f>INDEX(Tracking!$B$6:$B$3001,ROW(A135),1)&amp;""</f>
        <v/>
      </c>
      <c r="AD140" s="206">
        <f t="array" ref="AD140">SUMPRODUCT(MID(0&amp;AC140,LARGE(INDEX(ISNUMBER(--MID(AC140,ROW($A$1:$A$25),1))* ROW($A$1:$A$25),0),ROW($A$1:$A$25))+1,1)*10^ROW($A$1:$A$25)/10)</f>
        <v>0</v>
      </c>
      <c r="AE140" s="180"/>
      <c r="AF140" s="180"/>
      <c r="AG140" s="180"/>
    </row>
    <row r="141" spans="15:33" s="179" customFormat="1" x14ac:dyDescent="0.25">
      <c r="O141" s="204">
        <f t="shared" si="2"/>
        <v>273</v>
      </c>
      <c r="P141" s="197" t="str">
        <f>IF(OR(LEN(Form!$E$8)=0,ROWS(ColumnDescr)&lt;O141),"",IF(LEN(INDEX(ColumnDescr,$O141))=0,"",Form!$E$8))</f>
        <v/>
      </c>
      <c r="Q141" s="198" t="str">
        <f ca="1">IF(LEN(Form!PIdate)=0,"",IF(P141="","",Form!$E$9))</f>
        <v/>
      </c>
      <c r="R141" s="199" t="str">
        <f>IF($P141="","",INDEX(ColumnDescr,Calc!$O141,1))</f>
        <v/>
      </c>
      <c r="S141" s="197" t="str">
        <f>IF($P141="","",INDEX(ColumnQTY,Calc!$O141,1))</f>
        <v/>
      </c>
      <c r="T141" s="197" t="str">
        <f>IF($P141="","",INDEX(ColumnUnit,Calc!$O141,1))</f>
        <v/>
      </c>
      <c r="U141" s="200" t="str">
        <f>IF($P141="","",INDEX(ColumnUnitPrice,Calc!$O141,1))</f>
        <v/>
      </c>
      <c r="V141" s="201" t="str">
        <f>IF($P141="","",INDEX(ColumnDiscount,Calc!$O141,1))</f>
        <v/>
      </c>
      <c r="W141" s="200" t="str">
        <f>IF($P141="","",INDEX(ColumnNetPrice,Calc!$O141,1))</f>
        <v/>
      </c>
      <c r="X141" s="200" t="str">
        <f>IF($P141="","",INDEX(ColumnCurency,Calc!$O141,1))</f>
        <v/>
      </c>
      <c r="Y141" s="197" t="str">
        <f>IF($P141="","",IF(LEN(Form!$P$12)=0,"",Form!$P$12))</f>
        <v/>
      </c>
      <c r="Z141" s="202" t="str">
        <f>IF($P141="","",IF(LEN(Form!$D$13)=0,"",Form!$D$13))</f>
        <v/>
      </c>
      <c r="AA141" s="180"/>
      <c r="AB141" s="180"/>
      <c r="AC141" s="205" t="str">
        <f>INDEX(Tracking!$B$6:$B$3001,ROW(A136),1)&amp;""</f>
        <v/>
      </c>
      <c r="AD141" s="206">
        <f t="array" ref="AD141">SUMPRODUCT(MID(0&amp;AC141,LARGE(INDEX(ISNUMBER(--MID(AC141,ROW($A$1:$A$25),1))* ROW($A$1:$A$25),0),ROW($A$1:$A$25))+1,1)*10^ROW($A$1:$A$25)/10)</f>
        <v>0</v>
      </c>
      <c r="AE141" s="180"/>
      <c r="AF141" s="180"/>
      <c r="AG141" s="180"/>
    </row>
    <row r="142" spans="15:33" s="179" customFormat="1" x14ac:dyDescent="0.25">
      <c r="O142" s="204">
        <f t="shared" si="2"/>
        <v>275</v>
      </c>
      <c r="P142" s="197" t="str">
        <f>IF(OR(LEN(Form!$E$8)=0,ROWS(ColumnDescr)&lt;O142),"",IF(LEN(INDEX(ColumnDescr,$O142))=0,"",Form!$E$8))</f>
        <v/>
      </c>
      <c r="Q142" s="198" t="str">
        <f ca="1">IF(LEN(Form!PIdate)=0,"",IF(P142="","",Form!$E$9))</f>
        <v/>
      </c>
      <c r="R142" s="199" t="str">
        <f>IF($P142="","",INDEX(ColumnDescr,Calc!$O142,1))</f>
        <v/>
      </c>
      <c r="S142" s="197" t="str">
        <f>IF($P142="","",INDEX(ColumnQTY,Calc!$O142,1))</f>
        <v/>
      </c>
      <c r="T142" s="197" t="str">
        <f>IF($P142="","",INDEX(ColumnUnit,Calc!$O142,1))</f>
        <v/>
      </c>
      <c r="U142" s="200" t="str">
        <f>IF($P142="","",INDEX(ColumnUnitPrice,Calc!$O142,1))</f>
        <v/>
      </c>
      <c r="V142" s="201" t="str">
        <f>IF($P142="","",INDEX(ColumnDiscount,Calc!$O142,1))</f>
        <v/>
      </c>
      <c r="W142" s="200" t="str">
        <f>IF($P142="","",INDEX(ColumnNetPrice,Calc!$O142,1))</f>
        <v/>
      </c>
      <c r="X142" s="200" t="str">
        <f>IF($P142="","",INDEX(ColumnCurency,Calc!$O142,1))</f>
        <v/>
      </c>
      <c r="Y142" s="197" t="str">
        <f>IF($P142="","",IF(LEN(Form!$P$12)=0,"",Form!$P$12))</f>
        <v/>
      </c>
      <c r="Z142" s="202" t="str">
        <f>IF($P142="","",IF(LEN(Form!$D$13)=0,"",Form!$D$13))</f>
        <v/>
      </c>
      <c r="AA142" s="180"/>
      <c r="AB142" s="180"/>
      <c r="AC142" s="205" t="str">
        <f>INDEX(Tracking!$B$6:$B$3001,ROW(A137),1)&amp;""</f>
        <v/>
      </c>
      <c r="AD142" s="206">
        <f t="array" ref="AD142">SUMPRODUCT(MID(0&amp;AC142,LARGE(INDEX(ISNUMBER(--MID(AC142,ROW($A$1:$A$25),1))* ROW($A$1:$A$25),0),ROW($A$1:$A$25))+1,1)*10^ROW($A$1:$A$25)/10)</f>
        <v>0</v>
      </c>
      <c r="AE142" s="180"/>
      <c r="AF142" s="180"/>
      <c r="AG142" s="180"/>
    </row>
    <row r="143" spans="15:33" s="179" customFormat="1" x14ac:dyDescent="0.25">
      <c r="O143" s="204">
        <f t="shared" si="2"/>
        <v>277</v>
      </c>
      <c r="P143" s="197" t="str">
        <f>IF(OR(LEN(Form!$E$8)=0,ROWS(ColumnDescr)&lt;O143),"",IF(LEN(INDEX(ColumnDescr,$O143))=0,"",Form!$E$8))</f>
        <v/>
      </c>
      <c r="Q143" s="198" t="str">
        <f ca="1">IF(LEN(Form!PIdate)=0,"",IF(P143="","",Form!$E$9))</f>
        <v/>
      </c>
      <c r="R143" s="199" t="str">
        <f>IF($P143="","",INDEX(ColumnDescr,Calc!$O143,1))</f>
        <v/>
      </c>
      <c r="S143" s="197" t="str">
        <f>IF($P143="","",INDEX(ColumnQTY,Calc!$O143,1))</f>
        <v/>
      </c>
      <c r="T143" s="197" t="str">
        <f>IF($P143="","",INDEX(ColumnUnit,Calc!$O143,1))</f>
        <v/>
      </c>
      <c r="U143" s="200" t="str">
        <f>IF($P143="","",INDEX(ColumnUnitPrice,Calc!$O143,1))</f>
        <v/>
      </c>
      <c r="V143" s="201" t="str">
        <f>IF($P143="","",INDEX(ColumnDiscount,Calc!$O143,1))</f>
        <v/>
      </c>
      <c r="W143" s="200" t="str">
        <f>IF($P143="","",INDEX(ColumnNetPrice,Calc!$O143,1))</f>
        <v/>
      </c>
      <c r="X143" s="200" t="str">
        <f>IF($P143="","",INDEX(ColumnCurency,Calc!$O143,1))</f>
        <v/>
      </c>
      <c r="Y143" s="197" t="str">
        <f>IF($P143="","",IF(LEN(Form!$P$12)=0,"",Form!$P$12))</f>
        <v/>
      </c>
      <c r="Z143" s="202" t="str">
        <f>IF($P143="","",IF(LEN(Form!$D$13)=0,"",Form!$D$13))</f>
        <v/>
      </c>
      <c r="AA143" s="180"/>
      <c r="AB143" s="180"/>
      <c r="AC143" s="205" t="str">
        <f>INDEX(Tracking!$B$6:$B$3001,ROW(A138),1)&amp;""</f>
        <v/>
      </c>
      <c r="AD143" s="206">
        <f t="array" ref="AD143">SUMPRODUCT(MID(0&amp;AC143,LARGE(INDEX(ISNUMBER(--MID(AC143,ROW($A$1:$A$25),1))* ROW($A$1:$A$25),0),ROW($A$1:$A$25))+1,1)*10^ROW($A$1:$A$25)/10)</f>
        <v>0</v>
      </c>
      <c r="AE143" s="180"/>
      <c r="AF143" s="180"/>
      <c r="AG143" s="180"/>
    </row>
    <row r="144" spans="15:33" s="179" customFormat="1" x14ac:dyDescent="0.25">
      <c r="O144" s="204">
        <f t="shared" si="2"/>
        <v>279</v>
      </c>
      <c r="P144" s="197" t="str">
        <f>IF(OR(LEN(Form!$E$8)=0,ROWS(ColumnDescr)&lt;O144),"",IF(LEN(INDEX(ColumnDescr,$O144))=0,"",Form!$E$8))</f>
        <v/>
      </c>
      <c r="Q144" s="198" t="str">
        <f ca="1">IF(LEN(Form!PIdate)=0,"",IF(P144="","",Form!$E$9))</f>
        <v/>
      </c>
      <c r="R144" s="199" t="str">
        <f>IF($P144="","",INDEX(ColumnDescr,Calc!$O144,1))</f>
        <v/>
      </c>
      <c r="S144" s="197" t="str">
        <f>IF($P144="","",INDEX(ColumnQTY,Calc!$O144,1))</f>
        <v/>
      </c>
      <c r="T144" s="197" t="str">
        <f>IF($P144="","",INDEX(ColumnUnit,Calc!$O144,1))</f>
        <v/>
      </c>
      <c r="U144" s="200" t="str">
        <f>IF($P144="","",INDEX(ColumnUnitPrice,Calc!$O144,1))</f>
        <v/>
      </c>
      <c r="V144" s="201" t="str">
        <f>IF($P144="","",INDEX(ColumnDiscount,Calc!$O144,1))</f>
        <v/>
      </c>
      <c r="W144" s="200" t="str">
        <f>IF($P144="","",INDEX(ColumnNetPrice,Calc!$O144,1))</f>
        <v/>
      </c>
      <c r="X144" s="200" t="str">
        <f>IF($P144="","",INDEX(ColumnCurency,Calc!$O144,1))</f>
        <v/>
      </c>
      <c r="Y144" s="197" t="str">
        <f>IF($P144="","",IF(LEN(Form!$P$12)=0,"",Form!$P$12))</f>
        <v/>
      </c>
      <c r="Z144" s="202" t="str">
        <f>IF($P144="","",IF(LEN(Form!$D$13)=0,"",Form!$D$13))</f>
        <v/>
      </c>
      <c r="AA144" s="180"/>
      <c r="AB144" s="180"/>
      <c r="AC144" s="205" t="str">
        <f>INDEX(Tracking!$B$6:$B$3001,ROW(A139),1)&amp;""</f>
        <v/>
      </c>
      <c r="AD144" s="206">
        <f t="array" ref="AD144">SUMPRODUCT(MID(0&amp;AC144,LARGE(INDEX(ISNUMBER(--MID(AC144,ROW($A$1:$A$25),1))* ROW($A$1:$A$25),0),ROW($A$1:$A$25))+1,1)*10^ROW($A$1:$A$25)/10)</f>
        <v>0</v>
      </c>
      <c r="AE144" s="180"/>
      <c r="AF144" s="180"/>
      <c r="AG144" s="180"/>
    </row>
    <row r="145" spans="15:33" s="179" customFormat="1" x14ac:dyDescent="0.25">
      <c r="O145" s="204">
        <f t="shared" si="2"/>
        <v>281</v>
      </c>
      <c r="P145" s="197" t="str">
        <f>IF(OR(LEN(Form!$E$8)=0,ROWS(ColumnDescr)&lt;O145),"",IF(LEN(INDEX(ColumnDescr,$O145))=0,"",Form!$E$8))</f>
        <v/>
      </c>
      <c r="Q145" s="198" t="str">
        <f ca="1">IF(LEN(Form!PIdate)=0,"",IF(P145="","",Form!$E$9))</f>
        <v/>
      </c>
      <c r="R145" s="199" t="str">
        <f>IF($P145="","",INDEX(ColumnDescr,Calc!$O145,1))</f>
        <v/>
      </c>
      <c r="S145" s="197" t="str">
        <f>IF($P145="","",INDEX(ColumnQTY,Calc!$O145,1))</f>
        <v/>
      </c>
      <c r="T145" s="197" t="str">
        <f>IF($P145="","",INDEX(ColumnUnit,Calc!$O145,1))</f>
        <v/>
      </c>
      <c r="U145" s="200" t="str">
        <f>IF($P145="","",INDEX(ColumnUnitPrice,Calc!$O145,1))</f>
        <v/>
      </c>
      <c r="V145" s="201" t="str">
        <f>IF($P145="","",INDEX(ColumnDiscount,Calc!$O145,1))</f>
        <v/>
      </c>
      <c r="W145" s="200" t="str">
        <f>IF($P145="","",INDEX(ColumnNetPrice,Calc!$O145,1))</f>
        <v/>
      </c>
      <c r="X145" s="200" t="str">
        <f>IF($P145="","",INDEX(ColumnCurency,Calc!$O145,1))</f>
        <v/>
      </c>
      <c r="Y145" s="197" t="str">
        <f>IF($P145="","",IF(LEN(Form!$P$12)=0,"",Form!$P$12))</f>
        <v/>
      </c>
      <c r="Z145" s="202" t="str">
        <f>IF($P145="","",IF(LEN(Form!$D$13)=0,"",Form!$D$13))</f>
        <v/>
      </c>
      <c r="AA145" s="180"/>
      <c r="AB145" s="180"/>
      <c r="AC145" s="205" t="str">
        <f>INDEX(Tracking!$B$6:$B$3001,ROW(A140),1)&amp;""</f>
        <v/>
      </c>
      <c r="AD145" s="206">
        <f t="array" ref="AD145">SUMPRODUCT(MID(0&amp;AC145,LARGE(INDEX(ISNUMBER(--MID(AC145,ROW($A$1:$A$25),1))* ROW($A$1:$A$25),0),ROW($A$1:$A$25))+1,1)*10^ROW($A$1:$A$25)/10)</f>
        <v>0</v>
      </c>
      <c r="AE145" s="180"/>
      <c r="AF145" s="180"/>
      <c r="AG145" s="180"/>
    </row>
    <row r="146" spans="15:33" s="179" customFormat="1" x14ac:dyDescent="0.25">
      <c r="O146" s="204">
        <f t="shared" si="2"/>
        <v>283</v>
      </c>
      <c r="P146" s="197" t="str">
        <f>IF(OR(LEN(Form!$E$8)=0,ROWS(ColumnDescr)&lt;O146),"",IF(LEN(INDEX(ColumnDescr,$O146))=0,"",Form!$E$8))</f>
        <v/>
      </c>
      <c r="Q146" s="198" t="str">
        <f ca="1">IF(LEN(Form!PIdate)=0,"",IF(P146="","",Form!$E$9))</f>
        <v/>
      </c>
      <c r="R146" s="199" t="str">
        <f>IF($P146="","",INDEX(ColumnDescr,Calc!$O146,1))</f>
        <v/>
      </c>
      <c r="S146" s="197" t="str">
        <f>IF($P146="","",INDEX(ColumnQTY,Calc!$O146,1))</f>
        <v/>
      </c>
      <c r="T146" s="197" t="str">
        <f>IF($P146="","",INDEX(ColumnUnit,Calc!$O146,1))</f>
        <v/>
      </c>
      <c r="U146" s="200" t="str">
        <f>IF($P146="","",INDEX(ColumnUnitPrice,Calc!$O146,1))</f>
        <v/>
      </c>
      <c r="V146" s="201" t="str">
        <f>IF($P146="","",INDEX(ColumnDiscount,Calc!$O146,1))</f>
        <v/>
      </c>
      <c r="W146" s="200" t="str">
        <f>IF($P146="","",INDEX(ColumnNetPrice,Calc!$O146,1))</f>
        <v/>
      </c>
      <c r="X146" s="200" t="str">
        <f>IF($P146="","",INDEX(ColumnCurency,Calc!$O146,1))</f>
        <v/>
      </c>
      <c r="Y146" s="197" t="str">
        <f>IF($P146="","",IF(LEN(Form!$P$12)=0,"",Form!$P$12))</f>
        <v/>
      </c>
      <c r="Z146" s="202" t="str">
        <f>IF($P146="","",IF(LEN(Form!$D$13)=0,"",Form!$D$13))</f>
        <v/>
      </c>
      <c r="AA146" s="180"/>
      <c r="AB146" s="180"/>
      <c r="AC146" s="205" t="str">
        <f>INDEX(Tracking!$B$6:$B$3001,ROW(A141),1)&amp;""</f>
        <v/>
      </c>
      <c r="AD146" s="206">
        <f t="array" ref="AD146">SUMPRODUCT(MID(0&amp;AC146,LARGE(INDEX(ISNUMBER(--MID(AC146,ROW($A$1:$A$25),1))* ROW($A$1:$A$25),0),ROW($A$1:$A$25))+1,1)*10^ROW($A$1:$A$25)/10)</f>
        <v>0</v>
      </c>
      <c r="AE146" s="180"/>
      <c r="AF146" s="180"/>
      <c r="AG146" s="180"/>
    </row>
    <row r="147" spans="15:33" s="179" customFormat="1" x14ac:dyDescent="0.25">
      <c r="O147" s="204">
        <f t="shared" si="2"/>
        <v>285</v>
      </c>
      <c r="P147" s="197" t="str">
        <f>IF(OR(LEN(Form!$E$8)=0,ROWS(ColumnDescr)&lt;O147),"",IF(LEN(INDEX(ColumnDescr,$O147))=0,"",Form!$E$8))</f>
        <v/>
      </c>
      <c r="Q147" s="198" t="str">
        <f ca="1">IF(LEN(Form!PIdate)=0,"",IF(P147="","",Form!$E$9))</f>
        <v/>
      </c>
      <c r="R147" s="199" t="str">
        <f>IF($P147="","",INDEX(ColumnDescr,Calc!$O147,1))</f>
        <v/>
      </c>
      <c r="S147" s="197" t="str">
        <f>IF($P147="","",INDEX(ColumnQTY,Calc!$O147,1))</f>
        <v/>
      </c>
      <c r="T147" s="197" t="str">
        <f>IF($P147="","",INDEX(ColumnUnit,Calc!$O147,1))</f>
        <v/>
      </c>
      <c r="U147" s="200" t="str">
        <f>IF($P147="","",INDEX(ColumnUnitPrice,Calc!$O147,1))</f>
        <v/>
      </c>
      <c r="V147" s="201" t="str">
        <f>IF($P147="","",INDEX(ColumnDiscount,Calc!$O147,1))</f>
        <v/>
      </c>
      <c r="W147" s="200" t="str">
        <f>IF($P147="","",INDEX(ColumnNetPrice,Calc!$O147,1))</f>
        <v/>
      </c>
      <c r="X147" s="200" t="str">
        <f>IF($P147="","",INDEX(ColumnCurency,Calc!$O147,1))</f>
        <v/>
      </c>
      <c r="Y147" s="197" t="str">
        <f>IF($P147="","",IF(LEN(Form!$P$12)=0,"",Form!$P$12))</f>
        <v/>
      </c>
      <c r="Z147" s="202" t="str">
        <f>IF($P147="","",IF(LEN(Form!$D$13)=0,"",Form!$D$13))</f>
        <v/>
      </c>
      <c r="AA147" s="180"/>
      <c r="AB147" s="180"/>
      <c r="AC147" s="205" t="str">
        <f>INDEX(Tracking!$B$6:$B$3001,ROW(A142),1)&amp;""</f>
        <v/>
      </c>
      <c r="AD147" s="206">
        <f t="array" ref="AD147">SUMPRODUCT(MID(0&amp;AC147,LARGE(INDEX(ISNUMBER(--MID(AC147,ROW($A$1:$A$25),1))* ROW($A$1:$A$25),0),ROW($A$1:$A$25))+1,1)*10^ROW($A$1:$A$25)/10)</f>
        <v>0</v>
      </c>
      <c r="AE147" s="180"/>
      <c r="AF147" s="180"/>
      <c r="AG147" s="180"/>
    </row>
    <row r="148" spans="15:33" s="179" customFormat="1" x14ac:dyDescent="0.25">
      <c r="O148" s="204">
        <f t="shared" si="2"/>
        <v>287</v>
      </c>
      <c r="P148" s="197" t="str">
        <f>IF(OR(LEN(Form!$E$8)=0,ROWS(ColumnDescr)&lt;O148),"",IF(LEN(INDEX(ColumnDescr,$O148))=0,"",Form!$E$8))</f>
        <v/>
      </c>
      <c r="Q148" s="198" t="str">
        <f ca="1">IF(LEN(Form!PIdate)=0,"",IF(P148="","",Form!$E$9))</f>
        <v/>
      </c>
      <c r="R148" s="199" t="str">
        <f>IF($P148="","",INDEX(ColumnDescr,Calc!$O148,1))</f>
        <v/>
      </c>
      <c r="S148" s="197" t="str">
        <f>IF($P148="","",INDEX(ColumnQTY,Calc!$O148,1))</f>
        <v/>
      </c>
      <c r="T148" s="197" t="str">
        <f>IF($P148="","",INDEX(ColumnUnit,Calc!$O148,1))</f>
        <v/>
      </c>
      <c r="U148" s="200" t="str">
        <f>IF($P148="","",INDEX(ColumnUnitPrice,Calc!$O148,1))</f>
        <v/>
      </c>
      <c r="V148" s="201" t="str">
        <f>IF($P148="","",INDEX(ColumnDiscount,Calc!$O148,1))</f>
        <v/>
      </c>
      <c r="W148" s="200" t="str">
        <f>IF($P148="","",INDEX(ColumnNetPrice,Calc!$O148,1))</f>
        <v/>
      </c>
      <c r="X148" s="200" t="str">
        <f>IF($P148="","",INDEX(ColumnCurency,Calc!$O148,1))</f>
        <v/>
      </c>
      <c r="Y148" s="197" t="str">
        <f>IF($P148="","",IF(LEN(Form!$P$12)=0,"",Form!$P$12))</f>
        <v/>
      </c>
      <c r="Z148" s="202" t="str">
        <f>IF($P148="","",IF(LEN(Form!$D$13)=0,"",Form!$D$13))</f>
        <v/>
      </c>
      <c r="AA148" s="180"/>
      <c r="AB148" s="180"/>
      <c r="AC148" s="205" t="str">
        <f>INDEX(Tracking!$B$6:$B$3001,ROW(A143),1)&amp;""</f>
        <v/>
      </c>
      <c r="AD148" s="206">
        <f t="array" ref="AD148">SUMPRODUCT(MID(0&amp;AC148,LARGE(INDEX(ISNUMBER(--MID(AC148,ROW($A$1:$A$25),1))* ROW($A$1:$A$25),0),ROW($A$1:$A$25))+1,1)*10^ROW($A$1:$A$25)/10)</f>
        <v>0</v>
      </c>
      <c r="AE148" s="180"/>
      <c r="AF148" s="180"/>
      <c r="AG148" s="180"/>
    </row>
    <row r="149" spans="15:33" s="179" customFormat="1" x14ac:dyDescent="0.25">
      <c r="O149" s="204">
        <f t="shared" si="2"/>
        <v>289</v>
      </c>
      <c r="P149" s="197" t="str">
        <f>IF(OR(LEN(Form!$E$8)=0,ROWS(ColumnDescr)&lt;O149),"",IF(LEN(INDEX(ColumnDescr,$O149))=0,"",Form!$E$8))</f>
        <v/>
      </c>
      <c r="Q149" s="198" t="str">
        <f ca="1">IF(LEN(Form!PIdate)=0,"",IF(P149="","",Form!$E$9))</f>
        <v/>
      </c>
      <c r="R149" s="199" t="str">
        <f>IF($P149="","",INDEX(ColumnDescr,Calc!$O149,1))</f>
        <v/>
      </c>
      <c r="S149" s="197" t="str">
        <f>IF($P149="","",INDEX(ColumnQTY,Calc!$O149,1))</f>
        <v/>
      </c>
      <c r="T149" s="197" t="str">
        <f>IF($P149="","",INDEX(ColumnUnit,Calc!$O149,1))</f>
        <v/>
      </c>
      <c r="U149" s="200" t="str">
        <f>IF($P149="","",INDEX(ColumnUnitPrice,Calc!$O149,1))</f>
        <v/>
      </c>
      <c r="V149" s="201" t="str">
        <f>IF($P149="","",INDEX(ColumnDiscount,Calc!$O149,1))</f>
        <v/>
      </c>
      <c r="W149" s="200" t="str">
        <f>IF($P149="","",INDEX(ColumnNetPrice,Calc!$O149,1))</f>
        <v/>
      </c>
      <c r="X149" s="200" t="str">
        <f>IF($P149="","",INDEX(ColumnCurency,Calc!$O149,1))</f>
        <v/>
      </c>
      <c r="Y149" s="197" t="str">
        <f>IF($P149="","",IF(LEN(Form!$P$12)=0,"",Form!$P$12))</f>
        <v/>
      </c>
      <c r="Z149" s="202" t="str">
        <f>IF($P149="","",IF(LEN(Form!$D$13)=0,"",Form!$D$13))</f>
        <v/>
      </c>
      <c r="AA149" s="180"/>
      <c r="AB149" s="180"/>
      <c r="AC149" s="205" t="str">
        <f>INDEX(Tracking!$B$6:$B$3001,ROW(A144),1)&amp;""</f>
        <v/>
      </c>
      <c r="AD149" s="206">
        <f t="array" ref="AD149">SUMPRODUCT(MID(0&amp;AC149,LARGE(INDEX(ISNUMBER(--MID(AC149,ROW($A$1:$A$25),1))* ROW($A$1:$A$25),0),ROW($A$1:$A$25))+1,1)*10^ROW($A$1:$A$25)/10)</f>
        <v>0</v>
      </c>
      <c r="AE149" s="180"/>
      <c r="AF149" s="180"/>
      <c r="AG149" s="180"/>
    </row>
    <row r="150" spans="15:33" s="179" customFormat="1" x14ac:dyDescent="0.25">
      <c r="O150" s="204">
        <f t="shared" si="2"/>
        <v>291</v>
      </c>
      <c r="P150" s="197" t="str">
        <f>IF(OR(LEN(Form!$E$8)=0,ROWS(ColumnDescr)&lt;O150),"",IF(LEN(INDEX(ColumnDescr,$O150))=0,"",Form!$E$8))</f>
        <v/>
      </c>
      <c r="Q150" s="198" t="str">
        <f ca="1">IF(LEN(Form!PIdate)=0,"",IF(P150="","",Form!$E$9))</f>
        <v/>
      </c>
      <c r="R150" s="199" t="str">
        <f>IF($P150="","",INDEX(ColumnDescr,Calc!$O150,1))</f>
        <v/>
      </c>
      <c r="S150" s="197" t="str">
        <f>IF($P150="","",INDEX(ColumnQTY,Calc!$O150,1))</f>
        <v/>
      </c>
      <c r="T150" s="197" t="str">
        <f>IF($P150="","",INDEX(ColumnUnit,Calc!$O150,1))</f>
        <v/>
      </c>
      <c r="U150" s="200" t="str">
        <f>IF($P150="","",INDEX(ColumnUnitPrice,Calc!$O150,1))</f>
        <v/>
      </c>
      <c r="V150" s="201" t="str">
        <f>IF($P150="","",INDEX(ColumnDiscount,Calc!$O150,1))</f>
        <v/>
      </c>
      <c r="W150" s="200" t="str">
        <f>IF($P150="","",INDEX(ColumnNetPrice,Calc!$O150,1))</f>
        <v/>
      </c>
      <c r="X150" s="200" t="str">
        <f>IF($P150="","",INDEX(ColumnCurency,Calc!$O150,1))</f>
        <v/>
      </c>
      <c r="Y150" s="197" t="str">
        <f>IF($P150="","",IF(LEN(Form!$P$12)=0,"",Form!$P$12))</f>
        <v/>
      </c>
      <c r="Z150" s="202" t="str">
        <f>IF($P150="","",IF(LEN(Form!$D$13)=0,"",Form!$D$13))</f>
        <v/>
      </c>
      <c r="AA150" s="180"/>
      <c r="AB150" s="180"/>
      <c r="AC150" s="205" t="str">
        <f>INDEX(Tracking!$B$6:$B$3001,ROW(A145),1)&amp;""</f>
        <v/>
      </c>
      <c r="AD150" s="206">
        <f t="array" ref="AD150">SUMPRODUCT(MID(0&amp;AC150,LARGE(INDEX(ISNUMBER(--MID(AC150,ROW($A$1:$A$25),1))* ROW($A$1:$A$25),0),ROW($A$1:$A$25))+1,1)*10^ROW($A$1:$A$25)/10)</f>
        <v>0</v>
      </c>
      <c r="AE150" s="180"/>
      <c r="AF150" s="180"/>
      <c r="AG150" s="180"/>
    </row>
    <row r="151" spans="15:33" s="179" customFormat="1" x14ac:dyDescent="0.25">
      <c r="O151" s="204">
        <f t="shared" si="2"/>
        <v>293</v>
      </c>
      <c r="P151" s="197" t="str">
        <f>IF(OR(LEN(Form!$E$8)=0,ROWS(ColumnDescr)&lt;O151),"",IF(LEN(INDEX(ColumnDescr,$O151))=0,"",Form!$E$8))</f>
        <v/>
      </c>
      <c r="Q151" s="198" t="str">
        <f ca="1">IF(LEN(Form!PIdate)=0,"",IF(P151="","",Form!$E$9))</f>
        <v/>
      </c>
      <c r="R151" s="199" t="str">
        <f>IF($P151="","",INDEX(ColumnDescr,Calc!$O151,1))</f>
        <v/>
      </c>
      <c r="S151" s="197" t="str">
        <f>IF($P151="","",INDEX(ColumnQTY,Calc!$O151,1))</f>
        <v/>
      </c>
      <c r="T151" s="197" t="str">
        <f>IF($P151="","",INDEX(ColumnUnit,Calc!$O151,1))</f>
        <v/>
      </c>
      <c r="U151" s="200" t="str">
        <f>IF($P151="","",INDEX(ColumnUnitPrice,Calc!$O151,1))</f>
        <v/>
      </c>
      <c r="V151" s="201" t="str">
        <f>IF($P151="","",INDEX(ColumnDiscount,Calc!$O151,1))</f>
        <v/>
      </c>
      <c r="W151" s="200" t="str">
        <f>IF($P151="","",INDEX(ColumnNetPrice,Calc!$O151,1))</f>
        <v/>
      </c>
      <c r="X151" s="200" t="str">
        <f>IF($P151="","",INDEX(ColumnCurency,Calc!$O151,1))</f>
        <v/>
      </c>
      <c r="Y151" s="197" t="str">
        <f>IF($P151="","",IF(LEN(Form!$P$12)=0,"",Form!$P$12))</f>
        <v/>
      </c>
      <c r="Z151" s="202" t="str">
        <f>IF($P151="","",IF(LEN(Form!$D$13)=0,"",Form!$D$13))</f>
        <v/>
      </c>
      <c r="AA151" s="180"/>
      <c r="AB151" s="180"/>
      <c r="AC151" s="205" t="str">
        <f>INDEX(Tracking!$B$6:$B$3001,ROW(A146),1)&amp;""</f>
        <v/>
      </c>
      <c r="AD151" s="206">
        <f t="array" ref="AD151">SUMPRODUCT(MID(0&amp;AC151,LARGE(INDEX(ISNUMBER(--MID(AC151,ROW($A$1:$A$25),1))* ROW($A$1:$A$25),0),ROW($A$1:$A$25))+1,1)*10^ROW($A$1:$A$25)/10)</f>
        <v>0</v>
      </c>
      <c r="AE151" s="180"/>
      <c r="AF151" s="180"/>
      <c r="AG151" s="180"/>
    </row>
    <row r="152" spans="15:33" s="179" customFormat="1" x14ac:dyDescent="0.25">
      <c r="O152" s="204">
        <f t="shared" si="2"/>
        <v>295</v>
      </c>
      <c r="P152" s="197" t="str">
        <f>IF(OR(LEN(Form!$E$8)=0,ROWS(ColumnDescr)&lt;O152),"",IF(LEN(INDEX(ColumnDescr,$O152))=0,"",Form!$E$8))</f>
        <v/>
      </c>
      <c r="Q152" s="198" t="str">
        <f ca="1">IF(LEN(Form!PIdate)=0,"",IF(P152="","",Form!$E$9))</f>
        <v/>
      </c>
      <c r="R152" s="199" t="str">
        <f>IF($P152="","",INDEX(ColumnDescr,Calc!$O152,1))</f>
        <v/>
      </c>
      <c r="S152" s="197" t="str">
        <f>IF($P152="","",INDEX(ColumnQTY,Calc!$O152,1))</f>
        <v/>
      </c>
      <c r="T152" s="197" t="str">
        <f>IF($P152="","",INDEX(ColumnUnit,Calc!$O152,1))</f>
        <v/>
      </c>
      <c r="U152" s="200" t="str">
        <f>IF($P152="","",INDEX(ColumnUnitPrice,Calc!$O152,1))</f>
        <v/>
      </c>
      <c r="V152" s="201" t="str">
        <f>IF($P152="","",INDEX(ColumnDiscount,Calc!$O152,1))</f>
        <v/>
      </c>
      <c r="W152" s="200" t="str">
        <f>IF($P152="","",INDEX(ColumnNetPrice,Calc!$O152,1))</f>
        <v/>
      </c>
      <c r="X152" s="200" t="str">
        <f>IF($P152="","",INDEX(ColumnCurency,Calc!$O152,1))</f>
        <v/>
      </c>
      <c r="Y152" s="197" t="str">
        <f>IF($P152="","",IF(LEN(Form!$P$12)=0,"",Form!$P$12))</f>
        <v/>
      </c>
      <c r="Z152" s="202" t="str">
        <f>IF($P152="","",IF(LEN(Form!$D$13)=0,"",Form!$D$13))</f>
        <v/>
      </c>
      <c r="AA152" s="180"/>
      <c r="AB152" s="180"/>
      <c r="AC152" s="205" t="str">
        <f>INDEX(Tracking!$B$6:$B$3001,ROW(A147),1)&amp;""</f>
        <v/>
      </c>
      <c r="AD152" s="206">
        <f t="array" ref="AD152">SUMPRODUCT(MID(0&amp;AC152,LARGE(INDEX(ISNUMBER(--MID(AC152,ROW($A$1:$A$25),1))* ROW($A$1:$A$25),0),ROW($A$1:$A$25))+1,1)*10^ROW($A$1:$A$25)/10)</f>
        <v>0</v>
      </c>
      <c r="AE152" s="180"/>
      <c r="AF152" s="180"/>
      <c r="AG152" s="180"/>
    </row>
    <row r="153" spans="15:33" s="179" customFormat="1" x14ac:dyDescent="0.25">
      <c r="O153" s="204">
        <f t="shared" si="2"/>
        <v>297</v>
      </c>
      <c r="P153" s="197" t="str">
        <f>IF(OR(LEN(Form!$E$8)=0,ROWS(ColumnDescr)&lt;O153),"",IF(LEN(INDEX(ColumnDescr,$O153))=0,"",Form!$E$8))</f>
        <v/>
      </c>
      <c r="Q153" s="198" t="str">
        <f ca="1">IF(LEN(Form!PIdate)=0,"",IF(P153="","",Form!$E$9))</f>
        <v/>
      </c>
      <c r="R153" s="199" t="str">
        <f>IF($P153="","",INDEX(ColumnDescr,Calc!$O153,1))</f>
        <v/>
      </c>
      <c r="S153" s="197" t="str">
        <f>IF($P153="","",INDEX(ColumnQTY,Calc!$O153,1))</f>
        <v/>
      </c>
      <c r="T153" s="197" t="str">
        <f>IF($P153="","",INDEX(ColumnUnit,Calc!$O153,1))</f>
        <v/>
      </c>
      <c r="U153" s="200" t="str">
        <f>IF($P153="","",INDEX(ColumnUnitPrice,Calc!$O153,1))</f>
        <v/>
      </c>
      <c r="V153" s="201" t="str">
        <f>IF($P153="","",INDEX(ColumnDiscount,Calc!$O153,1))</f>
        <v/>
      </c>
      <c r="W153" s="200" t="str">
        <f>IF($P153="","",INDEX(ColumnNetPrice,Calc!$O153,1))</f>
        <v/>
      </c>
      <c r="X153" s="200" t="str">
        <f>IF($P153="","",INDEX(ColumnCurency,Calc!$O153,1))</f>
        <v/>
      </c>
      <c r="Y153" s="197" t="str">
        <f>IF($P153="","",IF(LEN(Form!$P$12)=0,"",Form!$P$12))</f>
        <v/>
      </c>
      <c r="Z153" s="202" t="str">
        <f>IF($P153="","",IF(LEN(Form!$D$13)=0,"",Form!$D$13))</f>
        <v/>
      </c>
      <c r="AA153" s="180"/>
      <c r="AB153" s="180"/>
      <c r="AC153" s="205" t="str">
        <f>INDEX(Tracking!$B$6:$B$3001,ROW(A148),1)&amp;""</f>
        <v/>
      </c>
      <c r="AD153" s="206">
        <f t="array" ref="AD153">SUMPRODUCT(MID(0&amp;AC153,LARGE(INDEX(ISNUMBER(--MID(AC153,ROW($A$1:$A$25),1))* ROW($A$1:$A$25),0),ROW($A$1:$A$25))+1,1)*10^ROW($A$1:$A$25)/10)</f>
        <v>0</v>
      </c>
      <c r="AE153" s="180"/>
      <c r="AF153" s="180"/>
      <c r="AG153" s="180"/>
    </row>
    <row r="154" spans="15:33" s="179" customFormat="1" x14ac:dyDescent="0.25">
      <c r="O154" s="204">
        <f t="shared" si="2"/>
        <v>299</v>
      </c>
      <c r="P154" s="197" t="str">
        <f>IF(OR(LEN(Form!$E$8)=0,ROWS(ColumnDescr)&lt;O154),"",IF(LEN(INDEX(ColumnDescr,$O154))=0,"",Form!$E$8))</f>
        <v/>
      </c>
      <c r="Q154" s="198" t="str">
        <f ca="1">IF(LEN(Form!PIdate)=0,"",IF(P154="","",Form!$E$9))</f>
        <v/>
      </c>
      <c r="R154" s="199" t="str">
        <f>IF($P154="","",INDEX(ColumnDescr,Calc!$O154,1))</f>
        <v/>
      </c>
      <c r="S154" s="197" t="str">
        <f>IF($P154="","",INDEX(ColumnQTY,Calc!$O154,1))</f>
        <v/>
      </c>
      <c r="T154" s="197" t="str">
        <f>IF($P154="","",INDEX(ColumnUnit,Calc!$O154,1))</f>
        <v/>
      </c>
      <c r="U154" s="200" t="str">
        <f>IF($P154="","",INDEX(ColumnUnitPrice,Calc!$O154,1))</f>
        <v/>
      </c>
      <c r="V154" s="201" t="str">
        <f>IF($P154="","",INDEX(ColumnDiscount,Calc!$O154,1))</f>
        <v/>
      </c>
      <c r="W154" s="200" t="str">
        <f>IF($P154="","",INDEX(ColumnNetPrice,Calc!$O154,1))</f>
        <v/>
      </c>
      <c r="X154" s="200" t="str">
        <f>IF($P154="","",INDEX(ColumnCurency,Calc!$O154,1))</f>
        <v/>
      </c>
      <c r="Y154" s="197" t="str">
        <f>IF($P154="","",IF(LEN(Form!$P$12)=0,"",Form!$P$12))</f>
        <v/>
      </c>
      <c r="Z154" s="202" t="str">
        <f>IF($P154="","",IF(LEN(Form!$D$13)=0,"",Form!$D$13))</f>
        <v/>
      </c>
      <c r="AA154" s="180"/>
      <c r="AB154" s="180"/>
      <c r="AC154" s="205" t="str">
        <f>INDEX(Tracking!$B$6:$B$3001,ROW(A149),1)&amp;""</f>
        <v/>
      </c>
      <c r="AD154" s="206">
        <f t="array" ref="AD154">SUMPRODUCT(MID(0&amp;AC154,LARGE(INDEX(ISNUMBER(--MID(AC154,ROW($A$1:$A$25),1))* ROW($A$1:$A$25),0),ROW($A$1:$A$25))+1,1)*10^ROW($A$1:$A$25)/10)</f>
        <v>0</v>
      </c>
      <c r="AE154" s="180"/>
      <c r="AF154" s="180"/>
      <c r="AG154" s="180"/>
    </row>
    <row r="155" spans="15:33" s="179" customFormat="1" x14ac:dyDescent="0.25">
      <c r="O155" s="204">
        <f t="shared" si="2"/>
        <v>301</v>
      </c>
      <c r="P155" s="197" t="str">
        <f>IF(OR(LEN(Form!$E$8)=0,ROWS(ColumnDescr)&lt;O155),"",IF(LEN(INDEX(ColumnDescr,$O155))=0,"",Form!$E$8))</f>
        <v/>
      </c>
      <c r="Q155" s="198" t="str">
        <f ca="1">IF(LEN(Form!PIdate)=0,"",IF(P155="","",Form!$E$9))</f>
        <v/>
      </c>
      <c r="R155" s="199" t="str">
        <f>IF($P155="","",INDEX(ColumnDescr,Calc!$O155,1))</f>
        <v/>
      </c>
      <c r="S155" s="197" t="str">
        <f>IF($P155="","",INDEX(ColumnQTY,Calc!$O155,1))</f>
        <v/>
      </c>
      <c r="T155" s="197" t="str">
        <f>IF($P155="","",INDEX(ColumnUnit,Calc!$O155,1))</f>
        <v/>
      </c>
      <c r="U155" s="200" t="str">
        <f>IF($P155="","",INDEX(ColumnUnitPrice,Calc!$O155,1))</f>
        <v/>
      </c>
      <c r="V155" s="201" t="str">
        <f>IF($P155="","",INDEX(ColumnDiscount,Calc!$O155,1))</f>
        <v/>
      </c>
      <c r="W155" s="200" t="str">
        <f>IF($P155="","",INDEX(ColumnNetPrice,Calc!$O155,1))</f>
        <v/>
      </c>
      <c r="X155" s="200" t="str">
        <f>IF($P155="","",INDEX(ColumnCurency,Calc!$O155,1))</f>
        <v/>
      </c>
      <c r="Y155" s="197" t="str">
        <f>IF($P155="","",IF(LEN(Form!$P$12)=0,"",Form!$P$12))</f>
        <v/>
      </c>
      <c r="Z155" s="202" t="str">
        <f>IF($P155="","",IF(LEN(Form!$D$13)=0,"",Form!$D$13))</f>
        <v/>
      </c>
      <c r="AA155" s="180"/>
      <c r="AB155" s="180"/>
      <c r="AC155" s="205" t="str">
        <f>INDEX(Tracking!$B$6:$B$3001,ROW(A150),1)&amp;""</f>
        <v/>
      </c>
      <c r="AD155" s="206">
        <f t="array" ref="AD155">SUMPRODUCT(MID(0&amp;AC155,LARGE(INDEX(ISNUMBER(--MID(AC155,ROW($A$1:$A$25),1))* ROW($A$1:$A$25),0),ROW($A$1:$A$25))+1,1)*10^ROW($A$1:$A$25)/10)</f>
        <v>0</v>
      </c>
      <c r="AE155" s="180"/>
      <c r="AF155" s="180"/>
      <c r="AG155" s="180"/>
    </row>
    <row r="156" spans="15:33" s="179" customFormat="1" x14ac:dyDescent="0.25">
      <c r="O156" s="204">
        <f t="shared" si="2"/>
        <v>303</v>
      </c>
      <c r="P156" s="197" t="str">
        <f>IF(OR(LEN(Form!$E$8)=0,ROWS(ColumnDescr)&lt;O156),"",IF(LEN(INDEX(ColumnDescr,$O156))=0,"",Form!$E$8))</f>
        <v/>
      </c>
      <c r="Q156" s="198" t="str">
        <f ca="1">IF(LEN(Form!PIdate)=0,"",IF(P156="","",Form!$E$9))</f>
        <v/>
      </c>
      <c r="R156" s="199" t="str">
        <f>IF($P156="","",INDEX(ColumnDescr,Calc!$O156,1))</f>
        <v/>
      </c>
      <c r="S156" s="197" t="str">
        <f>IF($P156="","",INDEX(ColumnQTY,Calc!$O156,1))</f>
        <v/>
      </c>
      <c r="T156" s="197" t="str">
        <f>IF($P156="","",INDEX(ColumnUnit,Calc!$O156,1))</f>
        <v/>
      </c>
      <c r="U156" s="200" t="str">
        <f>IF($P156="","",INDEX(ColumnUnitPrice,Calc!$O156,1))</f>
        <v/>
      </c>
      <c r="V156" s="201" t="str">
        <f>IF($P156="","",INDEX(ColumnDiscount,Calc!$O156,1))</f>
        <v/>
      </c>
      <c r="W156" s="200" t="str">
        <f>IF($P156="","",INDEX(ColumnNetPrice,Calc!$O156,1))</f>
        <v/>
      </c>
      <c r="X156" s="200" t="str">
        <f>IF($P156="","",INDEX(ColumnCurency,Calc!$O156,1))</f>
        <v/>
      </c>
      <c r="Y156" s="197" t="str">
        <f>IF($P156="","",IF(LEN(Form!$P$12)=0,"",Form!$P$12))</f>
        <v/>
      </c>
      <c r="Z156" s="202" t="str">
        <f>IF($P156="","",IF(LEN(Form!$D$13)=0,"",Form!$D$13))</f>
        <v/>
      </c>
      <c r="AA156" s="180"/>
      <c r="AB156" s="180"/>
      <c r="AC156" s="205" t="str">
        <f>INDEX(Tracking!$B$6:$B$3001,ROW(A151),1)&amp;""</f>
        <v/>
      </c>
      <c r="AD156" s="206">
        <f t="array" ref="AD156">SUMPRODUCT(MID(0&amp;AC156,LARGE(INDEX(ISNUMBER(--MID(AC156,ROW($A$1:$A$25),1))* ROW($A$1:$A$25),0),ROW($A$1:$A$25))+1,1)*10^ROW($A$1:$A$25)/10)</f>
        <v>0</v>
      </c>
      <c r="AE156" s="180"/>
      <c r="AF156" s="180"/>
      <c r="AG156" s="180"/>
    </row>
    <row r="157" spans="15:33" s="179" customFormat="1" x14ac:dyDescent="0.25">
      <c r="O157" s="204">
        <f t="shared" si="2"/>
        <v>305</v>
      </c>
      <c r="P157" s="197" t="str">
        <f>IF(OR(LEN(Form!$E$8)=0,ROWS(ColumnDescr)&lt;O157),"",IF(LEN(INDEX(ColumnDescr,$O157))=0,"",Form!$E$8))</f>
        <v/>
      </c>
      <c r="Q157" s="198" t="str">
        <f ca="1">IF(LEN(Form!PIdate)=0,"",IF(P157="","",Form!$E$9))</f>
        <v/>
      </c>
      <c r="R157" s="199" t="str">
        <f>IF($P157="","",INDEX(ColumnDescr,Calc!$O157,1))</f>
        <v/>
      </c>
      <c r="S157" s="197" t="str">
        <f>IF($P157="","",INDEX(ColumnQTY,Calc!$O157,1))</f>
        <v/>
      </c>
      <c r="T157" s="197" t="str">
        <f>IF($P157="","",INDEX(ColumnUnit,Calc!$O157,1))</f>
        <v/>
      </c>
      <c r="U157" s="200" t="str">
        <f>IF($P157="","",INDEX(ColumnUnitPrice,Calc!$O157,1))</f>
        <v/>
      </c>
      <c r="V157" s="201" t="str">
        <f>IF($P157="","",INDEX(ColumnDiscount,Calc!$O157,1))</f>
        <v/>
      </c>
      <c r="W157" s="200" t="str">
        <f>IF($P157="","",INDEX(ColumnNetPrice,Calc!$O157,1))</f>
        <v/>
      </c>
      <c r="X157" s="200" t="str">
        <f>IF($P157="","",INDEX(ColumnCurency,Calc!$O157,1))</f>
        <v/>
      </c>
      <c r="Y157" s="197" t="str">
        <f>IF($P157="","",IF(LEN(Form!$P$12)=0,"",Form!$P$12))</f>
        <v/>
      </c>
      <c r="Z157" s="202" t="str">
        <f>IF($P157="","",IF(LEN(Form!$D$13)=0,"",Form!$D$13))</f>
        <v/>
      </c>
      <c r="AA157" s="180"/>
      <c r="AB157" s="180"/>
      <c r="AC157" s="205" t="str">
        <f>INDEX(Tracking!$B$6:$B$3001,ROW(A152),1)&amp;""</f>
        <v/>
      </c>
      <c r="AD157" s="206">
        <f t="array" ref="AD157">SUMPRODUCT(MID(0&amp;AC157,LARGE(INDEX(ISNUMBER(--MID(AC157,ROW($A$1:$A$25),1))* ROW($A$1:$A$25),0),ROW($A$1:$A$25))+1,1)*10^ROW($A$1:$A$25)/10)</f>
        <v>0</v>
      </c>
      <c r="AE157" s="180"/>
      <c r="AF157" s="180"/>
      <c r="AG157" s="180"/>
    </row>
    <row r="158" spans="15:33" s="179" customFormat="1" x14ac:dyDescent="0.25">
      <c r="O158" s="204">
        <f t="shared" si="2"/>
        <v>307</v>
      </c>
      <c r="P158" s="197" t="str">
        <f>IF(OR(LEN(Form!$E$8)=0,ROWS(ColumnDescr)&lt;O158),"",IF(LEN(INDEX(ColumnDescr,$O158))=0,"",Form!$E$8))</f>
        <v/>
      </c>
      <c r="Q158" s="198" t="str">
        <f ca="1">IF(LEN(Form!PIdate)=0,"",IF(P158="","",Form!$E$9))</f>
        <v/>
      </c>
      <c r="R158" s="199" t="str">
        <f>IF($P158="","",INDEX(ColumnDescr,Calc!$O158,1))</f>
        <v/>
      </c>
      <c r="S158" s="197" t="str">
        <f>IF($P158="","",INDEX(ColumnQTY,Calc!$O158,1))</f>
        <v/>
      </c>
      <c r="T158" s="197" t="str">
        <f>IF($P158="","",INDEX(ColumnUnit,Calc!$O158,1))</f>
        <v/>
      </c>
      <c r="U158" s="200" t="str">
        <f>IF($P158="","",INDEX(ColumnUnitPrice,Calc!$O158,1))</f>
        <v/>
      </c>
      <c r="V158" s="201" t="str">
        <f>IF($P158="","",INDEX(ColumnDiscount,Calc!$O158,1))</f>
        <v/>
      </c>
      <c r="W158" s="200" t="str">
        <f>IF($P158="","",INDEX(ColumnNetPrice,Calc!$O158,1))</f>
        <v/>
      </c>
      <c r="X158" s="200" t="str">
        <f>IF($P158="","",INDEX(ColumnCurency,Calc!$O158,1))</f>
        <v/>
      </c>
      <c r="Y158" s="197" t="str">
        <f>IF($P158="","",IF(LEN(Form!$P$12)=0,"",Form!$P$12))</f>
        <v/>
      </c>
      <c r="Z158" s="202" t="str">
        <f>IF($P158="","",IF(LEN(Form!$D$13)=0,"",Form!$D$13))</f>
        <v/>
      </c>
      <c r="AA158" s="180"/>
      <c r="AB158" s="180"/>
      <c r="AC158" s="205" t="str">
        <f>INDEX(Tracking!$B$6:$B$3001,ROW(A153),1)&amp;""</f>
        <v/>
      </c>
      <c r="AD158" s="206">
        <f t="array" ref="AD158">SUMPRODUCT(MID(0&amp;AC158,LARGE(INDEX(ISNUMBER(--MID(AC158,ROW($A$1:$A$25),1))* ROW($A$1:$A$25),0),ROW($A$1:$A$25))+1,1)*10^ROW($A$1:$A$25)/10)</f>
        <v>0</v>
      </c>
      <c r="AE158" s="180"/>
      <c r="AF158" s="180"/>
      <c r="AG158" s="180"/>
    </row>
    <row r="159" spans="15:33" s="179" customFormat="1" x14ac:dyDescent="0.25">
      <c r="O159" s="204">
        <f t="shared" si="2"/>
        <v>309</v>
      </c>
      <c r="P159" s="197" t="str">
        <f>IF(OR(LEN(Form!$E$8)=0,ROWS(ColumnDescr)&lt;O159),"",IF(LEN(INDEX(ColumnDescr,$O159))=0,"",Form!$E$8))</f>
        <v/>
      </c>
      <c r="Q159" s="198" t="str">
        <f ca="1">IF(LEN(Form!PIdate)=0,"",IF(P159="","",Form!$E$9))</f>
        <v/>
      </c>
      <c r="R159" s="199" t="str">
        <f>IF($P159="","",INDEX(ColumnDescr,Calc!$O159,1))</f>
        <v/>
      </c>
      <c r="S159" s="197" t="str">
        <f>IF($P159="","",INDEX(ColumnQTY,Calc!$O159,1))</f>
        <v/>
      </c>
      <c r="T159" s="197" t="str">
        <f>IF($P159="","",INDEX(ColumnUnit,Calc!$O159,1))</f>
        <v/>
      </c>
      <c r="U159" s="200" t="str">
        <f>IF($P159="","",INDEX(ColumnUnitPrice,Calc!$O159,1))</f>
        <v/>
      </c>
      <c r="V159" s="201" t="str">
        <f>IF($P159="","",INDEX(ColumnDiscount,Calc!$O159,1))</f>
        <v/>
      </c>
      <c r="W159" s="200" t="str">
        <f>IF($P159="","",INDEX(ColumnNetPrice,Calc!$O159,1))</f>
        <v/>
      </c>
      <c r="X159" s="200" t="str">
        <f>IF($P159="","",INDEX(ColumnCurency,Calc!$O159,1))</f>
        <v/>
      </c>
      <c r="Y159" s="197" t="str">
        <f>IF($P159="","",IF(LEN(Form!$P$12)=0,"",Form!$P$12))</f>
        <v/>
      </c>
      <c r="Z159" s="202" t="str">
        <f>IF($P159="","",IF(LEN(Form!$D$13)=0,"",Form!$D$13))</f>
        <v/>
      </c>
      <c r="AA159" s="180"/>
      <c r="AB159" s="180"/>
      <c r="AC159" s="205" t="str">
        <f>INDEX(Tracking!$B$6:$B$3001,ROW(A154),1)&amp;""</f>
        <v/>
      </c>
      <c r="AD159" s="206">
        <f t="array" ref="AD159">SUMPRODUCT(MID(0&amp;AC159,LARGE(INDEX(ISNUMBER(--MID(AC159,ROW($A$1:$A$25),1))* ROW($A$1:$A$25),0),ROW($A$1:$A$25))+1,1)*10^ROW($A$1:$A$25)/10)</f>
        <v>0</v>
      </c>
      <c r="AE159" s="180"/>
      <c r="AF159" s="180"/>
      <c r="AG159" s="180"/>
    </row>
    <row r="160" spans="15:33" s="179" customFormat="1" x14ac:dyDescent="0.25">
      <c r="O160" s="204">
        <f t="shared" si="2"/>
        <v>311</v>
      </c>
      <c r="P160" s="197" t="str">
        <f>IF(OR(LEN(Form!$E$8)=0,ROWS(ColumnDescr)&lt;O160),"",IF(LEN(INDEX(ColumnDescr,$O160))=0,"",Form!$E$8))</f>
        <v/>
      </c>
      <c r="Q160" s="198" t="str">
        <f ca="1">IF(LEN(Form!PIdate)=0,"",IF(P160="","",Form!$E$9))</f>
        <v/>
      </c>
      <c r="R160" s="199" t="str">
        <f>IF($P160="","",INDEX(ColumnDescr,Calc!$O160,1))</f>
        <v/>
      </c>
      <c r="S160" s="197" t="str">
        <f>IF($P160="","",INDEX(ColumnQTY,Calc!$O160,1))</f>
        <v/>
      </c>
      <c r="T160" s="197" t="str">
        <f>IF($P160="","",INDEX(ColumnUnit,Calc!$O160,1))</f>
        <v/>
      </c>
      <c r="U160" s="200" t="str">
        <f>IF($P160="","",INDEX(ColumnUnitPrice,Calc!$O160,1))</f>
        <v/>
      </c>
      <c r="V160" s="201" t="str">
        <f>IF($P160="","",INDEX(ColumnDiscount,Calc!$O160,1))</f>
        <v/>
      </c>
      <c r="W160" s="200" t="str">
        <f>IF($P160="","",INDEX(ColumnNetPrice,Calc!$O160,1))</f>
        <v/>
      </c>
      <c r="X160" s="200" t="str">
        <f>IF($P160="","",INDEX(ColumnCurency,Calc!$O160,1))</f>
        <v/>
      </c>
      <c r="Y160" s="197" t="str">
        <f>IF($P160="","",IF(LEN(Form!$P$12)=0,"",Form!$P$12))</f>
        <v/>
      </c>
      <c r="Z160" s="202" t="str">
        <f>IF($P160="","",IF(LEN(Form!$D$13)=0,"",Form!$D$13))</f>
        <v/>
      </c>
      <c r="AA160" s="180"/>
      <c r="AB160" s="180"/>
      <c r="AC160" s="205" t="str">
        <f>INDEX(Tracking!$B$6:$B$3001,ROW(A155),1)&amp;""</f>
        <v/>
      </c>
      <c r="AD160" s="206">
        <f t="array" ref="AD160">SUMPRODUCT(MID(0&amp;AC160,LARGE(INDEX(ISNUMBER(--MID(AC160,ROW($A$1:$A$25),1))* ROW($A$1:$A$25),0),ROW($A$1:$A$25))+1,1)*10^ROW($A$1:$A$25)/10)</f>
        <v>0</v>
      </c>
      <c r="AE160" s="180"/>
      <c r="AF160" s="180"/>
      <c r="AG160" s="180"/>
    </row>
    <row r="161" spans="15:33" s="179" customFormat="1" x14ac:dyDescent="0.25">
      <c r="O161" s="204">
        <f t="shared" si="2"/>
        <v>313</v>
      </c>
      <c r="P161" s="197" t="str">
        <f>IF(OR(LEN(Form!$E$8)=0,ROWS(ColumnDescr)&lt;O161),"",IF(LEN(INDEX(ColumnDescr,$O161))=0,"",Form!$E$8))</f>
        <v/>
      </c>
      <c r="Q161" s="198" t="str">
        <f ca="1">IF(LEN(Form!PIdate)=0,"",IF(P161="","",Form!$E$9))</f>
        <v/>
      </c>
      <c r="R161" s="199" t="str">
        <f>IF($P161="","",INDEX(ColumnDescr,Calc!$O161,1))</f>
        <v/>
      </c>
      <c r="S161" s="197" t="str">
        <f>IF($P161="","",INDEX(ColumnQTY,Calc!$O161,1))</f>
        <v/>
      </c>
      <c r="T161" s="197" t="str">
        <f>IF($P161="","",INDEX(ColumnUnit,Calc!$O161,1))</f>
        <v/>
      </c>
      <c r="U161" s="200" t="str">
        <f>IF($P161="","",INDEX(ColumnUnitPrice,Calc!$O161,1))</f>
        <v/>
      </c>
      <c r="V161" s="201" t="str">
        <f>IF($P161="","",INDEX(ColumnDiscount,Calc!$O161,1))</f>
        <v/>
      </c>
      <c r="W161" s="200" t="str">
        <f>IF($P161="","",INDEX(ColumnNetPrice,Calc!$O161,1))</f>
        <v/>
      </c>
      <c r="X161" s="200" t="str">
        <f>IF($P161="","",INDEX(ColumnCurency,Calc!$O161,1))</f>
        <v/>
      </c>
      <c r="Y161" s="197" t="str">
        <f>IF($P161="","",IF(LEN(Form!$P$12)=0,"",Form!$P$12))</f>
        <v/>
      </c>
      <c r="Z161" s="202" t="str">
        <f>IF($P161="","",IF(LEN(Form!$D$13)=0,"",Form!$D$13))</f>
        <v/>
      </c>
      <c r="AA161" s="180"/>
      <c r="AB161" s="180"/>
      <c r="AC161" s="205" t="str">
        <f>INDEX(Tracking!$B$6:$B$3001,ROW(A156),1)&amp;""</f>
        <v/>
      </c>
      <c r="AD161" s="206">
        <f t="array" ref="AD161">SUMPRODUCT(MID(0&amp;AC161,LARGE(INDEX(ISNUMBER(--MID(AC161,ROW($A$1:$A$25),1))* ROW($A$1:$A$25),0),ROW($A$1:$A$25))+1,1)*10^ROW($A$1:$A$25)/10)</f>
        <v>0</v>
      </c>
      <c r="AE161" s="180"/>
      <c r="AF161" s="180"/>
      <c r="AG161" s="180"/>
    </row>
    <row r="162" spans="15:33" s="179" customFormat="1" x14ac:dyDescent="0.25">
      <c r="O162" s="204">
        <f t="shared" si="2"/>
        <v>315</v>
      </c>
      <c r="P162" s="197" t="str">
        <f>IF(OR(LEN(Form!$E$8)=0,ROWS(ColumnDescr)&lt;O162),"",IF(LEN(INDEX(ColumnDescr,$O162))=0,"",Form!$E$8))</f>
        <v/>
      </c>
      <c r="Q162" s="198" t="str">
        <f ca="1">IF(LEN(Form!PIdate)=0,"",IF(P162="","",Form!$E$9))</f>
        <v/>
      </c>
      <c r="R162" s="199" t="str">
        <f>IF($P162="","",INDEX(ColumnDescr,Calc!$O162,1))</f>
        <v/>
      </c>
      <c r="S162" s="197" t="str">
        <f>IF($P162="","",INDEX(ColumnQTY,Calc!$O162,1))</f>
        <v/>
      </c>
      <c r="T162" s="197" t="str">
        <f>IF($P162="","",INDEX(ColumnUnit,Calc!$O162,1))</f>
        <v/>
      </c>
      <c r="U162" s="200" t="str">
        <f>IF($P162="","",INDEX(ColumnUnitPrice,Calc!$O162,1))</f>
        <v/>
      </c>
      <c r="V162" s="201" t="str">
        <f>IF($P162="","",INDEX(ColumnDiscount,Calc!$O162,1))</f>
        <v/>
      </c>
      <c r="W162" s="200" t="str">
        <f>IF($P162="","",INDEX(ColumnNetPrice,Calc!$O162,1))</f>
        <v/>
      </c>
      <c r="X162" s="200" t="str">
        <f>IF($P162="","",INDEX(ColumnCurency,Calc!$O162,1))</f>
        <v/>
      </c>
      <c r="Y162" s="197" t="str">
        <f>IF($P162="","",IF(LEN(Form!$P$12)=0,"",Form!$P$12))</f>
        <v/>
      </c>
      <c r="Z162" s="202" t="str">
        <f>IF($P162="","",IF(LEN(Form!$D$13)=0,"",Form!$D$13))</f>
        <v/>
      </c>
      <c r="AA162" s="180"/>
      <c r="AB162" s="180"/>
      <c r="AC162" s="205" t="str">
        <f>INDEX(Tracking!$B$6:$B$3001,ROW(A157),1)&amp;""</f>
        <v/>
      </c>
      <c r="AD162" s="206">
        <f t="array" ref="AD162">SUMPRODUCT(MID(0&amp;AC162,LARGE(INDEX(ISNUMBER(--MID(AC162,ROW($A$1:$A$25),1))* ROW($A$1:$A$25),0),ROW($A$1:$A$25))+1,1)*10^ROW($A$1:$A$25)/10)</f>
        <v>0</v>
      </c>
      <c r="AE162" s="180"/>
      <c r="AF162" s="180"/>
      <c r="AG162" s="180"/>
    </row>
    <row r="163" spans="15:33" s="179" customFormat="1" x14ac:dyDescent="0.25">
      <c r="O163" s="204">
        <f t="shared" si="2"/>
        <v>317</v>
      </c>
      <c r="P163" s="197" t="str">
        <f>IF(OR(LEN(Form!$E$8)=0,ROWS(ColumnDescr)&lt;O163),"",IF(LEN(INDEX(ColumnDescr,$O163))=0,"",Form!$E$8))</f>
        <v/>
      </c>
      <c r="Q163" s="198" t="str">
        <f ca="1">IF(LEN(Form!PIdate)=0,"",IF(P163="","",Form!$E$9))</f>
        <v/>
      </c>
      <c r="R163" s="199" t="str">
        <f>IF($P163="","",INDEX(ColumnDescr,Calc!$O163,1))</f>
        <v/>
      </c>
      <c r="S163" s="197" t="str">
        <f>IF($P163="","",INDEX(ColumnQTY,Calc!$O163,1))</f>
        <v/>
      </c>
      <c r="T163" s="197" t="str">
        <f>IF($P163="","",INDEX(ColumnUnit,Calc!$O163,1))</f>
        <v/>
      </c>
      <c r="U163" s="200" t="str">
        <f>IF($P163="","",INDEX(ColumnUnitPrice,Calc!$O163,1))</f>
        <v/>
      </c>
      <c r="V163" s="201" t="str">
        <f>IF($P163="","",INDEX(ColumnDiscount,Calc!$O163,1))</f>
        <v/>
      </c>
      <c r="W163" s="200" t="str">
        <f>IF($P163="","",INDEX(ColumnNetPrice,Calc!$O163,1))</f>
        <v/>
      </c>
      <c r="X163" s="200" t="str">
        <f>IF($P163="","",INDEX(ColumnCurency,Calc!$O163,1))</f>
        <v/>
      </c>
      <c r="Y163" s="197" t="str">
        <f>IF($P163="","",IF(LEN(Form!$P$12)=0,"",Form!$P$12))</f>
        <v/>
      </c>
      <c r="Z163" s="202" t="str">
        <f>IF($P163="","",IF(LEN(Form!$D$13)=0,"",Form!$D$13))</f>
        <v/>
      </c>
      <c r="AA163" s="180"/>
      <c r="AB163" s="180"/>
      <c r="AC163" s="205" t="str">
        <f>INDEX(Tracking!$B$6:$B$3001,ROW(A158),1)&amp;""</f>
        <v/>
      </c>
      <c r="AD163" s="206">
        <f t="array" ref="AD163">SUMPRODUCT(MID(0&amp;AC163,LARGE(INDEX(ISNUMBER(--MID(AC163,ROW($A$1:$A$25),1))* ROW($A$1:$A$25),0),ROW($A$1:$A$25))+1,1)*10^ROW($A$1:$A$25)/10)</f>
        <v>0</v>
      </c>
      <c r="AE163" s="180"/>
      <c r="AF163" s="180"/>
      <c r="AG163" s="180"/>
    </row>
    <row r="164" spans="15:33" s="179" customFormat="1" x14ac:dyDescent="0.25">
      <c r="O164" s="204">
        <f t="shared" si="2"/>
        <v>319</v>
      </c>
      <c r="P164" s="197" t="str">
        <f>IF(OR(LEN(Form!$E$8)=0,ROWS(ColumnDescr)&lt;O164),"",IF(LEN(INDEX(ColumnDescr,$O164))=0,"",Form!$E$8))</f>
        <v/>
      </c>
      <c r="Q164" s="198" t="str">
        <f ca="1">IF(LEN(Form!PIdate)=0,"",IF(P164="","",Form!$E$9))</f>
        <v/>
      </c>
      <c r="R164" s="199" t="str">
        <f>IF($P164="","",INDEX(ColumnDescr,Calc!$O164,1))</f>
        <v/>
      </c>
      <c r="S164" s="197" t="str">
        <f>IF($P164="","",INDEX(ColumnQTY,Calc!$O164,1))</f>
        <v/>
      </c>
      <c r="T164" s="197" t="str">
        <f>IF($P164="","",INDEX(ColumnUnit,Calc!$O164,1))</f>
        <v/>
      </c>
      <c r="U164" s="200" t="str">
        <f>IF($P164="","",INDEX(ColumnUnitPrice,Calc!$O164,1))</f>
        <v/>
      </c>
      <c r="V164" s="201" t="str">
        <f>IF($P164="","",INDEX(ColumnDiscount,Calc!$O164,1))</f>
        <v/>
      </c>
      <c r="W164" s="200" t="str">
        <f>IF($P164="","",INDEX(ColumnNetPrice,Calc!$O164,1))</f>
        <v/>
      </c>
      <c r="X164" s="200" t="str">
        <f>IF($P164="","",INDEX(ColumnCurency,Calc!$O164,1))</f>
        <v/>
      </c>
      <c r="Y164" s="197" t="str">
        <f>IF($P164="","",IF(LEN(Form!$P$12)=0,"",Form!$P$12))</f>
        <v/>
      </c>
      <c r="Z164" s="202" t="str">
        <f>IF($P164="","",IF(LEN(Form!$D$13)=0,"",Form!$D$13))</f>
        <v/>
      </c>
      <c r="AA164" s="180"/>
      <c r="AB164" s="180"/>
      <c r="AC164" s="205" t="str">
        <f>INDEX(Tracking!$B$6:$B$3001,ROW(A159),1)&amp;""</f>
        <v/>
      </c>
      <c r="AD164" s="206">
        <f t="array" ref="AD164">SUMPRODUCT(MID(0&amp;AC164,LARGE(INDEX(ISNUMBER(--MID(AC164,ROW($A$1:$A$25),1))* ROW($A$1:$A$25),0),ROW($A$1:$A$25))+1,1)*10^ROW($A$1:$A$25)/10)</f>
        <v>0</v>
      </c>
      <c r="AE164" s="180"/>
      <c r="AF164" s="180"/>
      <c r="AG164" s="180"/>
    </row>
    <row r="165" spans="15:33" s="179" customFormat="1" x14ac:dyDescent="0.25">
      <c r="O165" s="204">
        <f t="shared" si="2"/>
        <v>321</v>
      </c>
      <c r="P165" s="197" t="str">
        <f>IF(OR(LEN(Form!$E$8)=0,ROWS(ColumnDescr)&lt;O165),"",IF(LEN(INDEX(ColumnDescr,$O165))=0,"",Form!$E$8))</f>
        <v/>
      </c>
      <c r="Q165" s="198" t="str">
        <f ca="1">IF(LEN(Form!PIdate)=0,"",IF(P165="","",Form!$E$9))</f>
        <v/>
      </c>
      <c r="R165" s="199" t="str">
        <f>IF($P165="","",INDEX(ColumnDescr,Calc!$O165,1))</f>
        <v/>
      </c>
      <c r="S165" s="197" t="str">
        <f>IF($P165="","",INDEX(ColumnQTY,Calc!$O165,1))</f>
        <v/>
      </c>
      <c r="T165" s="197" t="str">
        <f>IF($P165="","",INDEX(ColumnUnit,Calc!$O165,1))</f>
        <v/>
      </c>
      <c r="U165" s="200" t="str">
        <f>IF($P165="","",INDEX(ColumnUnitPrice,Calc!$O165,1))</f>
        <v/>
      </c>
      <c r="V165" s="201" t="str">
        <f>IF($P165="","",INDEX(ColumnDiscount,Calc!$O165,1))</f>
        <v/>
      </c>
      <c r="W165" s="200" t="str">
        <f>IF($P165="","",INDEX(ColumnNetPrice,Calc!$O165,1))</f>
        <v/>
      </c>
      <c r="X165" s="200" t="str">
        <f>IF($P165="","",INDEX(ColumnCurency,Calc!$O165,1))</f>
        <v/>
      </c>
      <c r="Y165" s="197" t="str">
        <f>IF($P165="","",IF(LEN(Form!$P$12)=0,"",Form!$P$12))</f>
        <v/>
      </c>
      <c r="Z165" s="202" t="str">
        <f>IF($P165="","",IF(LEN(Form!$D$13)=0,"",Form!$D$13))</f>
        <v/>
      </c>
      <c r="AA165" s="180"/>
      <c r="AB165" s="180"/>
      <c r="AC165" s="205" t="str">
        <f>INDEX(Tracking!$B$6:$B$3001,ROW(A160),1)&amp;""</f>
        <v/>
      </c>
      <c r="AD165" s="206">
        <f t="array" ref="AD165">SUMPRODUCT(MID(0&amp;AC165,LARGE(INDEX(ISNUMBER(--MID(AC165,ROW($A$1:$A$25),1))* ROW($A$1:$A$25),0),ROW($A$1:$A$25))+1,1)*10^ROW($A$1:$A$25)/10)</f>
        <v>0</v>
      </c>
      <c r="AE165" s="180"/>
      <c r="AF165" s="180"/>
      <c r="AG165" s="180"/>
    </row>
    <row r="166" spans="15:33" s="179" customFormat="1" x14ac:dyDescent="0.25">
      <c r="O166" s="204">
        <f t="shared" si="2"/>
        <v>323</v>
      </c>
      <c r="P166" s="197" t="str">
        <f>IF(OR(LEN(Form!$E$8)=0,ROWS(ColumnDescr)&lt;O166),"",IF(LEN(INDEX(ColumnDescr,$O166))=0,"",Form!$E$8))</f>
        <v/>
      </c>
      <c r="Q166" s="198" t="str">
        <f ca="1">IF(LEN(Form!PIdate)=0,"",IF(P166="","",Form!$E$9))</f>
        <v/>
      </c>
      <c r="R166" s="199" t="str">
        <f>IF($P166="","",INDEX(ColumnDescr,Calc!$O166,1))</f>
        <v/>
      </c>
      <c r="S166" s="197" t="str">
        <f>IF($P166="","",INDEX(ColumnQTY,Calc!$O166,1))</f>
        <v/>
      </c>
      <c r="T166" s="197" t="str">
        <f>IF($P166="","",INDEX(ColumnUnit,Calc!$O166,1))</f>
        <v/>
      </c>
      <c r="U166" s="200" t="str">
        <f>IF($P166="","",INDEX(ColumnUnitPrice,Calc!$O166,1))</f>
        <v/>
      </c>
      <c r="V166" s="201" t="str">
        <f>IF($P166="","",INDEX(ColumnDiscount,Calc!$O166,1))</f>
        <v/>
      </c>
      <c r="W166" s="200" t="str">
        <f>IF($P166="","",INDEX(ColumnNetPrice,Calc!$O166,1))</f>
        <v/>
      </c>
      <c r="X166" s="200" t="str">
        <f>IF($P166="","",INDEX(ColumnCurency,Calc!$O166,1))</f>
        <v/>
      </c>
      <c r="Y166" s="197" t="str">
        <f>IF($P166="","",IF(LEN(Form!$P$12)=0,"",Form!$P$12))</f>
        <v/>
      </c>
      <c r="Z166" s="202" t="str">
        <f>IF($P166="","",IF(LEN(Form!$D$13)=0,"",Form!$D$13))</f>
        <v/>
      </c>
      <c r="AA166" s="180"/>
      <c r="AB166" s="180"/>
      <c r="AC166" s="205" t="str">
        <f>INDEX(Tracking!$B$6:$B$3001,ROW(A161),1)&amp;""</f>
        <v/>
      </c>
      <c r="AD166" s="206">
        <f t="array" ref="AD166">SUMPRODUCT(MID(0&amp;AC166,LARGE(INDEX(ISNUMBER(--MID(AC166,ROW($A$1:$A$25),1))* ROW($A$1:$A$25),0),ROW($A$1:$A$25))+1,1)*10^ROW($A$1:$A$25)/10)</f>
        <v>0</v>
      </c>
      <c r="AE166" s="180"/>
      <c r="AF166" s="180"/>
      <c r="AG166" s="180"/>
    </row>
    <row r="167" spans="15:33" s="179" customFormat="1" x14ac:dyDescent="0.25">
      <c r="O167" s="204">
        <f t="shared" si="2"/>
        <v>325</v>
      </c>
      <c r="P167" s="197" t="str">
        <f>IF(OR(LEN(Form!$E$8)=0,ROWS(ColumnDescr)&lt;O167),"",IF(LEN(INDEX(ColumnDescr,$O167))=0,"",Form!$E$8))</f>
        <v/>
      </c>
      <c r="Q167" s="198" t="str">
        <f ca="1">IF(LEN(Form!PIdate)=0,"",IF(P167="","",Form!$E$9))</f>
        <v/>
      </c>
      <c r="R167" s="199" t="str">
        <f>IF($P167="","",INDEX(ColumnDescr,Calc!$O167,1))</f>
        <v/>
      </c>
      <c r="S167" s="197" t="str">
        <f>IF($P167="","",INDEX(ColumnQTY,Calc!$O167,1))</f>
        <v/>
      </c>
      <c r="T167" s="197" t="str">
        <f>IF($P167="","",INDEX(ColumnUnit,Calc!$O167,1))</f>
        <v/>
      </c>
      <c r="U167" s="200" t="str">
        <f>IF($P167="","",INDEX(ColumnUnitPrice,Calc!$O167,1))</f>
        <v/>
      </c>
      <c r="V167" s="201" t="str">
        <f>IF($P167="","",INDEX(ColumnDiscount,Calc!$O167,1))</f>
        <v/>
      </c>
      <c r="W167" s="200" t="str">
        <f>IF($P167="","",INDEX(ColumnNetPrice,Calc!$O167,1))</f>
        <v/>
      </c>
      <c r="X167" s="200" t="str">
        <f>IF($P167="","",INDEX(ColumnCurency,Calc!$O167,1))</f>
        <v/>
      </c>
      <c r="Y167" s="197" t="str">
        <f>IF($P167="","",IF(LEN(Form!$P$12)=0,"",Form!$P$12))</f>
        <v/>
      </c>
      <c r="Z167" s="202" t="str">
        <f>IF($P167="","",IF(LEN(Form!$D$13)=0,"",Form!$D$13))</f>
        <v/>
      </c>
      <c r="AA167" s="180"/>
      <c r="AB167" s="180"/>
      <c r="AC167" s="205" t="str">
        <f>INDEX(Tracking!$B$6:$B$3001,ROW(A162),1)&amp;""</f>
        <v/>
      </c>
      <c r="AD167" s="206">
        <f t="array" ref="AD167">SUMPRODUCT(MID(0&amp;AC167,LARGE(INDEX(ISNUMBER(--MID(AC167,ROW($A$1:$A$25),1))* ROW($A$1:$A$25),0),ROW($A$1:$A$25))+1,1)*10^ROW($A$1:$A$25)/10)</f>
        <v>0</v>
      </c>
      <c r="AE167" s="180"/>
      <c r="AF167" s="180"/>
      <c r="AG167" s="180"/>
    </row>
    <row r="168" spans="15:33" s="179" customFormat="1" x14ac:dyDescent="0.25">
      <c r="O168" s="204">
        <f t="shared" si="2"/>
        <v>327</v>
      </c>
      <c r="P168" s="197" t="str">
        <f>IF(OR(LEN(Form!$E$8)=0,ROWS(ColumnDescr)&lt;O168),"",IF(LEN(INDEX(ColumnDescr,$O168))=0,"",Form!$E$8))</f>
        <v/>
      </c>
      <c r="Q168" s="198" t="str">
        <f ca="1">IF(LEN(Form!PIdate)=0,"",IF(P168="","",Form!$E$9))</f>
        <v/>
      </c>
      <c r="R168" s="199" t="str">
        <f>IF($P168="","",INDEX(ColumnDescr,Calc!$O168,1))</f>
        <v/>
      </c>
      <c r="S168" s="197" t="str">
        <f>IF($P168="","",INDEX(ColumnQTY,Calc!$O168,1))</f>
        <v/>
      </c>
      <c r="T168" s="197" t="str">
        <f>IF($P168="","",INDEX(ColumnUnit,Calc!$O168,1))</f>
        <v/>
      </c>
      <c r="U168" s="200" t="str">
        <f>IF($P168="","",INDEX(ColumnUnitPrice,Calc!$O168,1))</f>
        <v/>
      </c>
      <c r="V168" s="201" t="str">
        <f>IF($P168="","",INDEX(ColumnDiscount,Calc!$O168,1))</f>
        <v/>
      </c>
      <c r="W168" s="200" t="str">
        <f>IF($P168="","",INDEX(ColumnNetPrice,Calc!$O168,1))</f>
        <v/>
      </c>
      <c r="X168" s="200" t="str">
        <f>IF($P168="","",INDEX(ColumnCurency,Calc!$O168,1))</f>
        <v/>
      </c>
      <c r="Y168" s="197" t="str">
        <f>IF($P168="","",IF(LEN(Form!$P$12)=0,"",Form!$P$12))</f>
        <v/>
      </c>
      <c r="Z168" s="202" t="str">
        <f>IF($P168="","",IF(LEN(Form!$D$13)=0,"",Form!$D$13))</f>
        <v/>
      </c>
      <c r="AA168" s="180"/>
      <c r="AB168" s="180"/>
      <c r="AC168" s="205" t="str">
        <f>INDEX(Tracking!$B$6:$B$3001,ROW(A163),1)&amp;""</f>
        <v/>
      </c>
      <c r="AD168" s="206">
        <f t="array" ref="AD168">SUMPRODUCT(MID(0&amp;AC168,LARGE(INDEX(ISNUMBER(--MID(AC168,ROW($A$1:$A$25),1))* ROW($A$1:$A$25),0),ROW($A$1:$A$25))+1,1)*10^ROW($A$1:$A$25)/10)</f>
        <v>0</v>
      </c>
      <c r="AE168" s="180"/>
      <c r="AF168" s="180"/>
      <c r="AG168" s="180"/>
    </row>
    <row r="169" spans="15:33" s="179" customFormat="1" x14ac:dyDescent="0.25">
      <c r="O169" s="204">
        <f t="shared" si="2"/>
        <v>329</v>
      </c>
      <c r="P169" s="197" t="str">
        <f>IF(OR(LEN(Form!$E$8)=0,ROWS(ColumnDescr)&lt;O169),"",IF(LEN(INDEX(ColumnDescr,$O169))=0,"",Form!$E$8))</f>
        <v/>
      </c>
      <c r="Q169" s="198" t="str">
        <f ca="1">IF(LEN(Form!PIdate)=0,"",IF(P169="","",Form!$E$9))</f>
        <v/>
      </c>
      <c r="R169" s="199" t="str">
        <f>IF($P169="","",INDEX(ColumnDescr,Calc!$O169,1))</f>
        <v/>
      </c>
      <c r="S169" s="197" t="str">
        <f>IF($P169="","",INDEX(ColumnQTY,Calc!$O169,1))</f>
        <v/>
      </c>
      <c r="T169" s="197" t="str">
        <f>IF($P169="","",INDEX(ColumnUnit,Calc!$O169,1))</f>
        <v/>
      </c>
      <c r="U169" s="200" t="str">
        <f>IF($P169="","",INDEX(ColumnUnitPrice,Calc!$O169,1))</f>
        <v/>
      </c>
      <c r="V169" s="201" t="str">
        <f>IF($P169="","",INDEX(ColumnDiscount,Calc!$O169,1))</f>
        <v/>
      </c>
      <c r="W169" s="200" t="str">
        <f>IF($P169="","",INDEX(ColumnNetPrice,Calc!$O169,1))</f>
        <v/>
      </c>
      <c r="X169" s="200" t="str">
        <f>IF($P169="","",INDEX(ColumnCurency,Calc!$O169,1))</f>
        <v/>
      </c>
      <c r="Y169" s="197" t="str">
        <f>IF($P169="","",IF(LEN(Form!$P$12)=0,"",Form!$P$12))</f>
        <v/>
      </c>
      <c r="Z169" s="202" t="str">
        <f>IF($P169="","",IF(LEN(Form!$D$13)=0,"",Form!$D$13))</f>
        <v/>
      </c>
      <c r="AA169" s="180"/>
      <c r="AB169" s="180"/>
      <c r="AC169" s="205" t="str">
        <f>INDEX(Tracking!$B$6:$B$3001,ROW(A164),1)&amp;""</f>
        <v/>
      </c>
      <c r="AD169" s="206">
        <f t="array" ref="AD169">SUMPRODUCT(MID(0&amp;AC169,LARGE(INDEX(ISNUMBER(--MID(AC169,ROW($A$1:$A$25),1))* ROW($A$1:$A$25),0),ROW($A$1:$A$25))+1,1)*10^ROW($A$1:$A$25)/10)</f>
        <v>0</v>
      </c>
      <c r="AE169" s="180"/>
      <c r="AF169" s="180"/>
      <c r="AG169" s="180"/>
    </row>
    <row r="170" spans="15:33" s="179" customFormat="1" x14ac:dyDescent="0.25">
      <c r="O170" s="204">
        <f t="shared" si="2"/>
        <v>331</v>
      </c>
      <c r="P170" s="197" t="str">
        <f>IF(OR(LEN(Form!$E$8)=0,ROWS(ColumnDescr)&lt;O170),"",IF(LEN(INDEX(ColumnDescr,$O170))=0,"",Form!$E$8))</f>
        <v/>
      </c>
      <c r="Q170" s="198" t="str">
        <f ca="1">IF(LEN(Form!PIdate)=0,"",IF(P170="","",Form!$E$9))</f>
        <v/>
      </c>
      <c r="R170" s="199" t="str">
        <f>IF($P170="","",INDEX(ColumnDescr,Calc!$O170,1))</f>
        <v/>
      </c>
      <c r="S170" s="197" t="str">
        <f>IF($P170="","",INDEX(ColumnQTY,Calc!$O170,1))</f>
        <v/>
      </c>
      <c r="T170" s="197" t="str">
        <f>IF($P170="","",INDEX(ColumnUnit,Calc!$O170,1))</f>
        <v/>
      </c>
      <c r="U170" s="200" t="str">
        <f>IF($P170="","",INDEX(ColumnUnitPrice,Calc!$O170,1))</f>
        <v/>
      </c>
      <c r="V170" s="201" t="str">
        <f>IF($P170="","",INDEX(ColumnDiscount,Calc!$O170,1))</f>
        <v/>
      </c>
      <c r="W170" s="200" t="str">
        <f>IF($P170="","",INDEX(ColumnNetPrice,Calc!$O170,1))</f>
        <v/>
      </c>
      <c r="X170" s="200" t="str">
        <f>IF($P170="","",INDEX(ColumnCurency,Calc!$O170,1))</f>
        <v/>
      </c>
      <c r="Y170" s="197" t="str">
        <f>IF($P170="","",IF(LEN(Form!$P$12)=0,"",Form!$P$12))</f>
        <v/>
      </c>
      <c r="Z170" s="202" t="str">
        <f>IF($P170="","",IF(LEN(Form!$D$13)=0,"",Form!$D$13))</f>
        <v/>
      </c>
      <c r="AA170" s="180"/>
      <c r="AB170" s="180"/>
      <c r="AC170" s="205" t="str">
        <f>INDEX(Tracking!$B$6:$B$3001,ROW(A165),1)&amp;""</f>
        <v/>
      </c>
      <c r="AD170" s="206">
        <f t="array" ref="AD170">SUMPRODUCT(MID(0&amp;AC170,LARGE(INDEX(ISNUMBER(--MID(AC170,ROW($A$1:$A$25),1))* ROW($A$1:$A$25),0),ROW($A$1:$A$25))+1,1)*10^ROW($A$1:$A$25)/10)</f>
        <v>0</v>
      </c>
      <c r="AE170" s="180"/>
      <c r="AF170" s="180"/>
      <c r="AG170" s="180"/>
    </row>
    <row r="171" spans="15:33" s="179" customFormat="1" x14ac:dyDescent="0.25">
      <c r="O171" s="204">
        <f t="shared" si="2"/>
        <v>333</v>
      </c>
      <c r="P171" s="197" t="str">
        <f>IF(OR(LEN(Form!$E$8)=0,ROWS(ColumnDescr)&lt;O171),"",IF(LEN(INDEX(ColumnDescr,$O171))=0,"",Form!$E$8))</f>
        <v/>
      </c>
      <c r="Q171" s="198" t="str">
        <f ca="1">IF(LEN(Form!PIdate)=0,"",IF(P171="","",Form!$E$9))</f>
        <v/>
      </c>
      <c r="R171" s="199" t="str">
        <f>IF($P171="","",INDEX(ColumnDescr,Calc!$O171,1))</f>
        <v/>
      </c>
      <c r="S171" s="197" t="str">
        <f>IF($P171="","",INDEX(ColumnQTY,Calc!$O171,1))</f>
        <v/>
      </c>
      <c r="T171" s="197" t="str">
        <f>IF($P171="","",INDEX(ColumnUnit,Calc!$O171,1))</f>
        <v/>
      </c>
      <c r="U171" s="200" t="str">
        <f>IF($P171="","",INDEX(ColumnUnitPrice,Calc!$O171,1))</f>
        <v/>
      </c>
      <c r="V171" s="201" t="str">
        <f>IF($P171="","",INDEX(ColumnDiscount,Calc!$O171,1))</f>
        <v/>
      </c>
      <c r="W171" s="200" t="str">
        <f>IF($P171="","",INDEX(ColumnNetPrice,Calc!$O171,1))</f>
        <v/>
      </c>
      <c r="X171" s="200" t="str">
        <f>IF($P171="","",INDEX(ColumnCurency,Calc!$O171,1))</f>
        <v/>
      </c>
      <c r="Y171" s="197" t="str">
        <f>IF($P171="","",IF(LEN(Form!$P$12)=0,"",Form!$P$12))</f>
        <v/>
      </c>
      <c r="Z171" s="202" t="str">
        <f>IF($P171="","",IF(LEN(Form!$D$13)=0,"",Form!$D$13))</f>
        <v/>
      </c>
      <c r="AA171" s="180"/>
      <c r="AB171" s="180"/>
      <c r="AC171" s="205" t="str">
        <f>INDEX(Tracking!$B$6:$B$3001,ROW(A166),1)&amp;""</f>
        <v/>
      </c>
      <c r="AD171" s="206">
        <f t="array" ref="AD171">SUMPRODUCT(MID(0&amp;AC171,LARGE(INDEX(ISNUMBER(--MID(AC171,ROW($A$1:$A$25),1))* ROW($A$1:$A$25),0),ROW($A$1:$A$25))+1,1)*10^ROW($A$1:$A$25)/10)</f>
        <v>0</v>
      </c>
      <c r="AE171" s="180"/>
      <c r="AF171" s="180"/>
      <c r="AG171" s="180"/>
    </row>
    <row r="172" spans="15:33" s="179" customFormat="1" x14ac:dyDescent="0.25">
      <c r="O172" s="204">
        <f t="shared" si="2"/>
        <v>335</v>
      </c>
      <c r="P172" s="197" t="str">
        <f>IF(OR(LEN(Form!$E$8)=0,ROWS(ColumnDescr)&lt;O172),"",IF(LEN(INDEX(ColumnDescr,$O172))=0,"",Form!$E$8))</f>
        <v/>
      </c>
      <c r="Q172" s="198" t="str">
        <f ca="1">IF(LEN(Form!PIdate)=0,"",IF(P172="","",Form!$E$9))</f>
        <v/>
      </c>
      <c r="R172" s="199" t="str">
        <f>IF($P172="","",INDEX(ColumnDescr,Calc!$O172,1))</f>
        <v/>
      </c>
      <c r="S172" s="197" t="str">
        <f>IF($P172="","",INDEX(ColumnQTY,Calc!$O172,1))</f>
        <v/>
      </c>
      <c r="T172" s="197" t="str">
        <f>IF($P172="","",INDEX(ColumnUnit,Calc!$O172,1))</f>
        <v/>
      </c>
      <c r="U172" s="200" t="str">
        <f>IF($P172="","",INDEX(ColumnUnitPrice,Calc!$O172,1))</f>
        <v/>
      </c>
      <c r="V172" s="201" t="str">
        <f>IF($P172="","",INDEX(ColumnDiscount,Calc!$O172,1))</f>
        <v/>
      </c>
      <c r="W172" s="200" t="str">
        <f>IF($P172="","",INDEX(ColumnNetPrice,Calc!$O172,1))</f>
        <v/>
      </c>
      <c r="X172" s="200" t="str">
        <f>IF($P172="","",INDEX(ColumnCurency,Calc!$O172,1))</f>
        <v/>
      </c>
      <c r="Y172" s="197" t="str">
        <f>IF($P172="","",IF(LEN(Form!$P$12)=0,"",Form!$P$12))</f>
        <v/>
      </c>
      <c r="Z172" s="202" t="str">
        <f>IF($P172="","",IF(LEN(Form!$D$13)=0,"",Form!$D$13))</f>
        <v/>
      </c>
      <c r="AA172" s="180"/>
      <c r="AB172" s="180"/>
      <c r="AC172" s="205" t="str">
        <f>INDEX(Tracking!$B$6:$B$3001,ROW(A167),1)&amp;""</f>
        <v/>
      </c>
      <c r="AD172" s="206">
        <f t="array" ref="AD172">SUMPRODUCT(MID(0&amp;AC172,LARGE(INDEX(ISNUMBER(--MID(AC172,ROW($A$1:$A$25),1))* ROW($A$1:$A$25),0),ROW($A$1:$A$25))+1,1)*10^ROW($A$1:$A$25)/10)</f>
        <v>0</v>
      </c>
      <c r="AE172" s="180"/>
      <c r="AF172" s="180"/>
      <c r="AG172" s="180"/>
    </row>
    <row r="173" spans="15:33" s="179" customFormat="1" x14ac:dyDescent="0.25">
      <c r="O173" s="204">
        <f t="shared" si="2"/>
        <v>337</v>
      </c>
      <c r="P173" s="197" t="str">
        <f>IF(OR(LEN(Form!$E$8)=0,ROWS(ColumnDescr)&lt;O173),"",IF(LEN(INDEX(ColumnDescr,$O173))=0,"",Form!$E$8))</f>
        <v/>
      </c>
      <c r="Q173" s="198" t="str">
        <f ca="1">IF(LEN(Form!PIdate)=0,"",IF(P173="","",Form!$E$9))</f>
        <v/>
      </c>
      <c r="R173" s="199" t="str">
        <f>IF($P173="","",INDEX(ColumnDescr,Calc!$O173,1))</f>
        <v/>
      </c>
      <c r="S173" s="197" t="str">
        <f>IF($P173="","",INDEX(ColumnQTY,Calc!$O173,1))</f>
        <v/>
      </c>
      <c r="T173" s="197" t="str">
        <f>IF($P173="","",INDEX(ColumnUnit,Calc!$O173,1))</f>
        <v/>
      </c>
      <c r="U173" s="200" t="str">
        <f>IF($P173="","",INDEX(ColumnUnitPrice,Calc!$O173,1))</f>
        <v/>
      </c>
      <c r="V173" s="201" t="str">
        <f>IF($P173="","",INDEX(ColumnDiscount,Calc!$O173,1))</f>
        <v/>
      </c>
      <c r="W173" s="200" t="str">
        <f>IF($P173="","",INDEX(ColumnNetPrice,Calc!$O173,1))</f>
        <v/>
      </c>
      <c r="X173" s="200" t="str">
        <f>IF($P173="","",INDEX(ColumnCurency,Calc!$O173,1))</f>
        <v/>
      </c>
      <c r="Y173" s="197" t="str">
        <f>IF($P173="","",IF(LEN(Form!$P$12)=0,"",Form!$P$12))</f>
        <v/>
      </c>
      <c r="Z173" s="202" t="str">
        <f>IF($P173="","",IF(LEN(Form!$D$13)=0,"",Form!$D$13))</f>
        <v/>
      </c>
      <c r="AA173" s="180"/>
      <c r="AB173" s="180"/>
      <c r="AC173" s="205" t="str">
        <f>INDEX(Tracking!$B$6:$B$3001,ROW(A168),1)&amp;""</f>
        <v/>
      </c>
      <c r="AD173" s="206">
        <f t="array" ref="AD173">SUMPRODUCT(MID(0&amp;AC173,LARGE(INDEX(ISNUMBER(--MID(AC173,ROW($A$1:$A$25),1))* ROW($A$1:$A$25),0),ROW($A$1:$A$25))+1,1)*10^ROW($A$1:$A$25)/10)</f>
        <v>0</v>
      </c>
      <c r="AE173" s="180"/>
      <c r="AF173" s="180"/>
      <c r="AG173" s="180"/>
    </row>
    <row r="174" spans="15:33" s="179" customFormat="1" x14ac:dyDescent="0.25">
      <c r="O174" s="204">
        <f t="shared" si="2"/>
        <v>339</v>
      </c>
      <c r="P174" s="197" t="str">
        <f>IF(OR(LEN(Form!$E$8)=0,ROWS(ColumnDescr)&lt;O174),"",IF(LEN(INDEX(ColumnDescr,$O174))=0,"",Form!$E$8))</f>
        <v/>
      </c>
      <c r="Q174" s="198" t="str">
        <f ca="1">IF(LEN(Form!PIdate)=0,"",IF(P174="","",Form!$E$9))</f>
        <v/>
      </c>
      <c r="R174" s="199" t="str">
        <f>IF($P174="","",INDEX(ColumnDescr,Calc!$O174,1))</f>
        <v/>
      </c>
      <c r="S174" s="197" t="str">
        <f>IF($P174="","",INDEX(ColumnQTY,Calc!$O174,1))</f>
        <v/>
      </c>
      <c r="T174" s="197" t="str">
        <f>IF($P174="","",INDEX(ColumnUnit,Calc!$O174,1))</f>
        <v/>
      </c>
      <c r="U174" s="200" t="str">
        <f>IF($P174="","",INDEX(ColumnUnitPrice,Calc!$O174,1))</f>
        <v/>
      </c>
      <c r="V174" s="201" t="str">
        <f>IF($P174="","",INDEX(ColumnDiscount,Calc!$O174,1))</f>
        <v/>
      </c>
      <c r="W174" s="200" t="str">
        <f>IF($P174="","",INDEX(ColumnNetPrice,Calc!$O174,1))</f>
        <v/>
      </c>
      <c r="X174" s="200" t="str">
        <f>IF($P174="","",INDEX(ColumnCurency,Calc!$O174,1))</f>
        <v/>
      </c>
      <c r="Y174" s="197" t="str">
        <f>IF($P174="","",IF(LEN(Form!$P$12)=0,"",Form!$P$12))</f>
        <v/>
      </c>
      <c r="Z174" s="202" t="str">
        <f>IF($P174="","",IF(LEN(Form!$D$13)=0,"",Form!$D$13))</f>
        <v/>
      </c>
      <c r="AA174" s="180"/>
      <c r="AB174" s="180"/>
      <c r="AC174" s="205" t="str">
        <f>INDEX(Tracking!$B$6:$B$3001,ROW(A169),1)&amp;""</f>
        <v/>
      </c>
      <c r="AD174" s="206">
        <f t="array" ref="AD174">SUMPRODUCT(MID(0&amp;AC174,LARGE(INDEX(ISNUMBER(--MID(AC174,ROW($A$1:$A$25),1))* ROW($A$1:$A$25),0),ROW($A$1:$A$25))+1,1)*10^ROW($A$1:$A$25)/10)</f>
        <v>0</v>
      </c>
      <c r="AE174" s="180"/>
      <c r="AF174" s="180"/>
      <c r="AG174" s="180"/>
    </row>
    <row r="175" spans="15:33" s="179" customFormat="1" x14ac:dyDescent="0.25">
      <c r="O175" s="204">
        <f t="shared" si="2"/>
        <v>341</v>
      </c>
      <c r="P175" s="197" t="str">
        <f>IF(OR(LEN(Form!$E$8)=0,ROWS(ColumnDescr)&lt;O175),"",IF(LEN(INDEX(ColumnDescr,$O175))=0,"",Form!$E$8))</f>
        <v/>
      </c>
      <c r="Q175" s="198" t="str">
        <f ca="1">IF(LEN(Form!PIdate)=0,"",IF(P175="","",Form!$E$9))</f>
        <v/>
      </c>
      <c r="R175" s="199" t="str">
        <f>IF($P175="","",INDEX(ColumnDescr,Calc!$O175,1))</f>
        <v/>
      </c>
      <c r="S175" s="197" t="str">
        <f>IF($P175="","",INDEX(ColumnQTY,Calc!$O175,1))</f>
        <v/>
      </c>
      <c r="T175" s="197" t="str">
        <f>IF($P175="","",INDEX(ColumnUnit,Calc!$O175,1))</f>
        <v/>
      </c>
      <c r="U175" s="200" t="str">
        <f>IF($P175="","",INDEX(ColumnUnitPrice,Calc!$O175,1))</f>
        <v/>
      </c>
      <c r="V175" s="201" t="str">
        <f>IF($P175="","",INDEX(ColumnDiscount,Calc!$O175,1))</f>
        <v/>
      </c>
      <c r="W175" s="200" t="str">
        <f>IF($P175="","",INDEX(ColumnNetPrice,Calc!$O175,1))</f>
        <v/>
      </c>
      <c r="X175" s="200" t="str">
        <f>IF($P175="","",INDEX(ColumnCurency,Calc!$O175,1))</f>
        <v/>
      </c>
      <c r="Y175" s="197" t="str">
        <f>IF($P175="","",IF(LEN(Form!$P$12)=0,"",Form!$P$12))</f>
        <v/>
      </c>
      <c r="Z175" s="202" t="str">
        <f>IF($P175="","",IF(LEN(Form!$D$13)=0,"",Form!$D$13))</f>
        <v/>
      </c>
      <c r="AA175" s="180"/>
      <c r="AB175" s="180"/>
      <c r="AC175" s="205" t="str">
        <f>INDEX(Tracking!$B$6:$B$3001,ROW(A170),1)&amp;""</f>
        <v/>
      </c>
      <c r="AD175" s="206">
        <f t="array" ref="AD175">SUMPRODUCT(MID(0&amp;AC175,LARGE(INDEX(ISNUMBER(--MID(AC175,ROW($A$1:$A$25),1))* ROW($A$1:$A$25),0),ROW($A$1:$A$25))+1,1)*10^ROW($A$1:$A$25)/10)</f>
        <v>0</v>
      </c>
      <c r="AE175" s="180"/>
      <c r="AF175" s="180"/>
      <c r="AG175" s="180"/>
    </row>
    <row r="176" spans="15:33" s="179" customFormat="1" x14ac:dyDescent="0.25">
      <c r="O176" s="204">
        <f t="shared" si="2"/>
        <v>343</v>
      </c>
      <c r="P176" s="197" t="str">
        <f>IF(OR(LEN(Form!$E$8)=0,ROWS(ColumnDescr)&lt;O176),"",IF(LEN(INDEX(ColumnDescr,$O176))=0,"",Form!$E$8))</f>
        <v/>
      </c>
      <c r="Q176" s="198" t="str">
        <f ca="1">IF(LEN(Form!PIdate)=0,"",IF(P176="","",Form!$E$9))</f>
        <v/>
      </c>
      <c r="R176" s="199" t="str">
        <f>IF($P176="","",INDEX(ColumnDescr,Calc!$O176,1))</f>
        <v/>
      </c>
      <c r="S176" s="197" t="str">
        <f>IF($P176="","",INDEX(ColumnQTY,Calc!$O176,1))</f>
        <v/>
      </c>
      <c r="T176" s="197" t="str">
        <f>IF($P176="","",INDEX(ColumnUnit,Calc!$O176,1))</f>
        <v/>
      </c>
      <c r="U176" s="200" t="str">
        <f>IF($P176="","",INDEX(ColumnUnitPrice,Calc!$O176,1))</f>
        <v/>
      </c>
      <c r="V176" s="201" t="str">
        <f>IF($P176="","",INDEX(ColumnDiscount,Calc!$O176,1))</f>
        <v/>
      </c>
      <c r="W176" s="200" t="str">
        <f>IF($P176="","",INDEX(ColumnNetPrice,Calc!$O176,1))</f>
        <v/>
      </c>
      <c r="X176" s="200" t="str">
        <f>IF($P176="","",INDEX(ColumnCurency,Calc!$O176,1))</f>
        <v/>
      </c>
      <c r="Y176" s="197" t="str">
        <f>IF($P176="","",IF(LEN(Form!$P$12)=0,"",Form!$P$12))</f>
        <v/>
      </c>
      <c r="Z176" s="202" t="str">
        <f>IF($P176="","",IF(LEN(Form!$D$13)=0,"",Form!$D$13))</f>
        <v/>
      </c>
      <c r="AA176" s="180"/>
      <c r="AB176" s="180"/>
      <c r="AC176" s="205" t="str">
        <f>INDEX(Tracking!$B$6:$B$3001,ROW(A171),1)&amp;""</f>
        <v/>
      </c>
      <c r="AD176" s="206">
        <f t="array" ref="AD176">SUMPRODUCT(MID(0&amp;AC176,LARGE(INDEX(ISNUMBER(--MID(AC176,ROW($A$1:$A$25),1))* ROW($A$1:$A$25),0),ROW($A$1:$A$25))+1,1)*10^ROW($A$1:$A$25)/10)</f>
        <v>0</v>
      </c>
      <c r="AE176" s="180"/>
      <c r="AF176" s="180"/>
      <c r="AG176" s="180"/>
    </row>
    <row r="177" spans="15:33" s="179" customFormat="1" x14ac:dyDescent="0.25">
      <c r="O177" s="204">
        <f t="shared" si="2"/>
        <v>345</v>
      </c>
      <c r="P177" s="197" t="str">
        <f>IF(OR(LEN(Form!$E$8)=0,ROWS(ColumnDescr)&lt;O177),"",IF(LEN(INDEX(ColumnDescr,$O177))=0,"",Form!$E$8))</f>
        <v/>
      </c>
      <c r="Q177" s="198" t="str">
        <f ca="1">IF(LEN(Form!PIdate)=0,"",IF(P177="","",Form!$E$9))</f>
        <v/>
      </c>
      <c r="R177" s="199" t="str">
        <f>IF($P177="","",INDEX(ColumnDescr,Calc!$O177,1))</f>
        <v/>
      </c>
      <c r="S177" s="197" t="str">
        <f>IF($P177="","",INDEX(ColumnQTY,Calc!$O177,1))</f>
        <v/>
      </c>
      <c r="T177" s="197" t="str">
        <f>IF($P177="","",INDEX(ColumnUnit,Calc!$O177,1))</f>
        <v/>
      </c>
      <c r="U177" s="200" t="str">
        <f>IF($P177="","",INDEX(ColumnUnitPrice,Calc!$O177,1))</f>
        <v/>
      </c>
      <c r="V177" s="201" t="str">
        <f>IF($P177="","",INDEX(ColumnDiscount,Calc!$O177,1))</f>
        <v/>
      </c>
      <c r="W177" s="200" t="str">
        <f>IF($P177="","",INDEX(ColumnNetPrice,Calc!$O177,1))</f>
        <v/>
      </c>
      <c r="X177" s="200" t="str">
        <f>IF($P177="","",INDEX(ColumnCurency,Calc!$O177,1))</f>
        <v/>
      </c>
      <c r="Y177" s="197" t="str">
        <f>IF($P177="","",IF(LEN(Form!$P$12)=0,"",Form!$P$12))</f>
        <v/>
      </c>
      <c r="Z177" s="202" t="str">
        <f>IF($P177="","",IF(LEN(Form!$D$13)=0,"",Form!$D$13))</f>
        <v/>
      </c>
      <c r="AA177" s="180"/>
      <c r="AB177" s="180"/>
      <c r="AC177" s="205" t="str">
        <f>INDEX(Tracking!$B$6:$B$3001,ROW(A172),1)&amp;""</f>
        <v/>
      </c>
      <c r="AD177" s="206">
        <f t="array" ref="AD177">SUMPRODUCT(MID(0&amp;AC177,LARGE(INDEX(ISNUMBER(--MID(AC177,ROW($A$1:$A$25),1))* ROW($A$1:$A$25),0),ROW($A$1:$A$25))+1,1)*10^ROW($A$1:$A$25)/10)</f>
        <v>0</v>
      </c>
      <c r="AE177" s="180"/>
      <c r="AF177" s="180"/>
      <c r="AG177" s="180"/>
    </row>
    <row r="178" spans="15:33" s="179" customFormat="1" x14ac:dyDescent="0.25">
      <c r="O178" s="204">
        <f t="shared" si="2"/>
        <v>347</v>
      </c>
      <c r="P178" s="197" t="str">
        <f>IF(OR(LEN(Form!$E$8)=0,ROWS(ColumnDescr)&lt;O178),"",IF(LEN(INDEX(ColumnDescr,$O178))=0,"",Form!$E$8))</f>
        <v/>
      </c>
      <c r="Q178" s="198" t="str">
        <f ca="1">IF(LEN(Form!PIdate)=0,"",IF(P178="","",Form!$E$9))</f>
        <v/>
      </c>
      <c r="R178" s="199" t="str">
        <f>IF($P178="","",INDEX(ColumnDescr,Calc!$O178,1))</f>
        <v/>
      </c>
      <c r="S178" s="197" t="str">
        <f>IF($P178="","",INDEX(ColumnQTY,Calc!$O178,1))</f>
        <v/>
      </c>
      <c r="T178" s="197" t="str">
        <f>IF($P178="","",INDEX(ColumnUnit,Calc!$O178,1))</f>
        <v/>
      </c>
      <c r="U178" s="200" t="str">
        <f>IF($P178="","",INDEX(ColumnUnitPrice,Calc!$O178,1))</f>
        <v/>
      </c>
      <c r="V178" s="201" t="str">
        <f>IF($P178="","",INDEX(ColumnDiscount,Calc!$O178,1))</f>
        <v/>
      </c>
      <c r="W178" s="200" t="str">
        <f>IF($P178="","",INDEX(ColumnNetPrice,Calc!$O178,1))</f>
        <v/>
      </c>
      <c r="X178" s="200" t="str">
        <f>IF($P178="","",INDEX(ColumnCurency,Calc!$O178,1))</f>
        <v/>
      </c>
      <c r="Y178" s="197" t="str">
        <f>IF($P178="","",IF(LEN(Form!$P$12)=0,"",Form!$P$12))</f>
        <v/>
      </c>
      <c r="Z178" s="202" t="str">
        <f>IF($P178="","",IF(LEN(Form!$D$13)=0,"",Form!$D$13))</f>
        <v/>
      </c>
      <c r="AA178" s="180"/>
      <c r="AB178" s="180"/>
      <c r="AC178" s="205" t="str">
        <f>INDEX(Tracking!$B$6:$B$3001,ROW(A173),1)&amp;""</f>
        <v/>
      </c>
      <c r="AD178" s="206">
        <f t="array" ref="AD178">SUMPRODUCT(MID(0&amp;AC178,LARGE(INDEX(ISNUMBER(--MID(AC178,ROW($A$1:$A$25),1))* ROW($A$1:$A$25),0),ROW($A$1:$A$25))+1,1)*10^ROW($A$1:$A$25)/10)</f>
        <v>0</v>
      </c>
      <c r="AE178" s="180"/>
      <c r="AF178" s="180"/>
      <c r="AG178" s="180"/>
    </row>
    <row r="179" spans="15:33" s="179" customFormat="1" x14ac:dyDescent="0.25">
      <c r="O179" s="204">
        <f t="shared" si="2"/>
        <v>349</v>
      </c>
      <c r="P179" s="197" t="str">
        <f>IF(OR(LEN(Form!$E$8)=0,ROWS(ColumnDescr)&lt;O179),"",IF(LEN(INDEX(ColumnDescr,$O179))=0,"",Form!$E$8))</f>
        <v/>
      </c>
      <c r="Q179" s="198" t="str">
        <f ca="1">IF(LEN(Form!PIdate)=0,"",IF(P179="","",Form!$E$9))</f>
        <v/>
      </c>
      <c r="R179" s="199" t="str">
        <f>IF($P179="","",INDEX(ColumnDescr,Calc!$O179,1))</f>
        <v/>
      </c>
      <c r="S179" s="197" t="str">
        <f>IF($P179="","",INDEX(ColumnQTY,Calc!$O179,1))</f>
        <v/>
      </c>
      <c r="T179" s="197" t="str">
        <f>IF($P179="","",INDEX(ColumnUnit,Calc!$O179,1))</f>
        <v/>
      </c>
      <c r="U179" s="200" t="str">
        <f>IF($P179="","",INDEX(ColumnUnitPrice,Calc!$O179,1))</f>
        <v/>
      </c>
      <c r="V179" s="201" t="str">
        <f>IF($P179="","",INDEX(ColumnDiscount,Calc!$O179,1))</f>
        <v/>
      </c>
      <c r="W179" s="200" t="str">
        <f>IF($P179="","",INDEX(ColumnNetPrice,Calc!$O179,1))</f>
        <v/>
      </c>
      <c r="X179" s="200" t="str">
        <f>IF($P179="","",INDEX(ColumnCurency,Calc!$O179,1))</f>
        <v/>
      </c>
      <c r="Y179" s="197" t="str">
        <f>IF($P179="","",IF(LEN(Form!$P$12)=0,"",Form!$P$12))</f>
        <v/>
      </c>
      <c r="Z179" s="202" t="str">
        <f>IF($P179="","",IF(LEN(Form!$D$13)=0,"",Form!$D$13))</f>
        <v/>
      </c>
      <c r="AA179" s="180"/>
      <c r="AB179" s="180"/>
      <c r="AC179" s="205" t="str">
        <f>INDEX(Tracking!$B$6:$B$3001,ROW(A174),1)&amp;""</f>
        <v/>
      </c>
      <c r="AD179" s="206">
        <f t="array" ref="AD179">SUMPRODUCT(MID(0&amp;AC179,LARGE(INDEX(ISNUMBER(--MID(AC179,ROW($A$1:$A$25),1))* ROW($A$1:$A$25),0),ROW($A$1:$A$25))+1,1)*10^ROW($A$1:$A$25)/10)</f>
        <v>0</v>
      </c>
      <c r="AE179" s="180"/>
      <c r="AF179" s="180"/>
      <c r="AG179" s="180"/>
    </row>
    <row r="180" spans="15:33" s="179" customFormat="1" x14ac:dyDescent="0.25">
      <c r="O180" s="204">
        <f t="shared" si="2"/>
        <v>351</v>
      </c>
      <c r="P180" s="197" t="str">
        <f>IF(OR(LEN(Form!$E$8)=0,ROWS(ColumnDescr)&lt;O180),"",IF(LEN(INDEX(ColumnDescr,$O180))=0,"",Form!$E$8))</f>
        <v/>
      </c>
      <c r="Q180" s="198" t="str">
        <f ca="1">IF(LEN(Form!PIdate)=0,"",IF(P180="","",Form!$E$9))</f>
        <v/>
      </c>
      <c r="R180" s="199" t="str">
        <f>IF($P180="","",INDEX(ColumnDescr,Calc!$O180,1))</f>
        <v/>
      </c>
      <c r="S180" s="197" t="str">
        <f>IF($P180="","",INDEX(ColumnQTY,Calc!$O180,1))</f>
        <v/>
      </c>
      <c r="T180" s="197" t="str">
        <f>IF($P180="","",INDEX(ColumnUnit,Calc!$O180,1))</f>
        <v/>
      </c>
      <c r="U180" s="200" t="str">
        <f>IF($P180="","",INDEX(ColumnUnitPrice,Calc!$O180,1))</f>
        <v/>
      </c>
      <c r="V180" s="201" t="str">
        <f>IF($P180="","",INDEX(ColumnDiscount,Calc!$O180,1))</f>
        <v/>
      </c>
      <c r="W180" s="200" t="str">
        <f>IF($P180="","",INDEX(ColumnNetPrice,Calc!$O180,1))</f>
        <v/>
      </c>
      <c r="X180" s="200" t="str">
        <f>IF($P180="","",INDEX(ColumnCurency,Calc!$O180,1))</f>
        <v/>
      </c>
      <c r="Y180" s="197" t="str">
        <f>IF($P180="","",IF(LEN(Form!$P$12)=0,"",Form!$P$12))</f>
        <v/>
      </c>
      <c r="Z180" s="202" t="str">
        <f>IF($P180="","",IF(LEN(Form!$D$13)=0,"",Form!$D$13))</f>
        <v/>
      </c>
      <c r="AA180" s="180"/>
      <c r="AB180" s="180"/>
      <c r="AC180" s="205" t="str">
        <f>INDEX(Tracking!$B$6:$B$3001,ROW(A175),1)&amp;""</f>
        <v/>
      </c>
      <c r="AD180" s="206">
        <f t="array" ref="AD180">SUMPRODUCT(MID(0&amp;AC180,LARGE(INDEX(ISNUMBER(--MID(AC180,ROW($A$1:$A$25),1))* ROW($A$1:$A$25),0),ROW($A$1:$A$25))+1,1)*10^ROW($A$1:$A$25)/10)</f>
        <v>0</v>
      </c>
      <c r="AE180" s="180"/>
      <c r="AF180" s="180"/>
      <c r="AG180" s="180"/>
    </row>
    <row r="181" spans="15:33" s="179" customFormat="1" x14ac:dyDescent="0.25">
      <c r="O181" s="204">
        <f t="shared" si="2"/>
        <v>353</v>
      </c>
      <c r="P181" s="197" t="str">
        <f>IF(OR(LEN(Form!$E$8)=0,ROWS(ColumnDescr)&lt;O181),"",IF(LEN(INDEX(ColumnDescr,$O181))=0,"",Form!$E$8))</f>
        <v/>
      </c>
      <c r="Q181" s="198" t="str">
        <f ca="1">IF(LEN(Form!PIdate)=0,"",IF(P181="","",Form!$E$9))</f>
        <v/>
      </c>
      <c r="R181" s="199" t="str">
        <f>IF($P181="","",INDEX(ColumnDescr,Calc!$O181,1))</f>
        <v/>
      </c>
      <c r="S181" s="197" t="str">
        <f>IF($P181="","",INDEX(ColumnQTY,Calc!$O181,1))</f>
        <v/>
      </c>
      <c r="T181" s="197" t="str">
        <f>IF($P181="","",INDEX(ColumnUnit,Calc!$O181,1))</f>
        <v/>
      </c>
      <c r="U181" s="200" t="str">
        <f>IF($P181="","",INDEX(ColumnUnitPrice,Calc!$O181,1))</f>
        <v/>
      </c>
      <c r="V181" s="201" t="str">
        <f>IF($P181="","",INDEX(ColumnDiscount,Calc!$O181,1))</f>
        <v/>
      </c>
      <c r="W181" s="200" t="str">
        <f>IF($P181="","",INDEX(ColumnNetPrice,Calc!$O181,1))</f>
        <v/>
      </c>
      <c r="X181" s="200" t="str">
        <f>IF($P181="","",INDEX(ColumnCurency,Calc!$O181,1))</f>
        <v/>
      </c>
      <c r="Y181" s="197" t="str">
        <f>IF($P181="","",IF(LEN(Form!$P$12)=0,"",Form!$P$12))</f>
        <v/>
      </c>
      <c r="Z181" s="202" t="str">
        <f>IF($P181="","",IF(LEN(Form!$D$13)=0,"",Form!$D$13))</f>
        <v/>
      </c>
      <c r="AA181" s="180"/>
      <c r="AB181" s="180"/>
      <c r="AC181" s="205" t="str">
        <f>INDEX(Tracking!$B$6:$B$3001,ROW(A176),1)&amp;""</f>
        <v/>
      </c>
      <c r="AD181" s="206">
        <f t="array" ref="AD181">SUMPRODUCT(MID(0&amp;AC181,LARGE(INDEX(ISNUMBER(--MID(AC181,ROW($A$1:$A$25),1))* ROW($A$1:$A$25),0),ROW($A$1:$A$25))+1,1)*10^ROW($A$1:$A$25)/10)</f>
        <v>0</v>
      </c>
      <c r="AE181" s="180"/>
      <c r="AF181" s="180"/>
      <c r="AG181" s="180"/>
    </row>
    <row r="182" spans="15:33" s="179" customFormat="1" x14ac:dyDescent="0.25">
      <c r="O182" s="204">
        <f t="shared" si="2"/>
        <v>355</v>
      </c>
      <c r="P182" s="197" t="str">
        <f>IF(OR(LEN(Form!$E$8)=0,ROWS(ColumnDescr)&lt;O182),"",IF(LEN(INDEX(ColumnDescr,$O182))=0,"",Form!$E$8))</f>
        <v/>
      </c>
      <c r="Q182" s="198" t="str">
        <f ca="1">IF(LEN(Form!PIdate)=0,"",IF(P182="","",Form!$E$9))</f>
        <v/>
      </c>
      <c r="R182" s="199" t="str">
        <f>IF($P182="","",INDEX(ColumnDescr,Calc!$O182,1))</f>
        <v/>
      </c>
      <c r="S182" s="197" t="str">
        <f>IF($P182="","",INDEX(ColumnQTY,Calc!$O182,1))</f>
        <v/>
      </c>
      <c r="T182" s="197" t="str">
        <f>IF($P182="","",INDEX(ColumnUnit,Calc!$O182,1))</f>
        <v/>
      </c>
      <c r="U182" s="200" t="str">
        <f>IF($P182="","",INDEX(ColumnUnitPrice,Calc!$O182,1))</f>
        <v/>
      </c>
      <c r="V182" s="201" t="str">
        <f>IF($P182="","",INDEX(ColumnDiscount,Calc!$O182,1))</f>
        <v/>
      </c>
      <c r="W182" s="200" t="str">
        <f>IF($P182="","",INDEX(ColumnNetPrice,Calc!$O182,1))</f>
        <v/>
      </c>
      <c r="X182" s="200" t="str">
        <f>IF($P182="","",INDEX(ColumnCurency,Calc!$O182,1))</f>
        <v/>
      </c>
      <c r="Y182" s="197" t="str">
        <f>IF($P182="","",IF(LEN(Form!$P$12)=0,"",Form!$P$12))</f>
        <v/>
      </c>
      <c r="Z182" s="202" t="str">
        <f>IF($P182="","",IF(LEN(Form!$D$13)=0,"",Form!$D$13))</f>
        <v/>
      </c>
      <c r="AA182" s="180"/>
      <c r="AB182" s="180"/>
      <c r="AC182" s="205" t="str">
        <f>INDEX(Tracking!$B$6:$B$3001,ROW(A177),1)&amp;""</f>
        <v/>
      </c>
      <c r="AD182" s="206">
        <f t="array" ref="AD182">SUMPRODUCT(MID(0&amp;AC182,LARGE(INDEX(ISNUMBER(--MID(AC182,ROW($A$1:$A$25),1))* ROW($A$1:$A$25),0),ROW($A$1:$A$25))+1,1)*10^ROW($A$1:$A$25)/10)</f>
        <v>0</v>
      </c>
      <c r="AE182" s="180"/>
      <c r="AF182" s="180"/>
      <c r="AG182" s="180"/>
    </row>
    <row r="183" spans="15:33" s="179" customFormat="1" x14ac:dyDescent="0.25">
      <c r="O183" s="204">
        <f t="shared" si="2"/>
        <v>357</v>
      </c>
      <c r="P183" s="197" t="str">
        <f>IF(OR(LEN(Form!$E$8)=0,ROWS(ColumnDescr)&lt;O183),"",IF(LEN(INDEX(ColumnDescr,$O183))=0,"",Form!$E$8))</f>
        <v/>
      </c>
      <c r="Q183" s="198" t="str">
        <f ca="1">IF(LEN(Form!PIdate)=0,"",IF(P183="","",Form!$E$9))</f>
        <v/>
      </c>
      <c r="R183" s="199" t="str">
        <f>IF($P183="","",INDEX(ColumnDescr,Calc!$O183,1))</f>
        <v/>
      </c>
      <c r="S183" s="197" t="str">
        <f>IF($P183="","",INDEX(ColumnQTY,Calc!$O183,1))</f>
        <v/>
      </c>
      <c r="T183" s="197" t="str">
        <f>IF($P183="","",INDEX(ColumnUnit,Calc!$O183,1))</f>
        <v/>
      </c>
      <c r="U183" s="200" t="str">
        <f>IF($P183="","",INDEX(ColumnUnitPrice,Calc!$O183,1))</f>
        <v/>
      </c>
      <c r="V183" s="201" t="str">
        <f>IF($P183="","",INDEX(ColumnDiscount,Calc!$O183,1))</f>
        <v/>
      </c>
      <c r="W183" s="200" t="str">
        <f>IF($P183="","",INDEX(ColumnNetPrice,Calc!$O183,1))</f>
        <v/>
      </c>
      <c r="X183" s="200" t="str">
        <f>IF($P183="","",INDEX(ColumnCurency,Calc!$O183,1))</f>
        <v/>
      </c>
      <c r="Y183" s="197" t="str">
        <f>IF($P183="","",IF(LEN(Form!$P$12)=0,"",Form!$P$12))</f>
        <v/>
      </c>
      <c r="Z183" s="202" t="str">
        <f>IF($P183="","",IF(LEN(Form!$D$13)=0,"",Form!$D$13))</f>
        <v/>
      </c>
      <c r="AA183" s="180"/>
      <c r="AB183" s="180"/>
      <c r="AC183" s="205" t="str">
        <f>INDEX(Tracking!$B$6:$B$3001,ROW(A178),1)&amp;""</f>
        <v/>
      </c>
      <c r="AD183" s="206">
        <f t="array" ref="AD183">SUMPRODUCT(MID(0&amp;AC183,LARGE(INDEX(ISNUMBER(--MID(AC183,ROW($A$1:$A$25),1))* ROW($A$1:$A$25),0),ROW($A$1:$A$25))+1,1)*10^ROW($A$1:$A$25)/10)</f>
        <v>0</v>
      </c>
      <c r="AE183" s="180"/>
      <c r="AF183" s="180"/>
      <c r="AG183" s="180"/>
    </row>
    <row r="184" spans="15:33" s="179" customFormat="1" x14ac:dyDescent="0.25">
      <c r="O184" s="204">
        <f t="shared" si="2"/>
        <v>359</v>
      </c>
      <c r="P184" s="197" t="str">
        <f>IF(OR(LEN(Form!$E$8)=0,ROWS(ColumnDescr)&lt;O184),"",IF(LEN(INDEX(ColumnDescr,$O184))=0,"",Form!$E$8))</f>
        <v/>
      </c>
      <c r="Q184" s="198" t="str">
        <f ca="1">IF(LEN(Form!PIdate)=0,"",IF(P184="","",Form!$E$9))</f>
        <v/>
      </c>
      <c r="R184" s="199" t="str">
        <f>IF($P184="","",INDEX(ColumnDescr,Calc!$O184,1))</f>
        <v/>
      </c>
      <c r="S184" s="197" t="str">
        <f>IF($P184="","",INDEX(ColumnQTY,Calc!$O184,1))</f>
        <v/>
      </c>
      <c r="T184" s="197" t="str">
        <f>IF($P184="","",INDEX(ColumnUnit,Calc!$O184,1))</f>
        <v/>
      </c>
      <c r="U184" s="200" t="str">
        <f>IF($P184="","",INDEX(ColumnUnitPrice,Calc!$O184,1))</f>
        <v/>
      </c>
      <c r="V184" s="201" t="str">
        <f>IF($P184="","",INDEX(ColumnDiscount,Calc!$O184,1))</f>
        <v/>
      </c>
      <c r="W184" s="200" t="str">
        <f>IF($P184="","",INDEX(ColumnNetPrice,Calc!$O184,1))</f>
        <v/>
      </c>
      <c r="X184" s="200" t="str">
        <f>IF($P184="","",INDEX(ColumnCurency,Calc!$O184,1))</f>
        <v/>
      </c>
      <c r="Y184" s="197" t="str">
        <f>IF($P184="","",IF(LEN(Form!$P$12)=0,"",Form!$P$12))</f>
        <v/>
      </c>
      <c r="Z184" s="202" t="str">
        <f>IF($P184="","",IF(LEN(Form!$D$13)=0,"",Form!$D$13))</f>
        <v/>
      </c>
      <c r="AA184" s="180"/>
      <c r="AB184" s="180"/>
      <c r="AC184" s="205" t="str">
        <f>INDEX(Tracking!$B$6:$B$3001,ROW(A179),1)&amp;""</f>
        <v/>
      </c>
      <c r="AD184" s="206">
        <f t="array" ref="AD184">SUMPRODUCT(MID(0&amp;AC184,LARGE(INDEX(ISNUMBER(--MID(AC184,ROW($A$1:$A$25),1))* ROW($A$1:$A$25),0),ROW($A$1:$A$25))+1,1)*10^ROW($A$1:$A$25)/10)</f>
        <v>0</v>
      </c>
      <c r="AE184" s="180"/>
      <c r="AF184" s="180"/>
      <c r="AG184" s="180"/>
    </row>
    <row r="185" spans="15:33" s="179" customFormat="1" x14ac:dyDescent="0.25">
      <c r="O185" s="204">
        <f t="shared" si="2"/>
        <v>361</v>
      </c>
      <c r="P185" s="197" t="str">
        <f>IF(OR(LEN(Form!$E$8)=0,ROWS(ColumnDescr)&lt;O185),"",IF(LEN(INDEX(ColumnDescr,$O185))=0,"",Form!$E$8))</f>
        <v/>
      </c>
      <c r="Q185" s="198" t="str">
        <f ca="1">IF(LEN(Form!PIdate)=0,"",IF(P185="","",Form!$E$9))</f>
        <v/>
      </c>
      <c r="R185" s="199" t="str">
        <f>IF($P185="","",INDEX(ColumnDescr,Calc!$O185,1))</f>
        <v/>
      </c>
      <c r="S185" s="197" t="str">
        <f>IF($P185="","",INDEX(ColumnQTY,Calc!$O185,1))</f>
        <v/>
      </c>
      <c r="T185" s="197" t="str">
        <f>IF($P185="","",INDEX(ColumnUnit,Calc!$O185,1))</f>
        <v/>
      </c>
      <c r="U185" s="200" t="str">
        <f>IF($P185="","",INDEX(ColumnUnitPrice,Calc!$O185,1))</f>
        <v/>
      </c>
      <c r="V185" s="201" t="str">
        <f>IF($P185="","",INDEX(ColumnDiscount,Calc!$O185,1))</f>
        <v/>
      </c>
      <c r="W185" s="200" t="str">
        <f>IF($P185="","",INDEX(ColumnNetPrice,Calc!$O185,1))</f>
        <v/>
      </c>
      <c r="X185" s="200" t="str">
        <f>IF($P185="","",INDEX(ColumnCurency,Calc!$O185,1))</f>
        <v/>
      </c>
      <c r="Y185" s="197" t="str">
        <f>IF($P185="","",IF(LEN(Form!$P$12)=0,"",Form!$P$12))</f>
        <v/>
      </c>
      <c r="Z185" s="202" t="str">
        <f>IF($P185="","",IF(LEN(Form!$D$13)=0,"",Form!$D$13))</f>
        <v/>
      </c>
      <c r="AA185" s="180"/>
      <c r="AB185" s="180"/>
      <c r="AC185" s="205" t="str">
        <f>INDEX(Tracking!$B$6:$B$3001,ROW(A180),1)&amp;""</f>
        <v/>
      </c>
      <c r="AD185" s="206">
        <f t="array" ref="AD185">SUMPRODUCT(MID(0&amp;AC185,LARGE(INDEX(ISNUMBER(--MID(AC185,ROW($A$1:$A$25),1))* ROW($A$1:$A$25),0),ROW($A$1:$A$25))+1,1)*10^ROW($A$1:$A$25)/10)</f>
        <v>0</v>
      </c>
      <c r="AE185" s="180"/>
      <c r="AF185" s="180"/>
      <c r="AG185" s="180"/>
    </row>
    <row r="186" spans="15:33" s="179" customFormat="1" x14ac:dyDescent="0.25">
      <c r="O186" s="204">
        <f t="shared" si="2"/>
        <v>363</v>
      </c>
      <c r="P186" s="197" t="str">
        <f>IF(OR(LEN(Form!$E$8)=0,ROWS(ColumnDescr)&lt;O186),"",IF(LEN(INDEX(ColumnDescr,$O186))=0,"",Form!$E$8))</f>
        <v/>
      </c>
      <c r="Q186" s="198" t="str">
        <f ca="1">IF(LEN(Form!PIdate)=0,"",IF(P186="","",Form!$E$9))</f>
        <v/>
      </c>
      <c r="R186" s="199" t="str">
        <f>IF($P186="","",INDEX(ColumnDescr,Calc!$O186,1))</f>
        <v/>
      </c>
      <c r="S186" s="197" t="str">
        <f>IF($P186="","",INDEX(ColumnQTY,Calc!$O186,1))</f>
        <v/>
      </c>
      <c r="T186" s="197" t="str">
        <f>IF($P186="","",INDEX(ColumnUnit,Calc!$O186,1))</f>
        <v/>
      </c>
      <c r="U186" s="200" t="str">
        <f>IF($P186="","",INDEX(ColumnUnitPrice,Calc!$O186,1))</f>
        <v/>
      </c>
      <c r="V186" s="201" t="str">
        <f>IF($P186="","",INDEX(ColumnDiscount,Calc!$O186,1))</f>
        <v/>
      </c>
      <c r="W186" s="200" t="str">
        <f>IF($P186="","",INDEX(ColumnNetPrice,Calc!$O186,1))</f>
        <v/>
      </c>
      <c r="X186" s="200" t="str">
        <f>IF($P186="","",INDEX(ColumnCurency,Calc!$O186,1))</f>
        <v/>
      </c>
      <c r="Y186" s="197" t="str">
        <f>IF($P186="","",IF(LEN(Form!$P$12)=0,"",Form!$P$12))</f>
        <v/>
      </c>
      <c r="Z186" s="202" t="str">
        <f>IF($P186="","",IF(LEN(Form!$D$13)=0,"",Form!$D$13))</f>
        <v/>
      </c>
      <c r="AA186" s="180"/>
      <c r="AB186" s="180"/>
      <c r="AC186" s="205" t="str">
        <f>INDEX(Tracking!$B$6:$B$3001,ROW(A181),1)&amp;""</f>
        <v/>
      </c>
      <c r="AD186" s="206">
        <f t="array" ref="AD186">SUMPRODUCT(MID(0&amp;AC186,LARGE(INDEX(ISNUMBER(--MID(AC186,ROW($A$1:$A$25),1))* ROW($A$1:$A$25),0),ROW($A$1:$A$25))+1,1)*10^ROW($A$1:$A$25)/10)</f>
        <v>0</v>
      </c>
      <c r="AE186" s="180"/>
      <c r="AF186" s="180"/>
      <c r="AG186" s="180"/>
    </row>
    <row r="187" spans="15:33" s="179" customFormat="1" x14ac:dyDescent="0.25">
      <c r="O187" s="204">
        <f t="shared" si="2"/>
        <v>365</v>
      </c>
      <c r="P187" s="197" t="str">
        <f>IF(OR(LEN(Form!$E$8)=0,ROWS(ColumnDescr)&lt;O187),"",IF(LEN(INDEX(ColumnDescr,$O187))=0,"",Form!$E$8))</f>
        <v/>
      </c>
      <c r="Q187" s="198" t="str">
        <f ca="1">IF(LEN(Form!PIdate)=0,"",IF(P187="","",Form!$E$9))</f>
        <v/>
      </c>
      <c r="R187" s="199" t="str">
        <f>IF($P187="","",INDEX(ColumnDescr,Calc!$O187,1))</f>
        <v/>
      </c>
      <c r="S187" s="197" t="str">
        <f>IF($P187="","",INDEX(ColumnQTY,Calc!$O187,1))</f>
        <v/>
      </c>
      <c r="T187" s="197" t="str">
        <f>IF($P187="","",INDEX(ColumnUnit,Calc!$O187,1))</f>
        <v/>
      </c>
      <c r="U187" s="200" t="str">
        <f>IF($P187="","",INDEX(ColumnUnitPrice,Calc!$O187,1))</f>
        <v/>
      </c>
      <c r="V187" s="201" t="str">
        <f>IF($P187="","",INDEX(ColumnDiscount,Calc!$O187,1))</f>
        <v/>
      </c>
      <c r="W187" s="200" t="str">
        <f>IF($P187="","",INDEX(ColumnNetPrice,Calc!$O187,1))</f>
        <v/>
      </c>
      <c r="X187" s="200" t="str">
        <f>IF($P187="","",INDEX(ColumnCurency,Calc!$O187,1))</f>
        <v/>
      </c>
      <c r="Y187" s="197" t="str">
        <f>IF($P187="","",IF(LEN(Form!$P$12)=0,"",Form!$P$12))</f>
        <v/>
      </c>
      <c r="Z187" s="202" t="str">
        <f>IF($P187="","",IF(LEN(Form!$D$13)=0,"",Form!$D$13))</f>
        <v/>
      </c>
      <c r="AA187" s="180"/>
      <c r="AB187" s="180"/>
      <c r="AC187" s="205" t="str">
        <f>INDEX(Tracking!$B$6:$B$3001,ROW(A182),1)&amp;""</f>
        <v/>
      </c>
      <c r="AD187" s="206">
        <f t="array" ref="AD187">SUMPRODUCT(MID(0&amp;AC187,LARGE(INDEX(ISNUMBER(--MID(AC187,ROW($A$1:$A$25),1))* ROW($A$1:$A$25),0),ROW($A$1:$A$25))+1,1)*10^ROW($A$1:$A$25)/10)</f>
        <v>0</v>
      </c>
      <c r="AE187" s="180"/>
      <c r="AF187" s="180"/>
      <c r="AG187" s="180"/>
    </row>
    <row r="188" spans="15:33" s="179" customFormat="1" x14ac:dyDescent="0.25">
      <c r="O188" s="204">
        <f t="shared" si="2"/>
        <v>367</v>
      </c>
      <c r="P188" s="197" t="str">
        <f>IF(OR(LEN(Form!$E$8)=0,ROWS(ColumnDescr)&lt;O188),"",IF(LEN(INDEX(ColumnDescr,$O188))=0,"",Form!$E$8))</f>
        <v/>
      </c>
      <c r="Q188" s="198" t="str">
        <f ca="1">IF(LEN(Form!PIdate)=0,"",IF(P188="","",Form!$E$9))</f>
        <v/>
      </c>
      <c r="R188" s="199" t="str">
        <f>IF($P188="","",INDEX(ColumnDescr,Calc!$O188,1))</f>
        <v/>
      </c>
      <c r="S188" s="197" t="str">
        <f>IF($P188="","",INDEX(ColumnQTY,Calc!$O188,1))</f>
        <v/>
      </c>
      <c r="T188" s="197" t="str">
        <f>IF($P188="","",INDEX(ColumnUnit,Calc!$O188,1))</f>
        <v/>
      </c>
      <c r="U188" s="200" t="str">
        <f>IF($P188="","",INDEX(ColumnUnitPrice,Calc!$O188,1))</f>
        <v/>
      </c>
      <c r="V188" s="201" t="str">
        <f>IF($P188="","",INDEX(ColumnDiscount,Calc!$O188,1))</f>
        <v/>
      </c>
      <c r="W188" s="200" t="str">
        <f>IF($P188="","",INDEX(ColumnNetPrice,Calc!$O188,1))</f>
        <v/>
      </c>
      <c r="X188" s="200" t="str">
        <f>IF($P188="","",INDEX(ColumnCurency,Calc!$O188,1))</f>
        <v/>
      </c>
      <c r="Y188" s="197" t="str">
        <f>IF($P188="","",IF(LEN(Form!$P$12)=0,"",Form!$P$12))</f>
        <v/>
      </c>
      <c r="Z188" s="202" t="str">
        <f>IF($P188="","",IF(LEN(Form!$D$13)=0,"",Form!$D$13))</f>
        <v/>
      </c>
      <c r="AA188" s="180"/>
      <c r="AB188" s="180"/>
      <c r="AC188" s="205" t="str">
        <f>INDEX(Tracking!$B$6:$B$3001,ROW(A183),1)&amp;""</f>
        <v/>
      </c>
      <c r="AD188" s="206">
        <f t="array" ref="AD188">SUMPRODUCT(MID(0&amp;AC188,LARGE(INDEX(ISNUMBER(--MID(AC188,ROW($A$1:$A$25),1))* ROW($A$1:$A$25),0),ROW($A$1:$A$25))+1,1)*10^ROW($A$1:$A$25)/10)</f>
        <v>0</v>
      </c>
      <c r="AE188" s="180"/>
      <c r="AF188" s="180"/>
      <c r="AG188" s="180"/>
    </row>
    <row r="189" spans="15:33" s="179" customFormat="1" x14ac:dyDescent="0.25">
      <c r="O189" s="204">
        <f t="shared" si="2"/>
        <v>369</v>
      </c>
      <c r="P189" s="197" t="str">
        <f>IF(OR(LEN(Form!$E$8)=0,ROWS(ColumnDescr)&lt;O189),"",IF(LEN(INDEX(ColumnDescr,$O189))=0,"",Form!$E$8))</f>
        <v/>
      </c>
      <c r="Q189" s="198" t="str">
        <f ca="1">IF(LEN(Form!PIdate)=0,"",IF(P189="","",Form!$E$9))</f>
        <v/>
      </c>
      <c r="R189" s="199" t="str">
        <f>IF($P189="","",INDEX(ColumnDescr,Calc!$O189,1))</f>
        <v/>
      </c>
      <c r="S189" s="197" t="str">
        <f>IF($P189="","",INDEX(ColumnQTY,Calc!$O189,1))</f>
        <v/>
      </c>
      <c r="T189" s="197" t="str">
        <f>IF($P189="","",INDEX(ColumnUnit,Calc!$O189,1))</f>
        <v/>
      </c>
      <c r="U189" s="200" t="str">
        <f>IF($P189="","",INDEX(ColumnUnitPrice,Calc!$O189,1))</f>
        <v/>
      </c>
      <c r="V189" s="201" t="str">
        <f>IF($P189="","",INDEX(ColumnDiscount,Calc!$O189,1))</f>
        <v/>
      </c>
      <c r="W189" s="200" t="str">
        <f>IF($P189="","",INDEX(ColumnNetPrice,Calc!$O189,1))</f>
        <v/>
      </c>
      <c r="X189" s="200" t="str">
        <f>IF($P189="","",INDEX(ColumnCurency,Calc!$O189,1))</f>
        <v/>
      </c>
      <c r="Y189" s="197" t="str">
        <f>IF($P189="","",IF(LEN(Form!$P$12)=0,"",Form!$P$12))</f>
        <v/>
      </c>
      <c r="Z189" s="202" t="str">
        <f>IF($P189="","",IF(LEN(Form!$D$13)=0,"",Form!$D$13))</f>
        <v/>
      </c>
      <c r="AA189" s="180"/>
      <c r="AB189" s="180"/>
      <c r="AC189" s="205" t="str">
        <f>INDEX(Tracking!$B$6:$B$3001,ROW(A184),1)&amp;""</f>
        <v/>
      </c>
      <c r="AD189" s="206">
        <f t="array" ref="AD189">SUMPRODUCT(MID(0&amp;AC189,LARGE(INDEX(ISNUMBER(--MID(AC189,ROW($A$1:$A$25),1))* ROW($A$1:$A$25),0),ROW($A$1:$A$25))+1,1)*10^ROW($A$1:$A$25)/10)</f>
        <v>0</v>
      </c>
      <c r="AE189" s="180"/>
      <c r="AF189" s="180"/>
      <c r="AG189" s="180"/>
    </row>
    <row r="190" spans="15:33" s="179" customFormat="1" x14ac:dyDescent="0.25">
      <c r="O190" s="204">
        <f t="shared" si="2"/>
        <v>371</v>
      </c>
      <c r="P190" s="197" t="str">
        <f>IF(OR(LEN(Form!$E$8)=0,ROWS(ColumnDescr)&lt;O190),"",IF(LEN(INDEX(ColumnDescr,$O190))=0,"",Form!$E$8))</f>
        <v/>
      </c>
      <c r="Q190" s="198" t="str">
        <f ca="1">IF(LEN(Form!PIdate)=0,"",IF(P190="","",Form!$E$9))</f>
        <v/>
      </c>
      <c r="R190" s="199" t="str">
        <f>IF($P190="","",INDEX(ColumnDescr,Calc!$O190,1))</f>
        <v/>
      </c>
      <c r="S190" s="197" t="str">
        <f>IF($P190="","",INDEX(ColumnQTY,Calc!$O190,1))</f>
        <v/>
      </c>
      <c r="T190" s="197" t="str">
        <f>IF($P190="","",INDEX(ColumnUnit,Calc!$O190,1))</f>
        <v/>
      </c>
      <c r="U190" s="200" t="str">
        <f>IF($P190="","",INDEX(ColumnUnitPrice,Calc!$O190,1))</f>
        <v/>
      </c>
      <c r="V190" s="201" t="str">
        <f>IF($P190="","",INDEX(ColumnDiscount,Calc!$O190,1))</f>
        <v/>
      </c>
      <c r="W190" s="200" t="str">
        <f>IF($P190="","",INDEX(ColumnNetPrice,Calc!$O190,1))</f>
        <v/>
      </c>
      <c r="X190" s="200" t="str">
        <f>IF($P190="","",INDEX(ColumnCurency,Calc!$O190,1))</f>
        <v/>
      </c>
      <c r="Y190" s="197" t="str">
        <f>IF($P190="","",IF(LEN(Form!$P$12)=0,"",Form!$P$12))</f>
        <v/>
      </c>
      <c r="Z190" s="202" t="str">
        <f>IF($P190="","",IF(LEN(Form!$D$13)=0,"",Form!$D$13))</f>
        <v/>
      </c>
      <c r="AA190" s="180"/>
      <c r="AB190" s="180"/>
      <c r="AC190" s="205" t="str">
        <f>INDEX(Tracking!$B$6:$B$3001,ROW(A185),1)&amp;""</f>
        <v/>
      </c>
      <c r="AD190" s="206">
        <f t="array" ref="AD190">SUMPRODUCT(MID(0&amp;AC190,LARGE(INDEX(ISNUMBER(--MID(AC190,ROW($A$1:$A$25),1))* ROW($A$1:$A$25),0),ROW($A$1:$A$25))+1,1)*10^ROW($A$1:$A$25)/10)</f>
        <v>0</v>
      </c>
      <c r="AE190" s="180"/>
      <c r="AF190" s="180"/>
      <c r="AG190" s="180"/>
    </row>
    <row r="191" spans="15:33" s="179" customFormat="1" x14ac:dyDescent="0.25">
      <c r="O191" s="204">
        <f t="shared" si="2"/>
        <v>373</v>
      </c>
      <c r="P191" s="197" t="str">
        <f>IF(OR(LEN(Form!$E$8)=0,ROWS(ColumnDescr)&lt;O191),"",IF(LEN(INDEX(ColumnDescr,$O191))=0,"",Form!$E$8))</f>
        <v/>
      </c>
      <c r="Q191" s="198" t="str">
        <f ca="1">IF(LEN(Form!PIdate)=0,"",IF(P191="","",Form!$E$9))</f>
        <v/>
      </c>
      <c r="R191" s="199" t="str">
        <f>IF($P191="","",INDEX(ColumnDescr,Calc!$O191,1))</f>
        <v/>
      </c>
      <c r="S191" s="197" t="str">
        <f>IF($P191="","",INDEX(ColumnQTY,Calc!$O191,1))</f>
        <v/>
      </c>
      <c r="T191" s="197" t="str">
        <f>IF($P191="","",INDEX(ColumnUnit,Calc!$O191,1))</f>
        <v/>
      </c>
      <c r="U191" s="200" t="str">
        <f>IF($P191="","",INDEX(ColumnUnitPrice,Calc!$O191,1))</f>
        <v/>
      </c>
      <c r="V191" s="201" t="str">
        <f>IF($P191="","",INDEX(ColumnDiscount,Calc!$O191,1))</f>
        <v/>
      </c>
      <c r="W191" s="200" t="str">
        <f>IF($P191="","",INDEX(ColumnNetPrice,Calc!$O191,1))</f>
        <v/>
      </c>
      <c r="X191" s="200" t="str">
        <f>IF($P191="","",INDEX(ColumnCurency,Calc!$O191,1))</f>
        <v/>
      </c>
      <c r="Y191" s="197" t="str">
        <f>IF($P191="","",IF(LEN(Form!$P$12)=0,"",Form!$P$12))</f>
        <v/>
      </c>
      <c r="Z191" s="202" t="str">
        <f>IF($P191="","",IF(LEN(Form!$D$13)=0,"",Form!$D$13))</f>
        <v/>
      </c>
      <c r="AA191" s="180"/>
      <c r="AB191" s="180"/>
      <c r="AC191" s="205" t="str">
        <f>INDEX(Tracking!$B$6:$B$3001,ROW(A186),1)&amp;""</f>
        <v/>
      </c>
      <c r="AD191" s="206">
        <f t="array" ref="AD191">SUMPRODUCT(MID(0&amp;AC191,LARGE(INDEX(ISNUMBER(--MID(AC191,ROW($A$1:$A$25),1))* ROW($A$1:$A$25),0),ROW($A$1:$A$25))+1,1)*10^ROW($A$1:$A$25)/10)</f>
        <v>0</v>
      </c>
      <c r="AE191" s="180"/>
      <c r="AF191" s="180"/>
      <c r="AG191" s="180"/>
    </row>
    <row r="192" spans="15:33" s="179" customFormat="1" x14ac:dyDescent="0.25">
      <c r="O192" s="204">
        <f t="shared" si="2"/>
        <v>375</v>
      </c>
      <c r="P192" s="197" t="str">
        <f>IF(OR(LEN(Form!$E$8)=0,ROWS(ColumnDescr)&lt;O192),"",IF(LEN(INDEX(ColumnDescr,$O192))=0,"",Form!$E$8))</f>
        <v/>
      </c>
      <c r="Q192" s="198" t="str">
        <f ca="1">IF(LEN(Form!PIdate)=0,"",IF(P192="","",Form!$E$9))</f>
        <v/>
      </c>
      <c r="R192" s="199" t="str">
        <f>IF($P192="","",INDEX(ColumnDescr,Calc!$O192,1))</f>
        <v/>
      </c>
      <c r="S192" s="197" t="str">
        <f>IF($P192="","",INDEX(ColumnQTY,Calc!$O192,1))</f>
        <v/>
      </c>
      <c r="T192" s="197" t="str">
        <f>IF($P192="","",INDEX(ColumnUnit,Calc!$O192,1))</f>
        <v/>
      </c>
      <c r="U192" s="200" t="str">
        <f>IF($P192="","",INDEX(ColumnUnitPrice,Calc!$O192,1))</f>
        <v/>
      </c>
      <c r="V192" s="201" t="str">
        <f>IF($P192="","",INDEX(ColumnDiscount,Calc!$O192,1))</f>
        <v/>
      </c>
      <c r="W192" s="200" t="str">
        <f>IF($P192="","",INDEX(ColumnNetPrice,Calc!$O192,1))</f>
        <v/>
      </c>
      <c r="X192" s="200" t="str">
        <f>IF($P192="","",INDEX(ColumnCurency,Calc!$O192,1))</f>
        <v/>
      </c>
      <c r="Y192" s="197" t="str">
        <f>IF($P192="","",IF(LEN(Form!$P$12)=0,"",Form!$P$12))</f>
        <v/>
      </c>
      <c r="Z192" s="202" t="str">
        <f>IF($P192="","",IF(LEN(Form!$D$13)=0,"",Form!$D$13))</f>
        <v/>
      </c>
      <c r="AA192" s="180"/>
      <c r="AB192" s="180"/>
      <c r="AC192" s="205" t="str">
        <f>INDEX(Tracking!$B$6:$B$3001,ROW(A187),1)&amp;""</f>
        <v/>
      </c>
      <c r="AD192" s="206">
        <f t="array" ref="AD192">SUMPRODUCT(MID(0&amp;AC192,LARGE(INDEX(ISNUMBER(--MID(AC192,ROW($A$1:$A$25),1))* ROW($A$1:$A$25),0),ROW($A$1:$A$25))+1,1)*10^ROW($A$1:$A$25)/10)</f>
        <v>0</v>
      </c>
      <c r="AE192" s="180"/>
      <c r="AF192" s="180"/>
      <c r="AG192" s="180"/>
    </row>
    <row r="193" spans="15:33" s="179" customFormat="1" x14ac:dyDescent="0.25">
      <c r="O193" s="204">
        <f t="shared" si="2"/>
        <v>377</v>
      </c>
      <c r="P193" s="197" t="str">
        <f>IF(OR(LEN(Form!$E$8)=0,ROWS(ColumnDescr)&lt;O193),"",IF(LEN(INDEX(ColumnDescr,$O193))=0,"",Form!$E$8))</f>
        <v/>
      </c>
      <c r="Q193" s="198" t="str">
        <f ca="1">IF(LEN(Form!PIdate)=0,"",IF(P193="","",Form!$E$9))</f>
        <v/>
      </c>
      <c r="R193" s="199" t="str">
        <f>IF($P193="","",INDEX(ColumnDescr,Calc!$O193,1))</f>
        <v/>
      </c>
      <c r="S193" s="197" t="str">
        <f>IF($P193="","",INDEX(ColumnQTY,Calc!$O193,1))</f>
        <v/>
      </c>
      <c r="T193" s="197" t="str">
        <f>IF($P193="","",INDEX(ColumnUnit,Calc!$O193,1))</f>
        <v/>
      </c>
      <c r="U193" s="200" t="str">
        <f>IF($P193="","",INDEX(ColumnUnitPrice,Calc!$O193,1))</f>
        <v/>
      </c>
      <c r="V193" s="201" t="str">
        <f>IF($P193="","",INDEX(ColumnDiscount,Calc!$O193,1))</f>
        <v/>
      </c>
      <c r="W193" s="200" t="str">
        <f>IF($P193="","",INDEX(ColumnNetPrice,Calc!$O193,1))</f>
        <v/>
      </c>
      <c r="X193" s="200" t="str">
        <f>IF($P193="","",INDEX(ColumnCurency,Calc!$O193,1))</f>
        <v/>
      </c>
      <c r="Y193" s="197" t="str">
        <f>IF($P193="","",IF(LEN(Form!$P$12)=0,"",Form!$P$12))</f>
        <v/>
      </c>
      <c r="Z193" s="202" t="str">
        <f>IF($P193="","",IF(LEN(Form!$D$13)=0,"",Form!$D$13))</f>
        <v/>
      </c>
      <c r="AA193" s="180"/>
      <c r="AB193" s="180"/>
      <c r="AC193" s="205" t="str">
        <f>INDEX(Tracking!$B$6:$B$3001,ROW(A188),1)&amp;""</f>
        <v/>
      </c>
      <c r="AD193" s="206">
        <f t="array" ref="AD193">SUMPRODUCT(MID(0&amp;AC193,LARGE(INDEX(ISNUMBER(--MID(AC193,ROW($A$1:$A$25),1))* ROW($A$1:$A$25),0),ROW($A$1:$A$25))+1,1)*10^ROW($A$1:$A$25)/10)</f>
        <v>0</v>
      </c>
      <c r="AE193" s="180"/>
      <c r="AF193" s="180"/>
      <c r="AG193" s="180"/>
    </row>
    <row r="194" spans="15:33" s="179" customFormat="1" x14ac:dyDescent="0.25">
      <c r="O194" s="204">
        <f t="shared" si="2"/>
        <v>379</v>
      </c>
      <c r="P194" s="197" t="str">
        <f>IF(OR(LEN(Form!$E$8)=0,ROWS(ColumnDescr)&lt;O194),"",IF(LEN(INDEX(ColumnDescr,$O194))=0,"",Form!$E$8))</f>
        <v/>
      </c>
      <c r="Q194" s="198" t="str">
        <f ca="1">IF(LEN(Form!PIdate)=0,"",IF(P194="","",Form!$E$9))</f>
        <v/>
      </c>
      <c r="R194" s="199" t="str">
        <f>IF($P194="","",INDEX(ColumnDescr,Calc!$O194,1))</f>
        <v/>
      </c>
      <c r="S194" s="197" t="str">
        <f>IF($P194="","",INDEX(ColumnQTY,Calc!$O194,1))</f>
        <v/>
      </c>
      <c r="T194" s="197" t="str">
        <f>IF($P194="","",INDEX(ColumnUnit,Calc!$O194,1))</f>
        <v/>
      </c>
      <c r="U194" s="200" t="str">
        <f>IF($P194="","",INDEX(ColumnUnitPrice,Calc!$O194,1))</f>
        <v/>
      </c>
      <c r="V194" s="201" t="str">
        <f>IF($P194="","",INDEX(ColumnDiscount,Calc!$O194,1))</f>
        <v/>
      </c>
      <c r="W194" s="200" t="str">
        <f>IF($P194="","",INDEX(ColumnNetPrice,Calc!$O194,1))</f>
        <v/>
      </c>
      <c r="X194" s="200" t="str">
        <f>IF($P194="","",INDEX(ColumnCurency,Calc!$O194,1))</f>
        <v/>
      </c>
      <c r="Y194" s="197" t="str">
        <f>IF($P194="","",IF(LEN(Form!$P$12)=0,"",Form!$P$12))</f>
        <v/>
      </c>
      <c r="Z194" s="202" t="str">
        <f>IF($P194="","",IF(LEN(Form!$D$13)=0,"",Form!$D$13))</f>
        <v/>
      </c>
      <c r="AA194" s="180"/>
      <c r="AB194" s="180"/>
      <c r="AC194" s="205" t="str">
        <f>INDEX(Tracking!$B$6:$B$3001,ROW(A189),1)&amp;""</f>
        <v/>
      </c>
      <c r="AD194" s="206">
        <f t="array" ref="AD194">SUMPRODUCT(MID(0&amp;AC194,LARGE(INDEX(ISNUMBER(--MID(AC194,ROW($A$1:$A$25),1))* ROW($A$1:$A$25),0),ROW($A$1:$A$25))+1,1)*10^ROW($A$1:$A$25)/10)</f>
        <v>0</v>
      </c>
      <c r="AE194" s="180"/>
      <c r="AF194" s="180"/>
      <c r="AG194" s="180"/>
    </row>
    <row r="195" spans="15:33" s="179" customFormat="1" x14ac:dyDescent="0.25">
      <c r="O195" s="204">
        <f t="shared" si="2"/>
        <v>381</v>
      </c>
      <c r="P195" s="197" t="str">
        <f>IF(OR(LEN(Form!$E$8)=0,ROWS(ColumnDescr)&lt;O195),"",IF(LEN(INDEX(ColumnDescr,$O195))=0,"",Form!$E$8))</f>
        <v/>
      </c>
      <c r="Q195" s="198" t="str">
        <f ca="1">IF(LEN(Form!PIdate)=0,"",IF(P195="","",Form!$E$9))</f>
        <v/>
      </c>
      <c r="R195" s="199" t="str">
        <f>IF($P195="","",INDEX(ColumnDescr,Calc!$O195,1))</f>
        <v/>
      </c>
      <c r="S195" s="197" t="str">
        <f>IF($P195="","",INDEX(ColumnQTY,Calc!$O195,1))</f>
        <v/>
      </c>
      <c r="T195" s="197" t="str">
        <f>IF($P195="","",INDEX(ColumnUnit,Calc!$O195,1))</f>
        <v/>
      </c>
      <c r="U195" s="200" t="str">
        <f>IF($P195="","",INDEX(ColumnUnitPrice,Calc!$O195,1))</f>
        <v/>
      </c>
      <c r="V195" s="201" t="str">
        <f>IF($P195="","",INDEX(ColumnDiscount,Calc!$O195,1))</f>
        <v/>
      </c>
      <c r="W195" s="200" t="str">
        <f>IF($P195="","",INDEX(ColumnNetPrice,Calc!$O195,1))</f>
        <v/>
      </c>
      <c r="X195" s="200" t="str">
        <f>IF($P195="","",INDEX(ColumnCurency,Calc!$O195,1))</f>
        <v/>
      </c>
      <c r="Y195" s="197" t="str">
        <f>IF($P195="","",IF(LEN(Form!$P$12)=0,"",Form!$P$12))</f>
        <v/>
      </c>
      <c r="Z195" s="202" t="str">
        <f>IF($P195="","",IF(LEN(Form!$D$13)=0,"",Form!$D$13))</f>
        <v/>
      </c>
      <c r="AA195" s="180"/>
      <c r="AB195" s="180"/>
      <c r="AC195" s="205" t="str">
        <f>INDEX(Tracking!$B$6:$B$3001,ROW(A190),1)&amp;""</f>
        <v/>
      </c>
      <c r="AD195" s="206">
        <f t="array" ref="AD195">SUMPRODUCT(MID(0&amp;AC195,LARGE(INDEX(ISNUMBER(--MID(AC195,ROW($A$1:$A$25),1))* ROW($A$1:$A$25),0),ROW($A$1:$A$25))+1,1)*10^ROW($A$1:$A$25)/10)</f>
        <v>0</v>
      </c>
      <c r="AE195" s="180"/>
      <c r="AF195" s="180"/>
      <c r="AG195" s="180"/>
    </row>
    <row r="196" spans="15:33" s="179" customFormat="1" x14ac:dyDescent="0.25">
      <c r="O196" s="204">
        <f t="shared" si="2"/>
        <v>383</v>
      </c>
      <c r="P196" s="197" t="str">
        <f>IF(OR(LEN(Form!$E$8)=0,ROWS(ColumnDescr)&lt;O196),"",IF(LEN(INDEX(ColumnDescr,$O196))=0,"",Form!$E$8))</f>
        <v/>
      </c>
      <c r="Q196" s="198" t="str">
        <f ca="1">IF(LEN(Form!PIdate)=0,"",IF(P196="","",Form!$E$9))</f>
        <v/>
      </c>
      <c r="R196" s="199" t="str">
        <f>IF($P196="","",INDEX(ColumnDescr,Calc!$O196,1))</f>
        <v/>
      </c>
      <c r="S196" s="197" t="str">
        <f>IF($P196="","",INDEX(ColumnQTY,Calc!$O196,1))</f>
        <v/>
      </c>
      <c r="T196" s="197" t="str">
        <f>IF($P196="","",INDEX(ColumnUnit,Calc!$O196,1))</f>
        <v/>
      </c>
      <c r="U196" s="200" t="str">
        <f>IF($P196="","",INDEX(ColumnUnitPrice,Calc!$O196,1))</f>
        <v/>
      </c>
      <c r="V196" s="201" t="str">
        <f>IF($P196="","",INDEX(ColumnDiscount,Calc!$O196,1))</f>
        <v/>
      </c>
      <c r="W196" s="200" t="str">
        <f>IF($P196="","",INDEX(ColumnNetPrice,Calc!$O196,1))</f>
        <v/>
      </c>
      <c r="X196" s="200" t="str">
        <f>IF($P196="","",INDEX(ColumnCurency,Calc!$O196,1))</f>
        <v/>
      </c>
      <c r="Y196" s="197" t="str">
        <f>IF($P196="","",IF(LEN(Form!$P$12)=0,"",Form!$P$12))</f>
        <v/>
      </c>
      <c r="Z196" s="202" t="str">
        <f>IF($P196="","",IF(LEN(Form!$D$13)=0,"",Form!$D$13))</f>
        <v/>
      </c>
      <c r="AA196" s="180"/>
      <c r="AB196" s="180"/>
      <c r="AC196" s="205" t="str">
        <f>INDEX(Tracking!$B$6:$B$3001,ROW(A191),1)&amp;""</f>
        <v/>
      </c>
      <c r="AD196" s="206">
        <f t="array" ref="AD196">SUMPRODUCT(MID(0&amp;AC196,LARGE(INDEX(ISNUMBER(--MID(AC196,ROW($A$1:$A$25),1))* ROW($A$1:$A$25),0),ROW($A$1:$A$25))+1,1)*10^ROW($A$1:$A$25)/10)</f>
        <v>0</v>
      </c>
      <c r="AE196" s="180"/>
      <c r="AF196" s="180"/>
      <c r="AG196" s="180"/>
    </row>
    <row r="197" spans="15:33" s="179" customFormat="1" x14ac:dyDescent="0.25">
      <c r="O197" s="204">
        <f t="shared" si="2"/>
        <v>385</v>
      </c>
      <c r="P197" s="197" t="str">
        <f>IF(OR(LEN(Form!$E$8)=0,ROWS(ColumnDescr)&lt;O197),"",IF(LEN(INDEX(ColumnDescr,$O197))=0,"",Form!$E$8))</f>
        <v/>
      </c>
      <c r="Q197" s="198" t="str">
        <f ca="1">IF(LEN(Form!PIdate)=0,"",IF(P197="","",Form!$E$9))</f>
        <v/>
      </c>
      <c r="R197" s="199" t="str">
        <f>IF($P197="","",INDEX(ColumnDescr,Calc!$O197,1))</f>
        <v/>
      </c>
      <c r="S197" s="197" t="str">
        <f>IF($P197="","",INDEX(ColumnQTY,Calc!$O197,1))</f>
        <v/>
      </c>
      <c r="T197" s="197" t="str">
        <f>IF($P197="","",INDEX(ColumnUnit,Calc!$O197,1))</f>
        <v/>
      </c>
      <c r="U197" s="200" t="str">
        <f>IF($P197="","",INDEX(ColumnUnitPrice,Calc!$O197,1))</f>
        <v/>
      </c>
      <c r="V197" s="201" t="str">
        <f>IF($P197="","",INDEX(ColumnDiscount,Calc!$O197,1))</f>
        <v/>
      </c>
      <c r="W197" s="200" t="str">
        <f>IF($P197="","",INDEX(ColumnNetPrice,Calc!$O197,1))</f>
        <v/>
      </c>
      <c r="X197" s="200" t="str">
        <f>IF($P197="","",INDEX(ColumnCurency,Calc!$O197,1))</f>
        <v/>
      </c>
      <c r="Y197" s="197" t="str">
        <f>IF($P197="","",IF(LEN(Form!$P$12)=0,"",Form!$P$12))</f>
        <v/>
      </c>
      <c r="Z197" s="202" t="str">
        <f>IF($P197="","",IF(LEN(Form!$D$13)=0,"",Form!$D$13))</f>
        <v/>
      </c>
      <c r="AA197" s="180"/>
      <c r="AB197" s="180"/>
      <c r="AC197" s="205" t="str">
        <f>INDEX(Tracking!$B$6:$B$3001,ROW(A192),1)&amp;""</f>
        <v/>
      </c>
      <c r="AD197" s="206">
        <f t="array" ref="AD197">SUMPRODUCT(MID(0&amp;AC197,LARGE(INDEX(ISNUMBER(--MID(AC197,ROW($A$1:$A$25),1))* ROW($A$1:$A$25),0),ROW($A$1:$A$25))+1,1)*10^ROW($A$1:$A$25)/10)</f>
        <v>0</v>
      </c>
      <c r="AE197" s="180"/>
      <c r="AF197" s="180"/>
      <c r="AG197" s="180"/>
    </row>
    <row r="198" spans="15:33" s="179" customFormat="1" x14ac:dyDescent="0.25">
      <c r="O198" s="204">
        <f t="shared" ref="O198:O250" si="3">O197+2</f>
        <v>387</v>
      </c>
      <c r="P198" s="197" t="str">
        <f>IF(OR(LEN(Form!$E$8)=0,ROWS(ColumnDescr)&lt;O198),"",IF(LEN(INDEX(ColumnDescr,$O198))=0,"",Form!$E$8))</f>
        <v/>
      </c>
      <c r="Q198" s="198" t="str">
        <f ca="1">IF(LEN(Form!PIdate)=0,"",IF(P198="","",Form!$E$9))</f>
        <v/>
      </c>
      <c r="R198" s="199" t="str">
        <f>IF($P198="","",INDEX(ColumnDescr,Calc!$O198,1))</f>
        <v/>
      </c>
      <c r="S198" s="197" t="str">
        <f>IF($P198="","",INDEX(ColumnQTY,Calc!$O198,1))</f>
        <v/>
      </c>
      <c r="T198" s="197" t="str">
        <f>IF($P198="","",INDEX(ColumnUnit,Calc!$O198,1))</f>
        <v/>
      </c>
      <c r="U198" s="200" t="str">
        <f>IF($P198="","",INDEX(ColumnUnitPrice,Calc!$O198,1))</f>
        <v/>
      </c>
      <c r="V198" s="201" t="str">
        <f>IF($P198="","",INDEX(ColumnDiscount,Calc!$O198,1))</f>
        <v/>
      </c>
      <c r="W198" s="200" t="str">
        <f>IF($P198="","",INDEX(ColumnNetPrice,Calc!$O198,1))</f>
        <v/>
      </c>
      <c r="X198" s="200" t="str">
        <f>IF($P198="","",INDEX(ColumnCurency,Calc!$O198,1))</f>
        <v/>
      </c>
      <c r="Y198" s="197" t="str">
        <f>IF($P198="","",IF(LEN(Form!$P$12)=0,"",Form!$P$12))</f>
        <v/>
      </c>
      <c r="Z198" s="202" t="str">
        <f>IF($P198="","",IF(LEN(Form!$D$13)=0,"",Form!$D$13))</f>
        <v/>
      </c>
      <c r="AA198" s="180"/>
      <c r="AB198" s="180"/>
      <c r="AC198" s="205" t="str">
        <f>INDEX(Tracking!$B$6:$B$3001,ROW(A193),1)&amp;""</f>
        <v/>
      </c>
      <c r="AD198" s="206">
        <f t="array" ref="AD198">SUMPRODUCT(MID(0&amp;AC198,LARGE(INDEX(ISNUMBER(--MID(AC198,ROW($A$1:$A$25),1))* ROW($A$1:$A$25),0),ROW($A$1:$A$25))+1,1)*10^ROW($A$1:$A$25)/10)</f>
        <v>0</v>
      </c>
      <c r="AE198" s="180"/>
      <c r="AF198" s="180"/>
      <c r="AG198" s="180"/>
    </row>
    <row r="199" spans="15:33" s="179" customFormat="1" x14ac:dyDescent="0.25">
      <c r="O199" s="204">
        <f t="shared" si="3"/>
        <v>389</v>
      </c>
      <c r="P199" s="197" t="str">
        <f>IF(OR(LEN(Form!$E$8)=0,ROWS(ColumnDescr)&lt;O199),"",IF(LEN(INDEX(ColumnDescr,$O199))=0,"",Form!$E$8))</f>
        <v/>
      </c>
      <c r="Q199" s="198" t="str">
        <f ca="1">IF(LEN(Form!PIdate)=0,"",IF(P199="","",Form!$E$9))</f>
        <v/>
      </c>
      <c r="R199" s="199" t="str">
        <f>IF($P199="","",INDEX(ColumnDescr,Calc!$O199,1))</f>
        <v/>
      </c>
      <c r="S199" s="197" t="str">
        <f>IF($P199="","",INDEX(ColumnQTY,Calc!$O199,1))</f>
        <v/>
      </c>
      <c r="T199" s="197" t="str">
        <f>IF($P199="","",INDEX(ColumnUnit,Calc!$O199,1))</f>
        <v/>
      </c>
      <c r="U199" s="200" t="str">
        <f>IF($P199="","",INDEX(ColumnUnitPrice,Calc!$O199,1))</f>
        <v/>
      </c>
      <c r="V199" s="201" t="str">
        <f>IF($P199="","",INDEX(ColumnDiscount,Calc!$O199,1))</f>
        <v/>
      </c>
      <c r="W199" s="200" t="str">
        <f>IF($P199="","",INDEX(ColumnNetPrice,Calc!$O199,1))</f>
        <v/>
      </c>
      <c r="X199" s="200" t="str">
        <f>IF($P199="","",INDEX(ColumnCurency,Calc!$O199,1))</f>
        <v/>
      </c>
      <c r="Y199" s="197" t="str">
        <f>IF($P199="","",IF(LEN(Form!$P$12)=0,"",Form!$P$12))</f>
        <v/>
      </c>
      <c r="Z199" s="202" t="str">
        <f>IF($P199="","",IF(LEN(Form!$D$13)=0,"",Form!$D$13))</f>
        <v/>
      </c>
      <c r="AA199" s="180"/>
      <c r="AB199" s="180"/>
      <c r="AC199" s="205" t="str">
        <f>INDEX(Tracking!$B$6:$B$3001,ROW(A194),1)&amp;""</f>
        <v/>
      </c>
      <c r="AD199" s="206">
        <f t="array" ref="AD199">SUMPRODUCT(MID(0&amp;AC199,LARGE(INDEX(ISNUMBER(--MID(AC199,ROW($A$1:$A$25),1))* ROW($A$1:$A$25),0),ROW($A$1:$A$25))+1,1)*10^ROW($A$1:$A$25)/10)</f>
        <v>0</v>
      </c>
      <c r="AE199" s="180"/>
      <c r="AF199" s="180"/>
      <c r="AG199" s="180"/>
    </row>
    <row r="200" spans="15:33" s="179" customFormat="1" x14ac:dyDescent="0.25">
      <c r="O200" s="204">
        <f t="shared" si="3"/>
        <v>391</v>
      </c>
      <c r="P200" s="197" t="str">
        <f>IF(OR(LEN(Form!$E$8)=0,ROWS(ColumnDescr)&lt;O200),"",IF(LEN(INDEX(ColumnDescr,$O200))=0,"",Form!$E$8))</f>
        <v/>
      </c>
      <c r="Q200" s="198" t="str">
        <f ca="1">IF(LEN(Form!PIdate)=0,"",IF(P200="","",Form!$E$9))</f>
        <v/>
      </c>
      <c r="R200" s="199" t="str">
        <f>IF($P200="","",INDEX(ColumnDescr,Calc!$O200,1))</f>
        <v/>
      </c>
      <c r="S200" s="197" t="str">
        <f>IF($P200="","",INDEX(ColumnQTY,Calc!$O200,1))</f>
        <v/>
      </c>
      <c r="T200" s="197" t="str">
        <f>IF($P200="","",INDEX(ColumnUnit,Calc!$O200,1))</f>
        <v/>
      </c>
      <c r="U200" s="200" t="str">
        <f>IF($P200="","",INDEX(ColumnUnitPrice,Calc!$O200,1))</f>
        <v/>
      </c>
      <c r="V200" s="201" t="str">
        <f>IF($P200="","",INDEX(ColumnDiscount,Calc!$O200,1))</f>
        <v/>
      </c>
      <c r="W200" s="200" t="str">
        <f>IF($P200="","",INDEX(ColumnNetPrice,Calc!$O200,1))</f>
        <v/>
      </c>
      <c r="X200" s="200" t="str">
        <f>IF($P200="","",INDEX(ColumnCurency,Calc!$O200,1))</f>
        <v/>
      </c>
      <c r="Y200" s="197" t="str">
        <f>IF($P200="","",IF(LEN(Form!$P$12)=0,"",Form!$P$12))</f>
        <v/>
      </c>
      <c r="Z200" s="202" t="str">
        <f>IF($P200="","",IF(LEN(Form!$D$13)=0,"",Form!$D$13))</f>
        <v/>
      </c>
      <c r="AA200" s="180"/>
      <c r="AB200" s="180"/>
      <c r="AC200" s="205" t="str">
        <f>INDEX(Tracking!$B$6:$B$3001,ROW(A195),1)&amp;""</f>
        <v/>
      </c>
      <c r="AD200" s="206">
        <f t="array" ref="AD200">SUMPRODUCT(MID(0&amp;AC200,LARGE(INDEX(ISNUMBER(--MID(AC200,ROW($A$1:$A$25),1))* ROW($A$1:$A$25),0),ROW($A$1:$A$25))+1,1)*10^ROW($A$1:$A$25)/10)</f>
        <v>0</v>
      </c>
      <c r="AE200" s="180"/>
      <c r="AF200" s="180"/>
      <c r="AG200" s="180"/>
    </row>
    <row r="201" spans="15:33" s="179" customFormat="1" x14ac:dyDescent="0.25">
      <c r="O201" s="204">
        <f t="shared" si="3"/>
        <v>393</v>
      </c>
      <c r="P201" s="197" t="str">
        <f>IF(OR(LEN(Form!$E$8)=0,ROWS(ColumnDescr)&lt;O201),"",IF(LEN(INDEX(ColumnDescr,$O201))=0,"",Form!$E$8))</f>
        <v/>
      </c>
      <c r="Q201" s="198" t="str">
        <f ca="1">IF(LEN(Form!PIdate)=0,"",IF(P201="","",Form!$E$9))</f>
        <v/>
      </c>
      <c r="R201" s="199" t="str">
        <f>IF($P201="","",INDEX(ColumnDescr,Calc!$O201,1))</f>
        <v/>
      </c>
      <c r="S201" s="197" t="str">
        <f>IF($P201="","",INDEX(ColumnQTY,Calc!$O201,1))</f>
        <v/>
      </c>
      <c r="T201" s="197" t="str">
        <f>IF($P201="","",INDEX(ColumnUnit,Calc!$O201,1))</f>
        <v/>
      </c>
      <c r="U201" s="200" t="str">
        <f>IF($P201="","",INDEX(ColumnUnitPrice,Calc!$O201,1))</f>
        <v/>
      </c>
      <c r="V201" s="201" t="str">
        <f>IF($P201="","",INDEX(ColumnDiscount,Calc!$O201,1))</f>
        <v/>
      </c>
      <c r="W201" s="200" t="str">
        <f>IF($P201="","",INDEX(ColumnNetPrice,Calc!$O201,1))</f>
        <v/>
      </c>
      <c r="X201" s="200" t="str">
        <f>IF($P201="","",INDEX(ColumnCurency,Calc!$O201,1))</f>
        <v/>
      </c>
      <c r="Y201" s="197" t="str">
        <f>IF($P201="","",IF(LEN(Form!$P$12)=0,"",Form!$P$12))</f>
        <v/>
      </c>
      <c r="Z201" s="202" t="str">
        <f>IF($P201="","",IF(LEN(Form!$D$13)=0,"",Form!$D$13))</f>
        <v/>
      </c>
      <c r="AA201" s="180"/>
      <c r="AB201" s="180"/>
      <c r="AC201" s="205" t="str">
        <f>INDEX(Tracking!$B$6:$B$3001,ROW(A196),1)&amp;""</f>
        <v/>
      </c>
      <c r="AD201" s="206">
        <f t="array" ref="AD201">SUMPRODUCT(MID(0&amp;AC201,LARGE(INDEX(ISNUMBER(--MID(AC201,ROW($A$1:$A$25),1))* ROW($A$1:$A$25),0),ROW($A$1:$A$25))+1,1)*10^ROW($A$1:$A$25)/10)</f>
        <v>0</v>
      </c>
      <c r="AE201" s="180"/>
      <c r="AF201" s="180"/>
      <c r="AG201" s="180"/>
    </row>
    <row r="202" spans="15:33" s="179" customFormat="1" x14ac:dyDescent="0.25">
      <c r="O202" s="204">
        <f t="shared" si="3"/>
        <v>395</v>
      </c>
      <c r="P202" s="197" t="str">
        <f>IF(OR(LEN(Form!$E$8)=0,ROWS(ColumnDescr)&lt;O202),"",IF(LEN(INDEX(ColumnDescr,$O202))=0,"",Form!$E$8))</f>
        <v/>
      </c>
      <c r="Q202" s="198" t="str">
        <f ca="1">IF(LEN(Form!PIdate)=0,"",IF(P202="","",Form!$E$9))</f>
        <v/>
      </c>
      <c r="R202" s="199" t="str">
        <f>IF($P202="","",INDEX(ColumnDescr,Calc!$O202,1))</f>
        <v/>
      </c>
      <c r="S202" s="197" t="str">
        <f>IF($P202="","",INDEX(ColumnQTY,Calc!$O202,1))</f>
        <v/>
      </c>
      <c r="T202" s="197" t="str">
        <f>IF($P202="","",INDEX(ColumnUnit,Calc!$O202,1))</f>
        <v/>
      </c>
      <c r="U202" s="200" t="str">
        <f>IF($P202="","",INDEX(ColumnUnitPrice,Calc!$O202,1))</f>
        <v/>
      </c>
      <c r="V202" s="201" t="str">
        <f>IF($P202="","",INDEX(ColumnDiscount,Calc!$O202,1))</f>
        <v/>
      </c>
      <c r="W202" s="200" t="str">
        <f>IF($P202="","",INDEX(ColumnNetPrice,Calc!$O202,1))</f>
        <v/>
      </c>
      <c r="X202" s="200" t="str">
        <f>IF($P202="","",INDEX(ColumnCurency,Calc!$O202,1))</f>
        <v/>
      </c>
      <c r="Y202" s="197" t="str">
        <f>IF($P202="","",IF(LEN(Form!$P$12)=0,"",Form!$P$12))</f>
        <v/>
      </c>
      <c r="Z202" s="202" t="str">
        <f>IF($P202="","",IF(LEN(Form!$D$13)=0,"",Form!$D$13))</f>
        <v/>
      </c>
      <c r="AA202" s="180"/>
      <c r="AB202" s="180"/>
      <c r="AC202" s="205" t="str">
        <f>INDEX(Tracking!$B$6:$B$3001,ROW(A197),1)&amp;""</f>
        <v/>
      </c>
      <c r="AD202" s="206">
        <f t="array" ref="AD202">SUMPRODUCT(MID(0&amp;AC202,LARGE(INDEX(ISNUMBER(--MID(AC202,ROW($A$1:$A$25),1))* ROW($A$1:$A$25),0),ROW($A$1:$A$25))+1,1)*10^ROW($A$1:$A$25)/10)</f>
        <v>0</v>
      </c>
      <c r="AE202" s="180"/>
      <c r="AF202" s="180"/>
      <c r="AG202" s="180"/>
    </row>
    <row r="203" spans="15:33" s="179" customFormat="1" x14ac:dyDescent="0.25">
      <c r="O203" s="204">
        <f t="shared" si="3"/>
        <v>397</v>
      </c>
      <c r="P203" s="197" t="str">
        <f>IF(OR(LEN(Form!$E$8)=0,ROWS(ColumnDescr)&lt;O203),"",IF(LEN(INDEX(ColumnDescr,$O203))=0,"",Form!$E$8))</f>
        <v/>
      </c>
      <c r="Q203" s="198" t="str">
        <f ca="1">IF(LEN(Form!PIdate)=0,"",IF(P203="","",Form!$E$9))</f>
        <v/>
      </c>
      <c r="R203" s="199" t="str">
        <f>IF($P203="","",INDEX(ColumnDescr,Calc!$O203,1))</f>
        <v/>
      </c>
      <c r="S203" s="197" t="str">
        <f>IF($P203="","",INDEX(ColumnQTY,Calc!$O203,1))</f>
        <v/>
      </c>
      <c r="T203" s="197" t="str">
        <f>IF($P203="","",INDEX(ColumnUnit,Calc!$O203,1))</f>
        <v/>
      </c>
      <c r="U203" s="200" t="str">
        <f>IF($P203="","",INDEX(ColumnUnitPrice,Calc!$O203,1))</f>
        <v/>
      </c>
      <c r="V203" s="201" t="str">
        <f>IF($P203="","",INDEX(ColumnDiscount,Calc!$O203,1))</f>
        <v/>
      </c>
      <c r="W203" s="200" t="str">
        <f>IF($P203="","",INDEX(ColumnNetPrice,Calc!$O203,1))</f>
        <v/>
      </c>
      <c r="X203" s="200" t="str">
        <f>IF($P203="","",INDEX(ColumnCurency,Calc!$O203,1))</f>
        <v/>
      </c>
      <c r="Y203" s="197" t="str">
        <f>IF($P203="","",IF(LEN(Form!$P$12)=0,"",Form!$P$12))</f>
        <v/>
      </c>
      <c r="Z203" s="202" t="str">
        <f>IF($P203="","",IF(LEN(Form!$D$13)=0,"",Form!$D$13))</f>
        <v/>
      </c>
      <c r="AA203" s="180"/>
      <c r="AB203" s="180"/>
      <c r="AC203" s="205" t="str">
        <f>INDEX(Tracking!$B$6:$B$3001,ROW(A198),1)&amp;""</f>
        <v/>
      </c>
      <c r="AD203" s="206">
        <f t="array" ref="AD203">SUMPRODUCT(MID(0&amp;AC203,LARGE(INDEX(ISNUMBER(--MID(AC203,ROW($A$1:$A$25),1))* ROW($A$1:$A$25),0),ROW($A$1:$A$25))+1,1)*10^ROW($A$1:$A$25)/10)</f>
        <v>0</v>
      </c>
      <c r="AE203" s="180"/>
      <c r="AF203" s="180"/>
      <c r="AG203" s="180"/>
    </row>
    <row r="204" spans="15:33" s="179" customFormat="1" x14ac:dyDescent="0.25">
      <c r="O204" s="204">
        <f t="shared" si="3"/>
        <v>399</v>
      </c>
      <c r="P204" s="197" t="str">
        <f>IF(OR(LEN(Form!$E$8)=0,ROWS(ColumnDescr)&lt;O204),"",IF(LEN(INDEX(ColumnDescr,$O204))=0,"",Form!$E$8))</f>
        <v/>
      </c>
      <c r="Q204" s="198" t="str">
        <f ca="1">IF(LEN(Form!PIdate)=0,"",IF(P204="","",Form!$E$9))</f>
        <v/>
      </c>
      <c r="R204" s="199" t="str">
        <f>IF($P204="","",INDEX(ColumnDescr,Calc!$O204,1))</f>
        <v/>
      </c>
      <c r="S204" s="197" t="str">
        <f>IF($P204="","",INDEX(ColumnQTY,Calc!$O204,1))</f>
        <v/>
      </c>
      <c r="T204" s="197" t="str">
        <f>IF($P204="","",INDEX(ColumnUnit,Calc!$O204,1))</f>
        <v/>
      </c>
      <c r="U204" s="200" t="str">
        <f>IF($P204="","",INDEX(ColumnUnitPrice,Calc!$O204,1))</f>
        <v/>
      </c>
      <c r="V204" s="201" t="str">
        <f>IF($P204="","",INDEX(ColumnDiscount,Calc!$O204,1))</f>
        <v/>
      </c>
      <c r="W204" s="200" t="str">
        <f>IF($P204="","",INDEX(ColumnNetPrice,Calc!$O204,1))</f>
        <v/>
      </c>
      <c r="X204" s="200" t="str">
        <f>IF($P204="","",INDEX(ColumnCurency,Calc!$O204,1))</f>
        <v/>
      </c>
      <c r="Y204" s="197" t="str">
        <f>IF($P204="","",IF(LEN(Form!$P$12)=0,"",Form!$P$12))</f>
        <v/>
      </c>
      <c r="Z204" s="202" t="str">
        <f>IF($P204="","",IF(LEN(Form!$D$13)=0,"",Form!$D$13))</f>
        <v/>
      </c>
      <c r="AA204" s="180"/>
      <c r="AB204" s="180"/>
      <c r="AC204" s="205" t="str">
        <f>INDEX(Tracking!$B$6:$B$3001,ROW(A199),1)&amp;""</f>
        <v/>
      </c>
      <c r="AD204" s="206">
        <f t="array" ref="AD204">SUMPRODUCT(MID(0&amp;AC204,LARGE(INDEX(ISNUMBER(--MID(AC204,ROW($A$1:$A$25),1))* ROW($A$1:$A$25),0),ROW($A$1:$A$25))+1,1)*10^ROW($A$1:$A$25)/10)</f>
        <v>0</v>
      </c>
      <c r="AE204" s="180"/>
      <c r="AF204" s="180"/>
      <c r="AG204" s="180"/>
    </row>
    <row r="205" spans="15:33" s="179" customFormat="1" x14ac:dyDescent="0.25">
      <c r="O205" s="204">
        <f t="shared" si="3"/>
        <v>401</v>
      </c>
      <c r="P205" s="197" t="str">
        <f>IF(OR(LEN(Form!$E$8)=0,ROWS(ColumnDescr)&lt;O205),"",IF(LEN(INDEX(ColumnDescr,$O205))=0,"",Form!$E$8))</f>
        <v/>
      </c>
      <c r="Q205" s="198" t="str">
        <f ca="1">IF(LEN(Form!PIdate)=0,"",IF(P205="","",Form!$E$9))</f>
        <v/>
      </c>
      <c r="R205" s="199" t="str">
        <f>IF($P205="","",INDEX(ColumnDescr,Calc!$O205,1))</f>
        <v/>
      </c>
      <c r="S205" s="197" t="str">
        <f>IF($P205="","",INDEX(ColumnQTY,Calc!$O205,1))</f>
        <v/>
      </c>
      <c r="T205" s="197" t="str">
        <f>IF($P205="","",INDEX(ColumnUnit,Calc!$O205,1))</f>
        <v/>
      </c>
      <c r="U205" s="200" t="str">
        <f>IF($P205="","",INDEX(ColumnUnitPrice,Calc!$O205,1))</f>
        <v/>
      </c>
      <c r="V205" s="201" t="str">
        <f>IF($P205="","",INDEX(ColumnDiscount,Calc!$O205,1))</f>
        <v/>
      </c>
      <c r="W205" s="200" t="str">
        <f>IF($P205="","",INDEX(ColumnNetPrice,Calc!$O205,1))</f>
        <v/>
      </c>
      <c r="X205" s="200" t="str">
        <f>IF($P205="","",INDEX(ColumnCurency,Calc!$O205,1))</f>
        <v/>
      </c>
      <c r="Y205" s="197" t="str">
        <f>IF($P205="","",IF(LEN(Form!$P$12)=0,"",Form!$P$12))</f>
        <v/>
      </c>
      <c r="Z205" s="202" t="str">
        <f>IF($P205="","",IF(LEN(Form!$D$13)=0,"",Form!$D$13))</f>
        <v/>
      </c>
      <c r="AA205" s="180"/>
      <c r="AB205" s="180"/>
      <c r="AC205" s="205" t="str">
        <f>INDEX(Tracking!$B$6:$B$3001,ROW(A200),1)&amp;""</f>
        <v/>
      </c>
      <c r="AD205" s="206">
        <f t="array" ref="AD205">SUMPRODUCT(MID(0&amp;AC205,LARGE(INDEX(ISNUMBER(--MID(AC205,ROW($A$1:$A$25),1))* ROW($A$1:$A$25),0),ROW($A$1:$A$25))+1,1)*10^ROW($A$1:$A$25)/10)</f>
        <v>0</v>
      </c>
      <c r="AE205" s="180"/>
      <c r="AF205" s="180"/>
      <c r="AG205" s="180"/>
    </row>
    <row r="206" spans="15:33" s="179" customFormat="1" x14ac:dyDescent="0.25">
      <c r="O206" s="204">
        <f t="shared" si="3"/>
        <v>403</v>
      </c>
      <c r="P206" s="197" t="str">
        <f>IF(OR(LEN(Form!$E$8)=0,ROWS(ColumnDescr)&lt;O206),"",IF(LEN(INDEX(ColumnDescr,$O206))=0,"",Form!$E$8))</f>
        <v/>
      </c>
      <c r="Q206" s="198" t="str">
        <f ca="1">IF(LEN(Form!PIdate)=0,"",IF(P206="","",Form!$E$9))</f>
        <v/>
      </c>
      <c r="R206" s="199" t="str">
        <f>IF($P206="","",INDEX(ColumnDescr,Calc!$O206,1))</f>
        <v/>
      </c>
      <c r="S206" s="197" t="str">
        <f>IF($P206="","",INDEX(ColumnQTY,Calc!$O206,1))</f>
        <v/>
      </c>
      <c r="T206" s="197" t="str">
        <f>IF($P206="","",INDEX(ColumnUnit,Calc!$O206,1))</f>
        <v/>
      </c>
      <c r="U206" s="200" t="str">
        <f>IF($P206="","",INDEX(ColumnUnitPrice,Calc!$O206,1))</f>
        <v/>
      </c>
      <c r="V206" s="201" t="str">
        <f>IF($P206="","",INDEX(ColumnDiscount,Calc!$O206,1))</f>
        <v/>
      </c>
      <c r="W206" s="200" t="str">
        <f>IF($P206="","",INDEX(ColumnNetPrice,Calc!$O206,1))</f>
        <v/>
      </c>
      <c r="X206" s="200" t="str">
        <f>IF($P206="","",INDEX(ColumnCurency,Calc!$O206,1))</f>
        <v/>
      </c>
      <c r="Y206" s="197" t="str">
        <f>IF($P206="","",IF(LEN(Form!$P$12)=0,"",Form!$P$12))</f>
        <v/>
      </c>
      <c r="Z206" s="202" t="str">
        <f>IF($P206="","",IF(LEN(Form!$D$13)=0,"",Form!$D$13))</f>
        <v/>
      </c>
      <c r="AA206" s="180"/>
      <c r="AB206" s="180"/>
      <c r="AC206" s="205" t="str">
        <f>INDEX(Tracking!$B$6:$B$3001,ROW(A201),1)&amp;""</f>
        <v/>
      </c>
      <c r="AD206" s="206">
        <f t="array" ref="AD206">SUMPRODUCT(MID(0&amp;AC206,LARGE(INDEX(ISNUMBER(--MID(AC206,ROW($A$1:$A$25),1))* ROW($A$1:$A$25),0),ROW($A$1:$A$25))+1,1)*10^ROW($A$1:$A$25)/10)</f>
        <v>0</v>
      </c>
      <c r="AE206" s="180"/>
      <c r="AF206" s="180"/>
      <c r="AG206" s="180"/>
    </row>
    <row r="207" spans="15:33" s="179" customFormat="1" x14ac:dyDescent="0.25">
      <c r="O207" s="204">
        <f t="shared" si="3"/>
        <v>405</v>
      </c>
      <c r="P207" s="197" t="str">
        <f>IF(OR(LEN(Form!$E$8)=0,ROWS(ColumnDescr)&lt;O207),"",IF(LEN(INDEX(ColumnDescr,$O207))=0,"",Form!$E$8))</f>
        <v/>
      </c>
      <c r="Q207" s="198" t="str">
        <f ca="1">IF(LEN(Form!PIdate)=0,"",IF(P207="","",Form!$E$9))</f>
        <v/>
      </c>
      <c r="R207" s="199" t="str">
        <f>IF($P207="","",INDEX(ColumnDescr,Calc!$O207,1))</f>
        <v/>
      </c>
      <c r="S207" s="197" t="str">
        <f>IF($P207="","",INDEX(ColumnQTY,Calc!$O207,1))</f>
        <v/>
      </c>
      <c r="T207" s="197" t="str">
        <f>IF($P207="","",INDEX(ColumnUnit,Calc!$O207,1))</f>
        <v/>
      </c>
      <c r="U207" s="200" t="str">
        <f>IF($P207="","",INDEX(ColumnUnitPrice,Calc!$O207,1))</f>
        <v/>
      </c>
      <c r="V207" s="201" t="str">
        <f>IF($P207="","",INDEX(ColumnDiscount,Calc!$O207,1))</f>
        <v/>
      </c>
      <c r="W207" s="200" t="str">
        <f>IF($P207="","",INDEX(ColumnNetPrice,Calc!$O207,1))</f>
        <v/>
      </c>
      <c r="X207" s="200" t="str">
        <f>IF($P207="","",INDEX(ColumnCurency,Calc!$O207,1))</f>
        <v/>
      </c>
      <c r="Y207" s="197" t="str">
        <f>IF($P207="","",IF(LEN(Form!$P$12)=0,"",Form!$P$12))</f>
        <v/>
      </c>
      <c r="Z207" s="202" t="str">
        <f>IF($P207="","",IF(LEN(Form!$D$13)=0,"",Form!$D$13))</f>
        <v/>
      </c>
      <c r="AA207" s="180"/>
      <c r="AB207" s="180"/>
      <c r="AC207" s="205" t="str">
        <f>INDEX(Tracking!$B$6:$B$3001,ROW(A202),1)&amp;""</f>
        <v/>
      </c>
      <c r="AD207" s="206">
        <f t="array" ref="AD207">SUMPRODUCT(MID(0&amp;AC207,LARGE(INDEX(ISNUMBER(--MID(AC207,ROW($A$1:$A$25),1))* ROW($A$1:$A$25),0),ROW($A$1:$A$25))+1,1)*10^ROW($A$1:$A$25)/10)</f>
        <v>0</v>
      </c>
      <c r="AE207" s="180"/>
      <c r="AF207" s="180"/>
      <c r="AG207" s="180"/>
    </row>
    <row r="208" spans="15:33" s="179" customFormat="1" x14ac:dyDescent="0.25">
      <c r="O208" s="204">
        <f t="shared" si="3"/>
        <v>407</v>
      </c>
      <c r="P208" s="197" t="str">
        <f>IF(OR(LEN(Form!$E$8)=0,ROWS(ColumnDescr)&lt;O208),"",IF(LEN(INDEX(ColumnDescr,$O208))=0,"",Form!$E$8))</f>
        <v/>
      </c>
      <c r="Q208" s="198" t="str">
        <f ca="1">IF(LEN(Form!PIdate)=0,"",IF(P208="","",Form!$E$9))</f>
        <v/>
      </c>
      <c r="R208" s="199" t="str">
        <f>IF($P208="","",INDEX(ColumnDescr,Calc!$O208,1))</f>
        <v/>
      </c>
      <c r="S208" s="197" t="str">
        <f>IF($P208="","",INDEX(ColumnQTY,Calc!$O208,1))</f>
        <v/>
      </c>
      <c r="T208" s="197" t="str">
        <f>IF($P208="","",INDEX(ColumnUnit,Calc!$O208,1))</f>
        <v/>
      </c>
      <c r="U208" s="200" t="str">
        <f>IF($P208="","",INDEX(ColumnUnitPrice,Calc!$O208,1))</f>
        <v/>
      </c>
      <c r="V208" s="201" t="str">
        <f>IF($P208="","",INDEX(ColumnDiscount,Calc!$O208,1))</f>
        <v/>
      </c>
      <c r="W208" s="200" t="str">
        <f>IF($P208="","",INDEX(ColumnNetPrice,Calc!$O208,1))</f>
        <v/>
      </c>
      <c r="X208" s="200" t="str">
        <f>IF($P208="","",INDEX(ColumnCurency,Calc!$O208,1))</f>
        <v/>
      </c>
      <c r="Y208" s="197" t="str">
        <f>IF($P208="","",IF(LEN(Form!$P$12)=0,"",Form!$P$12))</f>
        <v/>
      </c>
      <c r="Z208" s="202" t="str">
        <f>IF($P208="","",IF(LEN(Form!$D$13)=0,"",Form!$D$13))</f>
        <v/>
      </c>
      <c r="AA208" s="180"/>
      <c r="AB208" s="180"/>
      <c r="AC208" s="205" t="str">
        <f>INDEX(Tracking!$B$6:$B$3001,ROW(A203),1)&amp;""</f>
        <v/>
      </c>
      <c r="AD208" s="206">
        <f t="array" ref="AD208">SUMPRODUCT(MID(0&amp;AC208,LARGE(INDEX(ISNUMBER(--MID(AC208,ROW($A$1:$A$25),1))* ROW($A$1:$A$25),0),ROW($A$1:$A$25))+1,1)*10^ROW($A$1:$A$25)/10)</f>
        <v>0</v>
      </c>
      <c r="AE208" s="180"/>
      <c r="AF208" s="180"/>
      <c r="AG208" s="180"/>
    </row>
    <row r="209" spans="15:33" s="179" customFormat="1" x14ac:dyDescent="0.25">
      <c r="O209" s="204">
        <f t="shared" si="3"/>
        <v>409</v>
      </c>
      <c r="P209" s="197" t="str">
        <f>IF(OR(LEN(Form!$E$8)=0,ROWS(ColumnDescr)&lt;O209),"",IF(LEN(INDEX(ColumnDescr,$O209))=0,"",Form!$E$8))</f>
        <v/>
      </c>
      <c r="Q209" s="198" t="str">
        <f ca="1">IF(LEN(Form!PIdate)=0,"",IF(P209="","",Form!$E$9))</f>
        <v/>
      </c>
      <c r="R209" s="199" t="str">
        <f>IF($P209="","",INDEX(ColumnDescr,Calc!$O209,1))</f>
        <v/>
      </c>
      <c r="S209" s="197" t="str">
        <f>IF($P209="","",INDEX(ColumnQTY,Calc!$O209,1))</f>
        <v/>
      </c>
      <c r="T209" s="197" t="str">
        <f>IF($P209="","",INDEX(ColumnUnit,Calc!$O209,1))</f>
        <v/>
      </c>
      <c r="U209" s="200" t="str">
        <f>IF($P209="","",INDEX(ColumnUnitPrice,Calc!$O209,1))</f>
        <v/>
      </c>
      <c r="V209" s="201" t="str">
        <f>IF($P209="","",INDEX(ColumnDiscount,Calc!$O209,1))</f>
        <v/>
      </c>
      <c r="W209" s="200" t="str">
        <f>IF($P209="","",INDEX(ColumnNetPrice,Calc!$O209,1))</f>
        <v/>
      </c>
      <c r="X209" s="200" t="str">
        <f>IF($P209="","",INDEX(ColumnCurency,Calc!$O209,1))</f>
        <v/>
      </c>
      <c r="Y209" s="197" t="str">
        <f>IF($P209="","",IF(LEN(Form!$P$12)=0,"",Form!$P$12))</f>
        <v/>
      </c>
      <c r="Z209" s="202" t="str">
        <f>IF($P209="","",IF(LEN(Form!$D$13)=0,"",Form!$D$13))</f>
        <v/>
      </c>
      <c r="AA209" s="180"/>
      <c r="AB209" s="180"/>
      <c r="AC209" s="205" t="str">
        <f>INDEX(Tracking!$B$6:$B$3001,ROW(A204),1)&amp;""</f>
        <v/>
      </c>
      <c r="AD209" s="206">
        <f t="array" ref="AD209">SUMPRODUCT(MID(0&amp;AC209,LARGE(INDEX(ISNUMBER(--MID(AC209,ROW($A$1:$A$25),1))* ROW($A$1:$A$25),0),ROW($A$1:$A$25))+1,1)*10^ROW($A$1:$A$25)/10)</f>
        <v>0</v>
      </c>
      <c r="AE209" s="180"/>
      <c r="AF209" s="180"/>
      <c r="AG209" s="180"/>
    </row>
    <row r="210" spans="15:33" s="179" customFormat="1" x14ac:dyDescent="0.25">
      <c r="O210" s="204">
        <f t="shared" si="3"/>
        <v>411</v>
      </c>
      <c r="P210" s="197" t="str">
        <f>IF(OR(LEN(Form!$E$8)=0,ROWS(ColumnDescr)&lt;O210),"",IF(LEN(INDEX(ColumnDescr,$O210))=0,"",Form!$E$8))</f>
        <v/>
      </c>
      <c r="Q210" s="198" t="str">
        <f ca="1">IF(LEN(Form!PIdate)=0,"",IF(P210="","",Form!$E$9))</f>
        <v/>
      </c>
      <c r="R210" s="199" t="str">
        <f>IF($P210="","",INDEX(ColumnDescr,Calc!$O210,1))</f>
        <v/>
      </c>
      <c r="S210" s="197" t="str">
        <f>IF($P210="","",INDEX(ColumnQTY,Calc!$O210,1))</f>
        <v/>
      </c>
      <c r="T210" s="197" t="str">
        <f>IF($P210="","",INDEX(ColumnUnit,Calc!$O210,1))</f>
        <v/>
      </c>
      <c r="U210" s="200" t="str">
        <f>IF($P210="","",INDEX(ColumnUnitPrice,Calc!$O210,1))</f>
        <v/>
      </c>
      <c r="V210" s="201" t="str">
        <f>IF($P210="","",INDEX(ColumnDiscount,Calc!$O210,1))</f>
        <v/>
      </c>
      <c r="W210" s="200" t="str">
        <f>IF($P210="","",INDEX(ColumnNetPrice,Calc!$O210,1))</f>
        <v/>
      </c>
      <c r="X210" s="200" t="str">
        <f>IF($P210="","",INDEX(ColumnCurency,Calc!$O210,1))</f>
        <v/>
      </c>
      <c r="Y210" s="197" t="str">
        <f>IF($P210="","",IF(LEN(Form!$P$12)=0,"",Form!$P$12))</f>
        <v/>
      </c>
      <c r="Z210" s="202" t="str">
        <f>IF($P210="","",IF(LEN(Form!$D$13)=0,"",Form!$D$13))</f>
        <v/>
      </c>
      <c r="AA210" s="180"/>
      <c r="AB210" s="180"/>
      <c r="AC210" s="205" t="str">
        <f>INDEX(Tracking!$B$6:$B$3001,ROW(A205),1)&amp;""</f>
        <v/>
      </c>
      <c r="AD210" s="206">
        <f t="array" ref="AD210">SUMPRODUCT(MID(0&amp;AC210,LARGE(INDEX(ISNUMBER(--MID(AC210,ROW($A$1:$A$25),1))* ROW($A$1:$A$25),0),ROW($A$1:$A$25))+1,1)*10^ROW($A$1:$A$25)/10)</f>
        <v>0</v>
      </c>
      <c r="AE210" s="180"/>
      <c r="AF210" s="180"/>
      <c r="AG210" s="180"/>
    </row>
    <row r="211" spans="15:33" s="179" customFormat="1" x14ac:dyDescent="0.25">
      <c r="O211" s="204">
        <f t="shared" si="3"/>
        <v>413</v>
      </c>
      <c r="P211" s="197" t="str">
        <f>IF(OR(LEN(Form!$E$8)=0,ROWS(ColumnDescr)&lt;O211),"",IF(LEN(INDEX(ColumnDescr,$O211))=0,"",Form!$E$8))</f>
        <v/>
      </c>
      <c r="Q211" s="198" t="str">
        <f ca="1">IF(LEN(Form!PIdate)=0,"",IF(P211="","",Form!$E$9))</f>
        <v/>
      </c>
      <c r="R211" s="199" t="str">
        <f>IF($P211="","",INDEX(ColumnDescr,Calc!$O211,1))</f>
        <v/>
      </c>
      <c r="S211" s="197" t="str">
        <f>IF($P211="","",INDEX(ColumnQTY,Calc!$O211,1))</f>
        <v/>
      </c>
      <c r="T211" s="197" t="str">
        <f>IF($P211="","",INDEX(ColumnUnit,Calc!$O211,1))</f>
        <v/>
      </c>
      <c r="U211" s="200" t="str">
        <f>IF($P211="","",INDEX(ColumnUnitPrice,Calc!$O211,1))</f>
        <v/>
      </c>
      <c r="V211" s="201" t="str">
        <f>IF($P211="","",INDEX(ColumnDiscount,Calc!$O211,1))</f>
        <v/>
      </c>
      <c r="W211" s="200" t="str">
        <f>IF($P211="","",INDEX(ColumnNetPrice,Calc!$O211,1))</f>
        <v/>
      </c>
      <c r="X211" s="200" t="str">
        <f>IF($P211="","",INDEX(ColumnCurency,Calc!$O211,1))</f>
        <v/>
      </c>
      <c r="Y211" s="197" t="str">
        <f>IF($P211="","",IF(LEN(Form!$P$12)=0,"",Form!$P$12))</f>
        <v/>
      </c>
      <c r="Z211" s="202" t="str">
        <f>IF($P211="","",IF(LEN(Form!$D$13)=0,"",Form!$D$13))</f>
        <v/>
      </c>
      <c r="AA211" s="180"/>
      <c r="AB211" s="180"/>
      <c r="AC211" s="205" t="str">
        <f>INDEX(Tracking!$B$6:$B$3001,ROW(A206),1)&amp;""</f>
        <v/>
      </c>
      <c r="AD211" s="206">
        <f t="array" ref="AD211">SUMPRODUCT(MID(0&amp;AC211,LARGE(INDEX(ISNUMBER(--MID(AC211,ROW($A$1:$A$25),1))* ROW($A$1:$A$25),0),ROW($A$1:$A$25))+1,1)*10^ROW($A$1:$A$25)/10)</f>
        <v>0</v>
      </c>
      <c r="AE211" s="180"/>
      <c r="AF211" s="180"/>
      <c r="AG211" s="180"/>
    </row>
    <row r="212" spans="15:33" s="179" customFormat="1" x14ac:dyDescent="0.25">
      <c r="O212" s="204">
        <f t="shared" si="3"/>
        <v>415</v>
      </c>
      <c r="P212" s="197" t="str">
        <f>IF(OR(LEN(Form!$E$8)=0,ROWS(ColumnDescr)&lt;O212),"",IF(LEN(INDEX(ColumnDescr,$O212))=0,"",Form!$E$8))</f>
        <v/>
      </c>
      <c r="Q212" s="198" t="str">
        <f ca="1">IF(LEN(Form!PIdate)=0,"",IF(P212="","",Form!$E$9))</f>
        <v/>
      </c>
      <c r="R212" s="199" t="str">
        <f>IF($P212="","",INDEX(ColumnDescr,Calc!$O212,1))</f>
        <v/>
      </c>
      <c r="S212" s="197" t="str">
        <f>IF($P212="","",INDEX(ColumnQTY,Calc!$O212,1))</f>
        <v/>
      </c>
      <c r="T212" s="197" t="str">
        <f>IF($P212="","",INDEX(ColumnUnit,Calc!$O212,1))</f>
        <v/>
      </c>
      <c r="U212" s="200" t="str">
        <f>IF($P212="","",INDEX(ColumnUnitPrice,Calc!$O212,1))</f>
        <v/>
      </c>
      <c r="V212" s="201" t="str">
        <f>IF($P212="","",INDEX(ColumnDiscount,Calc!$O212,1))</f>
        <v/>
      </c>
      <c r="W212" s="200" t="str">
        <f>IF($P212="","",INDEX(ColumnNetPrice,Calc!$O212,1))</f>
        <v/>
      </c>
      <c r="X212" s="200" t="str">
        <f>IF($P212="","",INDEX(ColumnCurency,Calc!$O212,1))</f>
        <v/>
      </c>
      <c r="Y212" s="197" t="str">
        <f>IF($P212="","",IF(LEN(Form!$P$12)=0,"",Form!$P$12))</f>
        <v/>
      </c>
      <c r="Z212" s="202" t="str">
        <f>IF($P212="","",IF(LEN(Form!$D$13)=0,"",Form!$D$13))</f>
        <v/>
      </c>
      <c r="AA212" s="180"/>
      <c r="AB212" s="180"/>
      <c r="AC212" s="205" t="str">
        <f>INDEX(Tracking!$B$6:$B$3001,ROW(A207),1)&amp;""</f>
        <v/>
      </c>
      <c r="AD212" s="206">
        <f t="array" ref="AD212">SUMPRODUCT(MID(0&amp;AC212,LARGE(INDEX(ISNUMBER(--MID(AC212,ROW($A$1:$A$25),1))* ROW($A$1:$A$25),0),ROW($A$1:$A$25))+1,1)*10^ROW($A$1:$A$25)/10)</f>
        <v>0</v>
      </c>
      <c r="AE212" s="180"/>
      <c r="AF212" s="180"/>
      <c r="AG212" s="180"/>
    </row>
    <row r="213" spans="15:33" s="179" customFormat="1" x14ac:dyDescent="0.25">
      <c r="O213" s="204">
        <f t="shared" si="3"/>
        <v>417</v>
      </c>
      <c r="P213" s="197" t="str">
        <f>IF(OR(LEN(Form!$E$8)=0,ROWS(ColumnDescr)&lt;O213),"",IF(LEN(INDEX(ColumnDescr,$O213))=0,"",Form!$E$8))</f>
        <v/>
      </c>
      <c r="Q213" s="198" t="str">
        <f ca="1">IF(LEN(Form!PIdate)=0,"",IF(P213="","",Form!$E$9))</f>
        <v/>
      </c>
      <c r="R213" s="199" t="str">
        <f>IF($P213="","",INDEX(ColumnDescr,Calc!$O213,1))</f>
        <v/>
      </c>
      <c r="S213" s="197" t="str">
        <f>IF($P213="","",INDEX(ColumnQTY,Calc!$O213,1))</f>
        <v/>
      </c>
      <c r="T213" s="197" t="str">
        <f>IF($P213="","",INDEX(ColumnUnit,Calc!$O213,1))</f>
        <v/>
      </c>
      <c r="U213" s="200" t="str">
        <f>IF($P213="","",INDEX(ColumnUnitPrice,Calc!$O213,1))</f>
        <v/>
      </c>
      <c r="V213" s="201" t="str">
        <f>IF($P213="","",INDEX(ColumnDiscount,Calc!$O213,1))</f>
        <v/>
      </c>
      <c r="W213" s="200" t="str">
        <f>IF($P213="","",INDEX(ColumnNetPrice,Calc!$O213,1))</f>
        <v/>
      </c>
      <c r="X213" s="200" t="str">
        <f>IF($P213="","",INDEX(ColumnCurency,Calc!$O213,1))</f>
        <v/>
      </c>
      <c r="Y213" s="197" t="str">
        <f>IF($P213="","",IF(LEN(Form!$P$12)=0,"",Form!$P$12))</f>
        <v/>
      </c>
      <c r="Z213" s="202" t="str">
        <f>IF($P213="","",IF(LEN(Form!$D$13)=0,"",Form!$D$13))</f>
        <v/>
      </c>
      <c r="AA213" s="180"/>
      <c r="AB213" s="180"/>
      <c r="AC213" s="205" t="str">
        <f>INDEX(Tracking!$B$6:$B$3001,ROW(A208),1)&amp;""</f>
        <v/>
      </c>
      <c r="AD213" s="206">
        <f t="array" ref="AD213">SUMPRODUCT(MID(0&amp;AC213,LARGE(INDEX(ISNUMBER(--MID(AC213,ROW($A$1:$A$25),1))* ROW($A$1:$A$25),0),ROW($A$1:$A$25))+1,1)*10^ROW($A$1:$A$25)/10)</f>
        <v>0</v>
      </c>
      <c r="AE213" s="180"/>
      <c r="AF213" s="180"/>
      <c r="AG213" s="180"/>
    </row>
    <row r="214" spans="15:33" s="179" customFormat="1" x14ac:dyDescent="0.25">
      <c r="O214" s="204">
        <f t="shared" si="3"/>
        <v>419</v>
      </c>
      <c r="P214" s="197" t="str">
        <f>IF(OR(LEN(Form!$E$8)=0,ROWS(ColumnDescr)&lt;O214),"",IF(LEN(INDEX(ColumnDescr,$O214))=0,"",Form!$E$8))</f>
        <v/>
      </c>
      <c r="Q214" s="198" t="str">
        <f ca="1">IF(LEN(Form!PIdate)=0,"",IF(P214="","",Form!$E$9))</f>
        <v/>
      </c>
      <c r="R214" s="199" t="str">
        <f>IF($P214="","",INDEX(ColumnDescr,Calc!$O214,1))</f>
        <v/>
      </c>
      <c r="S214" s="197" t="str">
        <f>IF($P214="","",INDEX(ColumnQTY,Calc!$O214,1))</f>
        <v/>
      </c>
      <c r="T214" s="197" t="str">
        <f>IF($P214="","",INDEX(ColumnUnit,Calc!$O214,1))</f>
        <v/>
      </c>
      <c r="U214" s="200" t="str">
        <f>IF($P214="","",INDEX(ColumnUnitPrice,Calc!$O214,1))</f>
        <v/>
      </c>
      <c r="V214" s="201" t="str">
        <f>IF($P214="","",INDEX(ColumnDiscount,Calc!$O214,1))</f>
        <v/>
      </c>
      <c r="W214" s="200" t="str">
        <f>IF($P214="","",INDEX(ColumnNetPrice,Calc!$O214,1))</f>
        <v/>
      </c>
      <c r="X214" s="200" t="str">
        <f>IF($P214="","",INDEX(ColumnCurency,Calc!$O214,1))</f>
        <v/>
      </c>
      <c r="Y214" s="197" t="str">
        <f>IF($P214="","",IF(LEN(Form!$P$12)=0,"",Form!$P$12))</f>
        <v/>
      </c>
      <c r="Z214" s="202" t="str">
        <f>IF($P214="","",IF(LEN(Form!$D$13)=0,"",Form!$D$13))</f>
        <v/>
      </c>
      <c r="AA214" s="180"/>
      <c r="AB214" s="180"/>
      <c r="AC214" s="205" t="str">
        <f>INDEX(Tracking!$B$6:$B$3001,ROW(A209),1)&amp;""</f>
        <v/>
      </c>
      <c r="AD214" s="206">
        <f t="array" ref="AD214">SUMPRODUCT(MID(0&amp;AC214,LARGE(INDEX(ISNUMBER(--MID(AC214,ROW($A$1:$A$25),1))* ROW($A$1:$A$25),0),ROW($A$1:$A$25))+1,1)*10^ROW($A$1:$A$25)/10)</f>
        <v>0</v>
      </c>
      <c r="AE214" s="180"/>
      <c r="AF214" s="180"/>
      <c r="AG214" s="180"/>
    </row>
    <row r="215" spans="15:33" s="179" customFormat="1" x14ac:dyDescent="0.25">
      <c r="O215" s="204">
        <f t="shared" si="3"/>
        <v>421</v>
      </c>
      <c r="P215" s="197" t="str">
        <f>IF(OR(LEN(Form!$E$8)=0,ROWS(ColumnDescr)&lt;O215),"",IF(LEN(INDEX(ColumnDescr,$O215))=0,"",Form!$E$8))</f>
        <v/>
      </c>
      <c r="Q215" s="198" t="str">
        <f ca="1">IF(LEN(Form!PIdate)=0,"",IF(P215="","",Form!$E$9))</f>
        <v/>
      </c>
      <c r="R215" s="199" t="str">
        <f>IF($P215="","",INDEX(ColumnDescr,Calc!$O215,1))</f>
        <v/>
      </c>
      <c r="S215" s="197" t="str">
        <f>IF($P215="","",INDEX(ColumnQTY,Calc!$O215,1))</f>
        <v/>
      </c>
      <c r="T215" s="197" t="str">
        <f>IF($P215="","",INDEX(ColumnUnit,Calc!$O215,1))</f>
        <v/>
      </c>
      <c r="U215" s="200" t="str">
        <f>IF($P215="","",INDEX(ColumnUnitPrice,Calc!$O215,1))</f>
        <v/>
      </c>
      <c r="V215" s="201" t="str">
        <f>IF($P215="","",INDEX(ColumnDiscount,Calc!$O215,1))</f>
        <v/>
      </c>
      <c r="W215" s="200" t="str">
        <f>IF($P215="","",INDEX(ColumnNetPrice,Calc!$O215,1))</f>
        <v/>
      </c>
      <c r="X215" s="200" t="str">
        <f>IF($P215="","",INDEX(ColumnCurency,Calc!$O215,1))</f>
        <v/>
      </c>
      <c r="Y215" s="197" t="str">
        <f>IF($P215="","",IF(LEN(Form!$P$12)=0,"",Form!$P$12))</f>
        <v/>
      </c>
      <c r="Z215" s="202" t="str">
        <f>IF($P215="","",IF(LEN(Form!$D$13)=0,"",Form!$D$13))</f>
        <v/>
      </c>
      <c r="AA215" s="180"/>
      <c r="AB215" s="180"/>
      <c r="AC215" s="205" t="str">
        <f>INDEX(Tracking!$B$6:$B$3001,ROW(A210),1)&amp;""</f>
        <v/>
      </c>
      <c r="AD215" s="206">
        <f t="array" ref="AD215">SUMPRODUCT(MID(0&amp;AC215,LARGE(INDEX(ISNUMBER(--MID(AC215,ROW($A$1:$A$25),1))* ROW($A$1:$A$25),0),ROW($A$1:$A$25))+1,1)*10^ROW($A$1:$A$25)/10)</f>
        <v>0</v>
      </c>
      <c r="AE215" s="180"/>
      <c r="AF215" s="180"/>
      <c r="AG215" s="180"/>
    </row>
    <row r="216" spans="15:33" s="179" customFormat="1" x14ac:dyDescent="0.25">
      <c r="O216" s="204">
        <f t="shared" si="3"/>
        <v>423</v>
      </c>
      <c r="P216" s="197" t="str">
        <f>IF(OR(LEN(Form!$E$8)=0,ROWS(ColumnDescr)&lt;O216),"",IF(LEN(INDEX(ColumnDescr,$O216))=0,"",Form!$E$8))</f>
        <v/>
      </c>
      <c r="Q216" s="198" t="str">
        <f ca="1">IF(LEN(Form!PIdate)=0,"",IF(P216="","",Form!$E$9))</f>
        <v/>
      </c>
      <c r="R216" s="199" t="str">
        <f>IF($P216="","",INDEX(ColumnDescr,Calc!$O216,1))</f>
        <v/>
      </c>
      <c r="S216" s="197" t="str">
        <f>IF($P216="","",INDEX(ColumnQTY,Calc!$O216,1))</f>
        <v/>
      </c>
      <c r="T216" s="197" t="str">
        <f>IF($P216="","",INDEX(ColumnUnit,Calc!$O216,1))</f>
        <v/>
      </c>
      <c r="U216" s="200" t="str">
        <f>IF($P216="","",INDEX(ColumnUnitPrice,Calc!$O216,1))</f>
        <v/>
      </c>
      <c r="V216" s="201" t="str">
        <f>IF($P216="","",INDEX(ColumnDiscount,Calc!$O216,1))</f>
        <v/>
      </c>
      <c r="W216" s="200" t="str">
        <f>IF($P216="","",INDEX(ColumnNetPrice,Calc!$O216,1))</f>
        <v/>
      </c>
      <c r="X216" s="200" t="str">
        <f>IF($P216="","",INDEX(ColumnCurency,Calc!$O216,1))</f>
        <v/>
      </c>
      <c r="Y216" s="197" t="str">
        <f>IF($P216="","",IF(LEN(Form!$P$12)=0,"",Form!$P$12))</f>
        <v/>
      </c>
      <c r="Z216" s="202" t="str">
        <f>IF($P216="","",IF(LEN(Form!$D$13)=0,"",Form!$D$13))</f>
        <v/>
      </c>
      <c r="AA216" s="180"/>
      <c r="AB216" s="180"/>
      <c r="AC216" s="205" t="str">
        <f>INDEX(Tracking!$B$6:$B$3001,ROW(A211),1)&amp;""</f>
        <v/>
      </c>
      <c r="AD216" s="206">
        <f t="array" ref="AD216">SUMPRODUCT(MID(0&amp;AC216,LARGE(INDEX(ISNUMBER(--MID(AC216,ROW($A$1:$A$25),1))* ROW($A$1:$A$25),0),ROW($A$1:$A$25))+1,1)*10^ROW($A$1:$A$25)/10)</f>
        <v>0</v>
      </c>
      <c r="AE216" s="180"/>
      <c r="AF216" s="180"/>
      <c r="AG216" s="180"/>
    </row>
    <row r="217" spans="15:33" s="179" customFormat="1" x14ac:dyDescent="0.25">
      <c r="O217" s="204">
        <f t="shared" si="3"/>
        <v>425</v>
      </c>
      <c r="P217" s="197" t="str">
        <f>IF(OR(LEN(Form!$E$8)=0,ROWS(ColumnDescr)&lt;O217),"",IF(LEN(INDEX(ColumnDescr,$O217))=0,"",Form!$E$8))</f>
        <v/>
      </c>
      <c r="Q217" s="198" t="str">
        <f ca="1">IF(LEN(Form!PIdate)=0,"",IF(P217="","",Form!$E$9))</f>
        <v/>
      </c>
      <c r="R217" s="199" t="str">
        <f>IF($P217="","",INDEX(ColumnDescr,Calc!$O217,1))</f>
        <v/>
      </c>
      <c r="S217" s="197" t="str">
        <f>IF($P217="","",INDEX(ColumnQTY,Calc!$O217,1))</f>
        <v/>
      </c>
      <c r="T217" s="197" t="str">
        <f>IF($P217="","",INDEX(ColumnUnit,Calc!$O217,1))</f>
        <v/>
      </c>
      <c r="U217" s="200" t="str">
        <f>IF($P217="","",INDEX(ColumnUnitPrice,Calc!$O217,1))</f>
        <v/>
      </c>
      <c r="V217" s="201" t="str">
        <f>IF($P217="","",INDEX(ColumnDiscount,Calc!$O217,1))</f>
        <v/>
      </c>
      <c r="W217" s="200" t="str">
        <f>IF($P217="","",INDEX(ColumnNetPrice,Calc!$O217,1))</f>
        <v/>
      </c>
      <c r="X217" s="200" t="str">
        <f>IF($P217="","",INDEX(ColumnCurency,Calc!$O217,1))</f>
        <v/>
      </c>
      <c r="Y217" s="197" t="str">
        <f>IF($P217="","",IF(LEN(Form!$P$12)=0,"",Form!$P$12))</f>
        <v/>
      </c>
      <c r="Z217" s="202" t="str">
        <f>IF($P217="","",IF(LEN(Form!$D$13)=0,"",Form!$D$13))</f>
        <v/>
      </c>
      <c r="AA217" s="180"/>
      <c r="AB217" s="180"/>
      <c r="AC217" s="205" t="str">
        <f>INDEX(Tracking!$B$6:$B$3001,ROW(A212),1)&amp;""</f>
        <v/>
      </c>
      <c r="AD217" s="206">
        <f t="array" ref="AD217">SUMPRODUCT(MID(0&amp;AC217,LARGE(INDEX(ISNUMBER(--MID(AC217,ROW($A$1:$A$25),1))* ROW($A$1:$A$25),0),ROW($A$1:$A$25))+1,1)*10^ROW($A$1:$A$25)/10)</f>
        <v>0</v>
      </c>
      <c r="AE217" s="180"/>
      <c r="AF217" s="180"/>
      <c r="AG217" s="180"/>
    </row>
    <row r="218" spans="15:33" s="179" customFormat="1" x14ac:dyDescent="0.25">
      <c r="O218" s="204">
        <f t="shared" si="3"/>
        <v>427</v>
      </c>
      <c r="P218" s="197" t="str">
        <f>IF(OR(LEN(Form!$E$8)=0,ROWS(ColumnDescr)&lt;O218),"",IF(LEN(INDEX(ColumnDescr,$O218))=0,"",Form!$E$8))</f>
        <v/>
      </c>
      <c r="Q218" s="198" t="str">
        <f ca="1">IF(LEN(Form!PIdate)=0,"",IF(P218="","",Form!$E$9))</f>
        <v/>
      </c>
      <c r="R218" s="199" t="str">
        <f>IF($P218="","",INDEX(ColumnDescr,Calc!$O218,1))</f>
        <v/>
      </c>
      <c r="S218" s="197" t="str">
        <f>IF($P218="","",INDEX(ColumnQTY,Calc!$O218,1))</f>
        <v/>
      </c>
      <c r="T218" s="197" t="str">
        <f>IF($P218="","",INDEX(ColumnUnit,Calc!$O218,1))</f>
        <v/>
      </c>
      <c r="U218" s="200" t="str">
        <f>IF($P218="","",INDEX(ColumnUnitPrice,Calc!$O218,1))</f>
        <v/>
      </c>
      <c r="V218" s="201" t="str">
        <f>IF($P218="","",INDEX(ColumnDiscount,Calc!$O218,1))</f>
        <v/>
      </c>
      <c r="W218" s="200" t="str">
        <f>IF($P218="","",INDEX(ColumnNetPrice,Calc!$O218,1))</f>
        <v/>
      </c>
      <c r="X218" s="200" t="str">
        <f>IF($P218="","",INDEX(ColumnCurency,Calc!$O218,1))</f>
        <v/>
      </c>
      <c r="Y218" s="197" t="str">
        <f>IF($P218="","",IF(LEN(Form!$P$12)=0,"",Form!$P$12))</f>
        <v/>
      </c>
      <c r="Z218" s="202" t="str">
        <f>IF($P218="","",IF(LEN(Form!$D$13)=0,"",Form!$D$13))</f>
        <v/>
      </c>
      <c r="AA218" s="180"/>
      <c r="AB218" s="180"/>
      <c r="AC218" s="205" t="str">
        <f>INDEX(Tracking!$B$6:$B$3001,ROW(A213),1)&amp;""</f>
        <v/>
      </c>
      <c r="AD218" s="206">
        <f t="array" ref="AD218">SUMPRODUCT(MID(0&amp;AC218,LARGE(INDEX(ISNUMBER(--MID(AC218,ROW($A$1:$A$25),1))* ROW($A$1:$A$25),0),ROW($A$1:$A$25))+1,1)*10^ROW($A$1:$A$25)/10)</f>
        <v>0</v>
      </c>
      <c r="AE218" s="180"/>
      <c r="AF218" s="180"/>
      <c r="AG218" s="180"/>
    </row>
    <row r="219" spans="15:33" s="179" customFormat="1" x14ac:dyDescent="0.25">
      <c r="O219" s="204">
        <f t="shared" si="3"/>
        <v>429</v>
      </c>
      <c r="P219" s="197" t="str">
        <f>IF(OR(LEN(Form!$E$8)=0,ROWS(ColumnDescr)&lt;O219),"",IF(LEN(INDEX(ColumnDescr,$O219))=0,"",Form!$E$8))</f>
        <v/>
      </c>
      <c r="Q219" s="198" t="str">
        <f ca="1">IF(LEN(Form!PIdate)=0,"",IF(P219="","",Form!$E$9))</f>
        <v/>
      </c>
      <c r="R219" s="199" t="str">
        <f>IF($P219="","",INDEX(ColumnDescr,Calc!$O219,1))</f>
        <v/>
      </c>
      <c r="S219" s="197" t="str">
        <f>IF($P219="","",INDEX(ColumnQTY,Calc!$O219,1))</f>
        <v/>
      </c>
      <c r="T219" s="197" t="str">
        <f>IF($P219="","",INDEX(ColumnUnit,Calc!$O219,1))</f>
        <v/>
      </c>
      <c r="U219" s="200" t="str">
        <f>IF($P219="","",INDEX(ColumnUnitPrice,Calc!$O219,1))</f>
        <v/>
      </c>
      <c r="V219" s="201" t="str">
        <f>IF($P219="","",INDEX(ColumnDiscount,Calc!$O219,1))</f>
        <v/>
      </c>
      <c r="W219" s="200" t="str">
        <f>IF($P219="","",INDEX(ColumnNetPrice,Calc!$O219,1))</f>
        <v/>
      </c>
      <c r="X219" s="200" t="str">
        <f>IF($P219="","",INDEX(ColumnCurency,Calc!$O219,1))</f>
        <v/>
      </c>
      <c r="Y219" s="197" t="str">
        <f>IF($P219="","",IF(LEN(Form!$P$12)=0,"",Form!$P$12))</f>
        <v/>
      </c>
      <c r="Z219" s="202" t="str">
        <f>IF($P219="","",IF(LEN(Form!$D$13)=0,"",Form!$D$13))</f>
        <v/>
      </c>
      <c r="AA219" s="180"/>
      <c r="AB219" s="180"/>
      <c r="AC219" s="205" t="str">
        <f>INDEX(Tracking!$B$6:$B$3001,ROW(A214),1)&amp;""</f>
        <v/>
      </c>
      <c r="AD219" s="206">
        <f t="array" ref="AD219">SUMPRODUCT(MID(0&amp;AC219,LARGE(INDEX(ISNUMBER(--MID(AC219,ROW($A$1:$A$25),1))* ROW($A$1:$A$25),0),ROW($A$1:$A$25))+1,1)*10^ROW($A$1:$A$25)/10)</f>
        <v>0</v>
      </c>
      <c r="AE219" s="180"/>
      <c r="AF219" s="180"/>
      <c r="AG219" s="180"/>
    </row>
    <row r="220" spans="15:33" s="179" customFormat="1" x14ac:dyDescent="0.25">
      <c r="O220" s="204">
        <f t="shared" si="3"/>
        <v>431</v>
      </c>
      <c r="P220" s="197" t="str">
        <f>IF(OR(LEN(Form!$E$8)=0,ROWS(ColumnDescr)&lt;O220),"",IF(LEN(INDEX(ColumnDescr,$O220))=0,"",Form!$E$8))</f>
        <v/>
      </c>
      <c r="Q220" s="198" t="str">
        <f ca="1">IF(LEN(Form!PIdate)=0,"",IF(P220="","",Form!$E$9))</f>
        <v/>
      </c>
      <c r="R220" s="199" t="str">
        <f>IF($P220="","",INDEX(ColumnDescr,Calc!$O220,1))</f>
        <v/>
      </c>
      <c r="S220" s="197" t="str">
        <f>IF($P220="","",INDEX(ColumnQTY,Calc!$O220,1))</f>
        <v/>
      </c>
      <c r="T220" s="197" t="str">
        <f>IF($P220="","",INDEX(ColumnUnit,Calc!$O220,1))</f>
        <v/>
      </c>
      <c r="U220" s="200" t="str">
        <f>IF($P220="","",INDEX(ColumnUnitPrice,Calc!$O220,1))</f>
        <v/>
      </c>
      <c r="V220" s="201" t="str">
        <f>IF($P220="","",INDEX(ColumnDiscount,Calc!$O220,1))</f>
        <v/>
      </c>
      <c r="W220" s="200" t="str">
        <f>IF($P220="","",INDEX(ColumnNetPrice,Calc!$O220,1))</f>
        <v/>
      </c>
      <c r="X220" s="200" t="str">
        <f>IF($P220="","",INDEX(ColumnCurency,Calc!$O220,1))</f>
        <v/>
      </c>
      <c r="Y220" s="197" t="str">
        <f>IF($P220="","",IF(LEN(Form!$P$12)=0,"",Form!$P$12))</f>
        <v/>
      </c>
      <c r="Z220" s="202" t="str">
        <f>IF($P220="","",IF(LEN(Form!$D$13)=0,"",Form!$D$13))</f>
        <v/>
      </c>
      <c r="AA220" s="180"/>
      <c r="AB220" s="180"/>
      <c r="AC220" s="205" t="str">
        <f>INDEX(Tracking!$B$6:$B$3001,ROW(A215),1)&amp;""</f>
        <v/>
      </c>
      <c r="AD220" s="206">
        <f t="array" ref="AD220">SUMPRODUCT(MID(0&amp;AC220,LARGE(INDEX(ISNUMBER(--MID(AC220,ROW($A$1:$A$25),1))* ROW($A$1:$A$25),0),ROW($A$1:$A$25))+1,1)*10^ROW($A$1:$A$25)/10)</f>
        <v>0</v>
      </c>
      <c r="AE220" s="180"/>
      <c r="AF220" s="180"/>
      <c r="AG220" s="180"/>
    </row>
    <row r="221" spans="15:33" s="179" customFormat="1" x14ac:dyDescent="0.25">
      <c r="O221" s="204">
        <f t="shared" si="3"/>
        <v>433</v>
      </c>
      <c r="P221" s="197" t="str">
        <f>IF(OR(LEN(Form!$E$8)=0,ROWS(ColumnDescr)&lt;O221),"",IF(LEN(INDEX(ColumnDescr,$O221))=0,"",Form!$E$8))</f>
        <v/>
      </c>
      <c r="Q221" s="198" t="str">
        <f ca="1">IF(LEN(Form!PIdate)=0,"",IF(P221="","",Form!$E$9))</f>
        <v/>
      </c>
      <c r="R221" s="199" t="str">
        <f>IF($P221="","",INDEX(ColumnDescr,Calc!$O221,1))</f>
        <v/>
      </c>
      <c r="S221" s="197" t="str">
        <f>IF($P221="","",INDEX(ColumnQTY,Calc!$O221,1))</f>
        <v/>
      </c>
      <c r="T221" s="197" t="str">
        <f>IF($P221="","",INDEX(ColumnUnit,Calc!$O221,1))</f>
        <v/>
      </c>
      <c r="U221" s="200" t="str">
        <f>IF($P221="","",INDEX(ColumnUnitPrice,Calc!$O221,1))</f>
        <v/>
      </c>
      <c r="V221" s="201" t="str">
        <f>IF($P221="","",INDEX(ColumnDiscount,Calc!$O221,1))</f>
        <v/>
      </c>
      <c r="W221" s="200" t="str">
        <f>IF($P221="","",INDEX(ColumnNetPrice,Calc!$O221,1))</f>
        <v/>
      </c>
      <c r="X221" s="200" t="str">
        <f>IF($P221="","",INDEX(ColumnCurency,Calc!$O221,1))</f>
        <v/>
      </c>
      <c r="Y221" s="197" t="str">
        <f>IF($P221="","",IF(LEN(Form!$P$12)=0,"",Form!$P$12))</f>
        <v/>
      </c>
      <c r="Z221" s="202" t="str">
        <f>IF($P221="","",IF(LEN(Form!$D$13)=0,"",Form!$D$13))</f>
        <v/>
      </c>
      <c r="AA221" s="180"/>
      <c r="AB221" s="180"/>
      <c r="AC221" s="205" t="str">
        <f>INDEX(Tracking!$B$6:$B$3001,ROW(A216),1)&amp;""</f>
        <v/>
      </c>
      <c r="AD221" s="206">
        <f t="array" ref="AD221">SUMPRODUCT(MID(0&amp;AC221,LARGE(INDEX(ISNUMBER(--MID(AC221,ROW($A$1:$A$25),1))* ROW($A$1:$A$25),0),ROW($A$1:$A$25))+1,1)*10^ROW($A$1:$A$25)/10)</f>
        <v>0</v>
      </c>
      <c r="AE221" s="180"/>
      <c r="AF221" s="180"/>
      <c r="AG221" s="180"/>
    </row>
    <row r="222" spans="15:33" s="179" customFormat="1" x14ac:dyDescent="0.25">
      <c r="O222" s="204">
        <f t="shared" si="3"/>
        <v>435</v>
      </c>
      <c r="P222" s="197" t="str">
        <f>IF(OR(LEN(Form!$E$8)=0,ROWS(ColumnDescr)&lt;O222),"",IF(LEN(INDEX(ColumnDescr,$O222))=0,"",Form!$E$8))</f>
        <v/>
      </c>
      <c r="Q222" s="198" t="str">
        <f ca="1">IF(LEN(Form!PIdate)=0,"",IF(P222="","",Form!$E$9))</f>
        <v/>
      </c>
      <c r="R222" s="199" t="str">
        <f>IF($P222="","",INDEX(ColumnDescr,Calc!$O222,1))</f>
        <v/>
      </c>
      <c r="S222" s="197" t="str">
        <f>IF($P222="","",INDEX(ColumnQTY,Calc!$O222,1))</f>
        <v/>
      </c>
      <c r="T222" s="197" t="str">
        <f>IF($P222="","",INDEX(ColumnUnit,Calc!$O222,1))</f>
        <v/>
      </c>
      <c r="U222" s="200" t="str">
        <f>IF($P222="","",INDEX(ColumnUnitPrice,Calc!$O222,1))</f>
        <v/>
      </c>
      <c r="V222" s="201" t="str">
        <f>IF($P222="","",INDEX(ColumnDiscount,Calc!$O222,1))</f>
        <v/>
      </c>
      <c r="W222" s="200" t="str">
        <f>IF($P222="","",INDEX(ColumnNetPrice,Calc!$O222,1))</f>
        <v/>
      </c>
      <c r="X222" s="200" t="str">
        <f>IF($P222="","",INDEX(ColumnCurency,Calc!$O222,1))</f>
        <v/>
      </c>
      <c r="Y222" s="197" t="str">
        <f>IF($P222="","",IF(LEN(Form!$P$12)=0,"",Form!$P$12))</f>
        <v/>
      </c>
      <c r="Z222" s="202" t="str">
        <f>IF($P222="","",IF(LEN(Form!$D$13)=0,"",Form!$D$13))</f>
        <v/>
      </c>
      <c r="AA222" s="180"/>
      <c r="AB222" s="180"/>
      <c r="AC222" s="205" t="str">
        <f>INDEX(Tracking!$B$6:$B$3001,ROW(A217),1)&amp;""</f>
        <v/>
      </c>
      <c r="AD222" s="206">
        <f t="array" ref="AD222">SUMPRODUCT(MID(0&amp;AC222,LARGE(INDEX(ISNUMBER(--MID(AC222,ROW($A$1:$A$25),1))* ROW($A$1:$A$25),0),ROW($A$1:$A$25))+1,1)*10^ROW($A$1:$A$25)/10)</f>
        <v>0</v>
      </c>
      <c r="AE222" s="180"/>
      <c r="AF222" s="180"/>
      <c r="AG222" s="180"/>
    </row>
    <row r="223" spans="15:33" s="179" customFormat="1" x14ac:dyDescent="0.25">
      <c r="O223" s="204">
        <f t="shared" si="3"/>
        <v>437</v>
      </c>
      <c r="P223" s="197" t="str">
        <f>IF(OR(LEN(Form!$E$8)=0,ROWS(ColumnDescr)&lt;O223),"",IF(LEN(INDEX(ColumnDescr,$O223))=0,"",Form!$E$8))</f>
        <v/>
      </c>
      <c r="Q223" s="198" t="str">
        <f ca="1">IF(LEN(Form!PIdate)=0,"",IF(P223="","",Form!$E$9))</f>
        <v/>
      </c>
      <c r="R223" s="199" t="str">
        <f>IF($P223="","",INDEX(ColumnDescr,Calc!$O223,1))</f>
        <v/>
      </c>
      <c r="S223" s="197" t="str">
        <f>IF($P223="","",INDEX(ColumnQTY,Calc!$O223,1))</f>
        <v/>
      </c>
      <c r="T223" s="197" t="str">
        <f>IF($P223="","",INDEX(ColumnUnit,Calc!$O223,1))</f>
        <v/>
      </c>
      <c r="U223" s="200" t="str">
        <f>IF($P223="","",INDEX(ColumnUnitPrice,Calc!$O223,1))</f>
        <v/>
      </c>
      <c r="V223" s="201" t="str">
        <f>IF($P223="","",INDEX(ColumnDiscount,Calc!$O223,1))</f>
        <v/>
      </c>
      <c r="W223" s="200" t="str">
        <f>IF($P223="","",INDEX(ColumnNetPrice,Calc!$O223,1))</f>
        <v/>
      </c>
      <c r="X223" s="200" t="str">
        <f>IF($P223="","",INDEX(ColumnCurency,Calc!$O223,1))</f>
        <v/>
      </c>
      <c r="Y223" s="197" t="str">
        <f>IF($P223="","",IF(LEN(Form!$P$12)=0,"",Form!$P$12))</f>
        <v/>
      </c>
      <c r="Z223" s="202" t="str">
        <f>IF($P223="","",IF(LEN(Form!$D$13)=0,"",Form!$D$13))</f>
        <v/>
      </c>
      <c r="AA223" s="180"/>
      <c r="AB223" s="180"/>
      <c r="AC223" s="205" t="str">
        <f>INDEX(Tracking!$B$6:$B$3001,ROW(A218),1)&amp;""</f>
        <v/>
      </c>
      <c r="AD223" s="206">
        <f t="array" ref="AD223">SUMPRODUCT(MID(0&amp;AC223,LARGE(INDEX(ISNUMBER(--MID(AC223,ROW($A$1:$A$25),1))* ROW($A$1:$A$25),0),ROW($A$1:$A$25))+1,1)*10^ROW($A$1:$A$25)/10)</f>
        <v>0</v>
      </c>
      <c r="AE223" s="180"/>
      <c r="AF223" s="180"/>
      <c r="AG223" s="180"/>
    </row>
    <row r="224" spans="15:33" s="179" customFormat="1" x14ac:dyDescent="0.25">
      <c r="O224" s="204">
        <f t="shared" si="3"/>
        <v>439</v>
      </c>
      <c r="P224" s="197" t="str">
        <f>IF(OR(LEN(Form!$E$8)=0,ROWS(ColumnDescr)&lt;O224),"",IF(LEN(INDEX(ColumnDescr,$O224))=0,"",Form!$E$8))</f>
        <v/>
      </c>
      <c r="Q224" s="198" t="str">
        <f ca="1">IF(LEN(Form!PIdate)=0,"",IF(P224="","",Form!$E$9))</f>
        <v/>
      </c>
      <c r="R224" s="199" t="str">
        <f>IF($P224="","",INDEX(ColumnDescr,Calc!$O224,1))</f>
        <v/>
      </c>
      <c r="S224" s="197" t="str">
        <f>IF($P224="","",INDEX(ColumnQTY,Calc!$O224,1))</f>
        <v/>
      </c>
      <c r="T224" s="197" t="str">
        <f>IF($P224="","",INDEX(ColumnUnit,Calc!$O224,1))</f>
        <v/>
      </c>
      <c r="U224" s="200" t="str">
        <f>IF($P224="","",INDEX(ColumnUnitPrice,Calc!$O224,1))</f>
        <v/>
      </c>
      <c r="V224" s="201" t="str">
        <f>IF($P224="","",INDEX(ColumnDiscount,Calc!$O224,1))</f>
        <v/>
      </c>
      <c r="W224" s="200" t="str">
        <f>IF($P224="","",INDEX(ColumnNetPrice,Calc!$O224,1))</f>
        <v/>
      </c>
      <c r="X224" s="200" t="str">
        <f>IF($P224="","",INDEX(ColumnCurency,Calc!$O224,1))</f>
        <v/>
      </c>
      <c r="Y224" s="197" t="str">
        <f>IF($P224="","",IF(LEN(Form!$P$12)=0,"",Form!$P$12))</f>
        <v/>
      </c>
      <c r="Z224" s="202" t="str">
        <f>IF($P224="","",IF(LEN(Form!$D$13)=0,"",Form!$D$13))</f>
        <v/>
      </c>
      <c r="AA224" s="180"/>
      <c r="AB224" s="180"/>
      <c r="AC224" s="205" t="str">
        <f>INDEX(Tracking!$B$6:$B$3001,ROW(A219),1)&amp;""</f>
        <v/>
      </c>
      <c r="AD224" s="206">
        <f t="array" ref="AD224">SUMPRODUCT(MID(0&amp;AC224,LARGE(INDEX(ISNUMBER(--MID(AC224,ROW($A$1:$A$25),1))* ROW($A$1:$A$25),0),ROW($A$1:$A$25))+1,1)*10^ROW($A$1:$A$25)/10)</f>
        <v>0</v>
      </c>
      <c r="AE224" s="180"/>
      <c r="AF224" s="180"/>
      <c r="AG224" s="180"/>
    </row>
    <row r="225" spans="15:33" s="179" customFormat="1" x14ac:dyDescent="0.25">
      <c r="O225" s="204">
        <f t="shared" si="3"/>
        <v>441</v>
      </c>
      <c r="P225" s="197" t="str">
        <f>IF(OR(LEN(Form!$E$8)=0,ROWS(ColumnDescr)&lt;O225),"",IF(LEN(INDEX(ColumnDescr,$O225))=0,"",Form!$E$8))</f>
        <v/>
      </c>
      <c r="Q225" s="198" t="str">
        <f ca="1">IF(LEN(Form!PIdate)=0,"",IF(P225="","",Form!$E$9))</f>
        <v/>
      </c>
      <c r="R225" s="199" t="str">
        <f>IF($P225="","",INDEX(ColumnDescr,Calc!$O225,1))</f>
        <v/>
      </c>
      <c r="S225" s="197" t="str">
        <f>IF($P225="","",INDEX(ColumnQTY,Calc!$O225,1))</f>
        <v/>
      </c>
      <c r="T225" s="197" t="str">
        <f>IF($P225="","",INDEX(ColumnUnit,Calc!$O225,1))</f>
        <v/>
      </c>
      <c r="U225" s="200" t="str">
        <f>IF($P225="","",INDEX(ColumnUnitPrice,Calc!$O225,1))</f>
        <v/>
      </c>
      <c r="V225" s="201" t="str">
        <f>IF($P225="","",INDEX(ColumnDiscount,Calc!$O225,1))</f>
        <v/>
      </c>
      <c r="W225" s="200" t="str">
        <f>IF($P225="","",INDEX(ColumnNetPrice,Calc!$O225,1))</f>
        <v/>
      </c>
      <c r="X225" s="200" t="str">
        <f>IF($P225="","",INDEX(ColumnCurency,Calc!$O225,1))</f>
        <v/>
      </c>
      <c r="Y225" s="197" t="str">
        <f>IF($P225="","",IF(LEN(Form!$P$12)=0,"",Form!$P$12))</f>
        <v/>
      </c>
      <c r="Z225" s="202" t="str">
        <f>IF($P225="","",IF(LEN(Form!$D$13)=0,"",Form!$D$13))</f>
        <v/>
      </c>
      <c r="AA225" s="180"/>
      <c r="AB225" s="180"/>
      <c r="AC225" s="205" t="str">
        <f>INDEX(Tracking!$B$6:$B$3001,ROW(A220),1)&amp;""</f>
        <v/>
      </c>
      <c r="AD225" s="206">
        <f t="array" ref="AD225">SUMPRODUCT(MID(0&amp;AC225,LARGE(INDEX(ISNUMBER(--MID(AC225,ROW($A$1:$A$25),1))* ROW($A$1:$A$25),0),ROW($A$1:$A$25))+1,1)*10^ROW($A$1:$A$25)/10)</f>
        <v>0</v>
      </c>
      <c r="AE225" s="180"/>
      <c r="AF225" s="180"/>
      <c r="AG225" s="180"/>
    </row>
    <row r="226" spans="15:33" s="179" customFormat="1" x14ac:dyDescent="0.25">
      <c r="O226" s="204">
        <f t="shared" si="3"/>
        <v>443</v>
      </c>
      <c r="P226" s="197" t="str">
        <f>IF(OR(LEN(Form!$E$8)=0,ROWS(ColumnDescr)&lt;O226),"",IF(LEN(INDEX(ColumnDescr,$O226))=0,"",Form!$E$8))</f>
        <v/>
      </c>
      <c r="Q226" s="198" t="str">
        <f ca="1">IF(LEN(Form!PIdate)=0,"",IF(P226="","",Form!$E$9))</f>
        <v/>
      </c>
      <c r="R226" s="199" t="str">
        <f>IF($P226="","",INDEX(ColumnDescr,Calc!$O226,1))</f>
        <v/>
      </c>
      <c r="S226" s="197" t="str">
        <f>IF($P226="","",INDEX(ColumnQTY,Calc!$O226,1))</f>
        <v/>
      </c>
      <c r="T226" s="197" t="str">
        <f>IF($P226="","",INDEX(ColumnUnit,Calc!$O226,1))</f>
        <v/>
      </c>
      <c r="U226" s="200" t="str">
        <f>IF($P226="","",INDEX(ColumnUnitPrice,Calc!$O226,1))</f>
        <v/>
      </c>
      <c r="V226" s="201" t="str">
        <f>IF($P226="","",INDEX(ColumnDiscount,Calc!$O226,1))</f>
        <v/>
      </c>
      <c r="W226" s="200" t="str">
        <f>IF($P226="","",INDEX(ColumnNetPrice,Calc!$O226,1))</f>
        <v/>
      </c>
      <c r="X226" s="200" t="str">
        <f>IF($P226="","",INDEX(ColumnCurency,Calc!$O226,1))</f>
        <v/>
      </c>
      <c r="Y226" s="197" t="str">
        <f>IF($P226="","",IF(LEN(Form!$P$12)=0,"",Form!$P$12))</f>
        <v/>
      </c>
      <c r="Z226" s="202" t="str">
        <f>IF($P226="","",IF(LEN(Form!$D$13)=0,"",Form!$D$13))</f>
        <v/>
      </c>
      <c r="AA226" s="180"/>
      <c r="AB226" s="180"/>
      <c r="AC226" s="205" t="str">
        <f>INDEX(Tracking!$B$6:$B$3001,ROW(A221),1)&amp;""</f>
        <v/>
      </c>
      <c r="AD226" s="206">
        <f t="array" ref="AD226">SUMPRODUCT(MID(0&amp;AC226,LARGE(INDEX(ISNUMBER(--MID(AC226,ROW($A$1:$A$25),1))* ROW($A$1:$A$25),0),ROW($A$1:$A$25))+1,1)*10^ROW($A$1:$A$25)/10)</f>
        <v>0</v>
      </c>
      <c r="AE226" s="180"/>
      <c r="AF226" s="180"/>
      <c r="AG226" s="180"/>
    </row>
    <row r="227" spans="15:33" s="179" customFormat="1" x14ac:dyDescent="0.25">
      <c r="O227" s="204">
        <f t="shared" si="3"/>
        <v>445</v>
      </c>
      <c r="P227" s="197" t="str">
        <f>IF(OR(LEN(Form!$E$8)=0,ROWS(ColumnDescr)&lt;O227),"",IF(LEN(INDEX(ColumnDescr,$O227))=0,"",Form!$E$8))</f>
        <v/>
      </c>
      <c r="Q227" s="198" t="str">
        <f ca="1">IF(LEN(Form!PIdate)=0,"",IF(P227="","",Form!$E$9))</f>
        <v/>
      </c>
      <c r="R227" s="199" t="str">
        <f>IF($P227="","",INDEX(ColumnDescr,Calc!$O227,1))</f>
        <v/>
      </c>
      <c r="S227" s="197" t="str">
        <f>IF($P227="","",INDEX(ColumnQTY,Calc!$O227,1))</f>
        <v/>
      </c>
      <c r="T227" s="197" t="str">
        <f>IF($P227="","",INDEX(ColumnUnit,Calc!$O227,1))</f>
        <v/>
      </c>
      <c r="U227" s="200" t="str">
        <f>IF($P227="","",INDEX(ColumnUnitPrice,Calc!$O227,1))</f>
        <v/>
      </c>
      <c r="V227" s="201" t="str">
        <f>IF($P227="","",INDEX(ColumnDiscount,Calc!$O227,1))</f>
        <v/>
      </c>
      <c r="W227" s="200" t="str">
        <f>IF($P227="","",INDEX(ColumnNetPrice,Calc!$O227,1))</f>
        <v/>
      </c>
      <c r="X227" s="200" t="str">
        <f>IF($P227="","",INDEX(ColumnCurency,Calc!$O227,1))</f>
        <v/>
      </c>
      <c r="Y227" s="197" t="str">
        <f>IF($P227="","",IF(LEN(Form!$P$12)=0,"",Form!$P$12))</f>
        <v/>
      </c>
      <c r="Z227" s="202" t="str">
        <f>IF($P227="","",IF(LEN(Form!$D$13)=0,"",Form!$D$13))</f>
        <v/>
      </c>
      <c r="AA227" s="180"/>
      <c r="AB227" s="180"/>
      <c r="AC227" s="205" t="str">
        <f>INDEX(Tracking!$B$6:$B$3001,ROW(A222),1)&amp;""</f>
        <v/>
      </c>
      <c r="AD227" s="206">
        <f t="array" ref="AD227">SUMPRODUCT(MID(0&amp;AC227,LARGE(INDEX(ISNUMBER(--MID(AC227,ROW($A$1:$A$25),1))* ROW($A$1:$A$25),0),ROW($A$1:$A$25))+1,1)*10^ROW($A$1:$A$25)/10)</f>
        <v>0</v>
      </c>
      <c r="AE227" s="180"/>
      <c r="AF227" s="180"/>
      <c r="AG227" s="180"/>
    </row>
    <row r="228" spans="15:33" s="179" customFormat="1" x14ac:dyDescent="0.25">
      <c r="O228" s="204">
        <f t="shared" si="3"/>
        <v>447</v>
      </c>
      <c r="P228" s="197" t="str">
        <f>IF(OR(LEN(Form!$E$8)=0,ROWS(ColumnDescr)&lt;O228),"",IF(LEN(INDEX(ColumnDescr,$O228))=0,"",Form!$E$8))</f>
        <v/>
      </c>
      <c r="Q228" s="198" t="str">
        <f ca="1">IF(LEN(Form!PIdate)=0,"",IF(P228="","",Form!$E$9))</f>
        <v/>
      </c>
      <c r="R228" s="199" t="str">
        <f>IF($P228="","",INDEX(ColumnDescr,Calc!$O228,1))</f>
        <v/>
      </c>
      <c r="S228" s="197" t="str">
        <f>IF($P228="","",INDEX(ColumnQTY,Calc!$O228,1))</f>
        <v/>
      </c>
      <c r="T228" s="197" t="str">
        <f>IF($P228="","",INDEX(ColumnUnit,Calc!$O228,1))</f>
        <v/>
      </c>
      <c r="U228" s="200" t="str">
        <f>IF($P228="","",INDEX(ColumnUnitPrice,Calc!$O228,1))</f>
        <v/>
      </c>
      <c r="V228" s="201" t="str">
        <f>IF($P228="","",INDEX(ColumnDiscount,Calc!$O228,1))</f>
        <v/>
      </c>
      <c r="W228" s="200" t="str">
        <f>IF($P228="","",INDEX(ColumnNetPrice,Calc!$O228,1))</f>
        <v/>
      </c>
      <c r="X228" s="200" t="str">
        <f>IF($P228="","",INDEX(ColumnCurency,Calc!$O228,1))</f>
        <v/>
      </c>
      <c r="Y228" s="197" t="str">
        <f>IF($P228="","",IF(LEN(Form!$P$12)=0,"",Form!$P$12))</f>
        <v/>
      </c>
      <c r="Z228" s="202" t="str">
        <f>IF($P228="","",IF(LEN(Form!$D$13)=0,"",Form!$D$13))</f>
        <v/>
      </c>
      <c r="AA228" s="180"/>
      <c r="AB228" s="180"/>
      <c r="AC228" s="205" t="str">
        <f>INDEX(Tracking!$B$6:$B$3001,ROW(A223),1)&amp;""</f>
        <v/>
      </c>
      <c r="AD228" s="206">
        <f t="array" ref="AD228">SUMPRODUCT(MID(0&amp;AC228,LARGE(INDEX(ISNUMBER(--MID(AC228,ROW($A$1:$A$25),1))* ROW($A$1:$A$25),0),ROW($A$1:$A$25))+1,1)*10^ROW($A$1:$A$25)/10)</f>
        <v>0</v>
      </c>
      <c r="AE228" s="180"/>
      <c r="AF228" s="180"/>
      <c r="AG228" s="180"/>
    </row>
    <row r="229" spans="15:33" s="179" customFormat="1" x14ac:dyDescent="0.25">
      <c r="O229" s="204">
        <f t="shared" si="3"/>
        <v>449</v>
      </c>
      <c r="P229" s="197" t="str">
        <f>IF(OR(LEN(Form!$E$8)=0,ROWS(ColumnDescr)&lt;O229),"",IF(LEN(INDEX(ColumnDescr,$O229))=0,"",Form!$E$8))</f>
        <v/>
      </c>
      <c r="Q229" s="198" t="str">
        <f ca="1">IF(LEN(Form!PIdate)=0,"",IF(P229="","",Form!$E$9))</f>
        <v/>
      </c>
      <c r="R229" s="199" t="str">
        <f>IF($P229="","",INDEX(ColumnDescr,Calc!$O229,1))</f>
        <v/>
      </c>
      <c r="S229" s="197" t="str">
        <f>IF($P229="","",INDEX(ColumnQTY,Calc!$O229,1))</f>
        <v/>
      </c>
      <c r="T229" s="197" t="str">
        <f>IF($P229="","",INDEX(ColumnUnit,Calc!$O229,1))</f>
        <v/>
      </c>
      <c r="U229" s="200" t="str">
        <f>IF($P229="","",INDEX(ColumnUnitPrice,Calc!$O229,1))</f>
        <v/>
      </c>
      <c r="V229" s="201" t="str">
        <f>IF($P229="","",INDEX(ColumnDiscount,Calc!$O229,1))</f>
        <v/>
      </c>
      <c r="W229" s="200" t="str">
        <f>IF($P229="","",INDEX(ColumnNetPrice,Calc!$O229,1))</f>
        <v/>
      </c>
      <c r="X229" s="200" t="str">
        <f>IF($P229="","",INDEX(ColumnCurency,Calc!$O229,1))</f>
        <v/>
      </c>
      <c r="Y229" s="197" t="str">
        <f>IF($P229="","",IF(LEN(Form!$P$12)=0,"",Form!$P$12))</f>
        <v/>
      </c>
      <c r="Z229" s="202" t="str">
        <f>IF($P229="","",IF(LEN(Form!$D$13)=0,"",Form!$D$13))</f>
        <v/>
      </c>
      <c r="AA229" s="180"/>
      <c r="AB229" s="180"/>
      <c r="AC229" s="205" t="str">
        <f>INDEX(Tracking!$B$6:$B$3001,ROW(A224),1)&amp;""</f>
        <v/>
      </c>
      <c r="AD229" s="206">
        <f t="array" ref="AD229">SUMPRODUCT(MID(0&amp;AC229,LARGE(INDEX(ISNUMBER(--MID(AC229,ROW($A$1:$A$25),1))* ROW($A$1:$A$25),0),ROW($A$1:$A$25))+1,1)*10^ROW($A$1:$A$25)/10)</f>
        <v>0</v>
      </c>
      <c r="AE229" s="180"/>
      <c r="AF229" s="180"/>
      <c r="AG229" s="180"/>
    </row>
    <row r="230" spans="15:33" s="179" customFormat="1" x14ac:dyDescent="0.25">
      <c r="O230" s="204">
        <f t="shared" si="3"/>
        <v>451</v>
      </c>
      <c r="P230" s="197" t="str">
        <f>IF(OR(LEN(Form!$E$8)=0,ROWS(ColumnDescr)&lt;O230),"",IF(LEN(INDEX(ColumnDescr,$O230))=0,"",Form!$E$8))</f>
        <v/>
      </c>
      <c r="Q230" s="198" t="str">
        <f ca="1">IF(LEN(Form!PIdate)=0,"",IF(P230="","",Form!$E$9))</f>
        <v/>
      </c>
      <c r="R230" s="199" t="str">
        <f>IF($P230="","",INDEX(ColumnDescr,Calc!$O230,1))</f>
        <v/>
      </c>
      <c r="S230" s="197" t="str">
        <f>IF($P230="","",INDEX(ColumnQTY,Calc!$O230,1))</f>
        <v/>
      </c>
      <c r="T230" s="197" t="str">
        <f>IF($P230="","",INDEX(ColumnUnit,Calc!$O230,1))</f>
        <v/>
      </c>
      <c r="U230" s="200" t="str">
        <f>IF($P230="","",INDEX(ColumnUnitPrice,Calc!$O230,1))</f>
        <v/>
      </c>
      <c r="V230" s="201" t="str">
        <f>IF($P230="","",INDEX(ColumnDiscount,Calc!$O230,1))</f>
        <v/>
      </c>
      <c r="W230" s="200" t="str">
        <f>IF($P230="","",INDEX(ColumnNetPrice,Calc!$O230,1))</f>
        <v/>
      </c>
      <c r="X230" s="200" t="str">
        <f>IF($P230="","",INDEX(ColumnCurency,Calc!$O230,1))</f>
        <v/>
      </c>
      <c r="Y230" s="197" t="str">
        <f>IF($P230="","",IF(LEN(Form!$P$12)=0,"",Form!$P$12))</f>
        <v/>
      </c>
      <c r="Z230" s="202" t="str">
        <f>IF($P230="","",IF(LEN(Form!$D$13)=0,"",Form!$D$13))</f>
        <v/>
      </c>
      <c r="AA230" s="180"/>
      <c r="AB230" s="180"/>
      <c r="AC230" s="205" t="str">
        <f>INDEX(Tracking!$B$6:$B$3001,ROW(A225),1)&amp;""</f>
        <v/>
      </c>
      <c r="AD230" s="206">
        <f t="array" ref="AD230">SUMPRODUCT(MID(0&amp;AC230,LARGE(INDEX(ISNUMBER(--MID(AC230,ROW($A$1:$A$25),1))* ROW($A$1:$A$25),0),ROW($A$1:$A$25))+1,1)*10^ROW($A$1:$A$25)/10)</f>
        <v>0</v>
      </c>
      <c r="AE230" s="180"/>
      <c r="AF230" s="180"/>
      <c r="AG230" s="180"/>
    </row>
    <row r="231" spans="15:33" s="179" customFormat="1" x14ac:dyDescent="0.25">
      <c r="O231" s="204">
        <f t="shared" si="3"/>
        <v>453</v>
      </c>
      <c r="P231" s="197" t="str">
        <f>IF(OR(LEN(Form!$E$8)=0,ROWS(ColumnDescr)&lt;O231),"",IF(LEN(INDEX(ColumnDescr,$O231))=0,"",Form!$E$8))</f>
        <v/>
      </c>
      <c r="Q231" s="198" t="str">
        <f ca="1">IF(LEN(Form!PIdate)=0,"",IF(P231="","",Form!$E$9))</f>
        <v/>
      </c>
      <c r="R231" s="199" t="str">
        <f>IF($P231="","",INDEX(ColumnDescr,Calc!$O231,1))</f>
        <v/>
      </c>
      <c r="S231" s="197" t="str">
        <f>IF($P231="","",INDEX(ColumnQTY,Calc!$O231,1))</f>
        <v/>
      </c>
      <c r="T231" s="197" t="str">
        <f>IF($P231="","",INDEX(ColumnUnit,Calc!$O231,1))</f>
        <v/>
      </c>
      <c r="U231" s="200" t="str">
        <f>IF($P231="","",INDEX(ColumnUnitPrice,Calc!$O231,1))</f>
        <v/>
      </c>
      <c r="V231" s="201" t="str">
        <f>IF($P231="","",INDEX(ColumnDiscount,Calc!$O231,1))</f>
        <v/>
      </c>
      <c r="W231" s="200" t="str">
        <f>IF($P231="","",INDEX(ColumnNetPrice,Calc!$O231,1))</f>
        <v/>
      </c>
      <c r="X231" s="200" t="str">
        <f>IF($P231="","",INDEX(ColumnCurency,Calc!$O231,1))</f>
        <v/>
      </c>
      <c r="Y231" s="197" t="str">
        <f>IF($P231="","",IF(LEN(Form!$P$12)=0,"",Form!$P$12))</f>
        <v/>
      </c>
      <c r="Z231" s="202" t="str">
        <f>IF($P231="","",IF(LEN(Form!$D$13)=0,"",Form!$D$13))</f>
        <v/>
      </c>
      <c r="AA231" s="180"/>
      <c r="AB231" s="180"/>
      <c r="AC231" s="205" t="str">
        <f>INDEX(Tracking!$B$6:$B$3001,ROW(A226),1)&amp;""</f>
        <v/>
      </c>
      <c r="AD231" s="206">
        <f t="array" ref="AD231">SUMPRODUCT(MID(0&amp;AC231,LARGE(INDEX(ISNUMBER(--MID(AC231,ROW($A$1:$A$25),1))* ROW($A$1:$A$25),0),ROW($A$1:$A$25))+1,1)*10^ROW($A$1:$A$25)/10)</f>
        <v>0</v>
      </c>
      <c r="AE231" s="180"/>
      <c r="AF231" s="180"/>
      <c r="AG231" s="180"/>
    </row>
    <row r="232" spans="15:33" s="179" customFormat="1" x14ac:dyDescent="0.25">
      <c r="O232" s="204">
        <f t="shared" si="3"/>
        <v>455</v>
      </c>
      <c r="P232" s="197" t="str">
        <f>IF(OR(LEN(Form!$E$8)=0,ROWS(ColumnDescr)&lt;O232),"",IF(LEN(INDEX(ColumnDescr,$O232))=0,"",Form!$E$8))</f>
        <v/>
      </c>
      <c r="Q232" s="198" t="str">
        <f ca="1">IF(LEN(Form!PIdate)=0,"",IF(P232="","",Form!$E$9))</f>
        <v/>
      </c>
      <c r="R232" s="199" t="str">
        <f>IF($P232="","",INDEX(ColumnDescr,Calc!$O232,1))</f>
        <v/>
      </c>
      <c r="S232" s="197" t="str">
        <f>IF($P232="","",INDEX(ColumnQTY,Calc!$O232,1))</f>
        <v/>
      </c>
      <c r="T232" s="197" t="str">
        <f>IF($P232="","",INDEX(ColumnUnit,Calc!$O232,1))</f>
        <v/>
      </c>
      <c r="U232" s="200" t="str">
        <f>IF($P232="","",INDEX(ColumnUnitPrice,Calc!$O232,1))</f>
        <v/>
      </c>
      <c r="V232" s="201" t="str">
        <f>IF($P232="","",INDEX(ColumnDiscount,Calc!$O232,1))</f>
        <v/>
      </c>
      <c r="W232" s="200" t="str">
        <f>IF($P232="","",INDEX(ColumnNetPrice,Calc!$O232,1))</f>
        <v/>
      </c>
      <c r="X232" s="200" t="str">
        <f>IF($P232="","",INDEX(ColumnCurency,Calc!$O232,1))</f>
        <v/>
      </c>
      <c r="Y232" s="197" t="str">
        <f>IF($P232="","",IF(LEN(Form!$P$12)=0,"",Form!$P$12))</f>
        <v/>
      </c>
      <c r="Z232" s="202" t="str">
        <f>IF($P232="","",IF(LEN(Form!$D$13)=0,"",Form!$D$13))</f>
        <v/>
      </c>
      <c r="AA232" s="180"/>
      <c r="AB232" s="180"/>
      <c r="AC232" s="205" t="str">
        <f>INDEX(Tracking!$B$6:$B$3001,ROW(A227),1)&amp;""</f>
        <v/>
      </c>
      <c r="AD232" s="206">
        <f t="array" ref="AD232">SUMPRODUCT(MID(0&amp;AC232,LARGE(INDEX(ISNUMBER(--MID(AC232,ROW($A$1:$A$25),1))* ROW($A$1:$A$25),0),ROW($A$1:$A$25))+1,1)*10^ROW($A$1:$A$25)/10)</f>
        <v>0</v>
      </c>
      <c r="AE232" s="180"/>
      <c r="AF232" s="180"/>
      <c r="AG232" s="180"/>
    </row>
    <row r="233" spans="15:33" s="179" customFormat="1" x14ac:dyDescent="0.25">
      <c r="O233" s="204">
        <f t="shared" si="3"/>
        <v>457</v>
      </c>
      <c r="P233" s="197" t="str">
        <f>IF(OR(LEN(Form!$E$8)=0,ROWS(ColumnDescr)&lt;O233),"",IF(LEN(INDEX(ColumnDescr,$O233))=0,"",Form!$E$8))</f>
        <v/>
      </c>
      <c r="Q233" s="198" t="str">
        <f ca="1">IF(LEN(Form!PIdate)=0,"",IF(P233="","",Form!$E$9))</f>
        <v/>
      </c>
      <c r="R233" s="199" t="str">
        <f>IF($P233="","",INDEX(ColumnDescr,Calc!$O233,1))</f>
        <v/>
      </c>
      <c r="S233" s="197" t="str">
        <f>IF($P233="","",INDEX(ColumnQTY,Calc!$O233,1))</f>
        <v/>
      </c>
      <c r="T233" s="197" t="str">
        <f>IF($P233="","",INDEX(ColumnUnit,Calc!$O233,1))</f>
        <v/>
      </c>
      <c r="U233" s="200" t="str">
        <f>IF($P233="","",INDEX(ColumnUnitPrice,Calc!$O233,1))</f>
        <v/>
      </c>
      <c r="V233" s="201" t="str">
        <f>IF($P233="","",INDEX(ColumnDiscount,Calc!$O233,1))</f>
        <v/>
      </c>
      <c r="W233" s="200" t="str">
        <f>IF($P233="","",INDEX(ColumnNetPrice,Calc!$O233,1))</f>
        <v/>
      </c>
      <c r="X233" s="200" t="str">
        <f>IF($P233="","",INDEX(ColumnCurency,Calc!$O233,1))</f>
        <v/>
      </c>
      <c r="Y233" s="197" t="str">
        <f>IF($P233="","",IF(LEN(Form!$P$12)=0,"",Form!$P$12))</f>
        <v/>
      </c>
      <c r="Z233" s="202" t="str">
        <f>IF($P233="","",IF(LEN(Form!$D$13)=0,"",Form!$D$13))</f>
        <v/>
      </c>
      <c r="AA233" s="180"/>
      <c r="AB233" s="180"/>
      <c r="AC233" s="205" t="str">
        <f>INDEX(Tracking!$B$6:$B$3001,ROW(A228),1)&amp;""</f>
        <v/>
      </c>
      <c r="AD233" s="206">
        <f t="array" ref="AD233">SUMPRODUCT(MID(0&amp;AC233,LARGE(INDEX(ISNUMBER(--MID(AC233,ROW($A$1:$A$25),1))* ROW($A$1:$A$25),0),ROW($A$1:$A$25))+1,1)*10^ROW($A$1:$A$25)/10)</f>
        <v>0</v>
      </c>
      <c r="AE233" s="180"/>
      <c r="AF233" s="180"/>
      <c r="AG233" s="180"/>
    </row>
    <row r="234" spans="15:33" s="179" customFormat="1" x14ac:dyDescent="0.25">
      <c r="O234" s="204">
        <f t="shared" si="3"/>
        <v>459</v>
      </c>
      <c r="P234" s="197" t="str">
        <f>IF(OR(LEN(Form!$E$8)=0,ROWS(ColumnDescr)&lt;O234),"",IF(LEN(INDEX(ColumnDescr,$O234))=0,"",Form!$E$8))</f>
        <v/>
      </c>
      <c r="Q234" s="198" t="str">
        <f ca="1">IF(LEN(Form!PIdate)=0,"",IF(P234="","",Form!$E$9))</f>
        <v/>
      </c>
      <c r="R234" s="199" t="str">
        <f>IF($P234="","",INDEX(ColumnDescr,Calc!$O234,1))</f>
        <v/>
      </c>
      <c r="S234" s="197" t="str">
        <f>IF($P234="","",INDEX(ColumnQTY,Calc!$O234,1))</f>
        <v/>
      </c>
      <c r="T234" s="197" t="str">
        <f>IF($P234="","",INDEX(ColumnUnit,Calc!$O234,1))</f>
        <v/>
      </c>
      <c r="U234" s="200" t="str">
        <f>IF($P234="","",INDEX(ColumnUnitPrice,Calc!$O234,1))</f>
        <v/>
      </c>
      <c r="V234" s="201" t="str">
        <f>IF($P234="","",INDEX(ColumnDiscount,Calc!$O234,1))</f>
        <v/>
      </c>
      <c r="W234" s="200" t="str">
        <f>IF($P234="","",INDEX(ColumnNetPrice,Calc!$O234,1))</f>
        <v/>
      </c>
      <c r="X234" s="200" t="str">
        <f>IF($P234="","",INDEX(ColumnCurency,Calc!$O234,1))</f>
        <v/>
      </c>
      <c r="Y234" s="197" t="str">
        <f>IF($P234="","",IF(LEN(Form!$P$12)=0,"",Form!$P$12))</f>
        <v/>
      </c>
      <c r="Z234" s="202" t="str">
        <f>IF($P234="","",IF(LEN(Form!$D$13)=0,"",Form!$D$13))</f>
        <v/>
      </c>
      <c r="AA234" s="180"/>
      <c r="AB234" s="180"/>
      <c r="AC234" s="205" t="str">
        <f>INDEX(Tracking!$B$6:$B$3001,ROW(A229),1)&amp;""</f>
        <v/>
      </c>
      <c r="AD234" s="206">
        <f t="array" ref="AD234">SUMPRODUCT(MID(0&amp;AC234,LARGE(INDEX(ISNUMBER(--MID(AC234,ROW($A$1:$A$25),1))* ROW($A$1:$A$25),0),ROW($A$1:$A$25))+1,1)*10^ROW($A$1:$A$25)/10)</f>
        <v>0</v>
      </c>
      <c r="AE234" s="180"/>
      <c r="AF234" s="180"/>
      <c r="AG234" s="180"/>
    </row>
    <row r="235" spans="15:33" s="179" customFormat="1" x14ac:dyDescent="0.25">
      <c r="O235" s="204">
        <f t="shared" si="3"/>
        <v>461</v>
      </c>
      <c r="P235" s="197" t="str">
        <f>IF(OR(LEN(Form!$E$8)=0,ROWS(ColumnDescr)&lt;O235),"",IF(LEN(INDEX(ColumnDescr,$O235))=0,"",Form!$E$8))</f>
        <v/>
      </c>
      <c r="Q235" s="198" t="str">
        <f ca="1">IF(LEN(Form!PIdate)=0,"",IF(P235="","",Form!$E$9))</f>
        <v/>
      </c>
      <c r="R235" s="199" t="str">
        <f>IF($P235="","",INDEX(ColumnDescr,Calc!$O235,1))</f>
        <v/>
      </c>
      <c r="S235" s="197" t="str">
        <f>IF($P235="","",INDEX(ColumnQTY,Calc!$O235,1))</f>
        <v/>
      </c>
      <c r="T235" s="197" t="str">
        <f>IF($P235="","",INDEX(ColumnUnit,Calc!$O235,1))</f>
        <v/>
      </c>
      <c r="U235" s="200" t="str">
        <f>IF($P235="","",INDEX(ColumnUnitPrice,Calc!$O235,1))</f>
        <v/>
      </c>
      <c r="V235" s="201" t="str">
        <f>IF($P235="","",INDEX(ColumnDiscount,Calc!$O235,1))</f>
        <v/>
      </c>
      <c r="W235" s="200" t="str">
        <f>IF($P235="","",INDEX(ColumnNetPrice,Calc!$O235,1))</f>
        <v/>
      </c>
      <c r="X235" s="200" t="str">
        <f>IF($P235="","",INDEX(ColumnCurency,Calc!$O235,1))</f>
        <v/>
      </c>
      <c r="Y235" s="197" t="str">
        <f>IF($P235="","",IF(LEN(Form!$P$12)=0,"",Form!$P$12))</f>
        <v/>
      </c>
      <c r="Z235" s="202" t="str">
        <f>IF($P235="","",IF(LEN(Form!$D$13)=0,"",Form!$D$13))</f>
        <v/>
      </c>
      <c r="AA235" s="180"/>
      <c r="AB235" s="180"/>
      <c r="AC235" s="205" t="str">
        <f>INDEX(Tracking!$B$6:$B$3001,ROW(A230),1)&amp;""</f>
        <v/>
      </c>
      <c r="AD235" s="206">
        <f t="array" ref="AD235">SUMPRODUCT(MID(0&amp;AC235,LARGE(INDEX(ISNUMBER(--MID(AC235,ROW($A$1:$A$25),1))* ROW($A$1:$A$25),0),ROW($A$1:$A$25))+1,1)*10^ROW($A$1:$A$25)/10)</f>
        <v>0</v>
      </c>
      <c r="AE235" s="180"/>
      <c r="AF235" s="180"/>
      <c r="AG235" s="180"/>
    </row>
    <row r="236" spans="15:33" s="179" customFormat="1" x14ac:dyDescent="0.25">
      <c r="O236" s="204">
        <f t="shared" si="3"/>
        <v>463</v>
      </c>
      <c r="P236" s="197" t="str">
        <f>IF(OR(LEN(Form!$E$8)=0,ROWS(ColumnDescr)&lt;O236),"",IF(LEN(INDEX(ColumnDescr,$O236))=0,"",Form!$E$8))</f>
        <v/>
      </c>
      <c r="Q236" s="198" t="str">
        <f ca="1">IF(LEN(Form!PIdate)=0,"",IF(P236="","",Form!$E$9))</f>
        <v/>
      </c>
      <c r="R236" s="199" t="str">
        <f>IF($P236="","",INDEX(ColumnDescr,Calc!$O236,1))</f>
        <v/>
      </c>
      <c r="S236" s="197" t="str">
        <f>IF($P236="","",INDEX(ColumnQTY,Calc!$O236,1))</f>
        <v/>
      </c>
      <c r="T236" s="197" t="str">
        <f>IF($P236="","",INDEX(ColumnUnit,Calc!$O236,1))</f>
        <v/>
      </c>
      <c r="U236" s="200" t="str">
        <f>IF($P236="","",INDEX(ColumnUnitPrice,Calc!$O236,1))</f>
        <v/>
      </c>
      <c r="V236" s="201" t="str">
        <f>IF($P236="","",INDEX(ColumnDiscount,Calc!$O236,1))</f>
        <v/>
      </c>
      <c r="W236" s="200" t="str">
        <f>IF($P236="","",INDEX(ColumnNetPrice,Calc!$O236,1))</f>
        <v/>
      </c>
      <c r="X236" s="200" t="str">
        <f>IF($P236="","",INDEX(ColumnCurency,Calc!$O236,1))</f>
        <v/>
      </c>
      <c r="Y236" s="197" t="str">
        <f>IF($P236="","",IF(LEN(Form!$P$12)=0,"",Form!$P$12))</f>
        <v/>
      </c>
      <c r="Z236" s="202" t="str">
        <f>IF($P236="","",IF(LEN(Form!$D$13)=0,"",Form!$D$13))</f>
        <v/>
      </c>
      <c r="AA236" s="180"/>
      <c r="AB236" s="180"/>
      <c r="AC236" s="205" t="str">
        <f>INDEX(Tracking!$B$6:$B$3001,ROW(A231),1)&amp;""</f>
        <v/>
      </c>
      <c r="AD236" s="206">
        <f t="array" ref="AD236">SUMPRODUCT(MID(0&amp;AC236,LARGE(INDEX(ISNUMBER(--MID(AC236,ROW($A$1:$A$25),1))* ROW($A$1:$A$25),0),ROW($A$1:$A$25))+1,1)*10^ROW($A$1:$A$25)/10)</f>
        <v>0</v>
      </c>
      <c r="AE236" s="180"/>
      <c r="AF236" s="180"/>
      <c r="AG236" s="180"/>
    </row>
    <row r="237" spans="15:33" s="179" customFormat="1" x14ac:dyDescent="0.25">
      <c r="O237" s="204">
        <f t="shared" si="3"/>
        <v>465</v>
      </c>
      <c r="P237" s="197" t="str">
        <f>IF(OR(LEN(Form!$E$8)=0,ROWS(ColumnDescr)&lt;O237),"",IF(LEN(INDEX(ColumnDescr,$O237))=0,"",Form!$E$8))</f>
        <v/>
      </c>
      <c r="Q237" s="198" t="str">
        <f ca="1">IF(LEN(Form!PIdate)=0,"",IF(P237="","",Form!$E$9))</f>
        <v/>
      </c>
      <c r="R237" s="199" t="str">
        <f>IF($P237="","",INDEX(ColumnDescr,Calc!$O237,1))</f>
        <v/>
      </c>
      <c r="S237" s="197" t="str">
        <f>IF($P237="","",INDEX(ColumnQTY,Calc!$O237,1))</f>
        <v/>
      </c>
      <c r="T237" s="197" t="str">
        <f>IF($P237="","",INDEX(ColumnUnit,Calc!$O237,1))</f>
        <v/>
      </c>
      <c r="U237" s="200" t="str">
        <f>IF($P237="","",INDEX(ColumnUnitPrice,Calc!$O237,1))</f>
        <v/>
      </c>
      <c r="V237" s="201" t="str">
        <f>IF($P237="","",INDEX(ColumnDiscount,Calc!$O237,1))</f>
        <v/>
      </c>
      <c r="W237" s="200" t="str">
        <f>IF($P237="","",INDEX(ColumnNetPrice,Calc!$O237,1))</f>
        <v/>
      </c>
      <c r="X237" s="200" t="str">
        <f>IF($P237="","",INDEX(ColumnCurency,Calc!$O237,1))</f>
        <v/>
      </c>
      <c r="Y237" s="197" t="str">
        <f>IF($P237="","",IF(LEN(Form!$P$12)=0,"",Form!$P$12))</f>
        <v/>
      </c>
      <c r="Z237" s="202" t="str">
        <f>IF($P237="","",IF(LEN(Form!$D$13)=0,"",Form!$D$13))</f>
        <v/>
      </c>
      <c r="AA237" s="180"/>
      <c r="AB237" s="180"/>
      <c r="AC237" s="205" t="str">
        <f>INDEX(Tracking!$B$6:$B$3001,ROW(A232),1)&amp;""</f>
        <v/>
      </c>
      <c r="AD237" s="206">
        <f t="array" ref="AD237">SUMPRODUCT(MID(0&amp;AC237,LARGE(INDEX(ISNUMBER(--MID(AC237,ROW($A$1:$A$25),1))* ROW($A$1:$A$25),0),ROW($A$1:$A$25))+1,1)*10^ROW($A$1:$A$25)/10)</f>
        <v>0</v>
      </c>
      <c r="AE237" s="180"/>
      <c r="AF237" s="180"/>
      <c r="AG237" s="180"/>
    </row>
    <row r="238" spans="15:33" s="179" customFormat="1" x14ac:dyDescent="0.25">
      <c r="O238" s="204">
        <f t="shared" si="3"/>
        <v>467</v>
      </c>
      <c r="P238" s="197" t="str">
        <f>IF(OR(LEN(Form!$E$8)=0,ROWS(ColumnDescr)&lt;O238),"",IF(LEN(INDEX(ColumnDescr,$O238))=0,"",Form!$E$8))</f>
        <v/>
      </c>
      <c r="Q238" s="198" t="str">
        <f ca="1">IF(LEN(Form!PIdate)=0,"",IF(P238="","",Form!$E$9))</f>
        <v/>
      </c>
      <c r="R238" s="199" t="str">
        <f>IF($P238="","",INDEX(ColumnDescr,Calc!$O238,1))</f>
        <v/>
      </c>
      <c r="S238" s="197" t="str">
        <f>IF($P238="","",INDEX(ColumnQTY,Calc!$O238,1))</f>
        <v/>
      </c>
      <c r="T238" s="197" t="str">
        <f>IF($P238="","",INDEX(ColumnUnit,Calc!$O238,1))</f>
        <v/>
      </c>
      <c r="U238" s="200" t="str">
        <f>IF($P238="","",INDEX(ColumnUnitPrice,Calc!$O238,1))</f>
        <v/>
      </c>
      <c r="V238" s="201" t="str">
        <f>IF($P238="","",INDEX(ColumnDiscount,Calc!$O238,1))</f>
        <v/>
      </c>
      <c r="W238" s="200" t="str">
        <f>IF($P238="","",INDEX(ColumnNetPrice,Calc!$O238,1))</f>
        <v/>
      </c>
      <c r="X238" s="200" t="str">
        <f>IF($P238="","",INDEX(ColumnCurency,Calc!$O238,1))</f>
        <v/>
      </c>
      <c r="Y238" s="197" t="str">
        <f>IF($P238="","",IF(LEN(Form!$P$12)=0,"",Form!$P$12))</f>
        <v/>
      </c>
      <c r="Z238" s="202" t="str">
        <f>IF($P238="","",IF(LEN(Form!$D$13)=0,"",Form!$D$13))</f>
        <v/>
      </c>
      <c r="AA238" s="180"/>
      <c r="AB238" s="180"/>
      <c r="AC238" s="205" t="str">
        <f>INDEX(Tracking!$B$6:$B$3001,ROW(A233),1)&amp;""</f>
        <v/>
      </c>
      <c r="AD238" s="206">
        <f t="array" ref="AD238">SUMPRODUCT(MID(0&amp;AC238,LARGE(INDEX(ISNUMBER(--MID(AC238,ROW($A$1:$A$25),1))* ROW($A$1:$A$25),0),ROW($A$1:$A$25))+1,1)*10^ROW($A$1:$A$25)/10)</f>
        <v>0</v>
      </c>
      <c r="AE238" s="180"/>
      <c r="AF238" s="180"/>
      <c r="AG238" s="180"/>
    </row>
    <row r="239" spans="15:33" s="179" customFormat="1" x14ac:dyDescent="0.25">
      <c r="O239" s="204">
        <f t="shared" si="3"/>
        <v>469</v>
      </c>
      <c r="P239" s="197" t="str">
        <f>IF(OR(LEN(Form!$E$8)=0,ROWS(ColumnDescr)&lt;O239),"",IF(LEN(INDEX(ColumnDescr,$O239))=0,"",Form!$E$8))</f>
        <v/>
      </c>
      <c r="Q239" s="198" t="str">
        <f ca="1">IF(LEN(Form!PIdate)=0,"",IF(P239="","",Form!$E$9))</f>
        <v/>
      </c>
      <c r="R239" s="199" t="str">
        <f>IF($P239="","",INDEX(ColumnDescr,Calc!$O239,1))</f>
        <v/>
      </c>
      <c r="S239" s="197" t="str">
        <f>IF($P239="","",INDEX(ColumnQTY,Calc!$O239,1))</f>
        <v/>
      </c>
      <c r="T239" s="197" t="str">
        <f>IF($P239="","",INDEX(ColumnUnit,Calc!$O239,1))</f>
        <v/>
      </c>
      <c r="U239" s="200" t="str">
        <f>IF($P239="","",INDEX(ColumnUnitPrice,Calc!$O239,1))</f>
        <v/>
      </c>
      <c r="V239" s="201" t="str">
        <f>IF($P239="","",INDEX(ColumnDiscount,Calc!$O239,1))</f>
        <v/>
      </c>
      <c r="W239" s="200" t="str">
        <f>IF($P239="","",INDEX(ColumnNetPrice,Calc!$O239,1))</f>
        <v/>
      </c>
      <c r="X239" s="200" t="str">
        <f>IF($P239="","",INDEX(ColumnCurency,Calc!$O239,1))</f>
        <v/>
      </c>
      <c r="Y239" s="197" t="str">
        <f>IF($P239="","",IF(LEN(Form!$P$12)=0,"",Form!$P$12))</f>
        <v/>
      </c>
      <c r="Z239" s="202" t="str">
        <f>IF($P239="","",IF(LEN(Form!$D$13)=0,"",Form!$D$13))</f>
        <v/>
      </c>
      <c r="AA239" s="180"/>
      <c r="AB239" s="180"/>
      <c r="AC239" s="205" t="str">
        <f>INDEX(Tracking!$B$6:$B$3001,ROW(A234),1)&amp;""</f>
        <v/>
      </c>
      <c r="AD239" s="206">
        <f t="array" ref="AD239">SUMPRODUCT(MID(0&amp;AC239,LARGE(INDEX(ISNUMBER(--MID(AC239,ROW($A$1:$A$25),1))* ROW($A$1:$A$25),0),ROW($A$1:$A$25))+1,1)*10^ROW($A$1:$A$25)/10)</f>
        <v>0</v>
      </c>
      <c r="AE239" s="180"/>
      <c r="AF239" s="180"/>
      <c r="AG239" s="180"/>
    </row>
    <row r="240" spans="15:33" s="179" customFormat="1" x14ac:dyDescent="0.25">
      <c r="O240" s="204">
        <f t="shared" si="3"/>
        <v>471</v>
      </c>
      <c r="P240" s="197" t="str">
        <f>IF(OR(LEN(Form!$E$8)=0,ROWS(ColumnDescr)&lt;O240),"",IF(LEN(INDEX(ColumnDescr,$O240))=0,"",Form!$E$8))</f>
        <v/>
      </c>
      <c r="Q240" s="198" t="str">
        <f ca="1">IF(LEN(Form!PIdate)=0,"",IF(P240="","",Form!$E$9))</f>
        <v/>
      </c>
      <c r="R240" s="199" t="str">
        <f>IF($P240="","",INDEX(ColumnDescr,Calc!$O240,1))</f>
        <v/>
      </c>
      <c r="S240" s="197" t="str">
        <f>IF($P240="","",INDEX(ColumnQTY,Calc!$O240,1))</f>
        <v/>
      </c>
      <c r="T240" s="197" t="str">
        <f>IF($P240="","",INDEX(ColumnUnit,Calc!$O240,1))</f>
        <v/>
      </c>
      <c r="U240" s="200" t="str">
        <f>IF($P240="","",INDEX(ColumnUnitPrice,Calc!$O240,1))</f>
        <v/>
      </c>
      <c r="V240" s="201" t="str">
        <f>IF($P240="","",INDEX(ColumnDiscount,Calc!$O240,1))</f>
        <v/>
      </c>
      <c r="W240" s="200" t="str">
        <f>IF($P240="","",INDEX(ColumnNetPrice,Calc!$O240,1))</f>
        <v/>
      </c>
      <c r="X240" s="200" t="str">
        <f>IF($P240="","",INDEX(ColumnCurency,Calc!$O240,1))</f>
        <v/>
      </c>
      <c r="Y240" s="197" t="str">
        <f>IF($P240="","",IF(LEN(Form!$P$12)=0,"",Form!$P$12))</f>
        <v/>
      </c>
      <c r="Z240" s="202" t="str">
        <f>IF($P240="","",IF(LEN(Form!$D$13)=0,"",Form!$D$13))</f>
        <v/>
      </c>
      <c r="AA240" s="180"/>
      <c r="AB240" s="180"/>
      <c r="AC240" s="205" t="str">
        <f>INDEX(Tracking!$B$6:$B$3001,ROW(A235),1)&amp;""</f>
        <v/>
      </c>
      <c r="AD240" s="206">
        <f t="array" ref="AD240">SUMPRODUCT(MID(0&amp;AC240,LARGE(INDEX(ISNUMBER(--MID(AC240,ROW($A$1:$A$25),1))* ROW($A$1:$A$25),0),ROW($A$1:$A$25))+1,1)*10^ROW($A$1:$A$25)/10)</f>
        <v>0</v>
      </c>
      <c r="AE240" s="180"/>
      <c r="AF240" s="180"/>
      <c r="AG240" s="180"/>
    </row>
    <row r="241" spans="15:33" s="179" customFormat="1" x14ac:dyDescent="0.25">
      <c r="O241" s="204">
        <f t="shared" si="3"/>
        <v>473</v>
      </c>
      <c r="P241" s="197" t="str">
        <f>IF(OR(LEN(Form!$E$8)=0,ROWS(ColumnDescr)&lt;O241),"",IF(LEN(INDEX(ColumnDescr,$O241))=0,"",Form!$E$8))</f>
        <v/>
      </c>
      <c r="Q241" s="198" t="str">
        <f ca="1">IF(LEN(Form!PIdate)=0,"",IF(P241="","",Form!$E$9))</f>
        <v/>
      </c>
      <c r="R241" s="199" t="str">
        <f>IF($P241="","",INDEX(ColumnDescr,Calc!$O241,1))</f>
        <v/>
      </c>
      <c r="S241" s="197" t="str">
        <f>IF($P241="","",INDEX(ColumnQTY,Calc!$O241,1))</f>
        <v/>
      </c>
      <c r="T241" s="197" t="str">
        <f>IF($P241="","",INDEX(ColumnUnit,Calc!$O241,1))</f>
        <v/>
      </c>
      <c r="U241" s="200" t="str">
        <f>IF($P241="","",INDEX(ColumnUnitPrice,Calc!$O241,1))</f>
        <v/>
      </c>
      <c r="V241" s="201" t="str">
        <f>IF($P241="","",INDEX(ColumnDiscount,Calc!$O241,1))</f>
        <v/>
      </c>
      <c r="W241" s="200" t="str">
        <f>IF($P241="","",INDEX(ColumnNetPrice,Calc!$O241,1))</f>
        <v/>
      </c>
      <c r="X241" s="200" t="str">
        <f>IF($P241="","",INDEX(ColumnCurency,Calc!$O241,1))</f>
        <v/>
      </c>
      <c r="Y241" s="197" t="str">
        <f>IF($P241="","",IF(LEN(Form!$P$12)=0,"",Form!$P$12))</f>
        <v/>
      </c>
      <c r="Z241" s="202" t="str">
        <f>IF($P241="","",IF(LEN(Form!$D$13)=0,"",Form!$D$13))</f>
        <v/>
      </c>
      <c r="AA241" s="180"/>
      <c r="AB241" s="180"/>
      <c r="AC241" s="205" t="str">
        <f>INDEX(Tracking!$B$6:$B$3001,ROW(A236),1)&amp;""</f>
        <v/>
      </c>
      <c r="AD241" s="206">
        <f t="array" ref="AD241">SUMPRODUCT(MID(0&amp;AC241,LARGE(INDEX(ISNUMBER(--MID(AC241,ROW($A$1:$A$25),1))* ROW($A$1:$A$25),0),ROW($A$1:$A$25))+1,1)*10^ROW($A$1:$A$25)/10)</f>
        <v>0</v>
      </c>
      <c r="AE241" s="180"/>
      <c r="AF241" s="180"/>
      <c r="AG241" s="180"/>
    </row>
    <row r="242" spans="15:33" s="179" customFormat="1" x14ac:dyDescent="0.25">
      <c r="O242" s="204">
        <f t="shared" si="3"/>
        <v>475</v>
      </c>
      <c r="P242" s="197" t="str">
        <f>IF(OR(LEN(Form!$E$8)=0,ROWS(ColumnDescr)&lt;O242),"",IF(LEN(INDEX(ColumnDescr,$O242))=0,"",Form!$E$8))</f>
        <v/>
      </c>
      <c r="Q242" s="198" t="str">
        <f ca="1">IF(LEN(Form!PIdate)=0,"",IF(P242="","",Form!$E$9))</f>
        <v/>
      </c>
      <c r="R242" s="199" t="str">
        <f>IF($P242="","",INDEX(ColumnDescr,Calc!$O242,1))</f>
        <v/>
      </c>
      <c r="S242" s="197" t="str">
        <f>IF($P242="","",INDEX(ColumnQTY,Calc!$O242,1))</f>
        <v/>
      </c>
      <c r="T242" s="197" t="str">
        <f>IF($P242="","",INDEX(ColumnUnit,Calc!$O242,1))</f>
        <v/>
      </c>
      <c r="U242" s="200" t="str">
        <f>IF($P242="","",INDEX(ColumnUnitPrice,Calc!$O242,1))</f>
        <v/>
      </c>
      <c r="V242" s="201" t="str">
        <f>IF($P242="","",INDEX(ColumnDiscount,Calc!$O242,1))</f>
        <v/>
      </c>
      <c r="W242" s="200" t="str">
        <f>IF($P242="","",INDEX(ColumnNetPrice,Calc!$O242,1))</f>
        <v/>
      </c>
      <c r="X242" s="200" t="str">
        <f>IF($P242="","",INDEX(ColumnCurency,Calc!$O242,1))</f>
        <v/>
      </c>
      <c r="Y242" s="197" t="str">
        <f>IF($P242="","",IF(LEN(Form!$P$12)=0,"",Form!$P$12))</f>
        <v/>
      </c>
      <c r="Z242" s="202" t="str">
        <f>IF($P242="","",IF(LEN(Form!$D$13)=0,"",Form!$D$13))</f>
        <v/>
      </c>
      <c r="AA242" s="180"/>
      <c r="AB242" s="180"/>
      <c r="AC242" s="205" t="str">
        <f>INDEX(Tracking!$B$6:$B$3001,ROW(A237),1)&amp;""</f>
        <v/>
      </c>
      <c r="AD242" s="206">
        <f t="array" ref="AD242">SUMPRODUCT(MID(0&amp;AC242,LARGE(INDEX(ISNUMBER(--MID(AC242,ROW($A$1:$A$25),1))* ROW($A$1:$A$25),0),ROW($A$1:$A$25))+1,1)*10^ROW($A$1:$A$25)/10)</f>
        <v>0</v>
      </c>
      <c r="AE242" s="180"/>
      <c r="AF242" s="180"/>
      <c r="AG242" s="180"/>
    </row>
    <row r="243" spans="15:33" s="179" customFormat="1" x14ac:dyDescent="0.25">
      <c r="O243" s="204">
        <f t="shared" si="3"/>
        <v>477</v>
      </c>
      <c r="P243" s="197" t="str">
        <f>IF(OR(LEN(Form!$E$8)=0,ROWS(ColumnDescr)&lt;O243),"",IF(LEN(INDEX(ColumnDescr,$O243))=0,"",Form!$E$8))</f>
        <v/>
      </c>
      <c r="Q243" s="198" t="str">
        <f ca="1">IF(LEN(Form!PIdate)=0,"",IF(P243="","",Form!$E$9))</f>
        <v/>
      </c>
      <c r="R243" s="199" t="str">
        <f>IF($P243="","",INDEX(ColumnDescr,Calc!$O243,1))</f>
        <v/>
      </c>
      <c r="S243" s="197" t="str">
        <f>IF($P243="","",INDEX(ColumnQTY,Calc!$O243,1))</f>
        <v/>
      </c>
      <c r="T243" s="197" t="str">
        <f>IF($P243="","",INDEX(ColumnUnit,Calc!$O243,1))</f>
        <v/>
      </c>
      <c r="U243" s="200" t="str">
        <f>IF($P243="","",INDEX(ColumnUnitPrice,Calc!$O243,1))</f>
        <v/>
      </c>
      <c r="V243" s="201" t="str">
        <f>IF($P243="","",INDEX(ColumnDiscount,Calc!$O243,1))</f>
        <v/>
      </c>
      <c r="W243" s="200" t="str">
        <f>IF($P243="","",INDEX(ColumnNetPrice,Calc!$O243,1))</f>
        <v/>
      </c>
      <c r="X243" s="200" t="str">
        <f>IF($P243="","",INDEX(ColumnCurency,Calc!$O243,1))</f>
        <v/>
      </c>
      <c r="Y243" s="197" t="str">
        <f>IF($P243="","",IF(LEN(Form!$P$12)=0,"",Form!$P$12))</f>
        <v/>
      </c>
      <c r="Z243" s="202" t="str">
        <f>IF($P243="","",IF(LEN(Form!$D$13)=0,"",Form!$D$13))</f>
        <v/>
      </c>
      <c r="AA243" s="180"/>
      <c r="AB243" s="180"/>
      <c r="AC243" s="205" t="str">
        <f>INDEX(Tracking!$B$6:$B$3001,ROW(A238),1)&amp;""</f>
        <v/>
      </c>
      <c r="AD243" s="206">
        <f t="array" ref="AD243">SUMPRODUCT(MID(0&amp;AC243,LARGE(INDEX(ISNUMBER(--MID(AC243,ROW($A$1:$A$25),1))* ROW($A$1:$A$25),0),ROW($A$1:$A$25))+1,1)*10^ROW($A$1:$A$25)/10)</f>
        <v>0</v>
      </c>
      <c r="AE243" s="180"/>
      <c r="AF243" s="180"/>
      <c r="AG243" s="180"/>
    </row>
    <row r="244" spans="15:33" s="179" customFormat="1" x14ac:dyDescent="0.25">
      <c r="O244" s="204">
        <f t="shared" si="3"/>
        <v>479</v>
      </c>
      <c r="P244" s="197" t="str">
        <f>IF(OR(LEN(Form!$E$8)=0,ROWS(ColumnDescr)&lt;O244),"",IF(LEN(INDEX(ColumnDescr,$O244))=0,"",Form!$E$8))</f>
        <v/>
      </c>
      <c r="Q244" s="198" t="str">
        <f ca="1">IF(LEN(Form!PIdate)=0,"",IF(P244="","",Form!$E$9))</f>
        <v/>
      </c>
      <c r="R244" s="199" t="str">
        <f>IF($P244="","",INDEX(ColumnDescr,Calc!$O244,1))</f>
        <v/>
      </c>
      <c r="S244" s="197" t="str">
        <f>IF($P244="","",INDEX(ColumnQTY,Calc!$O244,1))</f>
        <v/>
      </c>
      <c r="T244" s="197" t="str">
        <f>IF($P244="","",INDEX(ColumnUnit,Calc!$O244,1))</f>
        <v/>
      </c>
      <c r="U244" s="200" t="str">
        <f>IF($P244="","",INDEX(ColumnUnitPrice,Calc!$O244,1))</f>
        <v/>
      </c>
      <c r="V244" s="201" t="str">
        <f>IF($P244="","",INDEX(ColumnDiscount,Calc!$O244,1))</f>
        <v/>
      </c>
      <c r="W244" s="200" t="str">
        <f>IF($P244="","",INDEX(ColumnNetPrice,Calc!$O244,1))</f>
        <v/>
      </c>
      <c r="X244" s="200" t="str">
        <f>IF($P244="","",INDEX(ColumnCurency,Calc!$O244,1))</f>
        <v/>
      </c>
      <c r="Y244" s="197" t="str">
        <f>IF($P244="","",IF(LEN(Form!$P$12)=0,"",Form!$P$12))</f>
        <v/>
      </c>
      <c r="Z244" s="202" t="str">
        <f>IF($P244="","",IF(LEN(Form!$D$13)=0,"",Form!$D$13))</f>
        <v/>
      </c>
      <c r="AA244" s="180"/>
      <c r="AB244" s="180"/>
      <c r="AC244" s="205" t="str">
        <f>INDEX(Tracking!$B$6:$B$3001,ROW(A239),1)&amp;""</f>
        <v/>
      </c>
      <c r="AD244" s="206">
        <f t="array" ref="AD244">SUMPRODUCT(MID(0&amp;AC244,LARGE(INDEX(ISNUMBER(--MID(AC244,ROW($A$1:$A$25),1))* ROW($A$1:$A$25),0),ROW($A$1:$A$25))+1,1)*10^ROW($A$1:$A$25)/10)</f>
        <v>0</v>
      </c>
      <c r="AE244" s="180"/>
      <c r="AF244" s="180"/>
      <c r="AG244" s="180"/>
    </row>
    <row r="245" spans="15:33" s="179" customFormat="1" x14ac:dyDescent="0.25">
      <c r="O245" s="204">
        <f t="shared" si="3"/>
        <v>481</v>
      </c>
      <c r="P245" s="197" t="str">
        <f>IF(OR(LEN(Form!$E$8)=0,ROWS(ColumnDescr)&lt;O245),"",IF(LEN(INDEX(ColumnDescr,$O245))=0,"",Form!$E$8))</f>
        <v/>
      </c>
      <c r="Q245" s="198" t="str">
        <f ca="1">IF(LEN(Form!PIdate)=0,"",IF(P245="","",Form!$E$9))</f>
        <v/>
      </c>
      <c r="R245" s="199" t="str">
        <f>IF($P245="","",INDEX(ColumnDescr,Calc!$O245,1))</f>
        <v/>
      </c>
      <c r="S245" s="197" t="str">
        <f>IF($P245="","",INDEX(ColumnQTY,Calc!$O245,1))</f>
        <v/>
      </c>
      <c r="T245" s="197" t="str">
        <f>IF($P245="","",INDEX(ColumnUnit,Calc!$O245,1))</f>
        <v/>
      </c>
      <c r="U245" s="200" t="str">
        <f>IF($P245="","",INDEX(ColumnUnitPrice,Calc!$O245,1))</f>
        <v/>
      </c>
      <c r="V245" s="201" t="str">
        <f>IF($P245="","",INDEX(ColumnDiscount,Calc!$O245,1))</f>
        <v/>
      </c>
      <c r="W245" s="200" t="str">
        <f>IF($P245="","",INDEX(ColumnNetPrice,Calc!$O245,1))</f>
        <v/>
      </c>
      <c r="X245" s="200" t="str">
        <f>IF($P245="","",INDEX(ColumnCurency,Calc!$O245,1))</f>
        <v/>
      </c>
      <c r="Y245" s="197" t="str">
        <f>IF($P245="","",IF(LEN(Form!$P$12)=0,"",Form!$P$12))</f>
        <v/>
      </c>
      <c r="Z245" s="202" t="str">
        <f>IF($P245="","",IF(LEN(Form!$D$13)=0,"",Form!$D$13))</f>
        <v/>
      </c>
      <c r="AA245" s="180"/>
      <c r="AB245" s="180"/>
      <c r="AC245" s="205" t="str">
        <f>INDEX(Tracking!$B$6:$B$3001,ROW(A240),1)&amp;""</f>
        <v/>
      </c>
      <c r="AD245" s="206">
        <f t="array" ref="AD245">SUMPRODUCT(MID(0&amp;AC245,LARGE(INDEX(ISNUMBER(--MID(AC245,ROW($A$1:$A$25),1))* ROW($A$1:$A$25),0),ROW($A$1:$A$25))+1,1)*10^ROW($A$1:$A$25)/10)</f>
        <v>0</v>
      </c>
      <c r="AE245" s="180"/>
      <c r="AF245" s="180"/>
      <c r="AG245" s="180"/>
    </row>
    <row r="246" spans="15:33" s="179" customFormat="1" x14ac:dyDescent="0.25">
      <c r="O246" s="204">
        <f t="shared" si="3"/>
        <v>483</v>
      </c>
      <c r="P246" s="197" t="str">
        <f>IF(OR(LEN(Form!$E$8)=0,ROWS(ColumnDescr)&lt;O246),"",IF(LEN(INDEX(ColumnDescr,$O246))=0,"",Form!$E$8))</f>
        <v/>
      </c>
      <c r="Q246" s="198" t="str">
        <f ca="1">IF(LEN(Form!PIdate)=0,"",IF(P246="","",Form!$E$9))</f>
        <v/>
      </c>
      <c r="R246" s="199" t="str">
        <f>IF($P246="","",INDEX(ColumnDescr,Calc!$O246,1))</f>
        <v/>
      </c>
      <c r="S246" s="197" t="str">
        <f>IF($P246="","",INDEX(ColumnQTY,Calc!$O246,1))</f>
        <v/>
      </c>
      <c r="T246" s="197" t="str">
        <f>IF($P246="","",INDEX(ColumnUnit,Calc!$O246,1))</f>
        <v/>
      </c>
      <c r="U246" s="200" t="str">
        <f>IF($P246="","",INDEX(ColumnUnitPrice,Calc!$O246,1))</f>
        <v/>
      </c>
      <c r="V246" s="201" t="str">
        <f>IF($P246="","",INDEX(ColumnDiscount,Calc!$O246,1))</f>
        <v/>
      </c>
      <c r="W246" s="200" t="str">
        <f>IF($P246="","",INDEX(ColumnNetPrice,Calc!$O246,1))</f>
        <v/>
      </c>
      <c r="X246" s="200" t="str">
        <f>IF($P246="","",INDEX(ColumnCurency,Calc!$O246,1))</f>
        <v/>
      </c>
      <c r="Y246" s="197" t="str">
        <f>IF($P246="","",IF(LEN(Form!$P$12)=0,"",Form!$P$12))</f>
        <v/>
      </c>
      <c r="Z246" s="202" t="str">
        <f>IF($P246="","",IF(LEN(Form!$D$13)=0,"",Form!$D$13))</f>
        <v/>
      </c>
      <c r="AA246" s="180"/>
      <c r="AB246" s="180"/>
      <c r="AC246" s="205" t="str">
        <f>INDEX(Tracking!$B$6:$B$3001,ROW(A241),1)&amp;""</f>
        <v/>
      </c>
      <c r="AD246" s="206">
        <f t="array" ref="AD246">SUMPRODUCT(MID(0&amp;AC246,LARGE(INDEX(ISNUMBER(--MID(AC246,ROW($A$1:$A$25),1))* ROW($A$1:$A$25),0),ROW($A$1:$A$25))+1,1)*10^ROW($A$1:$A$25)/10)</f>
        <v>0</v>
      </c>
      <c r="AE246" s="180"/>
      <c r="AF246" s="180"/>
      <c r="AG246" s="180"/>
    </row>
    <row r="247" spans="15:33" s="179" customFormat="1" x14ac:dyDescent="0.25">
      <c r="O247" s="204">
        <f t="shared" si="3"/>
        <v>485</v>
      </c>
      <c r="P247" s="197" t="str">
        <f>IF(OR(LEN(Form!$E$8)=0,ROWS(ColumnDescr)&lt;O247),"",IF(LEN(INDEX(ColumnDescr,$O247))=0,"",Form!$E$8))</f>
        <v/>
      </c>
      <c r="Q247" s="198" t="str">
        <f ca="1">IF(LEN(Form!PIdate)=0,"",IF(P247="","",Form!$E$9))</f>
        <v/>
      </c>
      <c r="R247" s="199" t="str">
        <f>IF($P247="","",INDEX(ColumnDescr,Calc!$O247,1))</f>
        <v/>
      </c>
      <c r="S247" s="197" t="str">
        <f>IF($P247="","",INDEX(ColumnQTY,Calc!$O247,1))</f>
        <v/>
      </c>
      <c r="T247" s="197" t="str">
        <f>IF($P247="","",INDEX(ColumnUnit,Calc!$O247,1))</f>
        <v/>
      </c>
      <c r="U247" s="200" t="str">
        <f>IF($P247="","",INDEX(ColumnUnitPrice,Calc!$O247,1))</f>
        <v/>
      </c>
      <c r="V247" s="201" t="str">
        <f>IF($P247="","",INDEX(ColumnDiscount,Calc!$O247,1))</f>
        <v/>
      </c>
      <c r="W247" s="200" t="str">
        <f>IF($P247="","",INDEX(ColumnNetPrice,Calc!$O247,1))</f>
        <v/>
      </c>
      <c r="X247" s="200" t="str">
        <f>IF($P247="","",INDEX(ColumnCurency,Calc!$O247,1))</f>
        <v/>
      </c>
      <c r="Y247" s="197" t="str">
        <f>IF($P247="","",IF(LEN(Form!$P$12)=0,"",Form!$P$12))</f>
        <v/>
      </c>
      <c r="Z247" s="202" t="str">
        <f>IF($P247="","",IF(LEN(Form!$D$13)=0,"",Form!$D$13))</f>
        <v/>
      </c>
      <c r="AA247" s="180"/>
      <c r="AB247" s="180"/>
      <c r="AC247" s="205" t="str">
        <f>INDEX(Tracking!$B$6:$B$3001,ROW(A242),1)&amp;""</f>
        <v/>
      </c>
      <c r="AD247" s="206">
        <f t="array" ref="AD247">SUMPRODUCT(MID(0&amp;AC247,LARGE(INDEX(ISNUMBER(--MID(AC247,ROW($A$1:$A$25),1))* ROW($A$1:$A$25),0),ROW($A$1:$A$25))+1,1)*10^ROW($A$1:$A$25)/10)</f>
        <v>0</v>
      </c>
      <c r="AE247" s="180"/>
      <c r="AF247" s="180"/>
      <c r="AG247" s="180"/>
    </row>
    <row r="248" spans="15:33" s="179" customFormat="1" x14ac:dyDescent="0.25">
      <c r="O248" s="204">
        <f t="shared" si="3"/>
        <v>487</v>
      </c>
      <c r="P248" s="197" t="str">
        <f>IF(OR(LEN(Form!$E$8)=0,ROWS(ColumnDescr)&lt;O248),"",IF(LEN(INDEX(ColumnDescr,$O248))=0,"",Form!$E$8))</f>
        <v/>
      </c>
      <c r="Q248" s="198" t="str">
        <f ca="1">IF(LEN(Form!PIdate)=0,"",IF(P248="","",Form!$E$9))</f>
        <v/>
      </c>
      <c r="R248" s="199" t="str">
        <f>IF($P248="","",INDEX(ColumnDescr,Calc!$O248,1))</f>
        <v/>
      </c>
      <c r="S248" s="197" t="str">
        <f>IF($P248="","",INDEX(ColumnQTY,Calc!$O248,1))</f>
        <v/>
      </c>
      <c r="T248" s="197" t="str">
        <f>IF($P248="","",INDEX(ColumnUnit,Calc!$O248,1))</f>
        <v/>
      </c>
      <c r="U248" s="200" t="str">
        <f>IF($P248="","",INDEX(ColumnUnitPrice,Calc!$O248,1))</f>
        <v/>
      </c>
      <c r="V248" s="201" t="str">
        <f>IF($P248="","",INDEX(ColumnDiscount,Calc!$O248,1))</f>
        <v/>
      </c>
      <c r="W248" s="200" t="str">
        <f>IF($P248="","",INDEX(ColumnNetPrice,Calc!$O248,1))</f>
        <v/>
      </c>
      <c r="X248" s="200" t="str">
        <f>IF($P248="","",INDEX(ColumnCurency,Calc!$O248,1))</f>
        <v/>
      </c>
      <c r="Y248" s="197" t="str">
        <f>IF($P248="","",IF(LEN(Form!$P$12)=0,"",Form!$P$12))</f>
        <v/>
      </c>
      <c r="Z248" s="202" t="str">
        <f>IF($P248="","",IF(LEN(Form!$D$13)=0,"",Form!$D$13))</f>
        <v/>
      </c>
      <c r="AA248" s="180"/>
      <c r="AB248" s="180"/>
      <c r="AC248" s="205" t="str">
        <f>INDEX(Tracking!$B$6:$B$3001,ROW(A243),1)&amp;""</f>
        <v/>
      </c>
      <c r="AD248" s="206">
        <f t="array" ref="AD248">SUMPRODUCT(MID(0&amp;AC248,LARGE(INDEX(ISNUMBER(--MID(AC248,ROW($A$1:$A$25),1))* ROW($A$1:$A$25),0),ROW($A$1:$A$25))+1,1)*10^ROW($A$1:$A$25)/10)</f>
        <v>0</v>
      </c>
      <c r="AE248" s="180"/>
      <c r="AF248" s="180"/>
      <c r="AG248" s="180"/>
    </row>
    <row r="249" spans="15:33" s="179" customFormat="1" x14ac:dyDescent="0.25">
      <c r="O249" s="204">
        <f t="shared" si="3"/>
        <v>489</v>
      </c>
      <c r="P249" s="197" t="str">
        <f>IF(OR(LEN(Form!$E$8)=0,ROWS(ColumnDescr)&lt;O249),"",IF(LEN(INDEX(ColumnDescr,$O249))=0,"",Form!$E$8))</f>
        <v/>
      </c>
      <c r="Q249" s="198" t="str">
        <f ca="1">IF(LEN(Form!PIdate)=0,"",IF(P249="","",Form!$E$9))</f>
        <v/>
      </c>
      <c r="R249" s="199" t="str">
        <f>IF($P249="","",INDEX(ColumnDescr,Calc!$O249,1))</f>
        <v/>
      </c>
      <c r="S249" s="197" t="str">
        <f>IF($P249="","",INDEX(ColumnQTY,Calc!$O249,1))</f>
        <v/>
      </c>
      <c r="T249" s="197" t="str">
        <f>IF($P249="","",INDEX(ColumnUnit,Calc!$O249,1))</f>
        <v/>
      </c>
      <c r="U249" s="200" t="str">
        <f>IF($P249="","",INDEX(ColumnUnitPrice,Calc!$O249,1))</f>
        <v/>
      </c>
      <c r="V249" s="201" t="str">
        <f>IF($P249="","",INDEX(ColumnDiscount,Calc!$O249,1))</f>
        <v/>
      </c>
      <c r="W249" s="200" t="str">
        <f>IF($P249="","",INDEX(ColumnNetPrice,Calc!$O249,1))</f>
        <v/>
      </c>
      <c r="X249" s="200" t="str">
        <f>IF($P249="","",INDEX(ColumnCurency,Calc!$O249,1))</f>
        <v/>
      </c>
      <c r="Y249" s="197" t="str">
        <f>IF($P249="","",IF(LEN(Form!$P$12)=0,"",Form!$P$12))</f>
        <v/>
      </c>
      <c r="Z249" s="202" t="str">
        <f>IF($P249="","",IF(LEN(Form!$D$13)=0,"",Form!$D$13))</f>
        <v/>
      </c>
      <c r="AA249" s="180"/>
      <c r="AB249" s="180"/>
      <c r="AC249" s="205" t="str">
        <f>INDEX(Tracking!$B$6:$B$3001,ROW(A244),1)&amp;""</f>
        <v/>
      </c>
      <c r="AD249" s="206">
        <f t="array" ref="AD249">SUMPRODUCT(MID(0&amp;AC249,LARGE(INDEX(ISNUMBER(--MID(AC249,ROW($A$1:$A$25),1))* ROW($A$1:$A$25),0),ROW($A$1:$A$25))+1,1)*10^ROW($A$1:$A$25)/10)</f>
        <v>0</v>
      </c>
      <c r="AE249" s="180"/>
      <c r="AF249" s="180"/>
      <c r="AG249" s="180"/>
    </row>
    <row r="250" spans="15:33" s="179" customFormat="1" x14ac:dyDescent="0.25">
      <c r="O250" s="208">
        <f t="shared" si="3"/>
        <v>491</v>
      </c>
      <c r="P250" s="209" t="str">
        <f>IF(OR(LEN(Form!$E$8)=0,ROWS(ColumnDescr)&lt;O250),"",IF(LEN(INDEX(ColumnDescr,$O250))=0,"",Form!$E$8))</f>
        <v/>
      </c>
      <c r="Q250" s="210" t="str">
        <f ca="1">IF(LEN(Form!PIdate)=0,"",IF(P250="","",Form!$E$9))</f>
        <v/>
      </c>
      <c r="R250" s="211" t="str">
        <f>IF($P250="","",INDEX(ColumnDescr,Calc!$O250,1))</f>
        <v/>
      </c>
      <c r="S250" s="209" t="str">
        <f>IF($P250="","",INDEX(ColumnQTY,Calc!$O250,1))</f>
        <v/>
      </c>
      <c r="T250" s="209" t="str">
        <f>IF($P250="","",INDEX(ColumnUnit,Calc!$O250,1))</f>
        <v/>
      </c>
      <c r="U250" s="212" t="str">
        <f>IF($P250="","",INDEX(ColumnUnitPrice,Calc!$O250,1))</f>
        <v/>
      </c>
      <c r="V250" s="213" t="str">
        <f>IF($P250="","",INDEX(ColumnDiscount,Calc!$O250,1))</f>
        <v/>
      </c>
      <c r="W250" s="212" t="str">
        <f>IF($P250="","",INDEX(ColumnNetPrice,Calc!$O250,1))</f>
        <v/>
      </c>
      <c r="X250" s="212" t="str">
        <f>IF($P250="","",INDEX(ColumnCurency,Calc!$O250,1))</f>
        <v/>
      </c>
      <c r="Y250" s="209" t="str">
        <f>IF($P250="","",IF(LEN(Form!$P$12)=0,"",Form!$P$12))</f>
        <v/>
      </c>
      <c r="Z250" s="214" t="str">
        <f>IF($P250="","",IF(LEN(Form!$D$13)=0,"",Form!$D$13))</f>
        <v/>
      </c>
      <c r="AA250" s="180"/>
      <c r="AB250" s="180"/>
      <c r="AC250" s="205" t="str">
        <f>INDEX(Tracking!$B$6:$B$3001,ROW(A245),1)&amp;""</f>
        <v/>
      </c>
      <c r="AD250" s="206">
        <f t="array" ref="AD250">SUMPRODUCT(MID(0&amp;AC250,LARGE(INDEX(ISNUMBER(--MID(AC250,ROW($A$1:$A$25),1))* ROW($A$1:$A$25),0),ROW($A$1:$A$25))+1,1)*10^ROW($A$1:$A$25)/10)</f>
        <v>0</v>
      </c>
      <c r="AE250" s="180"/>
      <c r="AF250" s="180"/>
      <c r="AG250" s="180"/>
    </row>
    <row r="251" spans="15:33" s="179" customFormat="1" x14ac:dyDescent="0.25">
      <c r="O251" s="180"/>
      <c r="P251" s="180"/>
      <c r="Q251" s="180"/>
      <c r="R251" s="180"/>
      <c r="S251" s="180"/>
      <c r="T251" s="180"/>
      <c r="U251" s="180"/>
      <c r="V251" s="180"/>
      <c r="W251" s="180"/>
      <c r="X251" s="180"/>
      <c r="Y251" s="180"/>
      <c r="Z251" s="180"/>
      <c r="AA251" s="180"/>
      <c r="AB251" s="180"/>
      <c r="AC251" s="205" t="str">
        <f>INDEX(Tracking!$B$6:$B$3001,ROW(A246),1)&amp;""</f>
        <v/>
      </c>
      <c r="AD251" s="206">
        <f t="array" ref="AD251">SUMPRODUCT(MID(0&amp;AC251,LARGE(INDEX(ISNUMBER(--MID(AC251,ROW($A$1:$A$25),1))* ROW($A$1:$A$25),0),ROW($A$1:$A$25))+1,1)*10^ROW($A$1:$A$25)/10)</f>
        <v>0</v>
      </c>
      <c r="AE251" s="180"/>
      <c r="AF251" s="180"/>
      <c r="AG251" s="180"/>
    </row>
    <row r="252" spans="15:33" s="179" customFormat="1" x14ac:dyDescent="0.25">
      <c r="O252" s="180"/>
      <c r="P252" s="180"/>
      <c r="Q252" s="180"/>
      <c r="R252" s="180"/>
      <c r="S252" s="180"/>
      <c r="T252" s="180"/>
      <c r="U252" s="180"/>
      <c r="V252" s="180"/>
      <c r="W252" s="180"/>
      <c r="X252" s="180"/>
      <c r="Y252" s="180"/>
      <c r="Z252" s="180"/>
      <c r="AA252" s="180"/>
      <c r="AB252" s="180"/>
      <c r="AC252" s="205" t="str">
        <f>INDEX(Tracking!$B$6:$B$3001,ROW(A247),1)&amp;""</f>
        <v/>
      </c>
      <c r="AD252" s="206">
        <f t="array" ref="AD252">SUMPRODUCT(MID(0&amp;AC252,LARGE(INDEX(ISNUMBER(--MID(AC252,ROW($A$1:$A$25),1))* ROW($A$1:$A$25),0),ROW($A$1:$A$25))+1,1)*10^ROW($A$1:$A$25)/10)</f>
        <v>0</v>
      </c>
      <c r="AE252" s="180"/>
      <c r="AF252" s="180"/>
      <c r="AG252" s="180"/>
    </row>
    <row r="253" spans="15:33" s="179" customFormat="1" x14ac:dyDescent="0.25">
      <c r="O253" s="180"/>
      <c r="P253" s="180"/>
      <c r="Q253" s="180"/>
      <c r="R253" s="180"/>
      <c r="S253" s="180"/>
      <c r="T253" s="180"/>
      <c r="U253" s="180"/>
      <c r="V253" s="180"/>
      <c r="W253" s="180"/>
      <c r="X253" s="180"/>
      <c r="Y253" s="180"/>
      <c r="Z253" s="180"/>
      <c r="AA253" s="180"/>
      <c r="AB253" s="180"/>
      <c r="AC253" s="205" t="str">
        <f>INDEX(Tracking!$B$6:$B$3001,ROW(A248),1)&amp;""</f>
        <v/>
      </c>
      <c r="AD253" s="206">
        <f t="array" ref="AD253">SUMPRODUCT(MID(0&amp;AC253,LARGE(INDEX(ISNUMBER(--MID(AC253,ROW($A$1:$A$25),1))* ROW($A$1:$A$25),0),ROW($A$1:$A$25))+1,1)*10^ROW($A$1:$A$25)/10)</f>
        <v>0</v>
      </c>
      <c r="AE253" s="180"/>
      <c r="AF253" s="180"/>
      <c r="AG253" s="180"/>
    </row>
    <row r="254" spans="15:33" s="179" customFormat="1" x14ac:dyDescent="0.25">
      <c r="O254" s="180"/>
      <c r="P254" s="180"/>
      <c r="Q254" s="180"/>
      <c r="R254" s="180"/>
      <c r="S254" s="180"/>
      <c r="T254" s="180"/>
      <c r="U254" s="180"/>
      <c r="V254" s="180"/>
      <c r="W254" s="180"/>
      <c r="X254" s="180"/>
      <c r="Y254" s="180"/>
      <c r="Z254" s="180"/>
      <c r="AA254" s="180"/>
      <c r="AB254" s="180"/>
      <c r="AC254" s="205" t="str">
        <f>INDEX(Tracking!$B$6:$B$3001,ROW(A249),1)&amp;""</f>
        <v/>
      </c>
      <c r="AD254" s="206">
        <f t="array" ref="AD254">SUMPRODUCT(MID(0&amp;AC254,LARGE(INDEX(ISNUMBER(--MID(AC254,ROW($A$1:$A$25),1))* ROW($A$1:$A$25),0),ROW($A$1:$A$25))+1,1)*10^ROW($A$1:$A$25)/10)</f>
        <v>0</v>
      </c>
      <c r="AE254" s="180"/>
      <c r="AF254" s="180"/>
      <c r="AG254" s="180"/>
    </row>
    <row r="255" spans="15:33" s="179" customFormat="1" x14ac:dyDescent="0.25">
      <c r="O255" s="180"/>
      <c r="P255" s="180"/>
      <c r="Q255" s="180"/>
      <c r="R255" s="180"/>
      <c r="S255" s="180"/>
      <c r="T255" s="180"/>
      <c r="U255" s="180"/>
      <c r="V255" s="180"/>
      <c r="W255" s="180"/>
      <c r="X255" s="180"/>
      <c r="Y255" s="180"/>
      <c r="Z255" s="180"/>
      <c r="AA255" s="180"/>
      <c r="AB255" s="180"/>
      <c r="AC255" s="205" t="str">
        <f>INDEX(Tracking!$B$6:$B$3001,ROW(A250),1)&amp;""</f>
        <v/>
      </c>
      <c r="AD255" s="206">
        <f t="array" ref="AD255">SUMPRODUCT(MID(0&amp;AC255,LARGE(INDEX(ISNUMBER(--MID(AC255,ROW($A$1:$A$25),1))* ROW($A$1:$A$25),0),ROW($A$1:$A$25))+1,1)*10^ROW($A$1:$A$25)/10)</f>
        <v>0</v>
      </c>
      <c r="AE255" s="180"/>
      <c r="AF255" s="180"/>
      <c r="AG255" s="180"/>
    </row>
    <row r="256" spans="15:33" s="179" customFormat="1" x14ac:dyDescent="0.25">
      <c r="O256" s="180"/>
      <c r="P256" s="180"/>
      <c r="Q256" s="180"/>
      <c r="R256" s="180"/>
      <c r="S256" s="180"/>
      <c r="T256" s="180"/>
      <c r="U256" s="180"/>
      <c r="V256" s="180"/>
      <c r="W256" s="180"/>
      <c r="X256" s="180"/>
      <c r="Y256" s="180"/>
      <c r="Z256" s="180"/>
      <c r="AA256" s="180"/>
      <c r="AB256" s="180"/>
      <c r="AC256" s="205" t="str">
        <f>INDEX(Tracking!$B$6:$B$3001,ROW(A251),1)&amp;""</f>
        <v/>
      </c>
      <c r="AD256" s="206">
        <f t="array" ref="AD256">SUMPRODUCT(MID(0&amp;AC256,LARGE(INDEX(ISNUMBER(--MID(AC256,ROW($A$1:$A$25),1))* ROW($A$1:$A$25),0),ROW($A$1:$A$25))+1,1)*10^ROW($A$1:$A$25)/10)</f>
        <v>0</v>
      </c>
      <c r="AE256" s="180"/>
      <c r="AF256" s="180"/>
      <c r="AG256" s="180"/>
    </row>
    <row r="257" spans="15:33" s="179" customFormat="1" x14ac:dyDescent="0.25">
      <c r="O257" s="180"/>
      <c r="P257" s="180"/>
      <c r="Q257" s="180"/>
      <c r="R257" s="180"/>
      <c r="S257" s="180"/>
      <c r="T257" s="180"/>
      <c r="U257" s="180"/>
      <c r="V257" s="180"/>
      <c r="W257" s="180"/>
      <c r="X257" s="180"/>
      <c r="Y257" s="180"/>
      <c r="Z257" s="180"/>
      <c r="AA257" s="180"/>
      <c r="AB257" s="180"/>
      <c r="AC257" s="205" t="str">
        <f>INDEX(Tracking!$B$6:$B$3001,ROW(A252),1)&amp;""</f>
        <v/>
      </c>
      <c r="AD257" s="206">
        <f t="array" ref="AD257">SUMPRODUCT(MID(0&amp;AC257,LARGE(INDEX(ISNUMBER(--MID(AC257,ROW($A$1:$A$25),1))* ROW($A$1:$A$25),0),ROW($A$1:$A$25))+1,1)*10^ROW($A$1:$A$25)/10)</f>
        <v>0</v>
      </c>
      <c r="AE257" s="180"/>
      <c r="AF257" s="180"/>
      <c r="AG257" s="180"/>
    </row>
    <row r="258" spans="15:33" s="179" customFormat="1" x14ac:dyDescent="0.25">
      <c r="O258" s="180"/>
      <c r="P258" s="180"/>
      <c r="Q258" s="180"/>
      <c r="R258" s="180"/>
      <c r="S258" s="180"/>
      <c r="T258" s="180"/>
      <c r="U258" s="180"/>
      <c r="V258" s="180"/>
      <c r="W258" s="180"/>
      <c r="X258" s="180"/>
      <c r="Y258" s="180"/>
      <c r="Z258" s="180"/>
      <c r="AA258" s="180"/>
      <c r="AB258" s="180"/>
      <c r="AC258" s="205" t="str">
        <f>INDEX(Tracking!$B$6:$B$3001,ROW(A253),1)&amp;""</f>
        <v/>
      </c>
      <c r="AD258" s="206">
        <f t="array" ref="AD258">SUMPRODUCT(MID(0&amp;AC258,LARGE(INDEX(ISNUMBER(--MID(AC258,ROW($A$1:$A$25),1))* ROW($A$1:$A$25),0),ROW($A$1:$A$25))+1,1)*10^ROW($A$1:$A$25)/10)</f>
        <v>0</v>
      </c>
      <c r="AE258" s="180"/>
      <c r="AF258" s="180"/>
      <c r="AG258" s="180"/>
    </row>
    <row r="259" spans="15:33" s="179" customFormat="1" x14ac:dyDescent="0.25">
      <c r="O259" s="180"/>
      <c r="P259" s="180"/>
      <c r="Q259" s="180"/>
      <c r="R259" s="180"/>
      <c r="S259" s="180"/>
      <c r="T259" s="180"/>
      <c r="U259" s="180"/>
      <c r="V259" s="180"/>
      <c r="W259" s="180"/>
      <c r="X259" s="180"/>
      <c r="Y259" s="180"/>
      <c r="Z259" s="180"/>
      <c r="AA259" s="180"/>
      <c r="AB259" s="180"/>
      <c r="AC259" s="205" t="str">
        <f>INDEX(Tracking!$B$6:$B$3001,ROW(A254),1)&amp;""</f>
        <v/>
      </c>
      <c r="AD259" s="206">
        <f t="array" ref="AD259">SUMPRODUCT(MID(0&amp;AC259,LARGE(INDEX(ISNUMBER(--MID(AC259,ROW($A$1:$A$25),1))* ROW($A$1:$A$25),0),ROW($A$1:$A$25))+1,1)*10^ROW($A$1:$A$25)/10)</f>
        <v>0</v>
      </c>
      <c r="AE259" s="180"/>
      <c r="AF259" s="180"/>
      <c r="AG259" s="180"/>
    </row>
    <row r="260" spans="15:33" s="179" customFormat="1" x14ac:dyDescent="0.25">
      <c r="O260" s="180"/>
      <c r="P260" s="180"/>
      <c r="Q260" s="180"/>
      <c r="R260" s="180"/>
      <c r="S260" s="180"/>
      <c r="T260" s="180"/>
      <c r="U260" s="180"/>
      <c r="V260" s="180"/>
      <c r="W260" s="180"/>
      <c r="X260" s="180"/>
      <c r="Y260" s="180"/>
      <c r="Z260" s="180"/>
      <c r="AA260" s="180"/>
      <c r="AB260" s="180"/>
      <c r="AC260" s="205" t="str">
        <f>INDEX(Tracking!$B$6:$B$3001,ROW(A255),1)&amp;""</f>
        <v/>
      </c>
      <c r="AD260" s="206">
        <f t="array" ref="AD260">SUMPRODUCT(MID(0&amp;AC260,LARGE(INDEX(ISNUMBER(--MID(AC260,ROW($A$1:$A$25),1))* ROW($A$1:$A$25),0),ROW($A$1:$A$25))+1,1)*10^ROW($A$1:$A$25)/10)</f>
        <v>0</v>
      </c>
      <c r="AE260" s="180"/>
      <c r="AF260" s="180"/>
      <c r="AG260" s="180"/>
    </row>
    <row r="261" spans="15:33" s="179" customFormat="1" x14ac:dyDescent="0.25">
      <c r="O261" s="180"/>
      <c r="P261" s="180"/>
      <c r="Q261" s="180"/>
      <c r="R261" s="180"/>
      <c r="S261" s="180"/>
      <c r="T261" s="180"/>
      <c r="U261" s="180"/>
      <c r="V261" s="180"/>
      <c r="W261" s="180"/>
      <c r="X261" s="180"/>
      <c r="Y261" s="180"/>
      <c r="Z261" s="180"/>
      <c r="AA261" s="180"/>
      <c r="AB261" s="180"/>
      <c r="AC261" s="205" t="str">
        <f>INDEX(Tracking!$B$6:$B$3001,ROW(A256),1)&amp;""</f>
        <v/>
      </c>
      <c r="AD261" s="206">
        <f t="array" ref="AD261">SUMPRODUCT(MID(0&amp;AC261,LARGE(INDEX(ISNUMBER(--MID(AC261,ROW($A$1:$A$25),1))* ROW($A$1:$A$25),0),ROW($A$1:$A$25))+1,1)*10^ROW($A$1:$A$25)/10)</f>
        <v>0</v>
      </c>
      <c r="AE261" s="180"/>
      <c r="AF261" s="180"/>
      <c r="AG261" s="180"/>
    </row>
    <row r="262" spans="15:33" s="179" customFormat="1" x14ac:dyDescent="0.25">
      <c r="O262" s="180"/>
      <c r="P262" s="180"/>
      <c r="Q262" s="180"/>
      <c r="R262" s="180"/>
      <c r="S262" s="180"/>
      <c r="T262" s="180"/>
      <c r="U262" s="180"/>
      <c r="V262" s="180"/>
      <c r="W262" s="180"/>
      <c r="X262" s="180"/>
      <c r="Y262" s="180"/>
      <c r="Z262" s="180"/>
      <c r="AA262" s="180"/>
      <c r="AB262" s="180"/>
      <c r="AC262" s="205" t="str">
        <f>INDEX(Tracking!$B$6:$B$3001,ROW(A257),1)&amp;""</f>
        <v/>
      </c>
      <c r="AD262" s="206">
        <f t="array" ref="AD262">SUMPRODUCT(MID(0&amp;AC262,LARGE(INDEX(ISNUMBER(--MID(AC262,ROW($A$1:$A$25),1))* ROW($A$1:$A$25),0),ROW($A$1:$A$25))+1,1)*10^ROW($A$1:$A$25)/10)</f>
        <v>0</v>
      </c>
      <c r="AE262" s="180"/>
      <c r="AF262" s="180"/>
      <c r="AG262" s="180"/>
    </row>
    <row r="263" spans="15:33" s="179" customFormat="1" x14ac:dyDescent="0.25">
      <c r="O263" s="180"/>
      <c r="P263" s="180"/>
      <c r="Q263" s="180"/>
      <c r="R263" s="180"/>
      <c r="S263" s="180"/>
      <c r="T263" s="180"/>
      <c r="U263" s="180"/>
      <c r="V263" s="180"/>
      <c r="W263" s="180"/>
      <c r="X263" s="180"/>
      <c r="Y263" s="180"/>
      <c r="Z263" s="180"/>
      <c r="AA263" s="180"/>
      <c r="AB263" s="180"/>
      <c r="AC263" s="205" t="str">
        <f>INDEX(Tracking!$B$6:$B$3001,ROW(A258),1)&amp;""</f>
        <v/>
      </c>
      <c r="AD263" s="206">
        <f t="array" ref="AD263">SUMPRODUCT(MID(0&amp;AC263,LARGE(INDEX(ISNUMBER(--MID(AC263,ROW($A$1:$A$25),1))* ROW($A$1:$A$25),0),ROW($A$1:$A$25))+1,1)*10^ROW($A$1:$A$25)/10)</f>
        <v>0</v>
      </c>
      <c r="AE263" s="180"/>
      <c r="AF263" s="180"/>
      <c r="AG263" s="180"/>
    </row>
    <row r="264" spans="15:33" s="179" customFormat="1" x14ac:dyDescent="0.25">
      <c r="O264" s="180"/>
      <c r="P264" s="180"/>
      <c r="Q264" s="180"/>
      <c r="R264" s="180"/>
      <c r="S264" s="180"/>
      <c r="T264" s="180"/>
      <c r="U264" s="180"/>
      <c r="V264" s="180"/>
      <c r="W264" s="180"/>
      <c r="X264" s="180"/>
      <c r="Y264" s="180"/>
      <c r="Z264" s="180"/>
      <c r="AA264" s="180"/>
      <c r="AB264" s="180"/>
      <c r="AC264" s="205" t="str">
        <f>INDEX(Tracking!$B$6:$B$3001,ROW(A259),1)&amp;""</f>
        <v/>
      </c>
      <c r="AD264" s="206">
        <f t="array" ref="AD264">SUMPRODUCT(MID(0&amp;AC264,LARGE(INDEX(ISNUMBER(--MID(AC264,ROW($A$1:$A$25),1))* ROW($A$1:$A$25),0),ROW($A$1:$A$25))+1,1)*10^ROW($A$1:$A$25)/10)</f>
        <v>0</v>
      </c>
      <c r="AE264" s="180"/>
      <c r="AF264" s="180"/>
      <c r="AG264" s="180"/>
    </row>
    <row r="265" spans="15:33" s="179" customFormat="1" x14ac:dyDescent="0.25">
      <c r="O265" s="180"/>
      <c r="P265" s="180"/>
      <c r="Q265" s="180"/>
      <c r="R265" s="180"/>
      <c r="S265" s="180"/>
      <c r="T265" s="180"/>
      <c r="U265" s="180"/>
      <c r="V265" s="180"/>
      <c r="W265" s="180"/>
      <c r="X265" s="180"/>
      <c r="Y265" s="180"/>
      <c r="Z265" s="180"/>
      <c r="AA265" s="180"/>
      <c r="AB265" s="180"/>
      <c r="AC265" s="205" t="str">
        <f>INDEX(Tracking!$B$6:$B$3001,ROW(A260),1)&amp;""</f>
        <v/>
      </c>
      <c r="AD265" s="206">
        <f t="array" ref="AD265">SUMPRODUCT(MID(0&amp;AC265,LARGE(INDEX(ISNUMBER(--MID(AC265,ROW($A$1:$A$25),1))* ROW($A$1:$A$25),0),ROW($A$1:$A$25))+1,1)*10^ROW($A$1:$A$25)/10)</f>
        <v>0</v>
      </c>
      <c r="AE265" s="180"/>
      <c r="AF265" s="180"/>
      <c r="AG265" s="180"/>
    </row>
    <row r="266" spans="15:33" s="179" customFormat="1" x14ac:dyDescent="0.25">
      <c r="O266" s="180"/>
      <c r="P266" s="180"/>
      <c r="Q266" s="180"/>
      <c r="R266" s="180"/>
      <c r="S266" s="180"/>
      <c r="T266" s="180"/>
      <c r="U266" s="180"/>
      <c r="V266" s="180"/>
      <c r="W266" s="180"/>
      <c r="X266" s="180"/>
      <c r="Y266" s="180"/>
      <c r="Z266" s="180"/>
      <c r="AA266" s="180"/>
      <c r="AB266" s="180"/>
      <c r="AC266" s="205" t="str">
        <f>INDEX(Tracking!$B$6:$B$3001,ROW(A261),1)&amp;""</f>
        <v/>
      </c>
      <c r="AD266" s="206">
        <f t="array" ref="AD266">SUMPRODUCT(MID(0&amp;AC266,LARGE(INDEX(ISNUMBER(--MID(AC266,ROW($A$1:$A$25),1))* ROW($A$1:$A$25),0),ROW($A$1:$A$25))+1,1)*10^ROW($A$1:$A$25)/10)</f>
        <v>0</v>
      </c>
      <c r="AE266" s="180"/>
      <c r="AF266" s="180"/>
      <c r="AG266" s="180"/>
    </row>
    <row r="267" spans="15:33" s="179" customFormat="1" x14ac:dyDescent="0.25">
      <c r="O267" s="180"/>
      <c r="P267" s="180"/>
      <c r="Q267" s="180"/>
      <c r="R267" s="180"/>
      <c r="S267" s="180"/>
      <c r="T267" s="180"/>
      <c r="U267" s="180"/>
      <c r="V267" s="180"/>
      <c r="W267" s="180"/>
      <c r="X267" s="180"/>
      <c r="Y267" s="180"/>
      <c r="Z267" s="180"/>
      <c r="AA267" s="180"/>
      <c r="AB267" s="180"/>
      <c r="AC267" s="205" t="str">
        <f>INDEX(Tracking!$B$6:$B$3001,ROW(A262),1)&amp;""</f>
        <v/>
      </c>
      <c r="AD267" s="206">
        <f t="array" ref="AD267">SUMPRODUCT(MID(0&amp;AC267,LARGE(INDEX(ISNUMBER(--MID(AC267,ROW($A$1:$A$25),1))* ROW($A$1:$A$25),0),ROW($A$1:$A$25))+1,1)*10^ROW($A$1:$A$25)/10)</f>
        <v>0</v>
      </c>
      <c r="AE267" s="180"/>
      <c r="AF267" s="180"/>
      <c r="AG267" s="180"/>
    </row>
    <row r="268" spans="15:33" s="179" customFormat="1" x14ac:dyDescent="0.25">
      <c r="O268" s="180"/>
      <c r="P268" s="180"/>
      <c r="Q268" s="180"/>
      <c r="R268" s="180"/>
      <c r="S268" s="180"/>
      <c r="T268" s="180"/>
      <c r="U268" s="180"/>
      <c r="V268" s="180"/>
      <c r="W268" s="180"/>
      <c r="X268" s="180"/>
      <c r="Y268" s="180"/>
      <c r="Z268" s="180"/>
      <c r="AA268" s="180"/>
      <c r="AB268" s="180"/>
      <c r="AC268" s="205" t="str">
        <f>INDEX(Tracking!$B$6:$B$3001,ROW(A263),1)&amp;""</f>
        <v/>
      </c>
      <c r="AD268" s="206">
        <f t="array" ref="AD268">SUMPRODUCT(MID(0&amp;AC268,LARGE(INDEX(ISNUMBER(--MID(AC268,ROW($A$1:$A$25),1))* ROW($A$1:$A$25),0),ROW($A$1:$A$25))+1,1)*10^ROW($A$1:$A$25)/10)</f>
        <v>0</v>
      </c>
      <c r="AE268" s="180"/>
      <c r="AF268" s="180"/>
      <c r="AG268" s="180"/>
    </row>
    <row r="269" spans="15:33" s="179" customFormat="1" x14ac:dyDescent="0.25">
      <c r="O269" s="180"/>
      <c r="P269" s="180"/>
      <c r="Q269" s="180"/>
      <c r="R269" s="180"/>
      <c r="S269" s="180"/>
      <c r="T269" s="180"/>
      <c r="U269" s="180"/>
      <c r="V269" s="180"/>
      <c r="W269" s="180"/>
      <c r="X269" s="180"/>
      <c r="Y269" s="180"/>
      <c r="Z269" s="180"/>
      <c r="AA269" s="180"/>
      <c r="AB269" s="180"/>
      <c r="AC269" s="205" t="str">
        <f>INDEX(Tracking!$B$6:$B$3001,ROW(A264),1)&amp;""</f>
        <v/>
      </c>
      <c r="AD269" s="206">
        <f t="array" ref="AD269">SUMPRODUCT(MID(0&amp;AC269,LARGE(INDEX(ISNUMBER(--MID(AC269,ROW($A$1:$A$25),1))* ROW($A$1:$A$25),0),ROW($A$1:$A$25))+1,1)*10^ROW($A$1:$A$25)/10)</f>
        <v>0</v>
      </c>
      <c r="AE269" s="180"/>
      <c r="AF269" s="180"/>
      <c r="AG269" s="180"/>
    </row>
    <row r="270" spans="15:33" s="179" customFormat="1" x14ac:dyDescent="0.25">
      <c r="O270" s="180"/>
      <c r="P270" s="180"/>
      <c r="Q270" s="180"/>
      <c r="R270" s="180"/>
      <c r="S270" s="180"/>
      <c r="T270" s="180"/>
      <c r="U270" s="180"/>
      <c r="V270" s="180"/>
      <c r="W270" s="180"/>
      <c r="X270" s="180"/>
      <c r="Y270" s="180"/>
      <c r="Z270" s="180"/>
      <c r="AA270" s="180"/>
      <c r="AB270" s="180"/>
      <c r="AC270" s="205" t="str">
        <f>INDEX(Tracking!$B$6:$B$3001,ROW(A265),1)&amp;""</f>
        <v/>
      </c>
      <c r="AD270" s="206">
        <f t="array" ref="AD270">SUMPRODUCT(MID(0&amp;AC270,LARGE(INDEX(ISNUMBER(--MID(AC270,ROW($A$1:$A$25),1))* ROW($A$1:$A$25),0),ROW($A$1:$A$25))+1,1)*10^ROW($A$1:$A$25)/10)</f>
        <v>0</v>
      </c>
      <c r="AE270" s="180"/>
      <c r="AF270" s="180"/>
      <c r="AG270" s="180"/>
    </row>
    <row r="271" spans="15:33" s="179" customFormat="1" x14ac:dyDescent="0.25">
      <c r="O271" s="180"/>
      <c r="P271" s="180"/>
      <c r="Q271" s="180"/>
      <c r="R271" s="180"/>
      <c r="S271" s="180"/>
      <c r="T271" s="180"/>
      <c r="U271" s="180"/>
      <c r="V271" s="180"/>
      <c r="W271" s="180"/>
      <c r="X271" s="180"/>
      <c r="Y271" s="180"/>
      <c r="Z271" s="180"/>
      <c r="AA271" s="180"/>
      <c r="AB271" s="180"/>
      <c r="AC271" s="205" t="str">
        <f>INDEX(Tracking!$B$6:$B$3001,ROW(A266),1)&amp;""</f>
        <v/>
      </c>
      <c r="AD271" s="206">
        <f t="array" ref="AD271">SUMPRODUCT(MID(0&amp;AC271,LARGE(INDEX(ISNUMBER(--MID(AC271,ROW($A$1:$A$25),1))* ROW($A$1:$A$25),0),ROW($A$1:$A$25))+1,1)*10^ROW($A$1:$A$25)/10)</f>
        <v>0</v>
      </c>
      <c r="AE271" s="180"/>
      <c r="AF271" s="180"/>
      <c r="AG271" s="180"/>
    </row>
    <row r="272" spans="15:33" s="179" customFormat="1" x14ac:dyDescent="0.25">
      <c r="O272" s="180"/>
      <c r="P272" s="180"/>
      <c r="Q272" s="180"/>
      <c r="R272" s="180"/>
      <c r="S272" s="180"/>
      <c r="T272" s="180"/>
      <c r="U272" s="180"/>
      <c r="V272" s="180"/>
      <c r="W272" s="180"/>
      <c r="X272" s="180"/>
      <c r="Y272" s="180"/>
      <c r="Z272" s="180"/>
      <c r="AA272" s="180"/>
      <c r="AB272" s="180"/>
      <c r="AC272" s="205" t="str">
        <f>INDEX(Tracking!$B$6:$B$3001,ROW(A267),1)&amp;""</f>
        <v/>
      </c>
      <c r="AD272" s="206">
        <f t="array" ref="AD272">SUMPRODUCT(MID(0&amp;AC272,LARGE(INDEX(ISNUMBER(--MID(AC272,ROW($A$1:$A$25),1))* ROW($A$1:$A$25),0),ROW($A$1:$A$25))+1,1)*10^ROW($A$1:$A$25)/10)</f>
        <v>0</v>
      </c>
      <c r="AE272" s="180"/>
      <c r="AF272" s="180"/>
      <c r="AG272" s="180"/>
    </row>
    <row r="273" spans="15:33" s="179" customFormat="1" x14ac:dyDescent="0.25">
      <c r="O273" s="180"/>
      <c r="P273" s="180"/>
      <c r="Q273" s="180"/>
      <c r="R273" s="180"/>
      <c r="S273" s="180"/>
      <c r="T273" s="180"/>
      <c r="U273" s="180"/>
      <c r="V273" s="180"/>
      <c r="W273" s="180"/>
      <c r="X273" s="180"/>
      <c r="Y273" s="180"/>
      <c r="Z273" s="180"/>
      <c r="AA273" s="180"/>
      <c r="AB273" s="180"/>
      <c r="AC273" s="205" t="str">
        <f>INDEX(Tracking!$B$6:$B$3001,ROW(A268),1)&amp;""</f>
        <v/>
      </c>
      <c r="AD273" s="206">
        <f t="array" ref="AD273">SUMPRODUCT(MID(0&amp;AC273,LARGE(INDEX(ISNUMBER(--MID(AC273,ROW($A$1:$A$25),1))* ROW($A$1:$A$25),0),ROW($A$1:$A$25))+1,1)*10^ROW($A$1:$A$25)/10)</f>
        <v>0</v>
      </c>
      <c r="AE273" s="180"/>
      <c r="AF273" s="180"/>
      <c r="AG273" s="180"/>
    </row>
    <row r="274" spans="15:33" s="179" customFormat="1" x14ac:dyDescent="0.25">
      <c r="O274" s="180"/>
      <c r="P274" s="180"/>
      <c r="Q274" s="180"/>
      <c r="R274" s="180"/>
      <c r="S274" s="180"/>
      <c r="T274" s="180"/>
      <c r="U274" s="180"/>
      <c r="V274" s="180"/>
      <c r="W274" s="180"/>
      <c r="X274" s="180"/>
      <c r="Y274" s="180"/>
      <c r="Z274" s="180"/>
      <c r="AA274" s="180"/>
      <c r="AB274" s="180"/>
      <c r="AC274" s="205" t="str">
        <f>INDEX(Tracking!$B$6:$B$3001,ROW(A269),1)&amp;""</f>
        <v/>
      </c>
      <c r="AD274" s="206">
        <f t="array" ref="AD274">SUMPRODUCT(MID(0&amp;AC274,LARGE(INDEX(ISNUMBER(--MID(AC274,ROW($A$1:$A$25),1))* ROW($A$1:$A$25),0),ROW($A$1:$A$25))+1,1)*10^ROW($A$1:$A$25)/10)</f>
        <v>0</v>
      </c>
      <c r="AE274" s="180"/>
      <c r="AF274" s="180"/>
      <c r="AG274" s="180"/>
    </row>
    <row r="275" spans="15:33" s="179" customFormat="1" x14ac:dyDescent="0.25">
      <c r="O275" s="180"/>
      <c r="P275" s="180"/>
      <c r="Q275" s="180"/>
      <c r="R275" s="180"/>
      <c r="S275" s="180"/>
      <c r="T275" s="180"/>
      <c r="U275" s="180"/>
      <c r="V275" s="180"/>
      <c r="W275" s="180"/>
      <c r="X275" s="180"/>
      <c r="Y275" s="180"/>
      <c r="Z275" s="180"/>
      <c r="AA275" s="180"/>
      <c r="AB275" s="180"/>
      <c r="AC275" s="205" t="str">
        <f>INDEX(Tracking!$B$6:$B$3001,ROW(A270),1)&amp;""</f>
        <v/>
      </c>
      <c r="AD275" s="206">
        <f t="array" ref="AD275">SUMPRODUCT(MID(0&amp;AC275,LARGE(INDEX(ISNUMBER(--MID(AC275,ROW($A$1:$A$25),1))* ROW($A$1:$A$25),0),ROW($A$1:$A$25))+1,1)*10^ROW($A$1:$A$25)/10)</f>
        <v>0</v>
      </c>
      <c r="AE275" s="180"/>
      <c r="AF275" s="180"/>
      <c r="AG275" s="180"/>
    </row>
    <row r="276" spans="15:33" s="179" customFormat="1" x14ac:dyDescent="0.25">
      <c r="O276" s="180"/>
      <c r="P276" s="180"/>
      <c r="Q276" s="180"/>
      <c r="R276" s="180"/>
      <c r="S276" s="180"/>
      <c r="T276" s="180"/>
      <c r="U276" s="180"/>
      <c r="V276" s="180"/>
      <c r="W276" s="180"/>
      <c r="X276" s="180"/>
      <c r="Y276" s="180"/>
      <c r="Z276" s="180"/>
      <c r="AA276" s="180"/>
      <c r="AB276" s="180"/>
      <c r="AC276" s="205" t="str">
        <f>INDEX(Tracking!$B$6:$B$3001,ROW(A271),1)&amp;""</f>
        <v/>
      </c>
      <c r="AD276" s="206">
        <f t="array" ref="AD276">SUMPRODUCT(MID(0&amp;AC276,LARGE(INDEX(ISNUMBER(--MID(AC276,ROW($A$1:$A$25),1))* ROW($A$1:$A$25),0),ROW($A$1:$A$25))+1,1)*10^ROW($A$1:$A$25)/10)</f>
        <v>0</v>
      </c>
      <c r="AE276" s="180"/>
      <c r="AF276" s="180"/>
      <c r="AG276" s="180"/>
    </row>
    <row r="277" spans="15:33" s="179" customFormat="1" x14ac:dyDescent="0.25">
      <c r="O277" s="180"/>
      <c r="P277" s="180"/>
      <c r="Q277" s="180"/>
      <c r="R277" s="180"/>
      <c r="S277" s="180"/>
      <c r="T277" s="180"/>
      <c r="U277" s="180"/>
      <c r="V277" s="180"/>
      <c r="W277" s="180"/>
      <c r="X277" s="180"/>
      <c r="Y277" s="180"/>
      <c r="Z277" s="180"/>
      <c r="AA277" s="180"/>
      <c r="AB277" s="180"/>
      <c r="AC277" s="205" t="str">
        <f>INDEX(Tracking!$B$6:$B$3001,ROW(A272),1)&amp;""</f>
        <v/>
      </c>
      <c r="AD277" s="206">
        <f t="array" ref="AD277">SUMPRODUCT(MID(0&amp;AC277,LARGE(INDEX(ISNUMBER(--MID(AC277,ROW($A$1:$A$25),1))* ROW($A$1:$A$25),0),ROW($A$1:$A$25))+1,1)*10^ROW($A$1:$A$25)/10)</f>
        <v>0</v>
      </c>
      <c r="AE277" s="180"/>
      <c r="AF277" s="180"/>
      <c r="AG277" s="180"/>
    </row>
    <row r="278" spans="15:33" s="179" customFormat="1" x14ac:dyDescent="0.25">
      <c r="O278" s="180"/>
      <c r="P278" s="180"/>
      <c r="Q278" s="180"/>
      <c r="R278" s="180"/>
      <c r="S278" s="180"/>
      <c r="T278" s="180"/>
      <c r="U278" s="180"/>
      <c r="V278" s="180"/>
      <c r="W278" s="180"/>
      <c r="X278" s="180"/>
      <c r="Y278" s="180"/>
      <c r="Z278" s="180"/>
      <c r="AA278" s="180"/>
      <c r="AB278" s="180"/>
      <c r="AC278" s="205" t="str">
        <f>INDEX(Tracking!$B$6:$B$3001,ROW(A273),1)&amp;""</f>
        <v/>
      </c>
      <c r="AD278" s="206">
        <f t="array" ref="AD278">SUMPRODUCT(MID(0&amp;AC278,LARGE(INDEX(ISNUMBER(--MID(AC278,ROW($A$1:$A$25),1))* ROW($A$1:$A$25),0),ROW($A$1:$A$25))+1,1)*10^ROW($A$1:$A$25)/10)</f>
        <v>0</v>
      </c>
      <c r="AE278" s="180"/>
      <c r="AF278" s="180"/>
      <c r="AG278" s="180"/>
    </row>
    <row r="279" spans="15:33" s="179" customFormat="1" x14ac:dyDescent="0.25">
      <c r="O279" s="180"/>
      <c r="P279" s="180"/>
      <c r="Q279" s="180"/>
      <c r="R279" s="180"/>
      <c r="S279" s="180"/>
      <c r="T279" s="180"/>
      <c r="U279" s="180"/>
      <c r="V279" s="180"/>
      <c r="W279" s="180"/>
      <c r="X279" s="180"/>
      <c r="Y279" s="180"/>
      <c r="Z279" s="180"/>
      <c r="AA279" s="180"/>
      <c r="AB279" s="180"/>
      <c r="AC279" s="205" t="str">
        <f>INDEX(Tracking!$B$6:$B$3001,ROW(A274),1)&amp;""</f>
        <v/>
      </c>
      <c r="AD279" s="206">
        <f t="array" ref="AD279">SUMPRODUCT(MID(0&amp;AC279,LARGE(INDEX(ISNUMBER(--MID(AC279,ROW($A$1:$A$25),1))* ROW($A$1:$A$25),0),ROW($A$1:$A$25))+1,1)*10^ROW($A$1:$A$25)/10)</f>
        <v>0</v>
      </c>
      <c r="AE279" s="180"/>
      <c r="AF279" s="180"/>
      <c r="AG279" s="180"/>
    </row>
    <row r="280" spans="15:33" s="179" customFormat="1" x14ac:dyDescent="0.25">
      <c r="O280" s="180"/>
      <c r="P280" s="180"/>
      <c r="Q280" s="180"/>
      <c r="R280" s="180"/>
      <c r="S280" s="180"/>
      <c r="T280" s="180"/>
      <c r="U280" s="180"/>
      <c r="V280" s="180"/>
      <c r="W280" s="180"/>
      <c r="X280" s="180"/>
      <c r="Y280" s="180"/>
      <c r="Z280" s="180"/>
      <c r="AA280" s="180"/>
      <c r="AB280" s="180"/>
      <c r="AC280" s="205" t="str">
        <f>INDEX(Tracking!$B$6:$B$3001,ROW(A275),1)&amp;""</f>
        <v/>
      </c>
      <c r="AD280" s="206">
        <f t="array" ref="AD280">SUMPRODUCT(MID(0&amp;AC280,LARGE(INDEX(ISNUMBER(--MID(AC280,ROW($A$1:$A$25),1))* ROW($A$1:$A$25),0),ROW($A$1:$A$25))+1,1)*10^ROW($A$1:$A$25)/10)</f>
        <v>0</v>
      </c>
      <c r="AE280" s="180"/>
      <c r="AF280" s="180"/>
      <c r="AG280" s="180"/>
    </row>
    <row r="281" spans="15:33" s="179" customFormat="1" x14ac:dyDescent="0.25">
      <c r="O281" s="180"/>
      <c r="P281" s="180"/>
      <c r="Q281" s="180"/>
      <c r="R281" s="180"/>
      <c r="S281" s="180"/>
      <c r="T281" s="180"/>
      <c r="U281" s="180"/>
      <c r="V281" s="180"/>
      <c r="W281" s="180"/>
      <c r="X281" s="180"/>
      <c r="Y281" s="180"/>
      <c r="Z281" s="180"/>
      <c r="AA281" s="180"/>
      <c r="AB281" s="180"/>
      <c r="AC281" s="205" t="str">
        <f>INDEX(Tracking!$B$6:$B$3001,ROW(A276),1)&amp;""</f>
        <v/>
      </c>
      <c r="AD281" s="206">
        <f t="array" ref="AD281">SUMPRODUCT(MID(0&amp;AC281,LARGE(INDEX(ISNUMBER(--MID(AC281,ROW($A$1:$A$25),1))* ROW($A$1:$A$25),0),ROW($A$1:$A$25))+1,1)*10^ROW($A$1:$A$25)/10)</f>
        <v>0</v>
      </c>
      <c r="AE281" s="180"/>
      <c r="AF281" s="180"/>
      <c r="AG281" s="180"/>
    </row>
    <row r="282" spans="15:33" s="179" customFormat="1" x14ac:dyDescent="0.25">
      <c r="O282" s="180"/>
      <c r="P282" s="180"/>
      <c r="Q282" s="180"/>
      <c r="R282" s="180"/>
      <c r="S282" s="180"/>
      <c r="T282" s="180"/>
      <c r="U282" s="180"/>
      <c r="V282" s="180"/>
      <c r="W282" s="180"/>
      <c r="X282" s="180"/>
      <c r="Y282" s="180"/>
      <c r="Z282" s="180"/>
      <c r="AA282" s="180"/>
      <c r="AB282" s="180"/>
      <c r="AC282" s="205" t="str">
        <f>INDEX(Tracking!$B$6:$B$3001,ROW(A277),1)&amp;""</f>
        <v/>
      </c>
      <c r="AD282" s="206">
        <f t="array" ref="AD282">SUMPRODUCT(MID(0&amp;AC282,LARGE(INDEX(ISNUMBER(--MID(AC282,ROW($A$1:$A$25),1))* ROW($A$1:$A$25),0),ROW($A$1:$A$25))+1,1)*10^ROW($A$1:$A$25)/10)</f>
        <v>0</v>
      </c>
      <c r="AE282" s="180"/>
      <c r="AF282" s="180"/>
      <c r="AG282" s="180"/>
    </row>
    <row r="283" spans="15:33" s="179" customFormat="1" x14ac:dyDescent="0.25">
      <c r="O283" s="180"/>
      <c r="P283" s="180"/>
      <c r="Q283" s="180"/>
      <c r="R283" s="180"/>
      <c r="S283" s="180"/>
      <c r="T283" s="180"/>
      <c r="U283" s="180"/>
      <c r="V283" s="180"/>
      <c r="W283" s="180"/>
      <c r="X283" s="180"/>
      <c r="Y283" s="180"/>
      <c r="Z283" s="180"/>
      <c r="AA283" s="180"/>
      <c r="AB283" s="180"/>
      <c r="AC283" s="205" t="str">
        <f>INDEX(Tracking!$B$6:$B$3001,ROW(A278),1)&amp;""</f>
        <v/>
      </c>
      <c r="AD283" s="206">
        <f t="array" ref="AD283">SUMPRODUCT(MID(0&amp;AC283,LARGE(INDEX(ISNUMBER(--MID(AC283,ROW($A$1:$A$25),1))* ROW($A$1:$A$25),0),ROW($A$1:$A$25))+1,1)*10^ROW($A$1:$A$25)/10)</f>
        <v>0</v>
      </c>
      <c r="AE283" s="180"/>
      <c r="AF283" s="180"/>
      <c r="AG283" s="180"/>
    </row>
    <row r="284" spans="15:33" s="179" customFormat="1" x14ac:dyDescent="0.25">
      <c r="O284" s="180"/>
      <c r="P284" s="180"/>
      <c r="Q284" s="180"/>
      <c r="R284" s="180"/>
      <c r="S284" s="180"/>
      <c r="T284" s="180"/>
      <c r="U284" s="180"/>
      <c r="V284" s="180"/>
      <c r="W284" s="180"/>
      <c r="X284" s="180"/>
      <c r="Y284" s="180"/>
      <c r="Z284" s="180"/>
      <c r="AA284" s="180"/>
      <c r="AB284" s="180"/>
      <c r="AC284" s="205" t="str">
        <f>INDEX(Tracking!$B$6:$B$3001,ROW(A279),1)&amp;""</f>
        <v/>
      </c>
      <c r="AD284" s="206">
        <f t="array" ref="AD284">SUMPRODUCT(MID(0&amp;AC284,LARGE(INDEX(ISNUMBER(--MID(AC284,ROW($A$1:$A$25),1))* ROW($A$1:$A$25),0),ROW($A$1:$A$25))+1,1)*10^ROW($A$1:$A$25)/10)</f>
        <v>0</v>
      </c>
      <c r="AE284" s="180"/>
      <c r="AF284" s="180"/>
      <c r="AG284" s="180"/>
    </row>
    <row r="285" spans="15:33" s="179" customFormat="1" x14ac:dyDescent="0.25">
      <c r="O285" s="180"/>
      <c r="P285" s="180"/>
      <c r="Q285" s="180"/>
      <c r="R285" s="180"/>
      <c r="S285" s="180"/>
      <c r="T285" s="180"/>
      <c r="U285" s="180"/>
      <c r="V285" s="180"/>
      <c r="W285" s="180"/>
      <c r="X285" s="180"/>
      <c r="Y285" s="180"/>
      <c r="Z285" s="180"/>
      <c r="AA285" s="180"/>
      <c r="AB285" s="180"/>
      <c r="AC285" s="205" t="str">
        <f>INDEX(Tracking!$B$6:$B$3001,ROW(A280),1)&amp;""</f>
        <v/>
      </c>
      <c r="AD285" s="206">
        <f t="array" ref="AD285">SUMPRODUCT(MID(0&amp;AC285,LARGE(INDEX(ISNUMBER(--MID(AC285,ROW($A$1:$A$25),1))* ROW($A$1:$A$25),0),ROW($A$1:$A$25))+1,1)*10^ROW($A$1:$A$25)/10)</f>
        <v>0</v>
      </c>
      <c r="AE285" s="180"/>
      <c r="AF285" s="180"/>
      <c r="AG285" s="180"/>
    </row>
    <row r="286" spans="15:33" s="179" customFormat="1" x14ac:dyDescent="0.25">
      <c r="O286" s="180"/>
      <c r="P286" s="180"/>
      <c r="Q286" s="180"/>
      <c r="R286" s="180"/>
      <c r="S286" s="180"/>
      <c r="T286" s="180"/>
      <c r="U286" s="180"/>
      <c r="V286" s="180"/>
      <c r="W286" s="180"/>
      <c r="X286" s="180"/>
      <c r="Y286" s="180"/>
      <c r="Z286" s="180"/>
      <c r="AA286" s="180"/>
      <c r="AB286" s="180"/>
      <c r="AC286" s="205" t="str">
        <f>INDEX(Tracking!$B$6:$B$3001,ROW(A281),1)&amp;""</f>
        <v/>
      </c>
      <c r="AD286" s="206">
        <f t="array" ref="AD286">SUMPRODUCT(MID(0&amp;AC286,LARGE(INDEX(ISNUMBER(--MID(AC286,ROW($A$1:$A$25),1))* ROW($A$1:$A$25),0),ROW($A$1:$A$25))+1,1)*10^ROW($A$1:$A$25)/10)</f>
        <v>0</v>
      </c>
      <c r="AE286" s="180"/>
      <c r="AF286" s="180"/>
      <c r="AG286" s="180"/>
    </row>
    <row r="287" spans="15:33" s="179" customFormat="1" x14ac:dyDescent="0.25">
      <c r="O287" s="180"/>
      <c r="P287" s="180"/>
      <c r="Q287" s="180"/>
      <c r="R287" s="180"/>
      <c r="S287" s="180"/>
      <c r="T287" s="180"/>
      <c r="U287" s="180"/>
      <c r="V287" s="180"/>
      <c r="W287" s="180"/>
      <c r="X287" s="180"/>
      <c r="Y287" s="180"/>
      <c r="Z287" s="180"/>
      <c r="AA287" s="180"/>
      <c r="AB287" s="180"/>
      <c r="AC287" s="205" t="str">
        <f>INDEX(Tracking!$B$6:$B$3001,ROW(A282),1)&amp;""</f>
        <v/>
      </c>
      <c r="AD287" s="206">
        <f t="array" ref="AD287">SUMPRODUCT(MID(0&amp;AC287,LARGE(INDEX(ISNUMBER(--MID(AC287,ROW($A$1:$A$25),1))* ROW($A$1:$A$25),0),ROW($A$1:$A$25))+1,1)*10^ROW($A$1:$A$25)/10)</f>
        <v>0</v>
      </c>
      <c r="AE287" s="180"/>
      <c r="AF287" s="180"/>
      <c r="AG287" s="180"/>
    </row>
    <row r="288" spans="15:33" s="179" customFormat="1" x14ac:dyDescent="0.25">
      <c r="O288" s="180"/>
      <c r="P288" s="180"/>
      <c r="Q288" s="180"/>
      <c r="R288" s="180"/>
      <c r="S288" s="180"/>
      <c r="T288" s="180"/>
      <c r="U288" s="180"/>
      <c r="V288" s="180"/>
      <c r="W288" s="180"/>
      <c r="X288" s="180"/>
      <c r="Y288" s="180"/>
      <c r="Z288" s="180"/>
      <c r="AA288" s="180"/>
      <c r="AB288" s="180"/>
      <c r="AC288" s="205" t="str">
        <f>INDEX(Tracking!$B$6:$B$3001,ROW(A283),1)&amp;""</f>
        <v/>
      </c>
      <c r="AD288" s="206">
        <f t="array" ref="AD288">SUMPRODUCT(MID(0&amp;AC288,LARGE(INDEX(ISNUMBER(--MID(AC288,ROW($A$1:$A$25),1))* ROW($A$1:$A$25),0),ROW($A$1:$A$25))+1,1)*10^ROW($A$1:$A$25)/10)</f>
        <v>0</v>
      </c>
      <c r="AE288" s="180"/>
      <c r="AF288" s="180"/>
      <c r="AG288" s="180"/>
    </row>
    <row r="289" spans="15:33" s="179" customFormat="1" x14ac:dyDescent="0.25">
      <c r="O289" s="180"/>
      <c r="P289" s="180"/>
      <c r="Q289" s="180"/>
      <c r="R289" s="180"/>
      <c r="S289" s="180"/>
      <c r="T289" s="180"/>
      <c r="U289" s="180"/>
      <c r="V289" s="180"/>
      <c r="W289" s="180"/>
      <c r="X289" s="180"/>
      <c r="Y289" s="180"/>
      <c r="Z289" s="180"/>
      <c r="AA289" s="180"/>
      <c r="AB289" s="180"/>
      <c r="AC289" s="205" t="str">
        <f>INDEX(Tracking!$B$6:$B$3001,ROW(A284),1)&amp;""</f>
        <v/>
      </c>
      <c r="AD289" s="206">
        <f t="array" ref="AD289">SUMPRODUCT(MID(0&amp;AC289,LARGE(INDEX(ISNUMBER(--MID(AC289,ROW($A$1:$A$25),1))* ROW($A$1:$A$25),0),ROW($A$1:$A$25))+1,1)*10^ROW($A$1:$A$25)/10)</f>
        <v>0</v>
      </c>
      <c r="AE289" s="180"/>
      <c r="AF289" s="180"/>
      <c r="AG289" s="180"/>
    </row>
    <row r="290" spans="15:33" s="179" customFormat="1" x14ac:dyDescent="0.25">
      <c r="O290" s="180"/>
      <c r="P290" s="180"/>
      <c r="Q290" s="180"/>
      <c r="R290" s="180"/>
      <c r="S290" s="180"/>
      <c r="T290" s="180"/>
      <c r="U290" s="180"/>
      <c r="V290" s="180"/>
      <c r="W290" s="180"/>
      <c r="X290" s="180"/>
      <c r="Y290" s="180"/>
      <c r="Z290" s="180"/>
      <c r="AA290" s="180"/>
      <c r="AB290" s="180"/>
      <c r="AC290" s="205" t="str">
        <f>INDEX(Tracking!$B$6:$B$3001,ROW(A285),1)&amp;""</f>
        <v/>
      </c>
      <c r="AD290" s="206">
        <f t="array" ref="AD290">SUMPRODUCT(MID(0&amp;AC290,LARGE(INDEX(ISNUMBER(--MID(AC290,ROW($A$1:$A$25),1))* ROW($A$1:$A$25),0),ROW($A$1:$A$25))+1,1)*10^ROW($A$1:$A$25)/10)</f>
        <v>0</v>
      </c>
      <c r="AE290" s="180"/>
      <c r="AF290" s="180"/>
      <c r="AG290" s="180"/>
    </row>
    <row r="291" spans="15:33" s="179" customFormat="1" x14ac:dyDescent="0.25">
      <c r="O291" s="180"/>
      <c r="P291" s="180"/>
      <c r="Q291" s="180"/>
      <c r="R291" s="180"/>
      <c r="S291" s="180"/>
      <c r="T291" s="180"/>
      <c r="U291" s="180"/>
      <c r="V291" s="180"/>
      <c r="W291" s="180"/>
      <c r="X291" s="180"/>
      <c r="Y291" s="180"/>
      <c r="Z291" s="180"/>
      <c r="AA291" s="180"/>
      <c r="AB291" s="180"/>
      <c r="AC291" s="205" t="str">
        <f>INDEX(Tracking!$B$6:$B$3001,ROW(A286),1)&amp;""</f>
        <v/>
      </c>
      <c r="AD291" s="206">
        <f t="array" ref="AD291">SUMPRODUCT(MID(0&amp;AC291,LARGE(INDEX(ISNUMBER(--MID(AC291,ROW($A$1:$A$25),1))* ROW($A$1:$A$25),0),ROW($A$1:$A$25))+1,1)*10^ROW($A$1:$A$25)/10)</f>
        <v>0</v>
      </c>
      <c r="AE291" s="180"/>
      <c r="AF291" s="180"/>
      <c r="AG291" s="180"/>
    </row>
    <row r="292" spans="15:33" s="179" customFormat="1" x14ac:dyDescent="0.25">
      <c r="O292" s="180"/>
      <c r="P292" s="180"/>
      <c r="Q292" s="180"/>
      <c r="R292" s="180"/>
      <c r="S292" s="180"/>
      <c r="T292" s="180"/>
      <c r="U292" s="180"/>
      <c r="V292" s="180"/>
      <c r="W292" s="180"/>
      <c r="X292" s="180"/>
      <c r="Y292" s="180"/>
      <c r="Z292" s="180"/>
      <c r="AA292" s="180"/>
      <c r="AB292" s="180"/>
      <c r="AC292" s="205" t="str">
        <f>INDEX(Tracking!$B$6:$B$3001,ROW(A287),1)&amp;""</f>
        <v/>
      </c>
      <c r="AD292" s="206">
        <f t="array" ref="AD292">SUMPRODUCT(MID(0&amp;AC292,LARGE(INDEX(ISNUMBER(--MID(AC292,ROW($A$1:$A$25),1))* ROW($A$1:$A$25),0),ROW($A$1:$A$25))+1,1)*10^ROW($A$1:$A$25)/10)</f>
        <v>0</v>
      </c>
      <c r="AE292" s="180"/>
      <c r="AF292" s="180"/>
      <c r="AG292" s="180"/>
    </row>
    <row r="293" spans="15:33" s="179" customFormat="1" x14ac:dyDescent="0.25">
      <c r="O293" s="180"/>
      <c r="P293" s="180"/>
      <c r="Q293" s="180"/>
      <c r="R293" s="180"/>
      <c r="S293" s="180"/>
      <c r="T293" s="180"/>
      <c r="U293" s="180"/>
      <c r="V293" s="180"/>
      <c r="W293" s="180"/>
      <c r="X293" s="180"/>
      <c r="Y293" s="180"/>
      <c r="Z293" s="180"/>
      <c r="AA293" s="180"/>
      <c r="AB293" s="180"/>
      <c r="AC293" s="205" t="str">
        <f>INDEX(Tracking!$B$6:$B$3001,ROW(A288),1)&amp;""</f>
        <v/>
      </c>
      <c r="AD293" s="206">
        <f t="array" ref="AD293">SUMPRODUCT(MID(0&amp;AC293,LARGE(INDEX(ISNUMBER(--MID(AC293,ROW($A$1:$A$25),1))* ROW($A$1:$A$25),0),ROW($A$1:$A$25))+1,1)*10^ROW($A$1:$A$25)/10)</f>
        <v>0</v>
      </c>
      <c r="AE293" s="180"/>
      <c r="AF293" s="180"/>
      <c r="AG293" s="180"/>
    </row>
    <row r="294" spans="15:33" s="179" customFormat="1" x14ac:dyDescent="0.25">
      <c r="O294" s="180"/>
      <c r="P294" s="180"/>
      <c r="Q294" s="180"/>
      <c r="R294" s="180"/>
      <c r="S294" s="180"/>
      <c r="T294" s="180"/>
      <c r="U294" s="180"/>
      <c r="V294" s="180"/>
      <c r="W294" s="180"/>
      <c r="X294" s="180"/>
      <c r="Y294" s="180"/>
      <c r="Z294" s="180"/>
      <c r="AA294" s="180"/>
      <c r="AB294" s="180"/>
      <c r="AC294" s="205" t="str">
        <f>INDEX(Tracking!$B$6:$B$3001,ROW(A289),1)&amp;""</f>
        <v/>
      </c>
      <c r="AD294" s="206">
        <f t="array" ref="AD294">SUMPRODUCT(MID(0&amp;AC294,LARGE(INDEX(ISNUMBER(--MID(AC294,ROW($A$1:$A$25),1))* ROW($A$1:$A$25),0),ROW($A$1:$A$25))+1,1)*10^ROW($A$1:$A$25)/10)</f>
        <v>0</v>
      </c>
      <c r="AE294" s="180"/>
      <c r="AF294" s="180"/>
      <c r="AG294" s="180"/>
    </row>
    <row r="295" spans="15:33" s="179" customFormat="1" x14ac:dyDescent="0.25">
      <c r="O295" s="180"/>
      <c r="P295" s="180"/>
      <c r="Q295" s="180"/>
      <c r="R295" s="180"/>
      <c r="S295" s="180"/>
      <c r="T295" s="180"/>
      <c r="U295" s="180"/>
      <c r="V295" s="180"/>
      <c r="W295" s="180"/>
      <c r="X295" s="180"/>
      <c r="Y295" s="180"/>
      <c r="Z295" s="180"/>
      <c r="AA295" s="180"/>
      <c r="AB295" s="180"/>
      <c r="AC295" s="205" t="str">
        <f>INDEX(Tracking!$B$6:$B$3001,ROW(A290),1)&amp;""</f>
        <v/>
      </c>
      <c r="AD295" s="206">
        <f t="array" ref="AD295">SUMPRODUCT(MID(0&amp;AC295,LARGE(INDEX(ISNUMBER(--MID(AC295,ROW($A$1:$A$25),1))* ROW($A$1:$A$25),0),ROW($A$1:$A$25))+1,1)*10^ROW($A$1:$A$25)/10)</f>
        <v>0</v>
      </c>
      <c r="AE295" s="180"/>
      <c r="AF295" s="180"/>
      <c r="AG295" s="180"/>
    </row>
    <row r="296" spans="15:33" s="179" customFormat="1" x14ac:dyDescent="0.25">
      <c r="O296" s="180"/>
      <c r="P296" s="180"/>
      <c r="Q296" s="180"/>
      <c r="R296" s="180"/>
      <c r="S296" s="180"/>
      <c r="T296" s="180"/>
      <c r="U296" s="180"/>
      <c r="V296" s="180"/>
      <c r="W296" s="180"/>
      <c r="X296" s="180"/>
      <c r="Y296" s="180"/>
      <c r="Z296" s="180"/>
      <c r="AA296" s="180"/>
      <c r="AB296" s="180"/>
      <c r="AC296" s="205" t="str">
        <f>INDEX(Tracking!$B$6:$B$3001,ROW(A291),1)&amp;""</f>
        <v/>
      </c>
      <c r="AD296" s="206">
        <f t="array" ref="AD296">SUMPRODUCT(MID(0&amp;AC296,LARGE(INDEX(ISNUMBER(--MID(AC296,ROW($A$1:$A$25),1))* ROW($A$1:$A$25),0),ROW($A$1:$A$25))+1,1)*10^ROW($A$1:$A$25)/10)</f>
        <v>0</v>
      </c>
      <c r="AE296" s="180"/>
      <c r="AF296" s="180"/>
      <c r="AG296" s="180"/>
    </row>
    <row r="297" spans="15:33" s="179" customFormat="1" x14ac:dyDescent="0.25">
      <c r="O297" s="180"/>
      <c r="P297" s="180"/>
      <c r="Q297" s="180"/>
      <c r="R297" s="180"/>
      <c r="S297" s="180"/>
      <c r="T297" s="180"/>
      <c r="U297" s="180"/>
      <c r="V297" s="180"/>
      <c r="W297" s="180"/>
      <c r="X297" s="180"/>
      <c r="Y297" s="180"/>
      <c r="Z297" s="180"/>
      <c r="AA297" s="180"/>
      <c r="AB297" s="180"/>
      <c r="AC297" s="205" t="str">
        <f>INDEX(Tracking!$B$6:$B$3001,ROW(A292),1)&amp;""</f>
        <v/>
      </c>
      <c r="AD297" s="206">
        <f t="array" ref="AD297">SUMPRODUCT(MID(0&amp;AC297,LARGE(INDEX(ISNUMBER(--MID(AC297,ROW($A$1:$A$25),1))* ROW($A$1:$A$25),0),ROW($A$1:$A$25))+1,1)*10^ROW($A$1:$A$25)/10)</f>
        <v>0</v>
      </c>
      <c r="AE297" s="180"/>
      <c r="AF297" s="180"/>
      <c r="AG297" s="180"/>
    </row>
    <row r="298" spans="15:33" s="179" customFormat="1" x14ac:dyDescent="0.25">
      <c r="O298" s="180"/>
      <c r="P298" s="180"/>
      <c r="Q298" s="180"/>
      <c r="R298" s="180"/>
      <c r="S298" s="180"/>
      <c r="T298" s="180"/>
      <c r="U298" s="180"/>
      <c r="V298" s="180"/>
      <c r="W298" s="180"/>
      <c r="X298" s="180"/>
      <c r="Y298" s="180"/>
      <c r="Z298" s="180"/>
      <c r="AA298" s="180"/>
      <c r="AB298" s="180"/>
      <c r="AC298" s="205" t="str">
        <f>INDEX(Tracking!$B$6:$B$3001,ROW(A293),1)&amp;""</f>
        <v/>
      </c>
      <c r="AD298" s="206">
        <f t="array" ref="AD298">SUMPRODUCT(MID(0&amp;AC298,LARGE(INDEX(ISNUMBER(--MID(AC298,ROW($A$1:$A$25),1))* ROW($A$1:$A$25),0),ROW($A$1:$A$25))+1,1)*10^ROW($A$1:$A$25)/10)</f>
        <v>0</v>
      </c>
      <c r="AE298" s="180"/>
      <c r="AF298" s="180"/>
      <c r="AG298" s="180"/>
    </row>
    <row r="299" spans="15:33" s="179" customFormat="1" x14ac:dyDescent="0.25">
      <c r="O299" s="180"/>
      <c r="P299" s="180"/>
      <c r="Q299" s="180"/>
      <c r="R299" s="180"/>
      <c r="S299" s="180"/>
      <c r="T299" s="180"/>
      <c r="U299" s="180"/>
      <c r="V299" s="180"/>
      <c r="W299" s="180"/>
      <c r="X299" s="180"/>
      <c r="Y299" s="180"/>
      <c r="Z299" s="180"/>
      <c r="AA299" s="180"/>
      <c r="AB299" s="180"/>
      <c r="AC299" s="205" t="str">
        <f>INDEX(Tracking!$B$6:$B$3001,ROW(A294),1)&amp;""</f>
        <v/>
      </c>
      <c r="AD299" s="206">
        <f t="array" ref="AD299">SUMPRODUCT(MID(0&amp;AC299,LARGE(INDEX(ISNUMBER(--MID(AC299,ROW($A$1:$A$25),1))* ROW($A$1:$A$25),0),ROW($A$1:$A$25))+1,1)*10^ROW($A$1:$A$25)/10)</f>
        <v>0</v>
      </c>
      <c r="AE299" s="180"/>
      <c r="AF299" s="180"/>
      <c r="AG299" s="180"/>
    </row>
    <row r="300" spans="15:33" s="179" customFormat="1" x14ac:dyDescent="0.25">
      <c r="O300" s="180"/>
      <c r="P300" s="180"/>
      <c r="Q300" s="180"/>
      <c r="R300" s="180"/>
      <c r="S300" s="180"/>
      <c r="T300" s="180"/>
      <c r="U300" s="180"/>
      <c r="V300" s="180"/>
      <c r="W300" s="180"/>
      <c r="X300" s="180"/>
      <c r="Y300" s="180"/>
      <c r="Z300" s="180"/>
      <c r="AA300" s="180"/>
      <c r="AB300" s="180"/>
      <c r="AC300" s="205" t="str">
        <f>INDEX(Tracking!$B$6:$B$3001,ROW(A295),1)&amp;""</f>
        <v/>
      </c>
      <c r="AD300" s="206">
        <f t="array" ref="AD300">SUMPRODUCT(MID(0&amp;AC300,LARGE(INDEX(ISNUMBER(--MID(AC300,ROW($A$1:$A$25),1))* ROW($A$1:$A$25),0),ROW($A$1:$A$25))+1,1)*10^ROW($A$1:$A$25)/10)</f>
        <v>0</v>
      </c>
      <c r="AE300" s="180"/>
      <c r="AF300" s="180"/>
      <c r="AG300" s="180"/>
    </row>
    <row r="301" spans="15:33" s="179" customFormat="1" x14ac:dyDescent="0.25">
      <c r="O301" s="180"/>
      <c r="P301" s="180"/>
      <c r="Q301" s="180"/>
      <c r="R301" s="180"/>
      <c r="S301" s="180"/>
      <c r="T301" s="180"/>
      <c r="U301" s="180"/>
      <c r="V301" s="180"/>
      <c r="W301" s="180"/>
      <c r="X301" s="180"/>
      <c r="Y301" s="180"/>
      <c r="Z301" s="180"/>
      <c r="AA301" s="180"/>
      <c r="AB301" s="180"/>
      <c r="AC301" s="205" t="str">
        <f>INDEX(Tracking!$B$6:$B$3001,ROW(A296),1)&amp;""</f>
        <v/>
      </c>
      <c r="AD301" s="206">
        <f t="array" ref="AD301">SUMPRODUCT(MID(0&amp;AC301,LARGE(INDEX(ISNUMBER(--MID(AC301,ROW($A$1:$A$25),1))* ROW($A$1:$A$25),0),ROW($A$1:$A$25))+1,1)*10^ROW($A$1:$A$25)/10)</f>
        <v>0</v>
      </c>
      <c r="AE301" s="180"/>
      <c r="AF301" s="180"/>
      <c r="AG301" s="180"/>
    </row>
    <row r="302" spans="15:33" s="179" customFormat="1" x14ac:dyDescent="0.25">
      <c r="O302" s="180"/>
      <c r="P302" s="180"/>
      <c r="Q302" s="180"/>
      <c r="R302" s="180"/>
      <c r="S302" s="180"/>
      <c r="T302" s="180"/>
      <c r="U302" s="180"/>
      <c r="V302" s="180"/>
      <c r="W302" s="180"/>
      <c r="X302" s="180"/>
      <c r="Y302" s="180"/>
      <c r="Z302" s="180"/>
      <c r="AA302" s="180"/>
      <c r="AB302" s="180"/>
      <c r="AC302" s="205" t="str">
        <f>INDEX(Tracking!$B$6:$B$3001,ROW(A297),1)&amp;""</f>
        <v/>
      </c>
      <c r="AD302" s="206">
        <f t="array" ref="AD302">SUMPRODUCT(MID(0&amp;AC302,LARGE(INDEX(ISNUMBER(--MID(AC302,ROW($A$1:$A$25),1))* ROW($A$1:$A$25),0),ROW($A$1:$A$25))+1,1)*10^ROW($A$1:$A$25)/10)</f>
        <v>0</v>
      </c>
      <c r="AE302" s="180"/>
      <c r="AF302" s="180"/>
      <c r="AG302" s="180"/>
    </row>
    <row r="303" spans="15:33" s="179" customFormat="1" x14ac:dyDescent="0.25">
      <c r="O303" s="180"/>
      <c r="P303" s="180"/>
      <c r="Q303" s="180"/>
      <c r="R303" s="180"/>
      <c r="S303" s="180"/>
      <c r="T303" s="180"/>
      <c r="U303" s="180"/>
      <c r="V303" s="180"/>
      <c r="W303" s="180"/>
      <c r="X303" s="180"/>
      <c r="Y303" s="180"/>
      <c r="Z303" s="180"/>
      <c r="AA303" s="180"/>
      <c r="AB303" s="180"/>
      <c r="AC303" s="205" t="str">
        <f>INDEX(Tracking!$B$6:$B$3001,ROW(A298),1)&amp;""</f>
        <v/>
      </c>
      <c r="AD303" s="206">
        <f t="array" ref="AD303">SUMPRODUCT(MID(0&amp;AC303,LARGE(INDEX(ISNUMBER(--MID(AC303,ROW($A$1:$A$25),1))* ROW($A$1:$A$25),0),ROW($A$1:$A$25))+1,1)*10^ROW($A$1:$A$25)/10)</f>
        <v>0</v>
      </c>
      <c r="AE303" s="180"/>
      <c r="AF303" s="180"/>
      <c r="AG303" s="180"/>
    </row>
    <row r="304" spans="15:33" s="179" customFormat="1" x14ac:dyDescent="0.25">
      <c r="O304" s="180"/>
      <c r="P304" s="180"/>
      <c r="Q304" s="180"/>
      <c r="R304" s="180"/>
      <c r="S304" s="180"/>
      <c r="T304" s="180"/>
      <c r="U304" s="180"/>
      <c r="V304" s="180"/>
      <c r="W304" s="180"/>
      <c r="X304" s="180"/>
      <c r="Y304" s="180"/>
      <c r="Z304" s="180"/>
      <c r="AA304" s="180"/>
      <c r="AB304" s="180"/>
      <c r="AC304" s="205" t="str">
        <f>INDEX(Tracking!$B$6:$B$3001,ROW(A299),1)&amp;""</f>
        <v/>
      </c>
      <c r="AD304" s="206">
        <f t="array" ref="AD304">SUMPRODUCT(MID(0&amp;AC304,LARGE(INDEX(ISNUMBER(--MID(AC304,ROW($A$1:$A$25),1))* ROW($A$1:$A$25),0),ROW($A$1:$A$25))+1,1)*10^ROW($A$1:$A$25)/10)</f>
        <v>0</v>
      </c>
      <c r="AE304" s="180"/>
      <c r="AF304" s="180"/>
      <c r="AG304" s="180"/>
    </row>
    <row r="305" spans="15:33" s="179" customFormat="1" x14ac:dyDescent="0.25">
      <c r="O305" s="180"/>
      <c r="P305" s="180"/>
      <c r="Q305" s="180"/>
      <c r="R305" s="180"/>
      <c r="S305" s="180"/>
      <c r="T305" s="180"/>
      <c r="U305" s="180"/>
      <c r="V305" s="180"/>
      <c r="W305" s="180"/>
      <c r="X305" s="180"/>
      <c r="Y305" s="180"/>
      <c r="Z305" s="180"/>
      <c r="AA305" s="180"/>
      <c r="AB305" s="180"/>
      <c r="AC305" s="205" t="str">
        <f>INDEX(Tracking!$B$6:$B$3001,ROW(A300),1)&amp;""</f>
        <v/>
      </c>
      <c r="AD305" s="206">
        <f t="array" ref="AD305">SUMPRODUCT(MID(0&amp;AC305,LARGE(INDEX(ISNUMBER(--MID(AC305,ROW($A$1:$A$25),1))* ROW($A$1:$A$25),0),ROW($A$1:$A$25))+1,1)*10^ROW($A$1:$A$25)/10)</f>
        <v>0</v>
      </c>
      <c r="AE305" s="180"/>
      <c r="AF305" s="180"/>
      <c r="AG305" s="180"/>
    </row>
    <row r="306" spans="15:33" s="179" customFormat="1" x14ac:dyDescent="0.25">
      <c r="O306" s="180"/>
      <c r="P306" s="180"/>
      <c r="Q306" s="180"/>
      <c r="R306" s="180"/>
      <c r="S306" s="180"/>
      <c r="T306" s="180"/>
      <c r="U306" s="180"/>
      <c r="V306" s="180"/>
      <c r="W306" s="180"/>
      <c r="X306" s="180"/>
      <c r="Y306" s="180"/>
      <c r="Z306" s="180"/>
      <c r="AA306" s="180"/>
      <c r="AB306" s="180"/>
      <c r="AC306" s="205" t="str">
        <f>INDEX(Tracking!$B$6:$B$3001,ROW(A301),1)&amp;""</f>
        <v/>
      </c>
      <c r="AD306" s="206">
        <f t="array" ref="AD306">SUMPRODUCT(MID(0&amp;AC306,LARGE(INDEX(ISNUMBER(--MID(AC306,ROW($A$1:$A$25),1))* ROW($A$1:$A$25),0),ROW($A$1:$A$25))+1,1)*10^ROW($A$1:$A$25)/10)</f>
        <v>0</v>
      </c>
      <c r="AE306" s="180"/>
      <c r="AF306" s="180"/>
      <c r="AG306" s="180"/>
    </row>
    <row r="307" spans="15:33" s="179" customFormat="1" x14ac:dyDescent="0.25">
      <c r="O307" s="180"/>
      <c r="P307" s="180"/>
      <c r="Q307" s="180"/>
      <c r="R307" s="180"/>
      <c r="S307" s="180"/>
      <c r="T307" s="180"/>
      <c r="U307" s="180"/>
      <c r="V307" s="180"/>
      <c r="W307" s="180"/>
      <c r="X307" s="180"/>
      <c r="Y307" s="180"/>
      <c r="Z307" s="180"/>
      <c r="AA307" s="180"/>
      <c r="AB307" s="180"/>
      <c r="AC307" s="205" t="str">
        <f>INDEX(Tracking!$B$6:$B$3001,ROW(A302),1)&amp;""</f>
        <v/>
      </c>
      <c r="AD307" s="206">
        <f t="array" ref="AD307">SUMPRODUCT(MID(0&amp;AC307,LARGE(INDEX(ISNUMBER(--MID(AC307,ROW($A$1:$A$25),1))* ROW($A$1:$A$25),0),ROW($A$1:$A$25))+1,1)*10^ROW($A$1:$A$25)/10)</f>
        <v>0</v>
      </c>
      <c r="AE307" s="180"/>
      <c r="AF307" s="180"/>
      <c r="AG307" s="180"/>
    </row>
    <row r="308" spans="15:33" s="179" customFormat="1" x14ac:dyDescent="0.25">
      <c r="O308" s="180"/>
      <c r="P308" s="180"/>
      <c r="Q308" s="180"/>
      <c r="R308" s="180"/>
      <c r="S308" s="180"/>
      <c r="T308" s="180"/>
      <c r="U308" s="180"/>
      <c r="V308" s="180"/>
      <c r="W308" s="180"/>
      <c r="X308" s="180"/>
      <c r="Y308" s="180"/>
      <c r="Z308" s="180"/>
      <c r="AA308" s="180"/>
      <c r="AB308" s="180"/>
      <c r="AC308" s="205" t="str">
        <f>INDEX(Tracking!$B$6:$B$3001,ROW(A303),1)&amp;""</f>
        <v/>
      </c>
      <c r="AD308" s="206">
        <f t="array" ref="AD308">SUMPRODUCT(MID(0&amp;AC308,LARGE(INDEX(ISNUMBER(--MID(AC308,ROW($A$1:$A$25),1))* ROW($A$1:$A$25),0),ROW($A$1:$A$25))+1,1)*10^ROW($A$1:$A$25)/10)</f>
        <v>0</v>
      </c>
      <c r="AE308" s="180"/>
      <c r="AF308" s="180"/>
      <c r="AG308" s="180"/>
    </row>
    <row r="309" spans="15:33" s="179" customFormat="1" x14ac:dyDescent="0.25">
      <c r="O309" s="180"/>
      <c r="P309" s="180"/>
      <c r="Q309" s="180"/>
      <c r="R309" s="180"/>
      <c r="S309" s="180"/>
      <c r="T309" s="180"/>
      <c r="U309" s="180"/>
      <c r="V309" s="180"/>
      <c r="W309" s="180"/>
      <c r="X309" s="180"/>
      <c r="Y309" s="180"/>
      <c r="Z309" s="180"/>
      <c r="AA309" s="180"/>
      <c r="AB309" s="180"/>
      <c r="AC309" s="205" t="str">
        <f>INDEX(Tracking!$B$6:$B$3001,ROW(A304),1)&amp;""</f>
        <v/>
      </c>
      <c r="AD309" s="206">
        <f t="array" ref="AD309">SUMPRODUCT(MID(0&amp;AC309,LARGE(INDEX(ISNUMBER(--MID(AC309,ROW($A$1:$A$25),1))* ROW($A$1:$A$25),0),ROW($A$1:$A$25))+1,1)*10^ROW($A$1:$A$25)/10)</f>
        <v>0</v>
      </c>
      <c r="AE309" s="180"/>
      <c r="AF309" s="180"/>
      <c r="AG309" s="180"/>
    </row>
    <row r="310" spans="15:33" s="179" customFormat="1" x14ac:dyDescent="0.25">
      <c r="O310" s="180"/>
      <c r="P310" s="180"/>
      <c r="Q310" s="180"/>
      <c r="R310" s="180"/>
      <c r="S310" s="180"/>
      <c r="T310" s="180"/>
      <c r="U310" s="180"/>
      <c r="V310" s="180"/>
      <c r="W310" s="180"/>
      <c r="X310" s="180"/>
      <c r="Y310" s="180"/>
      <c r="Z310" s="180"/>
      <c r="AA310" s="180"/>
      <c r="AB310" s="180"/>
      <c r="AC310" s="205" t="str">
        <f>INDEX(Tracking!$B$6:$B$3001,ROW(A305),1)&amp;""</f>
        <v/>
      </c>
      <c r="AD310" s="206">
        <f t="array" ref="AD310">SUMPRODUCT(MID(0&amp;AC310,LARGE(INDEX(ISNUMBER(--MID(AC310,ROW($A$1:$A$25),1))* ROW($A$1:$A$25),0),ROW($A$1:$A$25))+1,1)*10^ROW($A$1:$A$25)/10)</f>
        <v>0</v>
      </c>
      <c r="AE310" s="180"/>
      <c r="AF310" s="180"/>
      <c r="AG310" s="180"/>
    </row>
    <row r="311" spans="15:33" s="179" customFormat="1" x14ac:dyDescent="0.25">
      <c r="O311" s="180"/>
      <c r="P311" s="180"/>
      <c r="Q311" s="180"/>
      <c r="R311" s="180"/>
      <c r="S311" s="180"/>
      <c r="T311" s="180"/>
      <c r="U311" s="180"/>
      <c r="V311" s="180"/>
      <c r="W311" s="180"/>
      <c r="X311" s="180"/>
      <c r="Y311" s="180"/>
      <c r="Z311" s="180"/>
      <c r="AA311" s="180"/>
      <c r="AB311" s="180"/>
      <c r="AC311" s="205" t="str">
        <f>INDEX(Tracking!$B$6:$B$3001,ROW(A306),1)&amp;""</f>
        <v/>
      </c>
      <c r="AD311" s="206">
        <f t="array" ref="AD311">SUMPRODUCT(MID(0&amp;AC311,LARGE(INDEX(ISNUMBER(--MID(AC311,ROW($A$1:$A$25),1))* ROW($A$1:$A$25),0),ROW($A$1:$A$25))+1,1)*10^ROW($A$1:$A$25)/10)</f>
        <v>0</v>
      </c>
      <c r="AE311" s="180"/>
      <c r="AF311" s="180"/>
      <c r="AG311" s="180"/>
    </row>
    <row r="312" spans="15:33" s="179" customFormat="1" x14ac:dyDescent="0.25">
      <c r="O312" s="180"/>
      <c r="P312" s="180"/>
      <c r="Q312" s="180"/>
      <c r="R312" s="180"/>
      <c r="S312" s="180"/>
      <c r="T312" s="180"/>
      <c r="U312" s="180"/>
      <c r="V312" s="180"/>
      <c r="W312" s="180"/>
      <c r="X312" s="180"/>
      <c r="Y312" s="180"/>
      <c r="Z312" s="180"/>
      <c r="AA312" s="180"/>
      <c r="AB312" s="180"/>
      <c r="AC312" s="205" t="str">
        <f>INDEX(Tracking!$B$6:$B$3001,ROW(A307),1)&amp;""</f>
        <v/>
      </c>
      <c r="AD312" s="206">
        <f t="array" ref="AD312">SUMPRODUCT(MID(0&amp;AC312,LARGE(INDEX(ISNUMBER(--MID(AC312,ROW($A$1:$A$25),1))* ROW($A$1:$A$25),0),ROW($A$1:$A$25))+1,1)*10^ROW($A$1:$A$25)/10)</f>
        <v>0</v>
      </c>
      <c r="AE312" s="180"/>
      <c r="AF312" s="180"/>
      <c r="AG312" s="180"/>
    </row>
    <row r="313" spans="15:33" s="179" customFormat="1" x14ac:dyDescent="0.25">
      <c r="O313" s="180"/>
      <c r="P313" s="180"/>
      <c r="Q313" s="180"/>
      <c r="R313" s="180"/>
      <c r="S313" s="180"/>
      <c r="T313" s="180"/>
      <c r="U313" s="180"/>
      <c r="V313" s="180"/>
      <c r="W313" s="180"/>
      <c r="X313" s="180"/>
      <c r="Y313" s="180"/>
      <c r="Z313" s="180"/>
      <c r="AA313" s="180"/>
      <c r="AB313" s="180"/>
      <c r="AC313" s="205" t="str">
        <f>INDEX(Tracking!$B$6:$B$3001,ROW(A308),1)&amp;""</f>
        <v/>
      </c>
      <c r="AD313" s="206">
        <f t="array" ref="AD313">SUMPRODUCT(MID(0&amp;AC313,LARGE(INDEX(ISNUMBER(--MID(AC313,ROW($A$1:$A$25),1))* ROW($A$1:$A$25),0),ROW($A$1:$A$25))+1,1)*10^ROW($A$1:$A$25)/10)</f>
        <v>0</v>
      </c>
      <c r="AE313" s="180"/>
      <c r="AF313" s="180"/>
      <c r="AG313" s="180"/>
    </row>
    <row r="314" spans="15:33" s="179" customFormat="1" x14ac:dyDescent="0.25">
      <c r="O314" s="180"/>
      <c r="P314" s="180"/>
      <c r="Q314" s="180"/>
      <c r="R314" s="180"/>
      <c r="S314" s="180"/>
      <c r="T314" s="180"/>
      <c r="U314" s="180"/>
      <c r="V314" s="180"/>
      <c r="W314" s="180"/>
      <c r="X314" s="180"/>
      <c r="Y314" s="180"/>
      <c r="Z314" s="180"/>
      <c r="AA314" s="180"/>
      <c r="AB314" s="180"/>
      <c r="AC314" s="205" t="str">
        <f>INDEX(Tracking!$B$6:$B$3001,ROW(A309),1)&amp;""</f>
        <v/>
      </c>
      <c r="AD314" s="206">
        <f t="array" ref="AD314">SUMPRODUCT(MID(0&amp;AC314,LARGE(INDEX(ISNUMBER(--MID(AC314,ROW($A$1:$A$25),1))* ROW($A$1:$A$25),0),ROW($A$1:$A$25))+1,1)*10^ROW($A$1:$A$25)/10)</f>
        <v>0</v>
      </c>
      <c r="AE314" s="180"/>
      <c r="AF314" s="180"/>
      <c r="AG314" s="180"/>
    </row>
    <row r="315" spans="15:33" s="179" customFormat="1" x14ac:dyDescent="0.25">
      <c r="O315" s="180"/>
      <c r="P315" s="180"/>
      <c r="Q315" s="180"/>
      <c r="R315" s="180"/>
      <c r="S315" s="180"/>
      <c r="T315" s="180"/>
      <c r="U315" s="180"/>
      <c r="V315" s="180"/>
      <c r="W315" s="180"/>
      <c r="X315" s="180"/>
      <c r="Y315" s="180"/>
      <c r="Z315" s="180"/>
      <c r="AA315" s="180"/>
      <c r="AB315" s="180"/>
      <c r="AC315" s="205" t="str">
        <f>INDEX(Tracking!$B$6:$B$3001,ROW(A310),1)&amp;""</f>
        <v/>
      </c>
      <c r="AD315" s="206">
        <f t="array" ref="AD315">SUMPRODUCT(MID(0&amp;AC315,LARGE(INDEX(ISNUMBER(--MID(AC315,ROW($A$1:$A$25),1))* ROW($A$1:$A$25),0),ROW($A$1:$A$25))+1,1)*10^ROW($A$1:$A$25)/10)</f>
        <v>0</v>
      </c>
      <c r="AE315" s="180"/>
      <c r="AF315" s="180"/>
      <c r="AG315" s="180"/>
    </row>
    <row r="316" spans="15:33" s="179" customFormat="1" x14ac:dyDescent="0.25">
      <c r="O316" s="180"/>
      <c r="P316" s="180"/>
      <c r="Q316" s="180"/>
      <c r="R316" s="180"/>
      <c r="S316" s="180"/>
      <c r="T316" s="180"/>
      <c r="U316" s="180"/>
      <c r="V316" s="180"/>
      <c r="W316" s="180"/>
      <c r="X316" s="180"/>
      <c r="Y316" s="180"/>
      <c r="Z316" s="180"/>
      <c r="AA316" s="180"/>
      <c r="AB316" s="180"/>
      <c r="AC316" s="205" t="str">
        <f>INDEX(Tracking!$B$6:$B$3001,ROW(A311),1)&amp;""</f>
        <v/>
      </c>
      <c r="AD316" s="206">
        <f t="array" ref="AD316">SUMPRODUCT(MID(0&amp;AC316,LARGE(INDEX(ISNUMBER(--MID(AC316,ROW($A$1:$A$25),1))* ROW($A$1:$A$25),0),ROW($A$1:$A$25))+1,1)*10^ROW($A$1:$A$25)/10)</f>
        <v>0</v>
      </c>
      <c r="AE316" s="180"/>
      <c r="AF316" s="180"/>
      <c r="AG316" s="180"/>
    </row>
    <row r="317" spans="15:33" s="179" customFormat="1" x14ac:dyDescent="0.25">
      <c r="O317" s="180"/>
      <c r="P317" s="180"/>
      <c r="Q317" s="180"/>
      <c r="R317" s="180"/>
      <c r="S317" s="180"/>
      <c r="T317" s="180"/>
      <c r="U317" s="180"/>
      <c r="V317" s="180"/>
      <c r="W317" s="180"/>
      <c r="X317" s="180"/>
      <c r="Y317" s="180"/>
      <c r="Z317" s="180"/>
      <c r="AA317" s="180"/>
      <c r="AB317" s="180"/>
      <c r="AC317" s="205" t="str">
        <f>INDEX(Tracking!$B$6:$B$3001,ROW(A312),1)&amp;""</f>
        <v/>
      </c>
      <c r="AD317" s="206">
        <f t="array" ref="AD317">SUMPRODUCT(MID(0&amp;AC317,LARGE(INDEX(ISNUMBER(--MID(AC317,ROW($A$1:$A$25),1))* ROW($A$1:$A$25),0),ROW($A$1:$A$25))+1,1)*10^ROW($A$1:$A$25)/10)</f>
        <v>0</v>
      </c>
      <c r="AE317" s="180"/>
      <c r="AF317" s="180"/>
      <c r="AG317" s="180"/>
    </row>
    <row r="318" spans="15:33" s="179" customFormat="1" x14ac:dyDescent="0.25">
      <c r="O318" s="180"/>
      <c r="P318" s="180"/>
      <c r="Q318" s="180"/>
      <c r="R318" s="180"/>
      <c r="S318" s="180"/>
      <c r="T318" s="180"/>
      <c r="U318" s="180"/>
      <c r="V318" s="180"/>
      <c r="W318" s="180"/>
      <c r="X318" s="180"/>
      <c r="Y318" s="180"/>
      <c r="Z318" s="180"/>
      <c r="AA318" s="180"/>
      <c r="AB318" s="180"/>
      <c r="AC318" s="205" t="str">
        <f>INDEX(Tracking!$B$6:$B$3001,ROW(A313),1)&amp;""</f>
        <v/>
      </c>
      <c r="AD318" s="206">
        <f t="array" ref="AD318">SUMPRODUCT(MID(0&amp;AC318,LARGE(INDEX(ISNUMBER(--MID(AC318,ROW($A$1:$A$25),1))* ROW($A$1:$A$25),0),ROW($A$1:$A$25))+1,1)*10^ROW($A$1:$A$25)/10)</f>
        <v>0</v>
      </c>
      <c r="AE318" s="180"/>
      <c r="AF318" s="180"/>
      <c r="AG318" s="180"/>
    </row>
    <row r="319" spans="15:33" s="179" customFormat="1" x14ac:dyDescent="0.25">
      <c r="O319" s="180"/>
      <c r="P319" s="180"/>
      <c r="Q319" s="180"/>
      <c r="R319" s="180"/>
      <c r="S319" s="180"/>
      <c r="T319" s="180"/>
      <c r="U319" s="180"/>
      <c r="V319" s="180"/>
      <c r="W319" s="180"/>
      <c r="X319" s="180"/>
      <c r="Y319" s="180"/>
      <c r="Z319" s="180"/>
      <c r="AA319" s="180"/>
      <c r="AB319" s="180"/>
      <c r="AC319" s="205" t="str">
        <f>INDEX(Tracking!$B$6:$B$3001,ROW(A314),1)&amp;""</f>
        <v/>
      </c>
      <c r="AD319" s="206">
        <f t="array" ref="AD319">SUMPRODUCT(MID(0&amp;AC319,LARGE(INDEX(ISNUMBER(--MID(AC319,ROW($A$1:$A$25),1))* ROW($A$1:$A$25),0),ROW($A$1:$A$25))+1,1)*10^ROW($A$1:$A$25)/10)</f>
        <v>0</v>
      </c>
      <c r="AE319" s="180"/>
      <c r="AF319" s="180"/>
      <c r="AG319" s="180"/>
    </row>
    <row r="320" spans="15:33" s="179" customFormat="1" x14ac:dyDescent="0.25">
      <c r="O320" s="180"/>
      <c r="P320" s="180"/>
      <c r="Q320" s="180"/>
      <c r="R320" s="180"/>
      <c r="S320" s="180"/>
      <c r="T320" s="180"/>
      <c r="U320" s="180"/>
      <c r="V320" s="180"/>
      <c r="W320" s="180"/>
      <c r="X320" s="180"/>
      <c r="Y320" s="180"/>
      <c r="Z320" s="180"/>
      <c r="AA320" s="180"/>
      <c r="AB320" s="180"/>
      <c r="AC320" s="205" t="str">
        <f>INDEX(Tracking!$B$6:$B$3001,ROW(A315),1)&amp;""</f>
        <v/>
      </c>
      <c r="AD320" s="206">
        <f t="array" ref="AD320">SUMPRODUCT(MID(0&amp;AC320,LARGE(INDEX(ISNUMBER(--MID(AC320,ROW($A$1:$A$25),1))* ROW($A$1:$A$25),0),ROW($A$1:$A$25))+1,1)*10^ROW($A$1:$A$25)/10)</f>
        <v>0</v>
      </c>
      <c r="AE320" s="180"/>
      <c r="AF320" s="180"/>
      <c r="AG320" s="180"/>
    </row>
    <row r="321" spans="15:33" s="179" customFormat="1" x14ac:dyDescent="0.25">
      <c r="O321" s="180"/>
      <c r="P321" s="180"/>
      <c r="Q321" s="180"/>
      <c r="R321" s="180"/>
      <c r="S321" s="180"/>
      <c r="T321" s="180"/>
      <c r="U321" s="180"/>
      <c r="V321" s="180"/>
      <c r="W321" s="180"/>
      <c r="X321" s="180"/>
      <c r="Y321" s="180"/>
      <c r="Z321" s="180"/>
      <c r="AA321" s="180"/>
      <c r="AB321" s="180"/>
      <c r="AC321" s="205" t="str">
        <f>INDEX(Tracking!$B$6:$B$3001,ROW(A316),1)&amp;""</f>
        <v/>
      </c>
      <c r="AD321" s="206">
        <f t="array" ref="AD321">SUMPRODUCT(MID(0&amp;AC321,LARGE(INDEX(ISNUMBER(--MID(AC321,ROW($A$1:$A$25),1))* ROW($A$1:$A$25),0),ROW($A$1:$A$25))+1,1)*10^ROW($A$1:$A$25)/10)</f>
        <v>0</v>
      </c>
      <c r="AE321" s="180"/>
      <c r="AF321" s="180"/>
      <c r="AG321" s="180"/>
    </row>
    <row r="322" spans="15:33" s="179" customFormat="1" x14ac:dyDescent="0.25">
      <c r="O322" s="180"/>
      <c r="P322" s="180"/>
      <c r="Q322" s="180"/>
      <c r="R322" s="180"/>
      <c r="S322" s="180"/>
      <c r="T322" s="180"/>
      <c r="U322" s="180"/>
      <c r="V322" s="180"/>
      <c r="W322" s="180"/>
      <c r="X322" s="180"/>
      <c r="Y322" s="180"/>
      <c r="Z322" s="180"/>
      <c r="AA322" s="180"/>
      <c r="AB322" s="180"/>
      <c r="AC322" s="205" t="str">
        <f>INDEX(Tracking!$B$6:$B$3001,ROW(A317),1)&amp;""</f>
        <v/>
      </c>
      <c r="AD322" s="206">
        <f t="array" ref="AD322">SUMPRODUCT(MID(0&amp;AC322,LARGE(INDEX(ISNUMBER(--MID(AC322,ROW($A$1:$A$25),1))* ROW($A$1:$A$25),0),ROW($A$1:$A$25))+1,1)*10^ROW($A$1:$A$25)/10)</f>
        <v>0</v>
      </c>
      <c r="AE322" s="180"/>
      <c r="AF322" s="180"/>
      <c r="AG322" s="180"/>
    </row>
    <row r="323" spans="15:33" s="179" customFormat="1" x14ac:dyDescent="0.25">
      <c r="O323" s="180"/>
      <c r="P323" s="180"/>
      <c r="Q323" s="180"/>
      <c r="R323" s="180"/>
      <c r="S323" s="180"/>
      <c r="T323" s="180"/>
      <c r="U323" s="180"/>
      <c r="V323" s="180"/>
      <c r="W323" s="180"/>
      <c r="X323" s="180"/>
      <c r="Y323" s="180"/>
      <c r="Z323" s="180"/>
      <c r="AA323" s="180"/>
      <c r="AB323" s="180"/>
      <c r="AC323" s="205" t="str">
        <f>INDEX(Tracking!$B$6:$B$3001,ROW(A318),1)&amp;""</f>
        <v/>
      </c>
      <c r="AD323" s="206">
        <f t="array" ref="AD323">SUMPRODUCT(MID(0&amp;AC323,LARGE(INDEX(ISNUMBER(--MID(AC323,ROW($A$1:$A$25),1))* ROW($A$1:$A$25),0),ROW($A$1:$A$25))+1,1)*10^ROW($A$1:$A$25)/10)</f>
        <v>0</v>
      </c>
      <c r="AE323" s="180"/>
      <c r="AF323" s="180"/>
      <c r="AG323" s="180"/>
    </row>
    <row r="324" spans="15:33" s="179" customFormat="1" x14ac:dyDescent="0.25">
      <c r="O324" s="180"/>
      <c r="P324" s="180"/>
      <c r="Q324" s="180"/>
      <c r="R324" s="180"/>
      <c r="S324" s="180"/>
      <c r="T324" s="180"/>
      <c r="U324" s="180"/>
      <c r="V324" s="180"/>
      <c r="W324" s="180"/>
      <c r="X324" s="180"/>
      <c r="Y324" s="180"/>
      <c r="Z324" s="180"/>
      <c r="AA324" s="180"/>
      <c r="AB324" s="180"/>
      <c r="AC324" s="205" t="str">
        <f>INDEX(Tracking!$B$6:$B$3001,ROW(A319),1)&amp;""</f>
        <v/>
      </c>
      <c r="AD324" s="206">
        <f t="array" ref="AD324">SUMPRODUCT(MID(0&amp;AC324,LARGE(INDEX(ISNUMBER(--MID(AC324,ROW($A$1:$A$25),1))* ROW($A$1:$A$25),0),ROW($A$1:$A$25))+1,1)*10^ROW($A$1:$A$25)/10)</f>
        <v>0</v>
      </c>
      <c r="AE324" s="180"/>
      <c r="AF324" s="180"/>
      <c r="AG324" s="180"/>
    </row>
    <row r="325" spans="15:33" s="179" customFormat="1" x14ac:dyDescent="0.25">
      <c r="O325" s="180"/>
      <c r="P325" s="180"/>
      <c r="Q325" s="180"/>
      <c r="R325" s="180"/>
      <c r="S325" s="180"/>
      <c r="T325" s="180"/>
      <c r="U325" s="180"/>
      <c r="V325" s="180"/>
      <c r="W325" s="180"/>
      <c r="X325" s="180"/>
      <c r="Y325" s="180"/>
      <c r="Z325" s="180"/>
      <c r="AA325" s="180"/>
      <c r="AB325" s="180"/>
      <c r="AC325" s="205" t="str">
        <f>INDEX(Tracking!$B$6:$B$3001,ROW(A320),1)&amp;""</f>
        <v/>
      </c>
      <c r="AD325" s="206">
        <f t="array" ref="AD325">SUMPRODUCT(MID(0&amp;AC325,LARGE(INDEX(ISNUMBER(--MID(AC325,ROW($A$1:$A$25),1))* ROW($A$1:$A$25),0),ROW($A$1:$A$25))+1,1)*10^ROW($A$1:$A$25)/10)</f>
        <v>0</v>
      </c>
      <c r="AE325" s="180"/>
      <c r="AF325" s="180"/>
      <c r="AG325" s="180"/>
    </row>
    <row r="326" spans="15:33" s="179" customFormat="1" x14ac:dyDescent="0.25">
      <c r="O326" s="180"/>
      <c r="P326" s="180"/>
      <c r="Q326" s="180"/>
      <c r="R326" s="180"/>
      <c r="S326" s="180"/>
      <c r="T326" s="180"/>
      <c r="U326" s="180"/>
      <c r="V326" s="180"/>
      <c r="W326" s="180"/>
      <c r="X326" s="180"/>
      <c r="Y326" s="180"/>
      <c r="Z326" s="180"/>
      <c r="AA326" s="180"/>
      <c r="AB326" s="180"/>
      <c r="AC326" s="205" t="str">
        <f>INDEX(Tracking!$B$6:$B$3001,ROW(A321),1)&amp;""</f>
        <v/>
      </c>
      <c r="AD326" s="206">
        <f t="array" ref="AD326">SUMPRODUCT(MID(0&amp;AC326,LARGE(INDEX(ISNUMBER(--MID(AC326,ROW($A$1:$A$25),1))* ROW($A$1:$A$25),0),ROW($A$1:$A$25))+1,1)*10^ROW($A$1:$A$25)/10)</f>
        <v>0</v>
      </c>
      <c r="AE326" s="180"/>
      <c r="AF326" s="180"/>
      <c r="AG326" s="180"/>
    </row>
    <row r="327" spans="15:33" s="179" customFormat="1" x14ac:dyDescent="0.25">
      <c r="O327" s="180"/>
      <c r="P327" s="180"/>
      <c r="Q327" s="180"/>
      <c r="R327" s="180"/>
      <c r="S327" s="180"/>
      <c r="T327" s="180"/>
      <c r="U327" s="180"/>
      <c r="V327" s="180"/>
      <c r="W327" s="180"/>
      <c r="X327" s="180"/>
      <c r="Y327" s="180"/>
      <c r="Z327" s="180"/>
      <c r="AA327" s="180"/>
      <c r="AB327" s="180"/>
      <c r="AC327" s="205" t="str">
        <f>INDEX(Tracking!$B$6:$B$3001,ROW(A322),1)&amp;""</f>
        <v/>
      </c>
      <c r="AD327" s="206">
        <f t="array" ref="AD327">SUMPRODUCT(MID(0&amp;AC327,LARGE(INDEX(ISNUMBER(--MID(AC327,ROW($A$1:$A$25),1))* ROW($A$1:$A$25),0),ROW($A$1:$A$25))+1,1)*10^ROW($A$1:$A$25)/10)</f>
        <v>0</v>
      </c>
      <c r="AE327" s="180"/>
      <c r="AF327" s="180"/>
      <c r="AG327" s="180"/>
    </row>
    <row r="328" spans="15:33" s="179" customFormat="1" x14ac:dyDescent="0.25">
      <c r="O328" s="180"/>
      <c r="P328" s="180"/>
      <c r="Q328" s="180"/>
      <c r="R328" s="180"/>
      <c r="S328" s="180"/>
      <c r="T328" s="180"/>
      <c r="U328" s="180"/>
      <c r="V328" s="180"/>
      <c r="W328" s="180"/>
      <c r="X328" s="180"/>
      <c r="Y328" s="180"/>
      <c r="Z328" s="180"/>
      <c r="AA328" s="180"/>
      <c r="AB328" s="180"/>
      <c r="AC328" s="205" t="str">
        <f>INDEX(Tracking!$B$6:$B$3001,ROW(A323),1)&amp;""</f>
        <v/>
      </c>
      <c r="AD328" s="206">
        <f t="array" ref="AD328">SUMPRODUCT(MID(0&amp;AC328,LARGE(INDEX(ISNUMBER(--MID(AC328,ROW($A$1:$A$25),1))* ROW($A$1:$A$25),0),ROW($A$1:$A$25))+1,1)*10^ROW($A$1:$A$25)/10)</f>
        <v>0</v>
      </c>
      <c r="AE328" s="180"/>
      <c r="AF328" s="180"/>
      <c r="AG328" s="180"/>
    </row>
    <row r="329" spans="15:33" s="179" customFormat="1" x14ac:dyDescent="0.25">
      <c r="O329" s="180"/>
      <c r="P329" s="180"/>
      <c r="Q329" s="180"/>
      <c r="R329" s="180"/>
      <c r="S329" s="180"/>
      <c r="T329" s="180"/>
      <c r="U329" s="180"/>
      <c r="V329" s="180"/>
      <c r="W329" s="180"/>
      <c r="X329" s="180"/>
      <c r="Y329" s="180"/>
      <c r="Z329" s="180"/>
      <c r="AA329" s="180"/>
      <c r="AB329" s="180"/>
      <c r="AC329" s="205" t="str">
        <f>INDEX(Tracking!$B$6:$B$3001,ROW(A324),1)&amp;""</f>
        <v/>
      </c>
      <c r="AD329" s="206">
        <f t="array" ref="AD329">SUMPRODUCT(MID(0&amp;AC329,LARGE(INDEX(ISNUMBER(--MID(AC329,ROW($A$1:$A$25),1))* ROW($A$1:$A$25),0),ROW($A$1:$A$25))+1,1)*10^ROW($A$1:$A$25)/10)</f>
        <v>0</v>
      </c>
      <c r="AE329" s="180"/>
      <c r="AF329" s="180"/>
      <c r="AG329" s="180"/>
    </row>
    <row r="330" spans="15:33" s="179" customFormat="1" x14ac:dyDescent="0.25">
      <c r="O330" s="180"/>
      <c r="P330" s="180"/>
      <c r="Q330" s="180"/>
      <c r="R330" s="180"/>
      <c r="S330" s="180"/>
      <c r="T330" s="180"/>
      <c r="U330" s="180"/>
      <c r="V330" s="180"/>
      <c r="W330" s="180"/>
      <c r="X330" s="180"/>
      <c r="Y330" s="180"/>
      <c r="Z330" s="180"/>
      <c r="AA330" s="180"/>
      <c r="AB330" s="180"/>
      <c r="AC330" s="205" t="str">
        <f>INDEX(Tracking!$B$6:$B$3001,ROW(A325),1)&amp;""</f>
        <v/>
      </c>
      <c r="AD330" s="206">
        <f t="array" ref="AD330">SUMPRODUCT(MID(0&amp;AC330,LARGE(INDEX(ISNUMBER(--MID(AC330,ROW($A$1:$A$25),1))* ROW($A$1:$A$25),0),ROW($A$1:$A$25))+1,1)*10^ROW($A$1:$A$25)/10)</f>
        <v>0</v>
      </c>
      <c r="AE330" s="180"/>
      <c r="AF330" s="180"/>
      <c r="AG330" s="180"/>
    </row>
    <row r="331" spans="15:33" s="179" customFormat="1" x14ac:dyDescent="0.25">
      <c r="O331" s="180"/>
      <c r="P331" s="180"/>
      <c r="Q331" s="180"/>
      <c r="R331" s="180"/>
      <c r="S331" s="180"/>
      <c r="T331" s="180"/>
      <c r="U331" s="180"/>
      <c r="V331" s="180"/>
      <c r="W331" s="180"/>
      <c r="X331" s="180"/>
      <c r="Y331" s="180"/>
      <c r="Z331" s="180"/>
      <c r="AA331" s="180"/>
      <c r="AB331" s="180"/>
      <c r="AC331" s="205" t="str">
        <f>INDEX(Tracking!$B$6:$B$3001,ROW(A326),1)&amp;""</f>
        <v/>
      </c>
      <c r="AD331" s="206">
        <f t="array" ref="AD331">SUMPRODUCT(MID(0&amp;AC331,LARGE(INDEX(ISNUMBER(--MID(AC331,ROW($A$1:$A$25),1))* ROW($A$1:$A$25),0),ROW($A$1:$A$25))+1,1)*10^ROW($A$1:$A$25)/10)</f>
        <v>0</v>
      </c>
      <c r="AE331" s="180"/>
      <c r="AF331" s="180"/>
      <c r="AG331" s="180"/>
    </row>
    <row r="332" spans="15:33" s="179" customFormat="1" x14ac:dyDescent="0.25">
      <c r="O332" s="180"/>
      <c r="P332" s="180"/>
      <c r="Q332" s="180"/>
      <c r="R332" s="180"/>
      <c r="S332" s="180"/>
      <c r="T332" s="180"/>
      <c r="U332" s="180"/>
      <c r="V332" s="180"/>
      <c r="W332" s="180"/>
      <c r="X332" s="180"/>
      <c r="Y332" s="180"/>
      <c r="Z332" s="180"/>
      <c r="AA332" s="180"/>
      <c r="AB332" s="180"/>
      <c r="AC332" s="205" t="str">
        <f>INDEX(Tracking!$B$6:$B$3001,ROW(A327),1)&amp;""</f>
        <v/>
      </c>
      <c r="AD332" s="206">
        <f t="array" ref="AD332">SUMPRODUCT(MID(0&amp;AC332,LARGE(INDEX(ISNUMBER(--MID(AC332,ROW($A$1:$A$25),1))* ROW($A$1:$A$25),0),ROW($A$1:$A$25))+1,1)*10^ROW($A$1:$A$25)/10)</f>
        <v>0</v>
      </c>
      <c r="AE332" s="180"/>
      <c r="AF332" s="180"/>
      <c r="AG332" s="180"/>
    </row>
    <row r="333" spans="15:33" s="179" customFormat="1" x14ac:dyDescent="0.25">
      <c r="O333" s="180"/>
      <c r="P333" s="180"/>
      <c r="Q333" s="180"/>
      <c r="R333" s="180"/>
      <c r="S333" s="180"/>
      <c r="T333" s="180"/>
      <c r="U333" s="180"/>
      <c r="V333" s="180"/>
      <c r="W333" s="180"/>
      <c r="X333" s="180"/>
      <c r="Y333" s="180"/>
      <c r="Z333" s="180"/>
      <c r="AA333" s="180"/>
      <c r="AB333" s="180"/>
      <c r="AC333" s="205" t="str">
        <f>INDEX(Tracking!$B$6:$B$3001,ROW(A328),1)&amp;""</f>
        <v/>
      </c>
      <c r="AD333" s="206">
        <f t="array" ref="AD333">SUMPRODUCT(MID(0&amp;AC333,LARGE(INDEX(ISNUMBER(--MID(AC333,ROW($A$1:$A$25),1))* ROW($A$1:$A$25),0),ROW($A$1:$A$25))+1,1)*10^ROW($A$1:$A$25)/10)</f>
        <v>0</v>
      </c>
      <c r="AE333" s="180"/>
      <c r="AF333" s="180"/>
      <c r="AG333" s="180"/>
    </row>
    <row r="334" spans="15:33" s="179" customFormat="1" x14ac:dyDescent="0.25">
      <c r="O334" s="180"/>
      <c r="P334" s="180"/>
      <c r="Q334" s="180"/>
      <c r="R334" s="180"/>
      <c r="S334" s="180"/>
      <c r="T334" s="180"/>
      <c r="U334" s="180"/>
      <c r="V334" s="180"/>
      <c r="W334" s="180"/>
      <c r="X334" s="180"/>
      <c r="Y334" s="180"/>
      <c r="Z334" s="180"/>
      <c r="AA334" s="180"/>
      <c r="AB334" s="180"/>
      <c r="AC334" s="205" t="str">
        <f>INDEX(Tracking!$B$6:$B$3001,ROW(A329),1)&amp;""</f>
        <v/>
      </c>
      <c r="AD334" s="206">
        <f t="array" ref="AD334">SUMPRODUCT(MID(0&amp;AC334,LARGE(INDEX(ISNUMBER(--MID(AC334,ROW($A$1:$A$25),1))* ROW($A$1:$A$25),0),ROW($A$1:$A$25))+1,1)*10^ROW($A$1:$A$25)/10)</f>
        <v>0</v>
      </c>
      <c r="AE334" s="180"/>
      <c r="AF334" s="180"/>
      <c r="AG334" s="180"/>
    </row>
    <row r="335" spans="15:33" s="179" customFormat="1" x14ac:dyDescent="0.25">
      <c r="O335" s="180"/>
      <c r="P335" s="180"/>
      <c r="Q335" s="180"/>
      <c r="R335" s="180"/>
      <c r="S335" s="180"/>
      <c r="T335" s="180"/>
      <c r="U335" s="180"/>
      <c r="V335" s="180"/>
      <c r="W335" s="180"/>
      <c r="X335" s="180"/>
      <c r="Y335" s="180"/>
      <c r="Z335" s="180"/>
      <c r="AA335" s="180"/>
      <c r="AB335" s="180"/>
      <c r="AC335" s="205" t="str">
        <f>INDEX(Tracking!$B$6:$B$3001,ROW(A330),1)&amp;""</f>
        <v/>
      </c>
      <c r="AD335" s="206">
        <f t="array" ref="AD335">SUMPRODUCT(MID(0&amp;AC335,LARGE(INDEX(ISNUMBER(--MID(AC335,ROW($A$1:$A$25),1))* ROW($A$1:$A$25),0),ROW($A$1:$A$25))+1,1)*10^ROW($A$1:$A$25)/10)</f>
        <v>0</v>
      </c>
      <c r="AE335" s="180"/>
      <c r="AF335" s="180"/>
      <c r="AG335" s="180"/>
    </row>
    <row r="336" spans="15:33" s="179" customFormat="1" x14ac:dyDescent="0.25">
      <c r="O336" s="180"/>
      <c r="P336" s="180"/>
      <c r="Q336" s="180"/>
      <c r="R336" s="180"/>
      <c r="S336" s="180"/>
      <c r="T336" s="180"/>
      <c r="U336" s="180"/>
      <c r="V336" s="180"/>
      <c r="W336" s="180"/>
      <c r="X336" s="180"/>
      <c r="Y336" s="180"/>
      <c r="Z336" s="180"/>
      <c r="AA336" s="180"/>
      <c r="AB336" s="180"/>
      <c r="AC336" s="205" t="str">
        <f>INDEX(Tracking!$B$6:$B$3001,ROW(A331),1)&amp;""</f>
        <v/>
      </c>
      <c r="AD336" s="206">
        <f t="array" ref="AD336">SUMPRODUCT(MID(0&amp;AC336,LARGE(INDEX(ISNUMBER(--MID(AC336,ROW($A$1:$A$25),1))* ROW($A$1:$A$25),0),ROW($A$1:$A$25))+1,1)*10^ROW($A$1:$A$25)/10)</f>
        <v>0</v>
      </c>
      <c r="AE336" s="180"/>
      <c r="AF336" s="180"/>
      <c r="AG336" s="180"/>
    </row>
    <row r="337" spans="15:33" s="179" customFormat="1" x14ac:dyDescent="0.25">
      <c r="O337" s="180"/>
      <c r="P337" s="180"/>
      <c r="Q337" s="180"/>
      <c r="R337" s="180"/>
      <c r="S337" s="180"/>
      <c r="T337" s="180"/>
      <c r="U337" s="180"/>
      <c r="V337" s="180"/>
      <c r="W337" s="180"/>
      <c r="X337" s="180"/>
      <c r="Y337" s="180"/>
      <c r="Z337" s="180"/>
      <c r="AA337" s="180"/>
      <c r="AB337" s="180"/>
      <c r="AC337" s="205" t="str">
        <f>INDEX(Tracking!$B$6:$B$3001,ROW(A332),1)&amp;""</f>
        <v/>
      </c>
      <c r="AD337" s="206">
        <f t="array" ref="AD337">SUMPRODUCT(MID(0&amp;AC337,LARGE(INDEX(ISNUMBER(--MID(AC337,ROW($A$1:$A$25),1))* ROW($A$1:$A$25),0),ROW($A$1:$A$25))+1,1)*10^ROW($A$1:$A$25)/10)</f>
        <v>0</v>
      </c>
      <c r="AE337" s="180"/>
      <c r="AF337" s="180"/>
      <c r="AG337" s="180"/>
    </row>
    <row r="338" spans="15:33" s="179" customFormat="1" x14ac:dyDescent="0.25">
      <c r="O338" s="180"/>
      <c r="P338" s="180"/>
      <c r="Q338" s="180"/>
      <c r="R338" s="180"/>
      <c r="S338" s="180"/>
      <c r="T338" s="180"/>
      <c r="U338" s="180"/>
      <c r="V338" s="180"/>
      <c r="W338" s="180"/>
      <c r="X338" s="180"/>
      <c r="Y338" s="180"/>
      <c r="Z338" s="180"/>
      <c r="AA338" s="180"/>
      <c r="AB338" s="180"/>
      <c r="AC338" s="205" t="str">
        <f>INDEX(Tracking!$B$6:$B$3001,ROW(A333),1)&amp;""</f>
        <v/>
      </c>
      <c r="AD338" s="206">
        <f t="array" ref="AD338">SUMPRODUCT(MID(0&amp;AC338,LARGE(INDEX(ISNUMBER(--MID(AC338,ROW($A$1:$A$25),1))* ROW($A$1:$A$25),0),ROW($A$1:$A$25))+1,1)*10^ROW($A$1:$A$25)/10)</f>
        <v>0</v>
      </c>
      <c r="AE338" s="180"/>
      <c r="AF338" s="180"/>
      <c r="AG338" s="180"/>
    </row>
    <row r="339" spans="15:33" s="179" customFormat="1" x14ac:dyDescent="0.25">
      <c r="O339" s="180"/>
      <c r="P339" s="180"/>
      <c r="Q339" s="180"/>
      <c r="R339" s="180"/>
      <c r="S339" s="180"/>
      <c r="T339" s="180"/>
      <c r="U339" s="180"/>
      <c r="V339" s="180"/>
      <c r="W339" s="180"/>
      <c r="X339" s="180"/>
      <c r="Y339" s="180"/>
      <c r="Z339" s="180"/>
      <c r="AA339" s="180"/>
      <c r="AB339" s="180"/>
      <c r="AC339" s="205" t="str">
        <f>INDEX(Tracking!$B$6:$B$3001,ROW(A334),1)&amp;""</f>
        <v/>
      </c>
      <c r="AD339" s="206">
        <f t="array" ref="AD339">SUMPRODUCT(MID(0&amp;AC339,LARGE(INDEX(ISNUMBER(--MID(AC339,ROW($A$1:$A$25),1))* ROW($A$1:$A$25),0),ROW($A$1:$A$25))+1,1)*10^ROW($A$1:$A$25)/10)</f>
        <v>0</v>
      </c>
      <c r="AE339" s="180"/>
      <c r="AF339" s="180"/>
      <c r="AG339" s="180"/>
    </row>
    <row r="340" spans="15:33" s="179" customFormat="1" x14ac:dyDescent="0.25">
      <c r="O340" s="180"/>
      <c r="P340" s="180"/>
      <c r="Q340" s="180"/>
      <c r="R340" s="180"/>
      <c r="S340" s="180"/>
      <c r="T340" s="180"/>
      <c r="U340" s="180"/>
      <c r="V340" s="180"/>
      <c r="W340" s="180"/>
      <c r="X340" s="180"/>
      <c r="Y340" s="180"/>
      <c r="Z340" s="180"/>
      <c r="AA340" s="180"/>
      <c r="AB340" s="180"/>
      <c r="AC340" s="205" t="str">
        <f>INDEX(Tracking!$B$6:$B$3001,ROW(A335),1)&amp;""</f>
        <v/>
      </c>
      <c r="AD340" s="206">
        <f t="array" ref="AD340">SUMPRODUCT(MID(0&amp;AC340,LARGE(INDEX(ISNUMBER(--MID(AC340,ROW($A$1:$A$25),1))* ROW($A$1:$A$25),0),ROW($A$1:$A$25))+1,1)*10^ROW($A$1:$A$25)/10)</f>
        <v>0</v>
      </c>
      <c r="AE340" s="180"/>
      <c r="AF340" s="180"/>
      <c r="AG340" s="180"/>
    </row>
    <row r="341" spans="15:33" s="179" customFormat="1" x14ac:dyDescent="0.25">
      <c r="O341" s="180"/>
      <c r="P341" s="180"/>
      <c r="Q341" s="180"/>
      <c r="R341" s="180"/>
      <c r="S341" s="180"/>
      <c r="T341" s="180"/>
      <c r="U341" s="180"/>
      <c r="V341" s="180"/>
      <c r="W341" s="180"/>
      <c r="X341" s="180"/>
      <c r="Y341" s="180"/>
      <c r="Z341" s="180"/>
      <c r="AA341" s="180"/>
      <c r="AB341" s="180"/>
      <c r="AC341" s="205" t="str">
        <f>INDEX(Tracking!$B$6:$B$3001,ROW(A336),1)&amp;""</f>
        <v/>
      </c>
      <c r="AD341" s="206">
        <f t="array" ref="AD341">SUMPRODUCT(MID(0&amp;AC341,LARGE(INDEX(ISNUMBER(--MID(AC341,ROW($A$1:$A$25),1))* ROW($A$1:$A$25),0),ROW($A$1:$A$25))+1,1)*10^ROW($A$1:$A$25)/10)</f>
        <v>0</v>
      </c>
      <c r="AE341" s="180"/>
      <c r="AF341" s="180"/>
      <c r="AG341" s="180"/>
    </row>
    <row r="342" spans="15:33" s="179" customFormat="1" x14ac:dyDescent="0.25">
      <c r="O342" s="180"/>
      <c r="P342" s="180"/>
      <c r="Q342" s="180"/>
      <c r="R342" s="180"/>
      <c r="S342" s="180"/>
      <c r="T342" s="180"/>
      <c r="U342" s="180"/>
      <c r="V342" s="180"/>
      <c r="W342" s="180"/>
      <c r="X342" s="180"/>
      <c r="Y342" s="180"/>
      <c r="Z342" s="180"/>
      <c r="AA342" s="180"/>
      <c r="AB342" s="180"/>
      <c r="AC342" s="205" t="str">
        <f>INDEX(Tracking!$B$6:$B$3001,ROW(A337),1)&amp;""</f>
        <v/>
      </c>
      <c r="AD342" s="206">
        <f t="array" ref="AD342">SUMPRODUCT(MID(0&amp;AC342,LARGE(INDEX(ISNUMBER(--MID(AC342,ROW($A$1:$A$25),1))* ROW($A$1:$A$25),0),ROW($A$1:$A$25))+1,1)*10^ROW($A$1:$A$25)/10)</f>
        <v>0</v>
      </c>
      <c r="AE342" s="180"/>
      <c r="AF342" s="180"/>
      <c r="AG342" s="180"/>
    </row>
    <row r="343" spans="15:33" s="179" customFormat="1" x14ac:dyDescent="0.25">
      <c r="O343" s="180"/>
      <c r="P343" s="180"/>
      <c r="Q343" s="180"/>
      <c r="R343" s="180"/>
      <c r="S343" s="180"/>
      <c r="T343" s="180"/>
      <c r="U343" s="180"/>
      <c r="V343" s="180"/>
      <c r="W343" s="180"/>
      <c r="X343" s="180"/>
      <c r="Y343" s="180"/>
      <c r="Z343" s="180"/>
      <c r="AA343" s="180"/>
      <c r="AB343" s="180"/>
      <c r="AC343" s="205" t="str">
        <f>INDEX(Tracking!$B$6:$B$3001,ROW(A338),1)&amp;""</f>
        <v/>
      </c>
      <c r="AD343" s="206">
        <f t="array" ref="AD343">SUMPRODUCT(MID(0&amp;AC343,LARGE(INDEX(ISNUMBER(--MID(AC343,ROW($A$1:$A$25),1))* ROW($A$1:$A$25),0),ROW($A$1:$A$25))+1,1)*10^ROW($A$1:$A$25)/10)</f>
        <v>0</v>
      </c>
      <c r="AE343" s="180"/>
      <c r="AF343" s="180"/>
      <c r="AG343" s="180"/>
    </row>
    <row r="344" spans="15:33" s="179" customFormat="1" x14ac:dyDescent="0.25">
      <c r="O344" s="180"/>
      <c r="P344" s="180"/>
      <c r="Q344" s="180"/>
      <c r="R344" s="180"/>
      <c r="S344" s="180"/>
      <c r="T344" s="180"/>
      <c r="U344" s="180"/>
      <c r="V344" s="180"/>
      <c r="W344" s="180"/>
      <c r="X344" s="180"/>
      <c r="Y344" s="180"/>
      <c r="Z344" s="180"/>
      <c r="AA344" s="180"/>
      <c r="AB344" s="180"/>
      <c r="AC344" s="205" t="str">
        <f>INDEX(Tracking!$B$6:$B$3001,ROW(A339),1)&amp;""</f>
        <v/>
      </c>
      <c r="AD344" s="206">
        <f t="array" ref="AD344">SUMPRODUCT(MID(0&amp;AC344,LARGE(INDEX(ISNUMBER(--MID(AC344,ROW($A$1:$A$25),1))* ROW($A$1:$A$25),0),ROW($A$1:$A$25))+1,1)*10^ROW($A$1:$A$25)/10)</f>
        <v>0</v>
      </c>
      <c r="AE344" s="180"/>
      <c r="AF344" s="180"/>
      <c r="AG344" s="180"/>
    </row>
    <row r="345" spans="15:33" s="179" customFormat="1" x14ac:dyDescent="0.25">
      <c r="O345" s="180"/>
      <c r="P345" s="180"/>
      <c r="Q345" s="180"/>
      <c r="R345" s="180"/>
      <c r="S345" s="180"/>
      <c r="T345" s="180"/>
      <c r="U345" s="180"/>
      <c r="V345" s="180"/>
      <c r="W345" s="180"/>
      <c r="X345" s="180"/>
      <c r="Y345" s="180"/>
      <c r="Z345" s="180"/>
      <c r="AA345" s="180"/>
      <c r="AB345" s="180"/>
      <c r="AC345" s="205" t="str">
        <f>INDEX(Tracking!$B$6:$B$3001,ROW(A340),1)&amp;""</f>
        <v/>
      </c>
      <c r="AD345" s="206">
        <f t="array" ref="AD345">SUMPRODUCT(MID(0&amp;AC345,LARGE(INDEX(ISNUMBER(--MID(AC345,ROW($A$1:$A$25),1))* ROW($A$1:$A$25),0),ROW($A$1:$A$25))+1,1)*10^ROW($A$1:$A$25)/10)</f>
        <v>0</v>
      </c>
      <c r="AE345" s="180"/>
      <c r="AF345" s="180"/>
      <c r="AG345" s="180"/>
    </row>
    <row r="346" spans="15:33" s="179" customFormat="1" x14ac:dyDescent="0.25">
      <c r="O346" s="180"/>
      <c r="P346" s="180"/>
      <c r="Q346" s="180"/>
      <c r="R346" s="180"/>
      <c r="S346" s="180"/>
      <c r="T346" s="180"/>
      <c r="U346" s="180"/>
      <c r="V346" s="180"/>
      <c r="W346" s="180"/>
      <c r="X346" s="180"/>
      <c r="Y346" s="180"/>
      <c r="Z346" s="180"/>
      <c r="AA346" s="180"/>
      <c r="AB346" s="180"/>
      <c r="AC346" s="205" t="str">
        <f>INDEX(Tracking!$B$6:$B$3001,ROW(A341),1)&amp;""</f>
        <v/>
      </c>
      <c r="AD346" s="206">
        <f t="array" ref="AD346">SUMPRODUCT(MID(0&amp;AC346,LARGE(INDEX(ISNUMBER(--MID(AC346,ROW($A$1:$A$25),1))* ROW($A$1:$A$25),0),ROW($A$1:$A$25))+1,1)*10^ROW($A$1:$A$25)/10)</f>
        <v>0</v>
      </c>
      <c r="AE346" s="180"/>
      <c r="AF346" s="180"/>
      <c r="AG346" s="180"/>
    </row>
    <row r="347" spans="15:33" s="179" customFormat="1" x14ac:dyDescent="0.25">
      <c r="O347" s="180"/>
      <c r="P347" s="180"/>
      <c r="Q347" s="180"/>
      <c r="R347" s="180"/>
      <c r="S347" s="180"/>
      <c r="T347" s="180"/>
      <c r="U347" s="180"/>
      <c r="V347" s="180"/>
      <c r="W347" s="180"/>
      <c r="X347" s="180"/>
      <c r="Y347" s="180"/>
      <c r="Z347" s="180"/>
      <c r="AA347" s="180"/>
      <c r="AB347" s="180"/>
      <c r="AC347" s="205" t="str">
        <f>INDEX(Tracking!$B$6:$B$3001,ROW(A342),1)&amp;""</f>
        <v/>
      </c>
      <c r="AD347" s="206">
        <f t="array" ref="AD347">SUMPRODUCT(MID(0&amp;AC347,LARGE(INDEX(ISNUMBER(--MID(AC347,ROW($A$1:$A$25),1))* ROW($A$1:$A$25),0),ROW($A$1:$A$25))+1,1)*10^ROW($A$1:$A$25)/10)</f>
        <v>0</v>
      </c>
      <c r="AE347" s="180"/>
      <c r="AF347" s="180"/>
      <c r="AG347" s="180"/>
    </row>
    <row r="348" spans="15:33" s="179" customFormat="1" x14ac:dyDescent="0.25">
      <c r="O348" s="180"/>
      <c r="P348" s="180"/>
      <c r="Q348" s="180"/>
      <c r="R348" s="180"/>
      <c r="S348" s="180"/>
      <c r="T348" s="180"/>
      <c r="U348" s="180"/>
      <c r="V348" s="180"/>
      <c r="W348" s="180"/>
      <c r="X348" s="180"/>
      <c r="Y348" s="180"/>
      <c r="Z348" s="180"/>
      <c r="AA348" s="180"/>
      <c r="AB348" s="180"/>
      <c r="AC348" s="205" t="str">
        <f>INDEX(Tracking!$B$6:$B$3001,ROW(A343),1)&amp;""</f>
        <v/>
      </c>
      <c r="AD348" s="206">
        <f t="array" ref="AD348">SUMPRODUCT(MID(0&amp;AC348,LARGE(INDEX(ISNUMBER(--MID(AC348,ROW($A$1:$A$25),1))* ROW($A$1:$A$25),0),ROW($A$1:$A$25))+1,1)*10^ROW($A$1:$A$25)/10)</f>
        <v>0</v>
      </c>
      <c r="AE348" s="180"/>
      <c r="AF348" s="180"/>
      <c r="AG348" s="180"/>
    </row>
    <row r="349" spans="15:33" s="179" customFormat="1" x14ac:dyDescent="0.25">
      <c r="O349" s="180"/>
      <c r="P349" s="180"/>
      <c r="Q349" s="180"/>
      <c r="R349" s="180"/>
      <c r="S349" s="180"/>
      <c r="T349" s="180"/>
      <c r="U349" s="180"/>
      <c r="V349" s="180"/>
      <c r="W349" s="180"/>
      <c r="X349" s="180"/>
      <c r="Y349" s="180"/>
      <c r="Z349" s="180"/>
      <c r="AA349" s="180"/>
      <c r="AB349" s="180"/>
      <c r="AC349" s="205" t="str">
        <f>INDEX(Tracking!$B$6:$B$3001,ROW(A344),1)&amp;""</f>
        <v/>
      </c>
      <c r="AD349" s="206">
        <f t="array" ref="AD349">SUMPRODUCT(MID(0&amp;AC349,LARGE(INDEX(ISNUMBER(--MID(AC349,ROW($A$1:$A$25),1))* ROW($A$1:$A$25),0),ROW($A$1:$A$25))+1,1)*10^ROW($A$1:$A$25)/10)</f>
        <v>0</v>
      </c>
      <c r="AE349" s="180"/>
      <c r="AF349" s="180"/>
      <c r="AG349" s="180"/>
    </row>
    <row r="350" spans="15:33" s="179" customFormat="1" x14ac:dyDescent="0.25">
      <c r="O350" s="180"/>
      <c r="P350" s="180"/>
      <c r="Q350" s="180"/>
      <c r="R350" s="180"/>
      <c r="S350" s="180"/>
      <c r="T350" s="180"/>
      <c r="U350" s="180"/>
      <c r="V350" s="180"/>
      <c r="W350" s="180"/>
      <c r="X350" s="180"/>
      <c r="Y350" s="180"/>
      <c r="Z350" s="180"/>
      <c r="AA350" s="180"/>
      <c r="AB350" s="180"/>
      <c r="AC350" s="205" t="str">
        <f>INDEX(Tracking!$B$6:$B$3001,ROW(A345),1)&amp;""</f>
        <v/>
      </c>
      <c r="AD350" s="206">
        <f t="array" ref="AD350">SUMPRODUCT(MID(0&amp;AC350,LARGE(INDEX(ISNUMBER(--MID(AC350,ROW($A$1:$A$25),1))* ROW($A$1:$A$25),0),ROW($A$1:$A$25))+1,1)*10^ROW($A$1:$A$25)/10)</f>
        <v>0</v>
      </c>
      <c r="AE350" s="180"/>
      <c r="AF350" s="180"/>
      <c r="AG350" s="180"/>
    </row>
    <row r="351" spans="15:33" s="179" customFormat="1" x14ac:dyDescent="0.25">
      <c r="O351" s="180"/>
      <c r="P351" s="180"/>
      <c r="Q351" s="180"/>
      <c r="R351" s="180"/>
      <c r="S351" s="180"/>
      <c r="T351" s="180"/>
      <c r="U351" s="180"/>
      <c r="V351" s="180"/>
      <c r="W351" s="180"/>
      <c r="X351" s="180"/>
      <c r="Y351" s="180"/>
      <c r="Z351" s="180"/>
      <c r="AA351" s="180"/>
      <c r="AB351" s="180"/>
      <c r="AC351" s="205" t="str">
        <f>INDEX(Tracking!$B$6:$B$3001,ROW(A346),1)&amp;""</f>
        <v/>
      </c>
      <c r="AD351" s="206">
        <f t="array" ref="AD351">SUMPRODUCT(MID(0&amp;AC351,LARGE(INDEX(ISNUMBER(--MID(AC351,ROW($A$1:$A$25),1))* ROW($A$1:$A$25),0),ROW($A$1:$A$25))+1,1)*10^ROW($A$1:$A$25)/10)</f>
        <v>0</v>
      </c>
      <c r="AE351" s="180"/>
      <c r="AF351" s="180"/>
      <c r="AG351" s="180"/>
    </row>
    <row r="352" spans="15:33" s="179" customFormat="1" x14ac:dyDescent="0.25">
      <c r="O352" s="180"/>
      <c r="P352" s="180"/>
      <c r="Q352" s="180"/>
      <c r="R352" s="180"/>
      <c r="S352" s="180"/>
      <c r="T352" s="180"/>
      <c r="U352" s="180"/>
      <c r="V352" s="180"/>
      <c r="W352" s="180"/>
      <c r="X352" s="180"/>
      <c r="Y352" s="180"/>
      <c r="Z352" s="180"/>
      <c r="AA352" s="180"/>
      <c r="AB352" s="180"/>
      <c r="AC352" s="205" t="str">
        <f>INDEX(Tracking!$B$6:$B$3001,ROW(A347),1)&amp;""</f>
        <v/>
      </c>
      <c r="AD352" s="206">
        <f t="array" ref="AD352">SUMPRODUCT(MID(0&amp;AC352,LARGE(INDEX(ISNUMBER(--MID(AC352,ROW($A$1:$A$25),1))* ROW($A$1:$A$25),0),ROW($A$1:$A$25))+1,1)*10^ROW($A$1:$A$25)/10)</f>
        <v>0</v>
      </c>
      <c r="AE352" s="180"/>
      <c r="AF352" s="180"/>
      <c r="AG352" s="180"/>
    </row>
    <row r="353" spans="15:33" s="179" customFormat="1" x14ac:dyDescent="0.25">
      <c r="O353" s="180"/>
      <c r="P353" s="180"/>
      <c r="Q353" s="180"/>
      <c r="R353" s="180"/>
      <c r="S353" s="180"/>
      <c r="T353" s="180"/>
      <c r="U353" s="180"/>
      <c r="V353" s="180"/>
      <c r="W353" s="180"/>
      <c r="X353" s="180"/>
      <c r="Y353" s="180"/>
      <c r="Z353" s="180"/>
      <c r="AA353" s="180"/>
      <c r="AB353" s="180"/>
      <c r="AC353" s="205" t="str">
        <f>INDEX(Tracking!$B$6:$B$3001,ROW(A348),1)&amp;""</f>
        <v/>
      </c>
      <c r="AD353" s="206">
        <f t="array" ref="AD353">SUMPRODUCT(MID(0&amp;AC353,LARGE(INDEX(ISNUMBER(--MID(AC353,ROW($A$1:$A$25),1))* ROW($A$1:$A$25),0),ROW($A$1:$A$25))+1,1)*10^ROW($A$1:$A$25)/10)</f>
        <v>0</v>
      </c>
      <c r="AE353" s="180"/>
      <c r="AF353" s="180"/>
      <c r="AG353" s="180"/>
    </row>
    <row r="354" spans="15:33" s="179" customFormat="1" x14ac:dyDescent="0.25">
      <c r="O354" s="180"/>
      <c r="P354" s="180"/>
      <c r="Q354" s="180"/>
      <c r="R354" s="180"/>
      <c r="S354" s="180"/>
      <c r="T354" s="180"/>
      <c r="U354" s="180"/>
      <c r="V354" s="180"/>
      <c r="W354" s="180"/>
      <c r="X354" s="180"/>
      <c r="Y354" s="180"/>
      <c r="Z354" s="180"/>
      <c r="AA354" s="180"/>
      <c r="AB354" s="180"/>
      <c r="AC354" s="205" t="str">
        <f>INDEX(Tracking!$B$6:$B$3001,ROW(A349),1)&amp;""</f>
        <v/>
      </c>
      <c r="AD354" s="206">
        <f t="array" ref="AD354">SUMPRODUCT(MID(0&amp;AC354,LARGE(INDEX(ISNUMBER(--MID(AC354,ROW($A$1:$A$25),1))* ROW($A$1:$A$25),0),ROW($A$1:$A$25))+1,1)*10^ROW($A$1:$A$25)/10)</f>
        <v>0</v>
      </c>
      <c r="AE354" s="180"/>
      <c r="AF354" s="180"/>
      <c r="AG354" s="180"/>
    </row>
    <row r="355" spans="15:33" s="179" customFormat="1" x14ac:dyDescent="0.25">
      <c r="O355" s="180"/>
      <c r="P355" s="180"/>
      <c r="Q355" s="180"/>
      <c r="R355" s="180"/>
      <c r="S355" s="180"/>
      <c r="T355" s="180"/>
      <c r="U355" s="180"/>
      <c r="V355" s="180"/>
      <c r="W355" s="180"/>
      <c r="X355" s="180"/>
      <c r="Y355" s="180"/>
      <c r="Z355" s="180"/>
      <c r="AA355" s="180"/>
      <c r="AB355" s="180"/>
      <c r="AC355" s="205" t="str">
        <f>INDEX(Tracking!$B$6:$B$3001,ROW(A350),1)&amp;""</f>
        <v/>
      </c>
      <c r="AD355" s="206">
        <f t="array" ref="AD355">SUMPRODUCT(MID(0&amp;AC355,LARGE(INDEX(ISNUMBER(--MID(AC355,ROW($A$1:$A$25),1))* ROW($A$1:$A$25),0),ROW($A$1:$A$25))+1,1)*10^ROW($A$1:$A$25)/10)</f>
        <v>0</v>
      </c>
      <c r="AE355" s="180"/>
      <c r="AF355" s="180"/>
      <c r="AG355" s="180"/>
    </row>
    <row r="356" spans="15:33" s="179" customFormat="1" x14ac:dyDescent="0.25">
      <c r="O356" s="180"/>
      <c r="P356" s="180"/>
      <c r="Q356" s="180"/>
      <c r="R356" s="180"/>
      <c r="S356" s="180"/>
      <c r="T356" s="180"/>
      <c r="U356" s="180"/>
      <c r="V356" s="180"/>
      <c r="W356" s="180"/>
      <c r="X356" s="180"/>
      <c r="Y356" s="180"/>
      <c r="Z356" s="180"/>
      <c r="AA356" s="180"/>
      <c r="AB356" s="180"/>
      <c r="AC356" s="205" t="str">
        <f>INDEX(Tracking!$B$6:$B$3001,ROW(A351),1)&amp;""</f>
        <v/>
      </c>
      <c r="AD356" s="206">
        <f t="array" ref="AD356">SUMPRODUCT(MID(0&amp;AC356,LARGE(INDEX(ISNUMBER(--MID(AC356,ROW($A$1:$A$25),1))* ROW($A$1:$A$25),0),ROW($A$1:$A$25))+1,1)*10^ROW($A$1:$A$25)/10)</f>
        <v>0</v>
      </c>
      <c r="AE356" s="180"/>
      <c r="AF356" s="180"/>
      <c r="AG356" s="180"/>
    </row>
    <row r="357" spans="15:33" s="179" customFormat="1" x14ac:dyDescent="0.25">
      <c r="O357" s="180"/>
      <c r="P357" s="180"/>
      <c r="Q357" s="180"/>
      <c r="R357" s="180"/>
      <c r="S357" s="180"/>
      <c r="T357" s="180"/>
      <c r="U357" s="180"/>
      <c r="V357" s="180"/>
      <c r="W357" s="180"/>
      <c r="X357" s="180"/>
      <c r="Y357" s="180"/>
      <c r="Z357" s="180"/>
      <c r="AA357" s="180"/>
      <c r="AB357" s="180"/>
      <c r="AC357" s="205" t="str">
        <f>INDEX(Tracking!$B$6:$B$3001,ROW(A352),1)&amp;""</f>
        <v/>
      </c>
      <c r="AD357" s="206">
        <f t="array" ref="AD357">SUMPRODUCT(MID(0&amp;AC357,LARGE(INDEX(ISNUMBER(--MID(AC357,ROW($A$1:$A$25),1))* ROW($A$1:$A$25),0),ROW($A$1:$A$25))+1,1)*10^ROW($A$1:$A$25)/10)</f>
        <v>0</v>
      </c>
      <c r="AE357" s="180"/>
      <c r="AF357" s="180"/>
      <c r="AG357" s="180"/>
    </row>
    <row r="358" spans="15:33" s="179" customFormat="1" x14ac:dyDescent="0.25">
      <c r="O358" s="180"/>
      <c r="P358" s="180"/>
      <c r="Q358" s="180"/>
      <c r="R358" s="180"/>
      <c r="S358" s="180"/>
      <c r="T358" s="180"/>
      <c r="U358" s="180"/>
      <c r="V358" s="180"/>
      <c r="W358" s="180"/>
      <c r="X358" s="180"/>
      <c r="Y358" s="180"/>
      <c r="Z358" s="180"/>
      <c r="AA358" s="180"/>
      <c r="AB358" s="180"/>
      <c r="AC358" s="205" t="str">
        <f>INDEX(Tracking!$B$6:$B$3001,ROW(A353),1)&amp;""</f>
        <v/>
      </c>
      <c r="AD358" s="206">
        <f t="array" ref="AD358">SUMPRODUCT(MID(0&amp;AC358,LARGE(INDEX(ISNUMBER(--MID(AC358,ROW($A$1:$A$25),1))* ROW($A$1:$A$25),0),ROW($A$1:$A$25))+1,1)*10^ROW($A$1:$A$25)/10)</f>
        <v>0</v>
      </c>
      <c r="AE358" s="180"/>
      <c r="AF358" s="180"/>
      <c r="AG358" s="180"/>
    </row>
    <row r="359" spans="15:33" s="179" customFormat="1" x14ac:dyDescent="0.25">
      <c r="O359" s="180"/>
      <c r="P359" s="180"/>
      <c r="Q359" s="180"/>
      <c r="R359" s="180"/>
      <c r="S359" s="180"/>
      <c r="T359" s="180"/>
      <c r="U359" s="180"/>
      <c r="V359" s="180"/>
      <c r="W359" s="180"/>
      <c r="X359" s="180"/>
      <c r="Y359" s="180"/>
      <c r="Z359" s="180"/>
      <c r="AA359" s="180"/>
      <c r="AB359" s="180"/>
      <c r="AC359" s="205" t="str">
        <f>INDEX(Tracking!$B$6:$B$3001,ROW(A354),1)&amp;""</f>
        <v/>
      </c>
      <c r="AD359" s="206">
        <f t="array" ref="AD359">SUMPRODUCT(MID(0&amp;AC359,LARGE(INDEX(ISNUMBER(--MID(AC359,ROW($A$1:$A$25),1))* ROW($A$1:$A$25),0),ROW($A$1:$A$25))+1,1)*10^ROW($A$1:$A$25)/10)</f>
        <v>0</v>
      </c>
      <c r="AE359" s="180"/>
      <c r="AF359" s="180"/>
      <c r="AG359" s="180"/>
    </row>
    <row r="360" spans="15:33" s="179" customFormat="1" x14ac:dyDescent="0.25">
      <c r="O360" s="180"/>
      <c r="P360" s="180"/>
      <c r="Q360" s="180"/>
      <c r="R360" s="180"/>
      <c r="S360" s="180"/>
      <c r="T360" s="180"/>
      <c r="U360" s="180"/>
      <c r="V360" s="180"/>
      <c r="W360" s="180"/>
      <c r="X360" s="180"/>
      <c r="Y360" s="180"/>
      <c r="Z360" s="180"/>
      <c r="AA360" s="180"/>
      <c r="AB360" s="180"/>
      <c r="AC360" s="205" t="str">
        <f>INDEX(Tracking!$B$6:$B$3001,ROW(A355),1)&amp;""</f>
        <v/>
      </c>
      <c r="AD360" s="206">
        <f t="array" ref="AD360">SUMPRODUCT(MID(0&amp;AC360,LARGE(INDEX(ISNUMBER(--MID(AC360,ROW($A$1:$A$25),1))* ROW($A$1:$A$25),0),ROW($A$1:$A$25))+1,1)*10^ROW($A$1:$A$25)/10)</f>
        <v>0</v>
      </c>
      <c r="AE360" s="180"/>
      <c r="AF360" s="180"/>
      <c r="AG360" s="180"/>
    </row>
    <row r="361" spans="15:33" s="179" customFormat="1" x14ac:dyDescent="0.25">
      <c r="O361" s="180"/>
      <c r="P361" s="180"/>
      <c r="Q361" s="180"/>
      <c r="R361" s="180"/>
      <c r="S361" s="180"/>
      <c r="T361" s="180"/>
      <c r="U361" s="180"/>
      <c r="V361" s="180"/>
      <c r="W361" s="180"/>
      <c r="X361" s="180"/>
      <c r="Y361" s="180"/>
      <c r="Z361" s="180"/>
      <c r="AA361" s="180"/>
      <c r="AB361" s="180"/>
      <c r="AC361" s="205" t="str">
        <f>INDEX(Tracking!$B$6:$B$3001,ROW(A356),1)&amp;""</f>
        <v/>
      </c>
      <c r="AD361" s="206">
        <f t="array" ref="AD361">SUMPRODUCT(MID(0&amp;AC361,LARGE(INDEX(ISNUMBER(--MID(AC361,ROW($A$1:$A$25),1))* ROW($A$1:$A$25),0),ROW($A$1:$A$25))+1,1)*10^ROW($A$1:$A$25)/10)</f>
        <v>0</v>
      </c>
      <c r="AE361" s="180"/>
      <c r="AF361" s="180"/>
      <c r="AG361" s="180"/>
    </row>
    <row r="362" spans="15:33" s="179" customFormat="1" x14ac:dyDescent="0.25">
      <c r="O362" s="180"/>
      <c r="P362" s="180"/>
      <c r="Q362" s="180"/>
      <c r="R362" s="180"/>
      <c r="S362" s="180"/>
      <c r="T362" s="180"/>
      <c r="U362" s="180"/>
      <c r="V362" s="180"/>
      <c r="W362" s="180"/>
      <c r="X362" s="180"/>
      <c r="Y362" s="180"/>
      <c r="Z362" s="180"/>
      <c r="AA362" s="180"/>
      <c r="AB362" s="180"/>
      <c r="AC362" s="205" t="str">
        <f>INDEX(Tracking!$B$6:$B$3001,ROW(A357),1)&amp;""</f>
        <v/>
      </c>
      <c r="AD362" s="206">
        <f t="array" ref="AD362">SUMPRODUCT(MID(0&amp;AC362,LARGE(INDEX(ISNUMBER(--MID(AC362,ROW($A$1:$A$25),1))* ROW($A$1:$A$25),0),ROW($A$1:$A$25))+1,1)*10^ROW($A$1:$A$25)/10)</f>
        <v>0</v>
      </c>
      <c r="AE362" s="180"/>
      <c r="AF362" s="180"/>
      <c r="AG362" s="180"/>
    </row>
    <row r="363" spans="15:33" s="179" customFormat="1" x14ac:dyDescent="0.25">
      <c r="O363" s="180"/>
      <c r="P363" s="180"/>
      <c r="Q363" s="180"/>
      <c r="R363" s="180"/>
      <c r="S363" s="180"/>
      <c r="T363" s="180"/>
      <c r="U363" s="180"/>
      <c r="V363" s="180"/>
      <c r="W363" s="180"/>
      <c r="X363" s="180"/>
      <c r="Y363" s="180"/>
      <c r="Z363" s="180"/>
      <c r="AA363" s="180"/>
      <c r="AB363" s="180"/>
      <c r="AC363" s="205" t="str">
        <f>INDEX(Tracking!$B$6:$B$3001,ROW(A358),1)&amp;""</f>
        <v/>
      </c>
      <c r="AD363" s="206">
        <f t="array" ref="AD363">SUMPRODUCT(MID(0&amp;AC363,LARGE(INDEX(ISNUMBER(--MID(AC363,ROW($A$1:$A$25),1))* ROW($A$1:$A$25),0),ROW($A$1:$A$25))+1,1)*10^ROW($A$1:$A$25)/10)</f>
        <v>0</v>
      </c>
      <c r="AE363" s="180"/>
      <c r="AF363" s="180"/>
      <c r="AG363" s="180"/>
    </row>
    <row r="364" spans="15:33" s="179" customFormat="1" x14ac:dyDescent="0.25">
      <c r="O364" s="180"/>
      <c r="P364" s="180"/>
      <c r="Q364" s="180"/>
      <c r="R364" s="180"/>
      <c r="S364" s="180"/>
      <c r="T364" s="180"/>
      <c r="U364" s="180"/>
      <c r="V364" s="180"/>
      <c r="W364" s="180"/>
      <c r="X364" s="180"/>
      <c r="Y364" s="180"/>
      <c r="Z364" s="180"/>
      <c r="AA364" s="180"/>
      <c r="AB364" s="180"/>
      <c r="AC364" s="205" t="str">
        <f>INDEX(Tracking!$B$6:$B$3001,ROW(A359),1)&amp;""</f>
        <v/>
      </c>
      <c r="AD364" s="206">
        <f t="array" ref="AD364">SUMPRODUCT(MID(0&amp;AC364,LARGE(INDEX(ISNUMBER(--MID(AC364,ROW($A$1:$A$25),1))* ROW($A$1:$A$25),0),ROW($A$1:$A$25))+1,1)*10^ROW($A$1:$A$25)/10)</f>
        <v>0</v>
      </c>
      <c r="AE364" s="180"/>
      <c r="AF364" s="180"/>
      <c r="AG364" s="180"/>
    </row>
    <row r="365" spans="15:33" s="179" customFormat="1" x14ac:dyDescent="0.25">
      <c r="O365" s="180"/>
      <c r="P365" s="180"/>
      <c r="Q365" s="180"/>
      <c r="R365" s="180"/>
      <c r="S365" s="180"/>
      <c r="T365" s="180"/>
      <c r="U365" s="180"/>
      <c r="V365" s="180"/>
      <c r="W365" s="180"/>
      <c r="X365" s="180"/>
      <c r="Y365" s="180"/>
      <c r="Z365" s="180"/>
      <c r="AA365" s="180"/>
      <c r="AB365" s="180"/>
      <c r="AC365" s="205" t="str">
        <f>INDEX(Tracking!$B$6:$B$3001,ROW(A360),1)&amp;""</f>
        <v/>
      </c>
      <c r="AD365" s="206">
        <f t="array" ref="AD365">SUMPRODUCT(MID(0&amp;AC365,LARGE(INDEX(ISNUMBER(--MID(AC365,ROW($A$1:$A$25),1))* ROW($A$1:$A$25),0),ROW($A$1:$A$25))+1,1)*10^ROW($A$1:$A$25)/10)</f>
        <v>0</v>
      </c>
      <c r="AE365" s="180"/>
      <c r="AF365" s="180"/>
      <c r="AG365" s="180"/>
    </row>
    <row r="366" spans="15:33" s="179" customFormat="1" x14ac:dyDescent="0.25">
      <c r="O366" s="180"/>
      <c r="P366" s="180"/>
      <c r="Q366" s="180"/>
      <c r="R366" s="180"/>
      <c r="S366" s="180"/>
      <c r="T366" s="180"/>
      <c r="U366" s="180"/>
      <c r="V366" s="180"/>
      <c r="W366" s="180"/>
      <c r="X366" s="180"/>
      <c r="Y366" s="180"/>
      <c r="Z366" s="180"/>
      <c r="AA366" s="180"/>
      <c r="AB366" s="180"/>
      <c r="AC366" s="205" t="str">
        <f>INDEX(Tracking!$B$6:$B$3001,ROW(A361),1)&amp;""</f>
        <v/>
      </c>
      <c r="AD366" s="206">
        <f t="array" ref="AD366">SUMPRODUCT(MID(0&amp;AC366,LARGE(INDEX(ISNUMBER(--MID(AC366,ROW($A$1:$A$25),1))* ROW($A$1:$A$25),0),ROW($A$1:$A$25))+1,1)*10^ROW($A$1:$A$25)/10)</f>
        <v>0</v>
      </c>
      <c r="AE366" s="180"/>
      <c r="AF366" s="180"/>
      <c r="AG366" s="180"/>
    </row>
    <row r="367" spans="15:33" s="179" customFormat="1" x14ac:dyDescent="0.25">
      <c r="O367" s="180"/>
      <c r="P367" s="180"/>
      <c r="Q367" s="180"/>
      <c r="R367" s="180"/>
      <c r="S367" s="180"/>
      <c r="T367" s="180"/>
      <c r="U367" s="180"/>
      <c r="V367" s="180"/>
      <c r="W367" s="180"/>
      <c r="X367" s="180"/>
      <c r="Y367" s="180"/>
      <c r="Z367" s="180"/>
      <c r="AA367" s="180"/>
      <c r="AB367" s="180"/>
      <c r="AC367" s="205" t="str">
        <f>INDEX(Tracking!$B$6:$B$3001,ROW(A362),1)&amp;""</f>
        <v/>
      </c>
      <c r="AD367" s="206">
        <f t="array" ref="AD367">SUMPRODUCT(MID(0&amp;AC367,LARGE(INDEX(ISNUMBER(--MID(AC367,ROW($A$1:$A$25),1))* ROW($A$1:$A$25),0),ROW($A$1:$A$25))+1,1)*10^ROW($A$1:$A$25)/10)</f>
        <v>0</v>
      </c>
      <c r="AE367" s="180"/>
      <c r="AF367" s="180"/>
      <c r="AG367" s="180"/>
    </row>
    <row r="368" spans="15:33" s="179" customFormat="1" x14ac:dyDescent="0.25">
      <c r="O368" s="180"/>
      <c r="P368" s="180"/>
      <c r="Q368" s="180"/>
      <c r="R368" s="180"/>
      <c r="S368" s="180"/>
      <c r="T368" s="180"/>
      <c r="U368" s="180"/>
      <c r="V368" s="180"/>
      <c r="W368" s="180"/>
      <c r="X368" s="180"/>
      <c r="Y368" s="180"/>
      <c r="Z368" s="180"/>
      <c r="AA368" s="180"/>
      <c r="AB368" s="180"/>
      <c r="AC368" s="205" t="str">
        <f>INDEX(Tracking!$B$6:$B$3001,ROW(A363),1)&amp;""</f>
        <v/>
      </c>
      <c r="AD368" s="206">
        <f t="array" ref="AD368">SUMPRODUCT(MID(0&amp;AC368,LARGE(INDEX(ISNUMBER(--MID(AC368,ROW($A$1:$A$25),1))* ROW($A$1:$A$25),0),ROW($A$1:$A$25))+1,1)*10^ROW($A$1:$A$25)/10)</f>
        <v>0</v>
      </c>
      <c r="AE368" s="180"/>
      <c r="AF368" s="180"/>
      <c r="AG368" s="180"/>
    </row>
    <row r="369" spans="15:33" s="179" customFormat="1" x14ac:dyDescent="0.25">
      <c r="O369" s="180"/>
      <c r="P369" s="180"/>
      <c r="Q369" s="180"/>
      <c r="R369" s="180"/>
      <c r="S369" s="180"/>
      <c r="T369" s="180"/>
      <c r="U369" s="180"/>
      <c r="V369" s="180"/>
      <c r="W369" s="180"/>
      <c r="X369" s="180"/>
      <c r="Y369" s="180"/>
      <c r="Z369" s="180"/>
      <c r="AA369" s="180"/>
      <c r="AB369" s="180"/>
      <c r="AC369" s="205" t="str">
        <f>INDEX(Tracking!$B$6:$B$3001,ROW(A364),1)&amp;""</f>
        <v/>
      </c>
      <c r="AD369" s="206">
        <f t="array" ref="AD369">SUMPRODUCT(MID(0&amp;AC369,LARGE(INDEX(ISNUMBER(--MID(AC369,ROW($A$1:$A$25),1))* ROW($A$1:$A$25),0),ROW($A$1:$A$25))+1,1)*10^ROW($A$1:$A$25)/10)</f>
        <v>0</v>
      </c>
      <c r="AE369" s="180"/>
      <c r="AF369" s="180"/>
      <c r="AG369" s="180"/>
    </row>
    <row r="370" spans="15:33" s="179" customFormat="1" x14ac:dyDescent="0.25">
      <c r="O370" s="180"/>
      <c r="P370" s="180"/>
      <c r="Q370" s="180"/>
      <c r="R370" s="180"/>
      <c r="S370" s="180"/>
      <c r="T370" s="180"/>
      <c r="U370" s="180"/>
      <c r="V370" s="180"/>
      <c r="W370" s="180"/>
      <c r="X370" s="180"/>
      <c r="Y370" s="180"/>
      <c r="Z370" s="180"/>
      <c r="AA370" s="180"/>
      <c r="AB370" s="180"/>
      <c r="AC370" s="205" t="str">
        <f>INDEX(Tracking!$B$6:$B$3001,ROW(A365),1)&amp;""</f>
        <v/>
      </c>
      <c r="AD370" s="206">
        <f t="array" ref="AD370">SUMPRODUCT(MID(0&amp;AC370,LARGE(INDEX(ISNUMBER(--MID(AC370,ROW($A$1:$A$25),1))* ROW($A$1:$A$25),0),ROW($A$1:$A$25))+1,1)*10^ROW($A$1:$A$25)/10)</f>
        <v>0</v>
      </c>
      <c r="AE370" s="180"/>
      <c r="AF370" s="180"/>
      <c r="AG370" s="180"/>
    </row>
    <row r="371" spans="15:33" s="179" customFormat="1" x14ac:dyDescent="0.25">
      <c r="O371" s="180"/>
      <c r="P371" s="180"/>
      <c r="Q371" s="180"/>
      <c r="R371" s="180"/>
      <c r="S371" s="180"/>
      <c r="T371" s="180"/>
      <c r="U371" s="180"/>
      <c r="V371" s="180"/>
      <c r="W371" s="180"/>
      <c r="X371" s="180"/>
      <c r="Y371" s="180"/>
      <c r="Z371" s="180"/>
      <c r="AA371" s="180"/>
      <c r="AB371" s="180"/>
      <c r="AC371" s="205" t="str">
        <f>INDEX(Tracking!$B$6:$B$3001,ROW(A366),1)&amp;""</f>
        <v/>
      </c>
      <c r="AD371" s="206">
        <f t="array" ref="AD371">SUMPRODUCT(MID(0&amp;AC371,LARGE(INDEX(ISNUMBER(--MID(AC371,ROW($A$1:$A$25),1))* ROW($A$1:$A$25),0),ROW($A$1:$A$25))+1,1)*10^ROW($A$1:$A$25)/10)</f>
        <v>0</v>
      </c>
      <c r="AE371" s="180"/>
      <c r="AF371" s="180"/>
      <c r="AG371" s="180"/>
    </row>
    <row r="372" spans="15:33" s="179" customFormat="1" x14ac:dyDescent="0.25">
      <c r="O372" s="180"/>
      <c r="P372" s="180"/>
      <c r="Q372" s="180"/>
      <c r="R372" s="180"/>
      <c r="S372" s="180"/>
      <c r="T372" s="180"/>
      <c r="U372" s="180"/>
      <c r="V372" s="180"/>
      <c r="W372" s="180"/>
      <c r="X372" s="180"/>
      <c r="Y372" s="180"/>
      <c r="Z372" s="180"/>
      <c r="AA372" s="180"/>
      <c r="AB372" s="180"/>
      <c r="AC372" s="205" t="str">
        <f>INDEX(Tracking!$B$6:$B$3001,ROW(A367),1)&amp;""</f>
        <v/>
      </c>
      <c r="AD372" s="206">
        <f t="array" ref="AD372">SUMPRODUCT(MID(0&amp;AC372,LARGE(INDEX(ISNUMBER(--MID(AC372,ROW($A$1:$A$25),1))* ROW($A$1:$A$25),0),ROW($A$1:$A$25))+1,1)*10^ROW($A$1:$A$25)/10)</f>
        <v>0</v>
      </c>
      <c r="AE372" s="180"/>
      <c r="AF372" s="180"/>
      <c r="AG372" s="180"/>
    </row>
    <row r="373" spans="15:33" s="179" customFormat="1" x14ac:dyDescent="0.25">
      <c r="O373" s="180"/>
      <c r="P373" s="180"/>
      <c r="Q373" s="180"/>
      <c r="R373" s="180"/>
      <c r="S373" s="180"/>
      <c r="T373" s="180"/>
      <c r="U373" s="180"/>
      <c r="V373" s="180"/>
      <c r="W373" s="180"/>
      <c r="X373" s="180"/>
      <c r="Y373" s="180"/>
      <c r="Z373" s="180"/>
      <c r="AA373" s="180"/>
      <c r="AB373" s="180"/>
      <c r="AC373" s="205" t="str">
        <f>INDEX(Tracking!$B$6:$B$3001,ROW(A368),1)&amp;""</f>
        <v/>
      </c>
      <c r="AD373" s="206">
        <f t="array" ref="AD373">SUMPRODUCT(MID(0&amp;AC373,LARGE(INDEX(ISNUMBER(--MID(AC373,ROW($A$1:$A$25),1))* ROW($A$1:$A$25),0),ROW($A$1:$A$25))+1,1)*10^ROW($A$1:$A$25)/10)</f>
        <v>0</v>
      </c>
      <c r="AE373" s="180"/>
      <c r="AF373" s="180"/>
      <c r="AG373" s="180"/>
    </row>
    <row r="374" spans="15:33" s="179" customFormat="1" x14ac:dyDescent="0.25">
      <c r="O374" s="180"/>
      <c r="P374" s="180"/>
      <c r="Q374" s="180"/>
      <c r="R374" s="180"/>
      <c r="S374" s="180"/>
      <c r="T374" s="180"/>
      <c r="U374" s="180"/>
      <c r="V374" s="180"/>
      <c r="W374" s="180"/>
      <c r="X374" s="180"/>
      <c r="Y374" s="180"/>
      <c r="Z374" s="180"/>
      <c r="AA374" s="180"/>
      <c r="AB374" s="180"/>
      <c r="AC374" s="205" t="str">
        <f>INDEX(Tracking!$B$6:$B$3001,ROW(A369),1)&amp;""</f>
        <v/>
      </c>
      <c r="AD374" s="206">
        <f t="array" ref="AD374">SUMPRODUCT(MID(0&amp;AC374,LARGE(INDEX(ISNUMBER(--MID(AC374,ROW($A$1:$A$25),1))* ROW($A$1:$A$25),0),ROW($A$1:$A$25))+1,1)*10^ROW($A$1:$A$25)/10)</f>
        <v>0</v>
      </c>
      <c r="AE374" s="180"/>
      <c r="AF374" s="180"/>
      <c r="AG374" s="180"/>
    </row>
    <row r="375" spans="15:33" s="179" customFormat="1" x14ac:dyDescent="0.25">
      <c r="O375" s="180"/>
      <c r="P375" s="180"/>
      <c r="Q375" s="180"/>
      <c r="R375" s="180"/>
      <c r="S375" s="180"/>
      <c r="T375" s="180"/>
      <c r="U375" s="180"/>
      <c r="V375" s="180"/>
      <c r="W375" s="180"/>
      <c r="X375" s="180"/>
      <c r="Y375" s="180"/>
      <c r="Z375" s="180"/>
      <c r="AA375" s="180"/>
      <c r="AB375" s="180"/>
      <c r="AC375" s="205" t="str">
        <f>INDEX(Tracking!$B$6:$B$3001,ROW(A370),1)&amp;""</f>
        <v/>
      </c>
      <c r="AD375" s="206">
        <f t="array" ref="AD375">SUMPRODUCT(MID(0&amp;AC375,LARGE(INDEX(ISNUMBER(--MID(AC375,ROW($A$1:$A$25),1))* ROW($A$1:$A$25),0),ROW($A$1:$A$25))+1,1)*10^ROW($A$1:$A$25)/10)</f>
        <v>0</v>
      </c>
      <c r="AE375" s="180"/>
      <c r="AF375" s="180"/>
      <c r="AG375" s="180"/>
    </row>
    <row r="376" spans="15:33" s="179" customFormat="1" x14ac:dyDescent="0.25">
      <c r="O376" s="180"/>
      <c r="P376" s="180"/>
      <c r="Q376" s="180"/>
      <c r="R376" s="180"/>
      <c r="S376" s="180"/>
      <c r="T376" s="180"/>
      <c r="U376" s="180"/>
      <c r="V376" s="180"/>
      <c r="W376" s="180"/>
      <c r="X376" s="180"/>
      <c r="Y376" s="180"/>
      <c r="Z376" s="180"/>
      <c r="AA376" s="180"/>
      <c r="AB376" s="180"/>
      <c r="AC376" s="205" t="str">
        <f>INDEX(Tracking!$B$6:$B$3001,ROW(A371),1)&amp;""</f>
        <v/>
      </c>
      <c r="AD376" s="206">
        <f t="array" ref="AD376">SUMPRODUCT(MID(0&amp;AC376,LARGE(INDEX(ISNUMBER(--MID(AC376,ROW($A$1:$A$25),1))* ROW($A$1:$A$25),0),ROW($A$1:$A$25))+1,1)*10^ROW($A$1:$A$25)/10)</f>
        <v>0</v>
      </c>
      <c r="AE376" s="180"/>
      <c r="AF376" s="180"/>
      <c r="AG376" s="180"/>
    </row>
    <row r="377" spans="15:33" s="179" customFormat="1" x14ac:dyDescent="0.25">
      <c r="O377" s="180"/>
      <c r="P377" s="180"/>
      <c r="Q377" s="180"/>
      <c r="R377" s="180"/>
      <c r="S377" s="180"/>
      <c r="T377" s="180"/>
      <c r="U377" s="180"/>
      <c r="V377" s="180"/>
      <c r="W377" s="180"/>
      <c r="X377" s="180"/>
      <c r="Y377" s="180"/>
      <c r="Z377" s="180"/>
      <c r="AA377" s="180"/>
      <c r="AB377" s="180"/>
      <c r="AC377" s="205" t="str">
        <f>INDEX(Tracking!$B$6:$B$3001,ROW(A372),1)&amp;""</f>
        <v/>
      </c>
      <c r="AD377" s="206">
        <f t="array" ref="AD377">SUMPRODUCT(MID(0&amp;AC377,LARGE(INDEX(ISNUMBER(--MID(AC377,ROW($A$1:$A$25),1))* ROW($A$1:$A$25),0),ROW($A$1:$A$25))+1,1)*10^ROW($A$1:$A$25)/10)</f>
        <v>0</v>
      </c>
      <c r="AE377" s="180"/>
      <c r="AF377" s="180"/>
      <c r="AG377" s="180"/>
    </row>
    <row r="378" spans="15:33" s="179" customFormat="1" x14ac:dyDescent="0.25">
      <c r="O378" s="180"/>
      <c r="P378" s="180"/>
      <c r="Q378" s="180"/>
      <c r="R378" s="180"/>
      <c r="S378" s="180"/>
      <c r="T378" s="180"/>
      <c r="U378" s="180"/>
      <c r="V378" s="180"/>
      <c r="W378" s="180"/>
      <c r="X378" s="180"/>
      <c r="Y378" s="180"/>
      <c r="Z378" s="180"/>
      <c r="AA378" s="180"/>
      <c r="AB378" s="180"/>
      <c r="AC378" s="205" t="str">
        <f>INDEX(Tracking!$B$6:$B$3001,ROW(A373),1)&amp;""</f>
        <v/>
      </c>
      <c r="AD378" s="206">
        <f t="array" ref="AD378">SUMPRODUCT(MID(0&amp;AC378,LARGE(INDEX(ISNUMBER(--MID(AC378,ROW($A$1:$A$25),1))* ROW($A$1:$A$25),0),ROW($A$1:$A$25))+1,1)*10^ROW($A$1:$A$25)/10)</f>
        <v>0</v>
      </c>
      <c r="AE378" s="180"/>
      <c r="AF378" s="180"/>
      <c r="AG378" s="180"/>
    </row>
    <row r="379" spans="15:33" s="179" customFormat="1" x14ac:dyDescent="0.25">
      <c r="O379" s="180"/>
      <c r="P379" s="180"/>
      <c r="Q379" s="180"/>
      <c r="R379" s="180"/>
      <c r="S379" s="180"/>
      <c r="T379" s="180"/>
      <c r="U379" s="180"/>
      <c r="V379" s="180"/>
      <c r="W379" s="180"/>
      <c r="X379" s="180"/>
      <c r="Y379" s="180"/>
      <c r="Z379" s="180"/>
      <c r="AA379" s="180"/>
      <c r="AB379" s="180"/>
      <c r="AC379" s="205" t="str">
        <f>INDEX(Tracking!$B$6:$B$3001,ROW(A374),1)&amp;""</f>
        <v/>
      </c>
      <c r="AD379" s="206">
        <f t="array" ref="AD379">SUMPRODUCT(MID(0&amp;AC379,LARGE(INDEX(ISNUMBER(--MID(AC379,ROW($A$1:$A$25),1))* ROW($A$1:$A$25),0),ROW($A$1:$A$25))+1,1)*10^ROW($A$1:$A$25)/10)</f>
        <v>0</v>
      </c>
      <c r="AE379" s="180"/>
      <c r="AF379" s="180"/>
      <c r="AG379" s="180"/>
    </row>
    <row r="380" spans="15:33" s="179" customFormat="1" x14ac:dyDescent="0.25">
      <c r="O380" s="180"/>
      <c r="P380" s="180"/>
      <c r="Q380" s="180"/>
      <c r="R380" s="180"/>
      <c r="S380" s="180"/>
      <c r="T380" s="180"/>
      <c r="U380" s="180"/>
      <c r="V380" s="180"/>
      <c r="W380" s="180"/>
      <c r="X380" s="180"/>
      <c r="Y380" s="180"/>
      <c r="Z380" s="180"/>
      <c r="AA380" s="180"/>
      <c r="AB380" s="180"/>
      <c r="AC380" s="205" t="str">
        <f>INDEX(Tracking!$B$6:$B$3001,ROW(A375),1)&amp;""</f>
        <v/>
      </c>
      <c r="AD380" s="206">
        <f t="array" ref="AD380">SUMPRODUCT(MID(0&amp;AC380,LARGE(INDEX(ISNUMBER(--MID(AC380,ROW($A$1:$A$25),1))* ROW($A$1:$A$25),0),ROW($A$1:$A$25))+1,1)*10^ROW($A$1:$A$25)/10)</f>
        <v>0</v>
      </c>
      <c r="AE380" s="180"/>
      <c r="AF380" s="180"/>
      <c r="AG380" s="180"/>
    </row>
    <row r="381" spans="15:33" s="179" customFormat="1" x14ac:dyDescent="0.25">
      <c r="O381" s="180"/>
      <c r="P381" s="180"/>
      <c r="Q381" s="180"/>
      <c r="R381" s="180"/>
      <c r="S381" s="180"/>
      <c r="T381" s="180"/>
      <c r="U381" s="180"/>
      <c r="V381" s="180"/>
      <c r="W381" s="180"/>
      <c r="X381" s="180"/>
      <c r="Y381" s="180"/>
      <c r="Z381" s="180"/>
      <c r="AA381" s="180"/>
      <c r="AB381" s="180"/>
      <c r="AC381" s="205" t="str">
        <f>INDEX(Tracking!$B$6:$B$3001,ROW(A376),1)&amp;""</f>
        <v/>
      </c>
      <c r="AD381" s="206">
        <f t="array" ref="AD381">SUMPRODUCT(MID(0&amp;AC381,LARGE(INDEX(ISNUMBER(--MID(AC381,ROW($A$1:$A$25),1))* ROW($A$1:$A$25),0),ROW($A$1:$A$25))+1,1)*10^ROW($A$1:$A$25)/10)</f>
        <v>0</v>
      </c>
      <c r="AE381" s="180"/>
      <c r="AF381" s="180"/>
      <c r="AG381" s="180"/>
    </row>
    <row r="382" spans="15:33" s="179" customFormat="1" x14ac:dyDescent="0.25">
      <c r="O382" s="180"/>
      <c r="P382" s="180"/>
      <c r="Q382" s="180"/>
      <c r="R382" s="180"/>
      <c r="S382" s="180"/>
      <c r="T382" s="180"/>
      <c r="U382" s="180"/>
      <c r="V382" s="180"/>
      <c r="W382" s="180"/>
      <c r="X382" s="180"/>
      <c r="Y382" s="180"/>
      <c r="Z382" s="180"/>
      <c r="AA382" s="180"/>
      <c r="AB382" s="180"/>
      <c r="AC382" s="205" t="str">
        <f>INDEX(Tracking!$B$6:$B$3001,ROW(A377),1)&amp;""</f>
        <v/>
      </c>
      <c r="AD382" s="206">
        <f t="array" ref="AD382">SUMPRODUCT(MID(0&amp;AC382,LARGE(INDEX(ISNUMBER(--MID(AC382,ROW($A$1:$A$25),1))* ROW($A$1:$A$25),0),ROW($A$1:$A$25))+1,1)*10^ROW($A$1:$A$25)/10)</f>
        <v>0</v>
      </c>
      <c r="AE382" s="180"/>
      <c r="AF382" s="180"/>
      <c r="AG382" s="180"/>
    </row>
    <row r="383" spans="15:33" s="179" customFormat="1" x14ac:dyDescent="0.25">
      <c r="O383" s="180"/>
      <c r="P383" s="180"/>
      <c r="Q383" s="180"/>
      <c r="R383" s="180"/>
      <c r="S383" s="180"/>
      <c r="T383" s="180"/>
      <c r="U383" s="180"/>
      <c r="V383" s="180"/>
      <c r="W383" s="180"/>
      <c r="X383" s="180"/>
      <c r="Y383" s="180"/>
      <c r="Z383" s="180"/>
      <c r="AA383" s="180"/>
      <c r="AB383" s="180"/>
      <c r="AC383" s="205" t="str">
        <f>INDEX(Tracking!$B$6:$B$3001,ROW(A378),1)&amp;""</f>
        <v/>
      </c>
      <c r="AD383" s="206">
        <f t="array" ref="AD383">SUMPRODUCT(MID(0&amp;AC383,LARGE(INDEX(ISNUMBER(--MID(AC383,ROW($A$1:$A$25),1))* ROW($A$1:$A$25),0),ROW($A$1:$A$25))+1,1)*10^ROW($A$1:$A$25)/10)</f>
        <v>0</v>
      </c>
      <c r="AE383" s="180"/>
      <c r="AF383" s="180"/>
      <c r="AG383" s="180"/>
    </row>
    <row r="384" spans="15:33" s="179" customFormat="1" x14ac:dyDescent="0.25">
      <c r="O384" s="180"/>
      <c r="P384" s="180"/>
      <c r="Q384" s="180"/>
      <c r="R384" s="180"/>
      <c r="S384" s="180"/>
      <c r="T384" s="180"/>
      <c r="U384" s="180"/>
      <c r="V384" s="180"/>
      <c r="W384" s="180"/>
      <c r="X384" s="180"/>
      <c r="Y384" s="180"/>
      <c r="Z384" s="180"/>
      <c r="AA384" s="180"/>
      <c r="AB384" s="180"/>
      <c r="AC384" s="205" t="str">
        <f>INDEX(Tracking!$B$6:$B$3001,ROW(A379),1)&amp;""</f>
        <v/>
      </c>
      <c r="AD384" s="206">
        <f t="array" ref="AD384">SUMPRODUCT(MID(0&amp;AC384,LARGE(INDEX(ISNUMBER(--MID(AC384,ROW($A$1:$A$25),1))* ROW($A$1:$A$25),0),ROW($A$1:$A$25))+1,1)*10^ROW($A$1:$A$25)/10)</f>
        <v>0</v>
      </c>
      <c r="AE384" s="180"/>
      <c r="AF384" s="180"/>
      <c r="AG384" s="180"/>
    </row>
    <row r="385" spans="15:33" s="179" customFormat="1" x14ac:dyDescent="0.25">
      <c r="O385" s="180"/>
      <c r="P385" s="180"/>
      <c r="Q385" s="180"/>
      <c r="R385" s="180"/>
      <c r="S385" s="180"/>
      <c r="T385" s="180"/>
      <c r="U385" s="180"/>
      <c r="V385" s="180"/>
      <c r="W385" s="180"/>
      <c r="X385" s="180"/>
      <c r="Y385" s="180"/>
      <c r="Z385" s="180"/>
      <c r="AA385" s="180"/>
      <c r="AB385" s="180"/>
      <c r="AC385" s="205" t="str">
        <f>INDEX(Tracking!$B$6:$B$3001,ROW(A380),1)&amp;""</f>
        <v/>
      </c>
      <c r="AD385" s="206">
        <f t="array" ref="AD385">SUMPRODUCT(MID(0&amp;AC385,LARGE(INDEX(ISNUMBER(--MID(AC385,ROW($A$1:$A$25),1))* ROW($A$1:$A$25),0),ROW($A$1:$A$25))+1,1)*10^ROW($A$1:$A$25)/10)</f>
        <v>0</v>
      </c>
      <c r="AE385" s="180"/>
      <c r="AF385" s="180"/>
      <c r="AG385" s="180"/>
    </row>
    <row r="386" spans="15:33" s="179" customFormat="1" x14ac:dyDescent="0.25">
      <c r="O386" s="180"/>
      <c r="P386" s="180"/>
      <c r="Q386" s="180"/>
      <c r="R386" s="180"/>
      <c r="S386" s="180"/>
      <c r="T386" s="180"/>
      <c r="U386" s="180"/>
      <c r="V386" s="180"/>
      <c r="W386" s="180"/>
      <c r="X386" s="180"/>
      <c r="Y386" s="180"/>
      <c r="Z386" s="180"/>
      <c r="AA386" s="180"/>
      <c r="AB386" s="180"/>
      <c r="AC386" s="205" t="str">
        <f>INDEX(Tracking!$B$6:$B$3001,ROW(A381),1)&amp;""</f>
        <v/>
      </c>
      <c r="AD386" s="206">
        <f t="array" ref="AD386">SUMPRODUCT(MID(0&amp;AC386,LARGE(INDEX(ISNUMBER(--MID(AC386,ROW($A$1:$A$25),1))* ROW($A$1:$A$25),0),ROW($A$1:$A$25))+1,1)*10^ROW($A$1:$A$25)/10)</f>
        <v>0</v>
      </c>
      <c r="AE386" s="180"/>
      <c r="AF386" s="180"/>
      <c r="AG386" s="180"/>
    </row>
    <row r="387" spans="15:33" s="179" customFormat="1" x14ac:dyDescent="0.25">
      <c r="O387" s="180"/>
      <c r="P387" s="180"/>
      <c r="Q387" s="180"/>
      <c r="R387" s="180"/>
      <c r="S387" s="180"/>
      <c r="T387" s="180"/>
      <c r="U387" s="180"/>
      <c r="V387" s="180"/>
      <c r="W387" s="180"/>
      <c r="X387" s="180"/>
      <c r="Y387" s="180"/>
      <c r="Z387" s="180"/>
      <c r="AA387" s="180"/>
      <c r="AB387" s="180"/>
      <c r="AC387" s="205" t="str">
        <f>INDEX(Tracking!$B$6:$B$3001,ROW(A382),1)&amp;""</f>
        <v/>
      </c>
      <c r="AD387" s="206">
        <f t="array" ref="AD387">SUMPRODUCT(MID(0&amp;AC387,LARGE(INDEX(ISNUMBER(--MID(AC387,ROW($A$1:$A$25),1))* ROW($A$1:$A$25),0),ROW($A$1:$A$25))+1,1)*10^ROW($A$1:$A$25)/10)</f>
        <v>0</v>
      </c>
      <c r="AE387" s="180"/>
      <c r="AF387" s="180"/>
      <c r="AG387" s="180"/>
    </row>
    <row r="388" spans="15:33" s="179" customFormat="1" x14ac:dyDescent="0.25">
      <c r="O388" s="180"/>
      <c r="P388" s="180"/>
      <c r="Q388" s="180"/>
      <c r="R388" s="180"/>
      <c r="S388" s="180"/>
      <c r="T388" s="180"/>
      <c r="U388" s="180"/>
      <c r="V388" s="180"/>
      <c r="W388" s="180"/>
      <c r="X388" s="180"/>
      <c r="Y388" s="180"/>
      <c r="Z388" s="180"/>
      <c r="AA388" s="180"/>
      <c r="AB388" s="180"/>
      <c r="AC388" s="205" t="str">
        <f>INDEX(Tracking!$B$6:$B$3001,ROW(A383),1)&amp;""</f>
        <v/>
      </c>
      <c r="AD388" s="206">
        <f t="array" ref="AD388">SUMPRODUCT(MID(0&amp;AC388,LARGE(INDEX(ISNUMBER(--MID(AC388,ROW($A$1:$A$25),1))* ROW($A$1:$A$25),0),ROW($A$1:$A$25))+1,1)*10^ROW($A$1:$A$25)/10)</f>
        <v>0</v>
      </c>
      <c r="AE388" s="180"/>
      <c r="AF388" s="180"/>
      <c r="AG388" s="180"/>
    </row>
    <row r="389" spans="15:33" s="179" customFormat="1" x14ac:dyDescent="0.25">
      <c r="O389" s="180"/>
      <c r="P389" s="180"/>
      <c r="Q389" s="180"/>
      <c r="R389" s="180"/>
      <c r="S389" s="180"/>
      <c r="T389" s="180"/>
      <c r="U389" s="180"/>
      <c r="V389" s="180"/>
      <c r="W389" s="180"/>
      <c r="X389" s="180"/>
      <c r="Y389" s="180"/>
      <c r="Z389" s="180"/>
      <c r="AA389" s="180"/>
      <c r="AB389" s="180"/>
      <c r="AC389" s="205" t="str">
        <f>INDEX(Tracking!$B$6:$B$3001,ROW(A384),1)&amp;""</f>
        <v/>
      </c>
      <c r="AD389" s="206">
        <f t="array" ref="AD389">SUMPRODUCT(MID(0&amp;AC389,LARGE(INDEX(ISNUMBER(--MID(AC389,ROW($A$1:$A$25),1))* ROW($A$1:$A$25),0),ROW($A$1:$A$25))+1,1)*10^ROW($A$1:$A$25)/10)</f>
        <v>0</v>
      </c>
      <c r="AE389" s="180"/>
      <c r="AF389" s="180"/>
      <c r="AG389" s="180"/>
    </row>
    <row r="390" spans="15:33" s="179" customFormat="1" x14ac:dyDescent="0.25">
      <c r="O390" s="180"/>
      <c r="P390" s="180"/>
      <c r="Q390" s="180"/>
      <c r="R390" s="180"/>
      <c r="S390" s="180"/>
      <c r="T390" s="180"/>
      <c r="U390" s="180"/>
      <c r="V390" s="180"/>
      <c r="W390" s="180"/>
      <c r="X390" s="180"/>
      <c r="Y390" s="180"/>
      <c r="Z390" s="180"/>
      <c r="AA390" s="180"/>
      <c r="AB390" s="180"/>
      <c r="AC390" s="205" t="str">
        <f>INDEX(Tracking!$B$6:$B$3001,ROW(A385),1)&amp;""</f>
        <v/>
      </c>
      <c r="AD390" s="206">
        <f t="array" ref="AD390">SUMPRODUCT(MID(0&amp;AC390,LARGE(INDEX(ISNUMBER(--MID(AC390,ROW($A$1:$A$25),1))* ROW($A$1:$A$25),0),ROW($A$1:$A$25))+1,1)*10^ROW($A$1:$A$25)/10)</f>
        <v>0</v>
      </c>
      <c r="AE390" s="180"/>
      <c r="AF390" s="180"/>
      <c r="AG390" s="180"/>
    </row>
    <row r="391" spans="15:33" s="179" customFormat="1" x14ac:dyDescent="0.25">
      <c r="O391" s="180"/>
      <c r="P391" s="180"/>
      <c r="Q391" s="180"/>
      <c r="R391" s="180"/>
      <c r="S391" s="180"/>
      <c r="T391" s="180"/>
      <c r="U391" s="180"/>
      <c r="V391" s="180"/>
      <c r="W391" s="180"/>
      <c r="X391" s="180"/>
      <c r="Y391" s="180"/>
      <c r="Z391" s="180"/>
      <c r="AA391" s="180"/>
      <c r="AB391" s="180"/>
      <c r="AC391" s="205" t="str">
        <f>INDEX(Tracking!$B$6:$B$3001,ROW(A386),1)&amp;""</f>
        <v/>
      </c>
      <c r="AD391" s="206">
        <f t="array" ref="AD391">SUMPRODUCT(MID(0&amp;AC391,LARGE(INDEX(ISNUMBER(--MID(AC391,ROW($A$1:$A$25),1))* ROW($A$1:$A$25),0),ROW($A$1:$A$25))+1,1)*10^ROW($A$1:$A$25)/10)</f>
        <v>0</v>
      </c>
      <c r="AE391" s="180"/>
      <c r="AF391" s="180"/>
      <c r="AG391" s="180"/>
    </row>
    <row r="392" spans="15:33" s="179" customFormat="1" x14ac:dyDescent="0.25">
      <c r="O392" s="180"/>
      <c r="P392" s="180"/>
      <c r="Q392" s="180"/>
      <c r="R392" s="180"/>
      <c r="S392" s="180"/>
      <c r="T392" s="180"/>
      <c r="U392" s="180"/>
      <c r="V392" s="180"/>
      <c r="W392" s="180"/>
      <c r="X392" s="180"/>
      <c r="Y392" s="180"/>
      <c r="Z392" s="180"/>
      <c r="AA392" s="180"/>
      <c r="AB392" s="180"/>
      <c r="AC392" s="205" t="str">
        <f>INDEX(Tracking!$B$6:$B$3001,ROW(A387),1)&amp;""</f>
        <v/>
      </c>
      <c r="AD392" s="206">
        <f t="array" ref="AD392">SUMPRODUCT(MID(0&amp;AC392,LARGE(INDEX(ISNUMBER(--MID(AC392,ROW($A$1:$A$25),1))* ROW($A$1:$A$25),0),ROW($A$1:$A$25))+1,1)*10^ROW($A$1:$A$25)/10)</f>
        <v>0</v>
      </c>
      <c r="AE392" s="180"/>
      <c r="AF392" s="180"/>
      <c r="AG392" s="180"/>
    </row>
    <row r="393" spans="15:33" s="179" customFormat="1" x14ac:dyDescent="0.25">
      <c r="O393" s="180"/>
      <c r="P393" s="180"/>
      <c r="Q393" s="180"/>
      <c r="R393" s="180"/>
      <c r="S393" s="180"/>
      <c r="T393" s="180"/>
      <c r="U393" s="180"/>
      <c r="V393" s="180"/>
      <c r="W393" s="180"/>
      <c r="X393" s="180"/>
      <c r="Y393" s="180"/>
      <c r="Z393" s="180"/>
      <c r="AA393" s="180"/>
      <c r="AB393" s="180"/>
      <c r="AC393" s="205" t="str">
        <f>INDEX(Tracking!$B$6:$B$3001,ROW(A388),1)&amp;""</f>
        <v/>
      </c>
      <c r="AD393" s="206">
        <f t="array" ref="AD393">SUMPRODUCT(MID(0&amp;AC393,LARGE(INDEX(ISNUMBER(--MID(AC393,ROW($A$1:$A$25),1))* ROW($A$1:$A$25),0),ROW($A$1:$A$25))+1,1)*10^ROW($A$1:$A$25)/10)</f>
        <v>0</v>
      </c>
      <c r="AE393" s="180"/>
      <c r="AF393" s="180"/>
      <c r="AG393" s="180"/>
    </row>
    <row r="394" spans="15:33" s="179" customFormat="1" x14ac:dyDescent="0.25">
      <c r="O394" s="180"/>
      <c r="P394" s="180"/>
      <c r="Q394" s="180"/>
      <c r="R394" s="180"/>
      <c r="S394" s="180"/>
      <c r="T394" s="180"/>
      <c r="U394" s="180"/>
      <c r="V394" s="180"/>
      <c r="W394" s="180"/>
      <c r="X394" s="180"/>
      <c r="Y394" s="180"/>
      <c r="Z394" s="180"/>
      <c r="AA394" s="180"/>
      <c r="AB394" s="180"/>
      <c r="AC394" s="205" t="str">
        <f>INDEX(Tracking!$B$6:$B$3001,ROW(A389),1)&amp;""</f>
        <v/>
      </c>
      <c r="AD394" s="206">
        <f t="array" ref="AD394">SUMPRODUCT(MID(0&amp;AC394,LARGE(INDEX(ISNUMBER(--MID(AC394,ROW($A$1:$A$25),1))* ROW($A$1:$A$25),0),ROW($A$1:$A$25))+1,1)*10^ROW($A$1:$A$25)/10)</f>
        <v>0</v>
      </c>
      <c r="AE394" s="180"/>
      <c r="AF394" s="180"/>
      <c r="AG394" s="180"/>
    </row>
    <row r="395" spans="15:33" s="179" customFormat="1" x14ac:dyDescent="0.25">
      <c r="O395" s="180"/>
      <c r="P395" s="180"/>
      <c r="Q395" s="180"/>
      <c r="R395" s="180"/>
      <c r="S395" s="180"/>
      <c r="T395" s="180"/>
      <c r="U395" s="180"/>
      <c r="V395" s="180"/>
      <c r="W395" s="180"/>
      <c r="X395" s="180"/>
      <c r="Y395" s="180"/>
      <c r="Z395" s="180"/>
      <c r="AA395" s="180"/>
      <c r="AB395" s="180"/>
      <c r="AC395" s="205" t="str">
        <f>INDEX(Tracking!$B$6:$B$3001,ROW(A390),1)&amp;""</f>
        <v/>
      </c>
      <c r="AD395" s="206">
        <f t="array" ref="AD395">SUMPRODUCT(MID(0&amp;AC395,LARGE(INDEX(ISNUMBER(--MID(AC395,ROW($A$1:$A$25),1))* ROW($A$1:$A$25),0),ROW($A$1:$A$25))+1,1)*10^ROW($A$1:$A$25)/10)</f>
        <v>0</v>
      </c>
      <c r="AE395" s="180"/>
      <c r="AF395" s="180"/>
      <c r="AG395" s="180"/>
    </row>
    <row r="396" spans="15:33" s="179" customFormat="1" x14ac:dyDescent="0.25">
      <c r="O396" s="180"/>
      <c r="P396" s="180"/>
      <c r="Q396" s="180"/>
      <c r="R396" s="180"/>
      <c r="S396" s="180"/>
      <c r="T396" s="180"/>
      <c r="U396" s="180"/>
      <c r="V396" s="180"/>
      <c r="W396" s="180"/>
      <c r="X396" s="180"/>
      <c r="Y396" s="180"/>
      <c r="Z396" s="180"/>
      <c r="AA396" s="180"/>
      <c r="AB396" s="180"/>
      <c r="AC396" s="205" t="str">
        <f>INDEX(Tracking!$B$6:$B$3001,ROW(A391),1)&amp;""</f>
        <v/>
      </c>
      <c r="AD396" s="206">
        <f t="array" ref="AD396">SUMPRODUCT(MID(0&amp;AC396,LARGE(INDEX(ISNUMBER(--MID(AC396,ROW($A$1:$A$25),1))* ROW($A$1:$A$25),0),ROW($A$1:$A$25))+1,1)*10^ROW($A$1:$A$25)/10)</f>
        <v>0</v>
      </c>
      <c r="AE396" s="180"/>
      <c r="AF396" s="180"/>
      <c r="AG396" s="180"/>
    </row>
    <row r="397" spans="15:33" s="179" customFormat="1" x14ac:dyDescent="0.25">
      <c r="O397" s="180"/>
      <c r="P397" s="180"/>
      <c r="Q397" s="180"/>
      <c r="R397" s="180"/>
      <c r="S397" s="180"/>
      <c r="T397" s="180"/>
      <c r="U397" s="180"/>
      <c r="V397" s="180"/>
      <c r="W397" s="180"/>
      <c r="X397" s="180"/>
      <c r="Y397" s="180"/>
      <c r="Z397" s="180"/>
      <c r="AA397" s="180"/>
      <c r="AB397" s="180"/>
      <c r="AC397" s="205" t="str">
        <f>INDEX(Tracking!$B$6:$B$3001,ROW(A392),1)&amp;""</f>
        <v/>
      </c>
      <c r="AD397" s="206">
        <f t="array" ref="AD397">SUMPRODUCT(MID(0&amp;AC397,LARGE(INDEX(ISNUMBER(--MID(AC397,ROW($A$1:$A$25),1))* ROW($A$1:$A$25),0),ROW($A$1:$A$25))+1,1)*10^ROW($A$1:$A$25)/10)</f>
        <v>0</v>
      </c>
      <c r="AE397" s="180"/>
      <c r="AF397" s="180"/>
      <c r="AG397" s="180"/>
    </row>
    <row r="398" spans="15:33" s="179" customFormat="1" x14ac:dyDescent="0.25">
      <c r="O398" s="180"/>
      <c r="P398" s="180"/>
      <c r="Q398" s="180"/>
      <c r="R398" s="180"/>
      <c r="S398" s="180"/>
      <c r="T398" s="180"/>
      <c r="U398" s="180"/>
      <c r="V398" s="180"/>
      <c r="W398" s="180"/>
      <c r="X398" s="180"/>
      <c r="Y398" s="180"/>
      <c r="Z398" s="180"/>
      <c r="AA398" s="180"/>
      <c r="AB398" s="180"/>
      <c r="AC398" s="205" t="str">
        <f>INDEX(Tracking!$B$6:$B$3001,ROW(A393),1)&amp;""</f>
        <v/>
      </c>
      <c r="AD398" s="206">
        <f t="array" ref="AD398">SUMPRODUCT(MID(0&amp;AC398,LARGE(INDEX(ISNUMBER(--MID(AC398,ROW($A$1:$A$25),1))* ROW($A$1:$A$25),0),ROW($A$1:$A$25))+1,1)*10^ROW($A$1:$A$25)/10)</f>
        <v>0</v>
      </c>
      <c r="AE398" s="180"/>
      <c r="AF398" s="180"/>
      <c r="AG398" s="180"/>
    </row>
    <row r="399" spans="15:33" s="179" customFormat="1" x14ac:dyDescent="0.25">
      <c r="O399" s="180"/>
      <c r="P399" s="180"/>
      <c r="Q399" s="180"/>
      <c r="R399" s="180"/>
      <c r="S399" s="180"/>
      <c r="T399" s="180"/>
      <c r="U399" s="180"/>
      <c r="V399" s="180"/>
      <c r="W399" s="180"/>
      <c r="X399" s="180"/>
      <c r="Y399" s="180"/>
      <c r="Z399" s="180"/>
      <c r="AA399" s="180"/>
      <c r="AB399" s="180"/>
      <c r="AC399" s="205" t="str">
        <f>INDEX(Tracking!$B$6:$B$3001,ROW(A394),1)&amp;""</f>
        <v/>
      </c>
      <c r="AD399" s="206">
        <f t="array" ref="AD399">SUMPRODUCT(MID(0&amp;AC399,LARGE(INDEX(ISNUMBER(--MID(AC399,ROW($A$1:$A$25),1))* ROW($A$1:$A$25),0),ROW($A$1:$A$25))+1,1)*10^ROW($A$1:$A$25)/10)</f>
        <v>0</v>
      </c>
      <c r="AE399" s="180"/>
      <c r="AF399" s="180"/>
      <c r="AG399" s="180"/>
    </row>
    <row r="400" spans="15:33" s="179" customFormat="1" x14ac:dyDescent="0.25">
      <c r="O400" s="180"/>
      <c r="P400" s="180"/>
      <c r="Q400" s="180"/>
      <c r="R400" s="180"/>
      <c r="S400" s="180"/>
      <c r="T400" s="180"/>
      <c r="U400" s="180"/>
      <c r="V400" s="180"/>
      <c r="W400" s="180"/>
      <c r="X400" s="180"/>
      <c r="Y400" s="180"/>
      <c r="Z400" s="180"/>
      <c r="AA400" s="180"/>
      <c r="AB400" s="180"/>
      <c r="AC400" s="205" t="str">
        <f>INDEX(Tracking!$B$6:$B$3001,ROW(A395),1)&amp;""</f>
        <v/>
      </c>
      <c r="AD400" s="206">
        <f t="array" ref="AD400">SUMPRODUCT(MID(0&amp;AC400,LARGE(INDEX(ISNUMBER(--MID(AC400,ROW($A$1:$A$25),1))* ROW($A$1:$A$25),0),ROW($A$1:$A$25))+1,1)*10^ROW($A$1:$A$25)/10)</f>
        <v>0</v>
      </c>
      <c r="AE400" s="180"/>
      <c r="AF400" s="180"/>
      <c r="AG400" s="180"/>
    </row>
    <row r="401" spans="15:33" s="179" customFormat="1" x14ac:dyDescent="0.25">
      <c r="O401" s="180"/>
      <c r="P401" s="180"/>
      <c r="Q401" s="180"/>
      <c r="R401" s="180"/>
      <c r="S401" s="180"/>
      <c r="T401" s="180"/>
      <c r="U401" s="180"/>
      <c r="V401" s="180"/>
      <c r="W401" s="180"/>
      <c r="X401" s="180"/>
      <c r="Y401" s="180"/>
      <c r="Z401" s="180"/>
      <c r="AA401" s="180"/>
      <c r="AB401" s="180"/>
      <c r="AC401" s="205" t="str">
        <f>INDEX(Tracking!$B$6:$B$3001,ROW(A396),1)&amp;""</f>
        <v/>
      </c>
      <c r="AD401" s="206">
        <f t="array" ref="AD401">SUMPRODUCT(MID(0&amp;AC401,LARGE(INDEX(ISNUMBER(--MID(AC401,ROW($A$1:$A$25),1))* ROW($A$1:$A$25),0),ROW($A$1:$A$25))+1,1)*10^ROW($A$1:$A$25)/10)</f>
        <v>0</v>
      </c>
      <c r="AE401" s="180"/>
      <c r="AF401" s="180"/>
      <c r="AG401" s="180"/>
    </row>
    <row r="402" spans="15:33" s="179" customFormat="1" x14ac:dyDescent="0.25">
      <c r="O402" s="180"/>
      <c r="P402" s="180"/>
      <c r="Q402" s="180"/>
      <c r="R402" s="180"/>
      <c r="S402" s="180"/>
      <c r="T402" s="180"/>
      <c r="U402" s="180"/>
      <c r="V402" s="180"/>
      <c r="W402" s="180"/>
      <c r="X402" s="180"/>
      <c r="Y402" s="180"/>
      <c r="Z402" s="180"/>
      <c r="AA402" s="180"/>
      <c r="AB402" s="180"/>
      <c r="AC402" s="205" t="str">
        <f>INDEX(Tracking!$B$6:$B$3001,ROW(A397),1)&amp;""</f>
        <v/>
      </c>
      <c r="AD402" s="206">
        <f t="array" ref="AD402">SUMPRODUCT(MID(0&amp;AC402,LARGE(INDEX(ISNUMBER(--MID(AC402,ROW($A$1:$A$25),1))* ROW($A$1:$A$25),0),ROW($A$1:$A$25))+1,1)*10^ROW($A$1:$A$25)/10)</f>
        <v>0</v>
      </c>
      <c r="AE402" s="180"/>
      <c r="AF402" s="180"/>
      <c r="AG402" s="180"/>
    </row>
    <row r="403" spans="15:33" s="179" customFormat="1" x14ac:dyDescent="0.25">
      <c r="O403" s="180"/>
      <c r="P403" s="180"/>
      <c r="Q403" s="180"/>
      <c r="R403" s="180"/>
      <c r="S403" s="180"/>
      <c r="T403" s="180"/>
      <c r="U403" s="180"/>
      <c r="V403" s="180"/>
      <c r="W403" s="180"/>
      <c r="X403" s="180"/>
      <c r="Y403" s="180"/>
      <c r="Z403" s="180"/>
      <c r="AA403" s="180"/>
      <c r="AB403" s="180"/>
      <c r="AC403" s="205" t="str">
        <f>INDEX(Tracking!$B$6:$B$3001,ROW(A398),1)&amp;""</f>
        <v/>
      </c>
      <c r="AD403" s="206">
        <f t="array" ref="AD403">SUMPRODUCT(MID(0&amp;AC403,LARGE(INDEX(ISNUMBER(--MID(AC403,ROW($A$1:$A$25),1))* ROW($A$1:$A$25),0),ROW($A$1:$A$25))+1,1)*10^ROW($A$1:$A$25)/10)</f>
        <v>0</v>
      </c>
      <c r="AE403" s="180"/>
      <c r="AF403" s="180"/>
      <c r="AG403" s="180"/>
    </row>
    <row r="404" spans="15:33" s="179" customFormat="1" x14ac:dyDescent="0.25">
      <c r="O404" s="180"/>
      <c r="P404" s="180"/>
      <c r="Q404" s="180"/>
      <c r="R404" s="180"/>
      <c r="S404" s="180"/>
      <c r="T404" s="180"/>
      <c r="U404" s="180"/>
      <c r="V404" s="180"/>
      <c r="W404" s="180"/>
      <c r="X404" s="180"/>
      <c r="Y404" s="180"/>
      <c r="Z404" s="180"/>
      <c r="AA404" s="180"/>
      <c r="AB404" s="180"/>
      <c r="AC404" s="205" t="str">
        <f>INDEX(Tracking!$B$6:$B$3001,ROW(A399),1)&amp;""</f>
        <v/>
      </c>
      <c r="AD404" s="206">
        <f t="array" ref="AD404">SUMPRODUCT(MID(0&amp;AC404,LARGE(INDEX(ISNUMBER(--MID(AC404,ROW($A$1:$A$25),1))* ROW($A$1:$A$25),0),ROW($A$1:$A$25))+1,1)*10^ROW($A$1:$A$25)/10)</f>
        <v>0</v>
      </c>
      <c r="AE404" s="180"/>
      <c r="AF404" s="180"/>
      <c r="AG404" s="180"/>
    </row>
    <row r="405" spans="15:33" s="179" customFormat="1" x14ac:dyDescent="0.25">
      <c r="O405" s="180"/>
      <c r="P405" s="180"/>
      <c r="Q405" s="180"/>
      <c r="R405" s="180"/>
      <c r="S405" s="180"/>
      <c r="T405" s="180"/>
      <c r="U405" s="180"/>
      <c r="V405" s="180"/>
      <c r="W405" s="180"/>
      <c r="X405" s="180"/>
      <c r="Y405" s="180"/>
      <c r="Z405" s="180"/>
      <c r="AA405" s="180"/>
      <c r="AB405" s="180"/>
      <c r="AC405" s="205" t="str">
        <f>INDEX(Tracking!$B$6:$B$3001,ROW(A400),1)&amp;""</f>
        <v/>
      </c>
      <c r="AD405" s="206">
        <f t="array" ref="AD405">SUMPRODUCT(MID(0&amp;AC405,LARGE(INDEX(ISNUMBER(--MID(AC405,ROW($A$1:$A$25),1))* ROW($A$1:$A$25),0),ROW($A$1:$A$25))+1,1)*10^ROW($A$1:$A$25)/10)</f>
        <v>0</v>
      </c>
      <c r="AE405" s="180"/>
      <c r="AF405" s="180"/>
      <c r="AG405" s="180"/>
    </row>
    <row r="406" spans="15:33" s="179" customFormat="1" x14ac:dyDescent="0.25">
      <c r="O406" s="180"/>
      <c r="P406" s="180"/>
      <c r="Q406" s="180"/>
      <c r="R406" s="180"/>
      <c r="S406" s="180"/>
      <c r="T406" s="180"/>
      <c r="U406" s="180"/>
      <c r="V406" s="180"/>
      <c r="W406" s="180"/>
      <c r="X406" s="180"/>
      <c r="Y406" s="180"/>
      <c r="Z406" s="180"/>
      <c r="AA406" s="180"/>
      <c r="AB406" s="180"/>
      <c r="AC406" s="205" t="str">
        <f>INDEX(Tracking!$B$6:$B$3001,ROW(A401),1)&amp;""</f>
        <v/>
      </c>
      <c r="AD406" s="206">
        <f t="array" ref="AD406">SUMPRODUCT(MID(0&amp;AC406,LARGE(INDEX(ISNUMBER(--MID(AC406,ROW($A$1:$A$25),1))* ROW($A$1:$A$25),0),ROW($A$1:$A$25))+1,1)*10^ROW($A$1:$A$25)/10)</f>
        <v>0</v>
      </c>
      <c r="AE406" s="180"/>
      <c r="AF406" s="180"/>
      <c r="AG406" s="180"/>
    </row>
    <row r="407" spans="15:33" s="179" customFormat="1" x14ac:dyDescent="0.25">
      <c r="O407" s="180"/>
      <c r="P407" s="180"/>
      <c r="Q407" s="180"/>
      <c r="R407" s="180"/>
      <c r="S407" s="180"/>
      <c r="T407" s="180"/>
      <c r="U407" s="180"/>
      <c r="V407" s="180"/>
      <c r="W407" s="180"/>
      <c r="X407" s="180"/>
      <c r="Y407" s="180"/>
      <c r="Z407" s="180"/>
      <c r="AA407" s="180"/>
      <c r="AB407" s="180"/>
      <c r="AC407" s="205" t="str">
        <f>INDEX(Tracking!$B$6:$B$3001,ROW(A402),1)&amp;""</f>
        <v/>
      </c>
      <c r="AD407" s="206">
        <f t="array" ref="AD407">SUMPRODUCT(MID(0&amp;AC407,LARGE(INDEX(ISNUMBER(--MID(AC407,ROW($A$1:$A$25),1))* ROW($A$1:$A$25),0),ROW($A$1:$A$25))+1,1)*10^ROW($A$1:$A$25)/10)</f>
        <v>0</v>
      </c>
      <c r="AE407" s="180"/>
      <c r="AF407" s="180"/>
      <c r="AG407" s="180"/>
    </row>
    <row r="408" spans="15:33" s="179" customFormat="1" x14ac:dyDescent="0.25">
      <c r="O408" s="180"/>
      <c r="P408" s="180"/>
      <c r="Q408" s="180"/>
      <c r="R408" s="180"/>
      <c r="S408" s="180"/>
      <c r="T408" s="180"/>
      <c r="U408" s="180"/>
      <c r="V408" s="180"/>
      <c r="W408" s="180"/>
      <c r="X408" s="180"/>
      <c r="Y408" s="180"/>
      <c r="Z408" s="180"/>
      <c r="AA408" s="180"/>
      <c r="AB408" s="180"/>
      <c r="AC408" s="205" t="str">
        <f>INDEX(Tracking!$B$6:$B$3001,ROW(A403),1)&amp;""</f>
        <v/>
      </c>
      <c r="AD408" s="206">
        <f t="array" ref="AD408">SUMPRODUCT(MID(0&amp;AC408,LARGE(INDEX(ISNUMBER(--MID(AC408,ROW($A$1:$A$25),1))* ROW($A$1:$A$25),0),ROW($A$1:$A$25))+1,1)*10^ROW($A$1:$A$25)/10)</f>
        <v>0</v>
      </c>
      <c r="AE408" s="180"/>
      <c r="AF408" s="180"/>
      <c r="AG408" s="180"/>
    </row>
    <row r="409" spans="15:33" s="179" customFormat="1" x14ac:dyDescent="0.25">
      <c r="O409" s="180"/>
      <c r="P409" s="180"/>
      <c r="Q409" s="180"/>
      <c r="R409" s="180"/>
      <c r="S409" s="180"/>
      <c r="T409" s="180"/>
      <c r="U409" s="180"/>
      <c r="V409" s="180"/>
      <c r="W409" s="180"/>
      <c r="X409" s="180"/>
      <c r="Y409" s="180"/>
      <c r="Z409" s="180"/>
      <c r="AA409" s="180"/>
      <c r="AB409" s="180"/>
      <c r="AC409" s="205" t="str">
        <f>INDEX(Tracking!$B$6:$B$3001,ROW(A404),1)&amp;""</f>
        <v/>
      </c>
      <c r="AD409" s="206">
        <f t="array" ref="AD409">SUMPRODUCT(MID(0&amp;AC409,LARGE(INDEX(ISNUMBER(--MID(AC409,ROW($A$1:$A$25),1))* ROW($A$1:$A$25),0),ROW($A$1:$A$25))+1,1)*10^ROW($A$1:$A$25)/10)</f>
        <v>0</v>
      </c>
      <c r="AE409" s="180"/>
      <c r="AF409" s="180"/>
      <c r="AG409" s="180"/>
    </row>
    <row r="410" spans="15:33" s="179" customFormat="1" x14ac:dyDescent="0.25">
      <c r="O410" s="180"/>
      <c r="P410" s="180"/>
      <c r="Q410" s="180"/>
      <c r="R410" s="180"/>
      <c r="S410" s="180"/>
      <c r="T410" s="180"/>
      <c r="U410" s="180"/>
      <c r="V410" s="180"/>
      <c r="W410" s="180"/>
      <c r="X410" s="180"/>
      <c r="Y410" s="180"/>
      <c r="Z410" s="180"/>
      <c r="AA410" s="180"/>
      <c r="AB410" s="180"/>
      <c r="AC410" s="205" t="str">
        <f>INDEX(Tracking!$B$6:$B$3001,ROW(A405),1)&amp;""</f>
        <v/>
      </c>
      <c r="AD410" s="206">
        <f t="array" ref="AD410">SUMPRODUCT(MID(0&amp;AC410,LARGE(INDEX(ISNUMBER(--MID(AC410,ROW($A$1:$A$25),1))* ROW($A$1:$A$25),0),ROW($A$1:$A$25))+1,1)*10^ROW($A$1:$A$25)/10)</f>
        <v>0</v>
      </c>
      <c r="AE410" s="180"/>
      <c r="AF410" s="180"/>
      <c r="AG410" s="180"/>
    </row>
    <row r="411" spans="15:33" s="179" customFormat="1" x14ac:dyDescent="0.25">
      <c r="O411" s="180"/>
      <c r="P411" s="180"/>
      <c r="Q411" s="180"/>
      <c r="R411" s="180"/>
      <c r="S411" s="180"/>
      <c r="T411" s="180"/>
      <c r="U411" s="180"/>
      <c r="V411" s="180"/>
      <c r="W411" s="180"/>
      <c r="X411" s="180"/>
      <c r="Y411" s="180"/>
      <c r="Z411" s="180"/>
      <c r="AA411" s="180"/>
      <c r="AB411" s="180"/>
      <c r="AC411" s="205" t="str">
        <f>INDEX(Tracking!$B$6:$B$3001,ROW(A406),1)&amp;""</f>
        <v/>
      </c>
      <c r="AD411" s="206">
        <f t="array" ref="AD411">SUMPRODUCT(MID(0&amp;AC411,LARGE(INDEX(ISNUMBER(--MID(AC411,ROW($A$1:$A$25),1))* ROW($A$1:$A$25),0),ROW($A$1:$A$25))+1,1)*10^ROW($A$1:$A$25)/10)</f>
        <v>0</v>
      </c>
      <c r="AE411" s="180"/>
      <c r="AF411" s="180"/>
      <c r="AG411" s="180"/>
    </row>
    <row r="412" spans="15:33" s="179" customFormat="1" x14ac:dyDescent="0.25">
      <c r="O412" s="180"/>
      <c r="P412" s="180"/>
      <c r="Q412" s="180"/>
      <c r="R412" s="180"/>
      <c r="S412" s="180"/>
      <c r="T412" s="180"/>
      <c r="U412" s="180"/>
      <c r="V412" s="180"/>
      <c r="W412" s="180"/>
      <c r="X412" s="180"/>
      <c r="Y412" s="180"/>
      <c r="Z412" s="180"/>
      <c r="AA412" s="180"/>
      <c r="AB412" s="180"/>
      <c r="AC412" s="205" t="str">
        <f>INDEX(Tracking!$B$6:$B$3001,ROW(A407),1)&amp;""</f>
        <v/>
      </c>
      <c r="AD412" s="206">
        <f t="array" ref="AD412">SUMPRODUCT(MID(0&amp;AC412,LARGE(INDEX(ISNUMBER(--MID(AC412,ROW($A$1:$A$25),1))* ROW($A$1:$A$25),0),ROW($A$1:$A$25))+1,1)*10^ROW($A$1:$A$25)/10)</f>
        <v>0</v>
      </c>
      <c r="AE412" s="180"/>
      <c r="AF412" s="180"/>
      <c r="AG412" s="180"/>
    </row>
    <row r="413" spans="15:33" s="179" customFormat="1" x14ac:dyDescent="0.25">
      <c r="O413" s="180"/>
      <c r="P413" s="180"/>
      <c r="Q413" s="180"/>
      <c r="R413" s="180"/>
      <c r="S413" s="180"/>
      <c r="T413" s="180"/>
      <c r="U413" s="180"/>
      <c r="V413" s="180"/>
      <c r="W413" s="180"/>
      <c r="X413" s="180"/>
      <c r="Y413" s="180"/>
      <c r="Z413" s="180"/>
      <c r="AA413" s="180"/>
      <c r="AB413" s="180"/>
      <c r="AC413" s="205" t="str">
        <f>INDEX(Tracking!$B$6:$B$3001,ROW(A408),1)&amp;""</f>
        <v/>
      </c>
      <c r="AD413" s="206">
        <f t="array" ref="AD413">SUMPRODUCT(MID(0&amp;AC413,LARGE(INDEX(ISNUMBER(--MID(AC413,ROW($A$1:$A$25),1))* ROW($A$1:$A$25),0),ROW($A$1:$A$25))+1,1)*10^ROW($A$1:$A$25)/10)</f>
        <v>0</v>
      </c>
      <c r="AE413" s="180"/>
      <c r="AF413" s="180"/>
      <c r="AG413" s="180"/>
    </row>
    <row r="414" spans="15:33" s="179" customFormat="1" x14ac:dyDescent="0.25">
      <c r="O414" s="180"/>
      <c r="P414" s="180"/>
      <c r="Q414" s="180"/>
      <c r="R414" s="180"/>
      <c r="S414" s="180"/>
      <c r="T414" s="180"/>
      <c r="U414" s="180"/>
      <c r="V414" s="180"/>
      <c r="W414" s="180"/>
      <c r="X414" s="180"/>
      <c r="Y414" s="180"/>
      <c r="Z414" s="180"/>
      <c r="AA414" s="180"/>
      <c r="AB414" s="180"/>
      <c r="AC414" s="205" t="str">
        <f>INDEX(Tracking!$B$6:$B$3001,ROW(A409),1)&amp;""</f>
        <v/>
      </c>
      <c r="AD414" s="206">
        <f t="array" ref="AD414">SUMPRODUCT(MID(0&amp;AC414,LARGE(INDEX(ISNUMBER(--MID(AC414,ROW($A$1:$A$25),1))* ROW($A$1:$A$25),0),ROW($A$1:$A$25))+1,1)*10^ROW($A$1:$A$25)/10)</f>
        <v>0</v>
      </c>
      <c r="AE414" s="180"/>
      <c r="AF414" s="180"/>
      <c r="AG414" s="180"/>
    </row>
    <row r="415" spans="15:33" s="179" customFormat="1" x14ac:dyDescent="0.25">
      <c r="O415" s="180"/>
      <c r="P415" s="180"/>
      <c r="Q415" s="180"/>
      <c r="R415" s="180"/>
      <c r="S415" s="180"/>
      <c r="T415" s="180"/>
      <c r="U415" s="180"/>
      <c r="V415" s="180"/>
      <c r="W415" s="180"/>
      <c r="X415" s="180"/>
      <c r="Y415" s="180"/>
      <c r="Z415" s="180"/>
      <c r="AA415" s="180"/>
      <c r="AB415" s="180"/>
      <c r="AC415" s="205" t="str">
        <f>INDEX(Tracking!$B$6:$B$3001,ROW(A410),1)&amp;""</f>
        <v/>
      </c>
      <c r="AD415" s="206">
        <f t="array" ref="AD415">SUMPRODUCT(MID(0&amp;AC415,LARGE(INDEX(ISNUMBER(--MID(AC415,ROW($A$1:$A$25),1))* ROW($A$1:$A$25),0),ROW($A$1:$A$25))+1,1)*10^ROW($A$1:$A$25)/10)</f>
        <v>0</v>
      </c>
      <c r="AE415" s="180"/>
      <c r="AF415" s="180"/>
      <c r="AG415" s="180"/>
    </row>
    <row r="416" spans="15:33" s="179" customFormat="1" x14ac:dyDescent="0.25">
      <c r="O416" s="180"/>
      <c r="P416" s="180"/>
      <c r="Q416" s="180"/>
      <c r="R416" s="180"/>
      <c r="S416" s="180"/>
      <c r="T416" s="180"/>
      <c r="U416" s="180"/>
      <c r="V416" s="180"/>
      <c r="W416" s="180"/>
      <c r="X416" s="180"/>
      <c r="Y416" s="180"/>
      <c r="Z416" s="180"/>
      <c r="AA416" s="180"/>
      <c r="AB416" s="180"/>
      <c r="AC416" s="205" t="str">
        <f>INDEX(Tracking!$B$6:$B$3001,ROW(A411),1)&amp;""</f>
        <v/>
      </c>
      <c r="AD416" s="206">
        <f t="array" ref="AD416">SUMPRODUCT(MID(0&amp;AC416,LARGE(INDEX(ISNUMBER(--MID(AC416,ROW($A$1:$A$25),1))* ROW($A$1:$A$25),0),ROW($A$1:$A$25))+1,1)*10^ROW($A$1:$A$25)/10)</f>
        <v>0</v>
      </c>
      <c r="AE416" s="180"/>
      <c r="AF416" s="180"/>
      <c r="AG416" s="180"/>
    </row>
    <row r="417" spans="15:33" s="179" customFormat="1" x14ac:dyDescent="0.25">
      <c r="O417" s="180"/>
      <c r="P417" s="180"/>
      <c r="Q417" s="180"/>
      <c r="R417" s="180"/>
      <c r="S417" s="180"/>
      <c r="T417" s="180"/>
      <c r="U417" s="180"/>
      <c r="V417" s="180"/>
      <c r="W417" s="180"/>
      <c r="X417" s="180"/>
      <c r="Y417" s="180"/>
      <c r="Z417" s="180"/>
      <c r="AA417" s="180"/>
      <c r="AB417" s="180"/>
      <c r="AC417" s="205" t="str">
        <f>INDEX(Tracking!$B$6:$B$3001,ROW(A412),1)&amp;""</f>
        <v/>
      </c>
      <c r="AD417" s="206">
        <f t="array" ref="AD417">SUMPRODUCT(MID(0&amp;AC417,LARGE(INDEX(ISNUMBER(--MID(AC417,ROW($A$1:$A$25),1))* ROW($A$1:$A$25),0),ROW($A$1:$A$25))+1,1)*10^ROW($A$1:$A$25)/10)</f>
        <v>0</v>
      </c>
      <c r="AE417" s="180"/>
      <c r="AF417" s="180"/>
      <c r="AG417" s="180"/>
    </row>
    <row r="418" spans="15:33" s="179" customFormat="1" x14ac:dyDescent="0.25">
      <c r="O418" s="180"/>
      <c r="P418" s="180"/>
      <c r="Q418" s="180"/>
      <c r="R418" s="180"/>
      <c r="S418" s="180"/>
      <c r="T418" s="180"/>
      <c r="U418" s="180"/>
      <c r="V418" s="180"/>
      <c r="W418" s="180"/>
      <c r="X418" s="180"/>
      <c r="Y418" s="180"/>
      <c r="Z418" s="180"/>
      <c r="AA418" s="180"/>
      <c r="AB418" s="180"/>
      <c r="AC418" s="205" t="str">
        <f>INDEX(Tracking!$B$6:$B$3001,ROW(A413),1)&amp;""</f>
        <v/>
      </c>
      <c r="AD418" s="206">
        <f t="array" ref="AD418">SUMPRODUCT(MID(0&amp;AC418,LARGE(INDEX(ISNUMBER(--MID(AC418,ROW($A$1:$A$25),1))* ROW($A$1:$A$25),0),ROW($A$1:$A$25))+1,1)*10^ROW($A$1:$A$25)/10)</f>
        <v>0</v>
      </c>
      <c r="AE418" s="180"/>
      <c r="AF418" s="180"/>
      <c r="AG418" s="180"/>
    </row>
    <row r="419" spans="15:33" s="179" customFormat="1" x14ac:dyDescent="0.25">
      <c r="O419" s="180"/>
      <c r="P419" s="180"/>
      <c r="Q419" s="180"/>
      <c r="R419" s="180"/>
      <c r="S419" s="180"/>
      <c r="T419" s="180"/>
      <c r="U419" s="180"/>
      <c r="V419" s="180"/>
      <c r="W419" s="180"/>
      <c r="X419" s="180"/>
      <c r="Y419" s="180"/>
      <c r="Z419" s="180"/>
      <c r="AA419" s="180"/>
      <c r="AB419" s="180"/>
      <c r="AC419" s="205" t="str">
        <f>INDEX(Tracking!$B$6:$B$3001,ROW(A414),1)&amp;""</f>
        <v/>
      </c>
      <c r="AD419" s="206">
        <f t="array" ref="AD419">SUMPRODUCT(MID(0&amp;AC419,LARGE(INDEX(ISNUMBER(--MID(AC419,ROW($A$1:$A$25),1))* ROW($A$1:$A$25),0),ROW($A$1:$A$25))+1,1)*10^ROW($A$1:$A$25)/10)</f>
        <v>0</v>
      </c>
      <c r="AE419" s="180"/>
      <c r="AF419" s="180"/>
      <c r="AG419" s="180"/>
    </row>
    <row r="420" spans="15:33" s="179" customFormat="1" x14ac:dyDescent="0.25">
      <c r="O420" s="180"/>
      <c r="P420" s="180"/>
      <c r="Q420" s="180"/>
      <c r="R420" s="180"/>
      <c r="S420" s="180"/>
      <c r="T420" s="180"/>
      <c r="U420" s="180"/>
      <c r="V420" s="180"/>
      <c r="W420" s="180"/>
      <c r="X420" s="180"/>
      <c r="Y420" s="180"/>
      <c r="Z420" s="180"/>
      <c r="AA420" s="180"/>
      <c r="AB420" s="180"/>
      <c r="AC420" s="205" t="str">
        <f>INDEX(Tracking!$B$6:$B$3001,ROW(A415),1)&amp;""</f>
        <v/>
      </c>
      <c r="AD420" s="206">
        <f t="array" ref="AD420">SUMPRODUCT(MID(0&amp;AC420,LARGE(INDEX(ISNUMBER(--MID(AC420,ROW($A$1:$A$25),1))* ROW($A$1:$A$25),0),ROW($A$1:$A$25))+1,1)*10^ROW($A$1:$A$25)/10)</f>
        <v>0</v>
      </c>
      <c r="AE420" s="180"/>
      <c r="AF420" s="180"/>
      <c r="AG420" s="180"/>
    </row>
    <row r="421" spans="15:33" s="179" customFormat="1" x14ac:dyDescent="0.25">
      <c r="O421" s="180"/>
      <c r="P421" s="180"/>
      <c r="Q421" s="180"/>
      <c r="R421" s="180"/>
      <c r="S421" s="180"/>
      <c r="T421" s="180"/>
      <c r="U421" s="180"/>
      <c r="V421" s="180"/>
      <c r="W421" s="180"/>
      <c r="X421" s="180"/>
      <c r="Y421" s="180"/>
      <c r="Z421" s="180"/>
      <c r="AA421" s="180"/>
      <c r="AB421" s="180"/>
      <c r="AC421" s="205" t="str">
        <f>INDEX(Tracking!$B$6:$B$3001,ROW(A416),1)&amp;""</f>
        <v/>
      </c>
      <c r="AD421" s="206">
        <f t="array" ref="AD421">SUMPRODUCT(MID(0&amp;AC421,LARGE(INDEX(ISNUMBER(--MID(AC421,ROW($A$1:$A$25),1))* ROW($A$1:$A$25),0),ROW($A$1:$A$25))+1,1)*10^ROW($A$1:$A$25)/10)</f>
        <v>0</v>
      </c>
      <c r="AE421" s="180"/>
      <c r="AF421" s="180"/>
      <c r="AG421" s="180"/>
    </row>
    <row r="422" spans="15:33" s="179" customFormat="1" x14ac:dyDescent="0.25">
      <c r="O422" s="180"/>
      <c r="P422" s="180"/>
      <c r="Q422" s="180"/>
      <c r="R422" s="180"/>
      <c r="S422" s="180"/>
      <c r="T422" s="180"/>
      <c r="U422" s="180"/>
      <c r="V422" s="180"/>
      <c r="W422" s="180"/>
      <c r="X422" s="180"/>
      <c r="Y422" s="180"/>
      <c r="Z422" s="180"/>
      <c r="AA422" s="180"/>
      <c r="AB422" s="180"/>
      <c r="AC422" s="205" t="str">
        <f>INDEX(Tracking!$B$6:$B$3001,ROW(A417),1)&amp;""</f>
        <v/>
      </c>
      <c r="AD422" s="206">
        <f t="array" ref="AD422">SUMPRODUCT(MID(0&amp;AC422,LARGE(INDEX(ISNUMBER(--MID(AC422,ROW($A$1:$A$25),1))* ROW($A$1:$A$25),0),ROW($A$1:$A$25))+1,1)*10^ROW($A$1:$A$25)/10)</f>
        <v>0</v>
      </c>
      <c r="AE422" s="180"/>
      <c r="AF422" s="180"/>
      <c r="AG422" s="180"/>
    </row>
    <row r="423" spans="15:33" s="179" customFormat="1" x14ac:dyDescent="0.25">
      <c r="O423" s="180"/>
      <c r="P423" s="180"/>
      <c r="Q423" s="180"/>
      <c r="R423" s="180"/>
      <c r="S423" s="180"/>
      <c r="T423" s="180"/>
      <c r="U423" s="180"/>
      <c r="V423" s="180"/>
      <c r="W423" s="180"/>
      <c r="X423" s="180"/>
      <c r="Y423" s="180"/>
      <c r="Z423" s="180"/>
      <c r="AA423" s="180"/>
      <c r="AB423" s="180"/>
      <c r="AC423" s="205" t="str">
        <f>INDEX(Tracking!$B$6:$B$3001,ROW(A418),1)&amp;""</f>
        <v/>
      </c>
      <c r="AD423" s="206">
        <f t="array" ref="AD423">SUMPRODUCT(MID(0&amp;AC423,LARGE(INDEX(ISNUMBER(--MID(AC423,ROW($A$1:$A$25),1))* ROW($A$1:$A$25),0),ROW($A$1:$A$25))+1,1)*10^ROW($A$1:$A$25)/10)</f>
        <v>0</v>
      </c>
      <c r="AE423" s="180"/>
      <c r="AF423" s="180"/>
      <c r="AG423" s="180"/>
    </row>
    <row r="424" spans="15:33" s="179" customFormat="1" x14ac:dyDescent="0.25">
      <c r="O424" s="180"/>
      <c r="P424" s="180"/>
      <c r="Q424" s="180"/>
      <c r="R424" s="180"/>
      <c r="S424" s="180"/>
      <c r="T424" s="180"/>
      <c r="U424" s="180"/>
      <c r="V424" s="180"/>
      <c r="W424" s="180"/>
      <c r="X424" s="180"/>
      <c r="Y424" s="180"/>
      <c r="Z424" s="180"/>
      <c r="AA424" s="180"/>
      <c r="AB424" s="180"/>
      <c r="AC424" s="205" t="str">
        <f>INDEX(Tracking!$B$6:$B$3001,ROW(A419),1)&amp;""</f>
        <v/>
      </c>
      <c r="AD424" s="206">
        <f t="array" ref="AD424">SUMPRODUCT(MID(0&amp;AC424,LARGE(INDEX(ISNUMBER(--MID(AC424,ROW($A$1:$A$25),1))* ROW($A$1:$A$25),0),ROW($A$1:$A$25))+1,1)*10^ROW($A$1:$A$25)/10)</f>
        <v>0</v>
      </c>
      <c r="AE424" s="180"/>
      <c r="AF424" s="180"/>
      <c r="AG424" s="180"/>
    </row>
    <row r="425" spans="15:33" s="179" customFormat="1" x14ac:dyDescent="0.25">
      <c r="O425" s="180"/>
      <c r="P425" s="180"/>
      <c r="Q425" s="180"/>
      <c r="R425" s="180"/>
      <c r="S425" s="180"/>
      <c r="T425" s="180"/>
      <c r="U425" s="180"/>
      <c r="V425" s="180"/>
      <c r="W425" s="180"/>
      <c r="X425" s="180"/>
      <c r="Y425" s="180"/>
      <c r="Z425" s="180"/>
      <c r="AA425" s="180"/>
      <c r="AB425" s="180"/>
      <c r="AC425" s="205" t="str">
        <f>INDEX(Tracking!$B$6:$B$3001,ROW(A420),1)&amp;""</f>
        <v/>
      </c>
      <c r="AD425" s="206">
        <f t="array" ref="AD425">SUMPRODUCT(MID(0&amp;AC425,LARGE(INDEX(ISNUMBER(--MID(AC425,ROW($A$1:$A$25),1))* ROW($A$1:$A$25),0),ROW($A$1:$A$25))+1,1)*10^ROW($A$1:$A$25)/10)</f>
        <v>0</v>
      </c>
      <c r="AE425" s="180"/>
      <c r="AF425" s="180"/>
      <c r="AG425" s="180"/>
    </row>
    <row r="426" spans="15:33" s="179" customFormat="1" x14ac:dyDescent="0.25">
      <c r="O426" s="180"/>
      <c r="P426" s="180"/>
      <c r="Q426" s="180"/>
      <c r="R426" s="180"/>
      <c r="S426" s="180"/>
      <c r="T426" s="180"/>
      <c r="U426" s="180"/>
      <c r="V426" s="180"/>
      <c r="W426" s="180"/>
      <c r="X426" s="180"/>
      <c r="Y426" s="180"/>
      <c r="Z426" s="180"/>
      <c r="AA426" s="180"/>
      <c r="AB426" s="180"/>
      <c r="AC426" s="205" t="str">
        <f>INDEX(Tracking!$B$6:$B$3001,ROW(A421),1)&amp;""</f>
        <v/>
      </c>
      <c r="AD426" s="206">
        <f t="array" ref="AD426">SUMPRODUCT(MID(0&amp;AC426,LARGE(INDEX(ISNUMBER(--MID(AC426,ROW($A$1:$A$25),1))* ROW($A$1:$A$25),0),ROW($A$1:$A$25))+1,1)*10^ROW($A$1:$A$25)/10)</f>
        <v>0</v>
      </c>
      <c r="AE426" s="180"/>
      <c r="AF426" s="180"/>
      <c r="AG426" s="180"/>
    </row>
    <row r="427" spans="15:33" s="179" customFormat="1" x14ac:dyDescent="0.25">
      <c r="O427" s="180"/>
      <c r="P427" s="180"/>
      <c r="Q427" s="180"/>
      <c r="R427" s="180"/>
      <c r="S427" s="180"/>
      <c r="T427" s="180"/>
      <c r="U427" s="180"/>
      <c r="V427" s="180"/>
      <c r="W427" s="180"/>
      <c r="X427" s="180"/>
      <c r="Y427" s="180"/>
      <c r="Z427" s="180"/>
      <c r="AA427" s="180"/>
      <c r="AB427" s="180"/>
      <c r="AC427" s="205" t="str">
        <f>INDEX(Tracking!$B$6:$B$3001,ROW(A422),1)&amp;""</f>
        <v/>
      </c>
      <c r="AD427" s="206">
        <f t="array" ref="AD427">SUMPRODUCT(MID(0&amp;AC427,LARGE(INDEX(ISNUMBER(--MID(AC427,ROW($A$1:$A$25),1))* ROW($A$1:$A$25),0),ROW($A$1:$A$25))+1,1)*10^ROW($A$1:$A$25)/10)</f>
        <v>0</v>
      </c>
      <c r="AE427" s="180"/>
      <c r="AF427" s="180"/>
      <c r="AG427" s="180"/>
    </row>
    <row r="428" spans="15:33" s="179" customFormat="1" x14ac:dyDescent="0.25">
      <c r="O428" s="180"/>
      <c r="P428" s="180"/>
      <c r="Q428" s="180"/>
      <c r="R428" s="180"/>
      <c r="S428" s="180"/>
      <c r="T428" s="180"/>
      <c r="U428" s="180"/>
      <c r="V428" s="180"/>
      <c r="W428" s="180"/>
      <c r="X428" s="180"/>
      <c r="Y428" s="180"/>
      <c r="Z428" s="180"/>
      <c r="AA428" s="180"/>
      <c r="AB428" s="180"/>
      <c r="AC428" s="205" t="str">
        <f>INDEX(Tracking!$B$6:$B$3001,ROW(A423),1)&amp;""</f>
        <v/>
      </c>
      <c r="AD428" s="206">
        <f t="array" ref="AD428">SUMPRODUCT(MID(0&amp;AC428,LARGE(INDEX(ISNUMBER(--MID(AC428,ROW($A$1:$A$25),1))* ROW($A$1:$A$25),0),ROW($A$1:$A$25))+1,1)*10^ROW($A$1:$A$25)/10)</f>
        <v>0</v>
      </c>
      <c r="AE428" s="180"/>
      <c r="AF428" s="180"/>
      <c r="AG428" s="180"/>
    </row>
    <row r="429" spans="15:33" s="179" customFormat="1" x14ac:dyDescent="0.25">
      <c r="O429" s="180"/>
      <c r="P429" s="180"/>
      <c r="Q429" s="180"/>
      <c r="R429" s="180"/>
      <c r="S429" s="180"/>
      <c r="T429" s="180"/>
      <c r="U429" s="180"/>
      <c r="V429" s="180"/>
      <c r="W429" s="180"/>
      <c r="X429" s="180"/>
      <c r="Y429" s="180"/>
      <c r="Z429" s="180"/>
      <c r="AA429" s="180"/>
      <c r="AB429" s="180"/>
      <c r="AC429" s="205" t="str">
        <f>INDEX(Tracking!$B$6:$B$3001,ROW(A424),1)&amp;""</f>
        <v/>
      </c>
      <c r="AD429" s="206">
        <f t="array" ref="AD429">SUMPRODUCT(MID(0&amp;AC429,LARGE(INDEX(ISNUMBER(--MID(AC429,ROW($A$1:$A$25),1))* ROW($A$1:$A$25),0),ROW($A$1:$A$25))+1,1)*10^ROW($A$1:$A$25)/10)</f>
        <v>0</v>
      </c>
      <c r="AE429" s="180"/>
      <c r="AF429" s="180"/>
      <c r="AG429" s="180"/>
    </row>
    <row r="430" spans="15:33" s="179" customFormat="1" x14ac:dyDescent="0.25">
      <c r="O430" s="180"/>
      <c r="P430" s="180"/>
      <c r="Q430" s="180"/>
      <c r="R430" s="180"/>
      <c r="S430" s="180"/>
      <c r="T430" s="180"/>
      <c r="U430" s="180"/>
      <c r="V430" s="180"/>
      <c r="W430" s="180"/>
      <c r="X430" s="180"/>
      <c r="Y430" s="180"/>
      <c r="Z430" s="180"/>
      <c r="AA430" s="180"/>
      <c r="AB430" s="180"/>
      <c r="AC430" s="205" t="str">
        <f>INDEX(Tracking!$B$6:$B$3001,ROW(A425),1)&amp;""</f>
        <v/>
      </c>
      <c r="AD430" s="206">
        <f t="array" ref="AD430">SUMPRODUCT(MID(0&amp;AC430,LARGE(INDEX(ISNUMBER(--MID(AC430,ROW($A$1:$A$25),1))* ROW($A$1:$A$25),0),ROW($A$1:$A$25))+1,1)*10^ROW($A$1:$A$25)/10)</f>
        <v>0</v>
      </c>
      <c r="AE430" s="180"/>
      <c r="AF430" s="180"/>
      <c r="AG430" s="180"/>
    </row>
    <row r="431" spans="15:33" s="179" customFormat="1" x14ac:dyDescent="0.25">
      <c r="O431" s="180"/>
      <c r="P431" s="180"/>
      <c r="Q431" s="180"/>
      <c r="R431" s="180"/>
      <c r="S431" s="180"/>
      <c r="T431" s="180"/>
      <c r="U431" s="180"/>
      <c r="V431" s="180"/>
      <c r="W431" s="180"/>
      <c r="X431" s="180"/>
      <c r="Y431" s="180"/>
      <c r="Z431" s="180"/>
      <c r="AA431" s="180"/>
      <c r="AB431" s="180"/>
      <c r="AC431" s="205" t="str">
        <f>INDEX(Tracking!$B$6:$B$3001,ROW(A426),1)&amp;""</f>
        <v/>
      </c>
      <c r="AD431" s="206">
        <f t="array" ref="AD431">SUMPRODUCT(MID(0&amp;AC431,LARGE(INDEX(ISNUMBER(--MID(AC431,ROW($A$1:$A$25),1))* ROW($A$1:$A$25),0),ROW($A$1:$A$25))+1,1)*10^ROW($A$1:$A$25)/10)</f>
        <v>0</v>
      </c>
      <c r="AE431" s="180"/>
      <c r="AF431" s="180"/>
      <c r="AG431" s="180"/>
    </row>
    <row r="432" spans="15:33" s="179" customFormat="1" x14ac:dyDescent="0.25">
      <c r="O432" s="180"/>
      <c r="P432" s="180"/>
      <c r="Q432" s="180"/>
      <c r="R432" s="180"/>
      <c r="S432" s="180"/>
      <c r="T432" s="180"/>
      <c r="U432" s="180"/>
      <c r="V432" s="180"/>
      <c r="W432" s="180"/>
      <c r="X432" s="180"/>
      <c r="Y432" s="180"/>
      <c r="Z432" s="180"/>
      <c r="AA432" s="180"/>
      <c r="AB432" s="180"/>
      <c r="AC432" s="205" t="str">
        <f>INDEX(Tracking!$B$6:$B$3001,ROW(A427),1)&amp;""</f>
        <v/>
      </c>
      <c r="AD432" s="206">
        <f t="array" ref="AD432">SUMPRODUCT(MID(0&amp;AC432,LARGE(INDEX(ISNUMBER(--MID(AC432,ROW($A$1:$A$25),1))* ROW($A$1:$A$25),0),ROW($A$1:$A$25))+1,1)*10^ROW($A$1:$A$25)/10)</f>
        <v>0</v>
      </c>
      <c r="AE432" s="180"/>
      <c r="AF432" s="180"/>
      <c r="AG432" s="180"/>
    </row>
    <row r="433" spans="15:33" s="179" customFormat="1" x14ac:dyDescent="0.25">
      <c r="O433" s="180"/>
      <c r="P433" s="180"/>
      <c r="Q433" s="180"/>
      <c r="R433" s="180"/>
      <c r="S433" s="180"/>
      <c r="T433" s="180"/>
      <c r="U433" s="180"/>
      <c r="V433" s="180"/>
      <c r="W433" s="180"/>
      <c r="X433" s="180"/>
      <c r="Y433" s="180"/>
      <c r="Z433" s="180"/>
      <c r="AA433" s="180"/>
      <c r="AB433" s="180"/>
      <c r="AC433" s="205" t="str">
        <f>INDEX(Tracking!$B$6:$B$3001,ROW(A428),1)&amp;""</f>
        <v/>
      </c>
      <c r="AD433" s="206">
        <f t="array" ref="AD433">SUMPRODUCT(MID(0&amp;AC433,LARGE(INDEX(ISNUMBER(--MID(AC433,ROW($A$1:$A$25),1))* ROW($A$1:$A$25),0),ROW($A$1:$A$25))+1,1)*10^ROW($A$1:$A$25)/10)</f>
        <v>0</v>
      </c>
      <c r="AE433" s="180"/>
      <c r="AF433" s="180"/>
      <c r="AG433" s="180"/>
    </row>
    <row r="434" spans="15:33" s="179" customFormat="1" x14ac:dyDescent="0.25">
      <c r="O434" s="180"/>
      <c r="P434" s="180"/>
      <c r="Q434" s="180"/>
      <c r="R434" s="180"/>
      <c r="S434" s="180"/>
      <c r="T434" s="180"/>
      <c r="U434" s="180"/>
      <c r="V434" s="180"/>
      <c r="W434" s="180"/>
      <c r="X434" s="180"/>
      <c r="Y434" s="180"/>
      <c r="Z434" s="180"/>
      <c r="AA434" s="180"/>
      <c r="AB434" s="180"/>
      <c r="AC434" s="205" t="str">
        <f>INDEX(Tracking!$B$6:$B$3001,ROW(A429),1)&amp;""</f>
        <v/>
      </c>
      <c r="AD434" s="206">
        <f t="array" ref="AD434">SUMPRODUCT(MID(0&amp;AC434,LARGE(INDEX(ISNUMBER(--MID(AC434,ROW($A$1:$A$25),1))* ROW($A$1:$A$25),0),ROW($A$1:$A$25))+1,1)*10^ROW($A$1:$A$25)/10)</f>
        <v>0</v>
      </c>
      <c r="AE434" s="180"/>
      <c r="AF434" s="180"/>
      <c r="AG434" s="180"/>
    </row>
    <row r="435" spans="15:33" s="179" customFormat="1" x14ac:dyDescent="0.25">
      <c r="O435" s="180"/>
      <c r="P435" s="180"/>
      <c r="Q435" s="180"/>
      <c r="R435" s="180"/>
      <c r="S435" s="180"/>
      <c r="T435" s="180"/>
      <c r="U435" s="180"/>
      <c r="V435" s="180"/>
      <c r="W435" s="180"/>
      <c r="X435" s="180"/>
      <c r="Y435" s="180"/>
      <c r="Z435" s="180"/>
      <c r="AA435" s="180"/>
      <c r="AB435" s="180"/>
      <c r="AC435" s="205" t="str">
        <f>INDEX(Tracking!$B$6:$B$3001,ROW(A430),1)&amp;""</f>
        <v/>
      </c>
      <c r="AD435" s="206">
        <f t="array" ref="AD435">SUMPRODUCT(MID(0&amp;AC435,LARGE(INDEX(ISNUMBER(--MID(AC435,ROW($A$1:$A$25),1))* ROW($A$1:$A$25),0),ROW($A$1:$A$25))+1,1)*10^ROW($A$1:$A$25)/10)</f>
        <v>0</v>
      </c>
      <c r="AE435" s="180"/>
      <c r="AF435" s="180"/>
      <c r="AG435" s="180"/>
    </row>
    <row r="436" spans="15:33" s="179" customFormat="1" x14ac:dyDescent="0.25">
      <c r="O436" s="180"/>
      <c r="P436" s="180"/>
      <c r="Q436" s="180"/>
      <c r="R436" s="180"/>
      <c r="S436" s="180"/>
      <c r="T436" s="180"/>
      <c r="U436" s="180"/>
      <c r="V436" s="180"/>
      <c r="W436" s="180"/>
      <c r="X436" s="180"/>
      <c r="Y436" s="180"/>
      <c r="Z436" s="180"/>
      <c r="AA436" s="180"/>
      <c r="AB436" s="180"/>
      <c r="AC436" s="205" t="str">
        <f>INDEX(Tracking!$B$6:$B$3001,ROW(A431),1)&amp;""</f>
        <v/>
      </c>
      <c r="AD436" s="206">
        <f t="array" ref="AD436">SUMPRODUCT(MID(0&amp;AC436,LARGE(INDEX(ISNUMBER(--MID(AC436,ROW($A$1:$A$25),1))* ROW($A$1:$A$25),0),ROW($A$1:$A$25))+1,1)*10^ROW($A$1:$A$25)/10)</f>
        <v>0</v>
      </c>
      <c r="AE436" s="180"/>
      <c r="AF436" s="180"/>
      <c r="AG436" s="180"/>
    </row>
    <row r="437" spans="15:33" s="179" customFormat="1" x14ac:dyDescent="0.25">
      <c r="O437" s="180"/>
      <c r="P437" s="180"/>
      <c r="Q437" s="180"/>
      <c r="R437" s="180"/>
      <c r="S437" s="180"/>
      <c r="T437" s="180"/>
      <c r="U437" s="180"/>
      <c r="V437" s="180"/>
      <c r="W437" s="180"/>
      <c r="X437" s="180"/>
      <c r="Y437" s="180"/>
      <c r="Z437" s="180"/>
      <c r="AA437" s="180"/>
      <c r="AB437" s="180"/>
      <c r="AC437" s="205" t="str">
        <f>INDEX(Tracking!$B$6:$B$3001,ROW(A432),1)&amp;""</f>
        <v/>
      </c>
      <c r="AD437" s="206">
        <f t="array" ref="AD437">SUMPRODUCT(MID(0&amp;AC437,LARGE(INDEX(ISNUMBER(--MID(AC437,ROW($A$1:$A$25),1))* ROW($A$1:$A$25),0),ROW($A$1:$A$25))+1,1)*10^ROW($A$1:$A$25)/10)</f>
        <v>0</v>
      </c>
      <c r="AE437" s="180"/>
      <c r="AF437" s="180"/>
      <c r="AG437" s="180"/>
    </row>
    <row r="438" spans="15:33" s="179" customFormat="1" x14ac:dyDescent="0.25">
      <c r="O438" s="180"/>
      <c r="P438" s="180"/>
      <c r="Q438" s="180"/>
      <c r="R438" s="180"/>
      <c r="S438" s="180"/>
      <c r="T438" s="180"/>
      <c r="U438" s="180"/>
      <c r="V438" s="180"/>
      <c r="W438" s="180"/>
      <c r="X438" s="180"/>
      <c r="Y438" s="180"/>
      <c r="Z438" s="180"/>
      <c r="AA438" s="180"/>
      <c r="AB438" s="180"/>
      <c r="AC438" s="205" t="str">
        <f>INDEX(Tracking!$B$6:$B$3001,ROW(A433),1)&amp;""</f>
        <v/>
      </c>
      <c r="AD438" s="206">
        <f t="array" ref="AD438">SUMPRODUCT(MID(0&amp;AC438,LARGE(INDEX(ISNUMBER(--MID(AC438,ROW($A$1:$A$25),1))* ROW($A$1:$A$25),0),ROW($A$1:$A$25))+1,1)*10^ROW($A$1:$A$25)/10)</f>
        <v>0</v>
      </c>
      <c r="AE438" s="180"/>
      <c r="AF438" s="180"/>
      <c r="AG438" s="180"/>
    </row>
    <row r="439" spans="15:33" s="179" customFormat="1" x14ac:dyDescent="0.25">
      <c r="O439" s="180"/>
      <c r="P439" s="180"/>
      <c r="Q439" s="180"/>
      <c r="R439" s="180"/>
      <c r="S439" s="180"/>
      <c r="T439" s="180"/>
      <c r="U439" s="180"/>
      <c r="V439" s="180"/>
      <c r="W439" s="180"/>
      <c r="X439" s="180"/>
      <c r="Y439" s="180"/>
      <c r="Z439" s="180"/>
      <c r="AA439" s="180"/>
      <c r="AB439" s="180"/>
      <c r="AC439" s="205" t="str">
        <f>INDEX(Tracking!$B$6:$B$3001,ROW(A434),1)&amp;""</f>
        <v/>
      </c>
      <c r="AD439" s="206">
        <f t="array" ref="AD439">SUMPRODUCT(MID(0&amp;AC439,LARGE(INDEX(ISNUMBER(--MID(AC439,ROW($A$1:$A$25),1))* ROW($A$1:$A$25),0),ROW($A$1:$A$25))+1,1)*10^ROW($A$1:$A$25)/10)</f>
        <v>0</v>
      </c>
      <c r="AE439" s="180"/>
      <c r="AF439" s="180"/>
      <c r="AG439" s="180"/>
    </row>
    <row r="440" spans="15:33" s="179" customFormat="1" x14ac:dyDescent="0.25">
      <c r="O440" s="180"/>
      <c r="P440" s="180"/>
      <c r="Q440" s="180"/>
      <c r="R440" s="180"/>
      <c r="S440" s="180"/>
      <c r="T440" s="180"/>
      <c r="U440" s="180"/>
      <c r="V440" s="180"/>
      <c r="W440" s="180"/>
      <c r="X440" s="180"/>
      <c r="Y440" s="180"/>
      <c r="Z440" s="180"/>
      <c r="AA440" s="180"/>
      <c r="AB440" s="180"/>
      <c r="AC440" s="205" t="str">
        <f>INDEX(Tracking!$B$6:$B$3001,ROW(A435),1)&amp;""</f>
        <v/>
      </c>
      <c r="AD440" s="206">
        <f t="array" ref="AD440">SUMPRODUCT(MID(0&amp;AC440,LARGE(INDEX(ISNUMBER(--MID(AC440,ROW($A$1:$A$25),1))* ROW($A$1:$A$25),0),ROW($A$1:$A$25))+1,1)*10^ROW($A$1:$A$25)/10)</f>
        <v>0</v>
      </c>
      <c r="AE440" s="180"/>
      <c r="AF440" s="180"/>
      <c r="AG440" s="180"/>
    </row>
    <row r="441" spans="15:33" s="179" customFormat="1" x14ac:dyDescent="0.25">
      <c r="O441" s="180"/>
      <c r="P441" s="180"/>
      <c r="Q441" s="180"/>
      <c r="R441" s="180"/>
      <c r="S441" s="180"/>
      <c r="T441" s="180"/>
      <c r="U441" s="180"/>
      <c r="V441" s="180"/>
      <c r="W441" s="180"/>
      <c r="X441" s="180"/>
      <c r="Y441" s="180"/>
      <c r="Z441" s="180"/>
      <c r="AA441" s="180"/>
      <c r="AB441" s="180"/>
      <c r="AC441" s="205" t="str">
        <f>INDEX(Tracking!$B$6:$B$3001,ROW(A436),1)&amp;""</f>
        <v/>
      </c>
      <c r="AD441" s="206">
        <f t="array" ref="AD441">SUMPRODUCT(MID(0&amp;AC441,LARGE(INDEX(ISNUMBER(--MID(AC441,ROW($A$1:$A$25),1))* ROW($A$1:$A$25),0),ROW($A$1:$A$25))+1,1)*10^ROW($A$1:$A$25)/10)</f>
        <v>0</v>
      </c>
      <c r="AE441" s="180"/>
      <c r="AF441" s="180"/>
      <c r="AG441" s="180"/>
    </row>
    <row r="442" spans="15:33" s="179" customFormat="1" x14ac:dyDescent="0.25">
      <c r="O442" s="180"/>
      <c r="P442" s="180"/>
      <c r="Q442" s="180"/>
      <c r="R442" s="180"/>
      <c r="S442" s="180"/>
      <c r="T442" s="180"/>
      <c r="U442" s="180"/>
      <c r="V442" s="180"/>
      <c r="W442" s="180"/>
      <c r="X442" s="180"/>
      <c r="Y442" s="180"/>
      <c r="Z442" s="180"/>
      <c r="AA442" s="180"/>
      <c r="AB442" s="180"/>
      <c r="AC442" s="205" t="str">
        <f>INDEX(Tracking!$B$6:$B$3001,ROW(A437),1)&amp;""</f>
        <v/>
      </c>
      <c r="AD442" s="206">
        <f t="array" ref="AD442">SUMPRODUCT(MID(0&amp;AC442,LARGE(INDEX(ISNUMBER(--MID(AC442,ROW($A$1:$A$25),1))* ROW($A$1:$A$25),0),ROW($A$1:$A$25))+1,1)*10^ROW($A$1:$A$25)/10)</f>
        <v>0</v>
      </c>
      <c r="AE442" s="180"/>
      <c r="AF442" s="180"/>
      <c r="AG442" s="180"/>
    </row>
    <row r="443" spans="15:33" s="179" customFormat="1" x14ac:dyDescent="0.25">
      <c r="O443" s="180"/>
      <c r="P443" s="180"/>
      <c r="Q443" s="180"/>
      <c r="R443" s="180"/>
      <c r="S443" s="180"/>
      <c r="T443" s="180"/>
      <c r="U443" s="180"/>
      <c r="V443" s="180"/>
      <c r="W443" s="180"/>
      <c r="X443" s="180"/>
      <c r="Y443" s="180"/>
      <c r="Z443" s="180"/>
      <c r="AA443" s="180"/>
      <c r="AB443" s="180"/>
      <c r="AC443" s="205" t="str">
        <f>INDEX(Tracking!$B$6:$B$3001,ROW(A438),1)&amp;""</f>
        <v/>
      </c>
      <c r="AD443" s="206">
        <f t="array" ref="AD443">SUMPRODUCT(MID(0&amp;AC443,LARGE(INDEX(ISNUMBER(--MID(AC443,ROW($A$1:$A$25),1))* ROW($A$1:$A$25),0),ROW($A$1:$A$25))+1,1)*10^ROW($A$1:$A$25)/10)</f>
        <v>0</v>
      </c>
      <c r="AE443" s="180"/>
      <c r="AF443" s="180"/>
      <c r="AG443" s="180"/>
    </row>
    <row r="444" spans="15:33" s="179" customFormat="1" x14ac:dyDescent="0.25">
      <c r="O444" s="180"/>
      <c r="P444" s="180"/>
      <c r="Q444" s="180"/>
      <c r="R444" s="180"/>
      <c r="S444" s="180"/>
      <c r="T444" s="180"/>
      <c r="U444" s="180"/>
      <c r="V444" s="180"/>
      <c r="W444" s="180"/>
      <c r="X444" s="180"/>
      <c r="Y444" s="180"/>
      <c r="Z444" s="180"/>
      <c r="AA444" s="180"/>
      <c r="AB444" s="180"/>
      <c r="AC444" s="205" t="str">
        <f>INDEX(Tracking!$B$6:$B$3001,ROW(A439),1)&amp;""</f>
        <v/>
      </c>
      <c r="AD444" s="206">
        <f t="array" ref="AD444">SUMPRODUCT(MID(0&amp;AC444,LARGE(INDEX(ISNUMBER(--MID(AC444,ROW($A$1:$A$25),1))* ROW($A$1:$A$25),0),ROW($A$1:$A$25))+1,1)*10^ROW($A$1:$A$25)/10)</f>
        <v>0</v>
      </c>
      <c r="AE444" s="180"/>
      <c r="AF444" s="180"/>
      <c r="AG444" s="180"/>
    </row>
    <row r="445" spans="15:33" s="179" customFormat="1" x14ac:dyDescent="0.25">
      <c r="O445" s="180"/>
      <c r="P445" s="180"/>
      <c r="Q445" s="180"/>
      <c r="R445" s="180"/>
      <c r="S445" s="180"/>
      <c r="T445" s="180"/>
      <c r="U445" s="180"/>
      <c r="V445" s="180"/>
      <c r="W445" s="180"/>
      <c r="X445" s="180"/>
      <c r="Y445" s="180"/>
      <c r="Z445" s="180"/>
      <c r="AA445" s="180"/>
      <c r="AB445" s="180"/>
      <c r="AC445" s="205" t="str">
        <f>INDEX(Tracking!$B$6:$B$3001,ROW(A440),1)&amp;""</f>
        <v/>
      </c>
      <c r="AD445" s="206">
        <f t="array" ref="AD445">SUMPRODUCT(MID(0&amp;AC445,LARGE(INDEX(ISNUMBER(--MID(AC445,ROW($A$1:$A$25),1))* ROW($A$1:$A$25),0),ROW($A$1:$A$25))+1,1)*10^ROW($A$1:$A$25)/10)</f>
        <v>0</v>
      </c>
      <c r="AE445" s="180"/>
      <c r="AF445" s="180"/>
      <c r="AG445" s="180"/>
    </row>
    <row r="446" spans="15:33" s="179" customFormat="1" x14ac:dyDescent="0.25">
      <c r="O446" s="180"/>
      <c r="P446" s="180"/>
      <c r="Q446" s="180"/>
      <c r="R446" s="180"/>
      <c r="S446" s="180"/>
      <c r="T446" s="180"/>
      <c r="U446" s="180"/>
      <c r="V446" s="180"/>
      <c r="W446" s="180"/>
      <c r="X446" s="180"/>
      <c r="Y446" s="180"/>
      <c r="Z446" s="180"/>
      <c r="AA446" s="180"/>
      <c r="AB446" s="180"/>
      <c r="AC446" s="205" t="str">
        <f>INDEX(Tracking!$B$6:$B$3001,ROW(A441),1)&amp;""</f>
        <v/>
      </c>
      <c r="AD446" s="206">
        <f t="array" ref="AD446">SUMPRODUCT(MID(0&amp;AC446,LARGE(INDEX(ISNUMBER(--MID(AC446,ROW($A$1:$A$25),1))* ROW($A$1:$A$25),0),ROW($A$1:$A$25))+1,1)*10^ROW($A$1:$A$25)/10)</f>
        <v>0</v>
      </c>
      <c r="AE446" s="180"/>
      <c r="AF446" s="180"/>
      <c r="AG446" s="180"/>
    </row>
    <row r="447" spans="15:33" s="179" customFormat="1" x14ac:dyDescent="0.25">
      <c r="O447" s="180"/>
      <c r="P447" s="180"/>
      <c r="Q447" s="180"/>
      <c r="R447" s="180"/>
      <c r="S447" s="180"/>
      <c r="T447" s="180"/>
      <c r="U447" s="180"/>
      <c r="V447" s="180"/>
      <c r="W447" s="180"/>
      <c r="X447" s="180"/>
      <c r="Y447" s="180"/>
      <c r="Z447" s="180"/>
      <c r="AA447" s="180"/>
      <c r="AB447" s="180"/>
      <c r="AC447" s="205" t="str">
        <f>INDEX(Tracking!$B$6:$B$3001,ROW(A442),1)&amp;""</f>
        <v/>
      </c>
      <c r="AD447" s="206">
        <f t="array" ref="AD447">SUMPRODUCT(MID(0&amp;AC447,LARGE(INDEX(ISNUMBER(--MID(AC447,ROW($A$1:$A$25),1))* ROW($A$1:$A$25),0),ROW($A$1:$A$25))+1,1)*10^ROW($A$1:$A$25)/10)</f>
        <v>0</v>
      </c>
      <c r="AE447" s="180"/>
      <c r="AF447" s="180"/>
      <c r="AG447" s="180"/>
    </row>
    <row r="448" spans="15:33" s="179" customFormat="1" x14ac:dyDescent="0.25">
      <c r="O448" s="180"/>
      <c r="P448" s="180"/>
      <c r="Q448" s="180"/>
      <c r="R448" s="180"/>
      <c r="S448" s="180"/>
      <c r="T448" s="180"/>
      <c r="U448" s="180"/>
      <c r="V448" s="180"/>
      <c r="W448" s="180"/>
      <c r="X448" s="180"/>
      <c r="Y448" s="180"/>
      <c r="Z448" s="180"/>
      <c r="AA448" s="180"/>
      <c r="AB448" s="180"/>
      <c r="AC448" s="205" t="str">
        <f>INDEX(Tracking!$B$6:$B$3001,ROW(A443),1)&amp;""</f>
        <v/>
      </c>
      <c r="AD448" s="206">
        <f t="array" ref="AD448">SUMPRODUCT(MID(0&amp;AC448,LARGE(INDEX(ISNUMBER(--MID(AC448,ROW($A$1:$A$25),1))* ROW($A$1:$A$25),0),ROW($A$1:$A$25))+1,1)*10^ROW($A$1:$A$25)/10)</f>
        <v>0</v>
      </c>
      <c r="AE448" s="180"/>
      <c r="AF448" s="180"/>
      <c r="AG448" s="180"/>
    </row>
    <row r="449" spans="15:33" s="179" customFormat="1" x14ac:dyDescent="0.25">
      <c r="O449" s="180"/>
      <c r="P449" s="180"/>
      <c r="Q449" s="180"/>
      <c r="R449" s="180"/>
      <c r="S449" s="180"/>
      <c r="T449" s="180"/>
      <c r="U449" s="180"/>
      <c r="V449" s="180"/>
      <c r="W449" s="180"/>
      <c r="X449" s="180"/>
      <c r="Y449" s="180"/>
      <c r="Z449" s="180"/>
      <c r="AA449" s="180"/>
      <c r="AB449" s="180"/>
      <c r="AC449" s="205" t="str">
        <f>INDEX(Tracking!$B$6:$B$3001,ROW(A444),1)&amp;""</f>
        <v/>
      </c>
      <c r="AD449" s="206">
        <f t="array" ref="AD449">SUMPRODUCT(MID(0&amp;AC449,LARGE(INDEX(ISNUMBER(--MID(AC449,ROW($A$1:$A$25),1))* ROW($A$1:$A$25),0),ROW($A$1:$A$25))+1,1)*10^ROW($A$1:$A$25)/10)</f>
        <v>0</v>
      </c>
      <c r="AE449" s="180"/>
      <c r="AF449" s="180"/>
      <c r="AG449" s="180"/>
    </row>
    <row r="450" spans="15:33" s="179" customFormat="1" x14ac:dyDescent="0.25">
      <c r="O450" s="180"/>
      <c r="P450" s="180"/>
      <c r="Q450" s="180"/>
      <c r="R450" s="180"/>
      <c r="S450" s="180"/>
      <c r="T450" s="180"/>
      <c r="U450" s="180"/>
      <c r="V450" s="180"/>
      <c r="W450" s="180"/>
      <c r="X450" s="180"/>
      <c r="Y450" s="180"/>
      <c r="Z450" s="180"/>
      <c r="AA450" s="180"/>
      <c r="AB450" s="180"/>
      <c r="AC450" s="205" t="str">
        <f>INDEX(Tracking!$B$6:$B$3001,ROW(A445),1)&amp;""</f>
        <v/>
      </c>
      <c r="AD450" s="206">
        <f t="array" ref="AD450">SUMPRODUCT(MID(0&amp;AC450,LARGE(INDEX(ISNUMBER(--MID(AC450,ROW($A$1:$A$25),1))* ROW($A$1:$A$25),0),ROW($A$1:$A$25))+1,1)*10^ROW($A$1:$A$25)/10)</f>
        <v>0</v>
      </c>
      <c r="AE450" s="180"/>
      <c r="AF450" s="180"/>
      <c r="AG450" s="180"/>
    </row>
    <row r="451" spans="15:33" s="179" customFormat="1" x14ac:dyDescent="0.25">
      <c r="O451" s="180"/>
      <c r="P451" s="180"/>
      <c r="Q451" s="180"/>
      <c r="R451" s="180"/>
      <c r="S451" s="180"/>
      <c r="T451" s="180"/>
      <c r="U451" s="180"/>
      <c r="V451" s="180"/>
      <c r="W451" s="180"/>
      <c r="X451" s="180"/>
      <c r="Y451" s="180"/>
      <c r="Z451" s="180"/>
      <c r="AA451" s="180"/>
      <c r="AB451" s="180"/>
      <c r="AC451" s="205" t="str">
        <f>INDEX(Tracking!$B$6:$B$3001,ROW(A446),1)&amp;""</f>
        <v/>
      </c>
      <c r="AD451" s="206">
        <f t="array" ref="AD451">SUMPRODUCT(MID(0&amp;AC451,LARGE(INDEX(ISNUMBER(--MID(AC451,ROW($A$1:$A$25),1))* ROW($A$1:$A$25),0),ROW($A$1:$A$25))+1,1)*10^ROW($A$1:$A$25)/10)</f>
        <v>0</v>
      </c>
      <c r="AE451" s="180"/>
      <c r="AF451" s="180"/>
      <c r="AG451" s="180"/>
    </row>
    <row r="452" spans="15:33" s="179" customFormat="1" x14ac:dyDescent="0.25">
      <c r="O452" s="180"/>
      <c r="P452" s="180"/>
      <c r="Q452" s="180"/>
      <c r="R452" s="180"/>
      <c r="S452" s="180"/>
      <c r="T452" s="180"/>
      <c r="U452" s="180"/>
      <c r="V452" s="180"/>
      <c r="W452" s="180"/>
      <c r="X452" s="180"/>
      <c r="Y452" s="180"/>
      <c r="Z452" s="180"/>
      <c r="AA452" s="180"/>
      <c r="AB452" s="180"/>
      <c r="AC452" s="205" t="str">
        <f>INDEX(Tracking!$B$6:$B$3001,ROW(A447),1)&amp;""</f>
        <v/>
      </c>
      <c r="AD452" s="206">
        <f t="array" ref="AD452">SUMPRODUCT(MID(0&amp;AC452,LARGE(INDEX(ISNUMBER(--MID(AC452,ROW($A$1:$A$25),1))* ROW($A$1:$A$25),0),ROW($A$1:$A$25))+1,1)*10^ROW($A$1:$A$25)/10)</f>
        <v>0</v>
      </c>
      <c r="AE452" s="180"/>
      <c r="AF452" s="180"/>
      <c r="AG452" s="180"/>
    </row>
    <row r="453" spans="15:33" s="179" customFormat="1" x14ac:dyDescent="0.25">
      <c r="O453" s="180"/>
      <c r="P453" s="180"/>
      <c r="Q453" s="180"/>
      <c r="R453" s="180"/>
      <c r="S453" s="180"/>
      <c r="T453" s="180"/>
      <c r="U453" s="180"/>
      <c r="V453" s="180"/>
      <c r="W453" s="180"/>
      <c r="X453" s="180"/>
      <c r="Y453" s="180"/>
      <c r="Z453" s="180"/>
      <c r="AA453" s="180"/>
      <c r="AB453" s="180"/>
      <c r="AC453" s="205" t="str">
        <f>INDEX(Tracking!$B$6:$B$3001,ROW(A448),1)&amp;""</f>
        <v/>
      </c>
      <c r="AD453" s="206">
        <f t="array" ref="AD453">SUMPRODUCT(MID(0&amp;AC453,LARGE(INDEX(ISNUMBER(--MID(AC453,ROW($A$1:$A$25),1))* ROW($A$1:$A$25),0),ROW($A$1:$A$25))+1,1)*10^ROW($A$1:$A$25)/10)</f>
        <v>0</v>
      </c>
      <c r="AE453" s="180"/>
      <c r="AF453" s="180"/>
      <c r="AG453" s="180"/>
    </row>
    <row r="454" spans="15:33" s="179" customFormat="1" x14ac:dyDescent="0.25">
      <c r="O454" s="180"/>
      <c r="P454" s="180"/>
      <c r="Q454" s="180"/>
      <c r="R454" s="180"/>
      <c r="S454" s="180"/>
      <c r="T454" s="180"/>
      <c r="U454" s="180"/>
      <c r="V454" s="180"/>
      <c r="W454" s="180"/>
      <c r="X454" s="180"/>
      <c r="Y454" s="180"/>
      <c r="Z454" s="180"/>
      <c r="AA454" s="180"/>
      <c r="AB454" s="180"/>
      <c r="AC454" s="205" t="str">
        <f>INDEX(Tracking!$B$6:$B$3001,ROW(A449),1)&amp;""</f>
        <v/>
      </c>
      <c r="AD454" s="206">
        <f t="array" ref="AD454">SUMPRODUCT(MID(0&amp;AC454,LARGE(INDEX(ISNUMBER(--MID(AC454,ROW($A$1:$A$25),1))* ROW($A$1:$A$25),0),ROW($A$1:$A$25))+1,1)*10^ROW($A$1:$A$25)/10)</f>
        <v>0</v>
      </c>
      <c r="AE454" s="180"/>
      <c r="AF454" s="180"/>
      <c r="AG454" s="180"/>
    </row>
    <row r="455" spans="15:33" s="179" customFormat="1" x14ac:dyDescent="0.25">
      <c r="O455" s="180"/>
      <c r="P455" s="180"/>
      <c r="Q455" s="180"/>
      <c r="R455" s="180"/>
      <c r="S455" s="180"/>
      <c r="T455" s="180"/>
      <c r="U455" s="180"/>
      <c r="V455" s="180"/>
      <c r="W455" s="180"/>
      <c r="X455" s="180"/>
      <c r="Y455" s="180"/>
      <c r="Z455" s="180"/>
      <c r="AA455" s="180"/>
      <c r="AB455" s="180"/>
      <c r="AC455" s="205" t="str">
        <f>INDEX(Tracking!$B$6:$B$3001,ROW(A450),1)&amp;""</f>
        <v/>
      </c>
      <c r="AD455" s="206">
        <f t="array" ref="AD455">SUMPRODUCT(MID(0&amp;AC455,LARGE(INDEX(ISNUMBER(--MID(AC455,ROW($A$1:$A$25),1))* ROW($A$1:$A$25),0),ROW($A$1:$A$25))+1,1)*10^ROW($A$1:$A$25)/10)</f>
        <v>0</v>
      </c>
      <c r="AE455" s="180"/>
      <c r="AF455" s="180"/>
      <c r="AG455" s="180"/>
    </row>
    <row r="456" spans="15:33" s="179" customFormat="1" x14ac:dyDescent="0.25">
      <c r="O456" s="180"/>
      <c r="P456" s="180"/>
      <c r="Q456" s="180"/>
      <c r="R456" s="180"/>
      <c r="S456" s="180"/>
      <c r="T456" s="180"/>
      <c r="U456" s="180"/>
      <c r="V456" s="180"/>
      <c r="W456" s="180"/>
      <c r="X456" s="180"/>
      <c r="Y456" s="180"/>
      <c r="Z456" s="180"/>
      <c r="AA456" s="180"/>
      <c r="AB456" s="180"/>
      <c r="AC456" s="205" t="str">
        <f>INDEX(Tracking!$B$6:$B$3001,ROW(A451),1)&amp;""</f>
        <v/>
      </c>
      <c r="AD456" s="206">
        <f t="array" ref="AD456">SUMPRODUCT(MID(0&amp;AC456,LARGE(INDEX(ISNUMBER(--MID(AC456,ROW($A$1:$A$25),1))* ROW($A$1:$A$25),0),ROW($A$1:$A$25))+1,1)*10^ROW($A$1:$A$25)/10)</f>
        <v>0</v>
      </c>
      <c r="AE456" s="180"/>
      <c r="AF456" s="180"/>
      <c r="AG456" s="180"/>
    </row>
    <row r="457" spans="15:33" s="179" customFormat="1" x14ac:dyDescent="0.25">
      <c r="O457" s="180"/>
      <c r="P457" s="180"/>
      <c r="Q457" s="180"/>
      <c r="R457" s="180"/>
      <c r="S457" s="180"/>
      <c r="T457" s="180"/>
      <c r="U457" s="180"/>
      <c r="V457" s="180"/>
      <c r="W457" s="180"/>
      <c r="X457" s="180"/>
      <c r="Y457" s="180"/>
      <c r="Z457" s="180"/>
      <c r="AA457" s="180"/>
      <c r="AB457" s="180"/>
      <c r="AC457" s="205" t="str">
        <f>INDEX(Tracking!$B$6:$B$3001,ROW(A452),1)&amp;""</f>
        <v/>
      </c>
      <c r="AD457" s="206">
        <f t="array" ref="AD457">SUMPRODUCT(MID(0&amp;AC457,LARGE(INDEX(ISNUMBER(--MID(AC457,ROW($A$1:$A$25),1))* ROW($A$1:$A$25),0),ROW($A$1:$A$25))+1,1)*10^ROW($A$1:$A$25)/10)</f>
        <v>0</v>
      </c>
      <c r="AE457" s="180"/>
      <c r="AF457" s="180"/>
      <c r="AG457" s="180"/>
    </row>
    <row r="458" spans="15:33" s="179" customFormat="1" x14ac:dyDescent="0.25">
      <c r="O458" s="180"/>
      <c r="P458" s="180"/>
      <c r="Q458" s="180"/>
      <c r="R458" s="180"/>
      <c r="S458" s="180"/>
      <c r="T458" s="180"/>
      <c r="U458" s="180"/>
      <c r="V458" s="180"/>
      <c r="W458" s="180"/>
      <c r="X458" s="180"/>
      <c r="Y458" s="180"/>
      <c r="Z458" s="180"/>
      <c r="AA458" s="180"/>
      <c r="AB458" s="180"/>
      <c r="AC458" s="205" t="str">
        <f>INDEX(Tracking!$B$6:$B$3001,ROW(A453),1)&amp;""</f>
        <v/>
      </c>
      <c r="AD458" s="206">
        <f t="array" ref="AD458">SUMPRODUCT(MID(0&amp;AC458,LARGE(INDEX(ISNUMBER(--MID(AC458,ROW($A$1:$A$25),1))* ROW($A$1:$A$25),0),ROW($A$1:$A$25))+1,1)*10^ROW($A$1:$A$25)/10)</f>
        <v>0</v>
      </c>
      <c r="AE458" s="180"/>
      <c r="AF458" s="180"/>
      <c r="AG458" s="180"/>
    </row>
    <row r="459" spans="15:33" s="179" customFormat="1" x14ac:dyDescent="0.25">
      <c r="O459" s="180"/>
      <c r="P459" s="180"/>
      <c r="Q459" s="180"/>
      <c r="R459" s="180"/>
      <c r="S459" s="180"/>
      <c r="T459" s="180"/>
      <c r="U459" s="180"/>
      <c r="V459" s="180"/>
      <c r="W459" s="180"/>
      <c r="X459" s="180"/>
      <c r="Y459" s="180"/>
      <c r="Z459" s="180"/>
      <c r="AA459" s="180"/>
      <c r="AB459" s="180"/>
      <c r="AC459" s="205" t="str">
        <f>INDEX(Tracking!$B$6:$B$3001,ROW(A454),1)&amp;""</f>
        <v/>
      </c>
      <c r="AD459" s="206">
        <f t="array" ref="AD459">SUMPRODUCT(MID(0&amp;AC459,LARGE(INDEX(ISNUMBER(--MID(AC459,ROW($A$1:$A$25),1))* ROW($A$1:$A$25),0),ROW($A$1:$A$25))+1,1)*10^ROW($A$1:$A$25)/10)</f>
        <v>0</v>
      </c>
      <c r="AE459" s="180"/>
      <c r="AF459" s="180"/>
      <c r="AG459" s="180"/>
    </row>
    <row r="460" spans="15:33" s="179" customFormat="1" x14ac:dyDescent="0.25">
      <c r="O460" s="180"/>
      <c r="P460" s="180"/>
      <c r="Q460" s="180"/>
      <c r="R460" s="180"/>
      <c r="S460" s="180"/>
      <c r="T460" s="180"/>
      <c r="U460" s="180"/>
      <c r="V460" s="180"/>
      <c r="W460" s="180"/>
      <c r="X460" s="180"/>
      <c r="Y460" s="180"/>
      <c r="Z460" s="180"/>
      <c r="AA460" s="180"/>
      <c r="AB460" s="180"/>
      <c r="AC460" s="205" t="str">
        <f>INDEX(Tracking!$B$6:$B$3001,ROW(A455),1)&amp;""</f>
        <v/>
      </c>
      <c r="AD460" s="206">
        <f t="array" ref="AD460">SUMPRODUCT(MID(0&amp;AC460,LARGE(INDEX(ISNUMBER(--MID(AC460,ROW($A$1:$A$25),1))* ROW($A$1:$A$25),0),ROW($A$1:$A$25))+1,1)*10^ROW($A$1:$A$25)/10)</f>
        <v>0</v>
      </c>
      <c r="AE460" s="180"/>
      <c r="AF460" s="180"/>
      <c r="AG460" s="180"/>
    </row>
    <row r="461" spans="15:33" s="179" customFormat="1" x14ac:dyDescent="0.25">
      <c r="O461" s="180"/>
      <c r="P461" s="180"/>
      <c r="Q461" s="180"/>
      <c r="R461" s="180"/>
      <c r="S461" s="180"/>
      <c r="T461" s="180"/>
      <c r="U461" s="180"/>
      <c r="V461" s="180"/>
      <c r="W461" s="180"/>
      <c r="X461" s="180"/>
      <c r="Y461" s="180"/>
      <c r="Z461" s="180"/>
      <c r="AA461" s="180"/>
      <c r="AB461" s="180"/>
      <c r="AC461" s="205" t="str">
        <f>INDEX(Tracking!$B$6:$B$3001,ROW(A456),1)&amp;""</f>
        <v/>
      </c>
      <c r="AD461" s="206">
        <f t="array" ref="AD461">SUMPRODUCT(MID(0&amp;AC461,LARGE(INDEX(ISNUMBER(--MID(AC461,ROW($A$1:$A$25),1))* ROW($A$1:$A$25),0),ROW($A$1:$A$25))+1,1)*10^ROW($A$1:$A$25)/10)</f>
        <v>0</v>
      </c>
      <c r="AE461" s="180"/>
      <c r="AF461" s="180"/>
      <c r="AG461" s="180"/>
    </row>
    <row r="462" spans="15:33" s="179" customFormat="1" x14ac:dyDescent="0.25">
      <c r="O462" s="180"/>
      <c r="P462" s="180"/>
      <c r="Q462" s="180"/>
      <c r="R462" s="180"/>
      <c r="S462" s="180"/>
      <c r="T462" s="180"/>
      <c r="U462" s="180"/>
      <c r="V462" s="180"/>
      <c r="W462" s="180"/>
      <c r="X462" s="180"/>
      <c r="Y462" s="180"/>
      <c r="Z462" s="180"/>
      <c r="AA462" s="180"/>
      <c r="AB462" s="180"/>
      <c r="AC462" s="205" t="str">
        <f>INDEX(Tracking!$B$6:$B$3001,ROW(A457),1)&amp;""</f>
        <v/>
      </c>
      <c r="AD462" s="206">
        <f t="array" ref="AD462">SUMPRODUCT(MID(0&amp;AC462,LARGE(INDEX(ISNUMBER(--MID(AC462,ROW($A$1:$A$25),1))* ROW($A$1:$A$25),0),ROW($A$1:$A$25))+1,1)*10^ROW($A$1:$A$25)/10)</f>
        <v>0</v>
      </c>
      <c r="AE462" s="180"/>
      <c r="AF462" s="180"/>
      <c r="AG462" s="180"/>
    </row>
    <row r="463" spans="15:33" s="179" customFormat="1" x14ac:dyDescent="0.25">
      <c r="O463" s="180"/>
      <c r="P463" s="180"/>
      <c r="Q463" s="180"/>
      <c r="R463" s="180"/>
      <c r="S463" s="180"/>
      <c r="T463" s="180"/>
      <c r="U463" s="180"/>
      <c r="V463" s="180"/>
      <c r="W463" s="180"/>
      <c r="X463" s="180"/>
      <c r="Y463" s="180"/>
      <c r="Z463" s="180"/>
      <c r="AA463" s="180"/>
      <c r="AB463" s="180"/>
      <c r="AC463" s="205" t="str">
        <f>INDEX(Tracking!$B$6:$B$3001,ROW(A458),1)&amp;""</f>
        <v/>
      </c>
      <c r="AD463" s="206">
        <f t="array" ref="AD463">SUMPRODUCT(MID(0&amp;AC463,LARGE(INDEX(ISNUMBER(--MID(AC463,ROW($A$1:$A$25),1))* ROW($A$1:$A$25),0),ROW($A$1:$A$25))+1,1)*10^ROW($A$1:$A$25)/10)</f>
        <v>0</v>
      </c>
      <c r="AE463" s="180"/>
      <c r="AF463" s="180"/>
      <c r="AG463" s="180"/>
    </row>
    <row r="464" spans="15:33" s="179" customFormat="1" x14ac:dyDescent="0.25">
      <c r="O464" s="180"/>
      <c r="P464" s="180"/>
      <c r="Q464" s="180"/>
      <c r="R464" s="180"/>
      <c r="S464" s="180"/>
      <c r="T464" s="180"/>
      <c r="U464" s="180"/>
      <c r="V464" s="180"/>
      <c r="W464" s="180"/>
      <c r="X464" s="180"/>
      <c r="Y464" s="180"/>
      <c r="Z464" s="180"/>
      <c r="AA464" s="180"/>
      <c r="AB464" s="180"/>
      <c r="AC464" s="205" t="str">
        <f>INDEX(Tracking!$B$6:$B$3001,ROW(A459),1)&amp;""</f>
        <v/>
      </c>
      <c r="AD464" s="206">
        <f t="array" ref="AD464">SUMPRODUCT(MID(0&amp;AC464,LARGE(INDEX(ISNUMBER(--MID(AC464,ROW($A$1:$A$25),1))* ROW($A$1:$A$25),0),ROW($A$1:$A$25))+1,1)*10^ROW($A$1:$A$25)/10)</f>
        <v>0</v>
      </c>
      <c r="AE464" s="180"/>
      <c r="AF464" s="180"/>
      <c r="AG464" s="180"/>
    </row>
    <row r="465" spans="15:33" s="179" customFormat="1" x14ac:dyDescent="0.25">
      <c r="O465" s="180"/>
      <c r="P465" s="180"/>
      <c r="Q465" s="180"/>
      <c r="R465" s="180"/>
      <c r="S465" s="180"/>
      <c r="T465" s="180"/>
      <c r="U465" s="180"/>
      <c r="V465" s="180"/>
      <c r="W465" s="180"/>
      <c r="X465" s="180"/>
      <c r="Y465" s="180"/>
      <c r="Z465" s="180"/>
      <c r="AA465" s="180"/>
      <c r="AB465" s="180"/>
      <c r="AC465" s="205" t="str">
        <f>INDEX(Tracking!$B$6:$B$3001,ROW(A460),1)&amp;""</f>
        <v/>
      </c>
      <c r="AD465" s="206">
        <f t="array" ref="AD465">SUMPRODUCT(MID(0&amp;AC465,LARGE(INDEX(ISNUMBER(--MID(AC465,ROW($A$1:$A$25),1))* ROW($A$1:$A$25),0),ROW($A$1:$A$25))+1,1)*10^ROW($A$1:$A$25)/10)</f>
        <v>0</v>
      </c>
      <c r="AE465" s="180"/>
      <c r="AF465" s="180"/>
      <c r="AG465" s="180"/>
    </row>
    <row r="466" spans="15:33" s="179" customFormat="1" x14ac:dyDescent="0.25">
      <c r="O466" s="180"/>
      <c r="P466" s="180"/>
      <c r="Q466" s="180"/>
      <c r="R466" s="180"/>
      <c r="S466" s="180"/>
      <c r="T466" s="180"/>
      <c r="U466" s="180"/>
      <c r="V466" s="180"/>
      <c r="W466" s="180"/>
      <c r="X466" s="180"/>
      <c r="Y466" s="180"/>
      <c r="Z466" s="180"/>
      <c r="AA466" s="180"/>
      <c r="AB466" s="180"/>
      <c r="AC466" s="205" t="str">
        <f>INDEX(Tracking!$B$6:$B$3001,ROW(A461),1)&amp;""</f>
        <v/>
      </c>
      <c r="AD466" s="206">
        <f t="array" ref="AD466">SUMPRODUCT(MID(0&amp;AC466,LARGE(INDEX(ISNUMBER(--MID(AC466,ROW($A$1:$A$25),1))* ROW($A$1:$A$25),0),ROW($A$1:$A$25))+1,1)*10^ROW($A$1:$A$25)/10)</f>
        <v>0</v>
      </c>
      <c r="AE466" s="180"/>
      <c r="AF466" s="180"/>
      <c r="AG466" s="180"/>
    </row>
    <row r="467" spans="15:33" s="179" customFormat="1" x14ac:dyDescent="0.25">
      <c r="O467" s="180"/>
      <c r="P467" s="180"/>
      <c r="Q467" s="180"/>
      <c r="R467" s="180"/>
      <c r="S467" s="180"/>
      <c r="T467" s="180"/>
      <c r="U467" s="180"/>
      <c r="V467" s="180"/>
      <c r="W467" s="180"/>
      <c r="X467" s="180"/>
      <c r="Y467" s="180"/>
      <c r="Z467" s="180"/>
      <c r="AA467" s="180"/>
      <c r="AB467" s="180"/>
      <c r="AC467" s="205" t="str">
        <f>INDEX(Tracking!$B$6:$B$3001,ROW(A462),1)&amp;""</f>
        <v/>
      </c>
      <c r="AD467" s="206">
        <f t="array" ref="AD467">SUMPRODUCT(MID(0&amp;AC467,LARGE(INDEX(ISNUMBER(--MID(AC467,ROW($A$1:$A$25),1))* ROW($A$1:$A$25),0),ROW($A$1:$A$25))+1,1)*10^ROW($A$1:$A$25)/10)</f>
        <v>0</v>
      </c>
      <c r="AE467" s="180"/>
      <c r="AF467" s="180"/>
      <c r="AG467" s="180"/>
    </row>
    <row r="468" spans="15:33" s="179" customFormat="1" x14ac:dyDescent="0.25">
      <c r="O468" s="180"/>
      <c r="P468" s="180"/>
      <c r="Q468" s="180"/>
      <c r="R468" s="180"/>
      <c r="S468" s="180"/>
      <c r="T468" s="180"/>
      <c r="U468" s="180"/>
      <c r="V468" s="180"/>
      <c r="W468" s="180"/>
      <c r="X468" s="180"/>
      <c r="Y468" s="180"/>
      <c r="Z468" s="180"/>
      <c r="AA468" s="180"/>
      <c r="AB468" s="180"/>
      <c r="AC468" s="205" t="str">
        <f>INDEX(Tracking!$B$6:$B$3001,ROW(A463),1)&amp;""</f>
        <v/>
      </c>
      <c r="AD468" s="206">
        <f t="array" ref="AD468">SUMPRODUCT(MID(0&amp;AC468,LARGE(INDEX(ISNUMBER(--MID(AC468,ROW($A$1:$A$25),1))* ROW($A$1:$A$25),0),ROW($A$1:$A$25))+1,1)*10^ROW($A$1:$A$25)/10)</f>
        <v>0</v>
      </c>
      <c r="AE468" s="180"/>
      <c r="AF468" s="180"/>
      <c r="AG468" s="180"/>
    </row>
    <row r="469" spans="15:33" s="179" customFormat="1" x14ac:dyDescent="0.25">
      <c r="O469" s="180"/>
      <c r="P469" s="180"/>
      <c r="Q469" s="180"/>
      <c r="R469" s="180"/>
      <c r="S469" s="180"/>
      <c r="T469" s="180"/>
      <c r="U469" s="180"/>
      <c r="V469" s="180"/>
      <c r="W469" s="180"/>
      <c r="X469" s="180"/>
      <c r="Y469" s="180"/>
      <c r="Z469" s="180"/>
      <c r="AA469" s="180"/>
      <c r="AB469" s="180"/>
      <c r="AC469" s="205" t="str">
        <f>INDEX(Tracking!$B$6:$B$3001,ROW(A464),1)&amp;""</f>
        <v/>
      </c>
      <c r="AD469" s="206">
        <f t="array" ref="AD469">SUMPRODUCT(MID(0&amp;AC469,LARGE(INDEX(ISNUMBER(--MID(AC469,ROW($A$1:$A$25),1))* ROW($A$1:$A$25),0),ROW($A$1:$A$25))+1,1)*10^ROW($A$1:$A$25)/10)</f>
        <v>0</v>
      </c>
      <c r="AE469" s="180"/>
      <c r="AF469" s="180"/>
      <c r="AG469" s="180"/>
    </row>
    <row r="470" spans="15:33" s="179" customFormat="1" x14ac:dyDescent="0.25">
      <c r="O470" s="180"/>
      <c r="P470" s="180"/>
      <c r="Q470" s="180"/>
      <c r="R470" s="180"/>
      <c r="S470" s="180"/>
      <c r="T470" s="180"/>
      <c r="U470" s="180"/>
      <c r="V470" s="180"/>
      <c r="W470" s="180"/>
      <c r="X470" s="180"/>
      <c r="Y470" s="180"/>
      <c r="Z470" s="180"/>
      <c r="AA470" s="180"/>
      <c r="AB470" s="180"/>
      <c r="AC470" s="205" t="str">
        <f>INDEX(Tracking!$B$6:$B$3001,ROW(A465),1)&amp;""</f>
        <v/>
      </c>
      <c r="AD470" s="206">
        <f t="array" ref="AD470">SUMPRODUCT(MID(0&amp;AC470,LARGE(INDEX(ISNUMBER(--MID(AC470,ROW($A$1:$A$25),1))* ROW($A$1:$A$25),0),ROW($A$1:$A$25))+1,1)*10^ROW($A$1:$A$25)/10)</f>
        <v>0</v>
      </c>
      <c r="AE470" s="180"/>
      <c r="AF470" s="180"/>
      <c r="AG470" s="180"/>
    </row>
    <row r="471" spans="15:33" s="179" customFormat="1" x14ac:dyDescent="0.25">
      <c r="O471" s="180"/>
      <c r="P471" s="180"/>
      <c r="Q471" s="180"/>
      <c r="R471" s="180"/>
      <c r="S471" s="180"/>
      <c r="T471" s="180"/>
      <c r="U471" s="180"/>
      <c r="V471" s="180"/>
      <c r="W471" s="180"/>
      <c r="X471" s="180"/>
      <c r="Y471" s="180"/>
      <c r="Z471" s="180"/>
      <c r="AA471" s="180"/>
      <c r="AB471" s="180"/>
      <c r="AC471" s="205" t="str">
        <f>INDEX(Tracking!$B$6:$B$3001,ROW(A466),1)&amp;""</f>
        <v/>
      </c>
      <c r="AD471" s="206">
        <f t="array" ref="AD471">SUMPRODUCT(MID(0&amp;AC471,LARGE(INDEX(ISNUMBER(--MID(AC471,ROW($A$1:$A$25),1))* ROW($A$1:$A$25),0),ROW($A$1:$A$25))+1,1)*10^ROW($A$1:$A$25)/10)</f>
        <v>0</v>
      </c>
      <c r="AE471" s="180"/>
      <c r="AF471" s="180"/>
      <c r="AG471" s="180"/>
    </row>
    <row r="472" spans="15:33" s="179" customFormat="1" x14ac:dyDescent="0.25">
      <c r="O472" s="180"/>
      <c r="P472" s="180"/>
      <c r="Q472" s="180"/>
      <c r="R472" s="180"/>
      <c r="S472" s="180"/>
      <c r="T472" s="180"/>
      <c r="U472" s="180"/>
      <c r="V472" s="180"/>
      <c r="W472" s="180"/>
      <c r="X472" s="180"/>
      <c r="Y472" s="180"/>
      <c r="Z472" s="180"/>
      <c r="AA472" s="180"/>
      <c r="AB472" s="180"/>
      <c r="AC472" s="205" t="str">
        <f>INDEX(Tracking!$B$6:$B$3001,ROW(A467),1)&amp;""</f>
        <v/>
      </c>
      <c r="AD472" s="206">
        <f t="array" ref="AD472">SUMPRODUCT(MID(0&amp;AC472,LARGE(INDEX(ISNUMBER(--MID(AC472,ROW($A$1:$A$25),1))* ROW($A$1:$A$25),0),ROW($A$1:$A$25))+1,1)*10^ROW($A$1:$A$25)/10)</f>
        <v>0</v>
      </c>
      <c r="AE472" s="180"/>
      <c r="AF472" s="180"/>
      <c r="AG472" s="180"/>
    </row>
    <row r="473" spans="15:33" s="179" customFormat="1" x14ac:dyDescent="0.25">
      <c r="O473" s="180"/>
      <c r="P473" s="180"/>
      <c r="Q473" s="180"/>
      <c r="R473" s="180"/>
      <c r="S473" s="180"/>
      <c r="T473" s="180"/>
      <c r="U473" s="180"/>
      <c r="V473" s="180"/>
      <c r="W473" s="180"/>
      <c r="X473" s="180"/>
      <c r="Y473" s="180"/>
      <c r="Z473" s="180"/>
      <c r="AA473" s="180"/>
      <c r="AB473" s="180"/>
      <c r="AC473" s="205" t="str">
        <f>INDEX(Tracking!$B$6:$B$3001,ROW(A468),1)&amp;""</f>
        <v/>
      </c>
      <c r="AD473" s="206">
        <f t="array" ref="AD473">SUMPRODUCT(MID(0&amp;AC473,LARGE(INDEX(ISNUMBER(--MID(AC473,ROW($A$1:$A$25),1))* ROW($A$1:$A$25),0),ROW($A$1:$A$25))+1,1)*10^ROW($A$1:$A$25)/10)</f>
        <v>0</v>
      </c>
      <c r="AE473" s="180"/>
      <c r="AF473" s="180"/>
      <c r="AG473" s="180"/>
    </row>
    <row r="474" spans="15:33" s="179" customFormat="1" x14ac:dyDescent="0.25">
      <c r="O474" s="180"/>
      <c r="P474" s="180"/>
      <c r="Q474" s="180"/>
      <c r="R474" s="180"/>
      <c r="S474" s="180"/>
      <c r="T474" s="180"/>
      <c r="U474" s="180"/>
      <c r="V474" s="180"/>
      <c r="W474" s="180"/>
      <c r="X474" s="180"/>
      <c r="Y474" s="180"/>
      <c r="Z474" s="180"/>
      <c r="AA474" s="180"/>
      <c r="AB474" s="180"/>
      <c r="AC474" s="205" t="str">
        <f>INDEX(Tracking!$B$6:$B$3001,ROW(A469),1)&amp;""</f>
        <v/>
      </c>
      <c r="AD474" s="206">
        <f t="array" ref="AD474">SUMPRODUCT(MID(0&amp;AC474,LARGE(INDEX(ISNUMBER(--MID(AC474,ROW($A$1:$A$25),1))* ROW($A$1:$A$25),0),ROW($A$1:$A$25))+1,1)*10^ROW($A$1:$A$25)/10)</f>
        <v>0</v>
      </c>
      <c r="AE474" s="180"/>
      <c r="AF474" s="180"/>
      <c r="AG474" s="180"/>
    </row>
    <row r="475" spans="15:33" s="179" customFormat="1" x14ac:dyDescent="0.25">
      <c r="O475" s="180"/>
      <c r="P475" s="180"/>
      <c r="Q475" s="180"/>
      <c r="R475" s="180"/>
      <c r="S475" s="180"/>
      <c r="T475" s="180"/>
      <c r="U475" s="180"/>
      <c r="V475" s="180"/>
      <c r="W475" s="180"/>
      <c r="X475" s="180"/>
      <c r="Y475" s="180"/>
      <c r="Z475" s="180"/>
      <c r="AA475" s="180"/>
      <c r="AB475" s="180"/>
      <c r="AC475" s="205" t="str">
        <f>INDEX(Tracking!$B$6:$B$3001,ROW(A470),1)&amp;""</f>
        <v/>
      </c>
      <c r="AD475" s="206">
        <f t="array" ref="AD475">SUMPRODUCT(MID(0&amp;AC475,LARGE(INDEX(ISNUMBER(--MID(AC475,ROW($A$1:$A$25),1))* ROW($A$1:$A$25),0),ROW($A$1:$A$25))+1,1)*10^ROW($A$1:$A$25)/10)</f>
        <v>0</v>
      </c>
      <c r="AE475" s="180"/>
      <c r="AF475" s="180"/>
      <c r="AG475" s="180"/>
    </row>
    <row r="476" spans="15:33" s="179" customFormat="1" x14ac:dyDescent="0.25">
      <c r="O476" s="180"/>
      <c r="P476" s="180"/>
      <c r="Q476" s="180"/>
      <c r="R476" s="180"/>
      <c r="S476" s="180"/>
      <c r="T476" s="180"/>
      <c r="U476" s="180"/>
      <c r="V476" s="180"/>
      <c r="W476" s="180"/>
      <c r="X476" s="180"/>
      <c r="Y476" s="180"/>
      <c r="Z476" s="180"/>
      <c r="AA476" s="180"/>
      <c r="AB476" s="180"/>
      <c r="AC476" s="205" t="str">
        <f>INDEX(Tracking!$B$6:$B$3001,ROW(A471),1)&amp;""</f>
        <v/>
      </c>
      <c r="AD476" s="206">
        <f t="array" ref="AD476">SUMPRODUCT(MID(0&amp;AC476,LARGE(INDEX(ISNUMBER(--MID(AC476,ROW($A$1:$A$25),1))* ROW($A$1:$A$25),0),ROW($A$1:$A$25))+1,1)*10^ROW($A$1:$A$25)/10)</f>
        <v>0</v>
      </c>
      <c r="AE476" s="180"/>
      <c r="AF476" s="180"/>
      <c r="AG476" s="180"/>
    </row>
    <row r="477" spans="15:33" s="179" customFormat="1" x14ac:dyDescent="0.25">
      <c r="O477" s="180"/>
      <c r="P477" s="180"/>
      <c r="Q477" s="180"/>
      <c r="R477" s="180"/>
      <c r="S477" s="180"/>
      <c r="T477" s="180"/>
      <c r="U477" s="180"/>
      <c r="V477" s="180"/>
      <c r="W477" s="180"/>
      <c r="X477" s="180"/>
      <c r="Y477" s="180"/>
      <c r="Z477" s="180"/>
      <c r="AA477" s="180"/>
      <c r="AB477" s="180"/>
      <c r="AC477" s="205" t="str">
        <f>INDEX(Tracking!$B$6:$B$3001,ROW(A472),1)&amp;""</f>
        <v/>
      </c>
      <c r="AD477" s="206">
        <f t="array" ref="AD477">SUMPRODUCT(MID(0&amp;AC477,LARGE(INDEX(ISNUMBER(--MID(AC477,ROW($A$1:$A$25),1))* ROW($A$1:$A$25),0),ROW($A$1:$A$25))+1,1)*10^ROW($A$1:$A$25)/10)</f>
        <v>0</v>
      </c>
      <c r="AE477" s="180"/>
      <c r="AF477" s="180"/>
      <c r="AG477" s="180"/>
    </row>
    <row r="478" spans="15:33" s="179" customFormat="1" x14ac:dyDescent="0.25">
      <c r="O478" s="180"/>
      <c r="P478" s="180"/>
      <c r="Q478" s="180"/>
      <c r="R478" s="180"/>
      <c r="S478" s="180"/>
      <c r="T478" s="180"/>
      <c r="U478" s="180"/>
      <c r="V478" s="180"/>
      <c r="W478" s="180"/>
      <c r="X478" s="180"/>
      <c r="Y478" s="180"/>
      <c r="Z478" s="180"/>
      <c r="AA478" s="180"/>
      <c r="AB478" s="180"/>
      <c r="AC478" s="205" t="str">
        <f>INDEX(Tracking!$B$6:$B$3001,ROW(A473),1)&amp;""</f>
        <v/>
      </c>
      <c r="AD478" s="206">
        <f t="array" ref="AD478">SUMPRODUCT(MID(0&amp;AC478,LARGE(INDEX(ISNUMBER(--MID(AC478,ROW($A$1:$A$25),1))* ROW($A$1:$A$25),0),ROW($A$1:$A$25))+1,1)*10^ROW($A$1:$A$25)/10)</f>
        <v>0</v>
      </c>
      <c r="AE478" s="180"/>
      <c r="AF478" s="180"/>
      <c r="AG478" s="180"/>
    </row>
    <row r="479" spans="15:33" s="179" customFormat="1" x14ac:dyDescent="0.25">
      <c r="O479" s="180"/>
      <c r="P479" s="180"/>
      <c r="Q479" s="180"/>
      <c r="R479" s="180"/>
      <c r="S479" s="180"/>
      <c r="T479" s="180"/>
      <c r="U479" s="180"/>
      <c r="V479" s="180"/>
      <c r="W479" s="180"/>
      <c r="X479" s="180"/>
      <c r="Y479" s="180"/>
      <c r="Z479" s="180"/>
      <c r="AA479" s="180"/>
      <c r="AB479" s="180"/>
      <c r="AC479" s="205" t="str">
        <f>INDEX(Tracking!$B$6:$B$3001,ROW(A474),1)&amp;""</f>
        <v/>
      </c>
      <c r="AD479" s="206">
        <f t="array" ref="AD479">SUMPRODUCT(MID(0&amp;AC479,LARGE(INDEX(ISNUMBER(--MID(AC479,ROW($A$1:$A$25),1))* ROW($A$1:$A$25),0),ROW($A$1:$A$25))+1,1)*10^ROW($A$1:$A$25)/10)</f>
        <v>0</v>
      </c>
      <c r="AE479" s="180"/>
      <c r="AF479" s="180"/>
      <c r="AG479" s="180"/>
    </row>
    <row r="480" spans="15:33" s="179" customFormat="1" x14ac:dyDescent="0.25">
      <c r="O480" s="180"/>
      <c r="P480" s="180"/>
      <c r="Q480" s="180"/>
      <c r="R480" s="180"/>
      <c r="S480" s="180"/>
      <c r="T480" s="180"/>
      <c r="U480" s="180"/>
      <c r="V480" s="180"/>
      <c r="W480" s="180"/>
      <c r="X480" s="180"/>
      <c r="Y480" s="180"/>
      <c r="Z480" s="180"/>
      <c r="AA480" s="180"/>
      <c r="AB480" s="180"/>
      <c r="AC480" s="205" t="str">
        <f>INDEX(Tracking!$B$6:$B$3001,ROW(A475),1)&amp;""</f>
        <v/>
      </c>
      <c r="AD480" s="206">
        <f t="array" ref="AD480">SUMPRODUCT(MID(0&amp;AC480,LARGE(INDEX(ISNUMBER(--MID(AC480,ROW($A$1:$A$25),1))* ROW($A$1:$A$25),0),ROW($A$1:$A$25))+1,1)*10^ROW($A$1:$A$25)/10)</f>
        <v>0</v>
      </c>
      <c r="AE480" s="180"/>
      <c r="AF480" s="180"/>
      <c r="AG480" s="180"/>
    </row>
    <row r="481" spans="15:33" s="179" customFormat="1" x14ac:dyDescent="0.25">
      <c r="O481" s="180"/>
      <c r="P481" s="180"/>
      <c r="Q481" s="180"/>
      <c r="R481" s="180"/>
      <c r="S481" s="180"/>
      <c r="T481" s="180"/>
      <c r="U481" s="180"/>
      <c r="V481" s="180"/>
      <c r="W481" s="180"/>
      <c r="X481" s="180"/>
      <c r="Y481" s="180"/>
      <c r="Z481" s="180"/>
      <c r="AA481" s="180"/>
      <c r="AB481" s="180"/>
      <c r="AC481" s="205" t="str">
        <f>INDEX(Tracking!$B$6:$B$3001,ROW(A476),1)&amp;""</f>
        <v/>
      </c>
      <c r="AD481" s="206">
        <f t="array" ref="AD481">SUMPRODUCT(MID(0&amp;AC481,LARGE(INDEX(ISNUMBER(--MID(AC481,ROW($A$1:$A$25),1))* ROW($A$1:$A$25),0),ROW($A$1:$A$25))+1,1)*10^ROW($A$1:$A$25)/10)</f>
        <v>0</v>
      </c>
      <c r="AE481" s="180"/>
      <c r="AF481" s="180"/>
      <c r="AG481" s="180"/>
    </row>
    <row r="482" spans="15:33" s="179" customFormat="1" x14ac:dyDescent="0.25">
      <c r="O482" s="180"/>
      <c r="P482" s="180"/>
      <c r="Q482" s="180"/>
      <c r="R482" s="180"/>
      <c r="S482" s="180"/>
      <c r="T482" s="180"/>
      <c r="U482" s="180"/>
      <c r="V482" s="180"/>
      <c r="W482" s="180"/>
      <c r="X482" s="180"/>
      <c r="Y482" s="180"/>
      <c r="Z482" s="180"/>
      <c r="AA482" s="180"/>
      <c r="AB482" s="180"/>
      <c r="AC482" s="205" t="str">
        <f>INDEX(Tracking!$B$6:$B$3001,ROW(A477),1)&amp;""</f>
        <v/>
      </c>
      <c r="AD482" s="206">
        <f t="array" ref="AD482">SUMPRODUCT(MID(0&amp;AC482,LARGE(INDEX(ISNUMBER(--MID(AC482,ROW($A$1:$A$25),1))* ROW($A$1:$A$25),0),ROW($A$1:$A$25))+1,1)*10^ROW($A$1:$A$25)/10)</f>
        <v>0</v>
      </c>
      <c r="AE482" s="180"/>
      <c r="AF482" s="180"/>
      <c r="AG482" s="180"/>
    </row>
    <row r="483" spans="15:33" s="179" customFormat="1" x14ac:dyDescent="0.25">
      <c r="O483" s="180"/>
      <c r="P483" s="180"/>
      <c r="Q483" s="180"/>
      <c r="R483" s="180"/>
      <c r="S483" s="180"/>
      <c r="T483" s="180"/>
      <c r="U483" s="180"/>
      <c r="V483" s="180"/>
      <c r="W483" s="180"/>
      <c r="X483" s="180"/>
      <c r="Y483" s="180"/>
      <c r="Z483" s="180"/>
      <c r="AA483" s="180"/>
      <c r="AB483" s="180"/>
      <c r="AC483" s="205" t="str">
        <f>INDEX(Tracking!$B$6:$B$3001,ROW(A478),1)&amp;""</f>
        <v/>
      </c>
      <c r="AD483" s="206">
        <f t="array" ref="AD483">SUMPRODUCT(MID(0&amp;AC483,LARGE(INDEX(ISNUMBER(--MID(AC483,ROW($A$1:$A$25),1))* ROW($A$1:$A$25),0),ROW($A$1:$A$25))+1,1)*10^ROW($A$1:$A$25)/10)</f>
        <v>0</v>
      </c>
      <c r="AE483" s="180"/>
      <c r="AF483" s="180"/>
      <c r="AG483" s="180"/>
    </row>
    <row r="484" spans="15:33" s="179" customFormat="1" x14ac:dyDescent="0.25">
      <c r="O484" s="180"/>
      <c r="P484" s="180"/>
      <c r="Q484" s="180"/>
      <c r="R484" s="180"/>
      <c r="S484" s="180"/>
      <c r="T484" s="180"/>
      <c r="U484" s="180"/>
      <c r="V484" s="180"/>
      <c r="W484" s="180"/>
      <c r="X484" s="180"/>
      <c r="Y484" s="180"/>
      <c r="Z484" s="180"/>
      <c r="AA484" s="180"/>
      <c r="AB484" s="180"/>
      <c r="AC484" s="205" t="str">
        <f>INDEX(Tracking!$B$6:$B$3001,ROW(A479),1)&amp;""</f>
        <v/>
      </c>
      <c r="AD484" s="206">
        <f t="array" ref="AD484">SUMPRODUCT(MID(0&amp;AC484,LARGE(INDEX(ISNUMBER(--MID(AC484,ROW($A$1:$A$25),1))* ROW($A$1:$A$25),0),ROW($A$1:$A$25))+1,1)*10^ROW($A$1:$A$25)/10)</f>
        <v>0</v>
      </c>
      <c r="AE484" s="180"/>
      <c r="AF484" s="180"/>
      <c r="AG484" s="180"/>
    </row>
    <row r="485" spans="15:33" s="179" customFormat="1" x14ac:dyDescent="0.25">
      <c r="O485" s="180"/>
      <c r="P485" s="180"/>
      <c r="Q485" s="180"/>
      <c r="R485" s="180"/>
      <c r="S485" s="180"/>
      <c r="T485" s="180"/>
      <c r="U485" s="180"/>
      <c r="V485" s="180"/>
      <c r="W485" s="180"/>
      <c r="X485" s="180"/>
      <c r="Y485" s="180"/>
      <c r="Z485" s="180"/>
      <c r="AA485" s="180"/>
      <c r="AB485" s="180"/>
      <c r="AC485" s="205" t="str">
        <f>INDEX(Tracking!$B$6:$B$3001,ROW(A480),1)&amp;""</f>
        <v/>
      </c>
      <c r="AD485" s="206">
        <f t="array" ref="AD485">SUMPRODUCT(MID(0&amp;AC485,LARGE(INDEX(ISNUMBER(--MID(AC485,ROW($A$1:$A$25),1))* ROW($A$1:$A$25),0),ROW($A$1:$A$25))+1,1)*10^ROW($A$1:$A$25)/10)</f>
        <v>0</v>
      </c>
      <c r="AE485" s="180"/>
      <c r="AF485" s="180"/>
      <c r="AG485" s="180"/>
    </row>
    <row r="486" spans="15:33" s="179" customFormat="1" x14ac:dyDescent="0.25">
      <c r="O486" s="180"/>
      <c r="P486" s="180"/>
      <c r="Q486" s="180"/>
      <c r="R486" s="180"/>
      <c r="S486" s="180"/>
      <c r="T486" s="180"/>
      <c r="U486" s="180"/>
      <c r="V486" s="180"/>
      <c r="W486" s="180"/>
      <c r="X486" s="180"/>
      <c r="Y486" s="180"/>
      <c r="Z486" s="180"/>
      <c r="AA486" s="180"/>
      <c r="AB486" s="180"/>
      <c r="AC486" s="205" t="str">
        <f>INDEX(Tracking!$B$6:$B$3001,ROW(A481),1)&amp;""</f>
        <v/>
      </c>
      <c r="AD486" s="206">
        <f t="array" ref="AD486">SUMPRODUCT(MID(0&amp;AC486,LARGE(INDEX(ISNUMBER(--MID(AC486,ROW($A$1:$A$25),1))* ROW($A$1:$A$25),0),ROW($A$1:$A$25))+1,1)*10^ROW($A$1:$A$25)/10)</f>
        <v>0</v>
      </c>
      <c r="AE486" s="180"/>
      <c r="AF486" s="180"/>
      <c r="AG486" s="180"/>
    </row>
    <row r="487" spans="15:33" s="179" customFormat="1" x14ac:dyDescent="0.25">
      <c r="O487" s="180"/>
      <c r="P487" s="180"/>
      <c r="Q487" s="180"/>
      <c r="R487" s="180"/>
      <c r="S487" s="180"/>
      <c r="T487" s="180"/>
      <c r="U487" s="180"/>
      <c r="V487" s="180"/>
      <c r="W487" s="180"/>
      <c r="X487" s="180"/>
      <c r="Y487" s="180"/>
      <c r="Z487" s="180"/>
      <c r="AA487" s="180"/>
      <c r="AB487" s="180"/>
      <c r="AC487" s="205" t="str">
        <f>INDEX(Tracking!$B$6:$B$3001,ROW(A482),1)&amp;""</f>
        <v/>
      </c>
      <c r="AD487" s="206">
        <f t="array" ref="AD487">SUMPRODUCT(MID(0&amp;AC487,LARGE(INDEX(ISNUMBER(--MID(AC487,ROW($A$1:$A$25),1))* ROW($A$1:$A$25),0),ROW($A$1:$A$25))+1,1)*10^ROW($A$1:$A$25)/10)</f>
        <v>0</v>
      </c>
      <c r="AE487" s="180"/>
      <c r="AF487" s="180"/>
      <c r="AG487" s="180"/>
    </row>
    <row r="488" spans="15:33" s="179" customFormat="1" x14ac:dyDescent="0.25">
      <c r="O488" s="180"/>
      <c r="P488" s="180"/>
      <c r="Q488" s="180"/>
      <c r="R488" s="180"/>
      <c r="S488" s="180"/>
      <c r="T488" s="180"/>
      <c r="U488" s="180"/>
      <c r="V488" s="180"/>
      <c r="W488" s="180"/>
      <c r="X488" s="180"/>
      <c r="Y488" s="180"/>
      <c r="Z488" s="180"/>
      <c r="AA488" s="180"/>
      <c r="AB488" s="180"/>
      <c r="AC488" s="205" t="str">
        <f>INDEX(Tracking!$B$6:$B$3001,ROW(A483),1)&amp;""</f>
        <v/>
      </c>
      <c r="AD488" s="206">
        <f t="array" ref="AD488">SUMPRODUCT(MID(0&amp;AC488,LARGE(INDEX(ISNUMBER(--MID(AC488,ROW($A$1:$A$25),1))* ROW($A$1:$A$25),0),ROW($A$1:$A$25))+1,1)*10^ROW($A$1:$A$25)/10)</f>
        <v>0</v>
      </c>
      <c r="AE488" s="180"/>
      <c r="AF488" s="180"/>
      <c r="AG488" s="180"/>
    </row>
    <row r="489" spans="15:33" s="179" customFormat="1" x14ac:dyDescent="0.25">
      <c r="O489" s="180"/>
      <c r="P489" s="180"/>
      <c r="Q489" s="180"/>
      <c r="R489" s="180"/>
      <c r="S489" s="180"/>
      <c r="T489" s="180"/>
      <c r="U489" s="180"/>
      <c r="V489" s="180"/>
      <c r="W489" s="180"/>
      <c r="X489" s="180"/>
      <c r="Y489" s="180"/>
      <c r="Z489" s="180"/>
      <c r="AA489" s="180"/>
      <c r="AB489" s="180"/>
      <c r="AC489" s="205" t="str">
        <f>INDEX(Tracking!$B$6:$B$3001,ROW(A484),1)&amp;""</f>
        <v/>
      </c>
      <c r="AD489" s="206">
        <f t="array" ref="AD489">SUMPRODUCT(MID(0&amp;AC489,LARGE(INDEX(ISNUMBER(--MID(AC489,ROW($A$1:$A$25),1))* ROW($A$1:$A$25),0),ROW($A$1:$A$25))+1,1)*10^ROW($A$1:$A$25)/10)</f>
        <v>0</v>
      </c>
      <c r="AE489" s="180"/>
      <c r="AF489" s="180"/>
      <c r="AG489" s="180"/>
    </row>
    <row r="490" spans="15:33" s="179" customFormat="1" x14ac:dyDescent="0.25">
      <c r="O490" s="180"/>
      <c r="P490" s="180"/>
      <c r="Q490" s="180"/>
      <c r="R490" s="180"/>
      <c r="S490" s="180"/>
      <c r="T490" s="180"/>
      <c r="U490" s="180"/>
      <c r="V490" s="180"/>
      <c r="W490" s="180"/>
      <c r="X490" s="180"/>
      <c r="Y490" s="180"/>
      <c r="Z490" s="180"/>
      <c r="AA490" s="180"/>
      <c r="AB490" s="180"/>
      <c r="AC490" s="205" t="str">
        <f>INDEX(Tracking!$B$6:$B$3001,ROW(A485),1)&amp;""</f>
        <v/>
      </c>
      <c r="AD490" s="206">
        <f t="array" ref="AD490">SUMPRODUCT(MID(0&amp;AC490,LARGE(INDEX(ISNUMBER(--MID(AC490,ROW($A$1:$A$25),1))* ROW($A$1:$A$25),0),ROW($A$1:$A$25))+1,1)*10^ROW($A$1:$A$25)/10)</f>
        <v>0</v>
      </c>
      <c r="AE490" s="180"/>
      <c r="AF490" s="180"/>
      <c r="AG490" s="180"/>
    </row>
    <row r="491" spans="15:33" s="179" customFormat="1" x14ac:dyDescent="0.25">
      <c r="O491" s="180"/>
      <c r="P491" s="180"/>
      <c r="Q491" s="180"/>
      <c r="R491" s="180"/>
      <c r="S491" s="180"/>
      <c r="T491" s="180"/>
      <c r="U491" s="180"/>
      <c r="V491" s="180"/>
      <c r="W491" s="180"/>
      <c r="X491" s="180"/>
      <c r="Y491" s="180"/>
      <c r="Z491" s="180"/>
      <c r="AA491" s="180"/>
      <c r="AB491" s="180"/>
      <c r="AC491" s="205" t="str">
        <f>INDEX(Tracking!$B$6:$B$3001,ROW(A486),1)&amp;""</f>
        <v/>
      </c>
      <c r="AD491" s="206">
        <f t="array" ref="AD491">SUMPRODUCT(MID(0&amp;AC491,LARGE(INDEX(ISNUMBER(--MID(AC491,ROW($A$1:$A$25),1))* ROW($A$1:$A$25),0),ROW($A$1:$A$25))+1,1)*10^ROW($A$1:$A$25)/10)</f>
        <v>0</v>
      </c>
      <c r="AE491" s="180"/>
      <c r="AF491" s="180"/>
      <c r="AG491" s="180"/>
    </row>
    <row r="492" spans="15:33" s="179" customFormat="1" x14ac:dyDescent="0.25">
      <c r="O492" s="180"/>
      <c r="P492" s="180"/>
      <c r="Q492" s="180"/>
      <c r="R492" s="180"/>
      <c r="S492" s="180"/>
      <c r="T492" s="180"/>
      <c r="U492" s="180"/>
      <c r="V492" s="180"/>
      <c r="W492" s="180"/>
      <c r="X492" s="180"/>
      <c r="Y492" s="180"/>
      <c r="Z492" s="180"/>
      <c r="AA492" s="180"/>
      <c r="AB492" s="180"/>
      <c r="AC492" s="205" t="str">
        <f>INDEX(Tracking!$B$6:$B$3001,ROW(A487),1)&amp;""</f>
        <v/>
      </c>
      <c r="AD492" s="206">
        <f t="array" ref="AD492">SUMPRODUCT(MID(0&amp;AC492,LARGE(INDEX(ISNUMBER(--MID(AC492,ROW($A$1:$A$25),1))* ROW($A$1:$A$25),0),ROW($A$1:$A$25))+1,1)*10^ROW($A$1:$A$25)/10)</f>
        <v>0</v>
      </c>
      <c r="AE492" s="180"/>
      <c r="AF492" s="180"/>
      <c r="AG492" s="180"/>
    </row>
    <row r="493" spans="15:33" s="179" customFormat="1" x14ac:dyDescent="0.25">
      <c r="O493" s="180"/>
      <c r="P493" s="180"/>
      <c r="Q493" s="180"/>
      <c r="R493" s="180"/>
      <c r="S493" s="180"/>
      <c r="T493" s="180"/>
      <c r="U493" s="180"/>
      <c r="V493" s="180"/>
      <c r="W493" s="180"/>
      <c r="X493" s="180"/>
      <c r="Y493" s="180"/>
      <c r="Z493" s="180"/>
      <c r="AA493" s="180"/>
      <c r="AB493" s="180"/>
      <c r="AC493" s="205" t="str">
        <f>INDEX(Tracking!$B$6:$B$3001,ROW(A488),1)&amp;""</f>
        <v/>
      </c>
      <c r="AD493" s="206">
        <f t="array" ref="AD493">SUMPRODUCT(MID(0&amp;AC493,LARGE(INDEX(ISNUMBER(--MID(AC493,ROW($A$1:$A$25),1))* ROW($A$1:$A$25),0),ROW($A$1:$A$25))+1,1)*10^ROW($A$1:$A$25)/10)</f>
        <v>0</v>
      </c>
      <c r="AE493" s="180"/>
      <c r="AF493" s="180"/>
      <c r="AG493" s="180"/>
    </row>
    <row r="494" spans="15:33" s="179" customFormat="1" x14ac:dyDescent="0.25">
      <c r="O494" s="180"/>
      <c r="P494" s="180"/>
      <c r="Q494" s="180"/>
      <c r="R494" s="180"/>
      <c r="S494" s="180"/>
      <c r="T494" s="180"/>
      <c r="U494" s="180"/>
      <c r="V494" s="180"/>
      <c r="W494" s="180"/>
      <c r="X494" s="180"/>
      <c r="Y494" s="180"/>
      <c r="Z494" s="180"/>
      <c r="AA494" s="180"/>
      <c r="AB494" s="180"/>
      <c r="AC494" s="205" t="str">
        <f>INDEX(Tracking!$B$6:$B$3001,ROW(A489),1)&amp;""</f>
        <v/>
      </c>
      <c r="AD494" s="206">
        <f t="array" ref="AD494">SUMPRODUCT(MID(0&amp;AC494,LARGE(INDEX(ISNUMBER(--MID(AC494,ROW($A$1:$A$25),1))* ROW($A$1:$A$25),0),ROW($A$1:$A$25))+1,1)*10^ROW($A$1:$A$25)/10)</f>
        <v>0</v>
      </c>
      <c r="AE494" s="180"/>
      <c r="AF494" s="180"/>
      <c r="AG494" s="180"/>
    </row>
    <row r="495" spans="15:33" s="179" customFormat="1" x14ac:dyDescent="0.25">
      <c r="O495" s="180"/>
      <c r="P495" s="180"/>
      <c r="Q495" s="180"/>
      <c r="R495" s="180"/>
      <c r="S495" s="180"/>
      <c r="T495" s="180"/>
      <c r="U495" s="180"/>
      <c r="V495" s="180"/>
      <c r="W495" s="180"/>
      <c r="X495" s="180"/>
      <c r="Y495" s="180"/>
      <c r="Z495" s="180"/>
      <c r="AA495" s="180"/>
      <c r="AB495" s="180"/>
      <c r="AC495" s="205" t="str">
        <f>INDEX(Tracking!$B$6:$B$3001,ROW(A490),1)&amp;""</f>
        <v/>
      </c>
      <c r="AD495" s="206">
        <f t="array" ref="AD495">SUMPRODUCT(MID(0&amp;AC495,LARGE(INDEX(ISNUMBER(--MID(AC495,ROW($A$1:$A$25),1))* ROW($A$1:$A$25),0),ROW($A$1:$A$25))+1,1)*10^ROW($A$1:$A$25)/10)</f>
        <v>0</v>
      </c>
      <c r="AE495" s="180"/>
      <c r="AF495" s="180"/>
      <c r="AG495" s="180"/>
    </row>
    <row r="496" spans="15:33" s="179" customFormat="1" x14ac:dyDescent="0.25">
      <c r="O496" s="180"/>
      <c r="P496" s="180"/>
      <c r="Q496" s="180"/>
      <c r="R496" s="180"/>
      <c r="S496" s="180"/>
      <c r="T496" s="180"/>
      <c r="U496" s="180"/>
      <c r="V496" s="180"/>
      <c r="W496" s="180"/>
      <c r="X496" s="180"/>
      <c r="Y496" s="180"/>
      <c r="Z496" s="180"/>
      <c r="AA496" s="180"/>
      <c r="AB496" s="180"/>
      <c r="AC496" s="205" t="str">
        <f>INDEX(Tracking!$B$6:$B$3001,ROW(A491),1)&amp;""</f>
        <v/>
      </c>
      <c r="AD496" s="206">
        <f t="array" ref="AD496">SUMPRODUCT(MID(0&amp;AC496,LARGE(INDEX(ISNUMBER(--MID(AC496,ROW($A$1:$A$25),1))* ROW($A$1:$A$25),0),ROW($A$1:$A$25))+1,1)*10^ROW($A$1:$A$25)/10)</f>
        <v>0</v>
      </c>
      <c r="AE496" s="180"/>
      <c r="AF496" s="180"/>
      <c r="AG496" s="180"/>
    </row>
    <row r="497" spans="15:33" s="179" customFormat="1" x14ac:dyDescent="0.25">
      <c r="O497" s="180"/>
      <c r="P497" s="180"/>
      <c r="Q497" s="180"/>
      <c r="R497" s="180"/>
      <c r="S497" s="180"/>
      <c r="T497" s="180"/>
      <c r="U497" s="180"/>
      <c r="V497" s="180"/>
      <c r="W497" s="180"/>
      <c r="X497" s="180"/>
      <c r="Y497" s="180"/>
      <c r="Z497" s="180"/>
      <c r="AA497" s="180"/>
      <c r="AB497" s="180"/>
      <c r="AC497" s="205" t="str">
        <f>INDEX(Tracking!$B$6:$B$3001,ROW(A492),1)&amp;""</f>
        <v/>
      </c>
      <c r="AD497" s="206">
        <f t="array" ref="AD497">SUMPRODUCT(MID(0&amp;AC497,LARGE(INDEX(ISNUMBER(--MID(AC497,ROW($A$1:$A$25),1))* ROW($A$1:$A$25),0),ROW($A$1:$A$25))+1,1)*10^ROW($A$1:$A$25)/10)</f>
        <v>0</v>
      </c>
      <c r="AE497" s="180"/>
      <c r="AF497" s="180"/>
      <c r="AG497" s="180"/>
    </row>
    <row r="498" spans="15:33" s="179" customFormat="1" x14ac:dyDescent="0.25">
      <c r="O498" s="180"/>
      <c r="P498" s="180"/>
      <c r="Q498" s="180"/>
      <c r="R498" s="180"/>
      <c r="S498" s="180"/>
      <c r="T498" s="180"/>
      <c r="U498" s="180"/>
      <c r="V498" s="180"/>
      <c r="W498" s="180"/>
      <c r="X498" s="180"/>
      <c r="Y498" s="180"/>
      <c r="Z498" s="180"/>
      <c r="AA498" s="180"/>
      <c r="AB498" s="180"/>
      <c r="AC498" s="205" t="str">
        <f>INDEX(Tracking!$B$6:$B$3001,ROW(A493),1)&amp;""</f>
        <v/>
      </c>
      <c r="AD498" s="206">
        <f t="array" ref="AD498">SUMPRODUCT(MID(0&amp;AC498,LARGE(INDEX(ISNUMBER(--MID(AC498,ROW($A$1:$A$25),1))* ROW($A$1:$A$25),0),ROW($A$1:$A$25))+1,1)*10^ROW($A$1:$A$25)/10)</f>
        <v>0</v>
      </c>
      <c r="AE498" s="180"/>
      <c r="AF498" s="180"/>
      <c r="AG498" s="180"/>
    </row>
    <row r="499" spans="15:33" s="179" customFormat="1" x14ac:dyDescent="0.25">
      <c r="O499" s="180"/>
      <c r="P499" s="180"/>
      <c r="Q499" s="180"/>
      <c r="R499" s="180"/>
      <c r="S499" s="180"/>
      <c r="T499" s="180"/>
      <c r="U499" s="180"/>
      <c r="V499" s="180"/>
      <c r="W499" s="180"/>
      <c r="X499" s="180"/>
      <c r="Y499" s="180"/>
      <c r="Z499" s="180"/>
      <c r="AA499" s="180"/>
      <c r="AB499" s="180"/>
      <c r="AC499" s="205" t="str">
        <f>INDEX(Tracking!$B$6:$B$3001,ROW(A494),1)&amp;""</f>
        <v/>
      </c>
      <c r="AD499" s="206">
        <f t="array" ref="AD499">SUMPRODUCT(MID(0&amp;AC499,LARGE(INDEX(ISNUMBER(--MID(AC499,ROW($A$1:$A$25),1))* ROW($A$1:$A$25),0),ROW($A$1:$A$25))+1,1)*10^ROW($A$1:$A$25)/10)</f>
        <v>0</v>
      </c>
      <c r="AE499" s="180"/>
      <c r="AF499" s="180"/>
      <c r="AG499" s="180"/>
    </row>
    <row r="500" spans="15:33" s="179" customFormat="1" x14ac:dyDescent="0.25">
      <c r="O500" s="180"/>
      <c r="P500" s="180"/>
      <c r="Q500" s="180"/>
      <c r="R500" s="180"/>
      <c r="S500" s="180"/>
      <c r="T500" s="180"/>
      <c r="U500" s="180"/>
      <c r="V500" s="180"/>
      <c r="W500" s="180"/>
      <c r="X500" s="180"/>
      <c r="Y500" s="180"/>
      <c r="Z500" s="180"/>
      <c r="AA500" s="180"/>
      <c r="AB500" s="180"/>
      <c r="AC500" s="205" t="str">
        <f>INDEX(Tracking!$B$6:$B$3001,ROW(A495),1)&amp;""</f>
        <v/>
      </c>
      <c r="AD500" s="206">
        <f t="array" ref="AD500">SUMPRODUCT(MID(0&amp;AC500,LARGE(INDEX(ISNUMBER(--MID(AC500,ROW($A$1:$A$25),1))* ROW($A$1:$A$25),0),ROW($A$1:$A$25))+1,1)*10^ROW($A$1:$A$25)/10)</f>
        <v>0</v>
      </c>
      <c r="AE500" s="180"/>
      <c r="AF500" s="180"/>
      <c r="AG500" s="180"/>
    </row>
    <row r="501" spans="15:33" s="179" customFormat="1" x14ac:dyDescent="0.25">
      <c r="O501" s="180"/>
      <c r="P501" s="180"/>
      <c r="Q501" s="180"/>
      <c r="R501" s="180"/>
      <c r="S501" s="180"/>
      <c r="T501" s="180"/>
      <c r="U501" s="180"/>
      <c r="V501" s="180"/>
      <c r="W501" s="180"/>
      <c r="X501" s="180"/>
      <c r="Y501" s="180"/>
      <c r="Z501" s="180"/>
      <c r="AA501" s="180"/>
      <c r="AB501" s="180"/>
      <c r="AC501" s="205" t="str">
        <f>INDEX(Tracking!$B$6:$B$3001,ROW(A496),1)&amp;""</f>
        <v/>
      </c>
      <c r="AD501" s="206">
        <f t="array" ref="AD501">SUMPRODUCT(MID(0&amp;AC501,LARGE(INDEX(ISNUMBER(--MID(AC501,ROW($A$1:$A$25),1))* ROW($A$1:$A$25),0),ROW($A$1:$A$25))+1,1)*10^ROW($A$1:$A$25)/10)</f>
        <v>0</v>
      </c>
      <c r="AE501" s="180"/>
      <c r="AF501" s="180"/>
      <c r="AG501" s="180"/>
    </row>
    <row r="502" spans="15:33" s="179" customFormat="1" x14ac:dyDescent="0.25">
      <c r="O502" s="180"/>
      <c r="P502" s="180"/>
      <c r="Q502" s="180"/>
      <c r="R502" s="180"/>
      <c r="S502" s="180"/>
      <c r="T502" s="180"/>
      <c r="U502" s="180"/>
      <c r="V502" s="180"/>
      <c r="W502" s="180"/>
      <c r="X502" s="180"/>
      <c r="Y502" s="180"/>
      <c r="Z502" s="180"/>
      <c r="AA502" s="180"/>
      <c r="AB502" s="180"/>
      <c r="AC502" s="205" t="str">
        <f>INDEX(Tracking!$B$6:$B$3001,ROW(A497),1)&amp;""</f>
        <v/>
      </c>
      <c r="AD502" s="206">
        <f t="array" ref="AD502">SUMPRODUCT(MID(0&amp;AC502,LARGE(INDEX(ISNUMBER(--MID(AC502,ROW($A$1:$A$25),1))* ROW($A$1:$A$25),0),ROW($A$1:$A$25))+1,1)*10^ROW($A$1:$A$25)/10)</f>
        <v>0</v>
      </c>
      <c r="AE502" s="180"/>
      <c r="AF502" s="180"/>
      <c r="AG502" s="180"/>
    </row>
    <row r="503" spans="15:33" s="179" customFormat="1" x14ac:dyDescent="0.25">
      <c r="O503" s="180"/>
      <c r="P503" s="180"/>
      <c r="Q503" s="180"/>
      <c r="R503" s="180"/>
      <c r="S503" s="180"/>
      <c r="T503" s="180"/>
      <c r="U503" s="180"/>
      <c r="V503" s="180"/>
      <c r="W503" s="180"/>
      <c r="X503" s="180"/>
      <c r="Y503" s="180"/>
      <c r="Z503" s="180"/>
      <c r="AA503" s="180"/>
      <c r="AB503" s="180"/>
      <c r="AC503" s="205" t="str">
        <f>INDEX(Tracking!$B$6:$B$3001,ROW(A498),1)&amp;""</f>
        <v/>
      </c>
      <c r="AD503" s="206">
        <f t="array" ref="AD503">SUMPRODUCT(MID(0&amp;AC503,LARGE(INDEX(ISNUMBER(--MID(AC503,ROW($A$1:$A$25),1))* ROW($A$1:$A$25),0),ROW($A$1:$A$25))+1,1)*10^ROW($A$1:$A$25)/10)</f>
        <v>0</v>
      </c>
      <c r="AE503" s="180"/>
      <c r="AF503" s="180"/>
      <c r="AG503" s="180"/>
    </row>
    <row r="504" spans="15:33" s="179" customFormat="1" x14ac:dyDescent="0.25">
      <c r="O504" s="180"/>
      <c r="P504" s="180"/>
      <c r="Q504" s="180"/>
      <c r="R504" s="180"/>
      <c r="S504" s="180"/>
      <c r="T504" s="180"/>
      <c r="U504" s="180"/>
      <c r="V504" s="180"/>
      <c r="W504" s="180"/>
      <c r="X504" s="180"/>
      <c r="Y504" s="180"/>
      <c r="Z504" s="180"/>
      <c r="AA504" s="180"/>
      <c r="AB504" s="180"/>
      <c r="AC504" s="205" t="str">
        <f>INDEX(Tracking!$B$6:$B$3001,ROW(A499),1)&amp;""</f>
        <v/>
      </c>
      <c r="AD504" s="206">
        <f t="array" ref="AD504">SUMPRODUCT(MID(0&amp;AC504,LARGE(INDEX(ISNUMBER(--MID(AC504,ROW($A$1:$A$25),1))* ROW($A$1:$A$25),0),ROW($A$1:$A$25))+1,1)*10^ROW($A$1:$A$25)/10)</f>
        <v>0</v>
      </c>
      <c r="AE504" s="180"/>
      <c r="AF504" s="180"/>
      <c r="AG504" s="180"/>
    </row>
    <row r="505" spans="15:33" s="179" customFormat="1" x14ac:dyDescent="0.25">
      <c r="O505" s="180"/>
      <c r="P505" s="180"/>
      <c r="Q505" s="180"/>
      <c r="R505" s="180"/>
      <c r="S505" s="180"/>
      <c r="T505" s="180"/>
      <c r="U505" s="180"/>
      <c r="V505" s="180"/>
      <c r="W505" s="180"/>
      <c r="X505" s="180"/>
      <c r="Y505" s="180"/>
      <c r="Z505" s="180"/>
      <c r="AA505" s="180"/>
      <c r="AB505" s="180"/>
      <c r="AC505" s="205" t="str">
        <f>INDEX(Tracking!$B$6:$B$3001,ROW(A500),1)&amp;""</f>
        <v/>
      </c>
      <c r="AD505" s="206">
        <f t="array" ref="AD505">SUMPRODUCT(MID(0&amp;AC505,LARGE(INDEX(ISNUMBER(--MID(AC505,ROW($A$1:$A$25),1))* ROW($A$1:$A$25),0),ROW($A$1:$A$25))+1,1)*10^ROW($A$1:$A$25)/10)</f>
        <v>0</v>
      </c>
      <c r="AE505" s="180"/>
      <c r="AF505" s="180"/>
      <c r="AG505" s="180"/>
    </row>
    <row r="506" spans="15:33" s="179" customFormat="1" x14ac:dyDescent="0.25">
      <c r="O506" s="180"/>
      <c r="P506" s="180"/>
      <c r="Q506" s="180"/>
      <c r="R506" s="180"/>
      <c r="S506" s="180"/>
      <c r="T506" s="180"/>
      <c r="U506" s="180"/>
      <c r="V506" s="180"/>
      <c r="W506" s="180"/>
      <c r="X506" s="180"/>
      <c r="Y506" s="180"/>
      <c r="Z506" s="180"/>
      <c r="AA506" s="180"/>
      <c r="AB506" s="180"/>
      <c r="AC506" s="205" t="str">
        <f>INDEX(Tracking!$B$6:$B$3001,ROW(A501),1)&amp;""</f>
        <v/>
      </c>
      <c r="AD506" s="206">
        <f t="array" ref="AD506">SUMPRODUCT(MID(0&amp;AC506,LARGE(INDEX(ISNUMBER(--MID(AC506,ROW($A$1:$A$25),1))* ROW($A$1:$A$25),0),ROW($A$1:$A$25))+1,1)*10^ROW($A$1:$A$25)/10)</f>
        <v>0</v>
      </c>
      <c r="AE506" s="180"/>
      <c r="AF506" s="180"/>
      <c r="AG506" s="180"/>
    </row>
    <row r="507" spans="15:33" s="179" customFormat="1" x14ac:dyDescent="0.25">
      <c r="O507" s="180"/>
      <c r="P507" s="180"/>
      <c r="Q507" s="180"/>
      <c r="R507" s="180"/>
      <c r="S507" s="180"/>
      <c r="T507" s="180"/>
      <c r="U507" s="180"/>
      <c r="V507" s="180"/>
      <c r="W507" s="180"/>
      <c r="X507" s="180"/>
      <c r="Y507" s="180"/>
      <c r="Z507" s="180"/>
      <c r="AA507" s="180"/>
      <c r="AB507" s="180"/>
      <c r="AC507" s="205" t="str">
        <f>INDEX(Tracking!$B$6:$B$3001,ROW(A502),1)&amp;""</f>
        <v/>
      </c>
      <c r="AD507" s="206">
        <f t="array" ref="AD507">SUMPRODUCT(MID(0&amp;AC507,LARGE(INDEX(ISNUMBER(--MID(AC507,ROW($A$1:$A$25),1))* ROW($A$1:$A$25),0),ROW($A$1:$A$25))+1,1)*10^ROW($A$1:$A$25)/10)</f>
        <v>0</v>
      </c>
      <c r="AE507" s="180"/>
      <c r="AF507" s="180"/>
      <c r="AG507" s="180"/>
    </row>
    <row r="508" spans="15:33" s="179" customFormat="1" x14ac:dyDescent="0.25">
      <c r="O508" s="180"/>
      <c r="P508" s="180"/>
      <c r="Q508" s="180"/>
      <c r="R508" s="180"/>
      <c r="S508" s="180"/>
      <c r="T508" s="180"/>
      <c r="U508" s="180"/>
      <c r="V508" s="180"/>
      <c r="W508" s="180"/>
      <c r="X508" s="180"/>
      <c r="Y508" s="180"/>
      <c r="Z508" s="180"/>
      <c r="AA508" s="180"/>
      <c r="AB508" s="180"/>
      <c r="AC508" s="205" t="str">
        <f>INDEX(Tracking!$B$6:$B$3001,ROW(A503),1)&amp;""</f>
        <v/>
      </c>
      <c r="AD508" s="206">
        <f t="array" ref="AD508">SUMPRODUCT(MID(0&amp;AC508,LARGE(INDEX(ISNUMBER(--MID(AC508,ROW($A$1:$A$25),1))* ROW($A$1:$A$25),0),ROW($A$1:$A$25))+1,1)*10^ROW($A$1:$A$25)/10)</f>
        <v>0</v>
      </c>
      <c r="AE508" s="180"/>
      <c r="AF508" s="180"/>
      <c r="AG508" s="180"/>
    </row>
    <row r="509" spans="15:33" s="179" customFormat="1" x14ac:dyDescent="0.25">
      <c r="O509" s="180"/>
      <c r="P509" s="180"/>
      <c r="Q509" s="180"/>
      <c r="R509" s="180"/>
      <c r="S509" s="180"/>
      <c r="T509" s="180"/>
      <c r="U509" s="180"/>
      <c r="V509" s="180"/>
      <c r="W509" s="180"/>
      <c r="X509" s="180"/>
      <c r="Y509" s="180"/>
      <c r="Z509" s="180"/>
      <c r="AA509" s="180"/>
      <c r="AB509" s="180"/>
      <c r="AC509" s="205" t="str">
        <f>INDEX(Tracking!$B$6:$B$3001,ROW(A504),1)&amp;""</f>
        <v/>
      </c>
      <c r="AD509" s="206">
        <f t="array" ref="AD509">SUMPRODUCT(MID(0&amp;AC509,LARGE(INDEX(ISNUMBER(--MID(AC509,ROW($A$1:$A$25),1))* ROW($A$1:$A$25),0),ROW($A$1:$A$25))+1,1)*10^ROW($A$1:$A$25)/10)</f>
        <v>0</v>
      </c>
      <c r="AE509" s="180"/>
      <c r="AF509" s="180"/>
      <c r="AG509" s="180"/>
    </row>
    <row r="510" spans="15:33" s="179" customFormat="1" x14ac:dyDescent="0.25">
      <c r="O510" s="180"/>
      <c r="P510" s="180"/>
      <c r="Q510" s="180"/>
      <c r="R510" s="180"/>
      <c r="S510" s="180"/>
      <c r="T510" s="180"/>
      <c r="U510" s="180"/>
      <c r="V510" s="180"/>
      <c r="W510" s="180"/>
      <c r="X510" s="180"/>
      <c r="Y510" s="180"/>
      <c r="Z510" s="180"/>
      <c r="AA510" s="180"/>
      <c r="AB510" s="180"/>
      <c r="AC510" s="205" t="str">
        <f>INDEX(Tracking!$B$6:$B$3001,ROW(A505),1)&amp;""</f>
        <v/>
      </c>
      <c r="AD510" s="206">
        <f t="array" ref="AD510">SUMPRODUCT(MID(0&amp;AC510,LARGE(INDEX(ISNUMBER(--MID(AC510,ROW($A$1:$A$25),1))* ROW($A$1:$A$25),0),ROW($A$1:$A$25))+1,1)*10^ROW($A$1:$A$25)/10)</f>
        <v>0</v>
      </c>
      <c r="AE510" s="180"/>
      <c r="AF510" s="180"/>
      <c r="AG510" s="180"/>
    </row>
    <row r="511" spans="15:33" s="179" customFormat="1" x14ac:dyDescent="0.25">
      <c r="O511" s="180"/>
      <c r="P511" s="180"/>
      <c r="Q511" s="180"/>
      <c r="R511" s="180"/>
      <c r="S511" s="180"/>
      <c r="T511" s="180"/>
      <c r="U511" s="180"/>
      <c r="V511" s="180"/>
      <c r="W511" s="180"/>
      <c r="X511" s="180"/>
      <c r="Y511" s="180"/>
      <c r="Z511" s="180"/>
      <c r="AA511" s="180"/>
      <c r="AB511" s="180"/>
      <c r="AC511" s="205" t="str">
        <f>INDEX(Tracking!$B$6:$B$3001,ROW(A506),1)&amp;""</f>
        <v/>
      </c>
      <c r="AD511" s="206">
        <f t="array" ref="AD511">SUMPRODUCT(MID(0&amp;AC511,LARGE(INDEX(ISNUMBER(--MID(AC511,ROW($A$1:$A$25),1))* ROW($A$1:$A$25),0),ROW($A$1:$A$25))+1,1)*10^ROW($A$1:$A$25)/10)</f>
        <v>0</v>
      </c>
      <c r="AE511" s="180"/>
      <c r="AF511" s="180"/>
      <c r="AG511" s="180"/>
    </row>
    <row r="512" spans="15:33" s="179" customFormat="1" x14ac:dyDescent="0.25">
      <c r="O512" s="180"/>
      <c r="P512" s="180"/>
      <c r="Q512" s="180"/>
      <c r="R512" s="180"/>
      <c r="S512" s="180"/>
      <c r="T512" s="180"/>
      <c r="U512" s="180"/>
      <c r="V512" s="180"/>
      <c r="W512" s="180"/>
      <c r="X512" s="180"/>
      <c r="Y512" s="180"/>
      <c r="Z512" s="180"/>
      <c r="AA512" s="180"/>
      <c r="AB512" s="180"/>
      <c r="AC512" s="205" t="str">
        <f>INDEX(Tracking!$B$6:$B$3001,ROW(A507),1)&amp;""</f>
        <v/>
      </c>
      <c r="AD512" s="206">
        <f t="array" ref="AD512">SUMPRODUCT(MID(0&amp;AC512,LARGE(INDEX(ISNUMBER(--MID(AC512,ROW($A$1:$A$25),1))* ROW($A$1:$A$25),0),ROW($A$1:$A$25))+1,1)*10^ROW($A$1:$A$25)/10)</f>
        <v>0</v>
      </c>
      <c r="AE512" s="180"/>
      <c r="AF512" s="180"/>
      <c r="AG512" s="180"/>
    </row>
    <row r="513" spans="15:33" s="179" customFormat="1" x14ac:dyDescent="0.25">
      <c r="O513" s="180"/>
      <c r="P513" s="180"/>
      <c r="Q513" s="180"/>
      <c r="R513" s="180"/>
      <c r="S513" s="180"/>
      <c r="T513" s="180"/>
      <c r="U513" s="180"/>
      <c r="V513" s="180"/>
      <c r="W513" s="180"/>
      <c r="X513" s="180"/>
      <c r="Y513" s="180"/>
      <c r="Z513" s="180"/>
      <c r="AA513" s="180"/>
      <c r="AB513" s="180"/>
      <c r="AC513" s="205" t="str">
        <f>INDEX(Tracking!$B$6:$B$3001,ROW(A508),1)&amp;""</f>
        <v/>
      </c>
      <c r="AD513" s="206">
        <f t="array" ref="AD513">SUMPRODUCT(MID(0&amp;AC513,LARGE(INDEX(ISNUMBER(--MID(AC513,ROW($A$1:$A$25),1))* ROW($A$1:$A$25),0),ROW($A$1:$A$25))+1,1)*10^ROW($A$1:$A$25)/10)</f>
        <v>0</v>
      </c>
      <c r="AE513" s="180"/>
      <c r="AF513" s="180"/>
      <c r="AG513" s="180"/>
    </row>
    <row r="514" spans="15:33" s="179" customFormat="1" x14ac:dyDescent="0.25">
      <c r="O514" s="180"/>
      <c r="P514" s="180"/>
      <c r="Q514" s="180"/>
      <c r="R514" s="180"/>
      <c r="S514" s="180"/>
      <c r="T514" s="180"/>
      <c r="U514" s="180"/>
      <c r="V514" s="180"/>
      <c r="W514" s="180"/>
      <c r="X514" s="180"/>
      <c r="Y514" s="180"/>
      <c r="Z514" s="180"/>
      <c r="AA514" s="180"/>
      <c r="AB514" s="180"/>
      <c r="AC514" s="205" t="str">
        <f>INDEX(Tracking!$B$6:$B$3001,ROW(A509),1)&amp;""</f>
        <v/>
      </c>
      <c r="AD514" s="206">
        <f t="array" ref="AD514">SUMPRODUCT(MID(0&amp;AC514,LARGE(INDEX(ISNUMBER(--MID(AC514,ROW($A$1:$A$25),1))* ROW($A$1:$A$25),0),ROW($A$1:$A$25))+1,1)*10^ROW($A$1:$A$25)/10)</f>
        <v>0</v>
      </c>
      <c r="AE514" s="180"/>
      <c r="AF514" s="180"/>
      <c r="AG514" s="180"/>
    </row>
    <row r="515" spans="15:33" s="179" customFormat="1" x14ac:dyDescent="0.25">
      <c r="O515" s="180"/>
      <c r="P515" s="180"/>
      <c r="Q515" s="180"/>
      <c r="R515" s="180"/>
      <c r="S515" s="180"/>
      <c r="T515" s="180"/>
      <c r="U515" s="180"/>
      <c r="V515" s="180"/>
      <c r="W515" s="180"/>
      <c r="X515" s="180"/>
      <c r="Y515" s="180"/>
      <c r="Z515" s="180"/>
      <c r="AA515" s="180"/>
      <c r="AB515" s="180"/>
      <c r="AC515" s="205" t="str">
        <f>INDEX(Tracking!$B$6:$B$3001,ROW(A510),1)&amp;""</f>
        <v/>
      </c>
      <c r="AD515" s="206">
        <f t="array" ref="AD515">SUMPRODUCT(MID(0&amp;AC515,LARGE(INDEX(ISNUMBER(--MID(AC515,ROW($A$1:$A$25),1))* ROW($A$1:$A$25),0),ROW($A$1:$A$25))+1,1)*10^ROW($A$1:$A$25)/10)</f>
        <v>0</v>
      </c>
      <c r="AE515" s="180"/>
      <c r="AF515" s="180"/>
      <c r="AG515" s="180"/>
    </row>
    <row r="516" spans="15:33" s="179" customFormat="1" x14ac:dyDescent="0.25">
      <c r="O516" s="180"/>
      <c r="P516" s="180"/>
      <c r="Q516" s="180"/>
      <c r="R516" s="180"/>
      <c r="S516" s="180"/>
      <c r="T516" s="180"/>
      <c r="U516" s="180"/>
      <c r="V516" s="180"/>
      <c r="W516" s="180"/>
      <c r="X516" s="180"/>
      <c r="Y516" s="180"/>
      <c r="Z516" s="180"/>
      <c r="AA516" s="180"/>
      <c r="AB516" s="180"/>
      <c r="AC516" s="205" t="str">
        <f>INDEX(Tracking!$B$6:$B$3001,ROW(A511),1)&amp;""</f>
        <v/>
      </c>
      <c r="AD516" s="206">
        <f t="array" ref="AD516">SUMPRODUCT(MID(0&amp;AC516,LARGE(INDEX(ISNUMBER(--MID(AC516,ROW($A$1:$A$25),1))* ROW($A$1:$A$25),0),ROW($A$1:$A$25))+1,1)*10^ROW($A$1:$A$25)/10)</f>
        <v>0</v>
      </c>
      <c r="AE516" s="180"/>
      <c r="AF516" s="180"/>
      <c r="AG516" s="180"/>
    </row>
    <row r="517" spans="15:33" s="179" customFormat="1" x14ac:dyDescent="0.25">
      <c r="O517" s="180"/>
      <c r="P517" s="180"/>
      <c r="Q517" s="180"/>
      <c r="R517" s="180"/>
      <c r="S517" s="180"/>
      <c r="T517" s="180"/>
      <c r="U517" s="180"/>
      <c r="V517" s="180"/>
      <c r="W517" s="180"/>
      <c r="X517" s="180"/>
      <c r="Y517" s="180"/>
      <c r="Z517" s="180"/>
      <c r="AA517" s="180"/>
      <c r="AB517" s="180"/>
      <c r="AC517" s="205" t="str">
        <f>INDEX(Tracking!$B$6:$B$3001,ROW(A512),1)&amp;""</f>
        <v/>
      </c>
      <c r="AD517" s="206">
        <f t="array" ref="AD517">SUMPRODUCT(MID(0&amp;AC517,LARGE(INDEX(ISNUMBER(--MID(AC517,ROW($A$1:$A$25),1))* ROW($A$1:$A$25),0),ROW($A$1:$A$25))+1,1)*10^ROW($A$1:$A$25)/10)</f>
        <v>0</v>
      </c>
      <c r="AE517" s="180"/>
      <c r="AF517" s="180"/>
      <c r="AG517" s="180"/>
    </row>
    <row r="518" spans="15:33" s="179" customFormat="1" x14ac:dyDescent="0.25">
      <c r="O518" s="180"/>
      <c r="P518" s="180"/>
      <c r="Q518" s="180"/>
      <c r="R518" s="180"/>
      <c r="S518" s="180"/>
      <c r="T518" s="180"/>
      <c r="U518" s="180"/>
      <c r="V518" s="180"/>
      <c r="W518" s="180"/>
      <c r="X518" s="180"/>
      <c r="Y518" s="180"/>
      <c r="Z518" s="180"/>
      <c r="AA518" s="180"/>
      <c r="AB518" s="180"/>
      <c r="AC518" s="205" t="str">
        <f>INDEX(Tracking!$B$6:$B$3001,ROW(A513),1)&amp;""</f>
        <v/>
      </c>
      <c r="AD518" s="206">
        <f t="array" ref="AD518">SUMPRODUCT(MID(0&amp;AC518,LARGE(INDEX(ISNUMBER(--MID(AC518,ROW($A$1:$A$25),1))* ROW($A$1:$A$25),0),ROW($A$1:$A$25))+1,1)*10^ROW($A$1:$A$25)/10)</f>
        <v>0</v>
      </c>
      <c r="AE518" s="180"/>
      <c r="AF518" s="180"/>
      <c r="AG518" s="180"/>
    </row>
    <row r="519" spans="15:33" s="179" customFormat="1" x14ac:dyDescent="0.25">
      <c r="O519" s="180"/>
      <c r="P519" s="180"/>
      <c r="Q519" s="180"/>
      <c r="R519" s="180"/>
      <c r="S519" s="180"/>
      <c r="T519" s="180"/>
      <c r="U519" s="180"/>
      <c r="V519" s="180"/>
      <c r="W519" s="180"/>
      <c r="X519" s="180"/>
      <c r="Y519" s="180"/>
      <c r="Z519" s="180"/>
      <c r="AA519" s="180"/>
      <c r="AB519" s="180"/>
      <c r="AC519" s="205" t="str">
        <f>INDEX(Tracking!$B$6:$B$3001,ROW(A514),1)&amp;""</f>
        <v/>
      </c>
      <c r="AD519" s="206">
        <f t="array" ref="AD519">SUMPRODUCT(MID(0&amp;AC519,LARGE(INDEX(ISNUMBER(--MID(AC519,ROW($A$1:$A$25),1))* ROW($A$1:$A$25),0),ROW($A$1:$A$25))+1,1)*10^ROW($A$1:$A$25)/10)</f>
        <v>0</v>
      </c>
      <c r="AE519" s="180"/>
      <c r="AF519" s="180"/>
      <c r="AG519" s="180"/>
    </row>
    <row r="520" spans="15:33" s="179" customFormat="1" x14ac:dyDescent="0.25">
      <c r="O520" s="180"/>
      <c r="P520" s="180"/>
      <c r="Q520" s="180"/>
      <c r="R520" s="180"/>
      <c r="S520" s="180"/>
      <c r="T520" s="180"/>
      <c r="U520" s="180"/>
      <c r="V520" s="180"/>
      <c r="W520" s="180"/>
      <c r="X520" s="180"/>
      <c r="Y520" s="180"/>
      <c r="Z520" s="180"/>
      <c r="AA520" s="180"/>
      <c r="AB520" s="180"/>
      <c r="AC520" s="205" t="str">
        <f>INDEX(Tracking!$B$6:$B$3001,ROW(A515),1)&amp;""</f>
        <v/>
      </c>
      <c r="AD520" s="206">
        <f t="array" ref="AD520">SUMPRODUCT(MID(0&amp;AC520,LARGE(INDEX(ISNUMBER(--MID(AC520,ROW($A$1:$A$25),1))* ROW($A$1:$A$25),0),ROW($A$1:$A$25))+1,1)*10^ROW($A$1:$A$25)/10)</f>
        <v>0</v>
      </c>
      <c r="AE520" s="180"/>
      <c r="AF520" s="180"/>
      <c r="AG520" s="180"/>
    </row>
    <row r="521" spans="15:33" s="179" customFormat="1" x14ac:dyDescent="0.25">
      <c r="O521" s="180"/>
      <c r="P521" s="180"/>
      <c r="Q521" s="180"/>
      <c r="R521" s="180"/>
      <c r="S521" s="180"/>
      <c r="T521" s="180"/>
      <c r="U521" s="180"/>
      <c r="V521" s="180"/>
      <c r="W521" s="180"/>
      <c r="X521" s="180"/>
      <c r="Y521" s="180"/>
      <c r="Z521" s="180"/>
      <c r="AA521" s="180"/>
      <c r="AB521" s="180"/>
      <c r="AC521" s="205" t="str">
        <f>INDEX(Tracking!$B$6:$B$3001,ROW(A516),1)&amp;""</f>
        <v/>
      </c>
      <c r="AD521" s="206">
        <f t="array" ref="AD521">SUMPRODUCT(MID(0&amp;AC521,LARGE(INDEX(ISNUMBER(--MID(AC521,ROW($A$1:$A$25),1))* ROW($A$1:$A$25),0),ROW($A$1:$A$25))+1,1)*10^ROW($A$1:$A$25)/10)</f>
        <v>0</v>
      </c>
      <c r="AE521" s="180"/>
      <c r="AF521" s="180"/>
      <c r="AG521" s="180"/>
    </row>
    <row r="522" spans="15:33" s="179" customFormat="1" x14ac:dyDescent="0.25">
      <c r="O522" s="180"/>
      <c r="P522" s="180"/>
      <c r="Q522" s="180"/>
      <c r="R522" s="180"/>
      <c r="S522" s="180"/>
      <c r="T522" s="180"/>
      <c r="U522" s="180"/>
      <c r="V522" s="180"/>
      <c r="W522" s="180"/>
      <c r="X522" s="180"/>
      <c r="Y522" s="180"/>
      <c r="Z522" s="180"/>
      <c r="AA522" s="180"/>
      <c r="AB522" s="180"/>
      <c r="AC522" s="205" t="str">
        <f>INDEX(Tracking!$B$6:$B$3001,ROW(A517),1)&amp;""</f>
        <v/>
      </c>
      <c r="AD522" s="206">
        <f t="array" ref="AD522">SUMPRODUCT(MID(0&amp;AC522,LARGE(INDEX(ISNUMBER(--MID(AC522,ROW($A$1:$A$25),1))* ROW($A$1:$A$25),0),ROW($A$1:$A$25))+1,1)*10^ROW($A$1:$A$25)/10)</f>
        <v>0</v>
      </c>
      <c r="AE522" s="180"/>
      <c r="AF522" s="180"/>
      <c r="AG522" s="180"/>
    </row>
    <row r="523" spans="15:33" s="179" customFormat="1" x14ac:dyDescent="0.25">
      <c r="O523" s="180"/>
      <c r="P523" s="180"/>
      <c r="Q523" s="180"/>
      <c r="R523" s="180"/>
      <c r="S523" s="180"/>
      <c r="T523" s="180"/>
      <c r="U523" s="180"/>
      <c r="V523" s="180"/>
      <c r="W523" s="180"/>
      <c r="X523" s="180"/>
      <c r="Y523" s="180"/>
      <c r="Z523" s="180"/>
      <c r="AA523" s="180"/>
      <c r="AB523" s="180"/>
      <c r="AC523" s="205" t="str">
        <f>INDEX(Tracking!$B$6:$B$3001,ROW(A518),1)&amp;""</f>
        <v/>
      </c>
      <c r="AD523" s="206">
        <f t="array" ref="AD523">SUMPRODUCT(MID(0&amp;AC523,LARGE(INDEX(ISNUMBER(--MID(AC523,ROW($A$1:$A$25),1))* ROW($A$1:$A$25),0),ROW($A$1:$A$25))+1,1)*10^ROW($A$1:$A$25)/10)</f>
        <v>0</v>
      </c>
      <c r="AE523" s="180"/>
      <c r="AF523" s="180"/>
      <c r="AG523" s="180"/>
    </row>
    <row r="524" spans="15:33" s="179" customFormat="1" x14ac:dyDescent="0.25">
      <c r="O524" s="180"/>
      <c r="P524" s="180"/>
      <c r="Q524" s="180"/>
      <c r="R524" s="180"/>
      <c r="S524" s="180"/>
      <c r="T524" s="180"/>
      <c r="U524" s="180"/>
      <c r="V524" s="180"/>
      <c r="W524" s="180"/>
      <c r="X524" s="180"/>
      <c r="Y524" s="180"/>
      <c r="Z524" s="180"/>
      <c r="AA524" s="180"/>
      <c r="AB524" s="180"/>
      <c r="AC524" s="205" t="str">
        <f>INDEX(Tracking!$B$6:$B$3001,ROW(A519),1)&amp;""</f>
        <v/>
      </c>
      <c r="AD524" s="206">
        <f t="array" ref="AD524">SUMPRODUCT(MID(0&amp;AC524,LARGE(INDEX(ISNUMBER(--MID(AC524,ROW($A$1:$A$25),1))* ROW($A$1:$A$25),0),ROW($A$1:$A$25))+1,1)*10^ROW($A$1:$A$25)/10)</f>
        <v>0</v>
      </c>
      <c r="AE524" s="180"/>
      <c r="AF524" s="180"/>
      <c r="AG524" s="180"/>
    </row>
    <row r="525" spans="15:33" s="179" customFormat="1" x14ac:dyDescent="0.25">
      <c r="O525" s="180"/>
      <c r="P525" s="180"/>
      <c r="Q525" s="180"/>
      <c r="R525" s="180"/>
      <c r="S525" s="180"/>
      <c r="T525" s="180"/>
      <c r="U525" s="180"/>
      <c r="V525" s="180"/>
      <c r="W525" s="180"/>
      <c r="X525" s="180"/>
      <c r="Y525" s="180"/>
      <c r="Z525" s="180"/>
      <c r="AA525" s="180"/>
      <c r="AB525" s="180"/>
      <c r="AC525" s="205" t="str">
        <f>INDEX(Tracking!$B$6:$B$3001,ROW(A520),1)&amp;""</f>
        <v/>
      </c>
      <c r="AD525" s="206">
        <f t="array" ref="AD525">SUMPRODUCT(MID(0&amp;AC525,LARGE(INDEX(ISNUMBER(--MID(AC525,ROW($A$1:$A$25),1))* ROW($A$1:$A$25),0),ROW($A$1:$A$25))+1,1)*10^ROW($A$1:$A$25)/10)</f>
        <v>0</v>
      </c>
      <c r="AE525" s="180"/>
      <c r="AF525" s="180"/>
      <c r="AG525" s="180"/>
    </row>
    <row r="526" spans="15:33" s="179" customFormat="1" x14ac:dyDescent="0.25">
      <c r="O526" s="180"/>
      <c r="P526" s="180"/>
      <c r="Q526" s="180"/>
      <c r="R526" s="180"/>
      <c r="S526" s="180"/>
      <c r="T526" s="180"/>
      <c r="U526" s="180"/>
      <c r="V526" s="180"/>
      <c r="W526" s="180"/>
      <c r="X526" s="180"/>
      <c r="Y526" s="180"/>
      <c r="Z526" s="180"/>
      <c r="AA526" s="180"/>
      <c r="AB526" s="180"/>
      <c r="AC526" s="205" t="str">
        <f>INDEX(Tracking!$B$6:$B$3001,ROW(A521),1)&amp;""</f>
        <v/>
      </c>
      <c r="AD526" s="206">
        <f t="array" ref="AD526">SUMPRODUCT(MID(0&amp;AC526,LARGE(INDEX(ISNUMBER(--MID(AC526,ROW($A$1:$A$25),1))* ROW($A$1:$A$25),0),ROW($A$1:$A$25))+1,1)*10^ROW($A$1:$A$25)/10)</f>
        <v>0</v>
      </c>
      <c r="AE526" s="180"/>
      <c r="AF526" s="180"/>
      <c r="AG526" s="180"/>
    </row>
    <row r="527" spans="15:33" s="179" customFormat="1" x14ac:dyDescent="0.25">
      <c r="O527" s="180"/>
      <c r="P527" s="180"/>
      <c r="Q527" s="180"/>
      <c r="R527" s="180"/>
      <c r="S527" s="180"/>
      <c r="T527" s="180"/>
      <c r="U527" s="180"/>
      <c r="V527" s="180"/>
      <c r="W527" s="180"/>
      <c r="X527" s="180"/>
      <c r="Y527" s="180"/>
      <c r="Z527" s="180"/>
      <c r="AA527" s="180"/>
      <c r="AB527" s="180"/>
      <c r="AC527" s="205" t="str">
        <f>INDEX(Tracking!$B$6:$B$3001,ROW(A522),1)&amp;""</f>
        <v/>
      </c>
      <c r="AD527" s="206">
        <f t="array" ref="AD527">SUMPRODUCT(MID(0&amp;AC527,LARGE(INDEX(ISNUMBER(--MID(AC527,ROW($A$1:$A$25),1))* ROW($A$1:$A$25),0),ROW($A$1:$A$25))+1,1)*10^ROW($A$1:$A$25)/10)</f>
        <v>0</v>
      </c>
      <c r="AE527" s="180"/>
      <c r="AF527" s="180"/>
      <c r="AG527" s="180"/>
    </row>
    <row r="528" spans="15:33" s="179" customFormat="1" x14ac:dyDescent="0.25">
      <c r="O528" s="180"/>
      <c r="P528" s="180"/>
      <c r="Q528" s="180"/>
      <c r="R528" s="180"/>
      <c r="S528" s="180"/>
      <c r="T528" s="180"/>
      <c r="U528" s="180"/>
      <c r="V528" s="180"/>
      <c r="W528" s="180"/>
      <c r="X528" s="180"/>
      <c r="Y528" s="180"/>
      <c r="Z528" s="180"/>
      <c r="AA528" s="180"/>
      <c r="AB528" s="180"/>
      <c r="AC528" s="205" t="str">
        <f>INDEX(Tracking!$B$6:$B$3001,ROW(A523),1)&amp;""</f>
        <v/>
      </c>
      <c r="AD528" s="206">
        <f t="array" ref="AD528">SUMPRODUCT(MID(0&amp;AC528,LARGE(INDEX(ISNUMBER(--MID(AC528,ROW($A$1:$A$25),1))* ROW($A$1:$A$25),0),ROW($A$1:$A$25))+1,1)*10^ROW($A$1:$A$25)/10)</f>
        <v>0</v>
      </c>
      <c r="AE528" s="180"/>
      <c r="AF528" s="180"/>
      <c r="AG528" s="180"/>
    </row>
    <row r="529" spans="15:33" s="179" customFormat="1" x14ac:dyDescent="0.25">
      <c r="O529" s="180"/>
      <c r="P529" s="180"/>
      <c r="Q529" s="180"/>
      <c r="R529" s="180"/>
      <c r="S529" s="180"/>
      <c r="T529" s="180"/>
      <c r="U529" s="180"/>
      <c r="V529" s="180"/>
      <c r="W529" s="180"/>
      <c r="X529" s="180"/>
      <c r="Y529" s="180"/>
      <c r="Z529" s="180"/>
      <c r="AA529" s="180"/>
      <c r="AB529" s="180"/>
      <c r="AC529" s="205" t="str">
        <f>INDEX(Tracking!$B$6:$B$3001,ROW(A524),1)&amp;""</f>
        <v/>
      </c>
      <c r="AD529" s="206">
        <f t="array" ref="AD529">SUMPRODUCT(MID(0&amp;AC529,LARGE(INDEX(ISNUMBER(--MID(AC529,ROW($A$1:$A$25),1))* ROW($A$1:$A$25),0),ROW($A$1:$A$25))+1,1)*10^ROW($A$1:$A$25)/10)</f>
        <v>0</v>
      </c>
      <c r="AE529" s="180"/>
      <c r="AF529" s="180"/>
      <c r="AG529" s="180"/>
    </row>
    <row r="530" spans="15:33" s="179" customFormat="1" x14ac:dyDescent="0.25">
      <c r="O530" s="180"/>
      <c r="P530" s="180"/>
      <c r="Q530" s="180"/>
      <c r="R530" s="180"/>
      <c r="S530" s="180"/>
      <c r="T530" s="180"/>
      <c r="U530" s="180"/>
      <c r="V530" s="180"/>
      <c r="W530" s="180"/>
      <c r="X530" s="180"/>
      <c r="Y530" s="180"/>
      <c r="Z530" s="180"/>
      <c r="AA530" s="180"/>
      <c r="AB530" s="180"/>
      <c r="AC530" s="205" t="str">
        <f>INDEX(Tracking!$B$6:$B$3001,ROW(A525),1)&amp;""</f>
        <v/>
      </c>
      <c r="AD530" s="206">
        <f t="array" ref="AD530">SUMPRODUCT(MID(0&amp;AC530,LARGE(INDEX(ISNUMBER(--MID(AC530,ROW($A$1:$A$25),1))* ROW($A$1:$A$25),0),ROW($A$1:$A$25))+1,1)*10^ROW($A$1:$A$25)/10)</f>
        <v>0</v>
      </c>
      <c r="AE530" s="180"/>
      <c r="AF530" s="180"/>
      <c r="AG530" s="180"/>
    </row>
    <row r="531" spans="15:33" s="179" customFormat="1" x14ac:dyDescent="0.25">
      <c r="O531" s="180"/>
      <c r="P531" s="180"/>
      <c r="Q531" s="180"/>
      <c r="R531" s="180"/>
      <c r="S531" s="180"/>
      <c r="T531" s="180"/>
      <c r="U531" s="180"/>
      <c r="V531" s="180"/>
      <c r="W531" s="180"/>
      <c r="X531" s="180"/>
      <c r="Y531" s="180"/>
      <c r="Z531" s="180"/>
      <c r="AA531" s="180"/>
      <c r="AB531" s="180"/>
      <c r="AC531" s="205" t="str">
        <f>INDEX(Tracking!$B$6:$B$3001,ROW(A526),1)&amp;""</f>
        <v/>
      </c>
      <c r="AD531" s="206">
        <f t="array" ref="AD531">SUMPRODUCT(MID(0&amp;AC531,LARGE(INDEX(ISNUMBER(--MID(AC531,ROW($A$1:$A$25),1))* ROW($A$1:$A$25),0),ROW($A$1:$A$25))+1,1)*10^ROW($A$1:$A$25)/10)</f>
        <v>0</v>
      </c>
      <c r="AE531" s="180"/>
      <c r="AF531" s="180"/>
      <c r="AG531" s="180"/>
    </row>
    <row r="532" spans="15:33" s="179" customFormat="1" x14ac:dyDescent="0.25">
      <c r="O532" s="180"/>
      <c r="P532" s="180"/>
      <c r="Q532" s="180"/>
      <c r="R532" s="180"/>
      <c r="S532" s="180"/>
      <c r="T532" s="180"/>
      <c r="U532" s="180"/>
      <c r="V532" s="180"/>
      <c r="W532" s="180"/>
      <c r="X532" s="180"/>
      <c r="Y532" s="180"/>
      <c r="Z532" s="180"/>
      <c r="AA532" s="180"/>
      <c r="AB532" s="180"/>
      <c r="AC532" s="205" t="str">
        <f>INDEX(Tracking!$B$6:$B$3001,ROW(A527),1)&amp;""</f>
        <v/>
      </c>
      <c r="AD532" s="206">
        <f t="array" ref="AD532">SUMPRODUCT(MID(0&amp;AC532,LARGE(INDEX(ISNUMBER(--MID(AC532,ROW($A$1:$A$25),1))* ROW($A$1:$A$25),0),ROW($A$1:$A$25))+1,1)*10^ROW($A$1:$A$25)/10)</f>
        <v>0</v>
      </c>
      <c r="AE532" s="180"/>
      <c r="AF532" s="180"/>
      <c r="AG532" s="180"/>
    </row>
    <row r="533" spans="15:33" s="179" customFormat="1" x14ac:dyDescent="0.25">
      <c r="O533" s="180"/>
      <c r="P533" s="180"/>
      <c r="Q533" s="180"/>
      <c r="R533" s="180"/>
      <c r="S533" s="180"/>
      <c r="T533" s="180"/>
      <c r="U533" s="180"/>
      <c r="V533" s="180"/>
      <c r="W533" s="180"/>
      <c r="X533" s="180"/>
      <c r="Y533" s="180"/>
      <c r="Z533" s="180"/>
      <c r="AA533" s="180"/>
      <c r="AB533" s="180"/>
      <c r="AC533" s="205" t="str">
        <f>INDEX(Tracking!$B$6:$B$3001,ROW(A528),1)&amp;""</f>
        <v/>
      </c>
      <c r="AD533" s="206">
        <f t="array" ref="AD533">SUMPRODUCT(MID(0&amp;AC533,LARGE(INDEX(ISNUMBER(--MID(AC533,ROW($A$1:$A$25),1))* ROW($A$1:$A$25),0),ROW($A$1:$A$25))+1,1)*10^ROW($A$1:$A$25)/10)</f>
        <v>0</v>
      </c>
      <c r="AE533" s="180"/>
      <c r="AF533" s="180"/>
      <c r="AG533" s="180"/>
    </row>
    <row r="534" spans="15:33" s="179" customFormat="1" x14ac:dyDescent="0.25">
      <c r="O534" s="180"/>
      <c r="P534" s="180"/>
      <c r="Q534" s="180"/>
      <c r="R534" s="180"/>
      <c r="S534" s="180"/>
      <c r="T534" s="180"/>
      <c r="U534" s="180"/>
      <c r="V534" s="180"/>
      <c r="W534" s="180"/>
      <c r="X534" s="180"/>
      <c r="Y534" s="180"/>
      <c r="Z534" s="180"/>
      <c r="AA534" s="180"/>
      <c r="AB534" s="180"/>
      <c r="AC534" s="205" t="str">
        <f>INDEX(Tracking!$B$6:$B$3001,ROW(A529),1)&amp;""</f>
        <v/>
      </c>
      <c r="AD534" s="206">
        <f t="array" ref="AD534">SUMPRODUCT(MID(0&amp;AC534,LARGE(INDEX(ISNUMBER(--MID(AC534,ROW($A$1:$A$25),1))* ROW($A$1:$A$25),0),ROW($A$1:$A$25))+1,1)*10^ROW($A$1:$A$25)/10)</f>
        <v>0</v>
      </c>
      <c r="AE534" s="180"/>
      <c r="AF534" s="180"/>
      <c r="AG534" s="180"/>
    </row>
    <row r="535" spans="15:33" s="179" customFormat="1" x14ac:dyDescent="0.25">
      <c r="O535" s="180"/>
      <c r="P535" s="180"/>
      <c r="Q535" s="180"/>
      <c r="R535" s="180"/>
      <c r="S535" s="180"/>
      <c r="T535" s="180"/>
      <c r="U535" s="180"/>
      <c r="V535" s="180"/>
      <c r="W535" s="180"/>
      <c r="X535" s="180"/>
      <c r="Y535" s="180"/>
      <c r="Z535" s="180"/>
      <c r="AA535" s="180"/>
      <c r="AB535" s="180"/>
      <c r="AC535" s="205" t="str">
        <f>INDEX(Tracking!$B$6:$B$3001,ROW(A530),1)&amp;""</f>
        <v/>
      </c>
      <c r="AD535" s="206">
        <f t="array" ref="AD535">SUMPRODUCT(MID(0&amp;AC535,LARGE(INDEX(ISNUMBER(--MID(AC535,ROW($A$1:$A$25),1))* ROW($A$1:$A$25),0),ROW($A$1:$A$25))+1,1)*10^ROW($A$1:$A$25)/10)</f>
        <v>0</v>
      </c>
      <c r="AE535" s="180"/>
      <c r="AF535" s="180"/>
      <c r="AG535" s="180"/>
    </row>
    <row r="536" spans="15:33" s="179" customFormat="1" x14ac:dyDescent="0.25">
      <c r="O536" s="180"/>
      <c r="P536" s="180"/>
      <c r="Q536" s="180"/>
      <c r="R536" s="180"/>
      <c r="S536" s="180"/>
      <c r="T536" s="180"/>
      <c r="U536" s="180"/>
      <c r="V536" s="180"/>
      <c r="W536" s="180"/>
      <c r="X536" s="180"/>
      <c r="Y536" s="180"/>
      <c r="Z536" s="180"/>
      <c r="AA536" s="180"/>
      <c r="AB536" s="180"/>
      <c r="AC536" s="205" t="str">
        <f>INDEX(Tracking!$B$6:$B$3001,ROW(A531),1)&amp;""</f>
        <v/>
      </c>
      <c r="AD536" s="206">
        <f t="array" ref="AD536">SUMPRODUCT(MID(0&amp;AC536,LARGE(INDEX(ISNUMBER(--MID(AC536,ROW($A$1:$A$25),1))* ROW($A$1:$A$25),0),ROW($A$1:$A$25))+1,1)*10^ROW($A$1:$A$25)/10)</f>
        <v>0</v>
      </c>
      <c r="AE536" s="180"/>
      <c r="AF536" s="180"/>
      <c r="AG536" s="180"/>
    </row>
    <row r="537" spans="15:33" s="179" customFormat="1" x14ac:dyDescent="0.25">
      <c r="O537" s="180"/>
      <c r="P537" s="180"/>
      <c r="Q537" s="180"/>
      <c r="R537" s="180"/>
      <c r="S537" s="180"/>
      <c r="T537" s="180"/>
      <c r="U537" s="180"/>
      <c r="V537" s="180"/>
      <c r="W537" s="180"/>
      <c r="X537" s="180"/>
      <c r="Y537" s="180"/>
      <c r="Z537" s="180"/>
      <c r="AA537" s="180"/>
      <c r="AB537" s="180"/>
      <c r="AC537" s="205" t="str">
        <f>INDEX(Tracking!$B$6:$B$3001,ROW(A532),1)&amp;""</f>
        <v/>
      </c>
      <c r="AD537" s="206">
        <f t="array" ref="AD537">SUMPRODUCT(MID(0&amp;AC537,LARGE(INDEX(ISNUMBER(--MID(AC537,ROW($A$1:$A$25),1))* ROW($A$1:$A$25),0),ROW($A$1:$A$25))+1,1)*10^ROW($A$1:$A$25)/10)</f>
        <v>0</v>
      </c>
      <c r="AE537" s="180"/>
      <c r="AF537" s="180"/>
      <c r="AG537" s="180"/>
    </row>
    <row r="538" spans="15:33" s="179" customFormat="1" x14ac:dyDescent="0.25">
      <c r="O538" s="180"/>
      <c r="P538" s="180"/>
      <c r="Q538" s="180"/>
      <c r="R538" s="180"/>
      <c r="S538" s="180"/>
      <c r="T538" s="180"/>
      <c r="U538" s="180"/>
      <c r="V538" s="180"/>
      <c r="W538" s="180"/>
      <c r="X538" s="180"/>
      <c r="Y538" s="180"/>
      <c r="Z538" s="180"/>
      <c r="AA538" s="180"/>
      <c r="AB538" s="180"/>
      <c r="AC538" s="205" t="str">
        <f>INDEX(Tracking!$B$6:$B$3001,ROW(A533),1)&amp;""</f>
        <v/>
      </c>
      <c r="AD538" s="206">
        <f t="array" ref="AD538">SUMPRODUCT(MID(0&amp;AC538,LARGE(INDEX(ISNUMBER(--MID(AC538,ROW($A$1:$A$25),1))* ROW($A$1:$A$25),0),ROW($A$1:$A$25))+1,1)*10^ROW($A$1:$A$25)/10)</f>
        <v>0</v>
      </c>
      <c r="AE538" s="180"/>
      <c r="AF538" s="180"/>
      <c r="AG538" s="180"/>
    </row>
    <row r="539" spans="15:33" s="179" customFormat="1" x14ac:dyDescent="0.25">
      <c r="O539" s="180"/>
      <c r="P539" s="180"/>
      <c r="Q539" s="180"/>
      <c r="R539" s="180"/>
      <c r="S539" s="180"/>
      <c r="T539" s="180"/>
      <c r="U539" s="180"/>
      <c r="V539" s="180"/>
      <c r="W539" s="180"/>
      <c r="X539" s="180"/>
      <c r="Y539" s="180"/>
      <c r="Z539" s="180"/>
      <c r="AA539" s="180"/>
      <c r="AB539" s="180"/>
      <c r="AC539" s="205" t="str">
        <f>INDEX(Tracking!$B$6:$B$3001,ROW(A534),1)&amp;""</f>
        <v/>
      </c>
      <c r="AD539" s="206">
        <f t="array" ref="AD539">SUMPRODUCT(MID(0&amp;AC539,LARGE(INDEX(ISNUMBER(--MID(AC539,ROW($A$1:$A$25),1))* ROW($A$1:$A$25),0),ROW($A$1:$A$25))+1,1)*10^ROW($A$1:$A$25)/10)</f>
        <v>0</v>
      </c>
      <c r="AE539" s="180"/>
      <c r="AF539" s="180"/>
      <c r="AG539" s="180"/>
    </row>
    <row r="540" spans="15:33" s="179" customFormat="1" x14ac:dyDescent="0.25">
      <c r="O540" s="180"/>
      <c r="P540" s="180"/>
      <c r="Q540" s="180"/>
      <c r="R540" s="180"/>
      <c r="S540" s="180"/>
      <c r="T540" s="180"/>
      <c r="U540" s="180"/>
      <c r="V540" s="180"/>
      <c r="W540" s="180"/>
      <c r="X540" s="180"/>
      <c r="Y540" s="180"/>
      <c r="Z540" s="180"/>
      <c r="AA540" s="180"/>
      <c r="AB540" s="180"/>
      <c r="AC540" s="205" t="str">
        <f>INDEX(Tracking!$B$6:$B$3001,ROW(A535),1)&amp;""</f>
        <v/>
      </c>
      <c r="AD540" s="206">
        <f t="array" ref="AD540">SUMPRODUCT(MID(0&amp;AC540,LARGE(INDEX(ISNUMBER(--MID(AC540,ROW($A$1:$A$25),1))* ROW($A$1:$A$25),0),ROW($A$1:$A$25))+1,1)*10^ROW($A$1:$A$25)/10)</f>
        <v>0</v>
      </c>
      <c r="AE540" s="180"/>
      <c r="AF540" s="180"/>
      <c r="AG540" s="180"/>
    </row>
    <row r="541" spans="15:33" s="179" customFormat="1" x14ac:dyDescent="0.25">
      <c r="O541" s="180"/>
      <c r="P541" s="180"/>
      <c r="Q541" s="180"/>
      <c r="R541" s="180"/>
      <c r="S541" s="180"/>
      <c r="T541" s="180"/>
      <c r="U541" s="180"/>
      <c r="V541" s="180"/>
      <c r="W541" s="180"/>
      <c r="X541" s="180"/>
      <c r="Y541" s="180"/>
      <c r="Z541" s="180"/>
      <c r="AA541" s="180"/>
      <c r="AB541" s="180"/>
      <c r="AC541" s="205" t="str">
        <f>INDEX(Tracking!$B$6:$B$3001,ROW(A536),1)&amp;""</f>
        <v/>
      </c>
      <c r="AD541" s="206">
        <f t="array" ref="AD541">SUMPRODUCT(MID(0&amp;AC541,LARGE(INDEX(ISNUMBER(--MID(AC541,ROW($A$1:$A$25),1))* ROW($A$1:$A$25),0),ROW($A$1:$A$25))+1,1)*10^ROW($A$1:$A$25)/10)</f>
        <v>0</v>
      </c>
      <c r="AE541" s="180"/>
      <c r="AF541" s="180"/>
      <c r="AG541" s="180"/>
    </row>
    <row r="542" spans="15:33" s="179" customFormat="1" x14ac:dyDescent="0.25">
      <c r="O542" s="180"/>
      <c r="P542" s="180"/>
      <c r="Q542" s="180"/>
      <c r="R542" s="180"/>
      <c r="S542" s="180"/>
      <c r="T542" s="180"/>
      <c r="U542" s="180"/>
      <c r="V542" s="180"/>
      <c r="W542" s="180"/>
      <c r="X542" s="180"/>
      <c r="Y542" s="180"/>
      <c r="Z542" s="180"/>
      <c r="AA542" s="180"/>
      <c r="AB542" s="180"/>
      <c r="AC542" s="205" t="str">
        <f>INDEX(Tracking!$B$6:$B$3001,ROW(A537),1)&amp;""</f>
        <v/>
      </c>
      <c r="AD542" s="206">
        <f t="array" ref="AD542">SUMPRODUCT(MID(0&amp;AC542,LARGE(INDEX(ISNUMBER(--MID(AC542,ROW($A$1:$A$25),1))* ROW($A$1:$A$25),0),ROW($A$1:$A$25))+1,1)*10^ROW($A$1:$A$25)/10)</f>
        <v>0</v>
      </c>
      <c r="AE542" s="180"/>
      <c r="AF542" s="180"/>
      <c r="AG542" s="180"/>
    </row>
    <row r="543" spans="15:33" s="179" customFormat="1" x14ac:dyDescent="0.25">
      <c r="O543" s="180"/>
      <c r="P543" s="180"/>
      <c r="Q543" s="180"/>
      <c r="R543" s="180"/>
      <c r="S543" s="180"/>
      <c r="T543" s="180"/>
      <c r="U543" s="180"/>
      <c r="V543" s="180"/>
      <c r="W543" s="180"/>
      <c r="X543" s="180"/>
      <c r="Y543" s="180"/>
      <c r="Z543" s="180"/>
      <c r="AA543" s="180"/>
      <c r="AB543" s="180"/>
      <c r="AC543" s="205" t="str">
        <f>INDEX(Tracking!$B$6:$B$3001,ROW(A538),1)&amp;""</f>
        <v/>
      </c>
      <c r="AD543" s="206">
        <f t="array" ref="AD543">SUMPRODUCT(MID(0&amp;AC543,LARGE(INDEX(ISNUMBER(--MID(AC543,ROW($A$1:$A$25),1))* ROW($A$1:$A$25),0),ROW($A$1:$A$25))+1,1)*10^ROW($A$1:$A$25)/10)</f>
        <v>0</v>
      </c>
      <c r="AE543" s="180"/>
      <c r="AF543" s="180"/>
      <c r="AG543" s="180"/>
    </row>
    <row r="544" spans="15:33" s="179" customFormat="1" x14ac:dyDescent="0.25">
      <c r="O544" s="180"/>
      <c r="P544" s="180"/>
      <c r="Q544" s="180"/>
      <c r="R544" s="180"/>
      <c r="S544" s="180"/>
      <c r="T544" s="180"/>
      <c r="U544" s="180"/>
      <c r="V544" s="180"/>
      <c r="W544" s="180"/>
      <c r="X544" s="180"/>
      <c r="Y544" s="180"/>
      <c r="Z544" s="180"/>
      <c r="AA544" s="180"/>
      <c r="AB544" s="180"/>
      <c r="AC544" s="205" t="str">
        <f>INDEX(Tracking!$B$6:$B$3001,ROW(A539),1)&amp;""</f>
        <v/>
      </c>
      <c r="AD544" s="206">
        <f t="array" ref="AD544">SUMPRODUCT(MID(0&amp;AC544,LARGE(INDEX(ISNUMBER(--MID(AC544,ROW($A$1:$A$25),1))* ROW($A$1:$A$25),0),ROW($A$1:$A$25))+1,1)*10^ROW($A$1:$A$25)/10)</f>
        <v>0</v>
      </c>
      <c r="AE544" s="180"/>
      <c r="AF544" s="180"/>
      <c r="AG544" s="180"/>
    </row>
    <row r="545" spans="15:33" s="179" customFormat="1" x14ac:dyDescent="0.25">
      <c r="O545" s="180"/>
      <c r="P545" s="180"/>
      <c r="Q545" s="180"/>
      <c r="R545" s="180"/>
      <c r="S545" s="180"/>
      <c r="T545" s="180"/>
      <c r="U545" s="180"/>
      <c r="V545" s="180"/>
      <c r="W545" s="180"/>
      <c r="X545" s="180"/>
      <c r="Y545" s="180"/>
      <c r="Z545" s="180"/>
      <c r="AA545" s="180"/>
      <c r="AB545" s="180"/>
      <c r="AC545" s="205" t="str">
        <f>INDEX(Tracking!$B$6:$B$3001,ROW(A540),1)&amp;""</f>
        <v/>
      </c>
      <c r="AD545" s="206">
        <f t="array" ref="AD545">SUMPRODUCT(MID(0&amp;AC545,LARGE(INDEX(ISNUMBER(--MID(AC545,ROW($A$1:$A$25),1))* ROW($A$1:$A$25),0),ROW($A$1:$A$25))+1,1)*10^ROW($A$1:$A$25)/10)</f>
        <v>0</v>
      </c>
      <c r="AE545" s="180"/>
      <c r="AF545" s="180"/>
      <c r="AG545" s="180"/>
    </row>
    <row r="546" spans="15:33" s="179" customFormat="1" x14ac:dyDescent="0.25">
      <c r="O546" s="180"/>
      <c r="P546" s="180"/>
      <c r="Q546" s="180"/>
      <c r="R546" s="180"/>
      <c r="S546" s="180"/>
      <c r="T546" s="180"/>
      <c r="U546" s="180"/>
      <c r="V546" s="180"/>
      <c r="W546" s="180"/>
      <c r="X546" s="180"/>
      <c r="Y546" s="180"/>
      <c r="Z546" s="180"/>
      <c r="AA546" s="180"/>
      <c r="AB546" s="180"/>
      <c r="AC546" s="205" t="str">
        <f>INDEX(Tracking!$B$6:$B$3001,ROW(A541),1)&amp;""</f>
        <v/>
      </c>
      <c r="AD546" s="206">
        <f t="array" ref="AD546">SUMPRODUCT(MID(0&amp;AC546,LARGE(INDEX(ISNUMBER(--MID(AC546,ROW($A$1:$A$25),1))* ROW($A$1:$A$25),0),ROW($A$1:$A$25))+1,1)*10^ROW($A$1:$A$25)/10)</f>
        <v>0</v>
      </c>
      <c r="AE546" s="180"/>
      <c r="AF546" s="180"/>
      <c r="AG546" s="180"/>
    </row>
    <row r="547" spans="15:33" s="179" customFormat="1" x14ac:dyDescent="0.25">
      <c r="O547" s="180"/>
      <c r="P547" s="180"/>
      <c r="Q547" s="180"/>
      <c r="R547" s="180"/>
      <c r="S547" s="180"/>
      <c r="T547" s="180"/>
      <c r="U547" s="180"/>
      <c r="V547" s="180"/>
      <c r="W547" s="180"/>
      <c r="X547" s="180"/>
      <c r="Y547" s="180"/>
      <c r="Z547" s="180"/>
      <c r="AA547" s="180"/>
      <c r="AB547" s="180"/>
      <c r="AC547" s="205" t="str">
        <f>INDEX(Tracking!$B$6:$B$3001,ROW(A542),1)&amp;""</f>
        <v/>
      </c>
      <c r="AD547" s="206">
        <f t="array" ref="AD547">SUMPRODUCT(MID(0&amp;AC547,LARGE(INDEX(ISNUMBER(--MID(AC547,ROW($A$1:$A$25),1))* ROW($A$1:$A$25),0),ROW($A$1:$A$25))+1,1)*10^ROW($A$1:$A$25)/10)</f>
        <v>0</v>
      </c>
      <c r="AE547" s="180"/>
      <c r="AF547" s="180"/>
      <c r="AG547" s="180"/>
    </row>
    <row r="548" spans="15:33" s="179" customFormat="1" x14ac:dyDescent="0.25">
      <c r="O548" s="180"/>
      <c r="P548" s="180"/>
      <c r="Q548" s="180"/>
      <c r="R548" s="180"/>
      <c r="S548" s="180"/>
      <c r="T548" s="180"/>
      <c r="U548" s="180"/>
      <c r="V548" s="180"/>
      <c r="W548" s="180"/>
      <c r="X548" s="180"/>
      <c r="Y548" s="180"/>
      <c r="Z548" s="180"/>
      <c r="AA548" s="180"/>
      <c r="AB548" s="180"/>
      <c r="AC548" s="205" t="str">
        <f>INDEX(Tracking!$B$6:$B$3001,ROW(A543),1)&amp;""</f>
        <v/>
      </c>
      <c r="AD548" s="206">
        <f t="array" ref="AD548">SUMPRODUCT(MID(0&amp;AC548,LARGE(INDEX(ISNUMBER(--MID(AC548,ROW($A$1:$A$25),1))* ROW($A$1:$A$25),0),ROW($A$1:$A$25))+1,1)*10^ROW($A$1:$A$25)/10)</f>
        <v>0</v>
      </c>
      <c r="AE548" s="180"/>
      <c r="AF548" s="180"/>
      <c r="AG548" s="180"/>
    </row>
    <row r="549" spans="15:33" s="179" customFormat="1" x14ac:dyDescent="0.25">
      <c r="O549" s="180"/>
      <c r="P549" s="180"/>
      <c r="Q549" s="180"/>
      <c r="R549" s="180"/>
      <c r="S549" s="180"/>
      <c r="T549" s="180"/>
      <c r="U549" s="180"/>
      <c r="V549" s="180"/>
      <c r="W549" s="180"/>
      <c r="X549" s="180"/>
      <c r="Y549" s="180"/>
      <c r="Z549" s="180"/>
      <c r="AA549" s="180"/>
      <c r="AB549" s="180"/>
      <c r="AC549" s="205" t="str">
        <f>INDEX(Tracking!$B$6:$B$3001,ROW(A544),1)&amp;""</f>
        <v/>
      </c>
      <c r="AD549" s="206">
        <f t="array" ref="AD549">SUMPRODUCT(MID(0&amp;AC549,LARGE(INDEX(ISNUMBER(--MID(AC549,ROW($A$1:$A$25),1))* ROW($A$1:$A$25),0),ROW($A$1:$A$25))+1,1)*10^ROW($A$1:$A$25)/10)</f>
        <v>0</v>
      </c>
      <c r="AE549" s="180"/>
      <c r="AF549" s="180"/>
      <c r="AG549" s="180"/>
    </row>
    <row r="550" spans="15:33" s="179" customFormat="1" x14ac:dyDescent="0.25">
      <c r="O550" s="180"/>
      <c r="P550" s="180"/>
      <c r="Q550" s="180"/>
      <c r="R550" s="180"/>
      <c r="S550" s="180"/>
      <c r="T550" s="180"/>
      <c r="U550" s="180"/>
      <c r="V550" s="180"/>
      <c r="W550" s="180"/>
      <c r="X550" s="180"/>
      <c r="Y550" s="180"/>
      <c r="Z550" s="180"/>
      <c r="AA550" s="180"/>
      <c r="AB550" s="180"/>
      <c r="AC550" s="205" t="str">
        <f>INDEX(Tracking!$B$6:$B$3001,ROW(A545),1)&amp;""</f>
        <v/>
      </c>
      <c r="AD550" s="206">
        <f t="array" ref="AD550">SUMPRODUCT(MID(0&amp;AC550,LARGE(INDEX(ISNUMBER(--MID(AC550,ROW($A$1:$A$25),1))* ROW($A$1:$A$25),0),ROW($A$1:$A$25))+1,1)*10^ROW($A$1:$A$25)/10)</f>
        <v>0</v>
      </c>
      <c r="AE550" s="180"/>
      <c r="AF550" s="180"/>
      <c r="AG550" s="180"/>
    </row>
    <row r="551" spans="15:33" s="179" customFormat="1" x14ac:dyDescent="0.25">
      <c r="O551" s="180"/>
      <c r="P551" s="180"/>
      <c r="Q551" s="180"/>
      <c r="R551" s="180"/>
      <c r="S551" s="180"/>
      <c r="T551" s="180"/>
      <c r="U551" s="180"/>
      <c r="V551" s="180"/>
      <c r="W551" s="180"/>
      <c r="X551" s="180"/>
      <c r="Y551" s="180"/>
      <c r="Z551" s="180"/>
      <c r="AA551" s="180"/>
      <c r="AB551" s="180"/>
      <c r="AC551" s="205" t="str">
        <f>INDEX(Tracking!$B$6:$B$3001,ROW(A546),1)&amp;""</f>
        <v/>
      </c>
      <c r="AD551" s="206">
        <f t="array" ref="AD551">SUMPRODUCT(MID(0&amp;AC551,LARGE(INDEX(ISNUMBER(--MID(AC551,ROW($A$1:$A$25),1))* ROW($A$1:$A$25),0),ROW($A$1:$A$25))+1,1)*10^ROW($A$1:$A$25)/10)</f>
        <v>0</v>
      </c>
      <c r="AE551" s="180"/>
      <c r="AF551" s="180"/>
      <c r="AG551" s="180"/>
    </row>
    <row r="552" spans="15:33" s="179" customFormat="1" x14ac:dyDescent="0.25">
      <c r="O552" s="180"/>
      <c r="P552" s="180"/>
      <c r="Q552" s="180"/>
      <c r="R552" s="180"/>
      <c r="S552" s="180"/>
      <c r="T552" s="180"/>
      <c r="U552" s="180"/>
      <c r="V552" s="180"/>
      <c r="W552" s="180"/>
      <c r="X552" s="180"/>
      <c r="Y552" s="180"/>
      <c r="Z552" s="180"/>
      <c r="AA552" s="180"/>
      <c r="AB552" s="180"/>
      <c r="AC552" s="205" t="str">
        <f>INDEX(Tracking!$B$6:$B$3001,ROW(A547),1)&amp;""</f>
        <v/>
      </c>
      <c r="AD552" s="206">
        <f t="array" ref="AD552">SUMPRODUCT(MID(0&amp;AC552,LARGE(INDEX(ISNUMBER(--MID(AC552,ROW($A$1:$A$25),1))* ROW($A$1:$A$25),0),ROW($A$1:$A$25))+1,1)*10^ROW($A$1:$A$25)/10)</f>
        <v>0</v>
      </c>
      <c r="AE552" s="180"/>
      <c r="AF552" s="180"/>
      <c r="AG552" s="180"/>
    </row>
    <row r="553" spans="15:33" s="179" customFormat="1" x14ac:dyDescent="0.25">
      <c r="O553" s="180"/>
      <c r="P553" s="180"/>
      <c r="Q553" s="180"/>
      <c r="R553" s="180"/>
      <c r="S553" s="180"/>
      <c r="T553" s="180"/>
      <c r="U553" s="180"/>
      <c r="V553" s="180"/>
      <c r="W553" s="180"/>
      <c r="X553" s="180"/>
      <c r="Y553" s="180"/>
      <c r="Z553" s="180"/>
      <c r="AA553" s="180"/>
      <c r="AB553" s="180"/>
      <c r="AC553" s="205" t="str">
        <f>INDEX(Tracking!$B$6:$B$3001,ROW(A548),1)&amp;""</f>
        <v/>
      </c>
      <c r="AD553" s="206">
        <f t="array" ref="AD553">SUMPRODUCT(MID(0&amp;AC553,LARGE(INDEX(ISNUMBER(--MID(AC553,ROW($A$1:$A$25),1))* ROW($A$1:$A$25),0),ROW($A$1:$A$25))+1,1)*10^ROW($A$1:$A$25)/10)</f>
        <v>0</v>
      </c>
      <c r="AE553" s="180"/>
      <c r="AF553" s="180"/>
      <c r="AG553" s="180"/>
    </row>
    <row r="554" spans="15:33" s="179" customFormat="1" x14ac:dyDescent="0.25">
      <c r="O554" s="180"/>
      <c r="P554" s="180"/>
      <c r="Q554" s="180"/>
      <c r="R554" s="180"/>
      <c r="S554" s="180"/>
      <c r="T554" s="180"/>
      <c r="U554" s="180"/>
      <c r="V554" s="180"/>
      <c r="W554" s="180"/>
      <c r="X554" s="180"/>
      <c r="Y554" s="180"/>
      <c r="Z554" s="180"/>
      <c r="AA554" s="180"/>
      <c r="AB554" s="180"/>
      <c r="AC554" s="205" t="str">
        <f>INDEX(Tracking!$B$6:$B$3001,ROW(A549),1)&amp;""</f>
        <v/>
      </c>
      <c r="AD554" s="206">
        <f t="array" ref="AD554">SUMPRODUCT(MID(0&amp;AC554,LARGE(INDEX(ISNUMBER(--MID(AC554,ROW($A$1:$A$25),1))* ROW($A$1:$A$25),0),ROW($A$1:$A$25))+1,1)*10^ROW($A$1:$A$25)/10)</f>
        <v>0</v>
      </c>
      <c r="AE554" s="180"/>
      <c r="AF554" s="180"/>
      <c r="AG554" s="180"/>
    </row>
    <row r="555" spans="15:33" s="179" customFormat="1" x14ac:dyDescent="0.25">
      <c r="O555" s="180"/>
      <c r="P555" s="180"/>
      <c r="Q555" s="180"/>
      <c r="R555" s="180"/>
      <c r="S555" s="180"/>
      <c r="T555" s="180"/>
      <c r="U555" s="180"/>
      <c r="V555" s="180"/>
      <c r="W555" s="180"/>
      <c r="X555" s="180"/>
      <c r="Y555" s="180"/>
      <c r="Z555" s="180"/>
      <c r="AA555" s="180"/>
      <c r="AB555" s="180"/>
      <c r="AC555" s="205" t="str">
        <f>INDEX(Tracking!$B$6:$B$3001,ROW(A550),1)&amp;""</f>
        <v/>
      </c>
      <c r="AD555" s="206">
        <f t="array" ref="AD555">SUMPRODUCT(MID(0&amp;AC555,LARGE(INDEX(ISNUMBER(--MID(AC555,ROW($A$1:$A$25),1))* ROW($A$1:$A$25),0),ROW($A$1:$A$25))+1,1)*10^ROW($A$1:$A$25)/10)</f>
        <v>0</v>
      </c>
      <c r="AE555" s="180"/>
      <c r="AF555" s="180"/>
      <c r="AG555" s="180"/>
    </row>
    <row r="556" spans="15:33" s="179" customFormat="1" x14ac:dyDescent="0.25">
      <c r="O556" s="180"/>
      <c r="P556" s="180"/>
      <c r="Q556" s="180"/>
      <c r="R556" s="180"/>
      <c r="S556" s="180"/>
      <c r="T556" s="180"/>
      <c r="U556" s="180"/>
      <c r="V556" s="180"/>
      <c r="W556" s="180"/>
      <c r="X556" s="180"/>
      <c r="Y556" s="180"/>
      <c r="Z556" s="180"/>
      <c r="AA556" s="180"/>
      <c r="AB556" s="180"/>
      <c r="AC556" s="205" t="str">
        <f>INDEX(Tracking!$B$6:$B$3001,ROW(A551),1)&amp;""</f>
        <v/>
      </c>
      <c r="AD556" s="206">
        <f t="array" ref="AD556">SUMPRODUCT(MID(0&amp;AC556,LARGE(INDEX(ISNUMBER(--MID(AC556,ROW($A$1:$A$25),1))* ROW($A$1:$A$25),0),ROW($A$1:$A$25))+1,1)*10^ROW($A$1:$A$25)/10)</f>
        <v>0</v>
      </c>
      <c r="AE556" s="180"/>
      <c r="AF556" s="180"/>
      <c r="AG556" s="180"/>
    </row>
    <row r="557" spans="15:33" s="179" customFormat="1" x14ac:dyDescent="0.25">
      <c r="O557" s="180"/>
      <c r="P557" s="180"/>
      <c r="Q557" s="180"/>
      <c r="R557" s="180"/>
      <c r="S557" s="180"/>
      <c r="T557" s="180"/>
      <c r="U557" s="180"/>
      <c r="V557" s="180"/>
      <c r="W557" s="180"/>
      <c r="X557" s="180"/>
      <c r="Y557" s="180"/>
      <c r="Z557" s="180"/>
      <c r="AA557" s="180"/>
      <c r="AB557" s="180"/>
      <c r="AC557" s="205" t="str">
        <f>INDEX(Tracking!$B$6:$B$3001,ROW(A552),1)&amp;""</f>
        <v/>
      </c>
      <c r="AD557" s="206">
        <f t="array" ref="AD557">SUMPRODUCT(MID(0&amp;AC557,LARGE(INDEX(ISNUMBER(--MID(AC557,ROW($A$1:$A$25),1))* ROW($A$1:$A$25),0),ROW($A$1:$A$25))+1,1)*10^ROW($A$1:$A$25)/10)</f>
        <v>0</v>
      </c>
      <c r="AE557" s="180"/>
      <c r="AF557" s="180"/>
      <c r="AG557" s="180"/>
    </row>
    <row r="558" spans="15:33" s="179" customFormat="1" x14ac:dyDescent="0.25">
      <c r="O558" s="180"/>
      <c r="P558" s="180"/>
      <c r="Q558" s="180"/>
      <c r="R558" s="180"/>
      <c r="S558" s="180"/>
      <c r="T558" s="180"/>
      <c r="U558" s="180"/>
      <c r="V558" s="180"/>
      <c r="W558" s="180"/>
      <c r="X558" s="180"/>
      <c r="Y558" s="180"/>
      <c r="Z558" s="180"/>
      <c r="AA558" s="180"/>
      <c r="AB558" s="180"/>
      <c r="AC558" s="205" t="str">
        <f>INDEX(Tracking!$B$6:$B$3001,ROW(A553),1)&amp;""</f>
        <v/>
      </c>
      <c r="AD558" s="206">
        <f t="array" ref="AD558">SUMPRODUCT(MID(0&amp;AC558,LARGE(INDEX(ISNUMBER(--MID(AC558,ROW($A$1:$A$25),1))* ROW($A$1:$A$25),0),ROW($A$1:$A$25))+1,1)*10^ROW($A$1:$A$25)/10)</f>
        <v>0</v>
      </c>
      <c r="AE558" s="180"/>
      <c r="AF558" s="180"/>
      <c r="AG558" s="180"/>
    </row>
    <row r="559" spans="15:33" s="179" customFormat="1" x14ac:dyDescent="0.25">
      <c r="O559" s="180"/>
      <c r="P559" s="180"/>
      <c r="Q559" s="180"/>
      <c r="R559" s="180"/>
      <c r="S559" s="180"/>
      <c r="T559" s="180"/>
      <c r="U559" s="180"/>
      <c r="V559" s="180"/>
      <c r="W559" s="180"/>
      <c r="X559" s="180"/>
      <c r="Y559" s="180"/>
      <c r="Z559" s="180"/>
      <c r="AA559" s="180"/>
      <c r="AB559" s="180"/>
      <c r="AC559" s="205" t="str">
        <f>INDEX(Tracking!$B$6:$B$3001,ROW(A554),1)&amp;""</f>
        <v/>
      </c>
      <c r="AD559" s="206">
        <f t="array" ref="AD559">SUMPRODUCT(MID(0&amp;AC559,LARGE(INDEX(ISNUMBER(--MID(AC559,ROW($A$1:$A$25),1))* ROW($A$1:$A$25),0),ROW($A$1:$A$25))+1,1)*10^ROW($A$1:$A$25)/10)</f>
        <v>0</v>
      </c>
      <c r="AE559" s="180"/>
      <c r="AF559" s="180"/>
      <c r="AG559" s="180"/>
    </row>
    <row r="560" spans="15:33" s="179" customFormat="1" x14ac:dyDescent="0.25">
      <c r="O560" s="180"/>
      <c r="P560" s="180"/>
      <c r="Q560" s="180"/>
      <c r="R560" s="180"/>
      <c r="S560" s="180"/>
      <c r="T560" s="180"/>
      <c r="U560" s="180"/>
      <c r="V560" s="180"/>
      <c r="W560" s="180"/>
      <c r="X560" s="180"/>
      <c r="Y560" s="180"/>
      <c r="Z560" s="180"/>
      <c r="AA560" s="180"/>
      <c r="AB560" s="180"/>
      <c r="AC560" s="205" t="str">
        <f>INDEX(Tracking!$B$6:$B$3001,ROW(A555),1)&amp;""</f>
        <v/>
      </c>
      <c r="AD560" s="206">
        <f t="array" ref="AD560">SUMPRODUCT(MID(0&amp;AC560,LARGE(INDEX(ISNUMBER(--MID(AC560,ROW($A$1:$A$25),1))* ROW($A$1:$A$25),0),ROW($A$1:$A$25))+1,1)*10^ROW($A$1:$A$25)/10)</f>
        <v>0</v>
      </c>
      <c r="AE560" s="180"/>
      <c r="AF560" s="180"/>
      <c r="AG560" s="180"/>
    </row>
    <row r="561" spans="15:33" s="179" customFormat="1" x14ac:dyDescent="0.25">
      <c r="O561" s="180"/>
      <c r="P561" s="180"/>
      <c r="Q561" s="180"/>
      <c r="R561" s="180"/>
      <c r="S561" s="180"/>
      <c r="T561" s="180"/>
      <c r="U561" s="180"/>
      <c r="V561" s="180"/>
      <c r="W561" s="180"/>
      <c r="X561" s="180"/>
      <c r="Y561" s="180"/>
      <c r="Z561" s="180"/>
      <c r="AA561" s="180"/>
      <c r="AB561" s="180"/>
      <c r="AC561" s="205" t="str">
        <f>INDEX(Tracking!$B$6:$B$3001,ROW(A556),1)&amp;""</f>
        <v/>
      </c>
      <c r="AD561" s="206">
        <f t="array" ref="AD561">SUMPRODUCT(MID(0&amp;AC561,LARGE(INDEX(ISNUMBER(--MID(AC561,ROW($A$1:$A$25),1))* ROW($A$1:$A$25),0),ROW($A$1:$A$25))+1,1)*10^ROW($A$1:$A$25)/10)</f>
        <v>0</v>
      </c>
      <c r="AE561" s="180"/>
      <c r="AF561" s="180"/>
      <c r="AG561" s="180"/>
    </row>
    <row r="562" spans="15:33" s="179" customFormat="1" x14ac:dyDescent="0.25">
      <c r="O562" s="180"/>
      <c r="P562" s="180"/>
      <c r="Q562" s="180"/>
      <c r="R562" s="180"/>
      <c r="S562" s="180"/>
      <c r="T562" s="180"/>
      <c r="U562" s="180"/>
      <c r="V562" s="180"/>
      <c r="W562" s="180"/>
      <c r="X562" s="180"/>
      <c r="Y562" s="180"/>
      <c r="Z562" s="180"/>
      <c r="AA562" s="180"/>
      <c r="AB562" s="180"/>
      <c r="AC562" s="205" t="str">
        <f>INDEX(Tracking!$B$6:$B$3001,ROW(A557),1)&amp;""</f>
        <v/>
      </c>
      <c r="AD562" s="206">
        <f t="array" ref="AD562">SUMPRODUCT(MID(0&amp;AC562,LARGE(INDEX(ISNUMBER(--MID(AC562,ROW($A$1:$A$25),1))* ROW($A$1:$A$25),0),ROW($A$1:$A$25))+1,1)*10^ROW($A$1:$A$25)/10)</f>
        <v>0</v>
      </c>
      <c r="AE562" s="180"/>
      <c r="AF562" s="180"/>
      <c r="AG562" s="180"/>
    </row>
    <row r="563" spans="15:33" s="179" customFormat="1" x14ac:dyDescent="0.25">
      <c r="O563" s="180"/>
      <c r="P563" s="180"/>
      <c r="Q563" s="180"/>
      <c r="R563" s="180"/>
      <c r="S563" s="180"/>
      <c r="T563" s="180"/>
      <c r="U563" s="180"/>
      <c r="V563" s="180"/>
      <c r="W563" s="180"/>
      <c r="X563" s="180"/>
      <c r="Y563" s="180"/>
      <c r="Z563" s="180"/>
      <c r="AA563" s="180"/>
      <c r="AB563" s="180"/>
      <c r="AC563" s="205" t="str">
        <f>INDEX(Tracking!$B$6:$B$3001,ROW(A558),1)&amp;""</f>
        <v/>
      </c>
      <c r="AD563" s="206">
        <f t="array" ref="AD563">SUMPRODUCT(MID(0&amp;AC563,LARGE(INDEX(ISNUMBER(--MID(AC563,ROW($A$1:$A$25),1))* ROW($A$1:$A$25),0),ROW($A$1:$A$25))+1,1)*10^ROW($A$1:$A$25)/10)</f>
        <v>0</v>
      </c>
      <c r="AE563" s="180"/>
      <c r="AF563" s="180"/>
      <c r="AG563" s="180"/>
    </row>
    <row r="564" spans="15:33" s="179" customFormat="1" x14ac:dyDescent="0.25">
      <c r="O564" s="180"/>
      <c r="P564" s="180"/>
      <c r="Q564" s="180"/>
      <c r="R564" s="180"/>
      <c r="S564" s="180"/>
      <c r="T564" s="180"/>
      <c r="U564" s="180"/>
      <c r="V564" s="180"/>
      <c r="W564" s="180"/>
      <c r="X564" s="180"/>
      <c r="Y564" s="180"/>
      <c r="Z564" s="180"/>
      <c r="AA564" s="180"/>
      <c r="AB564" s="180"/>
      <c r="AC564" s="205" t="str">
        <f>INDEX(Tracking!$B$6:$B$3001,ROW(A559),1)&amp;""</f>
        <v/>
      </c>
      <c r="AD564" s="206">
        <f t="array" ref="AD564">SUMPRODUCT(MID(0&amp;AC564,LARGE(INDEX(ISNUMBER(--MID(AC564,ROW($A$1:$A$25),1))* ROW($A$1:$A$25),0),ROW($A$1:$A$25))+1,1)*10^ROW($A$1:$A$25)/10)</f>
        <v>0</v>
      </c>
      <c r="AE564" s="180"/>
      <c r="AF564" s="180"/>
      <c r="AG564" s="180"/>
    </row>
    <row r="565" spans="15:33" s="179" customFormat="1" x14ac:dyDescent="0.25">
      <c r="O565" s="180"/>
      <c r="P565" s="180"/>
      <c r="Q565" s="180"/>
      <c r="R565" s="180"/>
      <c r="S565" s="180"/>
      <c r="T565" s="180"/>
      <c r="U565" s="180"/>
      <c r="V565" s="180"/>
      <c r="W565" s="180"/>
      <c r="X565" s="180"/>
      <c r="Y565" s="180"/>
      <c r="Z565" s="180"/>
      <c r="AA565" s="180"/>
      <c r="AB565" s="180"/>
      <c r="AC565" s="205" t="str">
        <f>INDEX(Tracking!$B$6:$B$3001,ROW(A560),1)&amp;""</f>
        <v/>
      </c>
      <c r="AD565" s="206">
        <f t="array" ref="AD565">SUMPRODUCT(MID(0&amp;AC565,LARGE(INDEX(ISNUMBER(--MID(AC565,ROW($A$1:$A$25),1))* ROW($A$1:$A$25),0),ROW($A$1:$A$25))+1,1)*10^ROW($A$1:$A$25)/10)</f>
        <v>0</v>
      </c>
      <c r="AE565" s="180"/>
      <c r="AF565" s="180"/>
      <c r="AG565" s="180"/>
    </row>
    <row r="566" spans="15:33" s="179" customFormat="1" x14ac:dyDescent="0.25">
      <c r="O566" s="180"/>
      <c r="P566" s="180"/>
      <c r="Q566" s="180"/>
      <c r="R566" s="180"/>
      <c r="S566" s="180"/>
      <c r="T566" s="180"/>
      <c r="U566" s="180"/>
      <c r="V566" s="180"/>
      <c r="W566" s="180"/>
      <c r="X566" s="180"/>
      <c r="Y566" s="180"/>
      <c r="Z566" s="180"/>
      <c r="AA566" s="180"/>
      <c r="AB566" s="180"/>
      <c r="AC566" s="205" t="str">
        <f>INDEX(Tracking!$B$6:$B$3001,ROW(A561),1)&amp;""</f>
        <v/>
      </c>
      <c r="AD566" s="206">
        <f t="array" ref="AD566">SUMPRODUCT(MID(0&amp;AC566,LARGE(INDEX(ISNUMBER(--MID(AC566,ROW($A$1:$A$25),1))* ROW($A$1:$A$25),0),ROW($A$1:$A$25))+1,1)*10^ROW($A$1:$A$25)/10)</f>
        <v>0</v>
      </c>
      <c r="AE566" s="180"/>
      <c r="AF566" s="180"/>
      <c r="AG566" s="180"/>
    </row>
    <row r="567" spans="15:33" s="179" customFormat="1" x14ac:dyDescent="0.25">
      <c r="O567" s="180"/>
      <c r="P567" s="180"/>
      <c r="Q567" s="180"/>
      <c r="R567" s="180"/>
      <c r="S567" s="180"/>
      <c r="T567" s="180"/>
      <c r="U567" s="180"/>
      <c r="V567" s="180"/>
      <c r="W567" s="180"/>
      <c r="X567" s="180"/>
      <c r="Y567" s="180"/>
      <c r="Z567" s="180"/>
      <c r="AA567" s="180"/>
      <c r="AB567" s="180"/>
      <c r="AC567" s="205" t="str">
        <f>INDEX(Tracking!$B$6:$B$3001,ROW(A562),1)&amp;""</f>
        <v/>
      </c>
      <c r="AD567" s="206">
        <f t="array" ref="AD567">SUMPRODUCT(MID(0&amp;AC567,LARGE(INDEX(ISNUMBER(--MID(AC567,ROW($A$1:$A$25),1))* ROW($A$1:$A$25),0),ROW($A$1:$A$25))+1,1)*10^ROW($A$1:$A$25)/10)</f>
        <v>0</v>
      </c>
      <c r="AE567" s="180"/>
      <c r="AF567" s="180"/>
      <c r="AG567" s="180"/>
    </row>
    <row r="568" spans="15:33" s="179" customFormat="1" x14ac:dyDescent="0.25">
      <c r="O568" s="180"/>
      <c r="P568" s="180"/>
      <c r="Q568" s="180"/>
      <c r="R568" s="180"/>
      <c r="S568" s="180"/>
      <c r="T568" s="180"/>
      <c r="U568" s="180"/>
      <c r="V568" s="180"/>
      <c r="W568" s="180"/>
      <c r="X568" s="180"/>
      <c r="Y568" s="180"/>
      <c r="Z568" s="180"/>
      <c r="AA568" s="180"/>
      <c r="AB568" s="180"/>
      <c r="AC568" s="205" t="str">
        <f>INDEX(Tracking!$B$6:$B$3001,ROW(A563),1)&amp;""</f>
        <v/>
      </c>
      <c r="AD568" s="206">
        <f t="array" ref="AD568">SUMPRODUCT(MID(0&amp;AC568,LARGE(INDEX(ISNUMBER(--MID(AC568,ROW($A$1:$A$25),1))* ROW($A$1:$A$25),0),ROW($A$1:$A$25))+1,1)*10^ROW($A$1:$A$25)/10)</f>
        <v>0</v>
      </c>
      <c r="AE568" s="180"/>
      <c r="AF568" s="180"/>
      <c r="AG568" s="180"/>
    </row>
    <row r="569" spans="15:33" s="179" customFormat="1" x14ac:dyDescent="0.25">
      <c r="O569" s="180"/>
      <c r="P569" s="180"/>
      <c r="Q569" s="180"/>
      <c r="R569" s="180"/>
      <c r="S569" s="180"/>
      <c r="T569" s="180"/>
      <c r="U569" s="180"/>
      <c r="V569" s="180"/>
      <c r="W569" s="180"/>
      <c r="X569" s="180"/>
      <c r="Y569" s="180"/>
      <c r="Z569" s="180"/>
      <c r="AA569" s="180"/>
      <c r="AB569" s="180"/>
      <c r="AC569" s="205" t="str">
        <f>INDEX(Tracking!$B$6:$B$3001,ROW(A564),1)&amp;""</f>
        <v/>
      </c>
      <c r="AD569" s="206">
        <f t="array" ref="AD569">SUMPRODUCT(MID(0&amp;AC569,LARGE(INDEX(ISNUMBER(--MID(AC569,ROW($A$1:$A$25),1))* ROW($A$1:$A$25),0),ROW($A$1:$A$25))+1,1)*10^ROW($A$1:$A$25)/10)</f>
        <v>0</v>
      </c>
      <c r="AE569" s="180"/>
      <c r="AF569" s="180"/>
      <c r="AG569" s="180"/>
    </row>
    <row r="570" spans="15:33" s="179" customFormat="1" x14ac:dyDescent="0.25">
      <c r="O570" s="180"/>
      <c r="P570" s="180"/>
      <c r="Q570" s="180"/>
      <c r="R570" s="180"/>
      <c r="S570" s="180"/>
      <c r="T570" s="180"/>
      <c r="U570" s="180"/>
      <c r="V570" s="180"/>
      <c r="W570" s="180"/>
      <c r="X570" s="180"/>
      <c r="Y570" s="180"/>
      <c r="Z570" s="180"/>
      <c r="AA570" s="180"/>
      <c r="AB570" s="180"/>
      <c r="AC570" s="205" t="str">
        <f>INDEX(Tracking!$B$6:$B$3001,ROW(A565),1)&amp;""</f>
        <v/>
      </c>
      <c r="AD570" s="206">
        <f t="array" ref="AD570">SUMPRODUCT(MID(0&amp;AC570,LARGE(INDEX(ISNUMBER(--MID(AC570,ROW($A$1:$A$25),1))* ROW($A$1:$A$25),0),ROW($A$1:$A$25))+1,1)*10^ROW($A$1:$A$25)/10)</f>
        <v>0</v>
      </c>
      <c r="AE570" s="180"/>
      <c r="AF570" s="180"/>
      <c r="AG570" s="180"/>
    </row>
    <row r="571" spans="15:33" s="179" customFormat="1" x14ac:dyDescent="0.25">
      <c r="O571" s="180"/>
      <c r="P571" s="180"/>
      <c r="Q571" s="180"/>
      <c r="R571" s="180"/>
      <c r="S571" s="180"/>
      <c r="T571" s="180"/>
      <c r="U571" s="180"/>
      <c r="V571" s="180"/>
      <c r="W571" s="180"/>
      <c r="X571" s="180"/>
      <c r="Y571" s="180"/>
      <c r="Z571" s="180"/>
      <c r="AA571" s="180"/>
      <c r="AB571" s="180"/>
      <c r="AC571" s="205" t="str">
        <f>INDEX(Tracking!$B$6:$B$3001,ROW(A566),1)&amp;""</f>
        <v/>
      </c>
      <c r="AD571" s="206">
        <f t="array" ref="AD571">SUMPRODUCT(MID(0&amp;AC571,LARGE(INDEX(ISNUMBER(--MID(AC571,ROW($A$1:$A$25),1))* ROW($A$1:$A$25),0),ROW($A$1:$A$25))+1,1)*10^ROW($A$1:$A$25)/10)</f>
        <v>0</v>
      </c>
      <c r="AE571" s="180"/>
      <c r="AF571" s="180"/>
      <c r="AG571" s="180"/>
    </row>
    <row r="572" spans="15:33" s="179" customFormat="1" x14ac:dyDescent="0.25">
      <c r="O572" s="180"/>
      <c r="P572" s="180"/>
      <c r="Q572" s="180"/>
      <c r="R572" s="180"/>
      <c r="S572" s="180"/>
      <c r="T572" s="180"/>
      <c r="U572" s="180"/>
      <c r="V572" s="180"/>
      <c r="W572" s="180"/>
      <c r="X572" s="180"/>
      <c r="Y572" s="180"/>
      <c r="Z572" s="180"/>
      <c r="AA572" s="180"/>
      <c r="AB572" s="180"/>
      <c r="AC572" s="205" t="str">
        <f>INDEX(Tracking!$B$6:$B$3001,ROW(A567),1)&amp;""</f>
        <v/>
      </c>
      <c r="AD572" s="206">
        <f t="array" ref="AD572">SUMPRODUCT(MID(0&amp;AC572,LARGE(INDEX(ISNUMBER(--MID(AC572,ROW($A$1:$A$25),1))* ROW($A$1:$A$25),0),ROW($A$1:$A$25))+1,1)*10^ROW($A$1:$A$25)/10)</f>
        <v>0</v>
      </c>
      <c r="AE572" s="180"/>
      <c r="AF572" s="180"/>
      <c r="AG572" s="180"/>
    </row>
    <row r="573" spans="15:33" s="179" customFormat="1" x14ac:dyDescent="0.25">
      <c r="O573" s="180"/>
      <c r="P573" s="180"/>
      <c r="Q573" s="180"/>
      <c r="R573" s="180"/>
      <c r="S573" s="180"/>
      <c r="T573" s="180"/>
      <c r="U573" s="180"/>
      <c r="V573" s="180"/>
      <c r="W573" s="180"/>
      <c r="X573" s="180"/>
      <c r="Y573" s="180"/>
      <c r="Z573" s="180"/>
      <c r="AA573" s="180"/>
      <c r="AB573" s="180"/>
      <c r="AC573" s="205" t="str">
        <f>INDEX(Tracking!$B$6:$B$3001,ROW(A568),1)&amp;""</f>
        <v/>
      </c>
      <c r="AD573" s="206">
        <f t="array" ref="AD573">SUMPRODUCT(MID(0&amp;AC573,LARGE(INDEX(ISNUMBER(--MID(AC573,ROW($A$1:$A$25),1))* ROW($A$1:$A$25),0),ROW($A$1:$A$25))+1,1)*10^ROW($A$1:$A$25)/10)</f>
        <v>0</v>
      </c>
      <c r="AE573" s="180"/>
      <c r="AF573" s="180"/>
      <c r="AG573" s="180"/>
    </row>
    <row r="574" spans="15:33" s="179" customFormat="1" x14ac:dyDescent="0.25">
      <c r="O574" s="180"/>
      <c r="P574" s="180"/>
      <c r="Q574" s="180"/>
      <c r="R574" s="180"/>
      <c r="S574" s="180"/>
      <c r="T574" s="180"/>
      <c r="U574" s="180"/>
      <c r="V574" s="180"/>
      <c r="W574" s="180"/>
      <c r="X574" s="180"/>
      <c r="Y574" s="180"/>
      <c r="Z574" s="180"/>
      <c r="AA574" s="180"/>
      <c r="AB574" s="180"/>
      <c r="AC574" s="205" t="str">
        <f>INDEX(Tracking!$B$6:$B$3001,ROW(A569),1)&amp;""</f>
        <v/>
      </c>
      <c r="AD574" s="206">
        <f t="array" ref="AD574">SUMPRODUCT(MID(0&amp;AC574,LARGE(INDEX(ISNUMBER(--MID(AC574,ROW($A$1:$A$25),1))* ROW($A$1:$A$25),0),ROW($A$1:$A$25))+1,1)*10^ROW($A$1:$A$25)/10)</f>
        <v>0</v>
      </c>
      <c r="AE574" s="180"/>
      <c r="AF574" s="180"/>
      <c r="AG574" s="180"/>
    </row>
    <row r="575" spans="15:33" s="179" customFormat="1" x14ac:dyDescent="0.25">
      <c r="O575" s="180"/>
      <c r="P575" s="180"/>
      <c r="Q575" s="180"/>
      <c r="R575" s="180"/>
      <c r="S575" s="180"/>
      <c r="T575" s="180"/>
      <c r="U575" s="180"/>
      <c r="V575" s="180"/>
      <c r="W575" s="180"/>
      <c r="X575" s="180"/>
      <c r="Y575" s="180"/>
      <c r="Z575" s="180"/>
      <c r="AA575" s="180"/>
      <c r="AB575" s="180"/>
      <c r="AC575" s="205" t="str">
        <f>INDEX(Tracking!$B$6:$B$3001,ROW(A570),1)&amp;""</f>
        <v/>
      </c>
      <c r="AD575" s="206">
        <f t="array" ref="AD575">SUMPRODUCT(MID(0&amp;AC575,LARGE(INDEX(ISNUMBER(--MID(AC575,ROW($A$1:$A$25),1))* ROW($A$1:$A$25),0),ROW($A$1:$A$25))+1,1)*10^ROW($A$1:$A$25)/10)</f>
        <v>0</v>
      </c>
      <c r="AE575" s="180"/>
      <c r="AF575" s="180"/>
      <c r="AG575" s="180"/>
    </row>
    <row r="576" spans="15:33" s="179" customFormat="1" x14ac:dyDescent="0.25">
      <c r="O576" s="180"/>
      <c r="P576" s="180"/>
      <c r="Q576" s="180"/>
      <c r="R576" s="180"/>
      <c r="S576" s="180"/>
      <c r="T576" s="180"/>
      <c r="U576" s="180"/>
      <c r="V576" s="180"/>
      <c r="W576" s="180"/>
      <c r="X576" s="180"/>
      <c r="Y576" s="180"/>
      <c r="Z576" s="180"/>
      <c r="AA576" s="180"/>
      <c r="AB576" s="180"/>
      <c r="AC576" s="205" t="str">
        <f>INDEX(Tracking!$B$6:$B$3001,ROW(A571),1)&amp;""</f>
        <v/>
      </c>
      <c r="AD576" s="206">
        <f t="array" ref="AD576">SUMPRODUCT(MID(0&amp;AC576,LARGE(INDEX(ISNUMBER(--MID(AC576,ROW($A$1:$A$25),1))* ROW($A$1:$A$25),0),ROW($A$1:$A$25))+1,1)*10^ROW($A$1:$A$25)/10)</f>
        <v>0</v>
      </c>
      <c r="AE576" s="180"/>
      <c r="AF576" s="180"/>
      <c r="AG576" s="180"/>
    </row>
    <row r="577" spans="15:33" s="179" customFormat="1" x14ac:dyDescent="0.25">
      <c r="O577" s="180"/>
      <c r="P577" s="180"/>
      <c r="Q577" s="180"/>
      <c r="R577" s="180"/>
      <c r="S577" s="180"/>
      <c r="T577" s="180"/>
      <c r="U577" s="180"/>
      <c r="V577" s="180"/>
      <c r="W577" s="180"/>
      <c r="X577" s="180"/>
      <c r="Y577" s="180"/>
      <c r="Z577" s="180"/>
      <c r="AA577" s="180"/>
      <c r="AB577" s="180"/>
      <c r="AC577" s="205" t="str">
        <f>INDEX(Tracking!$B$6:$B$3001,ROW(A572),1)&amp;""</f>
        <v/>
      </c>
      <c r="AD577" s="206">
        <f t="array" ref="AD577">SUMPRODUCT(MID(0&amp;AC577,LARGE(INDEX(ISNUMBER(--MID(AC577,ROW($A$1:$A$25),1))* ROW($A$1:$A$25),0),ROW($A$1:$A$25))+1,1)*10^ROW($A$1:$A$25)/10)</f>
        <v>0</v>
      </c>
      <c r="AE577" s="180"/>
      <c r="AF577" s="180"/>
      <c r="AG577" s="180"/>
    </row>
    <row r="578" spans="15:33" s="179" customFormat="1" x14ac:dyDescent="0.25">
      <c r="O578" s="180"/>
      <c r="P578" s="180"/>
      <c r="Q578" s="180"/>
      <c r="R578" s="180"/>
      <c r="S578" s="180"/>
      <c r="T578" s="180"/>
      <c r="U578" s="180"/>
      <c r="V578" s="180"/>
      <c r="W578" s="180"/>
      <c r="X578" s="180"/>
      <c r="Y578" s="180"/>
      <c r="Z578" s="180"/>
      <c r="AA578" s="180"/>
      <c r="AB578" s="180"/>
      <c r="AC578" s="205" t="str">
        <f>INDEX(Tracking!$B$6:$B$3001,ROW(A573),1)&amp;""</f>
        <v/>
      </c>
      <c r="AD578" s="206">
        <f t="array" ref="AD578">SUMPRODUCT(MID(0&amp;AC578,LARGE(INDEX(ISNUMBER(--MID(AC578,ROW($A$1:$A$25),1))* ROW($A$1:$A$25),0),ROW($A$1:$A$25))+1,1)*10^ROW($A$1:$A$25)/10)</f>
        <v>0</v>
      </c>
      <c r="AE578" s="180"/>
      <c r="AF578" s="180"/>
      <c r="AG578" s="180"/>
    </row>
    <row r="579" spans="15:33" s="179" customFormat="1" x14ac:dyDescent="0.25">
      <c r="O579" s="180"/>
      <c r="P579" s="180"/>
      <c r="Q579" s="180"/>
      <c r="R579" s="180"/>
      <c r="S579" s="180"/>
      <c r="T579" s="180"/>
      <c r="U579" s="180"/>
      <c r="V579" s="180"/>
      <c r="W579" s="180"/>
      <c r="X579" s="180"/>
      <c r="Y579" s="180"/>
      <c r="Z579" s="180"/>
      <c r="AA579" s="180"/>
      <c r="AB579" s="180"/>
      <c r="AC579" s="205" t="str">
        <f>INDEX(Tracking!$B$6:$B$3001,ROW(A574),1)&amp;""</f>
        <v/>
      </c>
      <c r="AD579" s="206">
        <f t="array" ref="AD579">SUMPRODUCT(MID(0&amp;AC579,LARGE(INDEX(ISNUMBER(--MID(AC579,ROW($A$1:$A$25),1))* ROW($A$1:$A$25),0),ROW($A$1:$A$25))+1,1)*10^ROW($A$1:$A$25)/10)</f>
        <v>0</v>
      </c>
      <c r="AE579" s="180"/>
      <c r="AF579" s="180"/>
      <c r="AG579" s="180"/>
    </row>
    <row r="580" spans="15:33" s="179" customFormat="1" x14ac:dyDescent="0.25">
      <c r="O580" s="180"/>
      <c r="P580" s="180"/>
      <c r="Q580" s="180"/>
      <c r="R580" s="180"/>
      <c r="S580" s="180"/>
      <c r="T580" s="180"/>
      <c r="U580" s="180"/>
      <c r="V580" s="180"/>
      <c r="W580" s="180"/>
      <c r="X580" s="180"/>
      <c r="Y580" s="180"/>
      <c r="Z580" s="180"/>
      <c r="AA580" s="180"/>
      <c r="AB580" s="180"/>
      <c r="AC580" s="205" t="str">
        <f>INDEX(Tracking!$B$6:$B$3001,ROW(A575),1)&amp;""</f>
        <v/>
      </c>
      <c r="AD580" s="206">
        <f t="array" ref="AD580">SUMPRODUCT(MID(0&amp;AC580,LARGE(INDEX(ISNUMBER(--MID(AC580,ROW($A$1:$A$25),1))* ROW($A$1:$A$25),0),ROW($A$1:$A$25))+1,1)*10^ROW($A$1:$A$25)/10)</f>
        <v>0</v>
      </c>
      <c r="AE580" s="180"/>
      <c r="AF580" s="180"/>
      <c r="AG580" s="180"/>
    </row>
    <row r="581" spans="15:33" s="179" customFormat="1" x14ac:dyDescent="0.25">
      <c r="O581" s="180"/>
      <c r="P581" s="180"/>
      <c r="Q581" s="180"/>
      <c r="R581" s="180"/>
      <c r="S581" s="180"/>
      <c r="T581" s="180"/>
      <c r="U581" s="180"/>
      <c r="V581" s="180"/>
      <c r="W581" s="180"/>
      <c r="X581" s="180"/>
      <c r="Y581" s="180"/>
      <c r="Z581" s="180"/>
      <c r="AA581" s="180"/>
      <c r="AB581" s="180"/>
      <c r="AC581" s="205" t="str">
        <f>INDEX(Tracking!$B$6:$B$3001,ROW(A576),1)&amp;""</f>
        <v/>
      </c>
      <c r="AD581" s="206">
        <f t="array" ref="AD581">SUMPRODUCT(MID(0&amp;AC581,LARGE(INDEX(ISNUMBER(--MID(AC581,ROW($A$1:$A$25),1))* ROW($A$1:$A$25),0),ROW($A$1:$A$25))+1,1)*10^ROW($A$1:$A$25)/10)</f>
        <v>0</v>
      </c>
      <c r="AE581" s="180"/>
      <c r="AF581" s="180"/>
      <c r="AG581" s="180"/>
    </row>
    <row r="582" spans="15:33" s="179" customFormat="1" x14ac:dyDescent="0.25">
      <c r="O582" s="180"/>
      <c r="P582" s="180"/>
      <c r="Q582" s="180"/>
      <c r="R582" s="180"/>
      <c r="S582" s="180"/>
      <c r="T582" s="180"/>
      <c r="U582" s="180"/>
      <c r="V582" s="180"/>
      <c r="W582" s="180"/>
      <c r="X582" s="180"/>
      <c r="Y582" s="180"/>
      <c r="Z582" s="180"/>
      <c r="AA582" s="180"/>
      <c r="AB582" s="180"/>
      <c r="AC582" s="205" t="str">
        <f>INDEX(Tracking!$B$6:$B$3001,ROW(A577),1)&amp;""</f>
        <v/>
      </c>
      <c r="AD582" s="206">
        <f t="array" ref="AD582">SUMPRODUCT(MID(0&amp;AC582,LARGE(INDEX(ISNUMBER(--MID(AC582,ROW($A$1:$A$25),1))* ROW($A$1:$A$25),0),ROW($A$1:$A$25))+1,1)*10^ROW($A$1:$A$25)/10)</f>
        <v>0</v>
      </c>
      <c r="AE582" s="180"/>
      <c r="AF582" s="180"/>
      <c r="AG582" s="180"/>
    </row>
    <row r="583" spans="15:33" s="179" customFormat="1" x14ac:dyDescent="0.25">
      <c r="O583" s="180"/>
      <c r="P583" s="180"/>
      <c r="Q583" s="180"/>
      <c r="R583" s="180"/>
      <c r="S583" s="180"/>
      <c r="T583" s="180"/>
      <c r="U583" s="180"/>
      <c r="V583" s="180"/>
      <c r="W583" s="180"/>
      <c r="X583" s="180"/>
      <c r="Y583" s="180"/>
      <c r="Z583" s="180"/>
      <c r="AA583" s="180"/>
      <c r="AB583" s="180"/>
      <c r="AC583" s="205" t="str">
        <f>INDEX(Tracking!$B$6:$B$3001,ROW(A578),1)&amp;""</f>
        <v/>
      </c>
      <c r="AD583" s="206">
        <f t="array" ref="AD583">SUMPRODUCT(MID(0&amp;AC583,LARGE(INDEX(ISNUMBER(--MID(AC583,ROW($A$1:$A$25),1))* ROW($A$1:$A$25),0),ROW($A$1:$A$25))+1,1)*10^ROW($A$1:$A$25)/10)</f>
        <v>0</v>
      </c>
      <c r="AE583" s="180"/>
      <c r="AF583" s="180"/>
      <c r="AG583" s="180"/>
    </row>
    <row r="584" spans="15:33" s="179" customFormat="1" x14ac:dyDescent="0.25">
      <c r="O584" s="180"/>
      <c r="P584" s="180"/>
      <c r="Q584" s="180"/>
      <c r="R584" s="180"/>
      <c r="S584" s="180"/>
      <c r="T584" s="180"/>
      <c r="U584" s="180"/>
      <c r="V584" s="180"/>
      <c r="W584" s="180"/>
      <c r="X584" s="180"/>
      <c r="Y584" s="180"/>
      <c r="Z584" s="180"/>
      <c r="AA584" s="180"/>
      <c r="AB584" s="180"/>
      <c r="AC584" s="205" t="str">
        <f>INDEX(Tracking!$B$6:$B$3001,ROW(A579),1)&amp;""</f>
        <v/>
      </c>
      <c r="AD584" s="206">
        <f t="array" ref="AD584">SUMPRODUCT(MID(0&amp;AC584,LARGE(INDEX(ISNUMBER(--MID(AC584,ROW($A$1:$A$25),1))* ROW($A$1:$A$25),0),ROW($A$1:$A$25))+1,1)*10^ROW($A$1:$A$25)/10)</f>
        <v>0</v>
      </c>
      <c r="AE584" s="180"/>
      <c r="AF584" s="180"/>
      <c r="AG584" s="180"/>
    </row>
    <row r="585" spans="15:33" s="179" customFormat="1" x14ac:dyDescent="0.25">
      <c r="O585" s="180"/>
      <c r="P585" s="180"/>
      <c r="Q585" s="180"/>
      <c r="R585" s="180"/>
      <c r="S585" s="180"/>
      <c r="T585" s="180"/>
      <c r="U585" s="180"/>
      <c r="V585" s="180"/>
      <c r="W585" s="180"/>
      <c r="X585" s="180"/>
      <c r="Y585" s="180"/>
      <c r="Z585" s="180"/>
      <c r="AA585" s="180"/>
      <c r="AB585" s="180"/>
      <c r="AC585" s="205" t="str">
        <f>INDEX(Tracking!$B$6:$B$3001,ROW(A580),1)&amp;""</f>
        <v/>
      </c>
      <c r="AD585" s="206">
        <f t="array" ref="AD585">SUMPRODUCT(MID(0&amp;AC585,LARGE(INDEX(ISNUMBER(--MID(AC585,ROW($A$1:$A$25),1))* ROW($A$1:$A$25),0),ROW($A$1:$A$25))+1,1)*10^ROW($A$1:$A$25)/10)</f>
        <v>0</v>
      </c>
      <c r="AE585" s="180"/>
      <c r="AF585" s="180"/>
      <c r="AG585" s="180"/>
    </row>
    <row r="586" spans="15:33" s="179" customFormat="1" x14ac:dyDescent="0.25">
      <c r="O586" s="180"/>
      <c r="P586" s="180"/>
      <c r="Q586" s="180"/>
      <c r="R586" s="180"/>
      <c r="S586" s="180"/>
      <c r="T586" s="180"/>
      <c r="U586" s="180"/>
      <c r="V586" s="180"/>
      <c r="W586" s="180"/>
      <c r="X586" s="180"/>
      <c r="Y586" s="180"/>
      <c r="Z586" s="180"/>
      <c r="AA586" s="180"/>
      <c r="AB586" s="180"/>
      <c r="AC586" s="205" t="str">
        <f>INDEX(Tracking!$B$6:$B$3001,ROW(A581),1)&amp;""</f>
        <v/>
      </c>
      <c r="AD586" s="206">
        <f t="array" ref="AD586">SUMPRODUCT(MID(0&amp;AC586,LARGE(INDEX(ISNUMBER(--MID(AC586,ROW($A$1:$A$25),1))* ROW($A$1:$A$25),0),ROW($A$1:$A$25))+1,1)*10^ROW($A$1:$A$25)/10)</f>
        <v>0</v>
      </c>
      <c r="AE586" s="180"/>
      <c r="AF586" s="180"/>
      <c r="AG586" s="180"/>
    </row>
    <row r="587" spans="15:33" s="179" customFormat="1" x14ac:dyDescent="0.25">
      <c r="O587" s="180"/>
      <c r="P587" s="180"/>
      <c r="Q587" s="180"/>
      <c r="R587" s="180"/>
      <c r="S587" s="180"/>
      <c r="T587" s="180"/>
      <c r="U587" s="180"/>
      <c r="V587" s="180"/>
      <c r="W587" s="180"/>
      <c r="X587" s="180"/>
      <c r="Y587" s="180"/>
      <c r="Z587" s="180"/>
      <c r="AA587" s="180"/>
      <c r="AB587" s="180"/>
      <c r="AC587" s="205" t="str">
        <f>INDEX(Tracking!$B$6:$B$3001,ROW(A582),1)&amp;""</f>
        <v/>
      </c>
      <c r="AD587" s="206">
        <f t="array" ref="AD587">SUMPRODUCT(MID(0&amp;AC587,LARGE(INDEX(ISNUMBER(--MID(AC587,ROW($A$1:$A$25),1))* ROW($A$1:$A$25),0),ROW($A$1:$A$25))+1,1)*10^ROW($A$1:$A$25)/10)</f>
        <v>0</v>
      </c>
      <c r="AE587" s="180"/>
      <c r="AF587" s="180"/>
      <c r="AG587" s="180"/>
    </row>
    <row r="588" spans="15:33" s="179" customFormat="1" x14ac:dyDescent="0.25">
      <c r="O588" s="180"/>
      <c r="P588" s="180"/>
      <c r="Q588" s="180"/>
      <c r="R588" s="180"/>
      <c r="S588" s="180"/>
      <c r="T588" s="180"/>
      <c r="U588" s="180"/>
      <c r="V588" s="180"/>
      <c r="W588" s="180"/>
      <c r="X588" s="180"/>
      <c r="Y588" s="180"/>
      <c r="Z588" s="180"/>
      <c r="AA588" s="180"/>
      <c r="AB588" s="180"/>
      <c r="AC588" s="205" t="str">
        <f>INDEX(Tracking!$B$6:$B$3001,ROW(A583),1)&amp;""</f>
        <v/>
      </c>
      <c r="AD588" s="206">
        <f t="array" ref="AD588">SUMPRODUCT(MID(0&amp;AC588,LARGE(INDEX(ISNUMBER(--MID(AC588,ROW($A$1:$A$25),1))* ROW($A$1:$A$25),0),ROW($A$1:$A$25))+1,1)*10^ROW($A$1:$A$25)/10)</f>
        <v>0</v>
      </c>
      <c r="AE588" s="180"/>
      <c r="AF588" s="180"/>
      <c r="AG588" s="180"/>
    </row>
    <row r="589" spans="15:33" s="179" customFormat="1" x14ac:dyDescent="0.25">
      <c r="O589" s="180"/>
      <c r="P589" s="180"/>
      <c r="Q589" s="180"/>
      <c r="R589" s="180"/>
      <c r="S589" s="180"/>
      <c r="T589" s="180"/>
      <c r="U589" s="180"/>
      <c r="V589" s="180"/>
      <c r="W589" s="180"/>
      <c r="X589" s="180"/>
      <c r="Y589" s="180"/>
      <c r="Z589" s="180"/>
      <c r="AA589" s="180"/>
      <c r="AB589" s="180"/>
      <c r="AC589" s="205" t="str">
        <f>INDEX(Tracking!$B$6:$B$3001,ROW(A584),1)&amp;""</f>
        <v/>
      </c>
      <c r="AD589" s="206">
        <f t="array" ref="AD589">SUMPRODUCT(MID(0&amp;AC589,LARGE(INDEX(ISNUMBER(--MID(AC589,ROW($A$1:$A$25),1))* ROW($A$1:$A$25),0),ROW($A$1:$A$25))+1,1)*10^ROW($A$1:$A$25)/10)</f>
        <v>0</v>
      </c>
      <c r="AE589" s="180"/>
      <c r="AF589" s="180"/>
      <c r="AG589" s="180"/>
    </row>
    <row r="590" spans="15:33" s="179" customFormat="1" x14ac:dyDescent="0.25">
      <c r="O590" s="180"/>
      <c r="P590" s="180"/>
      <c r="Q590" s="180"/>
      <c r="R590" s="180"/>
      <c r="S590" s="180"/>
      <c r="T590" s="180"/>
      <c r="U590" s="180"/>
      <c r="V590" s="180"/>
      <c r="W590" s="180"/>
      <c r="X590" s="180"/>
      <c r="Y590" s="180"/>
      <c r="Z590" s="180"/>
      <c r="AA590" s="180"/>
      <c r="AB590" s="180"/>
      <c r="AC590" s="205" t="str">
        <f>INDEX(Tracking!$B$6:$B$3001,ROW(A585),1)&amp;""</f>
        <v/>
      </c>
      <c r="AD590" s="206">
        <f t="array" ref="AD590">SUMPRODUCT(MID(0&amp;AC590,LARGE(INDEX(ISNUMBER(--MID(AC590,ROW($A$1:$A$25),1))* ROW($A$1:$A$25),0),ROW($A$1:$A$25))+1,1)*10^ROW($A$1:$A$25)/10)</f>
        <v>0</v>
      </c>
      <c r="AE590" s="180"/>
      <c r="AF590" s="180"/>
      <c r="AG590" s="180"/>
    </row>
    <row r="591" spans="15:33" s="179" customFormat="1" x14ac:dyDescent="0.25">
      <c r="O591" s="180"/>
      <c r="P591" s="180"/>
      <c r="Q591" s="180"/>
      <c r="R591" s="180"/>
      <c r="S591" s="180"/>
      <c r="T591" s="180"/>
      <c r="U591" s="180"/>
      <c r="V591" s="180"/>
      <c r="W591" s="180"/>
      <c r="X591" s="180"/>
      <c r="Y591" s="180"/>
      <c r="Z591" s="180"/>
      <c r="AA591" s="180"/>
      <c r="AB591" s="180"/>
      <c r="AC591" s="205" t="str">
        <f>INDEX(Tracking!$B$6:$B$3001,ROW(A586),1)&amp;""</f>
        <v/>
      </c>
      <c r="AD591" s="206">
        <f t="array" ref="AD591">SUMPRODUCT(MID(0&amp;AC591,LARGE(INDEX(ISNUMBER(--MID(AC591,ROW($A$1:$A$25),1))* ROW($A$1:$A$25),0),ROW($A$1:$A$25))+1,1)*10^ROW($A$1:$A$25)/10)</f>
        <v>0</v>
      </c>
      <c r="AE591" s="180"/>
      <c r="AF591" s="180"/>
      <c r="AG591" s="180"/>
    </row>
    <row r="592" spans="15:33" s="179" customFormat="1" x14ac:dyDescent="0.25">
      <c r="O592" s="180"/>
      <c r="P592" s="180"/>
      <c r="Q592" s="180"/>
      <c r="R592" s="180"/>
      <c r="S592" s="180"/>
      <c r="T592" s="180"/>
      <c r="U592" s="180"/>
      <c r="V592" s="180"/>
      <c r="W592" s="180"/>
      <c r="X592" s="180"/>
      <c r="Y592" s="180"/>
      <c r="Z592" s="180"/>
      <c r="AA592" s="180"/>
      <c r="AB592" s="180"/>
      <c r="AC592" s="205" t="str">
        <f>INDEX(Tracking!$B$6:$B$3001,ROW(A587),1)&amp;""</f>
        <v/>
      </c>
      <c r="AD592" s="206">
        <f t="array" ref="AD592">SUMPRODUCT(MID(0&amp;AC592,LARGE(INDEX(ISNUMBER(--MID(AC592,ROW($A$1:$A$25),1))* ROW($A$1:$A$25),0),ROW($A$1:$A$25))+1,1)*10^ROW($A$1:$A$25)/10)</f>
        <v>0</v>
      </c>
      <c r="AE592" s="180"/>
      <c r="AF592" s="180"/>
      <c r="AG592" s="180"/>
    </row>
    <row r="593" spans="15:33" s="179" customFormat="1" x14ac:dyDescent="0.25">
      <c r="O593" s="180"/>
      <c r="P593" s="180"/>
      <c r="Q593" s="180"/>
      <c r="R593" s="180"/>
      <c r="S593" s="180"/>
      <c r="T593" s="180"/>
      <c r="U593" s="180"/>
      <c r="V593" s="180"/>
      <c r="W593" s="180"/>
      <c r="X593" s="180"/>
      <c r="Y593" s="180"/>
      <c r="Z593" s="180"/>
      <c r="AA593" s="180"/>
      <c r="AB593" s="180"/>
      <c r="AC593" s="205" t="str">
        <f>INDEX(Tracking!$B$6:$B$3001,ROW(A588),1)&amp;""</f>
        <v/>
      </c>
      <c r="AD593" s="206">
        <f t="array" ref="AD593">SUMPRODUCT(MID(0&amp;AC593,LARGE(INDEX(ISNUMBER(--MID(AC593,ROW($A$1:$A$25),1))* ROW($A$1:$A$25),0),ROW($A$1:$A$25))+1,1)*10^ROW($A$1:$A$25)/10)</f>
        <v>0</v>
      </c>
      <c r="AE593" s="180"/>
      <c r="AF593" s="180"/>
      <c r="AG593" s="180"/>
    </row>
    <row r="594" spans="15:33" s="179" customFormat="1" x14ac:dyDescent="0.25">
      <c r="O594" s="180"/>
      <c r="P594" s="180"/>
      <c r="Q594" s="180"/>
      <c r="R594" s="180"/>
      <c r="S594" s="180"/>
      <c r="T594" s="180"/>
      <c r="U594" s="180"/>
      <c r="V594" s="180"/>
      <c r="W594" s="180"/>
      <c r="X594" s="180"/>
      <c r="Y594" s="180"/>
      <c r="Z594" s="180"/>
      <c r="AA594" s="180"/>
      <c r="AB594" s="180"/>
      <c r="AC594" s="205" t="str">
        <f>INDEX(Tracking!$B$6:$B$3001,ROW(A589),1)&amp;""</f>
        <v/>
      </c>
      <c r="AD594" s="206">
        <f t="array" ref="AD594">SUMPRODUCT(MID(0&amp;AC594,LARGE(INDEX(ISNUMBER(--MID(AC594,ROW($A$1:$A$25),1))* ROW($A$1:$A$25),0),ROW($A$1:$A$25))+1,1)*10^ROW($A$1:$A$25)/10)</f>
        <v>0</v>
      </c>
      <c r="AE594" s="180"/>
      <c r="AF594" s="180"/>
      <c r="AG594" s="180"/>
    </row>
    <row r="595" spans="15:33" s="179" customFormat="1" x14ac:dyDescent="0.25">
      <c r="O595" s="180"/>
      <c r="P595" s="180"/>
      <c r="Q595" s="180"/>
      <c r="R595" s="180"/>
      <c r="S595" s="180"/>
      <c r="T595" s="180"/>
      <c r="U595" s="180"/>
      <c r="V595" s="180"/>
      <c r="W595" s="180"/>
      <c r="X595" s="180"/>
      <c r="Y595" s="180"/>
      <c r="Z595" s="180"/>
      <c r="AA595" s="180"/>
      <c r="AB595" s="180"/>
      <c r="AC595" s="205" t="str">
        <f>INDEX(Tracking!$B$6:$B$3001,ROW(A590),1)&amp;""</f>
        <v/>
      </c>
      <c r="AD595" s="206">
        <f t="array" ref="AD595">SUMPRODUCT(MID(0&amp;AC595,LARGE(INDEX(ISNUMBER(--MID(AC595,ROW($A$1:$A$25),1))* ROW($A$1:$A$25),0),ROW($A$1:$A$25))+1,1)*10^ROW($A$1:$A$25)/10)</f>
        <v>0</v>
      </c>
      <c r="AE595" s="180"/>
      <c r="AF595" s="180"/>
      <c r="AG595" s="180"/>
    </row>
    <row r="596" spans="15:33" s="179" customFormat="1" x14ac:dyDescent="0.25">
      <c r="O596" s="180"/>
      <c r="P596" s="180"/>
      <c r="Q596" s="180"/>
      <c r="R596" s="180"/>
      <c r="S596" s="180"/>
      <c r="T596" s="180"/>
      <c r="U596" s="180"/>
      <c r="V596" s="180"/>
      <c r="W596" s="180"/>
      <c r="X596" s="180"/>
      <c r="Y596" s="180"/>
      <c r="Z596" s="180"/>
      <c r="AA596" s="180"/>
      <c r="AB596" s="180"/>
      <c r="AC596" s="205" t="str">
        <f>INDEX(Tracking!$B$6:$B$3001,ROW(A591),1)&amp;""</f>
        <v/>
      </c>
      <c r="AD596" s="206">
        <f t="array" ref="AD596">SUMPRODUCT(MID(0&amp;AC596,LARGE(INDEX(ISNUMBER(--MID(AC596,ROW($A$1:$A$25),1))* ROW($A$1:$A$25),0),ROW($A$1:$A$25))+1,1)*10^ROW($A$1:$A$25)/10)</f>
        <v>0</v>
      </c>
      <c r="AE596" s="180"/>
      <c r="AF596" s="180"/>
      <c r="AG596" s="180"/>
    </row>
    <row r="597" spans="15:33" s="179" customFormat="1" x14ac:dyDescent="0.25">
      <c r="O597" s="180"/>
      <c r="P597" s="180"/>
      <c r="Q597" s="180"/>
      <c r="R597" s="180"/>
      <c r="S597" s="180"/>
      <c r="T597" s="180"/>
      <c r="U597" s="180"/>
      <c r="V597" s="180"/>
      <c r="W597" s="180"/>
      <c r="X597" s="180"/>
      <c r="Y597" s="180"/>
      <c r="Z597" s="180"/>
      <c r="AA597" s="180"/>
      <c r="AB597" s="180"/>
      <c r="AC597" s="205" t="str">
        <f>INDEX(Tracking!$B$6:$B$3001,ROW(A592),1)&amp;""</f>
        <v/>
      </c>
      <c r="AD597" s="206">
        <f t="array" ref="AD597">SUMPRODUCT(MID(0&amp;AC597,LARGE(INDEX(ISNUMBER(--MID(AC597,ROW($A$1:$A$25),1))* ROW($A$1:$A$25),0),ROW($A$1:$A$25))+1,1)*10^ROW($A$1:$A$25)/10)</f>
        <v>0</v>
      </c>
      <c r="AE597" s="180"/>
      <c r="AF597" s="180"/>
      <c r="AG597" s="180"/>
    </row>
    <row r="598" spans="15:33" s="179" customFormat="1" x14ac:dyDescent="0.25">
      <c r="O598" s="180"/>
      <c r="P598" s="180"/>
      <c r="Q598" s="180"/>
      <c r="R598" s="180"/>
      <c r="S598" s="180"/>
      <c r="T598" s="180"/>
      <c r="U598" s="180"/>
      <c r="V598" s="180"/>
      <c r="W598" s="180"/>
      <c r="X598" s="180"/>
      <c r="Y598" s="180"/>
      <c r="Z598" s="180"/>
      <c r="AA598" s="180"/>
      <c r="AB598" s="180"/>
      <c r="AC598" s="205" t="str">
        <f>INDEX(Tracking!$B$6:$B$3001,ROW(A593),1)&amp;""</f>
        <v/>
      </c>
      <c r="AD598" s="206">
        <f t="array" ref="AD598">SUMPRODUCT(MID(0&amp;AC598,LARGE(INDEX(ISNUMBER(--MID(AC598,ROW($A$1:$A$25),1))* ROW($A$1:$A$25),0),ROW($A$1:$A$25))+1,1)*10^ROW($A$1:$A$25)/10)</f>
        <v>0</v>
      </c>
      <c r="AE598" s="180"/>
      <c r="AF598" s="180"/>
      <c r="AG598" s="180"/>
    </row>
    <row r="599" spans="15:33" s="179" customFormat="1" x14ac:dyDescent="0.25">
      <c r="O599" s="180"/>
      <c r="P599" s="180"/>
      <c r="Q599" s="180"/>
      <c r="R599" s="180"/>
      <c r="S599" s="180"/>
      <c r="T599" s="180"/>
      <c r="U599" s="180"/>
      <c r="V599" s="180"/>
      <c r="W599" s="180"/>
      <c r="X599" s="180"/>
      <c r="Y599" s="180"/>
      <c r="Z599" s="180"/>
      <c r="AA599" s="180"/>
      <c r="AB599" s="180"/>
      <c r="AC599" s="205" t="str">
        <f>INDEX(Tracking!$B$6:$B$3001,ROW(A594),1)&amp;""</f>
        <v/>
      </c>
      <c r="AD599" s="206">
        <f t="array" ref="AD599">SUMPRODUCT(MID(0&amp;AC599,LARGE(INDEX(ISNUMBER(--MID(AC599,ROW($A$1:$A$25),1))* ROW($A$1:$A$25),0),ROW($A$1:$A$25))+1,1)*10^ROW($A$1:$A$25)/10)</f>
        <v>0</v>
      </c>
      <c r="AE599" s="180"/>
      <c r="AF599" s="180"/>
      <c r="AG599" s="180"/>
    </row>
    <row r="600" spans="15:33" s="179" customFormat="1" x14ac:dyDescent="0.25">
      <c r="O600" s="180"/>
      <c r="P600" s="180"/>
      <c r="Q600" s="180"/>
      <c r="R600" s="180"/>
      <c r="S600" s="180"/>
      <c r="T600" s="180"/>
      <c r="U600" s="180"/>
      <c r="V600" s="180"/>
      <c r="W600" s="180"/>
      <c r="X600" s="180"/>
      <c r="Y600" s="180"/>
      <c r="Z600" s="180"/>
      <c r="AA600" s="180"/>
      <c r="AB600" s="180"/>
      <c r="AC600" s="205" t="str">
        <f>INDEX(Tracking!$B$6:$B$3001,ROW(A595),1)&amp;""</f>
        <v/>
      </c>
      <c r="AD600" s="206">
        <f t="array" ref="AD600">SUMPRODUCT(MID(0&amp;AC600,LARGE(INDEX(ISNUMBER(--MID(AC600,ROW($A$1:$A$25),1))* ROW($A$1:$A$25),0),ROW($A$1:$A$25))+1,1)*10^ROW($A$1:$A$25)/10)</f>
        <v>0</v>
      </c>
      <c r="AE600" s="180"/>
      <c r="AF600" s="180"/>
      <c r="AG600" s="180"/>
    </row>
    <row r="601" spans="15:33" s="179" customFormat="1" x14ac:dyDescent="0.25">
      <c r="O601" s="180"/>
      <c r="P601" s="180"/>
      <c r="Q601" s="180"/>
      <c r="R601" s="180"/>
      <c r="S601" s="180"/>
      <c r="T601" s="180"/>
      <c r="U601" s="180"/>
      <c r="V601" s="180"/>
      <c r="W601" s="180"/>
      <c r="X601" s="180"/>
      <c r="Y601" s="180"/>
      <c r="Z601" s="180"/>
      <c r="AA601" s="180"/>
      <c r="AB601" s="180"/>
      <c r="AC601" s="205" t="str">
        <f>INDEX(Tracking!$B$6:$B$3001,ROW(A596),1)&amp;""</f>
        <v/>
      </c>
      <c r="AD601" s="206">
        <f t="array" ref="AD601">SUMPRODUCT(MID(0&amp;AC601,LARGE(INDEX(ISNUMBER(--MID(AC601,ROW($A$1:$A$25),1))* ROW($A$1:$A$25),0),ROW($A$1:$A$25))+1,1)*10^ROW($A$1:$A$25)/10)</f>
        <v>0</v>
      </c>
      <c r="AE601" s="180"/>
      <c r="AF601" s="180"/>
      <c r="AG601" s="180"/>
    </row>
    <row r="602" spans="15:33" s="179" customFormat="1" x14ac:dyDescent="0.25">
      <c r="O602" s="180"/>
      <c r="P602" s="180"/>
      <c r="Q602" s="180"/>
      <c r="R602" s="180"/>
      <c r="S602" s="180"/>
      <c r="T602" s="180"/>
      <c r="U602" s="180"/>
      <c r="V602" s="180"/>
      <c r="W602" s="180"/>
      <c r="X602" s="180"/>
      <c r="Y602" s="180"/>
      <c r="Z602" s="180"/>
      <c r="AA602" s="180"/>
      <c r="AB602" s="180"/>
      <c r="AC602" s="205" t="str">
        <f>INDEX(Tracking!$B$6:$B$3001,ROW(A597),1)&amp;""</f>
        <v/>
      </c>
      <c r="AD602" s="206">
        <f t="array" ref="AD602">SUMPRODUCT(MID(0&amp;AC602,LARGE(INDEX(ISNUMBER(--MID(AC602,ROW($A$1:$A$25),1))* ROW($A$1:$A$25),0),ROW($A$1:$A$25))+1,1)*10^ROW($A$1:$A$25)/10)</f>
        <v>0</v>
      </c>
      <c r="AE602" s="180"/>
      <c r="AF602" s="180"/>
      <c r="AG602" s="180"/>
    </row>
    <row r="603" spans="15:33" s="179" customFormat="1" x14ac:dyDescent="0.25">
      <c r="O603" s="180"/>
      <c r="P603" s="180"/>
      <c r="Q603" s="180"/>
      <c r="R603" s="180"/>
      <c r="S603" s="180"/>
      <c r="T603" s="180"/>
      <c r="U603" s="180"/>
      <c r="V603" s="180"/>
      <c r="W603" s="180"/>
      <c r="X603" s="180"/>
      <c r="Y603" s="180"/>
      <c r="Z603" s="180"/>
      <c r="AA603" s="180"/>
      <c r="AB603" s="180"/>
      <c r="AC603" s="205" t="str">
        <f>INDEX(Tracking!$B$6:$B$3001,ROW(A598),1)&amp;""</f>
        <v/>
      </c>
      <c r="AD603" s="206">
        <f t="array" ref="AD603">SUMPRODUCT(MID(0&amp;AC603,LARGE(INDEX(ISNUMBER(--MID(AC603,ROW($A$1:$A$25),1))* ROW($A$1:$A$25),0),ROW($A$1:$A$25))+1,1)*10^ROW($A$1:$A$25)/10)</f>
        <v>0</v>
      </c>
      <c r="AE603" s="180"/>
      <c r="AF603" s="180"/>
      <c r="AG603" s="180"/>
    </row>
    <row r="604" spans="15:33" s="179" customFormat="1" x14ac:dyDescent="0.25">
      <c r="O604" s="180"/>
      <c r="P604" s="180"/>
      <c r="Q604" s="180"/>
      <c r="R604" s="180"/>
      <c r="S604" s="180"/>
      <c r="T604" s="180"/>
      <c r="U604" s="180"/>
      <c r="V604" s="180"/>
      <c r="W604" s="180"/>
      <c r="X604" s="180"/>
      <c r="Y604" s="180"/>
      <c r="Z604" s="180"/>
      <c r="AA604" s="180"/>
      <c r="AB604" s="180"/>
      <c r="AC604" s="205" t="str">
        <f>INDEX(Tracking!$B$6:$B$3001,ROW(A599),1)&amp;""</f>
        <v/>
      </c>
      <c r="AD604" s="206">
        <f t="array" ref="AD604">SUMPRODUCT(MID(0&amp;AC604,LARGE(INDEX(ISNUMBER(--MID(AC604,ROW($A$1:$A$25),1))* ROW($A$1:$A$25),0),ROW($A$1:$A$25))+1,1)*10^ROW($A$1:$A$25)/10)</f>
        <v>0</v>
      </c>
      <c r="AE604" s="180"/>
      <c r="AF604" s="180"/>
      <c r="AG604" s="180"/>
    </row>
    <row r="605" spans="15:33" s="179" customFormat="1" x14ac:dyDescent="0.25">
      <c r="O605" s="180"/>
      <c r="P605" s="180"/>
      <c r="Q605" s="180"/>
      <c r="R605" s="180"/>
      <c r="S605" s="180"/>
      <c r="T605" s="180"/>
      <c r="U605" s="180"/>
      <c r="V605" s="180"/>
      <c r="W605" s="180"/>
      <c r="X605" s="180"/>
      <c r="Y605" s="180"/>
      <c r="Z605" s="180"/>
      <c r="AA605" s="180"/>
      <c r="AB605" s="180"/>
      <c r="AC605" s="205" t="str">
        <f>INDEX(Tracking!$B$6:$B$3001,ROW(A600),1)&amp;""</f>
        <v/>
      </c>
      <c r="AD605" s="206">
        <f t="array" ref="AD605">SUMPRODUCT(MID(0&amp;AC605,LARGE(INDEX(ISNUMBER(--MID(AC605,ROW($A$1:$A$25),1))* ROW($A$1:$A$25),0),ROW($A$1:$A$25))+1,1)*10^ROW($A$1:$A$25)/10)</f>
        <v>0</v>
      </c>
      <c r="AE605" s="180"/>
      <c r="AF605" s="180"/>
      <c r="AG605" s="180"/>
    </row>
    <row r="606" spans="15:33" s="179" customFormat="1" x14ac:dyDescent="0.25">
      <c r="O606" s="180"/>
      <c r="P606" s="180"/>
      <c r="Q606" s="180"/>
      <c r="R606" s="180"/>
      <c r="S606" s="180"/>
      <c r="T606" s="180"/>
      <c r="U606" s="180"/>
      <c r="V606" s="180"/>
      <c r="W606" s="180"/>
      <c r="X606" s="180"/>
      <c r="Y606" s="180"/>
      <c r="Z606" s="180"/>
      <c r="AA606" s="180"/>
      <c r="AB606" s="180"/>
      <c r="AC606" s="205" t="str">
        <f>INDEX(Tracking!$B$6:$B$3001,ROW(A601),1)&amp;""</f>
        <v/>
      </c>
      <c r="AD606" s="206">
        <f t="array" ref="AD606">SUMPRODUCT(MID(0&amp;AC606,LARGE(INDEX(ISNUMBER(--MID(AC606,ROW($A$1:$A$25),1))* ROW($A$1:$A$25),0),ROW($A$1:$A$25))+1,1)*10^ROW($A$1:$A$25)/10)</f>
        <v>0</v>
      </c>
      <c r="AE606" s="180"/>
      <c r="AF606" s="180"/>
      <c r="AG606" s="180"/>
    </row>
    <row r="607" spans="15:33" s="179" customFormat="1" x14ac:dyDescent="0.25">
      <c r="O607" s="180"/>
      <c r="P607" s="180"/>
      <c r="Q607" s="180"/>
      <c r="R607" s="180"/>
      <c r="S607" s="180"/>
      <c r="T607" s="180"/>
      <c r="U607" s="180"/>
      <c r="V607" s="180"/>
      <c r="W607" s="180"/>
      <c r="X607" s="180"/>
      <c r="Y607" s="180"/>
      <c r="Z607" s="180"/>
      <c r="AA607" s="180"/>
      <c r="AB607" s="180"/>
      <c r="AC607" s="205" t="str">
        <f>INDEX(Tracking!$B$6:$B$3001,ROW(A602),1)&amp;""</f>
        <v/>
      </c>
      <c r="AD607" s="206">
        <f t="array" ref="AD607">SUMPRODUCT(MID(0&amp;AC607,LARGE(INDEX(ISNUMBER(--MID(AC607,ROW($A$1:$A$25),1))* ROW($A$1:$A$25),0),ROW($A$1:$A$25))+1,1)*10^ROW($A$1:$A$25)/10)</f>
        <v>0</v>
      </c>
      <c r="AE607" s="180"/>
      <c r="AF607" s="180"/>
      <c r="AG607" s="180"/>
    </row>
    <row r="608" spans="15:33" s="179" customFormat="1" x14ac:dyDescent="0.25">
      <c r="O608" s="180"/>
      <c r="P608" s="180"/>
      <c r="Q608" s="180"/>
      <c r="R608" s="180"/>
      <c r="S608" s="180"/>
      <c r="T608" s="180"/>
      <c r="U608" s="180"/>
      <c r="V608" s="180"/>
      <c r="W608" s="180"/>
      <c r="X608" s="180"/>
      <c r="Y608" s="180"/>
      <c r="Z608" s="180"/>
      <c r="AA608" s="180"/>
      <c r="AB608" s="180"/>
      <c r="AC608" s="205" t="str">
        <f>INDEX(Tracking!$B$6:$B$3001,ROW(A603),1)&amp;""</f>
        <v/>
      </c>
      <c r="AD608" s="206">
        <f t="array" ref="AD608">SUMPRODUCT(MID(0&amp;AC608,LARGE(INDEX(ISNUMBER(--MID(AC608,ROW($A$1:$A$25),1))* ROW($A$1:$A$25),0),ROW($A$1:$A$25))+1,1)*10^ROW($A$1:$A$25)/10)</f>
        <v>0</v>
      </c>
      <c r="AE608" s="180"/>
      <c r="AF608" s="180"/>
      <c r="AG608" s="180"/>
    </row>
    <row r="609" spans="15:33" s="179" customFormat="1" x14ac:dyDescent="0.25">
      <c r="O609" s="180"/>
      <c r="P609" s="180"/>
      <c r="Q609" s="180"/>
      <c r="R609" s="180"/>
      <c r="S609" s="180"/>
      <c r="T609" s="180"/>
      <c r="U609" s="180"/>
      <c r="V609" s="180"/>
      <c r="W609" s="180"/>
      <c r="X609" s="180"/>
      <c r="Y609" s="180"/>
      <c r="Z609" s="180"/>
      <c r="AA609" s="180"/>
      <c r="AB609" s="180"/>
      <c r="AC609" s="205" t="str">
        <f>INDEX(Tracking!$B$6:$B$3001,ROW(A604),1)&amp;""</f>
        <v/>
      </c>
      <c r="AD609" s="206">
        <f t="array" ref="AD609">SUMPRODUCT(MID(0&amp;AC609,LARGE(INDEX(ISNUMBER(--MID(AC609,ROW($A$1:$A$25),1))* ROW($A$1:$A$25),0),ROW($A$1:$A$25))+1,1)*10^ROW($A$1:$A$25)/10)</f>
        <v>0</v>
      </c>
      <c r="AE609" s="180"/>
      <c r="AF609" s="180"/>
      <c r="AG609" s="180"/>
    </row>
    <row r="610" spans="15:33" s="179" customFormat="1" x14ac:dyDescent="0.25">
      <c r="O610" s="180"/>
      <c r="P610" s="180"/>
      <c r="Q610" s="180"/>
      <c r="R610" s="180"/>
      <c r="S610" s="180"/>
      <c r="T610" s="180"/>
      <c r="U610" s="180"/>
      <c r="V610" s="180"/>
      <c r="W610" s="180"/>
      <c r="X610" s="180"/>
      <c r="Y610" s="180"/>
      <c r="Z610" s="180"/>
      <c r="AA610" s="180"/>
      <c r="AB610" s="180"/>
      <c r="AC610" s="205" t="str">
        <f>INDEX(Tracking!$B$6:$B$3001,ROW(A605),1)&amp;""</f>
        <v/>
      </c>
      <c r="AD610" s="206">
        <f t="array" ref="AD610">SUMPRODUCT(MID(0&amp;AC610,LARGE(INDEX(ISNUMBER(--MID(AC610,ROW($A$1:$A$25),1))* ROW($A$1:$A$25),0),ROW($A$1:$A$25))+1,1)*10^ROW($A$1:$A$25)/10)</f>
        <v>0</v>
      </c>
      <c r="AE610" s="180"/>
      <c r="AF610" s="180"/>
      <c r="AG610" s="180"/>
    </row>
    <row r="611" spans="15:33" s="179" customFormat="1" x14ac:dyDescent="0.25">
      <c r="O611" s="180"/>
      <c r="P611" s="180"/>
      <c r="Q611" s="180"/>
      <c r="R611" s="180"/>
      <c r="S611" s="180"/>
      <c r="T611" s="180"/>
      <c r="U611" s="180"/>
      <c r="V611" s="180"/>
      <c r="W611" s="180"/>
      <c r="X611" s="180"/>
      <c r="Y611" s="180"/>
      <c r="Z611" s="180"/>
      <c r="AA611" s="180"/>
      <c r="AB611" s="180"/>
      <c r="AC611" s="205" t="str">
        <f>INDEX(Tracking!$B$6:$B$3001,ROW(A606),1)&amp;""</f>
        <v/>
      </c>
      <c r="AD611" s="206">
        <f t="array" ref="AD611">SUMPRODUCT(MID(0&amp;AC611,LARGE(INDEX(ISNUMBER(--MID(AC611,ROW($A$1:$A$25),1))* ROW($A$1:$A$25),0),ROW($A$1:$A$25))+1,1)*10^ROW($A$1:$A$25)/10)</f>
        <v>0</v>
      </c>
      <c r="AE611" s="180"/>
      <c r="AF611" s="180"/>
      <c r="AG611" s="180"/>
    </row>
    <row r="612" spans="15:33" s="179" customFormat="1" x14ac:dyDescent="0.25">
      <c r="O612" s="180"/>
      <c r="P612" s="180"/>
      <c r="Q612" s="180"/>
      <c r="R612" s="180"/>
      <c r="S612" s="180"/>
      <c r="T612" s="180"/>
      <c r="U612" s="180"/>
      <c r="V612" s="180"/>
      <c r="W612" s="180"/>
      <c r="X612" s="180"/>
      <c r="Y612" s="180"/>
      <c r="Z612" s="180"/>
      <c r="AA612" s="180"/>
      <c r="AB612" s="180"/>
      <c r="AC612" s="205" t="str">
        <f>INDEX(Tracking!$B$6:$B$3001,ROW(A607),1)&amp;""</f>
        <v/>
      </c>
      <c r="AD612" s="206">
        <f t="array" ref="AD612">SUMPRODUCT(MID(0&amp;AC612,LARGE(INDEX(ISNUMBER(--MID(AC612,ROW($A$1:$A$25),1))* ROW($A$1:$A$25),0),ROW($A$1:$A$25))+1,1)*10^ROW($A$1:$A$25)/10)</f>
        <v>0</v>
      </c>
      <c r="AE612" s="180"/>
      <c r="AF612" s="180"/>
      <c r="AG612" s="180"/>
    </row>
    <row r="613" spans="15:33" s="179" customFormat="1" x14ac:dyDescent="0.25">
      <c r="O613" s="180"/>
      <c r="P613" s="180"/>
      <c r="Q613" s="180"/>
      <c r="R613" s="180"/>
      <c r="S613" s="180"/>
      <c r="T613" s="180"/>
      <c r="U613" s="180"/>
      <c r="V613" s="180"/>
      <c r="W613" s="180"/>
      <c r="X613" s="180"/>
      <c r="Y613" s="180"/>
      <c r="Z613" s="180"/>
      <c r="AA613" s="180"/>
      <c r="AB613" s="180"/>
      <c r="AC613" s="205" t="str">
        <f>INDEX(Tracking!$B$6:$B$3001,ROW(A608),1)&amp;""</f>
        <v/>
      </c>
      <c r="AD613" s="206">
        <f t="array" ref="AD613">SUMPRODUCT(MID(0&amp;AC613,LARGE(INDEX(ISNUMBER(--MID(AC613,ROW($A$1:$A$25),1))* ROW($A$1:$A$25),0),ROW($A$1:$A$25))+1,1)*10^ROW($A$1:$A$25)/10)</f>
        <v>0</v>
      </c>
      <c r="AE613" s="180"/>
      <c r="AF613" s="180"/>
      <c r="AG613" s="180"/>
    </row>
    <row r="614" spans="15:33" s="179" customFormat="1" x14ac:dyDescent="0.25">
      <c r="O614" s="180"/>
      <c r="P614" s="180"/>
      <c r="Q614" s="180"/>
      <c r="R614" s="180"/>
      <c r="S614" s="180"/>
      <c r="T614" s="180"/>
      <c r="U614" s="180"/>
      <c r="V614" s="180"/>
      <c r="W614" s="180"/>
      <c r="X614" s="180"/>
      <c r="Y614" s="180"/>
      <c r="Z614" s="180"/>
      <c r="AA614" s="180"/>
      <c r="AB614" s="180"/>
      <c r="AC614" s="205" t="str">
        <f>INDEX(Tracking!$B$6:$B$3001,ROW(A609),1)&amp;""</f>
        <v/>
      </c>
      <c r="AD614" s="206">
        <f t="array" ref="AD614">SUMPRODUCT(MID(0&amp;AC614,LARGE(INDEX(ISNUMBER(--MID(AC614,ROW($A$1:$A$25),1))* ROW($A$1:$A$25),0),ROW($A$1:$A$25))+1,1)*10^ROW($A$1:$A$25)/10)</f>
        <v>0</v>
      </c>
      <c r="AE614" s="180"/>
      <c r="AF614" s="180"/>
      <c r="AG614" s="180"/>
    </row>
    <row r="615" spans="15:33" s="179" customFormat="1" x14ac:dyDescent="0.25">
      <c r="O615" s="180"/>
      <c r="P615" s="180"/>
      <c r="Q615" s="180"/>
      <c r="R615" s="180"/>
      <c r="S615" s="180"/>
      <c r="T615" s="180"/>
      <c r="U615" s="180"/>
      <c r="V615" s="180"/>
      <c r="W615" s="180"/>
      <c r="X615" s="180"/>
      <c r="Y615" s="180"/>
      <c r="Z615" s="180"/>
      <c r="AA615" s="180"/>
      <c r="AB615" s="180"/>
      <c r="AC615" s="205" t="str">
        <f>INDEX(Tracking!$B$6:$B$3001,ROW(A610),1)&amp;""</f>
        <v/>
      </c>
      <c r="AD615" s="206">
        <f t="array" ref="AD615">SUMPRODUCT(MID(0&amp;AC615,LARGE(INDEX(ISNUMBER(--MID(AC615,ROW($A$1:$A$25),1))* ROW($A$1:$A$25),0),ROW($A$1:$A$25))+1,1)*10^ROW($A$1:$A$25)/10)</f>
        <v>0</v>
      </c>
      <c r="AE615" s="180"/>
      <c r="AF615" s="180"/>
      <c r="AG615" s="180"/>
    </row>
    <row r="616" spans="15:33" s="179" customFormat="1" x14ac:dyDescent="0.25">
      <c r="O616" s="180"/>
      <c r="P616" s="180"/>
      <c r="Q616" s="180"/>
      <c r="R616" s="180"/>
      <c r="S616" s="180"/>
      <c r="T616" s="180"/>
      <c r="U616" s="180"/>
      <c r="V616" s="180"/>
      <c r="W616" s="180"/>
      <c r="X616" s="180"/>
      <c r="Y616" s="180"/>
      <c r="Z616" s="180"/>
      <c r="AA616" s="180"/>
      <c r="AB616" s="180"/>
      <c r="AC616" s="205" t="str">
        <f>INDEX(Tracking!$B$6:$B$3001,ROW(A611),1)&amp;""</f>
        <v/>
      </c>
      <c r="AD616" s="206">
        <f t="array" ref="AD616">SUMPRODUCT(MID(0&amp;AC616,LARGE(INDEX(ISNUMBER(--MID(AC616,ROW($A$1:$A$25),1))* ROW($A$1:$A$25),0),ROW($A$1:$A$25))+1,1)*10^ROW($A$1:$A$25)/10)</f>
        <v>0</v>
      </c>
      <c r="AE616" s="180"/>
      <c r="AF616" s="180"/>
      <c r="AG616" s="180"/>
    </row>
    <row r="617" spans="15:33" s="179" customFormat="1" x14ac:dyDescent="0.25">
      <c r="O617" s="180"/>
      <c r="P617" s="180"/>
      <c r="Q617" s="180"/>
      <c r="R617" s="180"/>
      <c r="S617" s="180"/>
      <c r="T617" s="180"/>
      <c r="U617" s="180"/>
      <c r="V617" s="180"/>
      <c r="W617" s="180"/>
      <c r="X617" s="180"/>
      <c r="Y617" s="180"/>
      <c r="Z617" s="180"/>
      <c r="AA617" s="180"/>
      <c r="AB617" s="180"/>
      <c r="AC617" s="205" t="str">
        <f>INDEX(Tracking!$B$6:$B$3001,ROW(A612),1)&amp;""</f>
        <v/>
      </c>
      <c r="AD617" s="206">
        <f t="array" ref="AD617">SUMPRODUCT(MID(0&amp;AC617,LARGE(INDEX(ISNUMBER(--MID(AC617,ROW($A$1:$A$25),1))* ROW($A$1:$A$25),0),ROW($A$1:$A$25))+1,1)*10^ROW($A$1:$A$25)/10)</f>
        <v>0</v>
      </c>
      <c r="AE617" s="180"/>
      <c r="AF617" s="180"/>
      <c r="AG617" s="180"/>
    </row>
    <row r="618" spans="15:33" s="179" customFormat="1" x14ac:dyDescent="0.25">
      <c r="O618" s="180"/>
      <c r="P618" s="180"/>
      <c r="Q618" s="180"/>
      <c r="R618" s="180"/>
      <c r="S618" s="180"/>
      <c r="T618" s="180"/>
      <c r="U618" s="180"/>
      <c r="V618" s="180"/>
      <c r="W618" s="180"/>
      <c r="X618" s="180"/>
      <c r="Y618" s="180"/>
      <c r="Z618" s="180"/>
      <c r="AA618" s="180"/>
      <c r="AB618" s="180"/>
      <c r="AC618" s="205" t="str">
        <f>INDEX(Tracking!$B$6:$B$3001,ROW(A613),1)&amp;""</f>
        <v/>
      </c>
      <c r="AD618" s="206">
        <f t="array" ref="AD618">SUMPRODUCT(MID(0&amp;AC618,LARGE(INDEX(ISNUMBER(--MID(AC618,ROW($A$1:$A$25),1))* ROW($A$1:$A$25),0),ROW($A$1:$A$25))+1,1)*10^ROW($A$1:$A$25)/10)</f>
        <v>0</v>
      </c>
      <c r="AE618" s="180"/>
      <c r="AF618" s="180"/>
      <c r="AG618" s="180"/>
    </row>
    <row r="619" spans="15:33" s="179" customFormat="1" x14ac:dyDescent="0.25">
      <c r="O619" s="180"/>
      <c r="P619" s="180"/>
      <c r="Q619" s="180"/>
      <c r="R619" s="180"/>
      <c r="S619" s="180"/>
      <c r="T619" s="180"/>
      <c r="U619" s="180"/>
      <c r="V619" s="180"/>
      <c r="W619" s="180"/>
      <c r="X619" s="180"/>
      <c r="Y619" s="180"/>
      <c r="Z619" s="180"/>
      <c r="AA619" s="180"/>
      <c r="AB619" s="180"/>
      <c r="AC619" s="205" t="str">
        <f>INDEX(Tracking!$B$6:$B$3001,ROW(A614),1)&amp;""</f>
        <v/>
      </c>
      <c r="AD619" s="206">
        <f t="array" ref="AD619">SUMPRODUCT(MID(0&amp;AC619,LARGE(INDEX(ISNUMBER(--MID(AC619,ROW($A$1:$A$25),1))* ROW($A$1:$A$25),0),ROW($A$1:$A$25))+1,1)*10^ROW($A$1:$A$25)/10)</f>
        <v>0</v>
      </c>
      <c r="AE619" s="180"/>
      <c r="AF619" s="180"/>
      <c r="AG619" s="180"/>
    </row>
    <row r="620" spans="15:33" s="179" customFormat="1" x14ac:dyDescent="0.25">
      <c r="O620" s="180"/>
      <c r="P620" s="180"/>
      <c r="Q620" s="180"/>
      <c r="R620" s="180"/>
      <c r="S620" s="180"/>
      <c r="T620" s="180"/>
      <c r="U620" s="180"/>
      <c r="V620" s="180"/>
      <c r="W620" s="180"/>
      <c r="X620" s="180"/>
      <c r="Y620" s="180"/>
      <c r="Z620" s="180"/>
      <c r="AA620" s="180"/>
      <c r="AB620" s="180"/>
      <c r="AC620" s="205" t="str">
        <f>INDEX(Tracking!$B$6:$B$3001,ROW(A615),1)&amp;""</f>
        <v/>
      </c>
      <c r="AD620" s="206">
        <f t="array" ref="AD620">SUMPRODUCT(MID(0&amp;AC620,LARGE(INDEX(ISNUMBER(--MID(AC620,ROW($A$1:$A$25),1))* ROW($A$1:$A$25),0),ROW($A$1:$A$25))+1,1)*10^ROW($A$1:$A$25)/10)</f>
        <v>0</v>
      </c>
      <c r="AE620" s="180"/>
      <c r="AF620" s="180"/>
      <c r="AG620" s="180"/>
    </row>
    <row r="621" spans="15:33" s="179" customFormat="1" x14ac:dyDescent="0.25">
      <c r="O621" s="180"/>
      <c r="P621" s="180"/>
      <c r="Q621" s="180"/>
      <c r="R621" s="180"/>
      <c r="S621" s="180"/>
      <c r="T621" s="180"/>
      <c r="U621" s="180"/>
      <c r="V621" s="180"/>
      <c r="W621" s="180"/>
      <c r="X621" s="180"/>
      <c r="Y621" s="180"/>
      <c r="Z621" s="180"/>
      <c r="AA621" s="180"/>
      <c r="AB621" s="180"/>
      <c r="AC621" s="205" t="str">
        <f>INDEX(Tracking!$B$6:$B$3001,ROW(A616),1)&amp;""</f>
        <v/>
      </c>
      <c r="AD621" s="206">
        <f t="array" ref="AD621">SUMPRODUCT(MID(0&amp;AC621,LARGE(INDEX(ISNUMBER(--MID(AC621,ROW($A$1:$A$25),1))* ROW($A$1:$A$25),0),ROW($A$1:$A$25))+1,1)*10^ROW($A$1:$A$25)/10)</f>
        <v>0</v>
      </c>
      <c r="AE621" s="180"/>
      <c r="AF621" s="180"/>
      <c r="AG621" s="180"/>
    </row>
    <row r="622" spans="15:33" s="179" customFormat="1" x14ac:dyDescent="0.25">
      <c r="O622" s="180"/>
      <c r="P622" s="180"/>
      <c r="Q622" s="180"/>
      <c r="R622" s="180"/>
      <c r="S622" s="180"/>
      <c r="T622" s="180"/>
      <c r="U622" s="180"/>
      <c r="V622" s="180"/>
      <c r="W622" s="180"/>
      <c r="X622" s="180"/>
      <c r="Y622" s="180"/>
      <c r="Z622" s="180"/>
      <c r="AA622" s="180"/>
      <c r="AB622" s="180"/>
      <c r="AC622" s="205" t="str">
        <f>INDEX(Tracking!$B$6:$B$3001,ROW(A617),1)&amp;""</f>
        <v/>
      </c>
      <c r="AD622" s="206">
        <f t="array" ref="AD622">SUMPRODUCT(MID(0&amp;AC622,LARGE(INDEX(ISNUMBER(--MID(AC622,ROW($A$1:$A$25),1))* ROW($A$1:$A$25),0),ROW($A$1:$A$25))+1,1)*10^ROW($A$1:$A$25)/10)</f>
        <v>0</v>
      </c>
      <c r="AE622" s="180"/>
      <c r="AF622" s="180"/>
      <c r="AG622" s="180"/>
    </row>
    <row r="623" spans="15:33" s="179" customFormat="1" x14ac:dyDescent="0.25">
      <c r="O623" s="180"/>
      <c r="P623" s="180"/>
      <c r="Q623" s="180"/>
      <c r="R623" s="180"/>
      <c r="S623" s="180"/>
      <c r="T623" s="180"/>
      <c r="U623" s="180"/>
      <c r="V623" s="180"/>
      <c r="W623" s="180"/>
      <c r="X623" s="180"/>
      <c r="Y623" s="180"/>
      <c r="Z623" s="180"/>
      <c r="AA623" s="180"/>
      <c r="AB623" s="180"/>
      <c r="AC623" s="205" t="str">
        <f>INDEX(Tracking!$B$6:$B$3001,ROW(A618),1)&amp;""</f>
        <v/>
      </c>
      <c r="AD623" s="206">
        <f t="array" ref="AD623">SUMPRODUCT(MID(0&amp;AC623,LARGE(INDEX(ISNUMBER(--MID(AC623,ROW($A$1:$A$25),1))* ROW($A$1:$A$25),0),ROW($A$1:$A$25))+1,1)*10^ROW($A$1:$A$25)/10)</f>
        <v>0</v>
      </c>
      <c r="AE623" s="180"/>
      <c r="AF623" s="180"/>
      <c r="AG623" s="180"/>
    </row>
    <row r="624" spans="15:33" s="179" customFormat="1" x14ac:dyDescent="0.25">
      <c r="O624" s="180"/>
      <c r="P624" s="180"/>
      <c r="Q624" s="180"/>
      <c r="R624" s="180"/>
      <c r="S624" s="180"/>
      <c r="T624" s="180"/>
      <c r="U624" s="180"/>
      <c r="V624" s="180"/>
      <c r="W624" s="180"/>
      <c r="X624" s="180"/>
      <c r="Y624" s="180"/>
      <c r="Z624" s="180"/>
      <c r="AA624" s="180"/>
      <c r="AB624" s="180"/>
      <c r="AC624" s="205" t="str">
        <f>INDEX(Tracking!$B$6:$B$3001,ROW(A619),1)&amp;""</f>
        <v/>
      </c>
      <c r="AD624" s="206">
        <f t="array" ref="AD624">SUMPRODUCT(MID(0&amp;AC624,LARGE(INDEX(ISNUMBER(--MID(AC624,ROW($A$1:$A$25),1))* ROW($A$1:$A$25),0),ROW($A$1:$A$25))+1,1)*10^ROW($A$1:$A$25)/10)</f>
        <v>0</v>
      </c>
      <c r="AE624" s="180"/>
      <c r="AF624" s="180"/>
      <c r="AG624" s="180"/>
    </row>
    <row r="625" spans="15:33" s="179" customFormat="1" x14ac:dyDescent="0.25">
      <c r="O625" s="180"/>
      <c r="P625" s="180"/>
      <c r="Q625" s="180"/>
      <c r="R625" s="180"/>
      <c r="S625" s="180"/>
      <c r="T625" s="180"/>
      <c r="U625" s="180"/>
      <c r="V625" s="180"/>
      <c r="W625" s="180"/>
      <c r="X625" s="180"/>
      <c r="Y625" s="180"/>
      <c r="Z625" s="180"/>
      <c r="AA625" s="180"/>
      <c r="AB625" s="180"/>
      <c r="AC625" s="205" t="str">
        <f>INDEX(Tracking!$B$6:$B$3001,ROW(A620),1)&amp;""</f>
        <v/>
      </c>
      <c r="AD625" s="206">
        <f t="array" ref="AD625">SUMPRODUCT(MID(0&amp;AC625,LARGE(INDEX(ISNUMBER(--MID(AC625,ROW($A$1:$A$25),1))* ROW($A$1:$A$25),0),ROW($A$1:$A$25))+1,1)*10^ROW($A$1:$A$25)/10)</f>
        <v>0</v>
      </c>
      <c r="AE625" s="180"/>
      <c r="AF625" s="180"/>
      <c r="AG625" s="180"/>
    </row>
    <row r="626" spans="15:33" s="179" customFormat="1" x14ac:dyDescent="0.25">
      <c r="O626" s="180"/>
      <c r="P626" s="180"/>
      <c r="Q626" s="180"/>
      <c r="R626" s="180"/>
      <c r="S626" s="180"/>
      <c r="T626" s="180"/>
      <c r="U626" s="180"/>
      <c r="V626" s="180"/>
      <c r="W626" s="180"/>
      <c r="X626" s="180"/>
      <c r="Y626" s="180"/>
      <c r="Z626" s="180"/>
      <c r="AA626" s="180"/>
      <c r="AB626" s="180"/>
      <c r="AC626" s="205" t="str">
        <f>INDEX(Tracking!$B$6:$B$3001,ROW(A621),1)&amp;""</f>
        <v/>
      </c>
      <c r="AD626" s="206">
        <f t="array" ref="AD626">SUMPRODUCT(MID(0&amp;AC626,LARGE(INDEX(ISNUMBER(--MID(AC626,ROW($A$1:$A$25),1))* ROW($A$1:$A$25),0),ROW($A$1:$A$25))+1,1)*10^ROW($A$1:$A$25)/10)</f>
        <v>0</v>
      </c>
      <c r="AE626" s="180"/>
      <c r="AF626" s="180"/>
      <c r="AG626" s="180"/>
    </row>
    <row r="627" spans="15:33" s="179" customFormat="1" x14ac:dyDescent="0.25">
      <c r="O627" s="180"/>
      <c r="P627" s="180"/>
      <c r="Q627" s="180"/>
      <c r="R627" s="180"/>
      <c r="S627" s="180"/>
      <c r="T627" s="180"/>
      <c r="U627" s="180"/>
      <c r="V627" s="180"/>
      <c r="W627" s="180"/>
      <c r="X627" s="180"/>
      <c r="Y627" s="180"/>
      <c r="Z627" s="180"/>
      <c r="AA627" s="180"/>
      <c r="AB627" s="180"/>
      <c r="AC627" s="205" t="str">
        <f>INDEX(Tracking!$B$6:$B$3001,ROW(A622),1)&amp;""</f>
        <v/>
      </c>
      <c r="AD627" s="206">
        <f t="array" ref="AD627">SUMPRODUCT(MID(0&amp;AC627,LARGE(INDEX(ISNUMBER(--MID(AC627,ROW($A$1:$A$25),1))* ROW($A$1:$A$25),0),ROW($A$1:$A$25))+1,1)*10^ROW($A$1:$A$25)/10)</f>
        <v>0</v>
      </c>
      <c r="AE627" s="180"/>
      <c r="AF627" s="180"/>
      <c r="AG627" s="180"/>
    </row>
    <row r="628" spans="15:33" s="179" customFormat="1" x14ac:dyDescent="0.25">
      <c r="O628" s="180"/>
      <c r="P628" s="180"/>
      <c r="Q628" s="180"/>
      <c r="R628" s="180"/>
      <c r="S628" s="180"/>
      <c r="T628" s="180"/>
      <c r="U628" s="180"/>
      <c r="V628" s="180"/>
      <c r="W628" s="180"/>
      <c r="X628" s="180"/>
      <c r="Y628" s="180"/>
      <c r="Z628" s="180"/>
      <c r="AA628" s="180"/>
      <c r="AB628" s="180"/>
      <c r="AC628" s="205" t="str">
        <f>INDEX(Tracking!$B$6:$B$3001,ROW(A623),1)&amp;""</f>
        <v/>
      </c>
      <c r="AD628" s="206">
        <f t="array" ref="AD628">SUMPRODUCT(MID(0&amp;AC628,LARGE(INDEX(ISNUMBER(--MID(AC628,ROW($A$1:$A$25),1))* ROW($A$1:$A$25),0),ROW($A$1:$A$25))+1,1)*10^ROW($A$1:$A$25)/10)</f>
        <v>0</v>
      </c>
      <c r="AE628" s="180"/>
      <c r="AF628" s="180"/>
      <c r="AG628" s="180"/>
    </row>
    <row r="629" spans="15:33" s="179" customFormat="1" x14ac:dyDescent="0.25">
      <c r="O629" s="180"/>
      <c r="P629" s="180"/>
      <c r="Q629" s="180"/>
      <c r="R629" s="180"/>
      <c r="S629" s="180"/>
      <c r="T629" s="180"/>
      <c r="U629" s="180"/>
      <c r="V629" s="180"/>
      <c r="W629" s="180"/>
      <c r="X629" s="180"/>
      <c r="Y629" s="180"/>
      <c r="Z629" s="180"/>
      <c r="AA629" s="180"/>
      <c r="AB629" s="180"/>
      <c r="AC629" s="205" t="str">
        <f>INDEX(Tracking!$B$6:$B$3001,ROW(A624),1)&amp;""</f>
        <v/>
      </c>
      <c r="AD629" s="206">
        <f t="array" ref="AD629">SUMPRODUCT(MID(0&amp;AC629,LARGE(INDEX(ISNUMBER(--MID(AC629,ROW($A$1:$A$25),1))* ROW($A$1:$A$25),0),ROW($A$1:$A$25))+1,1)*10^ROW($A$1:$A$25)/10)</f>
        <v>0</v>
      </c>
      <c r="AE629" s="180"/>
      <c r="AF629" s="180"/>
      <c r="AG629" s="180"/>
    </row>
    <row r="630" spans="15:33" s="179" customFormat="1" x14ac:dyDescent="0.25">
      <c r="O630" s="180"/>
      <c r="P630" s="180"/>
      <c r="Q630" s="180"/>
      <c r="R630" s="180"/>
      <c r="S630" s="180"/>
      <c r="T630" s="180"/>
      <c r="U630" s="180"/>
      <c r="V630" s="180"/>
      <c r="W630" s="180"/>
      <c r="X630" s="180"/>
      <c r="Y630" s="180"/>
      <c r="Z630" s="180"/>
      <c r="AA630" s="180"/>
      <c r="AB630" s="180"/>
      <c r="AC630" s="205" t="str">
        <f>INDEX(Tracking!$B$6:$B$3001,ROW(A625),1)&amp;""</f>
        <v/>
      </c>
      <c r="AD630" s="206">
        <f t="array" ref="AD630">SUMPRODUCT(MID(0&amp;AC630,LARGE(INDEX(ISNUMBER(--MID(AC630,ROW($A$1:$A$25),1))* ROW($A$1:$A$25),0),ROW($A$1:$A$25))+1,1)*10^ROW($A$1:$A$25)/10)</f>
        <v>0</v>
      </c>
      <c r="AE630" s="180"/>
      <c r="AF630" s="180"/>
      <c r="AG630" s="180"/>
    </row>
    <row r="631" spans="15:33" s="179" customFormat="1" x14ac:dyDescent="0.25">
      <c r="O631" s="180"/>
      <c r="P631" s="180"/>
      <c r="Q631" s="180"/>
      <c r="R631" s="180"/>
      <c r="S631" s="180"/>
      <c r="T631" s="180"/>
      <c r="U631" s="180"/>
      <c r="V631" s="180"/>
      <c r="W631" s="180"/>
      <c r="X631" s="180"/>
      <c r="Y631" s="180"/>
      <c r="Z631" s="180"/>
      <c r="AA631" s="180"/>
      <c r="AB631" s="180"/>
      <c r="AC631" s="205" t="str">
        <f>INDEX(Tracking!$B$6:$B$3001,ROW(A626),1)&amp;""</f>
        <v/>
      </c>
      <c r="AD631" s="206">
        <f t="array" ref="AD631">SUMPRODUCT(MID(0&amp;AC631,LARGE(INDEX(ISNUMBER(--MID(AC631,ROW($A$1:$A$25),1))* ROW($A$1:$A$25),0),ROW($A$1:$A$25))+1,1)*10^ROW($A$1:$A$25)/10)</f>
        <v>0</v>
      </c>
      <c r="AE631" s="180"/>
      <c r="AF631" s="180"/>
      <c r="AG631" s="180"/>
    </row>
    <row r="632" spans="15:33" s="179" customFormat="1" x14ac:dyDescent="0.25">
      <c r="O632" s="180"/>
      <c r="P632" s="180"/>
      <c r="Q632" s="180"/>
      <c r="R632" s="180"/>
      <c r="S632" s="180"/>
      <c r="T632" s="180"/>
      <c r="U632" s="180"/>
      <c r="V632" s="180"/>
      <c r="W632" s="180"/>
      <c r="X632" s="180"/>
      <c r="Y632" s="180"/>
      <c r="Z632" s="180"/>
      <c r="AA632" s="180"/>
      <c r="AB632" s="180"/>
      <c r="AC632" s="205" t="str">
        <f>INDEX(Tracking!$B$6:$B$3001,ROW(A627),1)&amp;""</f>
        <v/>
      </c>
      <c r="AD632" s="206">
        <f t="array" ref="AD632">SUMPRODUCT(MID(0&amp;AC632,LARGE(INDEX(ISNUMBER(--MID(AC632,ROW($A$1:$A$25),1))* ROW($A$1:$A$25),0),ROW($A$1:$A$25))+1,1)*10^ROW($A$1:$A$25)/10)</f>
        <v>0</v>
      </c>
      <c r="AE632" s="180"/>
      <c r="AF632" s="180"/>
      <c r="AG632" s="180"/>
    </row>
    <row r="633" spans="15:33" s="179" customFormat="1" x14ac:dyDescent="0.25">
      <c r="O633" s="180"/>
      <c r="P633" s="180"/>
      <c r="Q633" s="180"/>
      <c r="R633" s="180"/>
      <c r="S633" s="180"/>
      <c r="T633" s="180"/>
      <c r="U633" s="180"/>
      <c r="V633" s="180"/>
      <c r="W633" s="180"/>
      <c r="X633" s="180"/>
      <c r="Y633" s="180"/>
      <c r="Z633" s="180"/>
      <c r="AA633" s="180"/>
      <c r="AB633" s="180"/>
      <c r="AC633" s="205" t="str">
        <f>INDEX(Tracking!$B$6:$B$3001,ROW(A628),1)&amp;""</f>
        <v/>
      </c>
      <c r="AD633" s="206">
        <f t="array" ref="AD633">SUMPRODUCT(MID(0&amp;AC633,LARGE(INDEX(ISNUMBER(--MID(AC633,ROW($A$1:$A$25),1))* ROW($A$1:$A$25),0),ROW($A$1:$A$25))+1,1)*10^ROW($A$1:$A$25)/10)</f>
        <v>0</v>
      </c>
      <c r="AE633" s="180"/>
      <c r="AF633" s="180"/>
      <c r="AG633" s="180"/>
    </row>
    <row r="634" spans="15:33" s="179" customFormat="1" x14ac:dyDescent="0.25">
      <c r="O634" s="180"/>
      <c r="P634" s="180"/>
      <c r="Q634" s="180"/>
      <c r="R634" s="180"/>
      <c r="S634" s="180"/>
      <c r="T634" s="180"/>
      <c r="U634" s="180"/>
      <c r="V634" s="180"/>
      <c r="W634" s="180"/>
      <c r="X634" s="180"/>
      <c r="Y634" s="180"/>
      <c r="Z634" s="180"/>
      <c r="AA634" s="180"/>
      <c r="AB634" s="180"/>
      <c r="AC634" s="205" t="str">
        <f>INDEX(Tracking!$B$6:$B$3001,ROW(A629),1)&amp;""</f>
        <v/>
      </c>
      <c r="AD634" s="206">
        <f t="array" ref="AD634">SUMPRODUCT(MID(0&amp;AC634,LARGE(INDEX(ISNUMBER(--MID(AC634,ROW($A$1:$A$25),1))* ROW($A$1:$A$25),0),ROW($A$1:$A$25))+1,1)*10^ROW($A$1:$A$25)/10)</f>
        <v>0</v>
      </c>
      <c r="AE634" s="180"/>
      <c r="AF634" s="180"/>
      <c r="AG634" s="180"/>
    </row>
    <row r="635" spans="15:33" s="179" customFormat="1" x14ac:dyDescent="0.25">
      <c r="O635" s="180"/>
      <c r="P635" s="180"/>
      <c r="Q635" s="180"/>
      <c r="R635" s="180"/>
      <c r="S635" s="180"/>
      <c r="T635" s="180"/>
      <c r="U635" s="180"/>
      <c r="V635" s="180"/>
      <c r="W635" s="180"/>
      <c r="X635" s="180"/>
      <c r="Y635" s="180"/>
      <c r="Z635" s="180"/>
      <c r="AA635" s="180"/>
      <c r="AB635" s="180"/>
      <c r="AC635" s="205" t="str">
        <f>INDEX(Tracking!$B$6:$B$3001,ROW(A630),1)&amp;""</f>
        <v/>
      </c>
      <c r="AD635" s="206">
        <f t="array" ref="AD635">SUMPRODUCT(MID(0&amp;AC635,LARGE(INDEX(ISNUMBER(--MID(AC635,ROW($A$1:$A$25),1))* ROW($A$1:$A$25),0),ROW($A$1:$A$25))+1,1)*10^ROW($A$1:$A$25)/10)</f>
        <v>0</v>
      </c>
      <c r="AE635" s="180"/>
      <c r="AF635" s="180"/>
      <c r="AG635" s="180"/>
    </row>
    <row r="636" spans="15:33" s="179" customFormat="1" x14ac:dyDescent="0.25">
      <c r="O636" s="180"/>
      <c r="P636" s="180"/>
      <c r="Q636" s="180"/>
      <c r="R636" s="180"/>
      <c r="S636" s="180"/>
      <c r="T636" s="180"/>
      <c r="U636" s="180"/>
      <c r="V636" s="180"/>
      <c r="W636" s="180"/>
      <c r="X636" s="180"/>
      <c r="Y636" s="180"/>
      <c r="Z636" s="180"/>
      <c r="AA636" s="180"/>
      <c r="AB636" s="180"/>
      <c r="AC636" s="205" t="str">
        <f>INDEX(Tracking!$B$6:$B$3001,ROW(A631),1)&amp;""</f>
        <v/>
      </c>
      <c r="AD636" s="206">
        <f t="array" ref="AD636">SUMPRODUCT(MID(0&amp;AC636,LARGE(INDEX(ISNUMBER(--MID(AC636,ROW($A$1:$A$25),1))* ROW($A$1:$A$25),0),ROW($A$1:$A$25))+1,1)*10^ROW($A$1:$A$25)/10)</f>
        <v>0</v>
      </c>
      <c r="AE636" s="180"/>
      <c r="AF636" s="180"/>
      <c r="AG636" s="180"/>
    </row>
    <row r="637" spans="15:33" s="179" customFormat="1" x14ac:dyDescent="0.25">
      <c r="O637" s="180"/>
      <c r="P637" s="180"/>
      <c r="Q637" s="180"/>
      <c r="R637" s="180"/>
      <c r="S637" s="180"/>
      <c r="T637" s="180"/>
      <c r="U637" s="180"/>
      <c r="V637" s="180"/>
      <c r="W637" s="180"/>
      <c r="X637" s="180"/>
      <c r="Y637" s="180"/>
      <c r="Z637" s="180"/>
      <c r="AA637" s="180"/>
      <c r="AB637" s="180"/>
      <c r="AC637" s="205" t="str">
        <f>INDEX(Tracking!$B$6:$B$3001,ROW(A632),1)&amp;""</f>
        <v/>
      </c>
      <c r="AD637" s="206">
        <f t="array" ref="AD637">SUMPRODUCT(MID(0&amp;AC637,LARGE(INDEX(ISNUMBER(--MID(AC637,ROW($A$1:$A$25),1))* ROW($A$1:$A$25),0),ROW($A$1:$A$25))+1,1)*10^ROW($A$1:$A$25)/10)</f>
        <v>0</v>
      </c>
      <c r="AE637" s="180"/>
      <c r="AF637" s="180"/>
      <c r="AG637" s="180"/>
    </row>
    <row r="638" spans="15:33" s="179" customFormat="1" x14ac:dyDescent="0.25">
      <c r="O638" s="180"/>
      <c r="P638" s="180"/>
      <c r="Q638" s="180"/>
      <c r="R638" s="180"/>
      <c r="S638" s="180"/>
      <c r="T638" s="180"/>
      <c r="U638" s="180"/>
      <c r="V638" s="180"/>
      <c r="W638" s="180"/>
      <c r="X638" s="180"/>
      <c r="Y638" s="180"/>
      <c r="Z638" s="180"/>
      <c r="AA638" s="180"/>
      <c r="AB638" s="180"/>
      <c r="AC638" s="205" t="str">
        <f>INDEX(Tracking!$B$6:$B$3001,ROW(A633),1)&amp;""</f>
        <v/>
      </c>
      <c r="AD638" s="206">
        <f t="array" ref="AD638">SUMPRODUCT(MID(0&amp;AC638,LARGE(INDEX(ISNUMBER(--MID(AC638,ROW($A$1:$A$25),1))* ROW($A$1:$A$25),0),ROW($A$1:$A$25))+1,1)*10^ROW($A$1:$A$25)/10)</f>
        <v>0</v>
      </c>
      <c r="AE638" s="180"/>
      <c r="AF638" s="180"/>
      <c r="AG638" s="180"/>
    </row>
    <row r="639" spans="15:33" s="179" customFormat="1" x14ac:dyDescent="0.25">
      <c r="O639" s="180"/>
      <c r="P639" s="180"/>
      <c r="Q639" s="180"/>
      <c r="R639" s="180"/>
      <c r="S639" s="180"/>
      <c r="T639" s="180"/>
      <c r="U639" s="180"/>
      <c r="V639" s="180"/>
      <c r="W639" s="180"/>
      <c r="X639" s="180"/>
      <c r="Y639" s="180"/>
      <c r="Z639" s="180"/>
      <c r="AA639" s="180"/>
      <c r="AB639" s="180"/>
      <c r="AC639" s="205" t="str">
        <f>INDEX(Tracking!$B$6:$B$3001,ROW(A634),1)&amp;""</f>
        <v/>
      </c>
      <c r="AD639" s="206">
        <f t="array" ref="AD639">SUMPRODUCT(MID(0&amp;AC639,LARGE(INDEX(ISNUMBER(--MID(AC639,ROW($A$1:$A$25),1))* ROW($A$1:$A$25),0),ROW($A$1:$A$25))+1,1)*10^ROW($A$1:$A$25)/10)</f>
        <v>0</v>
      </c>
      <c r="AE639" s="180"/>
      <c r="AF639" s="180"/>
      <c r="AG639" s="180"/>
    </row>
    <row r="640" spans="15:33" s="179" customFormat="1" x14ac:dyDescent="0.25">
      <c r="O640" s="180"/>
      <c r="P640" s="180"/>
      <c r="Q640" s="180"/>
      <c r="R640" s="180"/>
      <c r="S640" s="180"/>
      <c r="T640" s="180"/>
      <c r="U640" s="180"/>
      <c r="V640" s="180"/>
      <c r="W640" s="180"/>
      <c r="X640" s="180"/>
      <c r="Y640" s="180"/>
      <c r="Z640" s="180"/>
      <c r="AA640" s="180"/>
      <c r="AB640" s="180"/>
      <c r="AC640" s="205" t="str">
        <f>INDEX(Tracking!$B$6:$B$3001,ROW(A635),1)&amp;""</f>
        <v/>
      </c>
      <c r="AD640" s="206">
        <f t="array" ref="AD640">SUMPRODUCT(MID(0&amp;AC640,LARGE(INDEX(ISNUMBER(--MID(AC640,ROW($A$1:$A$25),1))* ROW($A$1:$A$25),0),ROW($A$1:$A$25))+1,1)*10^ROW($A$1:$A$25)/10)</f>
        <v>0</v>
      </c>
      <c r="AE640" s="180"/>
      <c r="AF640" s="180"/>
      <c r="AG640" s="180"/>
    </row>
    <row r="641" spans="15:33" s="179" customFormat="1" x14ac:dyDescent="0.25">
      <c r="O641" s="180"/>
      <c r="P641" s="180"/>
      <c r="Q641" s="180"/>
      <c r="R641" s="180"/>
      <c r="S641" s="180"/>
      <c r="T641" s="180"/>
      <c r="U641" s="180"/>
      <c r="V641" s="180"/>
      <c r="W641" s="180"/>
      <c r="X641" s="180"/>
      <c r="Y641" s="180"/>
      <c r="Z641" s="180"/>
      <c r="AA641" s="180"/>
      <c r="AB641" s="180"/>
      <c r="AC641" s="205" t="str">
        <f>INDEX(Tracking!$B$6:$B$3001,ROW(A636),1)&amp;""</f>
        <v/>
      </c>
      <c r="AD641" s="206">
        <f t="array" ref="AD641">SUMPRODUCT(MID(0&amp;AC641,LARGE(INDEX(ISNUMBER(--MID(AC641,ROW($A$1:$A$25),1))* ROW($A$1:$A$25),0),ROW($A$1:$A$25))+1,1)*10^ROW($A$1:$A$25)/10)</f>
        <v>0</v>
      </c>
      <c r="AE641" s="180"/>
      <c r="AF641" s="180"/>
      <c r="AG641" s="180"/>
    </row>
    <row r="642" spans="15:33" s="179" customFormat="1" x14ac:dyDescent="0.25">
      <c r="O642" s="180"/>
      <c r="P642" s="180"/>
      <c r="Q642" s="180"/>
      <c r="R642" s="180"/>
      <c r="S642" s="180"/>
      <c r="T642" s="180"/>
      <c r="U642" s="180"/>
      <c r="V642" s="180"/>
      <c r="W642" s="180"/>
      <c r="X642" s="180"/>
      <c r="Y642" s="180"/>
      <c r="Z642" s="180"/>
      <c r="AA642" s="180"/>
      <c r="AB642" s="180"/>
      <c r="AC642" s="205" t="str">
        <f>INDEX(Tracking!$B$6:$B$3001,ROW(A637),1)&amp;""</f>
        <v/>
      </c>
      <c r="AD642" s="206">
        <f t="array" ref="AD642">SUMPRODUCT(MID(0&amp;AC642,LARGE(INDEX(ISNUMBER(--MID(AC642,ROW($A$1:$A$25),1))* ROW($A$1:$A$25),0),ROW($A$1:$A$25))+1,1)*10^ROW($A$1:$A$25)/10)</f>
        <v>0</v>
      </c>
      <c r="AE642" s="180"/>
      <c r="AF642" s="180"/>
      <c r="AG642" s="180"/>
    </row>
    <row r="643" spans="15:33" s="179" customFormat="1" x14ac:dyDescent="0.25">
      <c r="O643" s="180"/>
      <c r="P643" s="180"/>
      <c r="Q643" s="180"/>
      <c r="R643" s="180"/>
      <c r="S643" s="180"/>
      <c r="T643" s="180"/>
      <c r="U643" s="180"/>
      <c r="V643" s="180"/>
      <c r="W643" s="180"/>
      <c r="X643" s="180"/>
      <c r="Y643" s="180"/>
      <c r="Z643" s="180"/>
      <c r="AA643" s="180"/>
      <c r="AB643" s="180"/>
      <c r="AC643" s="205" t="str">
        <f>INDEX(Tracking!$B$6:$B$3001,ROW(A638),1)&amp;""</f>
        <v/>
      </c>
      <c r="AD643" s="206">
        <f t="array" ref="AD643">SUMPRODUCT(MID(0&amp;AC643,LARGE(INDEX(ISNUMBER(--MID(AC643,ROW($A$1:$A$25),1))* ROW($A$1:$A$25),0),ROW($A$1:$A$25))+1,1)*10^ROW($A$1:$A$25)/10)</f>
        <v>0</v>
      </c>
      <c r="AE643" s="180"/>
      <c r="AF643" s="180"/>
      <c r="AG643" s="180"/>
    </row>
    <row r="644" spans="15:33" s="179" customFormat="1" x14ac:dyDescent="0.25">
      <c r="O644" s="180"/>
      <c r="P644" s="180"/>
      <c r="Q644" s="180"/>
      <c r="R644" s="180"/>
      <c r="S644" s="180"/>
      <c r="T644" s="180"/>
      <c r="U644" s="180"/>
      <c r="V644" s="180"/>
      <c r="W644" s="180"/>
      <c r="X644" s="180"/>
      <c r="Y644" s="180"/>
      <c r="Z644" s="180"/>
      <c r="AA644" s="180"/>
      <c r="AB644" s="180"/>
      <c r="AC644" s="205" t="str">
        <f>INDEX(Tracking!$B$6:$B$3001,ROW(A639),1)&amp;""</f>
        <v/>
      </c>
      <c r="AD644" s="206">
        <f t="array" ref="AD644">SUMPRODUCT(MID(0&amp;AC644,LARGE(INDEX(ISNUMBER(--MID(AC644,ROW($A$1:$A$25),1))* ROW($A$1:$A$25),0),ROW($A$1:$A$25))+1,1)*10^ROW($A$1:$A$25)/10)</f>
        <v>0</v>
      </c>
      <c r="AE644" s="180"/>
      <c r="AF644" s="180"/>
      <c r="AG644" s="180"/>
    </row>
    <row r="645" spans="15:33" s="179" customFormat="1" x14ac:dyDescent="0.25">
      <c r="O645" s="180"/>
      <c r="P645" s="180"/>
      <c r="Q645" s="180"/>
      <c r="R645" s="180"/>
      <c r="S645" s="180"/>
      <c r="T645" s="180"/>
      <c r="U645" s="180"/>
      <c r="V645" s="180"/>
      <c r="W645" s="180"/>
      <c r="X645" s="180"/>
      <c r="Y645" s="180"/>
      <c r="Z645" s="180"/>
      <c r="AA645" s="180"/>
      <c r="AB645" s="180"/>
      <c r="AC645" s="205" t="str">
        <f>INDEX(Tracking!$B$6:$B$3001,ROW(A640),1)&amp;""</f>
        <v/>
      </c>
      <c r="AD645" s="206">
        <f t="array" ref="AD645">SUMPRODUCT(MID(0&amp;AC645,LARGE(INDEX(ISNUMBER(--MID(AC645,ROW($A$1:$A$25),1))* ROW($A$1:$A$25),0),ROW($A$1:$A$25))+1,1)*10^ROW($A$1:$A$25)/10)</f>
        <v>0</v>
      </c>
      <c r="AE645" s="180"/>
      <c r="AF645" s="180"/>
      <c r="AG645" s="180"/>
    </row>
    <row r="646" spans="15:33" s="179" customFormat="1" x14ac:dyDescent="0.25">
      <c r="O646" s="180"/>
      <c r="P646" s="180"/>
      <c r="Q646" s="180"/>
      <c r="R646" s="180"/>
      <c r="S646" s="180"/>
      <c r="T646" s="180"/>
      <c r="U646" s="180"/>
      <c r="V646" s="180"/>
      <c r="W646" s="180"/>
      <c r="X646" s="180"/>
      <c r="Y646" s="180"/>
      <c r="Z646" s="180"/>
      <c r="AA646" s="180"/>
      <c r="AB646" s="180"/>
      <c r="AC646" s="205" t="str">
        <f>INDEX(Tracking!$B$6:$B$3001,ROW(A641),1)&amp;""</f>
        <v/>
      </c>
      <c r="AD646" s="206">
        <f t="array" ref="AD646">SUMPRODUCT(MID(0&amp;AC646,LARGE(INDEX(ISNUMBER(--MID(AC646,ROW($A$1:$A$25),1))* ROW($A$1:$A$25),0),ROW($A$1:$A$25))+1,1)*10^ROW($A$1:$A$25)/10)</f>
        <v>0</v>
      </c>
      <c r="AE646" s="180"/>
      <c r="AF646" s="180"/>
      <c r="AG646" s="180"/>
    </row>
    <row r="647" spans="15:33" s="179" customFormat="1" x14ac:dyDescent="0.25">
      <c r="O647" s="180"/>
      <c r="P647" s="180"/>
      <c r="Q647" s="180"/>
      <c r="R647" s="180"/>
      <c r="S647" s="180"/>
      <c r="T647" s="180"/>
      <c r="U647" s="180"/>
      <c r="V647" s="180"/>
      <c r="W647" s="180"/>
      <c r="X647" s="180"/>
      <c r="Y647" s="180"/>
      <c r="Z647" s="180"/>
      <c r="AA647" s="180"/>
      <c r="AB647" s="180"/>
      <c r="AC647" s="205" t="str">
        <f>INDEX(Tracking!$B$6:$B$3001,ROW(A642),1)&amp;""</f>
        <v/>
      </c>
      <c r="AD647" s="206">
        <f t="array" ref="AD647">SUMPRODUCT(MID(0&amp;AC647,LARGE(INDEX(ISNUMBER(--MID(AC647,ROW($A$1:$A$25),1))* ROW($A$1:$A$25),0),ROW($A$1:$A$25))+1,1)*10^ROW($A$1:$A$25)/10)</f>
        <v>0</v>
      </c>
      <c r="AE647" s="180"/>
      <c r="AF647" s="180"/>
      <c r="AG647" s="180"/>
    </row>
    <row r="648" spans="15:33" s="179" customFormat="1" x14ac:dyDescent="0.25">
      <c r="O648" s="180"/>
      <c r="P648" s="180"/>
      <c r="Q648" s="180"/>
      <c r="R648" s="180"/>
      <c r="S648" s="180"/>
      <c r="T648" s="180"/>
      <c r="U648" s="180"/>
      <c r="V648" s="180"/>
      <c r="W648" s="180"/>
      <c r="X648" s="180"/>
      <c r="Y648" s="180"/>
      <c r="Z648" s="180"/>
      <c r="AA648" s="180"/>
      <c r="AB648" s="180"/>
      <c r="AC648" s="205" t="str">
        <f>INDEX(Tracking!$B$6:$B$3001,ROW(A643),1)&amp;""</f>
        <v/>
      </c>
      <c r="AD648" s="206">
        <f t="array" ref="AD648">SUMPRODUCT(MID(0&amp;AC648,LARGE(INDEX(ISNUMBER(--MID(AC648,ROW($A$1:$A$25),1))* ROW($A$1:$A$25),0),ROW($A$1:$A$25))+1,1)*10^ROW($A$1:$A$25)/10)</f>
        <v>0</v>
      </c>
      <c r="AE648" s="180"/>
      <c r="AF648" s="180"/>
      <c r="AG648" s="180"/>
    </row>
    <row r="649" spans="15:33" s="179" customFormat="1" x14ac:dyDescent="0.25">
      <c r="O649" s="180"/>
      <c r="P649" s="180"/>
      <c r="Q649" s="180"/>
      <c r="R649" s="180"/>
      <c r="S649" s="180"/>
      <c r="T649" s="180"/>
      <c r="U649" s="180"/>
      <c r="V649" s="180"/>
      <c r="W649" s="180"/>
      <c r="X649" s="180"/>
      <c r="Y649" s="180"/>
      <c r="Z649" s="180"/>
      <c r="AA649" s="180"/>
      <c r="AB649" s="180"/>
      <c r="AC649" s="205" t="str">
        <f>INDEX(Tracking!$B$6:$B$3001,ROW(A644),1)&amp;""</f>
        <v/>
      </c>
      <c r="AD649" s="206">
        <f t="array" ref="AD649">SUMPRODUCT(MID(0&amp;AC649,LARGE(INDEX(ISNUMBER(--MID(AC649,ROW($A$1:$A$25),1))* ROW($A$1:$A$25),0),ROW($A$1:$A$25))+1,1)*10^ROW($A$1:$A$25)/10)</f>
        <v>0</v>
      </c>
      <c r="AE649" s="180"/>
      <c r="AF649" s="180"/>
      <c r="AG649" s="180"/>
    </row>
    <row r="650" spans="15:33" s="179" customFormat="1" x14ac:dyDescent="0.25">
      <c r="O650" s="180"/>
      <c r="P650" s="180"/>
      <c r="Q650" s="180"/>
      <c r="R650" s="180"/>
      <c r="S650" s="180"/>
      <c r="T650" s="180"/>
      <c r="U650" s="180"/>
      <c r="V650" s="180"/>
      <c r="W650" s="180"/>
      <c r="X650" s="180"/>
      <c r="Y650" s="180"/>
      <c r="Z650" s="180"/>
      <c r="AA650" s="180"/>
      <c r="AB650" s="180"/>
      <c r="AC650" s="205" t="str">
        <f>INDEX(Tracking!$B$6:$B$3001,ROW(A645),1)&amp;""</f>
        <v/>
      </c>
      <c r="AD650" s="206">
        <f t="array" ref="AD650">SUMPRODUCT(MID(0&amp;AC650,LARGE(INDEX(ISNUMBER(--MID(AC650,ROW($A$1:$A$25),1))* ROW($A$1:$A$25),0),ROW($A$1:$A$25))+1,1)*10^ROW($A$1:$A$25)/10)</f>
        <v>0</v>
      </c>
      <c r="AE650" s="180"/>
      <c r="AF650" s="180"/>
      <c r="AG650" s="180"/>
    </row>
    <row r="651" spans="15:33" s="179" customFormat="1" x14ac:dyDescent="0.25">
      <c r="O651" s="180"/>
      <c r="P651" s="180"/>
      <c r="Q651" s="180"/>
      <c r="R651" s="180"/>
      <c r="S651" s="180"/>
      <c r="T651" s="180"/>
      <c r="U651" s="180"/>
      <c r="V651" s="180"/>
      <c r="W651" s="180"/>
      <c r="X651" s="180"/>
      <c r="Y651" s="180"/>
      <c r="Z651" s="180"/>
      <c r="AA651" s="180"/>
      <c r="AB651" s="180"/>
      <c r="AC651" s="205" t="str">
        <f>INDEX(Tracking!$B$6:$B$3001,ROW(A646),1)&amp;""</f>
        <v/>
      </c>
      <c r="AD651" s="206">
        <f t="array" ref="AD651">SUMPRODUCT(MID(0&amp;AC651,LARGE(INDEX(ISNUMBER(--MID(AC651,ROW($A$1:$A$25),1))* ROW($A$1:$A$25),0),ROW($A$1:$A$25))+1,1)*10^ROW($A$1:$A$25)/10)</f>
        <v>0</v>
      </c>
      <c r="AE651" s="180"/>
      <c r="AF651" s="180"/>
      <c r="AG651" s="180"/>
    </row>
    <row r="652" spans="15:33" s="179" customFormat="1" x14ac:dyDescent="0.25">
      <c r="O652" s="180"/>
      <c r="P652" s="180"/>
      <c r="Q652" s="180"/>
      <c r="R652" s="180"/>
      <c r="S652" s="180"/>
      <c r="T652" s="180"/>
      <c r="U652" s="180"/>
      <c r="V652" s="180"/>
      <c r="W652" s="180"/>
      <c r="X652" s="180"/>
      <c r="Y652" s="180"/>
      <c r="Z652" s="180"/>
      <c r="AA652" s="180"/>
      <c r="AB652" s="180"/>
      <c r="AC652" s="205" t="str">
        <f>INDEX(Tracking!$B$6:$B$3001,ROW(A647),1)&amp;""</f>
        <v/>
      </c>
      <c r="AD652" s="206">
        <f t="array" ref="AD652">SUMPRODUCT(MID(0&amp;AC652,LARGE(INDEX(ISNUMBER(--MID(AC652,ROW($A$1:$A$25),1))* ROW($A$1:$A$25),0),ROW($A$1:$A$25))+1,1)*10^ROW($A$1:$A$25)/10)</f>
        <v>0</v>
      </c>
      <c r="AE652" s="180"/>
      <c r="AF652" s="180"/>
      <c r="AG652" s="180"/>
    </row>
    <row r="653" spans="15:33" s="179" customFormat="1" x14ac:dyDescent="0.25">
      <c r="O653" s="180"/>
      <c r="P653" s="180"/>
      <c r="Q653" s="180"/>
      <c r="R653" s="180"/>
      <c r="S653" s="180"/>
      <c r="T653" s="180"/>
      <c r="U653" s="180"/>
      <c r="V653" s="180"/>
      <c r="W653" s="180"/>
      <c r="X653" s="180"/>
      <c r="Y653" s="180"/>
      <c r="Z653" s="180"/>
      <c r="AA653" s="180"/>
      <c r="AB653" s="180"/>
      <c r="AC653" s="205" t="str">
        <f>INDEX(Tracking!$B$6:$B$3001,ROW(A648),1)&amp;""</f>
        <v/>
      </c>
      <c r="AD653" s="206">
        <f t="array" ref="AD653">SUMPRODUCT(MID(0&amp;AC653,LARGE(INDEX(ISNUMBER(--MID(AC653,ROW($A$1:$A$25),1))* ROW($A$1:$A$25),0),ROW($A$1:$A$25))+1,1)*10^ROW($A$1:$A$25)/10)</f>
        <v>0</v>
      </c>
      <c r="AE653" s="180"/>
      <c r="AF653" s="180"/>
      <c r="AG653" s="180"/>
    </row>
    <row r="654" spans="15:33" s="179" customFormat="1" x14ac:dyDescent="0.25">
      <c r="O654" s="180"/>
      <c r="P654" s="180"/>
      <c r="Q654" s="180"/>
      <c r="R654" s="180"/>
      <c r="S654" s="180"/>
      <c r="T654" s="180"/>
      <c r="U654" s="180"/>
      <c r="V654" s="180"/>
      <c r="W654" s="180"/>
      <c r="X654" s="180"/>
      <c r="Y654" s="180"/>
      <c r="Z654" s="180"/>
      <c r="AA654" s="180"/>
      <c r="AB654" s="180"/>
      <c r="AC654" s="205" t="str">
        <f>INDEX(Tracking!$B$6:$B$3001,ROW(A649),1)&amp;""</f>
        <v/>
      </c>
      <c r="AD654" s="206">
        <f t="array" ref="AD654">SUMPRODUCT(MID(0&amp;AC654,LARGE(INDEX(ISNUMBER(--MID(AC654,ROW($A$1:$A$25),1))* ROW($A$1:$A$25),0),ROW($A$1:$A$25))+1,1)*10^ROW($A$1:$A$25)/10)</f>
        <v>0</v>
      </c>
      <c r="AE654" s="180"/>
      <c r="AF654" s="180"/>
      <c r="AG654" s="180"/>
    </row>
    <row r="655" spans="15:33" s="179" customFormat="1" x14ac:dyDescent="0.25">
      <c r="O655" s="180"/>
      <c r="P655" s="180"/>
      <c r="Q655" s="180"/>
      <c r="R655" s="180"/>
      <c r="S655" s="180"/>
      <c r="T655" s="180"/>
      <c r="U655" s="180"/>
      <c r="V655" s="180"/>
      <c r="W655" s="180"/>
      <c r="X655" s="180"/>
      <c r="Y655" s="180"/>
      <c r="Z655" s="180"/>
      <c r="AA655" s="180"/>
      <c r="AB655" s="180"/>
      <c r="AC655" s="205" t="str">
        <f>INDEX(Tracking!$B$6:$B$3001,ROW(A650),1)&amp;""</f>
        <v/>
      </c>
      <c r="AD655" s="206">
        <f t="array" ref="AD655">SUMPRODUCT(MID(0&amp;AC655,LARGE(INDEX(ISNUMBER(--MID(AC655,ROW($A$1:$A$25),1))* ROW($A$1:$A$25),0),ROW($A$1:$A$25))+1,1)*10^ROW($A$1:$A$25)/10)</f>
        <v>0</v>
      </c>
      <c r="AE655" s="180"/>
      <c r="AF655" s="180"/>
      <c r="AG655" s="180"/>
    </row>
    <row r="656" spans="15:33" s="179" customFormat="1" x14ac:dyDescent="0.25">
      <c r="O656" s="180"/>
      <c r="P656" s="180"/>
      <c r="Q656" s="180"/>
      <c r="R656" s="180"/>
      <c r="S656" s="180"/>
      <c r="T656" s="180"/>
      <c r="U656" s="180"/>
      <c r="V656" s="180"/>
      <c r="W656" s="180"/>
      <c r="X656" s="180"/>
      <c r="Y656" s="180"/>
      <c r="Z656" s="180"/>
      <c r="AA656" s="180"/>
      <c r="AB656" s="180"/>
      <c r="AC656" s="205" t="str">
        <f>INDEX(Tracking!$B$6:$B$3001,ROW(A651),1)&amp;""</f>
        <v/>
      </c>
      <c r="AD656" s="206">
        <f t="array" ref="AD656">SUMPRODUCT(MID(0&amp;AC656,LARGE(INDEX(ISNUMBER(--MID(AC656,ROW($A$1:$A$25),1))* ROW($A$1:$A$25),0),ROW($A$1:$A$25))+1,1)*10^ROW($A$1:$A$25)/10)</f>
        <v>0</v>
      </c>
      <c r="AE656" s="180"/>
      <c r="AF656" s="180"/>
      <c r="AG656" s="180"/>
    </row>
    <row r="657" spans="15:33" s="179" customFormat="1" x14ac:dyDescent="0.25">
      <c r="O657" s="180"/>
      <c r="P657" s="180"/>
      <c r="Q657" s="180"/>
      <c r="R657" s="180"/>
      <c r="S657" s="180"/>
      <c r="T657" s="180"/>
      <c r="U657" s="180"/>
      <c r="V657" s="180"/>
      <c r="W657" s="180"/>
      <c r="X657" s="180"/>
      <c r="Y657" s="180"/>
      <c r="Z657" s="180"/>
      <c r="AA657" s="180"/>
      <c r="AB657" s="180"/>
      <c r="AC657" s="205" t="str">
        <f>INDEX(Tracking!$B$6:$B$3001,ROW(A652),1)&amp;""</f>
        <v/>
      </c>
      <c r="AD657" s="206">
        <f t="array" ref="AD657">SUMPRODUCT(MID(0&amp;AC657,LARGE(INDEX(ISNUMBER(--MID(AC657,ROW($A$1:$A$25),1))* ROW($A$1:$A$25),0),ROW($A$1:$A$25))+1,1)*10^ROW($A$1:$A$25)/10)</f>
        <v>0</v>
      </c>
      <c r="AE657" s="180"/>
      <c r="AF657" s="180"/>
      <c r="AG657" s="180"/>
    </row>
    <row r="658" spans="15:33" s="179" customFormat="1" x14ac:dyDescent="0.25">
      <c r="O658" s="180"/>
      <c r="P658" s="180"/>
      <c r="Q658" s="180"/>
      <c r="R658" s="180"/>
      <c r="S658" s="180"/>
      <c r="T658" s="180"/>
      <c r="U658" s="180"/>
      <c r="V658" s="180"/>
      <c r="W658" s="180"/>
      <c r="X658" s="180"/>
      <c r="Y658" s="180"/>
      <c r="Z658" s="180"/>
      <c r="AA658" s="180"/>
      <c r="AB658" s="180"/>
      <c r="AC658" s="205" t="str">
        <f>INDEX(Tracking!$B$6:$B$3001,ROW(A653),1)&amp;""</f>
        <v/>
      </c>
      <c r="AD658" s="206">
        <f t="array" ref="AD658">SUMPRODUCT(MID(0&amp;AC658,LARGE(INDEX(ISNUMBER(--MID(AC658,ROW($A$1:$A$25),1))* ROW($A$1:$A$25),0),ROW($A$1:$A$25))+1,1)*10^ROW($A$1:$A$25)/10)</f>
        <v>0</v>
      </c>
      <c r="AE658" s="180"/>
      <c r="AF658" s="180"/>
      <c r="AG658" s="180"/>
    </row>
    <row r="659" spans="15:33" s="179" customFormat="1" x14ac:dyDescent="0.25">
      <c r="O659" s="180"/>
      <c r="P659" s="180"/>
      <c r="Q659" s="180"/>
      <c r="R659" s="180"/>
      <c r="S659" s="180"/>
      <c r="T659" s="180"/>
      <c r="U659" s="180"/>
      <c r="V659" s="180"/>
      <c r="W659" s="180"/>
      <c r="X659" s="180"/>
      <c r="Y659" s="180"/>
      <c r="Z659" s="180"/>
      <c r="AA659" s="180"/>
      <c r="AB659" s="180"/>
      <c r="AC659" s="205" t="str">
        <f>INDEX(Tracking!$B$6:$B$3001,ROW(A654),1)&amp;""</f>
        <v/>
      </c>
      <c r="AD659" s="206">
        <f t="array" ref="AD659">SUMPRODUCT(MID(0&amp;AC659,LARGE(INDEX(ISNUMBER(--MID(AC659,ROW($A$1:$A$25),1))* ROW($A$1:$A$25),0),ROW($A$1:$A$25))+1,1)*10^ROW($A$1:$A$25)/10)</f>
        <v>0</v>
      </c>
      <c r="AE659" s="180"/>
      <c r="AF659" s="180"/>
      <c r="AG659" s="180"/>
    </row>
    <row r="660" spans="15:33" s="179" customFormat="1" x14ac:dyDescent="0.25">
      <c r="O660" s="180"/>
      <c r="P660" s="180"/>
      <c r="Q660" s="180"/>
      <c r="R660" s="180"/>
      <c r="S660" s="180"/>
      <c r="T660" s="180"/>
      <c r="U660" s="180"/>
      <c r="V660" s="180"/>
      <c r="W660" s="180"/>
      <c r="X660" s="180"/>
      <c r="Y660" s="180"/>
      <c r="Z660" s="180"/>
      <c r="AA660" s="180"/>
      <c r="AB660" s="180"/>
      <c r="AC660" s="205" t="str">
        <f>INDEX(Tracking!$B$6:$B$3001,ROW(A655),1)&amp;""</f>
        <v/>
      </c>
      <c r="AD660" s="206">
        <f t="array" ref="AD660">SUMPRODUCT(MID(0&amp;AC660,LARGE(INDEX(ISNUMBER(--MID(AC660,ROW($A$1:$A$25),1))* ROW($A$1:$A$25),0),ROW($A$1:$A$25))+1,1)*10^ROW($A$1:$A$25)/10)</f>
        <v>0</v>
      </c>
      <c r="AE660" s="180"/>
      <c r="AF660" s="180"/>
      <c r="AG660" s="180"/>
    </row>
    <row r="661" spans="15:33" s="179" customFormat="1" x14ac:dyDescent="0.25">
      <c r="O661" s="180"/>
      <c r="P661" s="180"/>
      <c r="Q661" s="180"/>
      <c r="R661" s="180"/>
      <c r="S661" s="180"/>
      <c r="T661" s="180"/>
      <c r="U661" s="180"/>
      <c r="V661" s="180"/>
      <c r="W661" s="180"/>
      <c r="X661" s="180"/>
      <c r="Y661" s="180"/>
      <c r="Z661" s="180"/>
      <c r="AA661" s="180"/>
      <c r="AB661" s="180"/>
      <c r="AC661" s="205" t="str">
        <f>INDEX(Tracking!$B$6:$B$3001,ROW(A656),1)&amp;""</f>
        <v/>
      </c>
      <c r="AD661" s="206">
        <f t="array" ref="AD661">SUMPRODUCT(MID(0&amp;AC661,LARGE(INDEX(ISNUMBER(--MID(AC661,ROW($A$1:$A$25),1))* ROW($A$1:$A$25),0),ROW($A$1:$A$25))+1,1)*10^ROW($A$1:$A$25)/10)</f>
        <v>0</v>
      </c>
      <c r="AE661" s="180"/>
      <c r="AF661" s="180"/>
      <c r="AG661" s="180"/>
    </row>
    <row r="662" spans="15:33" s="179" customFormat="1" x14ac:dyDescent="0.25">
      <c r="O662" s="180"/>
      <c r="P662" s="180"/>
      <c r="Q662" s="180"/>
      <c r="R662" s="180"/>
      <c r="S662" s="180"/>
      <c r="T662" s="180"/>
      <c r="U662" s="180"/>
      <c r="V662" s="180"/>
      <c r="W662" s="180"/>
      <c r="X662" s="180"/>
      <c r="Y662" s="180"/>
      <c r="Z662" s="180"/>
      <c r="AA662" s="180"/>
      <c r="AB662" s="180"/>
      <c r="AC662" s="205" t="str">
        <f>INDEX(Tracking!$B$6:$B$3001,ROW(A657),1)&amp;""</f>
        <v/>
      </c>
      <c r="AD662" s="206">
        <f t="array" ref="AD662">SUMPRODUCT(MID(0&amp;AC662,LARGE(INDEX(ISNUMBER(--MID(AC662,ROW($A$1:$A$25),1))* ROW($A$1:$A$25),0),ROW($A$1:$A$25))+1,1)*10^ROW($A$1:$A$25)/10)</f>
        <v>0</v>
      </c>
      <c r="AE662" s="180"/>
      <c r="AF662" s="180"/>
      <c r="AG662" s="180"/>
    </row>
    <row r="663" spans="15:33" s="179" customFormat="1" x14ac:dyDescent="0.25">
      <c r="O663" s="180"/>
      <c r="P663" s="180"/>
      <c r="Q663" s="180"/>
      <c r="R663" s="180"/>
      <c r="S663" s="180"/>
      <c r="T663" s="180"/>
      <c r="U663" s="180"/>
      <c r="V663" s="180"/>
      <c r="W663" s="180"/>
      <c r="X663" s="180"/>
      <c r="Y663" s="180"/>
      <c r="Z663" s="180"/>
      <c r="AA663" s="180"/>
      <c r="AB663" s="180"/>
      <c r="AC663" s="205" t="str">
        <f>INDEX(Tracking!$B$6:$B$3001,ROW(A658),1)&amp;""</f>
        <v/>
      </c>
      <c r="AD663" s="206">
        <f t="array" ref="AD663">SUMPRODUCT(MID(0&amp;AC663,LARGE(INDEX(ISNUMBER(--MID(AC663,ROW($A$1:$A$25),1))* ROW($A$1:$A$25),0),ROW($A$1:$A$25))+1,1)*10^ROW($A$1:$A$25)/10)</f>
        <v>0</v>
      </c>
      <c r="AE663" s="180"/>
      <c r="AF663" s="180"/>
      <c r="AG663" s="180"/>
    </row>
    <row r="664" spans="15:33" s="179" customFormat="1" x14ac:dyDescent="0.25">
      <c r="O664" s="180"/>
      <c r="P664" s="180"/>
      <c r="Q664" s="180"/>
      <c r="R664" s="180"/>
      <c r="S664" s="180"/>
      <c r="T664" s="180"/>
      <c r="U664" s="180"/>
      <c r="V664" s="180"/>
      <c r="W664" s="180"/>
      <c r="X664" s="180"/>
      <c r="Y664" s="180"/>
      <c r="Z664" s="180"/>
      <c r="AA664" s="180"/>
      <c r="AB664" s="180"/>
      <c r="AC664" s="205" t="str">
        <f>INDEX(Tracking!$B$6:$B$3001,ROW(A659),1)&amp;""</f>
        <v/>
      </c>
      <c r="AD664" s="206">
        <f t="array" ref="AD664">SUMPRODUCT(MID(0&amp;AC664,LARGE(INDEX(ISNUMBER(--MID(AC664,ROW($A$1:$A$25),1))* ROW($A$1:$A$25),0),ROW($A$1:$A$25))+1,1)*10^ROW($A$1:$A$25)/10)</f>
        <v>0</v>
      </c>
      <c r="AE664" s="180"/>
      <c r="AF664" s="180"/>
      <c r="AG664" s="180"/>
    </row>
    <row r="665" spans="15:33" s="179" customFormat="1" x14ac:dyDescent="0.25">
      <c r="O665" s="180"/>
      <c r="P665" s="180"/>
      <c r="Q665" s="180"/>
      <c r="R665" s="180"/>
      <c r="S665" s="180"/>
      <c r="T665" s="180"/>
      <c r="U665" s="180"/>
      <c r="V665" s="180"/>
      <c r="W665" s="180"/>
      <c r="X665" s="180"/>
      <c r="Y665" s="180"/>
      <c r="Z665" s="180"/>
      <c r="AA665" s="180"/>
      <c r="AB665" s="180"/>
      <c r="AC665" s="205" t="str">
        <f>INDEX(Tracking!$B$6:$B$3001,ROW(A660),1)&amp;""</f>
        <v/>
      </c>
      <c r="AD665" s="206">
        <f t="array" ref="AD665">SUMPRODUCT(MID(0&amp;AC665,LARGE(INDEX(ISNUMBER(--MID(AC665,ROW($A$1:$A$25),1))* ROW($A$1:$A$25),0),ROW($A$1:$A$25))+1,1)*10^ROW($A$1:$A$25)/10)</f>
        <v>0</v>
      </c>
      <c r="AE665" s="180"/>
      <c r="AF665" s="180"/>
      <c r="AG665" s="180"/>
    </row>
    <row r="666" spans="15:33" s="179" customFormat="1" x14ac:dyDescent="0.25">
      <c r="O666" s="180"/>
      <c r="P666" s="180"/>
      <c r="Q666" s="180"/>
      <c r="R666" s="180"/>
      <c r="S666" s="180"/>
      <c r="T666" s="180"/>
      <c r="U666" s="180"/>
      <c r="V666" s="180"/>
      <c r="W666" s="180"/>
      <c r="X666" s="180"/>
      <c r="Y666" s="180"/>
      <c r="Z666" s="180"/>
      <c r="AA666" s="180"/>
      <c r="AB666" s="180"/>
      <c r="AC666" s="205" t="str">
        <f>INDEX(Tracking!$B$6:$B$3001,ROW(A661),1)&amp;""</f>
        <v/>
      </c>
      <c r="AD666" s="206">
        <f t="array" ref="AD666">SUMPRODUCT(MID(0&amp;AC666,LARGE(INDEX(ISNUMBER(--MID(AC666,ROW($A$1:$A$25),1))* ROW($A$1:$A$25),0),ROW($A$1:$A$25))+1,1)*10^ROW($A$1:$A$25)/10)</f>
        <v>0</v>
      </c>
      <c r="AE666" s="180"/>
      <c r="AF666" s="180"/>
      <c r="AG666" s="180"/>
    </row>
    <row r="667" spans="15:33" s="179" customFormat="1" x14ac:dyDescent="0.25">
      <c r="O667" s="180"/>
      <c r="P667" s="180"/>
      <c r="Q667" s="180"/>
      <c r="R667" s="180"/>
      <c r="S667" s="180"/>
      <c r="T667" s="180"/>
      <c r="U667" s="180"/>
      <c r="V667" s="180"/>
      <c r="W667" s="180"/>
      <c r="X667" s="180"/>
      <c r="Y667" s="180"/>
      <c r="Z667" s="180"/>
      <c r="AA667" s="180"/>
      <c r="AB667" s="180"/>
      <c r="AC667" s="205" t="str">
        <f>INDEX(Tracking!$B$6:$B$3001,ROW(A662),1)&amp;""</f>
        <v/>
      </c>
      <c r="AD667" s="206">
        <f t="array" ref="AD667">SUMPRODUCT(MID(0&amp;AC667,LARGE(INDEX(ISNUMBER(--MID(AC667,ROW($A$1:$A$25),1))* ROW($A$1:$A$25),0),ROW($A$1:$A$25))+1,1)*10^ROW($A$1:$A$25)/10)</f>
        <v>0</v>
      </c>
      <c r="AE667" s="180"/>
      <c r="AF667" s="180"/>
      <c r="AG667" s="180"/>
    </row>
    <row r="668" spans="15:33" s="179" customFormat="1" x14ac:dyDescent="0.25">
      <c r="O668" s="180"/>
      <c r="P668" s="180"/>
      <c r="Q668" s="180"/>
      <c r="R668" s="180"/>
      <c r="S668" s="180"/>
      <c r="T668" s="180"/>
      <c r="U668" s="180"/>
      <c r="V668" s="180"/>
      <c r="W668" s="180"/>
      <c r="X668" s="180"/>
      <c r="Y668" s="180"/>
      <c r="Z668" s="180"/>
      <c r="AA668" s="180"/>
      <c r="AB668" s="180"/>
      <c r="AC668" s="205" t="str">
        <f>INDEX(Tracking!$B$6:$B$3001,ROW(A663),1)&amp;""</f>
        <v/>
      </c>
      <c r="AD668" s="206">
        <f t="array" ref="AD668">SUMPRODUCT(MID(0&amp;AC668,LARGE(INDEX(ISNUMBER(--MID(AC668,ROW($A$1:$A$25),1))* ROW($A$1:$A$25),0),ROW($A$1:$A$25))+1,1)*10^ROW($A$1:$A$25)/10)</f>
        <v>0</v>
      </c>
      <c r="AE668" s="180"/>
      <c r="AF668" s="180"/>
      <c r="AG668" s="180"/>
    </row>
    <row r="669" spans="15:33" s="179" customFormat="1" x14ac:dyDescent="0.25">
      <c r="O669" s="180"/>
      <c r="P669" s="180"/>
      <c r="Q669" s="180"/>
      <c r="R669" s="180"/>
      <c r="S669" s="180"/>
      <c r="T669" s="180"/>
      <c r="U669" s="180"/>
      <c r="V669" s="180"/>
      <c r="W669" s="180"/>
      <c r="X669" s="180"/>
      <c r="Y669" s="180"/>
      <c r="Z669" s="180"/>
      <c r="AA669" s="180"/>
      <c r="AB669" s="180"/>
      <c r="AC669" s="205" t="str">
        <f>INDEX(Tracking!$B$6:$B$3001,ROW(A664),1)&amp;""</f>
        <v/>
      </c>
      <c r="AD669" s="206">
        <f t="array" ref="AD669">SUMPRODUCT(MID(0&amp;AC669,LARGE(INDEX(ISNUMBER(--MID(AC669,ROW($A$1:$A$25),1))* ROW($A$1:$A$25),0),ROW($A$1:$A$25))+1,1)*10^ROW($A$1:$A$25)/10)</f>
        <v>0</v>
      </c>
      <c r="AE669" s="180"/>
      <c r="AF669" s="180"/>
      <c r="AG669" s="180"/>
    </row>
    <row r="670" spans="15:33" s="179" customFormat="1" x14ac:dyDescent="0.25">
      <c r="O670" s="180"/>
      <c r="P670" s="180"/>
      <c r="Q670" s="180"/>
      <c r="R670" s="180"/>
      <c r="S670" s="180"/>
      <c r="T670" s="180"/>
      <c r="U670" s="180"/>
      <c r="V670" s="180"/>
      <c r="W670" s="180"/>
      <c r="X670" s="180"/>
      <c r="Y670" s="180"/>
      <c r="Z670" s="180"/>
      <c r="AA670" s="180"/>
      <c r="AB670" s="180"/>
      <c r="AC670" s="205" t="str">
        <f>INDEX(Tracking!$B$6:$B$3001,ROW(A665),1)&amp;""</f>
        <v/>
      </c>
      <c r="AD670" s="206">
        <f t="array" ref="AD670">SUMPRODUCT(MID(0&amp;AC670,LARGE(INDEX(ISNUMBER(--MID(AC670,ROW($A$1:$A$25),1))* ROW($A$1:$A$25),0),ROW($A$1:$A$25))+1,1)*10^ROW($A$1:$A$25)/10)</f>
        <v>0</v>
      </c>
      <c r="AE670" s="180"/>
      <c r="AF670" s="180"/>
      <c r="AG670" s="180"/>
    </row>
    <row r="671" spans="15:33" s="179" customFormat="1" x14ac:dyDescent="0.25">
      <c r="O671" s="180"/>
      <c r="P671" s="180"/>
      <c r="Q671" s="180"/>
      <c r="R671" s="180"/>
      <c r="S671" s="180"/>
      <c r="T671" s="180"/>
      <c r="U671" s="180"/>
      <c r="V671" s="180"/>
      <c r="W671" s="180"/>
      <c r="X671" s="180"/>
      <c r="Y671" s="180"/>
      <c r="Z671" s="180"/>
      <c r="AA671" s="180"/>
      <c r="AB671" s="180"/>
      <c r="AC671" s="205" t="str">
        <f>INDEX(Tracking!$B$6:$B$3001,ROW(A666),1)&amp;""</f>
        <v/>
      </c>
      <c r="AD671" s="206">
        <f t="array" ref="AD671">SUMPRODUCT(MID(0&amp;AC671,LARGE(INDEX(ISNUMBER(--MID(AC671,ROW($A$1:$A$25),1))* ROW($A$1:$A$25),0),ROW($A$1:$A$25))+1,1)*10^ROW($A$1:$A$25)/10)</f>
        <v>0</v>
      </c>
      <c r="AE671" s="180"/>
      <c r="AF671" s="180"/>
      <c r="AG671" s="180"/>
    </row>
    <row r="672" spans="15:33" s="179" customFormat="1" x14ac:dyDescent="0.25">
      <c r="O672" s="180"/>
      <c r="P672" s="180"/>
      <c r="Q672" s="180"/>
      <c r="R672" s="180"/>
      <c r="S672" s="180"/>
      <c r="T672" s="180"/>
      <c r="U672" s="180"/>
      <c r="V672" s="180"/>
      <c r="W672" s="180"/>
      <c r="X672" s="180"/>
      <c r="Y672" s="180"/>
      <c r="Z672" s="180"/>
      <c r="AA672" s="180"/>
      <c r="AB672" s="180"/>
      <c r="AC672" s="205" t="str">
        <f>INDEX(Tracking!$B$6:$B$3001,ROW(A667),1)&amp;""</f>
        <v/>
      </c>
      <c r="AD672" s="206">
        <f t="array" ref="AD672">SUMPRODUCT(MID(0&amp;AC672,LARGE(INDEX(ISNUMBER(--MID(AC672,ROW($A$1:$A$25),1))* ROW($A$1:$A$25),0),ROW($A$1:$A$25))+1,1)*10^ROW($A$1:$A$25)/10)</f>
        <v>0</v>
      </c>
      <c r="AE672" s="180"/>
      <c r="AF672" s="180"/>
      <c r="AG672" s="180"/>
    </row>
    <row r="673" spans="15:33" s="179" customFormat="1" x14ac:dyDescent="0.25">
      <c r="O673" s="180"/>
      <c r="P673" s="180"/>
      <c r="Q673" s="180"/>
      <c r="R673" s="180"/>
      <c r="S673" s="180"/>
      <c r="T673" s="180"/>
      <c r="U673" s="180"/>
      <c r="V673" s="180"/>
      <c r="W673" s="180"/>
      <c r="X673" s="180"/>
      <c r="Y673" s="180"/>
      <c r="Z673" s="180"/>
      <c r="AA673" s="180"/>
      <c r="AB673" s="180"/>
      <c r="AC673" s="205" t="str">
        <f>INDEX(Tracking!$B$6:$B$3001,ROW(A668),1)&amp;""</f>
        <v/>
      </c>
      <c r="AD673" s="206">
        <f t="array" ref="AD673">SUMPRODUCT(MID(0&amp;AC673,LARGE(INDEX(ISNUMBER(--MID(AC673,ROW($A$1:$A$25),1))* ROW($A$1:$A$25),0),ROW($A$1:$A$25))+1,1)*10^ROW($A$1:$A$25)/10)</f>
        <v>0</v>
      </c>
      <c r="AE673" s="180"/>
      <c r="AF673" s="180"/>
      <c r="AG673" s="180"/>
    </row>
    <row r="674" spans="15:33" s="179" customFormat="1" x14ac:dyDescent="0.25">
      <c r="O674" s="180"/>
      <c r="P674" s="180"/>
      <c r="Q674" s="180"/>
      <c r="R674" s="180"/>
      <c r="S674" s="180"/>
      <c r="T674" s="180"/>
      <c r="U674" s="180"/>
      <c r="V674" s="180"/>
      <c r="W674" s="180"/>
      <c r="X674" s="180"/>
      <c r="Y674" s="180"/>
      <c r="Z674" s="180"/>
      <c r="AA674" s="180"/>
      <c r="AB674" s="180"/>
      <c r="AC674" s="205" t="str">
        <f>INDEX(Tracking!$B$6:$B$3001,ROW(A669),1)&amp;""</f>
        <v/>
      </c>
      <c r="AD674" s="206">
        <f t="array" ref="AD674">SUMPRODUCT(MID(0&amp;AC674,LARGE(INDEX(ISNUMBER(--MID(AC674,ROW($A$1:$A$25),1))* ROW($A$1:$A$25),0),ROW($A$1:$A$25))+1,1)*10^ROW($A$1:$A$25)/10)</f>
        <v>0</v>
      </c>
      <c r="AE674" s="180"/>
      <c r="AF674" s="180"/>
      <c r="AG674" s="180"/>
    </row>
    <row r="675" spans="15:33" s="179" customFormat="1" x14ac:dyDescent="0.25">
      <c r="O675" s="180"/>
      <c r="P675" s="180"/>
      <c r="Q675" s="180"/>
      <c r="R675" s="180"/>
      <c r="S675" s="180"/>
      <c r="T675" s="180"/>
      <c r="U675" s="180"/>
      <c r="V675" s="180"/>
      <c r="W675" s="180"/>
      <c r="X675" s="180"/>
      <c r="Y675" s="180"/>
      <c r="Z675" s="180"/>
      <c r="AA675" s="180"/>
      <c r="AB675" s="180"/>
      <c r="AC675" s="205" t="str">
        <f>INDEX(Tracking!$B$6:$B$3001,ROW(A670),1)&amp;""</f>
        <v/>
      </c>
      <c r="AD675" s="206">
        <f t="array" ref="AD675">SUMPRODUCT(MID(0&amp;AC675,LARGE(INDEX(ISNUMBER(--MID(AC675,ROW($A$1:$A$25),1))* ROW($A$1:$A$25),0),ROW($A$1:$A$25))+1,1)*10^ROW($A$1:$A$25)/10)</f>
        <v>0</v>
      </c>
      <c r="AE675" s="180"/>
      <c r="AF675" s="180"/>
      <c r="AG675" s="180"/>
    </row>
    <row r="676" spans="15:33" s="179" customFormat="1" x14ac:dyDescent="0.25">
      <c r="O676" s="180"/>
      <c r="P676" s="180"/>
      <c r="Q676" s="180"/>
      <c r="R676" s="180"/>
      <c r="S676" s="180"/>
      <c r="T676" s="180"/>
      <c r="U676" s="180"/>
      <c r="V676" s="180"/>
      <c r="W676" s="180"/>
      <c r="X676" s="180"/>
      <c r="Y676" s="180"/>
      <c r="Z676" s="180"/>
      <c r="AA676" s="180"/>
      <c r="AB676" s="180"/>
      <c r="AC676" s="205" t="str">
        <f>INDEX(Tracking!$B$6:$B$3001,ROW(A671),1)&amp;""</f>
        <v/>
      </c>
      <c r="AD676" s="206">
        <f t="array" ref="AD676">SUMPRODUCT(MID(0&amp;AC676,LARGE(INDEX(ISNUMBER(--MID(AC676,ROW($A$1:$A$25),1))* ROW($A$1:$A$25),0),ROW($A$1:$A$25))+1,1)*10^ROW($A$1:$A$25)/10)</f>
        <v>0</v>
      </c>
      <c r="AE676" s="180"/>
      <c r="AF676" s="180"/>
      <c r="AG676" s="180"/>
    </row>
    <row r="677" spans="15:33" s="179" customFormat="1" x14ac:dyDescent="0.25">
      <c r="O677" s="180"/>
      <c r="P677" s="180"/>
      <c r="Q677" s="180"/>
      <c r="R677" s="180"/>
      <c r="S677" s="180"/>
      <c r="T677" s="180"/>
      <c r="U677" s="180"/>
      <c r="V677" s="180"/>
      <c r="W677" s="180"/>
      <c r="X677" s="180"/>
      <c r="Y677" s="180"/>
      <c r="Z677" s="180"/>
      <c r="AA677" s="180"/>
      <c r="AB677" s="180"/>
      <c r="AC677" s="205" t="str">
        <f>INDEX(Tracking!$B$6:$B$3001,ROW(A672),1)&amp;""</f>
        <v/>
      </c>
      <c r="AD677" s="206">
        <f t="array" ref="AD677">SUMPRODUCT(MID(0&amp;AC677,LARGE(INDEX(ISNUMBER(--MID(AC677,ROW($A$1:$A$25),1))* ROW($A$1:$A$25),0),ROW($A$1:$A$25))+1,1)*10^ROW($A$1:$A$25)/10)</f>
        <v>0</v>
      </c>
      <c r="AE677" s="180"/>
      <c r="AF677" s="180"/>
      <c r="AG677" s="180"/>
    </row>
    <row r="678" spans="15:33" s="179" customFormat="1" x14ac:dyDescent="0.25">
      <c r="O678" s="180"/>
      <c r="P678" s="180"/>
      <c r="Q678" s="180"/>
      <c r="R678" s="180"/>
      <c r="S678" s="180"/>
      <c r="T678" s="180"/>
      <c r="U678" s="180"/>
      <c r="V678" s="180"/>
      <c r="W678" s="180"/>
      <c r="X678" s="180"/>
      <c r="Y678" s="180"/>
      <c r="Z678" s="180"/>
      <c r="AA678" s="180"/>
      <c r="AB678" s="180"/>
      <c r="AC678" s="205" t="str">
        <f>INDEX(Tracking!$B$6:$B$3001,ROW(A673),1)&amp;""</f>
        <v/>
      </c>
      <c r="AD678" s="206">
        <f t="array" ref="AD678">SUMPRODUCT(MID(0&amp;AC678,LARGE(INDEX(ISNUMBER(--MID(AC678,ROW($A$1:$A$25),1))* ROW($A$1:$A$25),0),ROW($A$1:$A$25))+1,1)*10^ROW($A$1:$A$25)/10)</f>
        <v>0</v>
      </c>
      <c r="AE678" s="180"/>
      <c r="AF678" s="180"/>
      <c r="AG678" s="180"/>
    </row>
    <row r="679" spans="15:33" s="179" customFormat="1" x14ac:dyDescent="0.25">
      <c r="O679" s="180"/>
      <c r="P679" s="180"/>
      <c r="Q679" s="180"/>
      <c r="R679" s="180"/>
      <c r="S679" s="180"/>
      <c r="T679" s="180"/>
      <c r="U679" s="180"/>
      <c r="V679" s="180"/>
      <c r="W679" s="180"/>
      <c r="X679" s="180"/>
      <c r="Y679" s="180"/>
      <c r="Z679" s="180"/>
      <c r="AA679" s="180"/>
      <c r="AB679" s="180"/>
      <c r="AC679" s="205" t="str">
        <f>INDEX(Tracking!$B$6:$B$3001,ROW(A674),1)&amp;""</f>
        <v/>
      </c>
      <c r="AD679" s="206">
        <f t="array" ref="AD679">SUMPRODUCT(MID(0&amp;AC679,LARGE(INDEX(ISNUMBER(--MID(AC679,ROW($A$1:$A$25),1))* ROW($A$1:$A$25),0),ROW($A$1:$A$25))+1,1)*10^ROW($A$1:$A$25)/10)</f>
        <v>0</v>
      </c>
      <c r="AE679" s="180"/>
      <c r="AF679" s="180"/>
      <c r="AG679" s="180"/>
    </row>
    <row r="680" spans="15:33" s="179" customFormat="1" x14ac:dyDescent="0.25">
      <c r="O680" s="180"/>
      <c r="P680" s="180"/>
      <c r="Q680" s="180"/>
      <c r="R680" s="180"/>
      <c r="S680" s="180"/>
      <c r="T680" s="180"/>
      <c r="U680" s="180"/>
      <c r="V680" s="180"/>
      <c r="W680" s="180"/>
      <c r="X680" s="180"/>
      <c r="Y680" s="180"/>
      <c r="Z680" s="180"/>
      <c r="AA680" s="180"/>
      <c r="AB680" s="180"/>
      <c r="AC680" s="205" t="str">
        <f>INDEX(Tracking!$B$6:$B$3001,ROW(A675),1)&amp;""</f>
        <v/>
      </c>
      <c r="AD680" s="206">
        <f t="array" ref="AD680">SUMPRODUCT(MID(0&amp;AC680,LARGE(INDEX(ISNUMBER(--MID(AC680,ROW($A$1:$A$25),1))* ROW($A$1:$A$25),0),ROW($A$1:$A$25))+1,1)*10^ROW($A$1:$A$25)/10)</f>
        <v>0</v>
      </c>
      <c r="AE680" s="180"/>
      <c r="AF680" s="180"/>
      <c r="AG680" s="180"/>
    </row>
    <row r="681" spans="15:33" s="179" customFormat="1" x14ac:dyDescent="0.25">
      <c r="O681" s="180"/>
      <c r="P681" s="180"/>
      <c r="Q681" s="180"/>
      <c r="R681" s="180"/>
      <c r="S681" s="180"/>
      <c r="T681" s="180"/>
      <c r="U681" s="180"/>
      <c r="V681" s="180"/>
      <c r="W681" s="180"/>
      <c r="X681" s="180"/>
      <c r="Y681" s="180"/>
      <c r="Z681" s="180"/>
      <c r="AA681" s="180"/>
      <c r="AB681" s="180"/>
      <c r="AC681" s="205" t="str">
        <f>INDEX(Tracking!$B$6:$B$3001,ROW(A676),1)&amp;""</f>
        <v/>
      </c>
      <c r="AD681" s="206">
        <f t="array" ref="AD681">SUMPRODUCT(MID(0&amp;AC681,LARGE(INDEX(ISNUMBER(--MID(AC681,ROW($A$1:$A$25),1))* ROW($A$1:$A$25),0),ROW($A$1:$A$25))+1,1)*10^ROW($A$1:$A$25)/10)</f>
        <v>0</v>
      </c>
      <c r="AE681" s="180"/>
      <c r="AF681" s="180"/>
      <c r="AG681" s="180"/>
    </row>
    <row r="682" spans="15:33" s="179" customFormat="1" x14ac:dyDescent="0.25">
      <c r="O682" s="180"/>
      <c r="P682" s="180"/>
      <c r="Q682" s="180"/>
      <c r="R682" s="180"/>
      <c r="S682" s="180"/>
      <c r="T682" s="180"/>
      <c r="U682" s="180"/>
      <c r="V682" s="180"/>
      <c r="W682" s="180"/>
      <c r="X682" s="180"/>
      <c r="Y682" s="180"/>
      <c r="Z682" s="180"/>
      <c r="AA682" s="180"/>
      <c r="AB682" s="180"/>
      <c r="AC682" s="205" t="str">
        <f>INDEX(Tracking!$B$6:$B$3001,ROW(A677),1)&amp;""</f>
        <v/>
      </c>
      <c r="AD682" s="206">
        <f t="array" ref="AD682">SUMPRODUCT(MID(0&amp;AC682,LARGE(INDEX(ISNUMBER(--MID(AC682,ROW($A$1:$A$25),1))* ROW($A$1:$A$25),0),ROW($A$1:$A$25))+1,1)*10^ROW($A$1:$A$25)/10)</f>
        <v>0</v>
      </c>
      <c r="AE682" s="180"/>
      <c r="AF682" s="180"/>
      <c r="AG682" s="180"/>
    </row>
    <row r="683" spans="15:33" s="179" customFormat="1" x14ac:dyDescent="0.25">
      <c r="O683" s="180"/>
      <c r="P683" s="180"/>
      <c r="Q683" s="180"/>
      <c r="R683" s="180"/>
      <c r="S683" s="180"/>
      <c r="T683" s="180"/>
      <c r="U683" s="180"/>
      <c r="V683" s="180"/>
      <c r="W683" s="180"/>
      <c r="X683" s="180"/>
      <c r="Y683" s="180"/>
      <c r="Z683" s="180"/>
      <c r="AA683" s="180"/>
      <c r="AB683" s="180"/>
      <c r="AC683" s="205" t="str">
        <f>INDEX(Tracking!$B$6:$B$3001,ROW(A678),1)&amp;""</f>
        <v/>
      </c>
      <c r="AD683" s="206">
        <f t="array" ref="AD683">SUMPRODUCT(MID(0&amp;AC683,LARGE(INDEX(ISNUMBER(--MID(AC683,ROW($A$1:$A$25),1))* ROW($A$1:$A$25),0),ROW($A$1:$A$25))+1,1)*10^ROW($A$1:$A$25)/10)</f>
        <v>0</v>
      </c>
      <c r="AE683" s="180"/>
      <c r="AF683" s="180"/>
      <c r="AG683" s="180"/>
    </row>
    <row r="684" spans="15:33" s="179" customFormat="1" x14ac:dyDescent="0.25">
      <c r="O684" s="180"/>
      <c r="P684" s="180"/>
      <c r="Q684" s="180"/>
      <c r="R684" s="180"/>
      <c r="S684" s="180"/>
      <c r="T684" s="180"/>
      <c r="U684" s="180"/>
      <c r="V684" s="180"/>
      <c r="W684" s="180"/>
      <c r="X684" s="180"/>
      <c r="Y684" s="180"/>
      <c r="Z684" s="180"/>
      <c r="AA684" s="180"/>
      <c r="AB684" s="180"/>
      <c r="AC684" s="205" t="str">
        <f>INDEX(Tracking!$B$6:$B$3001,ROW(A679),1)&amp;""</f>
        <v/>
      </c>
      <c r="AD684" s="206">
        <f t="array" ref="AD684">SUMPRODUCT(MID(0&amp;AC684,LARGE(INDEX(ISNUMBER(--MID(AC684,ROW($A$1:$A$25),1))* ROW($A$1:$A$25),0),ROW($A$1:$A$25))+1,1)*10^ROW($A$1:$A$25)/10)</f>
        <v>0</v>
      </c>
      <c r="AE684" s="180"/>
      <c r="AF684" s="180"/>
      <c r="AG684" s="180"/>
    </row>
    <row r="685" spans="15:33" s="179" customFormat="1" x14ac:dyDescent="0.25">
      <c r="O685" s="180"/>
      <c r="P685" s="180"/>
      <c r="Q685" s="180"/>
      <c r="R685" s="180"/>
      <c r="S685" s="180"/>
      <c r="T685" s="180"/>
      <c r="U685" s="180"/>
      <c r="V685" s="180"/>
      <c r="W685" s="180"/>
      <c r="X685" s="180"/>
      <c r="Y685" s="180"/>
      <c r="Z685" s="180"/>
      <c r="AA685" s="180"/>
      <c r="AB685" s="180"/>
      <c r="AC685" s="205" t="str">
        <f>INDEX(Tracking!$B$6:$B$3001,ROW(A680),1)&amp;""</f>
        <v/>
      </c>
      <c r="AD685" s="206">
        <f t="array" ref="AD685">SUMPRODUCT(MID(0&amp;AC685,LARGE(INDEX(ISNUMBER(--MID(AC685,ROW($A$1:$A$25),1))* ROW($A$1:$A$25),0),ROW($A$1:$A$25))+1,1)*10^ROW($A$1:$A$25)/10)</f>
        <v>0</v>
      </c>
      <c r="AE685" s="180"/>
      <c r="AF685" s="180"/>
      <c r="AG685" s="180"/>
    </row>
    <row r="686" spans="15:33" s="179" customFormat="1" x14ac:dyDescent="0.25">
      <c r="O686" s="180"/>
      <c r="P686" s="180"/>
      <c r="Q686" s="180"/>
      <c r="R686" s="180"/>
      <c r="S686" s="180"/>
      <c r="T686" s="180"/>
      <c r="U686" s="180"/>
      <c r="V686" s="180"/>
      <c r="W686" s="180"/>
      <c r="X686" s="180"/>
      <c r="Y686" s="180"/>
      <c r="Z686" s="180"/>
      <c r="AA686" s="180"/>
      <c r="AB686" s="180"/>
      <c r="AC686" s="205" t="str">
        <f>INDEX(Tracking!$B$6:$B$3001,ROW(A681),1)&amp;""</f>
        <v/>
      </c>
      <c r="AD686" s="206">
        <f t="array" ref="AD686">SUMPRODUCT(MID(0&amp;AC686,LARGE(INDEX(ISNUMBER(--MID(AC686,ROW($A$1:$A$25),1))* ROW($A$1:$A$25),0),ROW($A$1:$A$25))+1,1)*10^ROW($A$1:$A$25)/10)</f>
        <v>0</v>
      </c>
      <c r="AE686" s="180"/>
      <c r="AF686" s="180"/>
      <c r="AG686" s="180"/>
    </row>
    <row r="687" spans="15:33" s="179" customFormat="1" x14ac:dyDescent="0.25">
      <c r="O687" s="180"/>
      <c r="P687" s="180"/>
      <c r="Q687" s="180"/>
      <c r="R687" s="180"/>
      <c r="S687" s="180"/>
      <c r="T687" s="180"/>
      <c r="U687" s="180"/>
      <c r="V687" s="180"/>
      <c r="W687" s="180"/>
      <c r="X687" s="180"/>
      <c r="Y687" s="180"/>
      <c r="Z687" s="180"/>
      <c r="AA687" s="180"/>
      <c r="AB687" s="180"/>
      <c r="AC687" s="205" t="str">
        <f>INDEX(Tracking!$B$6:$B$3001,ROW(A682),1)&amp;""</f>
        <v/>
      </c>
      <c r="AD687" s="206">
        <f t="array" ref="AD687">SUMPRODUCT(MID(0&amp;AC687,LARGE(INDEX(ISNUMBER(--MID(AC687,ROW($A$1:$A$25),1))* ROW($A$1:$A$25),0),ROW($A$1:$A$25))+1,1)*10^ROW($A$1:$A$25)/10)</f>
        <v>0</v>
      </c>
      <c r="AE687" s="180"/>
      <c r="AF687" s="180"/>
      <c r="AG687" s="180"/>
    </row>
    <row r="688" spans="15:33" s="179" customFormat="1" x14ac:dyDescent="0.25">
      <c r="O688" s="180"/>
      <c r="P688" s="180"/>
      <c r="Q688" s="180"/>
      <c r="R688" s="180"/>
      <c r="S688" s="180"/>
      <c r="T688" s="180"/>
      <c r="U688" s="180"/>
      <c r="V688" s="180"/>
      <c r="W688" s="180"/>
      <c r="X688" s="180"/>
      <c r="Y688" s="180"/>
      <c r="Z688" s="180"/>
      <c r="AA688" s="180"/>
      <c r="AB688" s="180"/>
      <c r="AC688" s="205" t="str">
        <f>INDEX(Tracking!$B$6:$B$3001,ROW(A683),1)&amp;""</f>
        <v/>
      </c>
      <c r="AD688" s="206">
        <f t="array" ref="AD688">SUMPRODUCT(MID(0&amp;AC688,LARGE(INDEX(ISNUMBER(--MID(AC688,ROW($A$1:$A$25),1))* ROW($A$1:$A$25),0),ROW($A$1:$A$25))+1,1)*10^ROW($A$1:$A$25)/10)</f>
        <v>0</v>
      </c>
      <c r="AE688" s="180"/>
      <c r="AF688" s="180"/>
      <c r="AG688" s="180"/>
    </row>
    <row r="689" spans="15:33" s="179" customFormat="1" x14ac:dyDescent="0.25">
      <c r="O689" s="180"/>
      <c r="P689" s="180"/>
      <c r="Q689" s="180"/>
      <c r="R689" s="180"/>
      <c r="S689" s="180"/>
      <c r="T689" s="180"/>
      <c r="U689" s="180"/>
      <c r="V689" s="180"/>
      <c r="W689" s="180"/>
      <c r="X689" s="180"/>
      <c r="Y689" s="180"/>
      <c r="Z689" s="180"/>
      <c r="AA689" s="180"/>
      <c r="AB689" s="180"/>
      <c r="AC689" s="205" t="str">
        <f>INDEX(Tracking!$B$6:$B$3001,ROW(A684),1)&amp;""</f>
        <v/>
      </c>
      <c r="AD689" s="206">
        <f t="array" ref="AD689">SUMPRODUCT(MID(0&amp;AC689,LARGE(INDEX(ISNUMBER(--MID(AC689,ROW($A$1:$A$25),1))* ROW($A$1:$A$25),0),ROW($A$1:$A$25))+1,1)*10^ROW($A$1:$A$25)/10)</f>
        <v>0</v>
      </c>
      <c r="AE689" s="180"/>
      <c r="AF689" s="180"/>
      <c r="AG689" s="180"/>
    </row>
    <row r="690" spans="15:33" s="179" customFormat="1" x14ac:dyDescent="0.25">
      <c r="O690" s="180"/>
      <c r="P690" s="180"/>
      <c r="Q690" s="180"/>
      <c r="R690" s="180"/>
      <c r="S690" s="180"/>
      <c r="T690" s="180"/>
      <c r="U690" s="180"/>
      <c r="V690" s="180"/>
      <c r="W690" s="180"/>
      <c r="X690" s="180"/>
      <c r="Y690" s="180"/>
      <c r="Z690" s="180"/>
      <c r="AA690" s="180"/>
      <c r="AB690" s="180"/>
      <c r="AC690" s="205" t="str">
        <f>INDEX(Tracking!$B$6:$B$3001,ROW(A685),1)&amp;""</f>
        <v/>
      </c>
      <c r="AD690" s="206">
        <f t="array" ref="AD690">SUMPRODUCT(MID(0&amp;AC690,LARGE(INDEX(ISNUMBER(--MID(AC690,ROW($A$1:$A$25),1))* ROW($A$1:$A$25),0),ROW($A$1:$A$25))+1,1)*10^ROW($A$1:$A$25)/10)</f>
        <v>0</v>
      </c>
      <c r="AE690" s="180"/>
      <c r="AF690" s="180"/>
      <c r="AG690" s="180"/>
    </row>
    <row r="691" spans="15:33" s="179" customFormat="1" x14ac:dyDescent="0.25">
      <c r="O691" s="180"/>
      <c r="P691" s="180"/>
      <c r="Q691" s="180"/>
      <c r="R691" s="180"/>
      <c r="S691" s="180"/>
      <c r="T691" s="180"/>
      <c r="U691" s="180"/>
      <c r="V691" s="180"/>
      <c r="W691" s="180"/>
      <c r="X691" s="180"/>
      <c r="Y691" s="180"/>
      <c r="Z691" s="180"/>
      <c r="AA691" s="180"/>
      <c r="AB691" s="180"/>
      <c r="AC691" s="205" t="str">
        <f>INDEX(Tracking!$B$6:$B$3001,ROW(A686),1)&amp;""</f>
        <v/>
      </c>
      <c r="AD691" s="206">
        <f t="array" ref="AD691">SUMPRODUCT(MID(0&amp;AC691,LARGE(INDEX(ISNUMBER(--MID(AC691,ROW($A$1:$A$25),1))* ROW($A$1:$A$25),0),ROW($A$1:$A$25))+1,1)*10^ROW($A$1:$A$25)/10)</f>
        <v>0</v>
      </c>
      <c r="AE691" s="180"/>
      <c r="AF691" s="180"/>
      <c r="AG691" s="180"/>
    </row>
    <row r="692" spans="15:33" s="179" customFormat="1" x14ac:dyDescent="0.25">
      <c r="O692" s="180"/>
      <c r="P692" s="180"/>
      <c r="Q692" s="180"/>
      <c r="R692" s="180"/>
      <c r="S692" s="180"/>
      <c r="T692" s="180"/>
      <c r="U692" s="180"/>
      <c r="V692" s="180"/>
      <c r="W692" s="180"/>
      <c r="X692" s="180"/>
      <c r="Y692" s="180"/>
      <c r="Z692" s="180"/>
      <c r="AA692" s="180"/>
      <c r="AB692" s="180"/>
      <c r="AC692" s="205" t="str">
        <f>INDEX(Tracking!$B$6:$B$3001,ROW(A687),1)&amp;""</f>
        <v/>
      </c>
      <c r="AD692" s="206">
        <f t="array" ref="AD692">SUMPRODUCT(MID(0&amp;AC692,LARGE(INDEX(ISNUMBER(--MID(AC692,ROW($A$1:$A$25),1))* ROW($A$1:$A$25),0),ROW($A$1:$A$25))+1,1)*10^ROW($A$1:$A$25)/10)</f>
        <v>0</v>
      </c>
      <c r="AE692" s="180"/>
      <c r="AF692" s="180"/>
      <c r="AG692" s="180"/>
    </row>
    <row r="693" spans="15:33" s="179" customFormat="1" x14ac:dyDescent="0.25">
      <c r="O693" s="180"/>
      <c r="P693" s="180"/>
      <c r="Q693" s="180"/>
      <c r="R693" s="180"/>
      <c r="S693" s="180"/>
      <c r="T693" s="180"/>
      <c r="U693" s="180"/>
      <c r="V693" s="180"/>
      <c r="W693" s="180"/>
      <c r="X693" s="180"/>
      <c r="Y693" s="180"/>
      <c r="Z693" s="180"/>
      <c r="AA693" s="180"/>
      <c r="AB693" s="180"/>
      <c r="AC693" s="205" t="str">
        <f>INDEX(Tracking!$B$6:$B$3001,ROW(A688),1)&amp;""</f>
        <v/>
      </c>
      <c r="AD693" s="206">
        <f t="array" ref="AD693">SUMPRODUCT(MID(0&amp;AC693,LARGE(INDEX(ISNUMBER(--MID(AC693,ROW($A$1:$A$25),1))* ROW($A$1:$A$25),0),ROW($A$1:$A$25))+1,1)*10^ROW($A$1:$A$25)/10)</f>
        <v>0</v>
      </c>
      <c r="AE693" s="180"/>
      <c r="AF693" s="180"/>
      <c r="AG693" s="180"/>
    </row>
    <row r="694" spans="15:33" s="179" customFormat="1" x14ac:dyDescent="0.25">
      <c r="O694" s="180"/>
      <c r="P694" s="180"/>
      <c r="Q694" s="180"/>
      <c r="R694" s="180"/>
      <c r="S694" s="180"/>
      <c r="T694" s="180"/>
      <c r="U694" s="180"/>
      <c r="V694" s="180"/>
      <c r="W694" s="180"/>
      <c r="X694" s="180"/>
      <c r="Y694" s="180"/>
      <c r="Z694" s="180"/>
      <c r="AA694" s="180"/>
      <c r="AB694" s="180"/>
      <c r="AC694" s="205" t="str">
        <f>INDEX(Tracking!$B$6:$B$3001,ROW(A689),1)&amp;""</f>
        <v/>
      </c>
      <c r="AD694" s="206">
        <f t="array" ref="AD694">SUMPRODUCT(MID(0&amp;AC694,LARGE(INDEX(ISNUMBER(--MID(AC694,ROW($A$1:$A$25),1))* ROW($A$1:$A$25),0),ROW($A$1:$A$25))+1,1)*10^ROW($A$1:$A$25)/10)</f>
        <v>0</v>
      </c>
      <c r="AE694" s="180"/>
      <c r="AF694" s="180"/>
      <c r="AG694" s="180"/>
    </row>
    <row r="695" spans="15:33" s="179" customFormat="1" x14ac:dyDescent="0.25">
      <c r="O695" s="180"/>
      <c r="P695" s="180"/>
      <c r="Q695" s="180"/>
      <c r="R695" s="180"/>
      <c r="S695" s="180"/>
      <c r="T695" s="180"/>
      <c r="U695" s="180"/>
      <c r="V695" s="180"/>
      <c r="W695" s="180"/>
      <c r="X695" s="180"/>
      <c r="Y695" s="180"/>
      <c r="Z695" s="180"/>
      <c r="AA695" s="180"/>
      <c r="AB695" s="180"/>
      <c r="AC695" s="205" t="str">
        <f>INDEX(Tracking!$B$6:$B$3001,ROW(A690),1)&amp;""</f>
        <v/>
      </c>
      <c r="AD695" s="206">
        <f t="array" ref="AD695">SUMPRODUCT(MID(0&amp;AC695,LARGE(INDEX(ISNUMBER(--MID(AC695,ROW($A$1:$A$25),1))* ROW($A$1:$A$25),0),ROW($A$1:$A$25))+1,1)*10^ROW($A$1:$A$25)/10)</f>
        <v>0</v>
      </c>
      <c r="AE695" s="180"/>
      <c r="AF695" s="180"/>
      <c r="AG695" s="180"/>
    </row>
    <row r="696" spans="15:33" s="179" customFormat="1" x14ac:dyDescent="0.25">
      <c r="O696" s="180"/>
      <c r="P696" s="180"/>
      <c r="Q696" s="180"/>
      <c r="R696" s="180"/>
      <c r="S696" s="180"/>
      <c r="T696" s="180"/>
      <c r="U696" s="180"/>
      <c r="V696" s="180"/>
      <c r="W696" s="180"/>
      <c r="X696" s="180"/>
      <c r="Y696" s="180"/>
      <c r="Z696" s="180"/>
      <c r="AA696" s="180"/>
      <c r="AB696" s="180"/>
      <c r="AC696" s="205" t="str">
        <f>INDEX(Tracking!$B$6:$B$3001,ROW(A691),1)&amp;""</f>
        <v/>
      </c>
      <c r="AD696" s="206">
        <f t="array" ref="AD696">SUMPRODUCT(MID(0&amp;AC696,LARGE(INDEX(ISNUMBER(--MID(AC696,ROW($A$1:$A$25),1))* ROW($A$1:$A$25),0),ROW($A$1:$A$25))+1,1)*10^ROW($A$1:$A$25)/10)</f>
        <v>0</v>
      </c>
      <c r="AE696" s="180"/>
      <c r="AF696" s="180"/>
      <c r="AG696" s="180"/>
    </row>
    <row r="697" spans="15:33" s="179" customFormat="1" x14ac:dyDescent="0.25">
      <c r="O697" s="180"/>
      <c r="P697" s="180"/>
      <c r="Q697" s="180"/>
      <c r="R697" s="180"/>
      <c r="S697" s="180"/>
      <c r="T697" s="180"/>
      <c r="U697" s="180"/>
      <c r="V697" s="180"/>
      <c r="W697" s="180"/>
      <c r="X697" s="180"/>
      <c r="Y697" s="180"/>
      <c r="Z697" s="180"/>
      <c r="AA697" s="180"/>
      <c r="AB697" s="180"/>
      <c r="AC697" s="205" t="str">
        <f>INDEX(Tracking!$B$6:$B$3001,ROW(A692),1)&amp;""</f>
        <v/>
      </c>
      <c r="AD697" s="206">
        <f t="array" ref="AD697">SUMPRODUCT(MID(0&amp;AC697,LARGE(INDEX(ISNUMBER(--MID(AC697,ROW($A$1:$A$25),1))* ROW($A$1:$A$25),0),ROW($A$1:$A$25))+1,1)*10^ROW($A$1:$A$25)/10)</f>
        <v>0</v>
      </c>
      <c r="AE697" s="180"/>
      <c r="AF697" s="180"/>
      <c r="AG697" s="180"/>
    </row>
    <row r="698" spans="15:33" s="179" customFormat="1" x14ac:dyDescent="0.25">
      <c r="O698" s="180"/>
      <c r="P698" s="180"/>
      <c r="Q698" s="180"/>
      <c r="R698" s="180"/>
      <c r="S698" s="180"/>
      <c r="T698" s="180"/>
      <c r="U698" s="180"/>
      <c r="V698" s="180"/>
      <c r="W698" s="180"/>
      <c r="X698" s="180"/>
      <c r="Y698" s="180"/>
      <c r="Z698" s="180"/>
      <c r="AA698" s="180"/>
      <c r="AB698" s="180"/>
      <c r="AC698" s="205" t="str">
        <f>INDEX(Tracking!$B$6:$B$3001,ROW(A693),1)&amp;""</f>
        <v/>
      </c>
      <c r="AD698" s="206">
        <f t="array" ref="AD698">SUMPRODUCT(MID(0&amp;AC698,LARGE(INDEX(ISNUMBER(--MID(AC698,ROW($A$1:$A$25),1))* ROW($A$1:$A$25),0),ROW($A$1:$A$25))+1,1)*10^ROW($A$1:$A$25)/10)</f>
        <v>0</v>
      </c>
      <c r="AE698" s="180"/>
      <c r="AF698" s="180"/>
      <c r="AG698" s="180"/>
    </row>
    <row r="699" spans="15:33" s="179" customFormat="1" x14ac:dyDescent="0.25">
      <c r="O699" s="180"/>
      <c r="P699" s="180"/>
      <c r="Q699" s="180"/>
      <c r="R699" s="180"/>
      <c r="S699" s="180"/>
      <c r="T699" s="180"/>
      <c r="U699" s="180"/>
      <c r="V699" s="180"/>
      <c r="W699" s="180"/>
      <c r="X699" s="180"/>
      <c r="Y699" s="180"/>
      <c r="Z699" s="180"/>
      <c r="AA699" s="180"/>
      <c r="AB699" s="180"/>
      <c r="AC699" s="205" t="str">
        <f>INDEX(Tracking!$B$6:$B$3001,ROW(A694),1)&amp;""</f>
        <v/>
      </c>
      <c r="AD699" s="206">
        <f t="array" ref="AD699">SUMPRODUCT(MID(0&amp;AC699,LARGE(INDEX(ISNUMBER(--MID(AC699,ROW($A$1:$A$25),1))* ROW($A$1:$A$25),0),ROW($A$1:$A$25))+1,1)*10^ROW($A$1:$A$25)/10)</f>
        <v>0</v>
      </c>
      <c r="AE699" s="180"/>
      <c r="AF699" s="180"/>
      <c r="AG699" s="180"/>
    </row>
    <row r="700" spans="15:33" s="179" customFormat="1" x14ac:dyDescent="0.25">
      <c r="O700" s="180"/>
      <c r="P700" s="180"/>
      <c r="Q700" s="180"/>
      <c r="R700" s="180"/>
      <c r="S700" s="180"/>
      <c r="T700" s="180"/>
      <c r="U700" s="180"/>
      <c r="V700" s="180"/>
      <c r="W700" s="180"/>
      <c r="X700" s="180"/>
      <c r="Y700" s="180"/>
      <c r="Z700" s="180"/>
      <c r="AA700" s="180"/>
      <c r="AB700" s="180"/>
      <c r="AC700" s="205" t="str">
        <f>INDEX(Tracking!$B$6:$B$3001,ROW(A695),1)&amp;""</f>
        <v/>
      </c>
      <c r="AD700" s="206">
        <f t="array" ref="AD700">SUMPRODUCT(MID(0&amp;AC700,LARGE(INDEX(ISNUMBER(--MID(AC700,ROW($A$1:$A$25),1))* ROW($A$1:$A$25),0),ROW($A$1:$A$25))+1,1)*10^ROW($A$1:$A$25)/10)</f>
        <v>0</v>
      </c>
      <c r="AE700" s="180"/>
      <c r="AF700" s="180"/>
      <c r="AG700" s="180"/>
    </row>
    <row r="701" spans="15:33" s="179" customFormat="1" x14ac:dyDescent="0.25">
      <c r="O701" s="180"/>
      <c r="P701" s="180"/>
      <c r="Q701" s="180"/>
      <c r="R701" s="180"/>
      <c r="S701" s="180"/>
      <c r="T701" s="180"/>
      <c r="U701" s="180"/>
      <c r="V701" s="180"/>
      <c r="W701" s="180"/>
      <c r="X701" s="180"/>
      <c r="Y701" s="180"/>
      <c r="Z701" s="180"/>
      <c r="AA701" s="180"/>
      <c r="AB701" s="180"/>
      <c r="AC701" s="205" t="str">
        <f>INDEX(Tracking!$B$6:$B$3001,ROW(A696),1)&amp;""</f>
        <v/>
      </c>
      <c r="AD701" s="206">
        <f t="array" ref="AD701">SUMPRODUCT(MID(0&amp;AC701,LARGE(INDEX(ISNUMBER(--MID(AC701,ROW($A$1:$A$25),1))* ROW($A$1:$A$25),0),ROW($A$1:$A$25))+1,1)*10^ROW($A$1:$A$25)/10)</f>
        <v>0</v>
      </c>
      <c r="AE701" s="180"/>
      <c r="AF701" s="180"/>
      <c r="AG701" s="180"/>
    </row>
    <row r="702" spans="15:33" s="179" customFormat="1" x14ac:dyDescent="0.25">
      <c r="O702" s="180"/>
      <c r="P702" s="180"/>
      <c r="Q702" s="180"/>
      <c r="R702" s="180"/>
      <c r="S702" s="180"/>
      <c r="T702" s="180"/>
      <c r="U702" s="180"/>
      <c r="V702" s="180"/>
      <c r="W702" s="180"/>
      <c r="X702" s="180"/>
      <c r="Y702" s="180"/>
      <c r="Z702" s="180"/>
      <c r="AA702" s="180"/>
      <c r="AB702" s="180"/>
      <c r="AC702" s="205" t="str">
        <f>INDEX(Tracking!$B$6:$B$3001,ROW(A697),1)&amp;""</f>
        <v/>
      </c>
      <c r="AD702" s="206">
        <f t="array" ref="AD702">SUMPRODUCT(MID(0&amp;AC702,LARGE(INDEX(ISNUMBER(--MID(AC702,ROW($A$1:$A$25),1))* ROW($A$1:$A$25),0),ROW($A$1:$A$25))+1,1)*10^ROW($A$1:$A$25)/10)</f>
        <v>0</v>
      </c>
      <c r="AE702" s="180"/>
      <c r="AF702" s="180"/>
      <c r="AG702" s="180"/>
    </row>
    <row r="703" spans="15:33" s="179" customFormat="1" x14ac:dyDescent="0.25">
      <c r="O703" s="180"/>
      <c r="P703" s="180"/>
      <c r="Q703" s="180"/>
      <c r="R703" s="180"/>
      <c r="S703" s="180"/>
      <c r="T703" s="180"/>
      <c r="U703" s="180"/>
      <c r="V703" s="180"/>
      <c r="W703" s="180"/>
      <c r="X703" s="180"/>
      <c r="Y703" s="180"/>
      <c r="Z703" s="180"/>
      <c r="AA703" s="180"/>
      <c r="AB703" s="180"/>
      <c r="AC703" s="205" t="str">
        <f>INDEX(Tracking!$B$6:$B$3001,ROW(A698),1)&amp;""</f>
        <v/>
      </c>
      <c r="AD703" s="206">
        <f t="array" ref="AD703">SUMPRODUCT(MID(0&amp;AC703,LARGE(INDEX(ISNUMBER(--MID(AC703,ROW($A$1:$A$25),1))* ROW($A$1:$A$25),0),ROW($A$1:$A$25))+1,1)*10^ROW($A$1:$A$25)/10)</f>
        <v>0</v>
      </c>
      <c r="AE703" s="180"/>
      <c r="AF703" s="180"/>
      <c r="AG703" s="180"/>
    </row>
    <row r="704" spans="15:33" s="179" customFormat="1" x14ac:dyDescent="0.25">
      <c r="O704" s="180"/>
      <c r="P704" s="180"/>
      <c r="Q704" s="180"/>
      <c r="R704" s="180"/>
      <c r="S704" s="180"/>
      <c r="T704" s="180"/>
      <c r="U704" s="180"/>
      <c r="V704" s="180"/>
      <c r="W704" s="180"/>
      <c r="X704" s="180"/>
      <c r="Y704" s="180"/>
      <c r="Z704" s="180"/>
      <c r="AA704" s="180"/>
      <c r="AB704" s="180"/>
      <c r="AC704" s="205" t="str">
        <f>INDEX(Tracking!$B$6:$B$3001,ROW(A699),1)&amp;""</f>
        <v/>
      </c>
      <c r="AD704" s="206">
        <f t="array" ref="AD704">SUMPRODUCT(MID(0&amp;AC704,LARGE(INDEX(ISNUMBER(--MID(AC704,ROW($A$1:$A$25),1))* ROW($A$1:$A$25),0),ROW($A$1:$A$25))+1,1)*10^ROW($A$1:$A$25)/10)</f>
        <v>0</v>
      </c>
      <c r="AE704" s="180"/>
      <c r="AF704" s="180"/>
      <c r="AG704" s="180"/>
    </row>
    <row r="705" spans="15:33" s="179" customFormat="1" x14ac:dyDescent="0.25">
      <c r="O705" s="180"/>
      <c r="P705" s="180"/>
      <c r="Q705" s="180"/>
      <c r="R705" s="180"/>
      <c r="S705" s="180"/>
      <c r="T705" s="180"/>
      <c r="U705" s="180"/>
      <c r="V705" s="180"/>
      <c r="W705" s="180"/>
      <c r="X705" s="180"/>
      <c r="Y705" s="180"/>
      <c r="Z705" s="180"/>
      <c r="AA705" s="180"/>
      <c r="AB705" s="180"/>
      <c r="AC705" s="205" t="str">
        <f>INDEX(Tracking!$B$6:$B$3001,ROW(A700),1)&amp;""</f>
        <v/>
      </c>
      <c r="AD705" s="206">
        <f t="array" ref="AD705">SUMPRODUCT(MID(0&amp;AC705,LARGE(INDEX(ISNUMBER(--MID(AC705,ROW($A$1:$A$25),1))* ROW($A$1:$A$25),0),ROW($A$1:$A$25))+1,1)*10^ROW($A$1:$A$25)/10)</f>
        <v>0</v>
      </c>
      <c r="AE705" s="180"/>
      <c r="AF705" s="180"/>
      <c r="AG705" s="180"/>
    </row>
    <row r="706" spans="15:33" s="179" customFormat="1" x14ac:dyDescent="0.25">
      <c r="O706" s="180"/>
      <c r="P706" s="180"/>
      <c r="Q706" s="180"/>
      <c r="R706" s="180"/>
      <c r="S706" s="180"/>
      <c r="T706" s="180"/>
      <c r="U706" s="180"/>
      <c r="V706" s="180"/>
      <c r="W706" s="180"/>
      <c r="X706" s="180"/>
      <c r="Y706" s="180"/>
      <c r="Z706" s="180"/>
      <c r="AA706" s="180"/>
      <c r="AB706" s="180"/>
      <c r="AC706" s="205" t="str">
        <f>INDEX(Tracking!$B$6:$B$3001,ROW(A701),1)&amp;""</f>
        <v/>
      </c>
      <c r="AD706" s="206">
        <f t="array" ref="AD706">SUMPRODUCT(MID(0&amp;AC706,LARGE(INDEX(ISNUMBER(--MID(AC706,ROW($A$1:$A$25),1))* ROW($A$1:$A$25),0),ROW($A$1:$A$25))+1,1)*10^ROW($A$1:$A$25)/10)</f>
        <v>0</v>
      </c>
      <c r="AE706" s="180"/>
      <c r="AF706" s="180"/>
      <c r="AG706" s="180"/>
    </row>
    <row r="707" spans="15:33" s="179" customFormat="1" x14ac:dyDescent="0.25">
      <c r="O707" s="180"/>
      <c r="P707" s="180"/>
      <c r="Q707" s="180"/>
      <c r="R707" s="180"/>
      <c r="S707" s="180"/>
      <c r="T707" s="180"/>
      <c r="U707" s="180"/>
      <c r="V707" s="180"/>
      <c r="W707" s="180"/>
      <c r="X707" s="180"/>
      <c r="Y707" s="180"/>
      <c r="Z707" s="180"/>
      <c r="AA707" s="180"/>
      <c r="AB707" s="180"/>
      <c r="AC707" s="205" t="str">
        <f>INDEX(Tracking!$B$6:$B$3001,ROW(A702),1)&amp;""</f>
        <v/>
      </c>
      <c r="AD707" s="206">
        <f t="array" ref="AD707">SUMPRODUCT(MID(0&amp;AC707,LARGE(INDEX(ISNUMBER(--MID(AC707,ROW($A$1:$A$25),1))* ROW($A$1:$A$25),0),ROW($A$1:$A$25))+1,1)*10^ROW($A$1:$A$25)/10)</f>
        <v>0</v>
      </c>
      <c r="AE707" s="180"/>
      <c r="AF707" s="180"/>
      <c r="AG707" s="180"/>
    </row>
    <row r="708" spans="15:33" s="179" customFormat="1" x14ac:dyDescent="0.25">
      <c r="O708" s="180"/>
      <c r="P708" s="180"/>
      <c r="Q708" s="180"/>
      <c r="R708" s="180"/>
      <c r="S708" s="180"/>
      <c r="T708" s="180"/>
      <c r="U708" s="180"/>
      <c r="V708" s="180"/>
      <c r="W708" s="180"/>
      <c r="X708" s="180"/>
      <c r="Y708" s="180"/>
      <c r="Z708" s="180"/>
      <c r="AA708" s="180"/>
      <c r="AB708" s="180"/>
      <c r="AC708" s="205" t="str">
        <f>INDEX(Tracking!$B$6:$B$3001,ROW(A703),1)&amp;""</f>
        <v/>
      </c>
      <c r="AD708" s="206">
        <f t="array" ref="AD708">SUMPRODUCT(MID(0&amp;AC708,LARGE(INDEX(ISNUMBER(--MID(AC708,ROW($A$1:$A$25),1))* ROW($A$1:$A$25),0),ROW($A$1:$A$25))+1,1)*10^ROW($A$1:$A$25)/10)</f>
        <v>0</v>
      </c>
      <c r="AE708" s="180"/>
      <c r="AF708" s="180"/>
      <c r="AG708" s="180"/>
    </row>
    <row r="709" spans="15:33" s="179" customFormat="1" x14ac:dyDescent="0.25">
      <c r="O709" s="180"/>
      <c r="P709" s="180"/>
      <c r="Q709" s="180"/>
      <c r="R709" s="180"/>
      <c r="S709" s="180"/>
      <c r="T709" s="180"/>
      <c r="U709" s="180"/>
      <c r="V709" s="180"/>
      <c r="W709" s="180"/>
      <c r="X709" s="180"/>
      <c r="Y709" s="180"/>
      <c r="Z709" s="180"/>
      <c r="AA709" s="180"/>
      <c r="AB709" s="180"/>
      <c r="AC709" s="205" t="str">
        <f>INDEX(Tracking!$B$6:$B$3001,ROW(A704),1)&amp;""</f>
        <v/>
      </c>
      <c r="AD709" s="206">
        <f t="array" ref="AD709">SUMPRODUCT(MID(0&amp;AC709,LARGE(INDEX(ISNUMBER(--MID(AC709,ROW($A$1:$A$25),1))* ROW($A$1:$A$25),0),ROW($A$1:$A$25))+1,1)*10^ROW($A$1:$A$25)/10)</f>
        <v>0</v>
      </c>
      <c r="AE709" s="180"/>
      <c r="AF709" s="180"/>
      <c r="AG709" s="180"/>
    </row>
    <row r="710" spans="15:33" s="179" customFormat="1" x14ac:dyDescent="0.25">
      <c r="O710" s="180"/>
      <c r="P710" s="180"/>
      <c r="Q710" s="180"/>
      <c r="R710" s="180"/>
      <c r="S710" s="180"/>
      <c r="T710" s="180"/>
      <c r="U710" s="180"/>
      <c r="V710" s="180"/>
      <c r="W710" s="180"/>
      <c r="X710" s="180"/>
      <c r="Y710" s="180"/>
      <c r="Z710" s="180"/>
      <c r="AA710" s="180"/>
      <c r="AB710" s="180"/>
      <c r="AC710" s="205" t="str">
        <f>INDEX(Tracking!$B$6:$B$3001,ROW(A705),1)&amp;""</f>
        <v/>
      </c>
      <c r="AD710" s="206">
        <f t="array" ref="AD710">SUMPRODUCT(MID(0&amp;AC710,LARGE(INDEX(ISNUMBER(--MID(AC710,ROW($A$1:$A$25),1))* ROW($A$1:$A$25),0),ROW($A$1:$A$25))+1,1)*10^ROW($A$1:$A$25)/10)</f>
        <v>0</v>
      </c>
      <c r="AE710" s="180"/>
      <c r="AF710" s="180"/>
      <c r="AG710" s="180"/>
    </row>
    <row r="711" spans="15:33" s="179" customFormat="1" x14ac:dyDescent="0.25">
      <c r="O711" s="180"/>
      <c r="P711" s="180"/>
      <c r="Q711" s="180"/>
      <c r="R711" s="180"/>
      <c r="S711" s="180"/>
      <c r="T711" s="180"/>
      <c r="U711" s="180"/>
      <c r="V711" s="180"/>
      <c r="W711" s="180"/>
      <c r="X711" s="180"/>
      <c r="Y711" s="180"/>
      <c r="Z711" s="180"/>
      <c r="AA711" s="180"/>
      <c r="AB711" s="180"/>
      <c r="AC711" s="205" t="str">
        <f>INDEX(Tracking!$B$6:$B$3001,ROW(A706),1)&amp;""</f>
        <v/>
      </c>
      <c r="AD711" s="206">
        <f t="array" ref="AD711">SUMPRODUCT(MID(0&amp;AC711,LARGE(INDEX(ISNUMBER(--MID(AC711,ROW($A$1:$A$25),1))* ROW($A$1:$A$25),0),ROW($A$1:$A$25))+1,1)*10^ROW($A$1:$A$25)/10)</f>
        <v>0</v>
      </c>
      <c r="AE711" s="180"/>
      <c r="AF711" s="180"/>
      <c r="AG711" s="180"/>
    </row>
    <row r="712" spans="15:33" s="179" customFormat="1" x14ac:dyDescent="0.25">
      <c r="O712" s="180"/>
      <c r="P712" s="180"/>
      <c r="Q712" s="180"/>
      <c r="R712" s="180"/>
      <c r="S712" s="180"/>
      <c r="T712" s="180"/>
      <c r="U712" s="180"/>
      <c r="V712" s="180"/>
      <c r="W712" s="180"/>
      <c r="X712" s="180"/>
      <c r="Y712" s="180"/>
      <c r="Z712" s="180"/>
      <c r="AA712" s="180"/>
      <c r="AB712" s="180"/>
      <c r="AC712" s="205" t="str">
        <f>INDEX(Tracking!$B$6:$B$3001,ROW(A707),1)&amp;""</f>
        <v/>
      </c>
      <c r="AD712" s="206">
        <f t="array" ref="AD712">SUMPRODUCT(MID(0&amp;AC712,LARGE(INDEX(ISNUMBER(--MID(AC712,ROW($A$1:$A$25),1))* ROW($A$1:$A$25),0),ROW($A$1:$A$25))+1,1)*10^ROW($A$1:$A$25)/10)</f>
        <v>0</v>
      </c>
      <c r="AE712" s="180"/>
      <c r="AF712" s="180"/>
      <c r="AG712" s="180"/>
    </row>
    <row r="713" spans="15:33" s="179" customFormat="1" x14ac:dyDescent="0.25">
      <c r="O713" s="180"/>
      <c r="P713" s="180"/>
      <c r="Q713" s="180"/>
      <c r="R713" s="180"/>
      <c r="S713" s="180"/>
      <c r="T713" s="180"/>
      <c r="U713" s="180"/>
      <c r="V713" s="180"/>
      <c r="W713" s="180"/>
      <c r="X713" s="180"/>
      <c r="Y713" s="180"/>
      <c r="Z713" s="180"/>
      <c r="AA713" s="180"/>
      <c r="AB713" s="180"/>
      <c r="AC713" s="205" t="str">
        <f>INDEX(Tracking!$B$6:$B$3001,ROW(A708),1)&amp;""</f>
        <v/>
      </c>
      <c r="AD713" s="206">
        <f t="array" ref="AD713">SUMPRODUCT(MID(0&amp;AC713,LARGE(INDEX(ISNUMBER(--MID(AC713,ROW($A$1:$A$25),1))* ROW($A$1:$A$25),0),ROW($A$1:$A$25))+1,1)*10^ROW($A$1:$A$25)/10)</f>
        <v>0</v>
      </c>
      <c r="AE713" s="180"/>
      <c r="AF713" s="180"/>
      <c r="AG713" s="180"/>
    </row>
    <row r="714" spans="15:33" s="179" customFormat="1" x14ac:dyDescent="0.25">
      <c r="O714" s="180"/>
      <c r="P714" s="180"/>
      <c r="Q714" s="180"/>
      <c r="R714" s="180"/>
      <c r="S714" s="180"/>
      <c r="T714" s="180"/>
      <c r="U714" s="180"/>
      <c r="V714" s="180"/>
      <c r="W714" s="180"/>
      <c r="X714" s="180"/>
      <c r="Y714" s="180"/>
      <c r="Z714" s="180"/>
      <c r="AA714" s="180"/>
      <c r="AB714" s="180"/>
      <c r="AC714" s="205" t="str">
        <f>INDEX(Tracking!$B$6:$B$3001,ROW(A709),1)&amp;""</f>
        <v/>
      </c>
      <c r="AD714" s="206">
        <f t="array" ref="AD714">SUMPRODUCT(MID(0&amp;AC714,LARGE(INDEX(ISNUMBER(--MID(AC714,ROW($A$1:$A$25),1))* ROW($A$1:$A$25),0),ROW($A$1:$A$25))+1,1)*10^ROW($A$1:$A$25)/10)</f>
        <v>0</v>
      </c>
      <c r="AE714" s="180"/>
      <c r="AF714" s="180"/>
      <c r="AG714" s="180"/>
    </row>
    <row r="715" spans="15:33" s="179" customFormat="1" x14ac:dyDescent="0.25">
      <c r="O715" s="180"/>
      <c r="P715" s="180"/>
      <c r="Q715" s="180"/>
      <c r="R715" s="180"/>
      <c r="S715" s="180"/>
      <c r="T715" s="180"/>
      <c r="U715" s="180"/>
      <c r="V715" s="180"/>
      <c r="W715" s="180"/>
      <c r="X715" s="180"/>
      <c r="Y715" s="180"/>
      <c r="Z715" s="180"/>
      <c r="AA715" s="180"/>
      <c r="AB715" s="180"/>
      <c r="AC715" s="205" t="str">
        <f>INDEX(Tracking!$B$6:$B$3001,ROW(A710),1)&amp;""</f>
        <v/>
      </c>
      <c r="AD715" s="206">
        <f t="array" ref="AD715">SUMPRODUCT(MID(0&amp;AC715,LARGE(INDEX(ISNUMBER(--MID(AC715,ROW($A$1:$A$25),1))* ROW($A$1:$A$25),0),ROW($A$1:$A$25))+1,1)*10^ROW($A$1:$A$25)/10)</f>
        <v>0</v>
      </c>
      <c r="AE715" s="180"/>
      <c r="AF715" s="180"/>
      <c r="AG715" s="180"/>
    </row>
    <row r="716" spans="15:33" s="179" customFormat="1" x14ac:dyDescent="0.25">
      <c r="O716" s="180"/>
      <c r="P716" s="180"/>
      <c r="Q716" s="180"/>
      <c r="R716" s="180"/>
      <c r="S716" s="180"/>
      <c r="T716" s="180"/>
      <c r="U716" s="180"/>
      <c r="V716" s="180"/>
      <c r="W716" s="180"/>
      <c r="X716" s="180"/>
      <c r="Y716" s="180"/>
      <c r="Z716" s="180"/>
      <c r="AA716" s="180"/>
      <c r="AB716" s="180"/>
      <c r="AC716" s="205" t="str">
        <f>INDEX(Tracking!$B$6:$B$3001,ROW(A711),1)&amp;""</f>
        <v/>
      </c>
      <c r="AD716" s="206">
        <f t="array" ref="AD716">SUMPRODUCT(MID(0&amp;AC716,LARGE(INDEX(ISNUMBER(--MID(AC716,ROW($A$1:$A$25),1))* ROW($A$1:$A$25),0),ROW($A$1:$A$25))+1,1)*10^ROW($A$1:$A$25)/10)</f>
        <v>0</v>
      </c>
      <c r="AE716" s="180"/>
      <c r="AF716" s="180"/>
      <c r="AG716" s="180"/>
    </row>
    <row r="717" spans="15:33" s="179" customFormat="1" x14ac:dyDescent="0.25">
      <c r="O717" s="180"/>
      <c r="P717" s="180"/>
      <c r="Q717" s="180"/>
      <c r="R717" s="180"/>
      <c r="S717" s="180"/>
      <c r="T717" s="180"/>
      <c r="U717" s="180"/>
      <c r="V717" s="180"/>
      <c r="W717" s="180"/>
      <c r="X717" s="180"/>
      <c r="Y717" s="180"/>
      <c r="Z717" s="180"/>
      <c r="AA717" s="180"/>
      <c r="AB717" s="180"/>
      <c r="AC717" s="205" t="str">
        <f>INDEX(Tracking!$B$6:$B$3001,ROW(A712),1)&amp;""</f>
        <v/>
      </c>
      <c r="AD717" s="206">
        <f t="array" ref="AD717">SUMPRODUCT(MID(0&amp;AC717,LARGE(INDEX(ISNUMBER(--MID(AC717,ROW($A$1:$A$25),1))* ROW($A$1:$A$25),0),ROW($A$1:$A$25))+1,1)*10^ROW($A$1:$A$25)/10)</f>
        <v>0</v>
      </c>
      <c r="AE717" s="180"/>
      <c r="AF717" s="180"/>
      <c r="AG717" s="180"/>
    </row>
    <row r="718" spans="15:33" s="179" customFormat="1" x14ac:dyDescent="0.25">
      <c r="O718" s="180"/>
      <c r="P718" s="180"/>
      <c r="Q718" s="180"/>
      <c r="R718" s="180"/>
      <c r="S718" s="180"/>
      <c r="T718" s="180"/>
      <c r="U718" s="180"/>
      <c r="V718" s="180"/>
      <c r="W718" s="180"/>
      <c r="X718" s="180"/>
      <c r="Y718" s="180"/>
      <c r="Z718" s="180"/>
      <c r="AA718" s="180"/>
      <c r="AB718" s="180"/>
      <c r="AC718" s="205" t="str">
        <f>INDEX(Tracking!$B$6:$B$3001,ROW(A713),1)&amp;""</f>
        <v/>
      </c>
      <c r="AD718" s="206">
        <f t="array" ref="AD718">SUMPRODUCT(MID(0&amp;AC718,LARGE(INDEX(ISNUMBER(--MID(AC718,ROW($A$1:$A$25),1))* ROW($A$1:$A$25),0),ROW($A$1:$A$25))+1,1)*10^ROW($A$1:$A$25)/10)</f>
        <v>0</v>
      </c>
      <c r="AE718" s="180"/>
      <c r="AF718" s="180"/>
      <c r="AG718" s="180"/>
    </row>
    <row r="719" spans="15:33" s="179" customFormat="1" x14ac:dyDescent="0.25">
      <c r="O719" s="180"/>
      <c r="P719" s="180"/>
      <c r="Q719" s="180"/>
      <c r="R719" s="180"/>
      <c r="S719" s="180"/>
      <c r="T719" s="180"/>
      <c r="U719" s="180"/>
      <c r="V719" s="180"/>
      <c r="W719" s="180"/>
      <c r="X719" s="180"/>
      <c r="Y719" s="180"/>
      <c r="Z719" s="180"/>
      <c r="AA719" s="180"/>
      <c r="AB719" s="180"/>
      <c r="AC719" s="205" t="str">
        <f>INDEX(Tracking!$B$6:$B$3001,ROW(A714),1)&amp;""</f>
        <v/>
      </c>
      <c r="AD719" s="206">
        <f t="array" ref="AD719">SUMPRODUCT(MID(0&amp;AC719,LARGE(INDEX(ISNUMBER(--MID(AC719,ROW($A$1:$A$25),1))* ROW($A$1:$A$25),0),ROW($A$1:$A$25))+1,1)*10^ROW($A$1:$A$25)/10)</f>
        <v>0</v>
      </c>
      <c r="AE719" s="180"/>
      <c r="AF719" s="180"/>
      <c r="AG719" s="180"/>
    </row>
    <row r="720" spans="15:33" s="179" customFormat="1" x14ac:dyDescent="0.25">
      <c r="O720" s="180"/>
      <c r="P720" s="180"/>
      <c r="Q720" s="180"/>
      <c r="R720" s="180"/>
      <c r="S720" s="180"/>
      <c r="T720" s="180"/>
      <c r="U720" s="180"/>
      <c r="V720" s="180"/>
      <c r="W720" s="180"/>
      <c r="X720" s="180"/>
      <c r="Y720" s="180"/>
      <c r="Z720" s="180"/>
      <c r="AA720" s="180"/>
      <c r="AB720" s="180"/>
      <c r="AC720" s="205" t="str">
        <f>INDEX(Tracking!$B$6:$B$3001,ROW(A715),1)&amp;""</f>
        <v/>
      </c>
      <c r="AD720" s="206">
        <f t="array" ref="AD720">SUMPRODUCT(MID(0&amp;AC720,LARGE(INDEX(ISNUMBER(--MID(AC720,ROW($A$1:$A$25),1))* ROW($A$1:$A$25),0),ROW($A$1:$A$25))+1,1)*10^ROW($A$1:$A$25)/10)</f>
        <v>0</v>
      </c>
      <c r="AE720" s="180"/>
      <c r="AF720" s="180"/>
      <c r="AG720" s="180"/>
    </row>
    <row r="721" spans="15:33" s="179" customFormat="1" x14ac:dyDescent="0.25">
      <c r="O721" s="180"/>
      <c r="P721" s="180"/>
      <c r="Q721" s="180"/>
      <c r="R721" s="180"/>
      <c r="S721" s="180"/>
      <c r="T721" s="180"/>
      <c r="U721" s="180"/>
      <c r="V721" s="180"/>
      <c r="W721" s="180"/>
      <c r="X721" s="180"/>
      <c r="Y721" s="180"/>
      <c r="Z721" s="180"/>
      <c r="AA721" s="180"/>
      <c r="AB721" s="180"/>
      <c r="AC721" s="205" t="str">
        <f>INDEX(Tracking!$B$6:$B$3001,ROW(A716),1)&amp;""</f>
        <v/>
      </c>
      <c r="AD721" s="206">
        <f t="array" ref="AD721">SUMPRODUCT(MID(0&amp;AC721,LARGE(INDEX(ISNUMBER(--MID(AC721,ROW($A$1:$A$25),1))* ROW($A$1:$A$25),0),ROW($A$1:$A$25))+1,1)*10^ROW($A$1:$A$25)/10)</f>
        <v>0</v>
      </c>
      <c r="AE721" s="180"/>
      <c r="AF721" s="180"/>
      <c r="AG721" s="180"/>
    </row>
    <row r="722" spans="15:33" s="179" customFormat="1" x14ac:dyDescent="0.25">
      <c r="O722" s="180"/>
      <c r="P722" s="180"/>
      <c r="Q722" s="180"/>
      <c r="R722" s="180"/>
      <c r="S722" s="180"/>
      <c r="T722" s="180"/>
      <c r="U722" s="180"/>
      <c r="V722" s="180"/>
      <c r="W722" s="180"/>
      <c r="X722" s="180"/>
      <c r="Y722" s="180"/>
      <c r="Z722" s="180"/>
      <c r="AA722" s="180"/>
      <c r="AB722" s="180"/>
      <c r="AC722" s="205" t="str">
        <f>INDEX(Tracking!$B$6:$B$3001,ROW(A717),1)&amp;""</f>
        <v/>
      </c>
      <c r="AD722" s="206">
        <f t="array" ref="AD722">SUMPRODUCT(MID(0&amp;AC722,LARGE(INDEX(ISNUMBER(--MID(AC722,ROW($A$1:$A$25),1))* ROW($A$1:$A$25),0),ROW($A$1:$A$25))+1,1)*10^ROW($A$1:$A$25)/10)</f>
        <v>0</v>
      </c>
      <c r="AE722" s="180"/>
      <c r="AF722" s="180"/>
      <c r="AG722" s="180"/>
    </row>
    <row r="723" spans="15:33" s="179" customFormat="1" x14ac:dyDescent="0.25">
      <c r="O723" s="180"/>
      <c r="P723" s="180"/>
      <c r="Q723" s="180"/>
      <c r="R723" s="180"/>
      <c r="S723" s="180"/>
      <c r="T723" s="180"/>
      <c r="U723" s="180"/>
      <c r="V723" s="180"/>
      <c r="W723" s="180"/>
      <c r="X723" s="180"/>
      <c r="Y723" s="180"/>
      <c r="Z723" s="180"/>
      <c r="AA723" s="180"/>
      <c r="AB723" s="180"/>
      <c r="AC723" s="205" t="str">
        <f>INDEX(Tracking!$B$6:$B$3001,ROW(A718),1)&amp;""</f>
        <v/>
      </c>
      <c r="AD723" s="206">
        <f t="array" ref="AD723">SUMPRODUCT(MID(0&amp;AC723,LARGE(INDEX(ISNUMBER(--MID(AC723,ROW($A$1:$A$25),1))* ROW($A$1:$A$25),0),ROW($A$1:$A$25))+1,1)*10^ROW($A$1:$A$25)/10)</f>
        <v>0</v>
      </c>
      <c r="AE723" s="180"/>
      <c r="AF723" s="180"/>
      <c r="AG723" s="180"/>
    </row>
    <row r="724" spans="15:33" s="179" customFormat="1" x14ac:dyDescent="0.25">
      <c r="O724" s="180"/>
      <c r="P724" s="180"/>
      <c r="Q724" s="180"/>
      <c r="R724" s="180"/>
      <c r="S724" s="180"/>
      <c r="T724" s="180"/>
      <c r="U724" s="180"/>
      <c r="V724" s="180"/>
      <c r="W724" s="180"/>
      <c r="X724" s="180"/>
      <c r="Y724" s="180"/>
      <c r="Z724" s="180"/>
      <c r="AA724" s="180"/>
      <c r="AB724" s="180"/>
      <c r="AC724" s="205" t="str">
        <f>INDEX(Tracking!$B$6:$B$3001,ROW(A719),1)&amp;""</f>
        <v/>
      </c>
      <c r="AD724" s="206">
        <f t="array" ref="AD724">SUMPRODUCT(MID(0&amp;AC724,LARGE(INDEX(ISNUMBER(--MID(AC724,ROW($A$1:$A$25),1))* ROW($A$1:$A$25),0),ROW($A$1:$A$25))+1,1)*10^ROW($A$1:$A$25)/10)</f>
        <v>0</v>
      </c>
      <c r="AE724" s="180"/>
      <c r="AF724" s="180"/>
      <c r="AG724" s="180"/>
    </row>
    <row r="725" spans="15:33" s="179" customFormat="1" x14ac:dyDescent="0.25">
      <c r="O725" s="180"/>
      <c r="P725" s="180"/>
      <c r="Q725" s="180"/>
      <c r="R725" s="180"/>
      <c r="S725" s="180"/>
      <c r="T725" s="180"/>
      <c r="U725" s="180"/>
      <c r="V725" s="180"/>
      <c r="W725" s="180"/>
      <c r="X725" s="180"/>
      <c r="Y725" s="180"/>
      <c r="Z725" s="180"/>
      <c r="AA725" s="180"/>
      <c r="AB725" s="180"/>
      <c r="AC725" s="205" t="str">
        <f>INDEX(Tracking!$B$6:$B$3001,ROW(A720),1)&amp;""</f>
        <v/>
      </c>
      <c r="AD725" s="206">
        <f t="array" ref="AD725">SUMPRODUCT(MID(0&amp;AC725,LARGE(INDEX(ISNUMBER(--MID(AC725,ROW($A$1:$A$25),1))* ROW($A$1:$A$25),0),ROW($A$1:$A$25))+1,1)*10^ROW($A$1:$A$25)/10)</f>
        <v>0</v>
      </c>
      <c r="AE725" s="180"/>
      <c r="AF725" s="180"/>
      <c r="AG725" s="180"/>
    </row>
    <row r="726" spans="15:33" s="179" customFormat="1" x14ac:dyDescent="0.25">
      <c r="O726" s="180"/>
      <c r="P726" s="180"/>
      <c r="Q726" s="180"/>
      <c r="R726" s="180"/>
      <c r="S726" s="180"/>
      <c r="T726" s="180"/>
      <c r="U726" s="180"/>
      <c r="V726" s="180"/>
      <c r="W726" s="180"/>
      <c r="X726" s="180"/>
      <c r="Y726" s="180"/>
      <c r="Z726" s="180"/>
      <c r="AA726" s="180"/>
      <c r="AB726" s="180"/>
      <c r="AC726" s="205" t="str">
        <f>INDEX(Tracking!$B$6:$B$3001,ROW(A721),1)&amp;""</f>
        <v/>
      </c>
      <c r="AD726" s="206">
        <f t="array" ref="AD726">SUMPRODUCT(MID(0&amp;AC726,LARGE(INDEX(ISNUMBER(--MID(AC726,ROW($A$1:$A$25),1))* ROW($A$1:$A$25),0),ROW($A$1:$A$25))+1,1)*10^ROW($A$1:$A$25)/10)</f>
        <v>0</v>
      </c>
      <c r="AE726" s="180"/>
      <c r="AF726" s="180"/>
      <c r="AG726" s="180"/>
    </row>
    <row r="727" spans="15:33" s="179" customFormat="1" x14ac:dyDescent="0.25">
      <c r="O727" s="180"/>
      <c r="P727" s="180"/>
      <c r="Q727" s="180"/>
      <c r="R727" s="180"/>
      <c r="S727" s="180"/>
      <c r="T727" s="180"/>
      <c r="U727" s="180"/>
      <c r="V727" s="180"/>
      <c r="W727" s="180"/>
      <c r="X727" s="180"/>
      <c r="Y727" s="180"/>
      <c r="Z727" s="180"/>
      <c r="AA727" s="180"/>
      <c r="AB727" s="180"/>
      <c r="AC727" s="205" t="str">
        <f>INDEX(Tracking!$B$6:$B$3001,ROW(A722),1)&amp;""</f>
        <v/>
      </c>
      <c r="AD727" s="206">
        <f t="array" ref="AD727">SUMPRODUCT(MID(0&amp;AC727,LARGE(INDEX(ISNUMBER(--MID(AC727,ROW($A$1:$A$25),1))* ROW($A$1:$A$25),0),ROW($A$1:$A$25))+1,1)*10^ROW($A$1:$A$25)/10)</f>
        <v>0</v>
      </c>
      <c r="AE727" s="180"/>
      <c r="AF727" s="180"/>
      <c r="AG727" s="180"/>
    </row>
    <row r="728" spans="15:33" s="179" customFormat="1" x14ac:dyDescent="0.25">
      <c r="O728" s="180"/>
      <c r="P728" s="180"/>
      <c r="Q728" s="180"/>
      <c r="R728" s="180"/>
      <c r="S728" s="180"/>
      <c r="T728" s="180"/>
      <c r="U728" s="180"/>
      <c r="V728" s="180"/>
      <c r="W728" s="180"/>
      <c r="X728" s="180"/>
      <c r="Y728" s="180"/>
      <c r="Z728" s="180"/>
      <c r="AA728" s="180"/>
      <c r="AB728" s="180"/>
      <c r="AC728" s="205" t="str">
        <f>INDEX(Tracking!$B$6:$B$3001,ROW(A723),1)&amp;""</f>
        <v/>
      </c>
      <c r="AD728" s="206">
        <f t="array" ref="AD728">SUMPRODUCT(MID(0&amp;AC728,LARGE(INDEX(ISNUMBER(--MID(AC728,ROW($A$1:$A$25),1))* ROW($A$1:$A$25),0),ROW($A$1:$A$25))+1,1)*10^ROW($A$1:$A$25)/10)</f>
        <v>0</v>
      </c>
      <c r="AE728" s="180"/>
      <c r="AF728" s="180"/>
      <c r="AG728" s="180"/>
    </row>
    <row r="729" spans="15:33" s="179" customFormat="1" x14ac:dyDescent="0.25">
      <c r="O729" s="180"/>
      <c r="P729" s="180"/>
      <c r="Q729" s="180"/>
      <c r="R729" s="180"/>
      <c r="S729" s="180"/>
      <c r="T729" s="180"/>
      <c r="U729" s="180"/>
      <c r="V729" s="180"/>
      <c r="W729" s="180"/>
      <c r="X729" s="180"/>
      <c r="Y729" s="180"/>
      <c r="Z729" s="180"/>
      <c r="AA729" s="180"/>
      <c r="AB729" s="180"/>
      <c r="AC729" s="205" t="str">
        <f>INDEX(Tracking!$B$6:$B$3001,ROW(A724),1)&amp;""</f>
        <v/>
      </c>
      <c r="AD729" s="206">
        <f t="array" ref="AD729">SUMPRODUCT(MID(0&amp;AC729,LARGE(INDEX(ISNUMBER(--MID(AC729,ROW($A$1:$A$25),1))* ROW($A$1:$A$25),0),ROW($A$1:$A$25))+1,1)*10^ROW($A$1:$A$25)/10)</f>
        <v>0</v>
      </c>
      <c r="AE729" s="180"/>
      <c r="AF729" s="180"/>
      <c r="AG729" s="180"/>
    </row>
    <row r="730" spans="15:33" s="179" customFormat="1" x14ac:dyDescent="0.25">
      <c r="O730" s="180"/>
      <c r="P730" s="180"/>
      <c r="Q730" s="180"/>
      <c r="R730" s="180"/>
      <c r="S730" s="180"/>
      <c r="T730" s="180"/>
      <c r="U730" s="180"/>
      <c r="V730" s="180"/>
      <c r="W730" s="180"/>
      <c r="X730" s="180"/>
      <c r="Y730" s="180"/>
      <c r="Z730" s="180"/>
      <c r="AA730" s="180"/>
      <c r="AB730" s="180"/>
      <c r="AC730" s="205" t="str">
        <f>INDEX(Tracking!$B$6:$B$3001,ROW(A725),1)&amp;""</f>
        <v/>
      </c>
      <c r="AD730" s="206">
        <f t="array" ref="AD730">SUMPRODUCT(MID(0&amp;AC730,LARGE(INDEX(ISNUMBER(--MID(AC730,ROW($A$1:$A$25),1))* ROW($A$1:$A$25),0),ROW($A$1:$A$25))+1,1)*10^ROW($A$1:$A$25)/10)</f>
        <v>0</v>
      </c>
      <c r="AE730" s="180"/>
      <c r="AF730" s="180"/>
      <c r="AG730" s="180"/>
    </row>
    <row r="731" spans="15:33" s="179" customFormat="1" x14ac:dyDescent="0.25">
      <c r="O731" s="180"/>
      <c r="P731" s="180"/>
      <c r="Q731" s="180"/>
      <c r="R731" s="180"/>
      <c r="S731" s="180"/>
      <c r="T731" s="180"/>
      <c r="U731" s="180"/>
      <c r="V731" s="180"/>
      <c r="W731" s="180"/>
      <c r="X731" s="180"/>
      <c r="Y731" s="180"/>
      <c r="Z731" s="180"/>
      <c r="AA731" s="180"/>
      <c r="AB731" s="180"/>
      <c r="AC731" s="205" t="str">
        <f>INDEX(Tracking!$B$6:$B$3001,ROW(A726),1)&amp;""</f>
        <v/>
      </c>
      <c r="AD731" s="206">
        <f t="array" ref="AD731">SUMPRODUCT(MID(0&amp;AC731,LARGE(INDEX(ISNUMBER(--MID(AC731,ROW($A$1:$A$25),1))* ROW($A$1:$A$25),0),ROW($A$1:$A$25))+1,1)*10^ROW($A$1:$A$25)/10)</f>
        <v>0</v>
      </c>
      <c r="AE731" s="180"/>
      <c r="AF731" s="180"/>
      <c r="AG731" s="180"/>
    </row>
    <row r="732" spans="15:33" s="179" customFormat="1" x14ac:dyDescent="0.25">
      <c r="O732" s="180"/>
      <c r="P732" s="180"/>
      <c r="Q732" s="180"/>
      <c r="R732" s="180"/>
      <c r="S732" s="180"/>
      <c r="T732" s="180"/>
      <c r="U732" s="180"/>
      <c r="V732" s="180"/>
      <c r="W732" s="180"/>
      <c r="X732" s="180"/>
      <c r="Y732" s="180"/>
      <c r="Z732" s="180"/>
      <c r="AA732" s="180"/>
      <c r="AB732" s="180"/>
      <c r="AC732" s="205" t="str">
        <f>INDEX(Tracking!$B$6:$B$3001,ROW(A727),1)&amp;""</f>
        <v/>
      </c>
      <c r="AD732" s="206">
        <f t="array" ref="AD732">SUMPRODUCT(MID(0&amp;AC732,LARGE(INDEX(ISNUMBER(--MID(AC732,ROW($A$1:$A$25),1))* ROW($A$1:$A$25),0),ROW($A$1:$A$25))+1,1)*10^ROW($A$1:$A$25)/10)</f>
        <v>0</v>
      </c>
      <c r="AE732" s="180"/>
      <c r="AF732" s="180"/>
      <c r="AG732" s="180"/>
    </row>
    <row r="733" spans="15:33" s="179" customFormat="1" x14ac:dyDescent="0.25">
      <c r="O733" s="180"/>
      <c r="P733" s="180"/>
      <c r="Q733" s="180"/>
      <c r="R733" s="180"/>
      <c r="S733" s="180"/>
      <c r="T733" s="180"/>
      <c r="U733" s="180"/>
      <c r="V733" s="180"/>
      <c r="W733" s="180"/>
      <c r="X733" s="180"/>
      <c r="Y733" s="180"/>
      <c r="Z733" s="180"/>
      <c r="AA733" s="180"/>
      <c r="AB733" s="180"/>
      <c r="AC733" s="205" t="str">
        <f>INDEX(Tracking!$B$6:$B$3001,ROW(A728),1)&amp;""</f>
        <v/>
      </c>
      <c r="AD733" s="206">
        <f t="array" ref="AD733">SUMPRODUCT(MID(0&amp;AC733,LARGE(INDEX(ISNUMBER(--MID(AC733,ROW($A$1:$A$25),1))* ROW($A$1:$A$25),0),ROW($A$1:$A$25))+1,1)*10^ROW($A$1:$A$25)/10)</f>
        <v>0</v>
      </c>
      <c r="AE733" s="180"/>
      <c r="AF733" s="180"/>
      <c r="AG733" s="180"/>
    </row>
    <row r="734" spans="15:33" s="179" customFormat="1" x14ac:dyDescent="0.25">
      <c r="O734" s="180"/>
      <c r="P734" s="180"/>
      <c r="Q734" s="180"/>
      <c r="R734" s="180"/>
      <c r="S734" s="180"/>
      <c r="T734" s="180"/>
      <c r="U734" s="180"/>
      <c r="V734" s="180"/>
      <c r="W734" s="180"/>
      <c r="X734" s="180"/>
      <c r="Y734" s="180"/>
      <c r="Z734" s="180"/>
      <c r="AA734" s="180"/>
      <c r="AB734" s="180"/>
      <c r="AC734" s="205" t="str">
        <f>INDEX(Tracking!$B$6:$B$3001,ROW(A729),1)&amp;""</f>
        <v/>
      </c>
      <c r="AD734" s="206">
        <f t="array" ref="AD734">SUMPRODUCT(MID(0&amp;AC734,LARGE(INDEX(ISNUMBER(--MID(AC734,ROW($A$1:$A$25),1))* ROW($A$1:$A$25),0),ROW($A$1:$A$25))+1,1)*10^ROW($A$1:$A$25)/10)</f>
        <v>0</v>
      </c>
      <c r="AE734" s="180"/>
      <c r="AF734" s="180"/>
      <c r="AG734" s="180"/>
    </row>
    <row r="735" spans="15:33" s="179" customFormat="1" x14ac:dyDescent="0.25">
      <c r="O735" s="180"/>
      <c r="P735" s="180"/>
      <c r="Q735" s="180"/>
      <c r="R735" s="180"/>
      <c r="S735" s="180"/>
      <c r="T735" s="180"/>
      <c r="U735" s="180"/>
      <c r="V735" s="180"/>
      <c r="W735" s="180"/>
      <c r="X735" s="180"/>
      <c r="Y735" s="180"/>
      <c r="Z735" s="180"/>
      <c r="AA735" s="180"/>
      <c r="AB735" s="180"/>
      <c r="AC735" s="205" t="str">
        <f>INDEX(Tracking!$B$6:$B$3001,ROW(A730),1)&amp;""</f>
        <v/>
      </c>
      <c r="AD735" s="206">
        <f t="array" ref="AD735">SUMPRODUCT(MID(0&amp;AC735,LARGE(INDEX(ISNUMBER(--MID(AC735,ROW($A$1:$A$25),1))* ROW($A$1:$A$25),0),ROW($A$1:$A$25))+1,1)*10^ROW($A$1:$A$25)/10)</f>
        <v>0</v>
      </c>
      <c r="AE735" s="180"/>
      <c r="AF735" s="180"/>
      <c r="AG735" s="180"/>
    </row>
    <row r="736" spans="15:33" s="179" customFormat="1" x14ac:dyDescent="0.25">
      <c r="O736" s="180"/>
      <c r="P736" s="180"/>
      <c r="Q736" s="180"/>
      <c r="R736" s="180"/>
      <c r="S736" s="180"/>
      <c r="T736" s="180"/>
      <c r="U736" s="180"/>
      <c r="V736" s="180"/>
      <c r="W736" s="180"/>
      <c r="X736" s="180"/>
      <c r="Y736" s="180"/>
      <c r="Z736" s="180"/>
      <c r="AA736" s="180"/>
      <c r="AB736" s="180"/>
      <c r="AC736" s="205" t="str">
        <f>INDEX(Tracking!$B$6:$B$3001,ROW(A731),1)&amp;""</f>
        <v/>
      </c>
      <c r="AD736" s="206">
        <f t="array" ref="AD736">SUMPRODUCT(MID(0&amp;AC736,LARGE(INDEX(ISNUMBER(--MID(AC736,ROW($A$1:$A$25),1))* ROW($A$1:$A$25),0),ROW($A$1:$A$25))+1,1)*10^ROW($A$1:$A$25)/10)</f>
        <v>0</v>
      </c>
      <c r="AE736" s="180"/>
      <c r="AF736" s="180"/>
      <c r="AG736" s="180"/>
    </row>
    <row r="737" spans="15:33" s="179" customFormat="1" x14ac:dyDescent="0.25">
      <c r="O737" s="180"/>
      <c r="P737" s="180"/>
      <c r="Q737" s="180"/>
      <c r="R737" s="180"/>
      <c r="S737" s="180"/>
      <c r="T737" s="180"/>
      <c r="U737" s="180"/>
      <c r="V737" s="180"/>
      <c r="W737" s="180"/>
      <c r="X737" s="180"/>
      <c r="Y737" s="180"/>
      <c r="Z737" s="180"/>
      <c r="AA737" s="180"/>
      <c r="AB737" s="180"/>
      <c r="AC737" s="205" t="str">
        <f>INDEX(Tracking!$B$6:$B$3001,ROW(A732),1)&amp;""</f>
        <v/>
      </c>
      <c r="AD737" s="206">
        <f t="array" ref="AD737">SUMPRODUCT(MID(0&amp;AC737,LARGE(INDEX(ISNUMBER(--MID(AC737,ROW($A$1:$A$25),1))* ROW($A$1:$A$25),0),ROW($A$1:$A$25))+1,1)*10^ROW($A$1:$A$25)/10)</f>
        <v>0</v>
      </c>
      <c r="AE737" s="180"/>
      <c r="AF737" s="180"/>
      <c r="AG737" s="180"/>
    </row>
    <row r="738" spans="15:33" s="179" customFormat="1" x14ac:dyDescent="0.25">
      <c r="O738" s="180"/>
      <c r="P738" s="180"/>
      <c r="Q738" s="180"/>
      <c r="R738" s="180"/>
      <c r="S738" s="180"/>
      <c r="T738" s="180"/>
      <c r="U738" s="180"/>
      <c r="V738" s="180"/>
      <c r="W738" s="180"/>
      <c r="X738" s="180"/>
      <c r="Y738" s="180"/>
      <c r="Z738" s="180"/>
      <c r="AA738" s="180"/>
      <c r="AB738" s="180"/>
      <c r="AC738" s="205" t="str">
        <f>INDEX(Tracking!$B$6:$B$3001,ROW(A733),1)&amp;""</f>
        <v/>
      </c>
      <c r="AD738" s="206">
        <f t="array" ref="AD738">SUMPRODUCT(MID(0&amp;AC738,LARGE(INDEX(ISNUMBER(--MID(AC738,ROW($A$1:$A$25),1))* ROW($A$1:$A$25),0),ROW($A$1:$A$25))+1,1)*10^ROW($A$1:$A$25)/10)</f>
        <v>0</v>
      </c>
      <c r="AE738" s="180"/>
      <c r="AF738" s="180"/>
      <c r="AG738" s="180"/>
    </row>
    <row r="739" spans="15:33" s="179" customFormat="1" x14ac:dyDescent="0.25">
      <c r="O739" s="180"/>
      <c r="P739" s="180"/>
      <c r="Q739" s="180"/>
      <c r="R739" s="180"/>
      <c r="S739" s="180"/>
      <c r="T739" s="180"/>
      <c r="U739" s="180"/>
      <c r="V739" s="180"/>
      <c r="W739" s="180"/>
      <c r="X739" s="180"/>
      <c r="Y739" s="180"/>
      <c r="Z739" s="180"/>
      <c r="AA739" s="180"/>
      <c r="AB739" s="180"/>
      <c r="AC739" s="205" t="str">
        <f>INDEX(Tracking!$B$6:$B$3001,ROW(A734),1)&amp;""</f>
        <v/>
      </c>
      <c r="AD739" s="206">
        <f t="array" ref="AD739">SUMPRODUCT(MID(0&amp;AC739,LARGE(INDEX(ISNUMBER(--MID(AC739,ROW($A$1:$A$25),1))* ROW($A$1:$A$25),0),ROW($A$1:$A$25))+1,1)*10^ROW($A$1:$A$25)/10)</f>
        <v>0</v>
      </c>
      <c r="AE739" s="180"/>
      <c r="AF739" s="180"/>
      <c r="AG739" s="180"/>
    </row>
    <row r="740" spans="15:33" s="179" customFormat="1" x14ac:dyDescent="0.25">
      <c r="O740" s="180"/>
      <c r="P740" s="180"/>
      <c r="Q740" s="180"/>
      <c r="R740" s="180"/>
      <c r="S740" s="180"/>
      <c r="T740" s="180"/>
      <c r="U740" s="180"/>
      <c r="V740" s="180"/>
      <c r="W740" s="180"/>
      <c r="X740" s="180"/>
      <c r="Y740" s="180"/>
      <c r="Z740" s="180"/>
      <c r="AA740" s="180"/>
      <c r="AB740" s="180"/>
      <c r="AC740" s="205" t="str">
        <f>INDEX(Tracking!$B$6:$B$3001,ROW(A735),1)&amp;""</f>
        <v/>
      </c>
      <c r="AD740" s="206">
        <f t="array" ref="AD740">SUMPRODUCT(MID(0&amp;AC740,LARGE(INDEX(ISNUMBER(--MID(AC740,ROW($A$1:$A$25),1))* ROW($A$1:$A$25),0),ROW($A$1:$A$25))+1,1)*10^ROW($A$1:$A$25)/10)</f>
        <v>0</v>
      </c>
      <c r="AE740" s="180"/>
      <c r="AF740" s="180"/>
      <c r="AG740" s="180"/>
    </row>
    <row r="741" spans="15:33" s="179" customFormat="1" x14ac:dyDescent="0.25">
      <c r="O741" s="180"/>
      <c r="P741" s="180"/>
      <c r="Q741" s="180"/>
      <c r="R741" s="180"/>
      <c r="S741" s="180"/>
      <c r="T741" s="180"/>
      <c r="U741" s="180"/>
      <c r="V741" s="180"/>
      <c r="W741" s="180"/>
      <c r="X741" s="180"/>
      <c r="Y741" s="180"/>
      <c r="Z741" s="180"/>
      <c r="AA741" s="180"/>
      <c r="AB741" s="180"/>
      <c r="AC741" s="205" t="str">
        <f>INDEX(Tracking!$B$6:$B$3001,ROW(A736),1)&amp;""</f>
        <v/>
      </c>
      <c r="AD741" s="206">
        <f t="array" ref="AD741">SUMPRODUCT(MID(0&amp;AC741,LARGE(INDEX(ISNUMBER(--MID(AC741,ROW($A$1:$A$25),1))* ROW($A$1:$A$25),0),ROW($A$1:$A$25))+1,1)*10^ROW($A$1:$A$25)/10)</f>
        <v>0</v>
      </c>
      <c r="AE741" s="180"/>
      <c r="AF741" s="180"/>
      <c r="AG741" s="180"/>
    </row>
    <row r="742" spans="15:33" s="179" customFormat="1" x14ac:dyDescent="0.25">
      <c r="O742" s="180"/>
      <c r="P742" s="180"/>
      <c r="Q742" s="180"/>
      <c r="R742" s="180"/>
      <c r="S742" s="180"/>
      <c r="T742" s="180"/>
      <c r="U742" s="180"/>
      <c r="V742" s="180"/>
      <c r="W742" s="180"/>
      <c r="X742" s="180"/>
      <c r="Y742" s="180"/>
      <c r="Z742" s="180"/>
      <c r="AA742" s="180"/>
      <c r="AB742" s="180"/>
      <c r="AC742" s="205" t="str">
        <f>INDEX(Tracking!$B$6:$B$3001,ROW(A737),1)&amp;""</f>
        <v/>
      </c>
      <c r="AD742" s="206">
        <f t="array" ref="AD742">SUMPRODUCT(MID(0&amp;AC742,LARGE(INDEX(ISNUMBER(--MID(AC742,ROW($A$1:$A$25),1))* ROW($A$1:$A$25),0),ROW($A$1:$A$25))+1,1)*10^ROW($A$1:$A$25)/10)</f>
        <v>0</v>
      </c>
      <c r="AE742" s="180"/>
      <c r="AF742" s="180"/>
      <c r="AG742" s="180"/>
    </row>
    <row r="743" spans="15:33" s="179" customFormat="1" x14ac:dyDescent="0.25">
      <c r="O743" s="180"/>
      <c r="P743" s="180"/>
      <c r="Q743" s="180"/>
      <c r="R743" s="180"/>
      <c r="S743" s="180"/>
      <c r="T743" s="180"/>
      <c r="U743" s="180"/>
      <c r="V743" s="180"/>
      <c r="W743" s="180"/>
      <c r="X743" s="180"/>
      <c r="Y743" s="180"/>
      <c r="Z743" s="180"/>
      <c r="AA743" s="180"/>
      <c r="AB743" s="180"/>
      <c r="AC743" s="205" t="str">
        <f>INDEX(Tracking!$B$6:$B$3001,ROW(A738),1)&amp;""</f>
        <v/>
      </c>
      <c r="AD743" s="206">
        <f t="array" ref="AD743">SUMPRODUCT(MID(0&amp;AC743,LARGE(INDEX(ISNUMBER(--MID(AC743,ROW($A$1:$A$25),1))* ROW($A$1:$A$25),0),ROW($A$1:$A$25))+1,1)*10^ROW($A$1:$A$25)/10)</f>
        <v>0</v>
      </c>
      <c r="AE743" s="180"/>
      <c r="AF743" s="180"/>
      <c r="AG743" s="180"/>
    </row>
    <row r="744" spans="15:33" s="179" customFormat="1" x14ac:dyDescent="0.25">
      <c r="O744" s="180"/>
      <c r="P744" s="180"/>
      <c r="Q744" s="180"/>
      <c r="R744" s="180"/>
      <c r="S744" s="180"/>
      <c r="T744" s="180"/>
      <c r="U744" s="180"/>
      <c r="V744" s="180"/>
      <c r="W744" s="180"/>
      <c r="X744" s="180"/>
      <c r="Y744" s="180"/>
      <c r="Z744" s="180"/>
      <c r="AA744" s="180"/>
      <c r="AB744" s="180"/>
      <c r="AC744" s="205" t="str">
        <f>INDEX(Tracking!$B$6:$B$3001,ROW(A739),1)&amp;""</f>
        <v/>
      </c>
      <c r="AD744" s="206">
        <f t="array" ref="AD744">SUMPRODUCT(MID(0&amp;AC744,LARGE(INDEX(ISNUMBER(--MID(AC744,ROW($A$1:$A$25),1))* ROW($A$1:$A$25),0),ROW($A$1:$A$25))+1,1)*10^ROW($A$1:$A$25)/10)</f>
        <v>0</v>
      </c>
      <c r="AE744" s="180"/>
      <c r="AF744" s="180"/>
      <c r="AG744" s="180"/>
    </row>
    <row r="745" spans="15:33" s="179" customFormat="1" x14ac:dyDescent="0.25">
      <c r="O745" s="180"/>
      <c r="P745" s="180"/>
      <c r="Q745" s="180"/>
      <c r="R745" s="180"/>
      <c r="S745" s="180"/>
      <c r="T745" s="180"/>
      <c r="U745" s="180"/>
      <c r="V745" s="180"/>
      <c r="W745" s="180"/>
      <c r="X745" s="180"/>
      <c r="Y745" s="180"/>
      <c r="Z745" s="180"/>
      <c r="AA745" s="180"/>
      <c r="AB745" s="180"/>
      <c r="AC745" s="205" t="str">
        <f>INDEX(Tracking!$B$6:$B$3001,ROW(A740),1)&amp;""</f>
        <v/>
      </c>
      <c r="AD745" s="206">
        <f t="array" ref="AD745">SUMPRODUCT(MID(0&amp;AC745,LARGE(INDEX(ISNUMBER(--MID(AC745,ROW($A$1:$A$25),1))* ROW($A$1:$A$25),0),ROW($A$1:$A$25))+1,1)*10^ROW($A$1:$A$25)/10)</f>
        <v>0</v>
      </c>
      <c r="AE745" s="180"/>
      <c r="AF745" s="180"/>
      <c r="AG745" s="180"/>
    </row>
    <row r="746" spans="15:33" s="179" customFormat="1" x14ac:dyDescent="0.25">
      <c r="O746" s="180"/>
      <c r="P746" s="180"/>
      <c r="Q746" s="180"/>
      <c r="R746" s="180"/>
      <c r="S746" s="180"/>
      <c r="T746" s="180"/>
      <c r="U746" s="180"/>
      <c r="V746" s="180"/>
      <c r="W746" s="180"/>
      <c r="X746" s="180"/>
      <c r="Y746" s="180"/>
      <c r="Z746" s="180"/>
      <c r="AA746" s="180"/>
      <c r="AB746" s="180"/>
      <c r="AC746" s="205" t="str">
        <f>INDEX(Tracking!$B$6:$B$3001,ROW(A741),1)&amp;""</f>
        <v/>
      </c>
      <c r="AD746" s="206">
        <f t="array" ref="AD746">SUMPRODUCT(MID(0&amp;AC746,LARGE(INDEX(ISNUMBER(--MID(AC746,ROW($A$1:$A$25),1))* ROW($A$1:$A$25),0),ROW($A$1:$A$25))+1,1)*10^ROW($A$1:$A$25)/10)</f>
        <v>0</v>
      </c>
      <c r="AE746" s="180"/>
      <c r="AF746" s="180"/>
      <c r="AG746" s="180"/>
    </row>
    <row r="747" spans="15:33" s="179" customFormat="1" x14ac:dyDescent="0.25">
      <c r="O747" s="180"/>
      <c r="P747" s="180"/>
      <c r="Q747" s="180"/>
      <c r="R747" s="180"/>
      <c r="S747" s="180"/>
      <c r="T747" s="180"/>
      <c r="U747" s="180"/>
      <c r="V747" s="180"/>
      <c r="W747" s="180"/>
      <c r="X747" s="180"/>
      <c r="Y747" s="180"/>
      <c r="Z747" s="180"/>
      <c r="AA747" s="180"/>
      <c r="AB747" s="180"/>
      <c r="AC747" s="205" t="str">
        <f>INDEX(Tracking!$B$6:$B$3001,ROW(A742),1)&amp;""</f>
        <v/>
      </c>
      <c r="AD747" s="206">
        <f t="array" ref="AD747">SUMPRODUCT(MID(0&amp;AC747,LARGE(INDEX(ISNUMBER(--MID(AC747,ROW($A$1:$A$25),1))* ROW($A$1:$A$25),0),ROW($A$1:$A$25))+1,1)*10^ROW($A$1:$A$25)/10)</f>
        <v>0</v>
      </c>
      <c r="AE747" s="180"/>
      <c r="AF747" s="180"/>
      <c r="AG747" s="180"/>
    </row>
    <row r="748" spans="15:33" s="179" customFormat="1" x14ac:dyDescent="0.25">
      <c r="O748" s="180"/>
      <c r="P748" s="180"/>
      <c r="Q748" s="180"/>
      <c r="R748" s="180"/>
      <c r="S748" s="180"/>
      <c r="T748" s="180"/>
      <c r="U748" s="180"/>
      <c r="V748" s="180"/>
      <c r="W748" s="180"/>
      <c r="X748" s="180"/>
      <c r="Y748" s="180"/>
      <c r="Z748" s="180"/>
      <c r="AA748" s="180"/>
      <c r="AB748" s="180"/>
      <c r="AC748" s="205" t="str">
        <f>INDEX(Tracking!$B$6:$B$3001,ROW(A743),1)&amp;""</f>
        <v/>
      </c>
      <c r="AD748" s="206">
        <f t="array" ref="AD748">SUMPRODUCT(MID(0&amp;AC748,LARGE(INDEX(ISNUMBER(--MID(AC748,ROW($A$1:$A$25),1))* ROW($A$1:$A$25),0),ROW($A$1:$A$25))+1,1)*10^ROW($A$1:$A$25)/10)</f>
        <v>0</v>
      </c>
      <c r="AE748" s="180"/>
      <c r="AF748" s="180"/>
      <c r="AG748" s="180"/>
    </row>
    <row r="749" spans="15:33" s="179" customFormat="1" x14ac:dyDescent="0.25">
      <c r="O749" s="180"/>
      <c r="P749" s="180"/>
      <c r="Q749" s="180"/>
      <c r="R749" s="180"/>
      <c r="S749" s="180"/>
      <c r="T749" s="180"/>
      <c r="U749" s="180"/>
      <c r="V749" s="180"/>
      <c r="W749" s="180"/>
      <c r="X749" s="180"/>
      <c r="Y749" s="180"/>
      <c r="Z749" s="180"/>
      <c r="AA749" s="180"/>
      <c r="AB749" s="180"/>
      <c r="AC749" s="205" t="str">
        <f>INDEX(Tracking!$B$6:$B$3001,ROW(A744),1)&amp;""</f>
        <v/>
      </c>
      <c r="AD749" s="206">
        <f t="array" ref="AD749">SUMPRODUCT(MID(0&amp;AC749,LARGE(INDEX(ISNUMBER(--MID(AC749,ROW($A$1:$A$25),1))* ROW($A$1:$A$25),0),ROW($A$1:$A$25))+1,1)*10^ROW($A$1:$A$25)/10)</f>
        <v>0</v>
      </c>
      <c r="AE749" s="180"/>
      <c r="AF749" s="180"/>
      <c r="AG749" s="180"/>
    </row>
    <row r="750" spans="15:33" s="179" customFormat="1" x14ac:dyDescent="0.25">
      <c r="O750" s="180"/>
      <c r="P750" s="180"/>
      <c r="Q750" s="180"/>
      <c r="R750" s="180"/>
      <c r="S750" s="180"/>
      <c r="T750" s="180"/>
      <c r="U750" s="180"/>
      <c r="V750" s="180"/>
      <c r="W750" s="180"/>
      <c r="X750" s="180"/>
      <c r="Y750" s="180"/>
      <c r="Z750" s="180"/>
      <c r="AA750" s="180"/>
      <c r="AB750" s="180"/>
      <c r="AC750" s="205" t="str">
        <f>INDEX(Tracking!$B$6:$B$3001,ROW(A745),1)&amp;""</f>
        <v/>
      </c>
      <c r="AD750" s="206">
        <f t="array" ref="AD750">SUMPRODUCT(MID(0&amp;AC750,LARGE(INDEX(ISNUMBER(--MID(AC750,ROW($A$1:$A$25),1))* ROW($A$1:$A$25),0),ROW($A$1:$A$25))+1,1)*10^ROW($A$1:$A$25)/10)</f>
        <v>0</v>
      </c>
      <c r="AE750" s="180"/>
      <c r="AF750" s="180"/>
      <c r="AG750" s="180"/>
    </row>
    <row r="751" spans="15:33" s="179" customFormat="1" x14ac:dyDescent="0.25">
      <c r="O751" s="180"/>
      <c r="P751" s="180"/>
      <c r="Q751" s="180"/>
      <c r="R751" s="180"/>
      <c r="S751" s="180"/>
      <c r="T751" s="180"/>
      <c r="U751" s="180"/>
      <c r="V751" s="180"/>
      <c r="W751" s="180"/>
      <c r="X751" s="180"/>
      <c r="Y751" s="180"/>
      <c r="Z751" s="180"/>
      <c r="AA751" s="180"/>
      <c r="AB751" s="180"/>
      <c r="AC751" s="205" t="str">
        <f>INDEX(Tracking!$B$6:$B$3001,ROW(A746),1)&amp;""</f>
        <v/>
      </c>
      <c r="AD751" s="206">
        <f t="array" ref="AD751">SUMPRODUCT(MID(0&amp;AC751,LARGE(INDEX(ISNUMBER(--MID(AC751,ROW($A$1:$A$25),1))* ROW($A$1:$A$25),0),ROW($A$1:$A$25))+1,1)*10^ROW($A$1:$A$25)/10)</f>
        <v>0</v>
      </c>
      <c r="AE751" s="180"/>
      <c r="AF751" s="180"/>
      <c r="AG751" s="180"/>
    </row>
    <row r="752" spans="15:33" s="179" customFormat="1" x14ac:dyDescent="0.25">
      <c r="O752" s="180"/>
      <c r="P752" s="180"/>
      <c r="Q752" s="180"/>
      <c r="R752" s="180"/>
      <c r="S752" s="180"/>
      <c r="T752" s="180"/>
      <c r="U752" s="180"/>
      <c r="V752" s="180"/>
      <c r="W752" s="180"/>
      <c r="X752" s="180"/>
      <c r="Y752" s="180"/>
      <c r="Z752" s="180"/>
      <c r="AA752" s="180"/>
      <c r="AB752" s="180"/>
      <c r="AC752" s="205" t="str">
        <f>INDEX(Tracking!$B$6:$B$3001,ROW(A747),1)&amp;""</f>
        <v/>
      </c>
      <c r="AD752" s="206">
        <f t="array" ref="AD752">SUMPRODUCT(MID(0&amp;AC752,LARGE(INDEX(ISNUMBER(--MID(AC752,ROW($A$1:$A$25),1))* ROW($A$1:$A$25),0),ROW($A$1:$A$25))+1,1)*10^ROW($A$1:$A$25)/10)</f>
        <v>0</v>
      </c>
      <c r="AE752" s="180"/>
      <c r="AF752" s="180"/>
      <c r="AG752" s="180"/>
    </row>
    <row r="753" spans="15:33" s="179" customFormat="1" x14ac:dyDescent="0.25">
      <c r="O753" s="180"/>
      <c r="P753" s="180"/>
      <c r="Q753" s="180"/>
      <c r="R753" s="180"/>
      <c r="S753" s="180"/>
      <c r="T753" s="180"/>
      <c r="U753" s="180"/>
      <c r="V753" s="180"/>
      <c r="W753" s="180"/>
      <c r="X753" s="180"/>
      <c r="Y753" s="180"/>
      <c r="Z753" s="180"/>
      <c r="AA753" s="180"/>
      <c r="AB753" s="180"/>
      <c r="AC753" s="205" t="str">
        <f>INDEX(Tracking!$B$6:$B$3001,ROW(A748),1)&amp;""</f>
        <v/>
      </c>
      <c r="AD753" s="206">
        <f t="array" ref="AD753">SUMPRODUCT(MID(0&amp;AC753,LARGE(INDEX(ISNUMBER(--MID(AC753,ROW($A$1:$A$25),1))* ROW($A$1:$A$25),0),ROW($A$1:$A$25))+1,1)*10^ROW($A$1:$A$25)/10)</f>
        <v>0</v>
      </c>
      <c r="AE753" s="180"/>
      <c r="AF753" s="180"/>
      <c r="AG753" s="180"/>
    </row>
    <row r="754" spans="15:33" s="179" customFormat="1" x14ac:dyDescent="0.25">
      <c r="O754" s="180"/>
      <c r="P754" s="180"/>
      <c r="Q754" s="180"/>
      <c r="R754" s="180"/>
      <c r="S754" s="180"/>
      <c r="T754" s="180"/>
      <c r="U754" s="180"/>
      <c r="V754" s="180"/>
      <c r="W754" s="180"/>
      <c r="X754" s="180"/>
      <c r="Y754" s="180"/>
      <c r="Z754" s="180"/>
      <c r="AA754" s="180"/>
      <c r="AB754" s="180"/>
      <c r="AC754" s="205" t="str">
        <f>INDEX(Tracking!$B$6:$B$3001,ROW(A749),1)&amp;""</f>
        <v/>
      </c>
      <c r="AD754" s="206">
        <f t="array" ref="AD754">SUMPRODUCT(MID(0&amp;AC754,LARGE(INDEX(ISNUMBER(--MID(AC754,ROW($A$1:$A$25),1))* ROW($A$1:$A$25),0),ROW($A$1:$A$25))+1,1)*10^ROW($A$1:$A$25)/10)</f>
        <v>0</v>
      </c>
      <c r="AE754" s="180"/>
      <c r="AF754" s="180"/>
      <c r="AG754" s="180"/>
    </row>
    <row r="755" spans="15:33" s="179" customFormat="1" x14ac:dyDescent="0.25">
      <c r="O755" s="180"/>
      <c r="P755" s="180"/>
      <c r="Q755" s="180"/>
      <c r="R755" s="180"/>
      <c r="S755" s="180"/>
      <c r="T755" s="180"/>
      <c r="U755" s="180"/>
      <c r="V755" s="180"/>
      <c r="W755" s="180"/>
      <c r="X755" s="180"/>
      <c r="Y755" s="180"/>
      <c r="Z755" s="180"/>
      <c r="AA755" s="180"/>
      <c r="AB755" s="180"/>
      <c r="AC755" s="205" t="str">
        <f>INDEX(Tracking!$B$6:$B$3001,ROW(A750),1)&amp;""</f>
        <v/>
      </c>
      <c r="AD755" s="206">
        <f t="array" ref="AD755">SUMPRODUCT(MID(0&amp;AC755,LARGE(INDEX(ISNUMBER(--MID(AC755,ROW($A$1:$A$25),1))* ROW($A$1:$A$25),0),ROW($A$1:$A$25))+1,1)*10^ROW($A$1:$A$25)/10)</f>
        <v>0</v>
      </c>
      <c r="AE755" s="180"/>
      <c r="AF755" s="180"/>
      <c r="AG755" s="180"/>
    </row>
    <row r="756" spans="15:33" s="179" customFormat="1" x14ac:dyDescent="0.25">
      <c r="O756" s="180"/>
      <c r="P756" s="180"/>
      <c r="Q756" s="180"/>
      <c r="R756" s="180"/>
      <c r="S756" s="180"/>
      <c r="T756" s="180"/>
      <c r="U756" s="180"/>
      <c r="V756" s="180"/>
      <c r="W756" s="180"/>
      <c r="X756" s="180"/>
      <c r="Y756" s="180"/>
      <c r="Z756" s="180"/>
      <c r="AA756" s="180"/>
      <c r="AB756" s="180"/>
      <c r="AC756" s="205" t="str">
        <f>INDEX(Tracking!$B$6:$B$3001,ROW(A751),1)&amp;""</f>
        <v/>
      </c>
      <c r="AD756" s="206">
        <f t="array" ref="AD756">SUMPRODUCT(MID(0&amp;AC756,LARGE(INDEX(ISNUMBER(--MID(AC756,ROW($A$1:$A$25),1))* ROW($A$1:$A$25),0),ROW($A$1:$A$25))+1,1)*10^ROW($A$1:$A$25)/10)</f>
        <v>0</v>
      </c>
      <c r="AE756" s="180"/>
      <c r="AF756" s="180"/>
      <c r="AG756" s="180"/>
    </row>
    <row r="757" spans="15:33" s="179" customFormat="1" x14ac:dyDescent="0.25">
      <c r="O757" s="180"/>
      <c r="P757" s="180"/>
      <c r="Q757" s="180"/>
      <c r="R757" s="180"/>
      <c r="S757" s="180"/>
      <c r="T757" s="180"/>
      <c r="U757" s="180"/>
      <c r="V757" s="180"/>
      <c r="W757" s="180"/>
      <c r="X757" s="180"/>
      <c r="Y757" s="180"/>
      <c r="Z757" s="180"/>
      <c r="AA757" s="180"/>
      <c r="AB757" s="180"/>
      <c r="AC757" s="205" t="str">
        <f>INDEX(Tracking!$B$6:$B$3001,ROW(A752),1)&amp;""</f>
        <v/>
      </c>
      <c r="AD757" s="206">
        <f t="array" ref="AD757">SUMPRODUCT(MID(0&amp;AC757,LARGE(INDEX(ISNUMBER(--MID(AC757,ROW($A$1:$A$25),1))* ROW($A$1:$A$25),0),ROW($A$1:$A$25))+1,1)*10^ROW($A$1:$A$25)/10)</f>
        <v>0</v>
      </c>
      <c r="AE757" s="180"/>
      <c r="AF757" s="180"/>
      <c r="AG757" s="180"/>
    </row>
    <row r="758" spans="15:33" s="179" customFormat="1" x14ac:dyDescent="0.25">
      <c r="O758" s="180"/>
      <c r="P758" s="180"/>
      <c r="Q758" s="180"/>
      <c r="R758" s="180"/>
      <c r="S758" s="180"/>
      <c r="T758" s="180"/>
      <c r="U758" s="180"/>
      <c r="V758" s="180"/>
      <c r="W758" s="180"/>
      <c r="X758" s="180"/>
      <c r="Y758" s="180"/>
      <c r="Z758" s="180"/>
      <c r="AA758" s="180"/>
      <c r="AB758" s="180"/>
      <c r="AC758" s="205" t="str">
        <f>INDEX(Tracking!$B$6:$B$3001,ROW(A753),1)&amp;""</f>
        <v/>
      </c>
      <c r="AD758" s="206">
        <f t="array" ref="AD758">SUMPRODUCT(MID(0&amp;AC758,LARGE(INDEX(ISNUMBER(--MID(AC758,ROW($A$1:$A$25),1))* ROW($A$1:$A$25),0),ROW($A$1:$A$25))+1,1)*10^ROW($A$1:$A$25)/10)</f>
        <v>0</v>
      </c>
      <c r="AE758" s="180"/>
      <c r="AF758" s="180"/>
      <c r="AG758" s="180"/>
    </row>
    <row r="759" spans="15:33" s="179" customFormat="1" x14ac:dyDescent="0.25">
      <c r="O759" s="180"/>
      <c r="P759" s="180"/>
      <c r="Q759" s="180"/>
      <c r="R759" s="180"/>
      <c r="S759" s="180"/>
      <c r="T759" s="180"/>
      <c r="U759" s="180"/>
      <c r="V759" s="180"/>
      <c r="W759" s="180"/>
      <c r="X759" s="180"/>
      <c r="Y759" s="180"/>
      <c r="Z759" s="180"/>
      <c r="AA759" s="180"/>
      <c r="AB759" s="180"/>
      <c r="AC759" s="205" t="str">
        <f>INDEX(Tracking!$B$6:$B$3001,ROW(A754),1)&amp;""</f>
        <v/>
      </c>
      <c r="AD759" s="206">
        <f t="array" ref="AD759">SUMPRODUCT(MID(0&amp;AC759,LARGE(INDEX(ISNUMBER(--MID(AC759,ROW($A$1:$A$25),1))* ROW($A$1:$A$25),0),ROW($A$1:$A$25))+1,1)*10^ROW($A$1:$A$25)/10)</f>
        <v>0</v>
      </c>
      <c r="AE759" s="180"/>
      <c r="AF759" s="180"/>
      <c r="AG759" s="180"/>
    </row>
    <row r="760" spans="15:33" s="179" customFormat="1" x14ac:dyDescent="0.25">
      <c r="O760" s="180"/>
      <c r="P760" s="180"/>
      <c r="Q760" s="180"/>
      <c r="R760" s="180"/>
      <c r="S760" s="180"/>
      <c r="T760" s="180"/>
      <c r="U760" s="180"/>
      <c r="V760" s="180"/>
      <c r="W760" s="180"/>
      <c r="X760" s="180"/>
      <c r="Y760" s="180"/>
      <c r="Z760" s="180"/>
      <c r="AA760" s="180"/>
      <c r="AB760" s="180"/>
      <c r="AC760" s="205" t="str">
        <f>INDEX(Tracking!$B$6:$B$3001,ROW(A755),1)&amp;""</f>
        <v/>
      </c>
      <c r="AD760" s="206">
        <f t="array" ref="AD760">SUMPRODUCT(MID(0&amp;AC760,LARGE(INDEX(ISNUMBER(--MID(AC760,ROW($A$1:$A$25),1))* ROW($A$1:$A$25),0),ROW($A$1:$A$25))+1,1)*10^ROW($A$1:$A$25)/10)</f>
        <v>0</v>
      </c>
      <c r="AE760" s="180"/>
      <c r="AF760" s="180"/>
      <c r="AG760" s="180"/>
    </row>
    <row r="761" spans="15:33" s="179" customFormat="1" x14ac:dyDescent="0.25">
      <c r="O761" s="180"/>
      <c r="P761" s="180"/>
      <c r="Q761" s="180"/>
      <c r="R761" s="180"/>
      <c r="S761" s="180"/>
      <c r="T761" s="180"/>
      <c r="U761" s="180"/>
      <c r="V761" s="180"/>
      <c r="W761" s="180"/>
      <c r="X761" s="180"/>
      <c r="Y761" s="180"/>
      <c r="Z761" s="180"/>
      <c r="AA761" s="180"/>
      <c r="AB761" s="180"/>
      <c r="AC761" s="205" t="str">
        <f>INDEX(Tracking!$B$6:$B$3001,ROW(A756),1)&amp;""</f>
        <v/>
      </c>
      <c r="AD761" s="206">
        <f t="array" ref="AD761">SUMPRODUCT(MID(0&amp;AC761,LARGE(INDEX(ISNUMBER(--MID(AC761,ROW($A$1:$A$25),1))* ROW($A$1:$A$25),0),ROW($A$1:$A$25))+1,1)*10^ROW($A$1:$A$25)/10)</f>
        <v>0</v>
      </c>
      <c r="AE761" s="180"/>
      <c r="AF761" s="180"/>
      <c r="AG761" s="180"/>
    </row>
    <row r="762" spans="15:33" s="179" customFormat="1" x14ac:dyDescent="0.25">
      <c r="O762" s="180"/>
      <c r="P762" s="180"/>
      <c r="Q762" s="180"/>
      <c r="R762" s="180"/>
      <c r="S762" s="180"/>
      <c r="T762" s="180"/>
      <c r="U762" s="180"/>
      <c r="V762" s="180"/>
      <c r="W762" s="180"/>
      <c r="X762" s="180"/>
      <c r="Y762" s="180"/>
      <c r="Z762" s="180"/>
      <c r="AA762" s="180"/>
      <c r="AB762" s="180"/>
      <c r="AC762" s="205" t="str">
        <f>INDEX(Tracking!$B$6:$B$3001,ROW(A757),1)&amp;""</f>
        <v/>
      </c>
      <c r="AD762" s="206">
        <f t="array" ref="AD762">SUMPRODUCT(MID(0&amp;AC762,LARGE(INDEX(ISNUMBER(--MID(AC762,ROW($A$1:$A$25),1))* ROW($A$1:$A$25),0),ROW($A$1:$A$25))+1,1)*10^ROW($A$1:$A$25)/10)</f>
        <v>0</v>
      </c>
      <c r="AE762" s="180"/>
      <c r="AF762" s="180"/>
      <c r="AG762" s="180"/>
    </row>
    <row r="763" spans="15:33" s="179" customFormat="1" x14ac:dyDescent="0.25">
      <c r="O763" s="180"/>
      <c r="P763" s="180"/>
      <c r="Q763" s="180"/>
      <c r="R763" s="180"/>
      <c r="S763" s="180"/>
      <c r="T763" s="180"/>
      <c r="U763" s="180"/>
      <c r="V763" s="180"/>
      <c r="W763" s="180"/>
      <c r="X763" s="180"/>
      <c r="Y763" s="180"/>
      <c r="Z763" s="180"/>
      <c r="AA763" s="180"/>
      <c r="AB763" s="180"/>
      <c r="AC763" s="205" t="str">
        <f>INDEX(Tracking!$B$6:$B$3001,ROW(A758),1)&amp;""</f>
        <v/>
      </c>
      <c r="AD763" s="206">
        <f t="array" ref="AD763">SUMPRODUCT(MID(0&amp;AC763,LARGE(INDEX(ISNUMBER(--MID(AC763,ROW($A$1:$A$25),1))* ROW($A$1:$A$25),0),ROW($A$1:$A$25))+1,1)*10^ROW($A$1:$A$25)/10)</f>
        <v>0</v>
      </c>
      <c r="AE763" s="180"/>
      <c r="AF763" s="180"/>
      <c r="AG763" s="180"/>
    </row>
    <row r="764" spans="15:33" s="179" customFormat="1" x14ac:dyDescent="0.25">
      <c r="O764" s="180"/>
      <c r="P764" s="180"/>
      <c r="Q764" s="180"/>
      <c r="R764" s="180"/>
      <c r="S764" s="180"/>
      <c r="T764" s="180"/>
      <c r="U764" s="180"/>
      <c r="V764" s="180"/>
      <c r="W764" s="180"/>
      <c r="X764" s="180"/>
      <c r="Y764" s="180"/>
      <c r="Z764" s="180"/>
      <c r="AA764" s="180"/>
      <c r="AB764" s="180"/>
      <c r="AC764" s="205" t="str">
        <f>INDEX(Tracking!$B$6:$B$3001,ROW(A759),1)&amp;""</f>
        <v/>
      </c>
      <c r="AD764" s="206">
        <f t="array" ref="AD764">SUMPRODUCT(MID(0&amp;AC764,LARGE(INDEX(ISNUMBER(--MID(AC764,ROW($A$1:$A$25),1))* ROW($A$1:$A$25),0),ROW($A$1:$A$25))+1,1)*10^ROW($A$1:$A$25)/10)</f>
        <v>0</v>
      </c>
      <c r="AE764" s="180"/>
      <c r="AF764" s="180"/>
      <c r="AG764" s="180"/>
    </row>
    <row r="765" spans="15:33" s="179" customFormat="1" x14ac:dyDescent="0.25">
      <c r="O765" s="180"/>
      <c r="P765" s="180"/>
      <c r="Q765" s="180"/>
      <c r="R765" s="180"/>
      <c r="S765" s="180"/>
      <c r="T765" s="180"/>
      <c r="U765" s="180"/>
      <c r="V765" s="180"/>
      <c r="W765" s="180"/>
      <c r="X765" s="180"/>
      <c r="Y765" s="180"/>
      <c r="Z765" s="180"/>
      <c r="AA765" s="180"/>
      <c r="AB765" s="180"/>
      <c r="AC765" s="205" t="str">
        <f>INDEX(Tracking!$B$6:$B$3001,ROW(A760),1)&amp;""</f>
        <v/>
      </c>
      <c r="AD765" s="206">
        <f t="array" ref="AD765">SUMPRODUCT(MID(0&amp;AC765,LARGE(INDEX(ISNUMBER(--MID(AC765,ROW($A$1:$A$25),1))* ROW($A$1:$A$25),0),ROW($A$1:$A$25))+1,1)*10^ROW($A$1:$A$25)/10)</f>
        <v>0</v>
      </c>
      <c r="AE765" s="180"/>
      <c r="AF765" s="180"/>
      <c r="AG765" s="180"/>
    </row>
    <row r="766" spans="15:33" s="179" customFormat="1" x14ac:dyDescent="0.25">
      <c r="O766" s="180"/>
      <c r="P766" s="180"/>
      <c r="Q766" s="180"/>
      <c r="R766" s="180"/>
      <c r="S766" s="180"/>
      <c r="T766" s="180"/>
      <c r="U766" s="180"/>
      <c r="V766" s="180"/>
      <c r="W766" s="180"/>
      <c r="X766" s="180"/>
      <c r="Y766" s="180"/>
      <c r="Z766" s="180"/>
      <c r="AA766" s="180"/>
      <c r="AB766" s="180"/>
      <c r="AC766" s="205" t="str">
        <f>INDEX(Tracking!$B$6:$B$3001,ROW(A761),1)&amp;""</f>
        <v/>
      </c>
      <c r="AD766" s="206">
        <f t="array" ref="AD766">SUMPRODUCT(MID(0&amp;AC766,LARGE(INDEX(ISNUMBER(--MID(AC766,ROW($A$1:$A$25),1))* ROW($A$1:$A$25),0),ROW($A$1:$A$25))+1,1)*10^ROW($A$1:$A$25)/10)</f>
        <v>0</v>
      </c>
      <c r="AE766" s="180"/>
      <c r="AF766" s="180"/>
      <c r="AG766" s="180"/>
    </row>
    <row r="767" spans="15:33" s="179" customFormat="1" x14ac:dyDescent="0.25">
      <c r="O767" s="180"/>
      <c r="P767" s="180"/>
      <c r="Q767" s="180"/>
      <c r="R767" s="180"/>
      <c r="S767" s="180"/>
      <c r="T767" s="180"/>
      <c r="U767" s="180"/>
      <c r="V767" s="180"/>
      <c r="W767" s="180"/>
      <c r="X767" s="180"/>
      <c r="Y767" s="180"/>
      <c r="Z767" s="180"/>
      <c r="AA767" s="180"/>
      <c r="AB767" s="180"/>
      <c r="AC767" s="205" t="str">
        <f>INDEX(Tracking!$B$6:$B$3001,ROW(A762),1)&amp;""</f>
        <v/>
      </c>
      <c r="AD767" s="206">
        <f t="array" ref="AD767">SUMPRODUCT(MID(0&amp;AC767,LARGE(INDEX(ISNUMBER(--MID(AC767,ROW($A$1:$A$25),1))* ROW($A$1:$A$25),0),ROW($A$1:$A$25))+1,1)*10^ROW($A$1:$A$25)/10)</f>
        <v>0</v>
      </c>
      <c r="AE767" s="180"/>
      <c r="AF767" s="180"/>
      <c r="AG767" s="180"/>
    </row>
    <row r="768" spans="15:33" s="179" customFormat="1" x14ac:dyDescent="0.25">
      <c r="O768" s="180"/>
      <c r="P768" s="180"/>
      <c r="Q768" s="180"/>
      <c r="R768" s="180"/>
      <c r="S768" s="180"/>
      <c r="T768" s="180"/>
      <c r="U768" s="180"/>
      <c r="V768" s="180"/>
      <c r="W768" s="180"/>
      <c r="X768" s="180"/>
      <c r="Y768" s="180"/>
      <c r="Z768" s="180"/>
      <c r="AA768" s="180"/>
      <c r="AB768" s="180"/>
      <c r="AC768" s="205" t="str">
        <f>INDEX(Tracking!$B$6:$B$3001,ROW(A763),1)&amp;""</f>
        <v/>
      </c>
      <c r="AD768" s="206">
        <f t="array" ref="AD768">SUMPRODUCT(MID(0&amp;AC768,LARGE(INDEX(ISNUMBER(--MID(AC768,ROW($A$1:$A$25),1))* ROW($A$1:$A$25),0),ROW($A$1:$A$25))+1,1)*10^ROW($A$1:$A$25)/10)</f>
        <v>0</v>
      </c>
      <c r="AE768" s="180"/>
      <c r="AF768" s="180"/>
      <c r="AG768" s="180"/>
    </row>
    <row r="769" spans="15:33" s="179" customFormat="1" x14ac:dyDescent="0.25">
      <c r="O769" s="180"/>
      <c r="P769" s="180"/>
      <c r="Q769" s="180"/>
      <c r="R769" s="180"/>
      <c r="S769" s="180"/>
      <c r="T769" s="180"/>
      <c r="U769" s="180"/>
      <c r="V769" s="180"/>
      <c r="W769" s="180"/>
      <c r="X769" s="180"/>
      <c r="Y769" s="180"/>
      <c r="Z769" s="180"/>
      <c r="AA769" s="180"/>
      <c r="AB769" s="180"/>
      <c r="AC769" s="205" t="str">
        <f>INDEX(Tracking!$B$6:$B$3001,ROW(A764),1)&amp;""</f>
        <v/>
      </c>
      <c r="AD769" s="206">
        <f t="array" ref="AD769">SUMPRODUCT(MID(0&amp;AC769,LARGE(INDEX(ISNUMBER(--MID(AC769,ROW($A$1:$A$25),1))* ROW($A$1:$A$25),0),ROW($A$1:$A$25))+1,1)*10^ROW($A$1:$A$25)/10)</f>
        <v>0</v>
      </c>
      <c r="AE769" s="180"/>
      <c r="AF769" s="180"/>
      <c r="AG769" s="180"/>
    </row>
    <row r="770" spans="15:33" s="179" customFormat="1" x14ac:dyDescent="0.25">
      <c r="O770" s="180"/>
      <c r="P770" s="180"/>
      <c r="Q770" s="180"/>
      <c r="R770" s="180"/>
      <c r="S770" s="180"/>
      <c r="T770" s="180"/>
      <c r="U770" s="180"/>
      <c r="V770" s="180"/>
      <c r="W770" s="180"/>
      <c r="X770" s="180"/>
      <c r="Y770" s="180"/>
      <c r="Z770" s="180"/>
      <c r="AA770" s="180"/>
      <c r="AB770" s="180"/>
      <c r="AC770" s="205" t="str">
        <f>INDEX(Tracking!$B$6:$B$3001,ROW(A765),1)&amp;""</f>
        <v/>
      </c>
      <c r="AD770" s="206">
        <f t="array" ref="AD770">SUMPRODUCT(MID(0&amp;AC770,LARGE(INDEX(ISNUMBER(--MID(AC770,ROW($A$1:$A$25),1))* ROW($A$1:$A$25),0),ROW($A$1:$A$25))+1,1)*10^ROW($A$1:$A$25)/10)</f>
        <v>0</v>
      </c>
      <c r="AE770" s="180"/>
      <c r="AF770" s="180"/>
      <c r="AG770" s="180"/>
    </row>
    <row r="771" spans="15:33" s="179" customFormat="1" x14ac:dyDescent="0.25">
      <c r="O771" s="180"/>
      <c r="P771" s="180"/>
      <c r="Q771" s="180"/>
      <c r="R771" s="180"/>
      <c r="S771" s="180"/>
      <c r="T771" s="180"/>
      <c r="U771" s="180"/>
      <c r="V771" s="180"/>
      <c r="W771" s="180"/>
      <c r="X771" s="180"/>
      <c r="Y771" s="180"/>
      <c r="Z771" s="180"/>
      <c r="AA771" s="180"/>
      <c r="AB771" s="180"/>
      <c r="AC771" s="205" t="str">
        <f>INDEX(Tracking!$B$6:$B$3001,ROW(A766),1)&amp;""</f>
        <v/>
      </c>
      <c r="AD771" s="206">
        <f t="array" ref="AD771">SUMPRODUCT(MID(0&amp;AC771,LARGE(INDEX(ISNUMBER(--MID(AC771,ROW($A$1:$A$25),1))* ROW($A$1:$A$25),0),ROW($A$1:$A$25))+1,1)*10^ROW($A$1:$A$25)/10)</f>
        <v>0</v>
      </c>
      <c r="AE771" s="180"/>
      <c r="AF771" s="180"/>
      <c r="AG771" s="180"/>
    </row>
    <row r="772" spans="15:33" s="179" customFormat="1" x14ac:dyDescent="0.25">
      <c r="O772" s="180"/>
      <c r="P772" s="180"/>
      <c r="Q772" s="180"/>
      <c r="R772" s="180"/>
      <c r="S772" s="180"/>
      <c r="T772" s="180"/>
      <c r="U772" s="180"/>
      <c r="V772" s="180"/>
      <c r="W772" s="180"/>
      <c r="X772" s="180"/>
      <c r="Y772" s="180"/>
      <c r="Z772" s="180"/>
      <c r="AA772" s="180"/>
      <c r="AB772" s="180"/>
      <c r="AC772" s="205" t="str">
        <f>INDEX(Tracking!$B$6:$B$3001,ROW(A767),1)&amp;""</f>
        <v/>
      </c>
      <c r="AD772" s="206">
        <f t="array" ref="AD772">SUMPRODUCT(MID(0&amp;AC772,LARGE(INDEX(ISNUMBER(--MID(AC772,ROW($A$1:$A$25),1))* ROW($A$1:$A$25),0),ROW($A$1:$A$25))+1,1)*10^ROW($A$1:$A$25)/10)</f>
        <v>0</v>
      </c>
      <c r="AE772" s="180"/>
      <c r="AF772" s="180"/>
      <c r="AG772" s="180"/>
    </row>
    <row r="773" spans="15:33" s="179" customFormat="1" x14ac:dyDescent="0.25">
      <c r="O773" s="180"/>
      <c r="P773" s="180"/>
      <c r="Q773" s="180"/>
      <c r="R773" s="180"/>
      <c r="S773" s="180"/>
      <c r="T773" s="180"/>
      <c r="U773" s="180"/>
      <c r="V773" s="180"/>
      <c r="W773" s="180"/>
      <c r="X773" s="180"/>
      <c r="Y773" s="180"/>
      <c r="Z773" s="180"/>
      <c r="AA773" s="180"/>
      <c r="AB773" s="180"/>
      <c r="AC773" s="205" t="str">
        <f>INDEX(Tracking!$B$6:$B$3001,ROW(A768),1)&amp;""</f>
        <v/>
      </c>
      <c r="AD773" s="206">
        <f t="array" ref="AD773">SUMPRODUCT(MID(0&amp;AC773,LARGE(INDEX(ISNUMBER(--MID(AC773,ROW($A$1:$A$25),1))* ROW($A$1:$A$25),0),ROW($A$1:$A$25))+1,1)*10^ROW($A$1:$A$25)/10)</f>
        <v>0</v>
      </c>
      <c r="AE773" s="180"/>
      <c r="AF773" s="180"/>
      <c r="AG773" s="180"/>
    </row>
    <row r="774" spans="15:33" s="179" customFormat="1" x14ac:dyDescent="0.25">
      <c r="O774" s="180"/>
      <c r="P774" s="180"/>
      <c r="Q774" s="180"/>
      <c r="R774" s="180"/>
      <c r="S774" s="180"/>
      <c r="T774" s="180"/>
      <c r="U774" s="180"/>
      <c r="V774" s="180"/>
      <c r="W774" s="180"/>
      <c r="X774" s="180"/>
      <c r="Y774" s="180"/>
      <c r="Z774" s="180"/>
      <c r="AA774" s="180"/>
      <c r="AB774" s="180"/>
      <c r="AC774" s="205" t="str">
        <f>INDEX(Tracking!$B$6:$B$3001,ROW(A769),1)&amp;""</f>
        <v/>
      </c>
      <c r="AD774" s="206">
        <f t="array" ref="AD774">SUMPRODUCT(MID(0&amp;AC774,LARGE(INDEX(ISNUMBER(--MID(AC774,ROW($A$1:$A$25),1))* ROW($A$1:$A$25),0),ROW($A$1:$A$25))+1,1)*10^ROW($A$1:$A$25)/10)</f>
        <v>0</v>
      </c>
      <c r="AE774" s="180"/>
      <c r="AF774" s="180"/>
      <c r="AG774" s="180"/>
    </row>
    <row r="775" spans="15:33" s="179" customFormat="1" x14ac:dyDescent="0.25">
      <c r="O775" s="180"/>
      <c r="P775" s="180"/>
      <c r="Q775" s="180"/>
      <c r="R775" s="180"/>
      <c r="S775" s="180"/>
      <c r="T775" s="180"/>
      <c r="U775" s="180"/>
      <c r="V775" s="180"/>
      <c r="W775" s="180"/>
      <c r="X775" s="180"/>
      <c r="Y775" s="180"/>
      <c r="Z775" s="180"/>
      <c r="AA775" s="180"/>
      <c r="AB775" s="180"/>
      <c r="AC775" s="205" t="str">
        <f>INDEX(Tracking!$B$6:$B$3001,ROW(A770),1)&amp;""</f>
        <v/>
      </c>
      <c r="AD775" s="206">
        <f t="array" ref="AD775">SUMPRODUCT(MID(0&amp;AC775,LARGE(INDEX(ISNUMBER(--MID(AC775,ROW($A$1:$A$25),1))* ROW($A$1:$A$25),0),ROW($A$1:$A$25))+1,1)*10^ROW($A$1:$A$25)/10)</f>
        <v>0</v>
      </c>
      <c r="AE775" s="180"/>
      <c r="AF775" s="180"/>
      <c r="AG775" s="180"/>
    </row>
    <row r="776" spans="15:33" s="179" customFormat="1" x14ac:dyDescent="0.25">
      <c r="O776" s="180"/>
      <c r="P776" s="180"/>
      <c r="Q776" s="180"/>
      <c r="R776" s="180"/>
      <c r="S776" s="180"/>
      <c r="T776" s="180"/>
      <c r="U776" s="180"/>
      <c r="V776" s="180"/>
      <c r="W776" s="180"/>
      <c r="X776" s="180"/>
      <c r="Y776" s="180"/>
      <c r="Z776" s="180"/>
      <c r="AA776" s="180"/>
      <c r="AB776" s="180"/>
      <c r="AC776" s="205" t="str">
        <f>INDEX(Tracking!$B$6:$B$3001,ROW(A771),1)&amp;""</f>
        <v/>
      </c>
      <c r="AD776" s="206">
        <f t="array" ref="AD776">SUMPRODUCT(MID(0&amp;AC776,LARGE(INDEX(ISNUMBER(--MID(AC776,ROW($A$1:$A$25),1))* ROW($A$1:$A$25),0),ROW($A$1:$A$25))+1,1)*10^ROW($A$1:$A$25)/10)</f>
        <v>0</v>
      </c>
      <c r="AE776" s="180"/>
      <c r="AF776" s="180"/>
      <c r="AG776" s="180"/>
    </row>
    <row r="777" spans="15:33" s="179" customFormat="1" x14ac:dyDescent="0.25">
      <c r="O777" s="180"/>
      <c r="P777" s="180"/>
      <c r="Q777" s="180"/>
      <c r="R777" s="180"/>
      <c r="S777" s="180"/>
      <c r="T777" s="180"/>
      <c r="U777" s="180"/>
      <c r="V777" s="180"/>
      <c r="W777" s="180"/>
      <c r="X777" s="180"/>
      <c r="Y777" s="180"/>
      <c r="Z777" s="180"/>
      <c r="AA777" s="180"/>
      <c r="AB777" s="180"/>
      <c r="AC777" s="205" t="str">
        <f>INDEX(Tracking!$B$6:$B$3001,ROW(A772),1)&amp;""</f>
        <v/>
      </c>
      <c r="AD777" s="206">
        <f t="array" ref="AD777">SUMPRODUCT(MID(0&amp;AC777,LARGE(INDEX(ISNUMBER(--MID(AC777,ROW($A$1:$A$25),1))* ROW($A$1:$A$25),0),ROW($A$1:$A$25))+1,1)*10^ROW($A$1:$A$25)/10)</f>
        <v>0</v>
      </c>
      <c r="AE777" s="180"/>
      <c r="AF777" s="180"/>
      <c r="AG777" s="180"/>
    </row>
    <row r="778" spans="15:33" s="179" customFormat="1" x14ac:dyDescent="0.25">
      <c r="O778" s="180"/>
      <c r="P778" s="180"/>
      <c r="Q778" s="180"/>
      <c r="R778" s="180"/>
      <c r="S778" s="180"/>
      <c r="T778" s="180"/>
      <c r="U778" s="180"/>
      <c r="V778" s="180"/>
      <c r="W778" s="180"/>
      <c r="X778" s="180"/>
      <c r="Y778" s="180"/>
      <c r="Z778" s="180"/>
      <c r="AA778" s="180"/>
      <c r="AB778" s="180"/>
      <c r="AC778" s="205" t="str">
        <f>INDEX(Tracking!$B$6:$B$3001,ROW(A773),1)&amp;""</f>
        <v/>
      </c>
      <c r="AD778" s="206">
        <f t="array" ref="AD778">SUMPRODUCT(MID(0&amp;AC778,LARGE(INDEX(ISNUMBER(--MID(AC778,ROW($A$1:$A$25),1))* ROW($A$1:$A$25),0),ROW($A$1:$A$25))+1,1)*10^ROW($A$1:$A$25)/10)</f>
        <v>0</v>
      </c>
      <c r="AE778" s="180"/>
      <c r="AF778" s="180"/>
      <c r="AG778" s="180"/>
    </row>
    <row r="779" spans="15:33" s="179" customFormat="1" x14ac:dyDescent="0.25">
      <c r="O779" s="180"/>
      <c r="P779" s="180"/>
      <c r="Q779" s="180"/>
      <c r="R779" s="180"/>
      <c r="S779" s="180"/>
      <c r="T779" s="180"/>
      <c r="U779" s="180"/>
      <c r="V779" s="180"/>
      <c r="W779" s="180"/>
      <c r="X779" s="180"/>
      <c r="Y779" s="180"/>
      <c r="Z779" s="180"/>
      <c r="AA779" s="180"/>
      <c r="AB779" s="180"/>
      <c r="AC779" s="205" t="str">
        <f>INDEX(Tracking!$B$6:$B$3001,ROW(A774),1)&amp;""</f>
        <v/>
      </c>
      <c r="AD779" s="206">
        <f t="array" ref="AD779">SUMPRODUCT(MID(0&amp;AC779,LARGE(INDEX(ISNUMBER(--MID(AC779,ROW($A$1:$A$25),1))* ROW($A$1:$A$25),0),ROW($A$1:$A$25))+1,1)*10^ROW($A$1:$A$25)/10)</f>
        <v>0</v>
      </c>
      <c r="AE779" s="180"/>
      <c r="AF779" s="180"/>
      <c r="AG779" s="180"/>
    </row>
    <row r="780" spans="15:33" s="179" customFormat="1" x14ac:dyDescent="0.25">
      <c r="O780" s="180"/>
      <c r="P780" s="180"/>
      <c r="Q780" s="180"/>
      <c r="R780" s="180"/>
      <c r="S780" s="180"/>
      <c r="T780" s="180"/>
      <c r="U780" s="180"/>
      <c r="V780" s="180"/>
      <c r="W780" s="180"/>
      <c r="X780" s="180"/>
      <c r="Y780" s="180"/>
      <c r="Z780" s="180"/>
      <c r="AA780" s="180"/>
      <c r="AB780" s="180"/>
      <c r="AC780" s="205" t="str">
        <f>INDEX(Tracking!$B$6:$B$3001,ROW(A775),1)&amp;""</f>
        <v/>
      </c>
      <c r="AD780" s="206">
        <f t="array" ref="AD780">SUMPRODUCT(MID(0&amp;AC780,LARGE(INDEX(ISNUMBER(--MID(AC780,ROW($A$1:$A$25),1))* ROW($A$1:$A$25),0),ROW($A$1:$A$25))+1,1)*10^ROW($A$1:$A$25)/10)</f>
        <v>0</v>
      </c>
      <c r="AE780" s="180"/>
      <c r="AF780" s="180"/>
      <c r="AG780" s="180"/>
    </row>
    <row r="781" spans="15:33" s="179" customFormat="1" x14ac:dyDescent="0.25">
      <c r="O781" s="180"/>
      <c r="P781" s="180"/>
      <c r="Q781" s="180"/>
      <c r="R781" s="180"/>
      <c r="S781" s="180"/>
      <c r="T781" s="180"/>
      <c r="U781" s="180"/>
      <c r="V781" s="180"/>
      <c r="W781" s="180"/>
      <c r="X781" s="180"/>
      <c r="Y781" s="180"/>
      <c r="Z781" s="180"/>
      <c r="AA781" s="180"/>
      <c r="AB781" s="180"/>
      <c r="AC781" s="205" t="str">
        <f>INDEX(Tracking!$B$6:$B$3001,ROW(A776),1)&amp;""</f>
        <v/>
      </c>
      <c r="AD781" s="206">
        <f t="array" ref="AD781">SUMPRODUCT(MID(0&amp;AC781,LARGE(INDEX(ISNUMBER(--MID(AC781,ROW($A$1:$A$25),1))* ROW($A$1:$A$25),0),ROW($A$1:$A$25))+1,1)*10^ROW($A$1:$A$25)/10)</f>
        <v>0</v>
      </c>
      <c r="AE781" s="180"/>
      <c r="AF781" s="180"/>
      <c r="AG781" s="180"/>
    </row>
    <row r="782" spans="15:33" s="179" customFormat="1" x14ac:dyDescent="0.25">
      <c r="O782" s="180"/>
      <c r="P782" s="180"/>
      <c r="Q782" s="180"/>
      <c r="R782" s="180"/>
      <c r="S782" s="180"/>
      <c r="T782" s="180"/>
      <c r="U782" s="180"/>
      <c r="V782" s="180"/>
      <c r="W782" s="180"/>
      <c r="X782" s="180"/>
      <c r="Y782" s="180"/>
      <c r="Z782" s="180"/>
      <c r="AA782" s="180"/>
      <c r="AB782" s="180"/>
      <c r="AC782" s="205" t="str">
        <f>INDEX(Tracking!$B$6:$B$3001,ROW(A777),1)&amp;""</f>
        <v/>
      </c>
      <c r="AD782" s="206">
        <f t="array" ref="AD782">SUMPRODUCT(MID(0&amp;AC782,LARGE(INDEX(ISNUMBER(--MID(AC782,ROW($A$1:$A$25),1))* ROW($A$1:$A$25),0),ROW($A$1:$A$25))+1,1)*10^ROW($A$1:$A$25)/10)</f>
        <v>0</v>
      </c>
      <c r="AE782" s="180"/>
      <c r="AF782" s="180"/>
      <c r="AG782" s="180"/>
    </row>
    <row r="783" spans="15:33" s="179" customFormat="1" x14ac:dyDescent="0.25">
      <c r="O783" s="180"/>
      <c r="P783" s="180"/>
      <c r="Q783" s="180"/>
      <c r="R783" s="180"/>
      <c r="S783" s="180"/>
      <c r="T783" s="180"/>
      <c r="U783" s="180"/>
      <c r="V783" s="180"/>
      <c r="W783" s="180"/>
      <c r="X783" s="180"/>
      <c r="Y783" s="180"/>
      <c r="Z783" s="180"/>
      <c r="AA783" s="180"/>
      <c r="AB783" s="180"/>
      <c r="AC783" s="205" t="str">
        <f>INDEX(Tracking!$B$6:$B$3001,ROW(A778),1)&amp;""</f>
        <v/>
      </c>
      <c r="AD783" s="206">
        <f t="array" ref="AD783">SUMPRODUCT(MID(0&amp;AC783,LARGE(INDEX(ISNUMBER(--MID(AC783,ROW($A$1:$A$25),1))* ROW($A$1:$A$25),0),ROW($A$1:$A$25))+1,1)*10^ROW($A$1:$A$25)/10)</f>
        <v>0</v>
      </c>
      <c r="AE783" s="180"/>
      <c r="AF783" s="180"/>
      <c r="AG783" s="180"/>
    </row>
    <row r="784" spans="15:33" s="179" customFormat="1" x14ac:dyDescent="0.25">
      <c r="O784" s="180"/>
      <c r="P784" s="180"/>
      <c r="Q784" s="180"/>
      <c r="R784" s="180"/>
      <c r="S784" s="180"/>
      <c r="T784" s="180"/>
      <c r="U784" s="180"/>
      <c r="V784" s="180"/>
      <c r="W784" s="180"/>
      <c r="X784" s="180"/>
      <c r="Y784" s="180"/>
      <c r="Z784" s="180"/>
      <c r="AA784" s="180"/>
      <c r="AB784" s="180"/>
      <c r="AC784" s="205" t="str">
        <f>INDEX(Tracking!$B$6:$B$3001,ROW(A779),1)&amp;""</f>
        <v/>
      </c>
      <c r="AD784" s="206">
        <f t="array" ref="AD784">SUMPRODUCT(MID(0&amp;AC784,LARGE(INDEX(ISNUMBER(--MID(AC784,ROW($A$1:$A$25),1))* ROW($A$1:$A$25),0),ROW($A$1:$A$25))+1,1)*10^ROW($A$1:$A$25)/10)</f>
        <v>0</v>
      </c>
      <c r="AE784" s="180"/>
      <c r="AF784" s="180"/>
      <c r="AG784" s="180"/>
    </row>
    <row r="785" spans="15:33" s="179" customFormat="1" x14ac:dyDescent="0.25">
      <c r="O785" s="180"/>
      <c r="P785" s="180"/>
      <c r="Q785" s="180"/>
      <c r="R785" s="180"/>
      <c r="S785" s="180"/>
      <c r="T785" s="180"/>
      <c r="U785" s="180"/>
      <c r="V785" s="180"/>
      <c r="W785" s="180"/>
      <c r="X785" s="180"/>
      <c r="Y785" s="180"/>
      <c r="Z785" s="180"/>
      <c r="AA785" s="180"/>
      <c r="AB785" s="180"/>
      <c r="AC785" s="205" t="str">
        <f>INDEX(Tracking!$B$6:$B$3001,ROW(A780),1)&amp;""</f>
        <v/>
      </c>
      <c r="AD785" s="206">
        <f t="array" ref="AD785">SUMPRODUCT(MID(0&amp;AC785,LARGE(INDEX(ISNUMBER(--MID(AC785,ROW($A$1:$A$25),1))* ROW($A$1:$A$25),0),ROW($A$1:$A$25))+1,1)*10^ROW($A$1:$A$25)/10)</f>
        <v>0</v>
      </c>
      <c r="AE785" s="180"/>
      <c r="AF785" s="180"/>
      <c r="AG785" s="180"/>
    </row>
    <row r="786" spans="15:33" s="179" customFormat="1" x14ac:dyDescent="0.25">
      <c r="O786" s="180"/>
      <c r="P786" s="180"/>
      <c r="Q786" s="180"/>
      <c r="R786" s="180"/>
      <c r="S786" s="180"/>
      <c r="T786" s="180"/>
      <c r="U786" s="180"/>
      <c r="V786" s="180"/>
      <c r="W786" s="180"/>
      <c r="X786" s="180"/>
      <c r="Y786" s="180"/>
      <c r="Z786" s="180"/>
      <c r="AA786" s="180"/>
      <c r="AB786" s="180"/>
      <c r="AC786" s="205" t="str">
        <f>INDEX(Tracking!$B$6:$B$3001,ROW(A781),1)&amp;""</f>
        <v/>
      </c>
      <c r="AD786" s="206">
        <f t="array" ref="AD786">SUMPRODUCT(MID(0&amp;AC786,LARGE(INDEX(ISNUMBER(--MID(AC786,ROW($A$1:$A$25),1))* ROW($A$1:$A$25),0),ROW($A$1:$A$25))+1,1)*10^ROW($A$1:$A$25)/10)</f>
        <v>0</v>
      </c>
      <c r="AE786" s="180"/>
      <c r="AF786" s="180"/>
      <c r="AG786" s="180"/>
    </row>
    <row r="787" spans="15:33" s="179" customFormat="1" x14ac:dyDescent="0.25">
      <c r="O787" s="180"/>
      <c r="P787" s="180"/>
      <c r="Q787" s="180"/>
      <c r="R787" s="180"/>
      <c r="S787" s="180"/>
      <c r="T787" s="180"/>
      <c r="U787" s="180"/>
      <c r="V787" s="180"/>
      <c r="W787" s="180"/>
      <c r="X787" s="180"/>
      <c r="Y787" s="180"/>
      <c r="Z787" s="180"/>
      <c r="AA787" s="180"/>
      <c r="AB787" s="180"/>
      <c r="AC787" s="205" t="str">
        <f>INDEX(Tracking!$B$6:$B$3001,ROW(A782),1)&amp;""</f>
        <v/>
      </c>
      <c r="AD787" s="206">
        <f t="array" ref="AD787">SUMPRODUCT(MID(0&amp;AC787,LARGE(INDEX(ISNUMBER(--MID(AC787,ROW($A$1:$A$25),1))* ROW($A$1:$A$25),0),ROW($A$1:$A$25))+1,1)*10^ROW($A$1:$A$25)/10)</f>
        <v>0</v>
      </c>
      <c r="AE787" s="180"/>
      <c r="AF787" s="180"/>
      <c r="AG787" s="180"/>
    </row>
    <row r="788" spans="15:33" s="179" customFormat="1" x14ac:dyDescent="0.25">
      <c r="O788" s="180"/>
      <c r="P788" s="180"/>
      <c r="Q788" s="180"/>
      <c r="R788" s="180"/>
      <c r="S788" s="180"/>
      <c r="T788" s="180"/>
      <c r="U788" s="180"/>
      <c r="V788" s="180"/>
      <c r="W788" s="180"/>
      <c r="X788" s="180"/>
      <c r="Y788" s="180"/>
      <c r="Z788" s="180"/>
      <c r="AA788" s="180"/>
      <c r="AB788" s="180"/>
      <c r="AC788" s="205" t="str">
        <f>INDEX(Tracking!$B$6:$B$3001,ROW(A783),1)&amp;""</f>
        <v/>
      </c>
      <c r="AD788" s="206">
        <f t="array" ref="AD788">SUMPRODUCT(MID(0&amp;AC788,LARGE(INDEX(ISNUMBER(--MID(AC788,ROW($A$1:$A$25),1))* ROW($A$1:$A$25),0),ROW($A$1:$A$25))+1,1)*10^ROW($A$1:$A$25)/10)</f>
        <v>0</v>
      </c>
      <c r="AE788" s="180"/>
      <c r="AF788" s="180"/>
      <c r="AG788" s="180"/>
    </row>
    <row r="789" spans="15:33" s="179" customFormat="1" x14ac:dyDescent="0.25">
      <c r="O789" s="180"/>
      <c r="P789" s="180"/>
      <c r="Q789" s="180"/>
      <c r="R789" s="180"/>
      <c r="S789" s="180"/>
      <c r="T789" s="180"/>
      <c r="U789" s="180"/>
      <c r="V789" s="180"/>
      <c r="W789" s="180"/>
      <c r="X789" s="180"/>
      <c r="Y789" s="180"/>
      <c r="Z789" s="180"/>
      <c r="AA789" s="180"/>
      <c r="AB789" s="180"/>
      <c r="AC789" s="205" t="str">
        <f>INDEX(Tracking!$B$6:$B$3001,ROW(A784),1)&amp;""</f>
        <v/>
      </c>
      <c r="AD789" s="206">
        <f t="array" ref="AD789">SUMPRODUCT(MID(0&amp;AC789,LARGE(INDEX(ISNUMBER(--MID(AC789,ROW($A$1:$A$25),1))* ROW($A$1:$A$25),0),ROW($A$1:$A$25))+1,1)*10^ROW($A$1:$A$25)/10)</f>
        <v>0</v>
      </c>
      <c r="AE789" s="180"/>
      <c r="AF789" s="180"/>
      <c r="AG789" s="180"/>
    </row>
    <row r="790" spans="15:33" s="179" customFormat="1" x14ac:dyDescent="0.25">
      <c r="O790" s="180"/>
      <c r="P790" s="180"/>
      <c r="Q790" s="180"/>
      <c r="R790" s="180"/>
      <c r="S790" s="180"/>
      <c r="T790" s="180"/>
      <c r="U790" s="180"/>
      <c r="V790" s="180"/>
      <c r="W790" s="180"/>
      <c r="X790" s="180"/>
      <c r="Y790" s="180"/>
      <c r="Z790" s="180"/>
      <c r="AA790" s="180"/>
      <c r="AB790" s="180"/>
      <c r="AC790" s="205" t="str">
        <f>INDEX(Tracking!$B$6:$B$3001,ROW(A785),1)&amp;""</f>
        <v/>
      </c>
      <c r="AD790" s="206">
        <f t="array" ref="AD790">SUMPRODUCT(MID(0&amp;AC790,LARGE(INDEX(ISNUMBER(--MID(AC790,ROW($A$1:$A$25),1))* ROW($A$1:$A$25),0),ROW($A$1:$A$25))+1,1)*10^ROW($A$1:$A$25)/10)</f>
        <v>0</v>
      </c>
      <c r="AE790" s="180"/>
      <c r="AF790" s="180"/>
      <c r="AG790" s="180"/>
    </row>
    <row r="791" spans="15:33" s="179" customFormat="1" x14ac:dyDescent="0.25">
      <c r="O791" s="180"/>
      <c r="P791" s="180"/>
      <c r="Q791" s="180"/>
      <c r="R791" s="180"/>
      <c r="S791" s="180"/>
      <c r="T791" s="180"/>
      <c r="U791" s="180"/>
      <c r="V791" s="180"/>
      <c r="W791" s="180"/>
      <c r="X791" s="180"/>
      <c r="Y791" s="180"/>
      <c r="Z791" s="180"/>
      <c r="AA791" s="180"/>
      <c r="AB791" s="180"/>
      <c r="AC791" s="205" t="str">
        <f>INDEX(Tracking!$B$6:$B$3001,ROW(A786),1)&amp;""</f>
        <v/>
      </c>
      <c r="AD791" s="206">
        <f t="array" ref="AD791">SUMPRODUCT(MID(0&amp;AC791,LARGE(INDEX(ISNUMBER(--MID(AC791,ROW($A$1:$A$25),1))* ROW($A$1:$A$25),0),ROW($A$1:$A$25))+1,1)*10^ROW($A$1:$A$25)/10)</f>
        <v>0</v>
      </c>
      <c r="AE791" s="180"/>
      <c r="AF791" s="180"/>
      <c r="AG791" s="180"/>
    </row>
    <row r="792" spans="15:33" s="179" customFormat="1" x14ac:dyDescent="0.25">
      <c r="O792" s="180"/>
      <c r="P792" s="180"/>
      <c r="Q792" s="180"/>
      <c r="R792" s="180"/>
      <c r="S792" s="180"/>
      <c r="T792" s="180"/>
      <c r="U792" s="180"/>
      <c r="V792" s="180"/>
      <c r="W792" s="180"/>
      <c r="X792" s="180"/>
      <c r="Y792" s="180"/>
      <c r="Z792" s="180"/>
      <c r="AA792" s="180"/>
      <c r="AB792" s="180"/>
      <c r="AC792" s="205" t="str">
        <f>INDEX(Tracking!$B$6:$B$3001,ROW(A787),1)&amp;""</f>
        <v/>
      </c>
      <c r="AD792" s="206">
        <f t="array" ref="AD792">SUMPRODUCT(MID(0&amp;AC792,LARGE(INDEX(ISNUMBER(--MID(AC792,ROW($A$1:$A$25),1))* ROW($A$1:$A$25),0),ROW($A$1:$A$25))+1,1)*10^ROW($A$1:$A$25)/10)</f>
        <v>0</v>
      </c>
      <c r="AE792" s="180"/>
      <c r="AF792" s="180"/>
      <c r="AG792" s="180"/>
    </row>
    <row r="793" spans="15:33" s="179" customFormat="1" x14ac:dyDescent="0.25">
      <c r="O793" s="180"/>
      <c r="P793" s="180"/>
      <c r="Q793" s="180"/>
      <c r="R793" s="180"/>
      <c r="S793" s="180"/>
      <c r="T793" s="180"/>
      <c r="U793" s="180"/>
      <c r="V793" s="180"/>
      <c r="W793" s="180"/>
      <c r="X793" s="180"/>
      <c r="Y793" s="180"/>
      <c r="Z793" s="180"/>
      <c r="AA793" s="180"/>
      <c r="AB793" s="180"/>
      <c r="AC793" s="205" t="str">
        <f>INDEX(Tracking!$B$6:$B$3001,ROW(A788),1)&amp;""</f>
        <v/>
      </c>
      <c r="AD793" s="206">
        <f t="array" ref="AD793">SUMPRODUCT(MID(0&amp;AC793,LARGE(INDEX(ISNUMBER(--MID(AC793,ROW($A$1:$A$25),1))* ROW($A$1:$A$25),0),ROW($A$1:$A$25))+1,1)*10^ROW($A$1:$A$25)/10)</f>
        <v>0</v>
      </c>
      <c r="AE793" s="180"/>
      <c r="AF793" s="180"/>
      <c r="AG793" s="180"/>
    </row>
    <row r="794" spans="15:33" s="179" customFormat="1" x14ac:dyDescent="0.25">
      <c r="O794" s="180"/>
      <c r="P794" s="180"/>
      <c r="Q794" s="180"/>
      <c r="R794" s="180"/>
      <c r="S794" s="180"/>
      <c r="T794" s="180"/>
      <c r="U794" s="180"/>
      <c r="V794" s="180"/>
      <c r="W794" s="180"/>
      <c r="X794" s="180"/>
      <c r="Y794" s="180"/>
      <c r="Z794" s="180"/>
      <c r="AA794" s="180"/>
      <c r="AB794" s="180"/>
      <c r="AC794" s="205" t="str">
        <f>INDEX(Tracking!$B$6:$B$3001,ROW(A789),1)&amp;""</f>
        <v/>
      </c>
      <c r="AD794" s="206">
        <f t="array" ref="AD794">SUMPRODUCT(MID(0&amp;AC794,LARGE(INDEX(ISNUMBER(--MID(AC794,ROW($A$1:$A$25),1))* ROW($A$1:$A$25),0),ROW($A$1:$A$25))+1,1)*10^ROW($A$1:$A$25)/10)</f>
        <v>0</v>
      </c>
      <c r="AE794" s="180"/>
      <c r="AF794" s="180"/>
      <c r="AG794" s="180"/>
    </row>
    <row r="795" spans="15:33" s="179" customFormat="1" x14ac:dyDescent="0.25">
      <c r="O795" s="180"/>
      <c r="P795" s="180"/>
      <c r="Q795" s="180"/>
      <c r="R795" s="180"/>
      <c r="S795" s="180"/>
      <c r="T795" s="180"/>
      <c r="U795" s="180"/>
      <c r="V795" s="180"/>
      <c r="W795" s="180"/>
      <c r="X795" s="180"/>
      <c r="Y795" s="180"/>
      <c r="Z795" s="180"/>
      <c r="AA795" s="180"/>
      <c r="AB795" s="180"/>
      <c r="AC795" s="205" t="str">
        <f>INDEX(Tracking!$B$6:$B$3001,ROW(A790),1)&amp;""</f>
        <v/>
      </c>
      <c r="AD795" s="206">
        <f t="array" ref="AD795">SUMPRODUCT(MID(0&amp;AC795,LARGE(INDEX(ISNUMBER(--MID(AC795,ROW($A$1:$A$25),1))* ROW($A$1:$A$25),0),ROW($A$1:$A$25))+1,1)*10^ROW($A$1:$A$25)/10)</f>
        <v>0</v>
      </c>
      <c r="AE795" s="180"/>
      <c r="AF795" s="180"/>
      <c r="AG795" s="180"/>
    </row>
    <row r="796" spans="15:33" s="179" customFormat="1" x14ac:dyDescent="0.25">
      <c r="O796" s="180"/>
      <c r="P796" s="180"/>
      <c r="Q796" s="180"/>
      <c r="R796" s="180"/>
      <c r="S796" s="180"/>
      <c r="T796" s="180"/>
      <c r="U796" s="180"/>
      <c r="V796" s="180"/>
      <c r="W796" s="180"/>
      <c r="X796" s="180"/>
      <c r="Y796" s="180"/>
      <c r="Z796" s="180"/>
      <c r="AA796" s="180"/>
      <c r="AB796" s="180"/>
      <c r="AC796" s="205" t="str">
        <f>INDEX(Tracking!$B$6:$B$3001,ROW(A791),1)&amp;""</f>
        <v/>
      </c>
      <c r="AD796" s="206">
        <f t="array" ref="AD796">SUMPRODUCT(MID(0&amp;AC796,LARGE(INDEX(ISNUMBER(--MID(AC796,ROW($A$1:$A$25),1))* ROW($A$1:$A$25),0),ROW($A$1:$A$25))+1,1)*10^ROW($A$1:$A$25)/10)</f>
        <v>0</v>
      </c>
      <c r="AE796" s="180"/>
      <c r="AF796" s="180"/>
      <c r="AG796" s="180"/>
    </row>
    <row r="797" spans="15:33" s="179" customFormat="1" x14ac:dyDescent="0.25">
      <c r="O797" s="180"/>
      <c r="P797" s="180"/>
      <c r="Q797" s="180"/>
      <c r="R797" s="180"/>
      <c r="S797" s="180"/>
      <c r="T797" s="180"/>
      <c r="U797" s="180"/>
      <c r="V797" s="180"/>
      <c r="W797" s="180"/>
      <c r="X797" s="180"/>
      <c r="Y797" s="180"/>
      <c r="Z797" s="180"/>
      <c r="AA797" s="180"/>
      <c r="AB797" s="180"/>
      <c r="AC797" s="205" t="str">
        <f>INDEX(Tracking!$B$6:$B$3001,ROW(A792),1)&amp;""</f>
        <v/>
      </c>
      <c r="AD797" s="206">
        <f t="array" ref="AD797">SUMPRODUCT(MID(0&amp;AC797,LARGE(INDEX(ISNUMBER(--MID(AC797,ROW($A$1:$A$25),1))* ROW($A$1:$A$25),0),ROW($A$1:$A$25))+1,1)*10^ROW($A$1:$A$25)/10)</f>
        <v>0</v>
      </c>
      <c r="AE797" s="180"/>
      <c r="AF797" s="180"/>
      <c r="AG797" s="180"/>
    </row>
    <row r="798" spans="15:33" s="179" customFormat="1" x14ac:dyDescent="0.25">
      <c r="O798" s="180"/>
      <c r="P798" s="180"/>
      <c r="Q798" s="180"/>
      <c r="R798" s="180"/>
      <c r="S798" s="180"/>
      <c r="T798" s="180"/>
      <c r="U798" s="180"/>
      <c r="V798" s="180"/>
      <c r="W798" s="180"/>
      <c r="X798" s="180"/>
      <c r="Y798" s="180"/>
      <c r="Z798" s="180"/>
      <c r="AA798" s="180"/>
      <c r="AB798" s="180"/>
      <c r="AC798" s="205" t="str">
        <f>INDEX(Tracking!$B$6:$B$3001,ROW(A793),1)&amp;""</f>
        <v/>
      </c>
      <c r="AD798" s="206">
        <f t="array" ref="AD798">SUMPRODUCT(MID(0&amp;AC798,LARGE(INDEX(ISNUMBER(--MID(AC798,ROW($A$1:$A$25),1))* ROW($A$1:$A$25),0),ROW($A$1:$A$25))+1,1)*10^ROW($A$1:$A$25)/10)</f>
        <v>0</v>
      </c>
      <c r="AE798" s="180"/>
      <c r="AF798" s="180"/>
      <c r="AG798" s="180"/>
    </row>
    <row r="799" spans="15:33" s="179" customFormat="1" x14ac:dyDescent="0.25">
      <c r="O799" s="180"/>
      <c r="P799" s="180"/>
      <c r="Q799" s="180"/>
      <c r="R799" s="180"/>
      <c r="S799" s="180"/>
      <c r="T799" s="180"/>
      <c r="U799" s="180"/>
      <c r="V799" s="180"/>
      <c r="W799" s="180"/>
      <c r="X799" s="180"/>
      <c r="Y799" s="180"/>
      <c r="Z799" s="180"/>
      <c r="AA799" s="180"/>
      <c r="AB799" s="180"/>
      <c r="AC799" s="205" t="str">
        <f>INDEX(Tracking!$B$6:$B$3001,ROW(A794),1)&amp;""</f>
        <v/>
      </c>
      <c r="AD799" s="206">
        <f t="array" ref="AD799">SUMPRODUCT(MID(0&amp;AC799,LARGE(INDEX(ISNUMBER(--MID(AC799,ROW($A$1:$A$25),1))* ROW($A$1:$A$25),0),ROW($A$1:$A$25))+1,1)*10^ROW($A$1:$A$25)/10)</f>
        <v>0</v>
      </c>
      <c r="AE799" s="180"/>
      <c r="AF799" s="180"/>
      <c r="AG799" s="180"/>
    </row>
    <row r="800" spans="15:33" s="179" customFormat="1" x14ac:dyDescent="0.25">
      <c r="O800" s="180"/>
      <c r="P800" s="180"/>
      <c r="Q800" s="180"/>
      <c r="R800" s="180"/>
      <c r="S800" s="180"/>
      <c r="T800" s="180"/>
      <c r="U800" s="180"/>
      <c r="V800" s="180"/>
      <c r="W800" s="180"/>
      <c r="X800" s="180"/>
      <c r="Y800" s="180"/>
      <c r="Z800" s="180"/>
      <c r="AA800" s="180"/>
      <c r="AB800" s="180"/>
      <c r="AC800" s="205" t="str">
        <f>INDEX(Tracking!$B$6:$B$3001,ROW(A795),1)&amp;""</f>
        <v/>
      </c>
      <c r="AD800" s="206">
        <f t="array" ref="AD800">SUMPRODUCT(MID(0&amp;AC800,LARGE(INDEX(ISNUMBER(--MID(AC800,ROW($A$1:$A$25),1))* ROW($A$1:$A$25),0),ROW($A$1:$A$25))+1,1)*10^ROW($A$1:$A$25)/10)</f>
        <v>0</v>
      </c>
      <c r="AE800" s="180"/>
      <c r="AF800" s="180"/>
      <c r="AG800" s="180"/>
    </row>
    <row r="801" spans="15:33" s="179" customFormat="1" x14ac:dyDescent="0.25">
      <c r="O801" s="180"/>
      <c r="P801" s="180"/>
      <c r="Q801" s="180"/>
      <c r="R801" s="180"/>
      <c r="S801" s="180"/>
      <c r="T801" s="180"/>
      <c r="U801" s="180"/>
      <c r="V801" s="180"/>
      <c r="W801" s="180"/>
      <c r="X801" s="180"/>
      <c r="Y801" s="180"/>
      <c r="Z801" s="180"/>
      <c r="AA801" s="180"/>
      <c r="AB801" s="180"/>
      <c r="AC801" s="205" t="str">
        <f>INDEX(Tracking!$B$6:$B$3001,ROW(A796),1)&amp;""</f>
        <v/>
      </c>
      <c r="AD801" s="206">
        <f t="array" ref="AD801">SUMPRODUCT(MID(0&amp;AC801,LARGE(INDEX(ISNUMBER(--MID(AC801,ROW($A$1:$A$25),1))* ROW($A$1:$A$25),0),ROW($A$1:$A$25))+1,1)*10^ROW($A$1:$A$25)/10)</f>
        <v>0</v>
      </c>
      <c r="AE801" s="180"/>
      <c r="AF801" s="180"/>
      <c r="AG801" s="180"/>
    </row>
    <row r="802" spans="15:33" s="179" customFormat="1" x14ac:dyDescent="0.25">
      <c r="O802" s="180"/>
      <c r="P802" s="180"/>
      <c r="Q802" s="180"/>
      <c r="R802" s="180"/>
      <c r="S802" s="180"/>
      <c r="T802" s="180"/>
      <c r="U802" s="180"/>
      <c r="V802" s="180"/>
      <c r="W802" s="180"/>
      <c r="X802" s="180"/>
      <c r="Y802" s="180"/>
      <c r="Z802" s="180"/>
      <c r="AA802" s="180"/>
      <c r="AB802" s="180"/>
      <c r="AC802" s="205" t="str">
        <f>INDEX(Tracking!$B$6:$B$3001,ROW(A797),1)&amp;""</f>
        <v/>
      </c>
      <c r="AD802" s="206">
        <f t="array" ref="AD802">SUMPRODUCT(MID(0&amp;AC802,LARGE(INDEX(ISNUMBER(--MID(AC802,ROW($A$1:$A$25),1))* ROW($A$1:$A$25),0),ROW($A$1:$A$25))+1,1)*10^ROW($A$1:$A$25)/10)</f>
        <v>0</v>
      </c>
      <c r="AE802" s="180"/>
      <c r="AF802" s="180"/>
      <c r="AG802" s="180"/>
    </row>
    <row r="803" spans="15:33" s="179" customFormat="1" x14ac:dyDescent="0.25">
      <c r="O803" s="180"/>
      <c r="P803" s="180"/>
      <c r="Q803" s="180"/>
      <c r="R803" s="180"/>
      <c r="S803" s="180"/>
      <c r="T803" s="180"/>
      <c r="U803" s="180"/>
      <c r="V803" s="180"/>
      <c r="W803" s="180"/>
      <c r="X803" s="180"/>
      <c r="Y803" s="180"/>
      <c r="Z803" s="180"/>
      <c r="AA803" s="180"/>
      <c r="AB803" s="180"/>
      <c r="AC803" s="205" t="str">
        <f>INDEX(Tracking!$B$6:$B$3001,ROW(A798),1)&amp;""</f>
        <v/>
      </c>
      <c r="AD803" s="206">
        <f t="array" ref="AD803">SUMPRODUCT(MID(0&amp;AC803,LARGE(INDEX(ISNUMBER(--MID(AC803,ROW($A$1:$A$25),1))* ROW($A$1:$A$25),0),ROW($A$1:$A$25))+1,1)*10^ROW($A$1:$A$25)/10)</f>
        <v>0</v>
      </c>
      <c r="AE803" s="180"/>
      <c r="AF803" s="180"/>
      <c r="AG803" s="180"/>
    </row>
    <row r="804" spans="15:33" s="179" customFormat="1" x14ac:dyDescent="0.25">
      <c r="O804" s="180"/>
      <c r="P804" s="180"/>
      <c r="Q804" s="180"/>
      <c r="R804" s="180"/>
      <c r="S804" s="180"/>
      <c r="T804" s="180"/>
      <c r="U804" s="180"/>
      <c r="V804" s="180"/>
      <c r="W804" s="180"/>
      <c r="X804" s="180"/>
      <c r="Y804" s="180"/>
      <c r="Z804" s="180"/>
      <c r="AA804" s="180"/>
      <c r="AB804" s="180"/>
      <c r="AC804" s="205" t="str">
        <f>INDEX(Tracking!$B$6:$B$3001,ROW(A799),1)&amp;""</f>
        <v/>
      </c>
      <c r="AD804" s="206">
        <f t="array" ref="AD804">SUMPRODUCT(MID(0&amp;AC804,LARGE(INDEX(ISNUMBER(--MID(AC804,ROW($A$1:$A$25),1))* ROW($A$1:$A$25),0),ROW($A$1:$A$25))+1,1)*10^ROW($A$1:$A$25)/10)</f>
        <v>0</v>
      </c>
      <c r="AE804" s="180"/>
      <c r="AF804" s="180"/>
      <c r="AG804" s="180"/>
    </row>
    <row r="805" spans="15:33" s="179" customFormat="1" x14ac:dyDescent="0.25">
      <c r="O805" s="180"/>
      <c r="P805" s="180"/>
      <c r="Q805" s="180"/>
      <c r="R805" s="180"/>
      <c r="S805" s="180"/>
      <c r="T805" s="180"/>
      <c r="U805" s="180"/>
      <c r="V805" s="180"/>
      <c r="W805" s="180"/>
      <c r="X805" s="180"/>
      <c r="Y805" s="180"/>
      <c r="Z805" s="180"/>
      <c r="AA805" s="180"/>
      <c r="AB805" s="180"/>
      <c r="AC805" s="205" t="str">
        <f>INDEX(Tracking!$B$6:$B$3001,ROW(A800),1)&amp;""</f>
        <v/>
      </c>
      <c r="AD805" s="206">
        <f t="array" ref="AD805">SUMPRODUCT(MID(0&amp;AC805,LARGE(INDEX(ISNUMBER(--MID(AC805,ROW($A$1:$A$25),1))* ROW($A$1:$A$25),0),ROW($A$1:$A$25))+1,1)*10^ROW($A$1:$A$25)/10)</f>
        <v>0</v>
      </c>
      <c r="AE805" s="180"/>
      <c r="AF805" s="180"/>
      <c r="AG805" s="180"/>
    </row>
    <row r="806" spans="15:33" s="179" customFormat="1" x14ac:dyDescent="0.25">
      <c r="O806" s="180"/>
      <c r="P806" s="180"/>
      <c r="Q806" s="180"/>
      <c r="R806" s="180"/>
      <c r="S806" s="180"/>
      <c r="T806" s="180"/>
      <c r="U806" s="180"/>
      <c r="V806" s="180"/>
      <c r="W806" s="180"/>
      <c r="X806" s="180"/>
      <c r="Y806" s="180"/>
      <c r="Z806" s="180"/>
      <c r="AA806" s="180"/>
      <c r="AB806" s="180"/>
      <c r="AC806" s="205" t="str">
        <f>INDEX(Tracking!$B$6:$B$3001,ROW(A801),1)&amp;""</f>
        <v/>
      </c>
      <c r="AD806" s="206">
        <f t="array" ref="AD806">SUMPRODUCT(MID(0&amp;AC806,LARGE(INDEX(ISNUMBER(--MID(AC806,ROW($A$1:$A$25),1))* ROW($A$1:$A$25),0),ROW($A$1:$A$25))+1,1)*10^ROW($A$1:$A$25)/10)</f>
        <v>0</v>
      </c>
      <c r="AE806" s="180"/>
      <c r="AF806" s="180"/>
      <c r="AG806" s="180"/>
    </row>
    <row r="807" spans="15:33" s="179" customFormat="1" x14ac:dyDescent="0.25">
      <c r="O807" s="180"/>
      <c r="P807" s="180"/>
      <c r="Q807" s="180"/>
      <c r="R807" s="180"/>
      <c r="S807" s="180"/>
      <c r="T807" s="180"/>
      <c r="U807" s="180"/>
      <c r="V807" s="180"/>
      <c r="W807" s="180"/>
      <c r="X807" s="180"/>
      <c r="Y807" s="180"/>
      <c r="Z807" s="180"/>
      <c r="AA807" s="180"/>
      <c r="AB807" s="180"/>
      <c r="AC807" s="205" t="str">
        <f>INDEX(Tracking!$B$6:$B$3001,ROW(A802),1)&amp;""</f>
        <v/>
      </c>
      <c r="AD807" s="206">
        <f t="array" ref="AD807">SUMPRODUCT(MID(0&amp;AC807,LARGE(INDEX(ISNUMBER(--MID(AC807,ROW($A$1:$A$25),1))* ROW($A$1:$A$25),0),ROW($A$1:$A$25))+1,1)*10^ROW($A$1:$A$25)/10)</f>
        <v>0</v>
      </c>
      <c r="AE807" s="180"/>
      <c r="AF807" s="180"/>
      <c r="AG807" s="180"/>
    </row>
    <row r="808" spans="15:33" s="179" customFormat="1" x14ac:dyDescent="0.25">
      <c r="O808" s="180"/>
      <c r="P808" s="180"/>
      <c r="Q808" s="180"/>
      <c r="R808" s="180"/>
      <c r="S808" s="180"/>
      <c r="T808" s="180"/>
      <c r="U808" s="180"/>
      <c r="V808" s="180"/>
      <c r="W808" s="180"/>
      <c r="X808" s="180"/>
      <c r="Y808" s="180"/>
      <c r="Z808" s="180"/>
      <c r="AA808" s="180"/>
      <c r="AB808" s="180"/>
      <c r="AC808" s="205" t="str">
        <f>INDEX(Tracking!$B$6:$B$3001,ROW(A803),1)&amp;""</f>
        <v/>
      </c>
      <c r="AD808" s="206">
        <f t="array" ref="AD808">SUMPRODUCT(MID(0&amp;AC808,LARGE(INDEX(ISNUMBER(--MID(AC808,ROW($A$1:$A$25),1))* ROW($A$1:$A$25),0),ROW($A$1:$A$25))+1,1)*10^ROW($A$1:$A$25)/10)</f>
        <v>0</v>
      </c>
      <c r="AE808" s="180"/>
      <c r="AF808" s="180"/>
      <c r="AG808" s="180"/>
    </row>
    <row r="809" spans="15:33" s="179" customFormat="1" x14ac:dyDescent="0.25">
      <c r="O809" s="180"/>
      <c r="P809" s="180"/>
      <c r="Q809" s="180"/>
      <c r="R809" s="180"/>
      <c r="S809" s="180"/>
      <c r="T809" s="180"/>
      <c r="U809" s="180"/>
      <c r="V809" s="180"/>
      <c r="W809" s="180"/>
      <c r="X809" s="180"/>
      <c r="Y809" s="180"/>
      <c r="Z809" s="180"/>
      <c r="AA809" s="180"/>
      <c r="AB809" s="180"/>
      <c r="AC809" s="205" t="str">
        <f>INDEX(Tracking!$B$6:$B$3001,ROW(A804),1)&amp;""</f>
        <v/>
      </c>
      <c r="AD809" s="206">
        <f t="array" ref="AD809">SUMPRODUCT(MID(0&amp;AC809,LARGE(INDEX(ISNUMBER(--MID(AC809,ROW($A$1:$A$25),1))* ROW($A$1:$A$25),0),ROW($A$1:$A$25))+1,1)*10^ROW($A$1:$A$25)/10)</f>
        <v>0</v>
      </c>
      <c r="AE809" s="180"/>
      <c r="AF809" s="180"/>
      <c r="AG809" s="180"/>
    </row>
    <row r="810" spans="15:33" s="179" customFormat="1" x14ac:dyDescent="0.25">
      <c r="O810" s="180"/>
      <c r="P810" s="180"/>
      <c r="Q810" s="180"/>
      <c r="R810" s="180"/>
      <c r="S810" s="180"/>
      <c r="T810" s="180"/>
      <c r="U810" s="180"/>
      <c r="V810" s="180"/>
      <c r="W810" s="180"/>
      <c r="X810" s="180"/>
      <c r="Y810" s="180"/>
      <c r="Z810" s="180"/>
      <c r="AA810" s="180"/>
      <c r="AB810" s="180"/>
      <c r="AC810" s="205" t="str">
        <f>INDEX(Tracking!$B$6:$B$3001,ROW(A805),1)&amp;""</f>
        <v/>
      </c>
      <c r="AD810" s="206">
        <f t="array" ref="AD810">SUMPRODUCT(MID(0&amp;AC810,LARGE(INDEX(ISNUMBER(--MID(AC810,ROW($A$1:$A$25),1))* ROW($A$1:$A$25),0),ROW($A$1:$A$25))+1,1)*10^ROW($A$1:$A$25)/10)</f>
        <v>0</v>
      </c>
      <c r="AE810" s="180"/>
      <c r="AF810" s="180"/>
      <c r="AG810" s="180"/>
    </row>
    <row r="811" spans="15:33" s="179" customFormat="1" x14ac:dyDescent="0.25">
      <c r="O811" s="180"/>
      <c r="P811" s="180"/>
      <c r="Q811" s="180"/>
      <c r="R811" s="180"/>
      <c r="S811" s="180"/>
      <c r="T811" s="180"/>
      <c r="U811" s="180"/>
      <c r="V811" s="180"/>
      <c r="W811" s="180"/>
      <c r="X811" s="180"/>
      <c r="Y811" s="180"/>
      <c r="Z811" s="180"/>
      <c r="AA811" s="180"/>
      <c r="AB811" s="180"/>
      <c r="AC811" s="205" t="str">
        <f>INDEX(Tracking!$B$6:$B$3001,ROW(A806),1)&amp;""</f>
        <v/>
      </c>
      <c r="AD811" s="206">
        <f t="array" ref="AD811">SUMPRODUCT(MID(0&amp;AC811,LARGE(INDEX(ISNUMBER(--MID(AC811,ROW($A$1:$A$25),1))* ROW($A$1:$A$25),0),ROW($A$1:$A$25))+1,1)*10^ROW($A$1:$A$25)/10)</f>
        <v>0</v>
      </c>
      <c r="AE811" s="180"/>
      <c r="AF811" s="180"/>
      <c r="AG811" s="180"/>
    </row>
    <row r="812" spans="15:33" s="179" customFormat="1" x14ac:dyDescent="0.25">
      <c r="O812" s="180"/>
      <c r="P812" s="180"/>
      <c r="Q812" s="180"/>
      <c r="R812" s="180"/>
      <c r="S812" s="180"/>
      <c r="T812" s="180"/>
      <c r="U812" s="180"/>
      <c r="V812" s="180"/>
      <c r="W812" s="180"/>
      <c r="X812" s="180"/>
      <c r="Y812" s="180"/>
      <c r="Z812" s="180"/>
      <c r="AA812" s="180"/>
      <c r="AB812" s="180"/>
      <c r="AC812" s="205" t="str">
        <f>INDEX(Tracking!$B$6:$B$3001,ROW(A807),1)&amp;""</f>
        <v/>
      </c>
      <c r="AD812" s="206">
        <f t="array" ref="AD812">SUMPRODUCT(MID(0&amp;AC812,LARGE(INDEX(ISNUMBER(--MID(AC812,ROW($A$1:$A$25),1))* ROW($A$1:$A$25),0),ROW($A$1:$A$25))+1,1)*10^ROW($A$1:$A$25)/10)</f>
        <v>0</v>
      </c>
      <c r="AE812" s="180"/>
      <c r="AF812" s="180"/>
      <c r="AG812" s="180"/>
    </row>
    <row r="813" spans="15:33" s="179" customFormat="1" x14ac:dyDescent="0.25">
      <c r="O813" s="180"/>
      <c r="P813" s="180"/>
      <c r="Q813" s="180"/>
      <c r="R813" s="180"/>
      <c r="S813" s="180"/>
      <c r="T813" s="180"/>
      <c r="U813" s="180"/>
      <c r="V813" s="180"/>
      <c r="W813" s="180"/>
      <c r="X813" s="180"/>
      <c r="Y813" s="180"/>
      <c r="Z813" s="180"/>
      <c r="AA813" s="180"/>
      <c r="AB813" s="180"/>
      <c r="AC813" s="205" t="str">
        <f>INDEX(Tracking!$B$6:$B$3001,ROW(A808),1)&amp;""</f>
        <v/>
      </c>
      <c r="AD813" s="206">
        <f t="array" ref="AD813">SUMPRODUCT(MID(0&amp;AC813,LARGE(INDEX(ISNUMBER(--MID(AC813,ROW($A$1:$A$25),1))* ROW($A$1:$A$25),0),ROW($A$1:$A$25))+1,1)*10^ROW($A$1:$A$25)/10)</f>
        <v>0</v>
      </c>
      <c r="AE813" s="180"/>
      <c r="AF813" s="180"/>
      <c r="AG813" s="180"/>
    </row>
    <row r="814" spans="15:33" s="179" customFormat="1" x14ac:dyDescent="0.25">
      <c r="O814" s="180"/>
      <c r="P814" s="180"/>
      <c r="Q814" s="180"/>
      <c r="R814" s="180"/>
      <c r="S814" s="180"/>
      <c r="T814" s="180"/>
      <c r="U814" s="180"/>
      <c r="V814" s="180"/>
      <c r="W814" s="180"/>
      <c r="X814" s="180"/>
      <c r="Y814" s="180"/>
      <c r="Z814" s="180"/>
      <c r="AA814" s="180"/>
      <c r="AB814" s="180"/>
      <c r="AC814" s="205" t="str">
        <f>INDEX(Tracking!$B$6:$B$3001,ROW(A809),1)&amp;""</f>
        <v/>
      </c>
      <c r="AD814" s="206">
        <f t="array" ref="AD814">SUMPRODUCT(MID(0&amp;AC814,LARGE(INDEX(ISNUMBER(--MID(AC814,ROW($A$1:$A$25),1))* ROW($A$1:$A$25),0),ROW($A$1:$A$25))+1,1)*10^ROW($A$1:$A$25)/10)</f>
        <v>0</v>
      </c>
      <c r="AE814" s="180"/>
      <c r="AF814" s="180"/>
      <c r="AG814" s="180"/>
    </row>
    <row r="815" spans="15:33" s="179" customFormat="1" x14ac:dyDescent="0.25">
      <c r="O815" s="180"/>
      <c r="P815" s="180"/>
      <c r="Q815" s="180"/>
      <c r="R815" s="180"/>
      <c r="S815" s="180"/>
      <c r="T815" s="180"/>
      <c r="U815" s="180"/>
      <c r="V815" s="180"/>
      <c r="W815" s="180"/>
      <c r="X815" s="180"/>
      <c r="Y815" s="180"/>
      <c r="Z815" s="180"/>
      <c r="AA815" s="180"/>
      <c r="AB815" s="180"/>
      <c r="AC815" s="205" t="str">
        <f>INDEX(Tracking!$B$6:$B$3001,ROW(A810),1)&amp;""</f>
        <v/>
      </c>
      <c r="AD815" s="206">
        <f t="array" ref="AD815">SUMPRODUCT(MID(0&amp;AC815,LARGE(INDEX(ISNUMBER(--MID(AC815,ROW($A$1:$A$25),1))* ROW($A$1:$A$25),0),ROW($A$1:$A$25))+1,1)*10^ROW($A$1:$A$25)/10)</f>
        <v>0</v>
      </c>
      <c r="AE815" s="180"/>
      <c r="AF815" s="180"/>
      <c r="AG815" s="180"/>
    </row>
    <row r="816" spans="15:33" s="179" customFormat="1" x14ac:dyDescent="0.25">
      <c r="O816" s="180"/>
      <c r="P816" s="180"/>
      <c r="Q816" s="180"/>
      <c r="R816" s="180"/>
      <c r="S816" s="180"/>
      <c r="T816" s="180"/>
      <c r="U816" s="180"/>
      <c r="V816" s="180"/>
      <c r="W816" s="180"/>
      <c r="X816" s="180"/>
      <c r="Y816" s="180"/>
      <c r="Z816" s="180"/>
      <c r="AA816" s="180"/>
      <c r="AB816" s="180"/>
      <c r="AC816" s="205" t="str">
        <f>INDEX(Tracking!$B$6:$B$3001,ROW(A811),1)&amp;""</f>
        <v/>
      </c>
      <c r="AD816" s="206">
        <f t="array" ref="AD816">SUMPRODUCT(MID(0&amp;AC816,LARGE(INDEX(ISNUMBER(--MID(AC816,ROW($A$1:$A$25),1))* ROW($A$1:$A$25),0),ROW($A$1:$A$25))+1,1)*10^ROW($A$1:$A$25)/10)</f>
        <v>0</v>
      </c>
      <c r="AE816" s="180"/>
      <c r="AF816" s="180"/>
      <c r="AG816" s="180"/>
    </row>
    <row r="817" spans="15:33" s="179" customFormat="1" x14ac:dyDescent="0.25">
      <c r="O817" s="180"/>
      <c r="P817" s="180"/>
      <c r="Q817" s="180"/>
      <c r="R817" s="180"/>
      <c r="S817" s="180"/>
      <c r="T817" s="180"/>
      <c r="U817" s="180"/>
      <c r="V817" s="180"/>
      <c r="W817" s="180"/>
      <c r="X817" s="180"/>
      <c r="Y817" s="180"/>
      <c r="Z817" s="180"/>
      <c r="AA817" s="180"/>
      <c r="AB817" s="180"/>
      <c r="AC817" s="205" t="str">
        <f>INDEX(Tracking!$B$6:$B$3001,ROW(A812),1)&amp;""</f>
        <v/>
      </c>
      <c r="AD817" s="206">
        <f t="array" ref="AD817">SUMPRODUCT(MID(0&amp;AC817,LARGE(INDEX(ISNUMBER(--MID(AC817,ROW($A$1:$A$25),1))* ROW($A$1:$A$25),0),ROW($A$1:$A$25))+1,1)*10^ROW($A$1:$A$25)/10)</f>
        <v>0</v>
      </c>
      <c r="AE817" s="180"/>
      <c r="AF817" s="180"/>
      <c r="AG817" s="180"/>
    </row>
    <row r="818" spans="15:33" s="179" customFormat="1" x14ac:dyDescent="0.25">
      <c r="O818" s="180"/>
      <c r="P818" s="180"/>
      <c r="Q818" s="180"/>
      <c r="R818" s="180"/>
      <c r="S818" s="180"/>
      <c r="T818" s="180"/>
      <c r="U818" s="180"/>
      <c r="V818" s="180"/>
      <c r="W818" s="180"/>
      <c r="X818" s="180"/>
      <c r="Y818" s="180"/>
      <c r="Z818" s="180"/>
      <c r="AA818" s="180"/>
      <c r="AB818" s="180"/>
      <c r="AC818" s="205" t="str">
        <f>INDEX(Tracking!$B$6:$B$3001,ROW(A813),1)&amp;""</f>
        <v/>
      </c>
      <c r="AD818" s="206">
        <f t="array" ref="AD818">SUMPRODUCT(MID(0&amp;AC818,LARGE(INDEX(ISNUMBER(--MID(AC818,ROW($A$1:$A$25),1))* ROW($A$1:$A$25),0),ROW($A$1:$A$25))+1,1)*10^ROW($A$1:$A$25)/10)</f>
        <v>0</v>
      </c>
      <c r="AE818" s="180"/>
      <c r="AF818" s="180"/>
      <c r="AG818" s="180"/>
    </row>
    <row r="819" spans="15:33" s="179" customFormat="1" x14ac:dyDescent="0.25">
      <c r="O819" s="180"/>
      <c r="P819" s="180"/>
      <c r="Q819" s="180"/>
      <c r="R819" s="180"/>
      <c r="S819" s="180"/>
      <c r="T819" s="180"/>
      <c r="U819" s="180"/>
      <c r="V819" s="180"/>
      <c r="W819" s="180"/>
      <c r="X819" s="180"/>
      <c r="Y819" s="180"/>
      <c r="Z819" s="180"/>
      <c r="AA819" s="180"/>
      <c r="AB819" s="180"/>
      <c r="AC819" s="205" t="str">
        <f>INDEX(Tracking!$B$6:$B$3001,ROW(A814),1)&amp;""</f>
        <v/>
      </c>
      <c r="AD819" s="206">
        <f t="array" ref="AD819">SUMPRODUCT(MID(0&amp;AC819,LARGE(INDEX(ISNUMBER(--MID(AC819,ROW($A$1:$A$25),1))* ROW($A$1:$A$25),0),ROW($A$1:$A$25))+1,1)*10^ROW($A$1:$A$25)/10)</f>
        <v>0</v>
      </c>
      <c r="AE819" s="180"/>
      <c r="AF819" s="180"/>
      <c r="AG819" s="180"/>
    </row>
    <row r="820" spans="15:33" s="179" customFormat="1" x14ac:dyDescent="0.25">
      <c r="O820" s="180"/>
      <c r="P820" s="180"/>
      <c r="Q820" s="180"/>
      <c r="R820" s="180"/>
      <c r="S820" s="180"/>
      <c r="T820" s="180"/>
      <c r="U820" s="180"/>
      <c r="V820" s="180"/>
      <c r="W820" s="180"/>
      <c r="X820" s="180"/>
      <c r="Y820" s="180"/>
      <c r="Z820" s="180"/>
      <c r="AA820" s="180"/>
      <c r="AB820" s="180"/>
      <c r="AC820" s="205" t="str">
        <f>INDEX(Tracking!$B$6:$B$3001,ROW(A815),1)&amp;""</f>
        <v/>
      </c>
      <c r="AD820" s="206">
        <f t="array" ref="AD820">SUMPRODUCT(MID(0&amp;AC820,LARGE(INDEX(ISNUMBER(--MID(AC820,ROW($A$1:$A$25),1))* ROW($A$1:$A$25),0),ROW($A$1:$A$25))+1,1)*10^ROW($A$1:$A$25)/10)</f>
        <v>0</v>
      </c>
      <c r="AE820" s="180"/>
      <c r="AF820" s="180"/>
      <c r="AG820" s="180"/>
    </row>
    <row r="821" spans="15:33" s="179" customFormat="1" x14ac:dyDescent="0.25">
      <c r="O821" s="180"/>
      <c r="P821" s="180"/>
      <c r="Q821" s="180"/>
      <c r="R821" s="180"/>
      <c r="S821" s="180"/>
      <c r="T821" s="180"/>
      <c r="U821" s="180"/>
      <c r="V821" s="180"/>
      <c r="W821" s="180"/>
      <c r="X821" s="180"/>
      <c r="Y821" s="180"/>
      <c r="Z821" s="180"/>
      <c r="AA821" s="180"/>
      <c r="AB821" s="180"/>
      <c r="AC821" s="205" t="str">
        <f>INDEX(Tracking!$B$6:$B$3001,ROW(A816),1)&amp;""</f>
        <v/>
      </c>
      <c r="AD821" s="206">
        <f t="array" ref="AD821">SUMPRODUCT(MID(0&amp;AC821,LARGE(INDEX(ISNUMBER(--MID(AC821,ROW($A$1:$A$25),1))* ROW($A$1:$A$25),0),ROW($A$1:$A$25))+1,1)*10^ROW($A$1:$A$25)/10)</f>
        <v>0</v>
      </c>
      <c r="AE821" s="180"/>
      <c r="AF821" s="180"/>
      <c r="AG821" s="180"/>
    </row>
    <row r="822" spans="15:33" s="179" customFormat="1" x14ac:dyDescent="0.25">
      <c r="O822" s="180"/>
      <c r="P822" s="180"/>
      <c r="Q822" s="180"/>
      <c r="R822" s="180"/>
      <c r="S822" s="180"/>
      <c r="T822" s="180"/>
      <c r="U822" s="180"/>
      <c r="V822" s="180"/>
      <c r="W822" s="180"/>
      <c r="X822" s="180"/>
      <c r="Y822" s="180"/>
      <c r="Z822" s="180"/>
      <c r="AA822" s="180"/>
      <c r="AB822" s="180"/>
      <c r="AC822" s="205" t="str">
        <f>INDEX(Tracking!$B$6:$B$3001,ROW(A817),1)&amp;""</f>
        <v/>
      </c>
      <c r="AD822" s="206">
        <f t="array" ref="AD822">SUMPRODUCT(MID(0&amp;AC822,LARGE(INDEX(ISNUMBER(--MID(AC822,ROW($A$1:$A$25),1))* ROW($A$1:$A$25),0),ROW($A$1:$A$25))+1,1)*10^ROW($A$1:$A$25)/10)</f>
        <v>0</v>
      </c>
      <c r="AE822" s="180"/>
      <c r="AF822" s="180"/>
      <c r="AG822" s="180"/>
    </row>
    <row r="823" spans="15:33" s="179" customFormat="1" x14ac:dyDescent="0.25">
      <c r="O823" s="180"/>
      <c r="P823" s="180"/>
      <c r="Q823" s="180"/>
      <c r="R823" s="180"/>
      <c r="S823" s="180"/>
      <c r="T823" s="180"/>
      <c r="U823" s="180"/>
      <c r="V823" s="180"/>
      <c r="W823" s="180"/>
      <c r="X823" s="180"/>
      <c r="Y823" s="180"/>
      <c r="Z823" s="180"/>
      <c r="AA823" s="180"/>
      <c r="AB823" s="180"/>
      <c r="AC823" s="205" t="str">
        <f>INDEX(Tracking!$B$6:$B$3001,ROW(A818),1)&amp;""</f>
        <v/>
      </c>
      <c r="AD823" s="206">
        <f t="array" ref="AD823">SUMPRODUCT(MID(0&amp;AC823,LARGE(INDEX(ISNUMBER(--MID(AC823,ROW($A$1:$A$25),1))* ROW($A$1:$A$25),0),ROW($A$1:$A$25))+1,1)*10^ROW($A$1:$A$25)/10)</f>
        <v>0</v>
      </c>
      <c r="AE823" s="180"/>
      <c r="AF823" s="180"/>
      <c r="AG823" s="180"/>
    </row>
    <row r="824" spans="15:33" s="179" customFormat="1" x14ac:dyDescent="0.25">
      <c r="O824" s="180"/>
      <c r="P824" s="180"/>
      <c r="Q824" s="180"/>
      <c r="R824" s="180"/>
      <c r="S824" s="180"/>
      <c r="T824" s="180"/>
      <c r="U824" s="180"/>
      <c r="V824" s="180"/>
      <c r="W824" s="180"/>
      <c r="X824" s="180"/>
      <c r="Y824" s="180"/>
      <c r="Z824" s="180"/>
      <c r="AA824" s="180"/>
      <c r="AB824" s="180"/>
      <c r="AC824" s="205" t="str">
        <f>INDEX(Tracking!$B$6:$B$3001,ROW(A819),1)&amp;""</f>
        <v/>
      </c>
      <c r="AD824" s="206">
        <f t="array" ref="AD824">SUMPRODUCT(MID(0&amp;AC824,LARGE(INDEX(ISNUMBER(--MID(AC824,ROW($A$1:$A$25),1))* ROW($A$1:$A$25),0),ROW($A$1:$A$25))+1,1)*10^ROW($A$1:$A$25)/10)</f>
        <v>0</v>
      </c>
      <c r="AE824" s="180"/>
      <c r="AF824" s="180"/>
      <c r="AG824" s="180"/>
    </row>
    <row r="825" spans="15:33" s="179" customFormat="1" x14ac:dyDescent="0.25">
      <c r="O825" s="180"/>
      <c r="P825" s="180"/>
      <c r="Q825" s="180"/>
      <c r="R825" s="180"/>
      <c r="S825" s="180"/>
      <c r="T825" s="180"/>
      <c r="U825" s="180"/>
      <c r="V825" s="180"/>
      <c r="W825" s="180"/>
      <c r="X825" s="180"/>
      <c r="Y825" s="180"/>
      <c r="Z825" s="180"/>
      <c r="AA825" s="180"/>
      <c r="AB825" s="180"/>
      <c r="AC825" s="205" t="str">
        <f>INDEX(Tracking!$B$6:$B$3001,ROW(A820),1)&amp;""</f>
        <v/>
      </c>
      <c r="AD825" s="206">
        <f t="array" ref="AD825">SUMPRODUCT(MID(0&amp;AC825,LARGE(INDEX(ISNUMBER(--MID(AC825,ROW($A$1:$A$25),1))* ROW($A$1:$A$25),0),ROW($A$1:$A$25))+1,1)*10^ROW($A$1:$A$25)/10)</f>
        <v>0</v>
      </c>
      <c r="AE825" s="180"/>
      <c r="AF825" s="180"/>
      <c r="AG825" s="180"/>
    </row>
    <row r="826" spans="15:33" s="179" customFormat="1" x14ac:dyDescent="0.25">
      <c r="O826" s="180"/>
      <c r="P826" s="180"/>
      <c r="Q826" s="180"/>
      <c r="R826" s="180"/>
      <c r="S826" s="180"/>
      <c r="T826" s="180"/>
      <c r="U826" s="180"/>
      <c r="V826" s="180"/>
      <c r="W826" s="180"/>
      <c r="X826" s="180"/>
      <c r="Y826" s="180"/>
      <c r="Z826" s="180"/>
      <c r="AA826" s="180"/>
      <c r="AB826" s="180"/>
      <c r="AC826" s="205" t="str">
        <f>INDEX(Tracking!$B$6:$B$3001,ROW(A821),1)&amp;""</f>
        <v/>
      </c>
      <c r="AD826" s="206">
        <f t="array" ref="AD826">SUMPRODUCT(MID(0&amp;AC826,LARGE(INDEX(ISNUMBER(--MID(AC826,ROW($A$1:$A$25),1))* ROW($A$1:$A$25),0),ROW($A$1:$A$25))+1,1)*10^ROW($A$1:$A$25)/10)</f>
        <v>0</v>
      </c>
      <c r="AE826" s="180"/>
      <c r="AF826" s="180"/>
      <c r="AG826" s="180"/>
    </row>
    <row r="827" spans="15:33" s="179" customFormat="1" x14ac:dyDescent="0.25">
      <c r="O827" s="180"/>
      <c r="P827" s="180"/>
      <c r="Q827" s="180"/>
      <c r="R827" s="180"/>
      <c r="S827" s="180"/>
      <c r="T827" s="180"/>
      <c r="U827" s="180"/>
      <c r="V827" s="180"/>
      <c r="W827" s="180"/>
      <c r="X827" s="180"/>
      <c r="Y827" s="180"/>
      <c r="Z827" s="180"/>
      <c r="AA827" s="180"/>
      <c r="AB827" s="180"/>
      <c r="AC827" s="205" t="str">
        <f>INDEX(Tracking!$B$6:$B$3001,ROW(A822),1)&amp;""</f>
        <v/>
      </c>
      <c r="AD827" s="206">
        <f t="array" ref="AD827">SUMPRODUCT(MID(0&amp;AC827,LARGE(INDEX(ISNUMBER(--MID(AC827,ROW($A$1:$A$25),1))* ROW($A$1:$A$25),0),ROW($A$1:$A$25))+1,1)*10^ROW($A$1:$A$25)/10)</f>
        <v>0</v>
      </c>
      <c r="AE827" s="180"/>
      <c r="AF827" s="180"/>
      <c r="AG827" s="180"/>
    </row>
    <row r="828" spans="15:33" s="179" customFormat="1" x14ac:dyDescent="0.25">
      <c r="O828" s="180"/>
      <c r="P828" s="180"/>
      <c r="Q828" s="180"/>
      <c r="R828" s="180"/>
      <c r="S828" s="180"/>
      <c r="T828" s="180"/>
      <c r="U828" s="180"/>
      <c r="V828" s="180"/>
      <c r="W828" s="180"/>
      <c r="X828" s="180"/>
      <c r="Y828" s="180"/>
      <c r="Z828" s="180"/>
      <c r="AA828" s="180"/>
      <c r="AB828" s="180"/>
      <c r="AC828" s="205" t="str">
        <f>INDEX(Tracking!$B$6:$B$3001,ROW(A823),1)&amp;""</f>
        <v/>
      </c>
      <c r="AD828" s="206">
        <f t="array" ref="AD828">SUMPRODUCT(MID(0&amp;AC828,LARGE(INDEX(ISNUMBER(--MID(AC828,ROW($A$1:$A$25),1))* ROW($A$1:$A$25),0),ROW($A$1:$A$25))+1,1)*10^ROW($A$1:$A$25)/10)</f>
        <v>0</v>
      </c>
      <c r="AE828" s="180"/>
      <c r="AF828" s="180"/>
      <c r="AG828" s="180"/>
    </row>
    <row r="829" spans="15:33" s="179" customFormat="1" x14ac:dyDescent="0.25">
      <c r="O829" s="180"/>
      <c r="P829" s="180"/>
      <c r="Q829" s="180"/>
      <c r="R829" s="180"/>
      <c r="S829" s="180"/>
      <c r="T829" s="180"/>
      <c r="U829" s="180"/>
      <c r="V829" s="180"/>
      <c r="W829" s="180"/>
      <c r="X829" s="180"/>
      <c r="Y829" s="180"/>
      <c r="Z829" s="180"/>
      <c r="AA829" s="180"/>
      <c r="AB829" s="180"/>
      <c r="AC829" s="205" t="str">
        <f>INDEX(Tracking!$B$6:$B$3001,ROW(A824),1)&amp;""</f>
        <v/>
      </c>
      <c r="AD829" s="206">
        <f t="array" ref="AD829">SUMPRODUCT(MID(0&amp;AC829,LARGE(INDEX(ISNUMBER(--MID(AC829,ROW($A$1:$A$25),1))* ROW($A$1:$A$25),0),ROW($A$1:$A$25))+1,1)*10^ROW($A$1:$A$25)/10)</f>
        <v>0</v>
      </c>
      <c r="AE829" s="180"/>
      <c r="AF829" s="180"/>
      <c r="AG829" s="180"/>
    </row>
    <row r="830" spans="15:33" s="179" customFormat="1" x14ac:dyDescent="0.25">
      <c r="O830" s="180"/>
      <c r="P830" s="180"/>
      <c r="Q830" s="180"/>
      <c r="R830" s="180"/>
      <c r="S830" s="180"/>
      <c r="T830" s="180"/>
      <c r="U830" s="180"/>
      <c r="V830" s="180"/>
      <c r="W830" s="180"/>
      <c r="X830" s="180"/>
      <c r="Y830" s="180"/>
      <c r="Z830" s="180"/>
      <c r="AA830" s="180"/>
      <c r="AB830" s="180"/>
      <c r="AC830" s="205" t="str">
        <f>INDEX(Tracking!$B$6:$B$3001,ROW(A825),1)&amp;""</f>
        <v/>
      </c>
      <c r="AD830" s="206">
        <f t="array" ref="AD830">SUMPRODUCT(MID(0&amp;AC830,LARGE(INDEX(ISNUMBER(--MID(AC830,ROW($A$1:$A$25),1))* ROW($A$1:$A$25),0),ROW($A$1:$A$25))+1,1)*10^ROW($A$1:$A$25)/10)</f>
        <v>0</v>
      </c>
      <c r="AE830" s="180"/>
      <c r="AF830" s="180"/>
      <c r="AG830" s="180"/>
    </row>
    <row r="831" spans="15:33" s="179" customFormat="1" x14ac:dyDescent="0.25">
      <c r="O831" s="180"/>
      <c r="P831" s="180"/>
      <c r="Q831" s="180"/>
      <c r="R831" s="180"/>
      <c r="S831" s="180"/>
      <c r="T831" s="180"/>
      <c r="U831" s="180"/>
      <c r="V831" s="180"/>
      <c r="W831" s="180"/>
      <c r="X831" s="180"/>
      <c r="Y831" s="180"/>
      <c r="Z831" s="180"/>
      <c r="AA831" s="180"/>
      <c r="AB831" s="180"/>
      <c r="AC831" s="205" t="str">
        <f>INDEX(Tracking!$B$6:$B$3001,ROW(A826),1)&amp;""</f>
        <v/>
      </c>
      <c r="AD831" s="206">
        <f t="array" ref="AD831">SUMPRODUCT(MID(0&amp;AC831,LARGE(INDEX(ISNUMBER(--MID(AC831,ROW($A$1:$A$25),1))* ROW($A$1:$A$25),0),ROW($A$1:$A$25))+1,1)*10^ROW($A$1:$A$25)/10)</f>
        <v>0</v>
      </c>
      <c r="AE831" s="180"/>
      <c r="AF831" s="180"/>
      <c r="AG831" s="180"/>
    </row>
    <row r="832" spans="15:33" s="179" customFormat="1" x14ac:dyDescent="0.25">
      <c r="O832" s="180"/>
      <c r="P832" s="180"/>
      <c r="Q832" s="180"/>
      <c r="R832" s="180"/>
      <c r="S832" s="180"/>
      <c r="T832" s="180"/>
      <c r="U832" s="180"/>
      <c r="V832" s="180"/>
      <c r="W832" s="180"/>
      <c r="X832" s="180"/>
      <c r="Y832" s="180"/>
      <c r="Z832" s="180"/>
      <c r="AA832" s="180"/>
      <c r="AB832" s="180"/>
      <c r="AC832" s="205" t="str">
        <f>INDEX(Tracking!$B$6:$B$3001,ROW(A827),1)&amp;""</f>
        <v/>
      </c>
      <c r="AD832" s="206">
        <f t="array" ref="AD832">SUMPRODUCT(MID(0&amp;AC832,LARGE(INDEX(ISNUMBER(--MID(AC832,ROW($A$1:$A$25),1))* ROW($A$1:$A$25),0),ROW($A$1:$A$25))+1,1)*10^ROW($A$1:$A$25)/10)</f>
        <v>0</v>
      </c>
      <c r="AE832" s="180"/>
      <c r="AF832" s="180"/>
      <c r="AG832" s="180"/>
    </row>
    <row r="833" spans="15:33" s="179" customFormat="1" x14ac:dyDescent="0.25">
      <c r="O833" s="180"/>
      <c r="P833" s="180"/>
      <c r="Q833" s="180"/>
      <c r="R833" s="180"/>
      <c r="S833" s="180"/>
      <c r="T833" s="180"/>
      <c r="U833" s="180"/>
      <c r="V833" s="180"/>
      <c r="W833" s="180"/>
      <c r="X833" s="180"/>
      <c r="Y833" s="180"/>
      <c r="Z833" s="180"/>
      <c r="AA833" s="180"/>
      <c r="AB833" s="180"/>
      <c r="AC833" s="205" t="str">
        <f>INDEX(Tracking!$B$6:$B$3001,ROW(A828),1)&amp;""</f>
        <v/>
      </c>
      <c r="AD833" s="206">
        <f t="array" ref="AD833">SUMPRODUCT(MID(0&amp;AC833,LARGE(INDEX(ISNUMBER(--MID(AC833,ROW($A$1:$A$25),1))* ROW($A$1:$A$25),0),ROW($A$1:$A$25))+1,1)*10^ROW($A$1:$A$25)/10)</f>
        <v>0</v>
      </c>
      <c r="AE833" s="180"/>
      <c r="AF833" s="180"/>
      <c r="AG833" s="180"/>
    </row>
    <row r="834" spans="15:33" s="179" customFormat="1" x14ac:dyDescent="0.25">
      <c r="O834" s="180"/>
      <c r="P834" s="180"/>
      <c r="Q834" s="180"/>
      <c r="R834" s="180"/>
      <c r="S834" s="180"/>
      <c r="T834" s="180"/>
      <c r="U834" s="180"/>
      <c r="V834" s="180"/>
      <c r="W834" s="180"/>
      <c r="X834" s="180"/>
      <c r="Y834" s="180"/>
      <c r="Z834" s="180"/>
      <c r="AA834" s="180"/>
      <c r="AB834" s="180"/>
      <c r="AC834" s="205" t="str">
        <f>INDEX(Tracking!$B$6:$B$3001,ROW(A829),1)&amp;""</f>
        <v/>
      </c>
      <c r="AD834" s="206">
        <f t="array" ref="AD834">SUMPRODUCT(MID(0&amp;AC834,LARGE(INDEX(ISNUMBER(--MID(AC834,ROW($A$1:$A$25),1))* ROW($A$1:$A$25),0),ROW($A$1:$A$25))+1,1)*10^ROW($A$1:$A$25)/10)</f>
        <v>0</v>
      </c>
      <c r="AE834" s="180"/>
      <c r="AF834" s="180"/>
      <c r="AG834" s="180"/>
    </row>
    <row r="835" spans="15:33" s="179" customFormat="1" x14ac:dyDescent="0.25">
      <c r="O835" s="180"/>
      <c r="P835" s="180"/>
      <c r="Q835" s="180"/>
      <c r="R835" s="180"/>
      <c r="S835" s="180"/>
      <c r="T835" s="180"/>
      <c r="U835" s="180"/>
      <c r="V835" s="180"/>
      <c r="W835" s="180"/>
      <c r="X835" s="180"/>
      <c r="Y835" s="180"/>
      <c r="Z835" s="180"/>
      <c r="AA835" s="180"/>
      <c r="AB835" s="180"/>
      <c r="AC835" s="205" t="str">
        <f>INDEX(Tracking!$B$6:$B$3001,ROW(A830),1)&amp;""</f>
        <v/>
      </c>
      <c r="AD835" s="206">
        <f t="array" ref="AD835">SUMPRODUCT(MID(0&amp;AC835,LARGE(INDEX(ISNUMBER(--MID(AC835,ROW($A$1:$A$25),1))* ROW($A$1:$A$25),0),ROW($A$1:$A$25))+1,1)*10^ROW($A$1:$A$25)/10)</f>
        <v>0</v>
      </c>
      <c r="AE835" s="180"/>
      <c r="AF835" s="180"/>
      <c r="AG835" s="180"/>
    </row>
    <row r="836" spans="15:33" s="179" customFormat="1" x14ac:dyDescent="0.25">
      <c r="O836" s="180"/>
      <c r="P836" s="180"/>
      <c r="Q836" s="180"/>
      <c r="R836" s="180"/>
      <c r="S836" s="180"/>
      <c r="T836" s="180"/>
      <c r="U836" s="180"/>
      <c r="V836" s="180"/>
      <c r="W836" s="180"/>
      <c r="X836" s="180"/>
      <c r="Y836" s="180"/>
      <c r="Z836" s="180"/>
      <c r="AA836" s="180"/>
      <c r="AB836" s="180"/>
      <c r="AC836" s="205" t="str">
        <f>INDEX(Tracking!$B$6:$B$3001,ROW(A831),1)&amp;""</f>
        <v/>
      </c>
      <c r="AD836" s="206">
        <f t="array" ref="AD836">SUMPRODUCT(MID(0&amp;AC836,LARGE(INDEX(ISNUMBER(--MID(AC836,ROW($A$1:$A$25),1))* ROW($A$1:$A$25),0),ROW($A$1:$A$25))+1,1)*10^ROW($A$1:$A$25)/10)</f>
        <v>0</v>
      </c>
      <c r="AE836" s="180"/>
      <c r="AF836" s="180"/>
      <c r="AG836" s="180"/>
    </row>
    <row r="837" spans="15:33" s="179" customFormat="1" x14ac:dyDescent="0.25">
      <c r="O837" s="180"/>
      <c r="P837" s="180"/>
      <c r="Q837" s="180"/>
      <c r="R837" s="180"/>
      <c r="S837" s="180"/>
      <c r="T837" s="180"/>
      <c r="U837" s="180"/>
      <c r="V837" s="180"/>
      <c r="W837" s="180"/>
      <c r="X837" s="180"/>
      <c r="Y837" s="180"/>
      <c r="Z837" s="180"/>
      <c r="AA837" s="180"/>
      <c r="AB837" s="180"/>
      <c r="AC837" s="205" t="str">
        <f>INDEX(Tracking!$B$6:$B$3001,ROW(A832),1)&amp;""</f>
        <v/>
      </c>
      <c r="AD837" s="206">
        <f t="array" ref="AD837">SUMPRODUCT(MID(0&amp;AC837,LARGE(INDEX(ISNUMBER(--MID(AC837,ROW($A$1:$A$25),1))* ROW($A$1:$A$25),0),ROW($A$1:$A$25))+1,1)*10^ROW($A$1:$A$25)/10)</f>
        <v>0</v>
      </c>
      <c r="AE837" s="180"/>
      <c r="AF837" s="180"/>
      <c r="AG837" s="180"/>
    </row>
    <row r="838" spans="15:33" s="179" customFormat="1" x14ac:dyDescent="0.25">
      <c r="O838" s="180"/>
      <c r="P838" s="180"/>
      <c r="Q838" s="180"/>
      <c r="R838" s="180"/>
      <c r="S838" s="180"/>
      <c r="T838" s="180"/>
      <c r="U838" s="180"/>
      <c r="V838" s="180"/>
      <c r="W838" s="180"/>
      <c r="X838" s="180"/>
      <c r="Y838" s="180"/>
      <c r="Z838" s="180"/>
      <c r="AA838" s="180"/>
      <c r="AB838" s="180"/>
      <c r="AC838" s="205" t="str">
        <f>INDEX(Tracking!$B$6:$B$3001,ROW(A833),1)&amp;""</f>
        <v/>
      </c>
      <c r="AD838" s="206">
        <f t="array" ref="AD838">SUMPRODUCT(MID(0&amp;AC838,LARGE(INDEX(ISNUMBER(--MID(AC838,ROW($A$1:$A$25),1))* ROW($A$1:$A$25),0),ROW($A$1:$A$25))+1,1)*10^ROW($A$1:$A$25)/10)</f>
        <v>0</v>
      </c>
      <c r="AE838" s="180"/>
      <c r="AF838" s="180"/>
      <c r="AG838" s="180"/>
    </row>
    <row r="839" spans="15:33" s="179" customFormat="1" x14ac:dyDescent="0.25">
      <c r="O839" s="180"/>
      <c r="P839" s="180"/>
      <c r="Q839" s="180"/>
      <c r="R839" s="180"/>
      <c r="S839" s="180"/>
      <c r="T839" s="180"/>
      <c r="U839" s="180"/>
      <c r="V839" s="180"/>
      <c r="W839" s="180"/>
      <c r="X839" s="180"/>
      <c r="Y839" s="180"/>
      <c r="Z839" s="180"/>
      <c r="AA839" s="180"/>
      <c r="AB839" s="180"/>
      <c r="AC839" s="205" t="str">
        <f>INDEX(Tracking!$B$6:$B$3001,ROW(A834),1)&amp;""</f>
        <v/>
      </c>
      <c r="AD839" s="206">
        <f t="array" ref="AD839">SUMPRODUCT(MID(0&amp;AC839,LARGE(INDEX(ISNUMBER(--MID(AC839,ROW($A$1:$A$25),1))* ROW($A$1:$A$25),0),ROW($A$1:$A$25))+1,1)*10^ROW($A$1:$A$25)/10)</f>
        <v>0</v>
      </c>
      <c r="AE839" s="180"/>
      <c r="AF839" s="180"/>
      <c r="AG839" s="180"/>
    </row>
    <row r="840" spans="15:33" s="179" customFormat="1" x14ac:dyDescent="0.25">
      <c r="O840" s="180"/>
      <c r="P840" s="180"/>
      <c r="Q840" s="180"/>
      <c r="R840" s="180"/>
      <c r="S840" s="180"/>
      <c r="T840" s="180"/>
      <c r="U840" s="180"/>
      <c r="V840" s="180"/>
      <c r="W840" s="180"/>
      <c r="X840" s="180"/>
      <c r="Y840" s="180"/>
      <c r="Z840" s="180"/>
      <c r="AA840" s="180"/>
      <c r="AB840" s="180"/>
      <c r="AC840" s="205" t="str">
        <f>INDEX(Tracking!$B$6:$B$3001,ROW(A835),1)&amp;""</f>
        <v/>
      </c>
      <c r="AD840" s="206">
        <f t="array" ref="AD840">SUMPRODUCT(MID(0&amp;AC840,LARGE(INDEX(ISNUMBER(--MID(AC840,ROW($A$1:$A$25),1))* ROW($A$1:$A$25),0),ROW($A$1:$A$25))+1,1)*10^ROW($A$1:$A$25)/10)</f>
        <v>0</v>
      </c>
      <c r="AE840" s="180"/>
      <c r="AF840" s="180"/>
      <c r="AG840" s="180"/>
    </row>
    <row r="841" spans="15:33" s="179" customFormat="1" x14ac:dyDescent="0.25">
      <c r="O841" s="180"/>
      <c r="P841" s="180"/>
      <c r="Q841" s="180"/>
      <c r="R841" s="180"/>
      <c r="S841" s="180"/>
      <c r="T841" s="180"/>
      <c r="U841" s="180"/>
      <c r="V841" s="180"/>
      <c r="W841" s="180"/>
      <c r="X841" s="180"/>
      <c r="Y841" s="180"/>
      <c r="Z841" s="180"/>
      <c r="AA841" s="180"/>
      <c r="AB841" s="180"/>
      <c r="AC841" s="205" t="str">
        <f>INDEX(Tracking!$B$6:$B$3001,ROW(A836),1)&amp;""</f>
        <v/>
      </c>
      <c r="AD841" s="206">
        <f t="array" ref="AD841">SUMPRODUCT(MID(0&amp;AC841,LARGE(INDEX(ISNUMBER(--MID(AC841,ROW($A$1:$A$25),1))* ROW($A$1:$A$25),0),ROW($A$1:$A$25))+1,1)*10^ROW($A$1:$A$25)/10)</f>
        <v>0</v>
      </c>
      <c r="AE841" s="180"/>
      <c r="AF841" s="180"/>
      <c r="AG841" s="180"/>
    </row>
    <row r="842" spans="15:33" s="179" customFormat="1" x14ac:dyDescent="0.25">
      <c r="O842" s="180"/>
      <c r="P842" s="180"/>
      <c r="Q842" s="180"/>
      <c r="R842" s="180"/>
      <c r="S842" s="180"/>
      <c r="T842" s="180"/>
      <c r="U842" s="180"/>
      <c r="V842" s="180"/>
      <c r="W842" s="180"/>
      <c r="X842" s="180"/>
      <c r="Y842" s="180"/>
      <c r="Z842" s="180"/>
      <c r="AA842" s="180"/>
      <c r="AB842" s="180"/>
      <c r="AC842" s="205" t="str">
        <f>INDEX(Tracking!$B$6:$B$3001,ROW(A837),1)&amp;""</f>
        <v/>
      </c>
      <c r="AD842" s="206">
        <f t="array" ref="AD842">SUMPRODUCT(MID(0&amp;AC842,LARGE(INDEX(ISNUMBER(--MID(AC842,ROW($A$1:$A$25),1))* ROW($A$1:$A$25),0),ROW($A$1:$A$25))+1,1)*10^ROW($A$1:$A$25)/10)</f>
        <v>0</v>
      </c>
      <c r="AE842" s="180"/>
      <c r="AF842" s="180"/>
      <c r="AG842" s="180"/>
    </row>
    <row r="843" spans="15:33" s="179" customFormat="1" x14ac:dyDescent="0.25">
      <c r="O843" s="180"/>
      <c r="P843" s="180"/>
      <c r="Q843" s="180"/>
      <c r="R843" s="180"/>
      <c r="S843" s="180"/>
      <c r="T843" s="180"/>
      <c r="U843" s="180"/>
      <c r="V843" s="180"/>
      <c r="W843" s="180"/>
      <c r="X843" s="180"/>
      <c r="Y843" s="180"/>
      <c r="Z843" s="180"/>
      <c r="AA843" s="180"/>
      <c r="AB843" s="180"/>
      <c r="AC843" s="205" t="str">
        <f>INDEX(Tracking!$B$6:$B$3001,ROW(A838),1)&amp;""</f>
        <v/>
      </c>
      <c r="AD843" s="206">
        <f t="array" ref="AD843">SUMPRODUCT(MID(0&amp;AC843,LARGE(INDEX(ISNUMBER(--MID(AC843,ROW($A$1:$A$25),1))* ROW($A$1:$A$25),0),ROW($A$1:$A$25))+1,1)*10^ROW($A$1:$A$25)/10)</f>
        <v>0</v>
      </c>
      <c r="AE843" s="180"/>
      <c r="AF843" s="180"/>
      <c r="AG843" s="180"/>
    </row>
    <row r="844" spans="15:33" s="179" customFormat="1" x14ac:dyDescent="0.25">
      <c r="O844" s="180"/>
      <c r="P844" s="180"/>
      <c r="Q844" s="180"/>
      <c r="R844" s="180"/>
      <c r="S844" s="180"/>
      <c r="T844" s="180"/>
      <c r="U844" s="180"/>
      <c r="V844" s="180"/>
      <c r="W844" s="180"/>
      <c r="X844" s="180"/>
      <c r="Y844" s="180"/>
      <c r="Z844" s="180"/>
      <c r="AA844" s="180"/>
      <c r="AB844" s="180"/>
      <c r="AC844" s="205" t="str">
        <f>INDEX(Tracking!$B$6:$B$3001,ROW(A839),1)&amp;""</f>
        <v/>
      </c>
      <c r="AD844" s="206">
        <f t="array" ref="AD844">SUMPRODUCT(MID(0&amp;AC844,LARGE(INDEX(ISNUMBER(--MID(AC844,ROW($A$1:$A$25),1))* ROW($A$1:$A$25),0),ROW($A$1:$A$25))+1,1)*10^ROW($A$1:$A$25)/10)</f>
        <v>0</v>
      </c>
      <c r="AE844" s="180"/>
      <c r="AF844" s="180"/>
      <c r="AG844" s="180"/>
    </row>
    <row r="845" spans="15:33" s="179" customFormat="1" x14ac:dyDescent="0.25">
      <c r="O845" s="180"/>
      <c r="P845" s="180"/>
      <c r="Q845" s="180"/>
      <c r="R845" s="180"/>
      <c r="S845" s="180"/>
      <c r="T845" s="180"/>
      <c r="U845" s="180"/>
      <c r="V845" s="180"/>
      <c r="W845" s="180"/>
      <c r="X845" s="180"/>
      <c r="Y845" s="180"/>
      <c r="Z845" s="180"/>
      <c r="AA845" s="180"/>
      <c r="AB845" s="180"/>
      <c r="AC845" s="205" t="str">
        <f>INDEX(Tracking!$B$6:$B$3001,ROW(A840),1)&amp;""</f>
        <v/>
      </c>
      <c r="AD845" s="206">
        <f t="array" ref="AD845">SUMPRODUCT(MID(0&amp;AC845,LARGE(INDEX(ISNUMBER(--MID(AC845,ROW($A$1:$A$25),1))* ROW($A$1:$A$25),0),ROW($A$1:$A$25))+1,1)*10^ROW($A$1:$A$25)/10)</f>
        <v>0</v>
      </c>
      <c r="AE845" s="180"/>
      <c r="AF845" s="180"/>
      <c r="AG845" s="180"/>
    </row>
    <row r="846" spans="15:33" s="179" customFormat="1" x14ac:dyDescent="0.25">
      <c r="O846" s="180"/>
      <c r="P846" s="180"/>
      <c r="Q846" s="180"/>
      <c r="R846" s="180"/>
      <c r="S846" s="180"/>
      <c r="T846" s="180"/>
      <c r="U846" s="180"/>
      <c r="V846" s="180"/>
      <c r="W846" s="180"/>
      <c r="X846" s="180"/>
      <c r="Y846" s="180"/>
      <c r="Z846" s="180"/>
      <c r="AA846" s="180"/>
      <c r="AB846" s="180"/>
      <c r="AC846" s="205" t="str">
        <f>INDEX(Tracking!$B$6:$B$3001,ROW(A841),1)&amp;""</f>
        <v/>
      </c>
      <c r="AD846" s="206">
        <f t="array" ref="AD846">SUMPRODUCT(MID(0&amp;AC846,LARGE(INDEX(ISNUMBER(--MID(AC846,ROW($A$1:$A$25),1))* ROW($A$1:$A$25),0),ROW($A$1:$A$25))+1,1)*10^ROW($A$1:$A$25)/10)</f>
        <v>0</v>
      </c>
      <c r="AE846" s="180"/>
      <c r="AF846" s="180"/>
      <c r="AG846" s="180"/>
    </row>
    <row r="847" spans="15:33" s="179" customFormat="1" x14ac:dyDescent="0.25">
      <c r="O847" s="180"/>
      <c r="P847" s="180"/>
      <c r="Q847" s="180"/>
      <c r="R847" s="180"/>
      <c r="S847" s="180"/>
      <c r="T847" s="180"/>
      <c r="U847" s="180"/>
      <c r="V847" s="180"/>
      <c r="W847" s="180"/>
      <c r="X847" s="180"/>
      <c r="Y847" s="180"/>
      <c r="Z847" s="180"/>
      <c r="AA847" s="180"/>
      <c r="AB847" s="180"/>
      <c r="AC847" s="205" t="str">
        <f>INDEX(Tracking!$B$6:$B$3001,ROW(A842),1)&amp;""</f>
        <v/>
      </c>
      <c r="AD847" s="206">
        <f t="array" ref="AD847">SUMPRODUCT(MID(0&amp;AC847,LARGE(INDEX(ISNUMBER(--MID(AC847,ROW($A$1:$A$25),1))* ROW($A$1:$A$25),0),ROW($A$1:$A$25))+1,1)*10^ROW($A$1:$A$25)/10)</f>
        <v>0</v>
      </c>
      <c r="AE847" s="180"/>
      <c r="AF847" s="180"/>
      <c r="AG847" s="180"/>
    </row>
    <row r="848" spans="15:33" s="179" customFormat="1" x14ac:dyDescent="0.25">
      <c r="O848" s="180"/>
      <c r="P848" s="180"/>
      <c r="Q848" s="180"/>
      <c r="R848" s="180"/>
      <c r="S848" s="180"/>
      <c r="T848" s="180"/>
      <c r="U848" s="180"/>
      <c r="V848" s="180"/>
      <c r="W848" s="180"/>
      <c r="X848" s="180"/>
      <c r="Y848" s="180"/>
      <c r="Z848" s="180"/>
      <c r="AA848" s="180"/>
      <c r="AB848" s="180"/>
      <c r="AC848" s="205" t="str">
        <f>INDEX(Tracking!$B$6:$B$3001,ROW(A843),1)&amp;""</f>
        <v/>
      </c>
      <c r="AD848" s="206">
        <f t="array" ref="AD848">SUMPRODUCT(MID(0&amp;AC848,LARGE(INDEX(ISNUMBER(--MID(AC848,ROW($A$1:$A$25),1))* ROW($A$1:$A$25),0),ROW($A$1:$A$25))+1,1)*10^ROW($A$1:$A$25)/10)</f>
        <v>0</v>
      </c>
      <c r="AE848" s="180"/>
      <c r="AF848" s="180"/>
      <c r="AG848" s="180"/>
    </row>
    <row r="849" spans="15:33" s="179" customFormat="1" x14ac:dyDescent="0.25">
      <c r="O849" s="180"/>
      <c r="P849" s="180"/>
      <c r="Q849" s="180"/>
      <c r="R849" s="180"/>
      <c r="S849" s="180"/>
      <c r="T849" s="180"/>
      <c r="U849" s="180"/>
      <c r="V849" s="180"/>
      <c r="W849" s="180"/>
      <c r="X849" s="180"/>
      <c r="Y849" s="180"/>
      <c r="Z849" s="180"/>
      <c r="AA849" s="180"/>
      <c r="AB849" s="180"/>
      <c r="AC849" s="205" t="str">
        <f>INDEX(Tracking!$B$6:$B$3001,ROW(A844),1)&amp;""</f>
        <v/>
      </c>
      <c r="AD849" s="206">
        <f t="array" ref="AD849">SUMPRODUCT(MID(0&amp;AC849,LARGE(INDEX(ISNUMBER(--MID(AC849,ROW($A$1:$A$25),1))* ROW($A$1:$A$25),0),ROW($A$1:$A$25))+1,1)*10^ROW($A$1:$A$25)/10)</f>
        <v>0</v>
      </c>
      <c r="AE849" s="180"/>
      <c r="AF849" s="180"/>
      <c r="AG849" s="180"/>
    </row>
    <row r="850" spans="15:33" s="179" customFormat="1" x14ac:dyDescent="0.25">
      <c r="O850" s="180"/>
      <c r="P850" s="180"/>
      <c r="Q850" s="180"/>
      <c r="R850" s="180"/>
      <c r="S850" s="180"/>
      <c r="T850" s="180"/>
      <c r="U850" s="180"/>
      <c r="V850" s="180"/>
      <c r="W850" s="180"/>
      <c r="X850" s="180"/>
      <c r="Y850" s="180"/>
      <c r="Z850" s="180"/>
      <c r="AA850" s="180"/>
      <c r="AB850" s="180"/>
      <c r="AC850" s="205" t="str">
        <f>INDEX(Tracking!$B$6:$B$3001,ROW(A845),1)&amp;""</f>
        <v/>
      </c>
      <c r="AD850" s="206">
        <f t="array" ref="AD850">SUMPRODUCT(MID(0&amp;AC850,LARGE(INDEX(ISNUMBER(--MID(AC850,ROW($A$1:$A$25),1))* ROW($A$1:$A$25),0),ROW($A$1:$A$25))+1,1)*10^ROW($A$1:$A$25)/10)</f>
        <v>0</v>
      </c>
      <c r="AE850" s="180"/>
      <c r="AF850" s="180"/>
      <c r="AG850" s="180"/>
    </row>
    <row r="851" spans="15:33" s="179" customFormat="1" x14ac:dyDescent="0.25">
      <c r="O851" s="180"/>
      <c r="P851" s="180"/>
      <c r="Q851" s="180"/>
      <c r="R851" s="180"/>
      <c r="S851" s="180"/>
      <c r="T851" s="180"/>
      <c r="U851" s="180"/>
      <c r="V851" s="180"/>
      <c r="W851" s="180"/>
      <c r="X851" s="180"/>
      <c r="Y851" s="180"/>
      <c r="Z851" s="180"/>
      <c r="AA851" s="180"/>
      <c r="AB851" s="180"/>
      <c r="AC851" s="205" t="str">
        <f>INDEX(Tracking!$B$6:$B$3001,ROW(A846),1)&amp;""</f>
        <v/>
      </c>
      <c r="AD851" s="206">
        <f t="array" ref="AD851">SUMPRODUCT(MID(0&amp;AC851,LARGE(INDEX(ISNUMBER(--MID(AC851,ROW($A$1:$A$25),1))* ROW($A$1:$A$25),0),ROW($A$1:$A$25))+1,1)*10^ROW($A$1:$A$25)/10)</f>
        <v>0</v>
      </c>
      <c r="AE851" s="180"/>
      <c r="AF851" s="180"/>
      <c r="AG851" s="180"/>
    </row>
    <row r="852" spans="15:33" s="179" customFormat="1" x14ac:dyDescent="0.25">
      <c r="O852" s="180"/>
      <c r="P852" s="180"/>
      <c r="Q852" s="180"/>
      <c r="R852" s="180"/>
      <c r="S852" s="180"/>
      <c r="T852" s="180"/>
      <c r="U852" s="180"/>
      <c r="V852" s="180"/>
      <c r="W852" s="180"/>
      <c r="X852" s="180"/>
      <c r="Y852" s="180"/>
      <c r="Z852" s="180"/>
      <c r="AA852" s="180"/>
      <c r="AB852" s="180"/>
      <c r="AC852" s="205" t="str">
        <f>INDEX(Tracking!$B$6:$B$3001,ROW(A847),1)&amp;""</f>
        <v/>
      </c>
      <c r="AD852" s="206">
        <f t="array" ref="AD852">SUMPRODUCT(MID(0&amp;AC852,LARGE(INDEX(ISNUMBER(--MID(AC852,ROW($A$1:$A$25),1))* ROW($A$1:$A$25),0),ROW($A$1:$A$25))+1,1)*10^ROW($A$1:$A$25)/10)</f>
        <v>0</v>
      </c>
      <c r="AE852" s="180"/>
      <c r="AF852" s="180"/>
      <c r="AG852" s="180"/>
    </row>
    <row r="853" spans="15:33" s="179" customFormat="1" x14ac:dyDescent="0.25">
      <c r="O853" s="180"/>
      <c r="P853" s="180"/>
      <c r="Q853" s="180"/>
      <c r="R853" s="180"/>
      <c r="S853" s="180"/>
      <c r="T853" s="180"/>
      <c r="U853" s="180"/>
      <c r="V853" s="180"/>
      <c r="W853" s="180"/>
      <c r="X853" s="180"/>
      <c r="Y853" s="180"/>
      <c r="Z853" s="180"/>
      <c r="AA853" s="180"/>
      <c r="AB853" s="180"/>
      <c r="AC853" s="205" t="str">
        <f>INDEX(Tracking!$B$6:$B$3001,ROW(A848),1)&amp;""</f>
        <v/>
      </c>
      <c r="AD853" s="206">
        <f t="array" ref="AD853">SUMPRODUCT(MID(0&amp;AC853,LARGE(INDEX(ISNUMBER(--MID(AC853,ROW($A$1:$A$25),1))* ROW($A$1:$A$25),0),ROW($A$1:$A$25))+1,1)*10^ROW($A$1:$A$25)/10)</f>
        <v>0</v>
      </c>
      <c r="AE853" s="180"/>
      <c r="AF853" s="180"/>
      <c r="AG853" s="180"/>
    </row>
    <row r="854" spans="15:33" s="179" customFormat="1" x14ac:dyDescent="0.25">
      <c r="O854" s="180"/>
      <c r="P854" s="180"/>
      <c r="Q854" s="180"/>
      <c r="R854" s="180"/>
      <c r="S854" s="180"/>
      <c r="T854" s="180"/>
      <c r="U854" s="180"/>
      <c r="V854" s="180"/>
      <c r="W854" s="180"/>
      <c r="X854" s="180"/>
      <c r="Y854" s="180"/>
      <c r="Z854" s="180"/>
      <c r="AA854" s="180"/>
      <c r="AB854" s="180"/>
      <c r="AC854" s="205" t="str">
        <f>INDEX(Tracking!$B$6:$B$3001,ROW(A849),1)&amp;""</f>
        <v/>
      </c>
      <c r="AD854" s="206">
        <f t="array" ref="AD854">SUMPRODUCT(MID(0&amp;AC854,LARGE(INDEX(ISNUMBER(--MID(AC854,ROW($A$1:$A$25),1))* ROW($A$1:$A$25),0),ROW($A$1:$A$25))+1,1)*10^ROW($A$1:$A$25)/10)</f>
        <v>0</v>
      </c>
      <c r="AE854" s="180"/>
      <c r="AF854" s="180"/>
      <c r="AG854" s="180"/>
    </row>
    <row r="855" spans="15:33" s="179" customFormat="1" x14ac:dyDescent="0.25">
      <c r="O855" s="180"/>
      <c r="P855" s="180"/>
      <c r="Q855" s="180"/>
      <c r="R855" s="180"/>
      <c r="S855" s="180"/>
      <c r="T855" s="180"/>
      <c r="U855" s="180"/>
      <c r="V855" s="180"/>
      <c r="W855" s="180"/>
      <c r="X855" s="180"/>
      <c r="Y855" s="180"/>
      <c r="Z855" s="180"/>
      <c r="AA855" s="180"/>
      <c r="AB855" s="180"/>
      <c r="AC855" s="205" t="str">
        <f>INDEX(Tracking!$B$6:$B$3001,ROW(A850),1)&amp;""</f>
        <v/>
      </c>
      <c r="AD855" s="206">
        <f t="array" ref="AD855">SUMPRODUCT(MID(0&amp;AC855,LARGE(INDEX(ISNUMBER(--MID(AC855,ROW($A$1:$A$25),1))* ROW($A$1:$A$25),0),ROW($A$1:$A$25))+1,1)*10^ROW($A$1:$A$25)/10)</f>
        <v>0</v>
      </c>
      <c r="AE855" s="180"/>
      <c r="AF855" s="180"/>
      <c r="AG855" s="180"/>
    </row>
    <row r="856" spans="15:33" s="179" customFormat="1" x14ac:dyDescent="0.25">
      <c r="O856" s="180"/>
      <c r="P856" s="180"/>
      <c r="Q856" s="180"/>
      <c r="R856" s="180"/>
      <c r="S856" s="180"/>
      <c r="T856" s="180"/>
      <c r="U856" s="180"/>
      <c r="V856" s="180"/>
      <c r="W856" s="180"/>
      <c r="X856" s="180"/>
      <c r="Y856" s="180"/>
      <c r="Z856" s="180"/>
      <c r="AA856" s="180"/>
      <c r="AB856" s="180"/>
      <c r="AC856" s="205" t="str">
        <f>INDEX(Tracking!$B$6:$B$3001,ROW(A851),1)&amp;""</f>
        <v/>
      </c>
      <c r="AD856" s="206">
        <f t="array" ref="AD856">SUMPRODUCT(MID(0&amp;AC856,LARGE(INDEX(ISNUMBER(--MID(AC856,ROW($A$1:$A$25),1))* ROW($A$1:$A$25),0),ROW($A$1:$A$25))+1,1)*10^ROW($A$1:$A$25)/10)</f>
        <v>0</v>
      </c>
      <c r="AE856" s="180"/>
      <c r="AF856" s="180"/>
      <c r="AG856" s="180"/>
    </row>
    <row r="857" spans="15:33" s="179" customFormat="1" x14ac:dyDescent="0.25">
      <c r="O857" s="180"/>
      <c r="P857" s="180"/>
      <c r="Q857" s="180"/>
      <c r="R857" s="180"/>
      <c r="S857" s="180"/>
      <c r="T857" s="180"/>
      <c r="U857" s="180"/>
      <c r="V857" s="180"/>
      <c r="W857" s="180"/>
      <c r="X857" s="180"/>
      <c r="Y857" s="180"/>
      <c r="Z857" s="180"/>
      <c r="AA857" s="180"/>
      <c r="AB857" s="180"/>
      <c r="AC857" s="205" t="str">
        <f>INDEX(Tracking!$B$6:$B$3001,ROW(A852),1)&amp;""</f>
        <v/>
      </c>
      <c r="AD857" s="206">
        <f t="array" ref="AD857">SUMPRODUCT(MID(0&amp;AC857,LARGE(INDEX(ISNUMBER(--MID(AC857,ROW($A$1:$A$25),1))* ROW($A$1:$A$25),0),ROW($A$1:$A$25))+1,1)*10^ROW($A$1:$A$25)/10)</f>
        <v>0</v>
      </c>
      <c r="AE857" s="180"/>
      <c r="AF857" s="180"/>
      <c r="AG857" s="180"/>
    </row>
    <row r="858" spans="15:33" s="179" customFormat="1" x14ac:dyDescent="0.25">
      <c r="O858" s="180"/>
      <c r="P858" s="180"/>
      <c r="Q858" s="180"/>
      <c r="R858" s="180"/>
      <c r="S858" s="180"/>
      <c r="T858" s="180"/>
      <c r="U858" s="180"/>
      <c r="V858" s="180"/>
      <c r="W858" s="180"/>
      <c r="X858" s="180"/>
      <c r="Y858" s="180"/>
      <c r="Z858" s="180"/>
      <c r="AA858" s="180"/>
      <c r="AB858" s="180"/>
      <c r="AC858" s="205" t="str">
        <f>INDEX(Tracking!$B$6:$B$3001,ROW(A853),1)&amp;""</f>
        <v/>
      </c>
      <c r="AD858" s="206">
        <f t="array" ref="AD858">SUMPRODUCT(MID(0&amp;AC858,LARGE(INDEX(ISNUMBER(--MID(AC858,ROW($A$1:$A$25),1))* ROW($A$1:$A$25),0),ROW($A$1:$A$25))+1,1)*10^ROW($A$1:$A$25)/10)</f>
        <v>0</v>
      </c>
      <c r="AE858" s="180"/>
      <c r="AF858" s="180"/>
      <c r="AG858" s="180"/>
    </row>
    <row r="859" spans="15:33" s="179" customFormat="1" x14ac:dyDescent="0.25">
      <c r="O859" s="180"/>
      <c r="P859" s="180"/>
      <c r="Q859" s="180"/>
      <c r="R859" s="180"/>
      <c r="S859" s="180"/>
      <c r="T859" s="180"/>
      <c r="U859" s="180"/>
      <c r="V859" s="180"/>
      <c r="W859" s="180"/>
      <c r="X859" s="180"/>
      <c r="Y859" s="180"/>
      <c r="Z859" s="180"/>
      <c r="AA859" s="180"/>
      <c r="AB859" s="180"/>
      <c r="AC859" s="205" t="str">
        <f>INDEX(Tracking!$B$6:$B$3001,ROW(A854),1)&amp;""</f>
        <v/>
      </c>
      <c r="AD859" s="206">
        <f t="array" ref="AD859">SUMPRODUCT(MID(0&amp;AC859,LARGE(INDEX(ISNUMBER(--MID(AC859,ROW($A$1:$A$25),1))* ROW($A$1:$A$25),0),ROW($A$1:$A$25))+1,1)*10^ROW($A$1:$A$25)/10)</f>
        <v>0</v>
      </c>
      <c r="AE859" s="180"/>
      <c r="AF859" s="180"/>
      <c r="AG859" s="180"/>
    </row>
    <row r="860" spans="15:33" s="179" customFormat="1" x14ac:dyDescent="0.25">
      <c r="O860" s="180"/>
      <c r="P860" s="180"/>
      <c r="Q860" s="180"/>
      <c r="R860" s="180"/>
      <c r="S860" s="180"/>
      <c r="T860" s="180"/>
      <c r="U860" s="180"/>
      <c r="V860" s="180"/>
      <c r="W860" s="180"/>
      <c r="X860" s="180"/>
      <c r="Y860" s="180"/>
      <c r="Z860" s="180"/>
      <c r="AA860" s="180"/>
      <c r="AB860" s="180"/>
      <c r="AC860" s="205" t="str">
        <f>INDEX(Tracking!$B$6:$B$3001,ROW(A855),1)&amp;""</f>
        <v/>
      </c>
      <c r="AD860" s="206">
        <f t="array" ref="AD860">SUMPRODUCT(MID(0&amp;AC860,LARGE(INDEX(ISNUMBER(--MID(AC860,ROW($A$1:$A$25),1))* ROW($A$1:$A$25),0),ROW($A$1:$A$25))+1,1)*10^ROW($A$1:$A$25)/10)</f>
        <v>0</v>
      </c>
      <c r="AE860" s="180"/>
      <c r="AF860" s="180"/>
      <c r="AG860" s="180"/>
    </row>
    <row r="861" spans="15:33" s="179" customFormat="1" x14ac:dyDescent="0.25">
      <c r="O861" s="180"/>
      <c r="P861" s="180"/>
      <c r="Q861" s="180"/>
      <c r="R861" s="180"/>
      <c r="S861" s="180"/>
      <c r="T861" s="180"/>
      <c r="U861" s="180"/>
      <c r="V861" s="180"/>
      <c r="W861" s="180"/>
      <c r="X861" s="180"/>
      <c r="Y861" s="180"/>
      <c r="Z861" s="180"/>
      <c r="AA861" s="180"/>
      <c r="AB861" s="180"/>
      <c r="AC861" s="205" t="str">
        <f>INDEX(Tracking!$B$6:$B$3001,ROW(A856),1)&amp;""</f>
        <v/>
      </c>
      <c r="AD861" s="206">
        <f t="array" ref="AD861">SUMPRODUCT(MID(0&amp;AC861,LARGE(INDEX(ISNUMBER(--MID(AC861,ROW($A$1:$A$25),1))* ROW($A$1:$A$25),0),ROW($A$1:$A$25))+1,1)*10^ROW($A$1:$A$25)/10)</f>
        <v>0</v>
      </c>
      <c r="AE861" s="180"/>
      <c r="AF861" s="180"/>
      <c r="AG861" s="180"/>
    </row>
    <row r="862" spans="15:33" s="179" customFormat="1" x14ac:dyDescent="0.25">
      <c r="O862" s="180"/>
      <c r="P862" s="180"/>
      <c r="Q862" s="180"/>
      <c r="R862" s="180"/>
      <c r="S862" s="180"/>
      <c r="T862" s="180"/>
      <c r="U862" s="180"/>
      <c r="V862" s="180"/>
      <c r="W862" s="180"/>
      <c r="X862" s="180"/>
      <c r="Y862" s="180"/>
      <c r="Z862" s="180"/>
      <c r="AA862" s="180"/>
      <c r="AB862" s="180"/>
      <c r="AC862" s="205" t="str">
        <f>INDEX(Tracking!$B$6:$B$3001,ROW(A857),1)&amp;""</f>
        <v/>
      </c>
      <c r="AD862" s="206">
        <f t="array" ref="AD862">SUMPRODUCT(MID(0&amp;AC862,LARGE(INDEX(ISNUMBER(--MID(AC862,ROW($A$1:$A$25),1))* ROW($A$1:$A$25),0),ROW($A$1:$A$25))+1,1)*10^ROW($A$1:$A$25)/10)</f>
        <v>0</v>
      </c>
      <c r="AE862" s="180"/>
      <c r="AF862" s="180"/>
      <c r="AG862" s="180"/>
    </row>
    <row r="863" spans="15:33" s="179" customFormat="1" x14ac:dyDescent="0.25">
      <c r="O863" s="180"/>
      <c r="P863" s="180"/>
      <c r="Q863" s="180"/>
      <c r="R863" s="180"/>
      <c r="S863" s="180"/>
      <c r="T863" s="180"/>
      <c r="U863" s="180"/>
      <c r="V863" s="180"/>
      <c r="W863" s="180"/>
      <c r="X863" s="180"/>
      <c r="Y863" s="180"/>
      <c r="Z863" s="180"/>
      <c r="AA863" s="180"/>
      <c r="AB863" s="180"/>
      <c r="AC863" s="205" t="str">
        <f>INDEX(Tracking!$B$6:$B$3001,ROW(A858),1)&amp;""</f>
        <v/>
      </c>
      <c r="AD863" s="206">
        <f t="array" ref="AD863">SUMPRODUCT(MID(0&amp;AC863,LARGE(INDEX(ISNUMBER(--MID(AC863,ROW($A$1:$A$25),1))* ROW($A$1:$A$25),0),ROW($A$1:$A$25))+1,1)*10^ROW($A$1:$A$25)/10)</f>
        <v>0</v>
      </c>
      <c r="AE863" s="180"/>
      <c r="AF863" s="180"/>
      <c r="AG863" s="180"/>
    </row>
    <row r="864" spans="15:33" s="179" customFormat="1" x14ac:dyDescent="0.25">
      <c r="O864" s="180"/>
      <c r="P864" s="180"/>
      <c r="Q864" s="180"/>
      <c r="R864" s="180"/>
      <c r="S864" s="180"/>
      <c r="T864" s="180"/>
      <c r="U864" s="180"/>
      <c r="V864" s="180"/>
      <c r="W864" s="180"/>
      <c r="X864" s="180"/>
      <c r="Y864" s="180"/>
      <c r="Z864" s="180"/>
      <c r="AA864" s="180"/>
      <c r="AB864" s="180"/>
      <c r="AC864" s="205" t="str">
        <f>INDEX(Tracking!$B$6:$B$3001,ROW(A859),1)&amp;""</f>
        <v/>
      </c>
      <c r="AD864" s="206">
        <f t="array" ref="AD864">SUMPRODUCT(MID(0&amp;AC864,LARGE(INDEX(ISNUMBER(--MID(AC864,ROW($A$1:$A$25),1))* ROW($A$1:$A$25),0),ROW($A$1:$A$25))+1,1)*10^ROW($A$1:$A$25)/10)</f>
        <v>0</v>
      </c>
      <c r="AE864" s="180"/>
      <c r="AF864" s="180"/>
      <c r="AG864" s="180"/>
    </row>
    <row r="865" spans="15:33" s="179" customFormat="1" x14ac:dyDescent="0.25">
      <c r="O865" s="180"/>
      <c r="P865" s="180"/>
      <c r="Q865" s="180"/>
      <c r="R865" s="180"/>
      <c r="S865" s="180"/>
      <c r="T865" s="180"/>
      <c r="U865" s="180"/>
      <c r="V865" s="180"/>
      <c r="W865" s="180"/>
      <c r="X865" s="180"/>
      <c r="Y865" s="180"/>
      <c r="Z865" s="180"/>
      <c r="AA865" s="180"/>
      <c r="AB865" s="180"/>
      <c r="AC865" s="205" t="str">
        <f>INDEX(Tracking!$B$6:$B$3001,ROW(A860),1)&amp;""</f>
        <v/>
      </c>
      <c r="AD865" s="206">
        <f t="array" ref="AD865">SUMPRODUCT(MID(0&amp;AC865,LARGE(INDEX(ISNUMBER(--MID(AC865,ROW($A$1:$A$25),1))* ROW($A$1:$A$25),0),ROW($A$1:$A$25))+1,1)*10^ROW($A$1:$A$25)/10)</f>
        <v>0</v>
      </c>
      <c r="AE865" s="180"/>
      <c r="AF865" s="180"/>
      <c r="AG865" s="180"/>
    </row>
    <row r="866" spans="15:33" s="179" customFormat="1" x14ac:dyDescent="0.25">
      <c r="O866" s="180"/>
      <c r="P866" s="180"/>
      <c r="Q866" s="180"/>
      <c r="R866" s="180"/>
      <c r="S866" s="180"/>
      <c r="T866" s="180"/>
      <c r="U866" s="180"/>
      <c r="V866" s="180"/>
      <c r="W866" s="180"/>
      <c r="X866" s="180"/>
      <c r="Y866" s="180"/>
      <c r="Z866" s="180"/>
      <c r="AA866" s="180"/>
      <c r="AB866" s="180"/>
      <c r="AC866" s="205" t="str">
        <f>INDEX(Tracking!$B$6:$B$3001,ROW(A861),1)&amp;""</f>
        <v/>
      </c>
      <c r="AD866" s="206">
        <f t="array" ref="AD866">SUMPRODUCT(MID(0&amp;AC866,LARGE(INDEX(ISNUMBER(--MID(AC866,ROW($A$1:$A$25),1))* ROW($A$1:$A$25),0),ROW($A$1:$A$25))+1,1)*10^ROW($A$1:$A$25)/10)</f>
        <v>0</v>
      </c>
      <c r="AE866" s="180"/>
      <c r="AF866" s="180"/>
      <c r="AG866" s="180"/>
    </row>
    <row r="867" spans="15:33" s="179" customFormat="1" x14ac:dyDescent="0.25">
      <c r="O867" s="180"/>
      <c r="P867" s="180"/>
      <c r="Q867" s="180"/>
      <c r="R867" s="180"/>
      <c r="S867" s="180"/>
      <c r="T867" s="180"/>
      <c r="U867" s="180"/>
      <c r="V867" s="180"/>
      <c r="W867" s="180"/>
      <c r="X867" s="180"/>
      <c r="Y867" s="180"/>
      <c r="Z867" s="180"/>
      <c r="AA867" s="180"/>
      <c r="AB867" s="180"/>
      <c r="AC867" s="205" t="str">
        <f>INDEX(Tracking!$B$6:$B$3001,ROW(A862),1)&amp;""</f>
        <v/>
      </c>
      <c r="AD867" s="206">
        <f t="array" ref="AD867">SUMPRODUCT(MID(0&amp;AC867,LARGE(INDEX(ISNUMBER(--MID(AC867,ROW($A$1:$A$25),1))* ROW($A$1:$A$25),0),ROW($A$1:$A$25))+1,1)*10^ROW($A$1:$A$25)/10)</f>
        <v>0</v>
      </c>
      <c r="AE867" s="180"/>
      <c r="AF867" s="180"/>
      <c r="AG867" s="180"/>
    </row>
    <row r="868" spans="15:33" s="179" customFormat="1" x14ac:dyDescent="0.25">
      <c r="O868" s="180"/>
      <c r="P868" s="180"/>
      <c r="Q868" s="180"/>
      <c r="R868" s="180"/>
      <c r="S868" s="180"/>
      <c r="T868" s="180"/>
      <c r="U868" s="180"/>
      <c r="V868" s="180"/>
      <c r="W868" s="180"/>
      <c r="X868" s="180"/>
      <c r="Y868" s="180"/>
      <c r="Z868" s="180"/>
      <c r="AA868" s="180"/>
      <c r="AB868" s="180"/>
      <c r="AC868" s="205" t="str">
        <f>INDEX(Tracking!$B$6:$B$3001,ROW(A863),1)&amp;""</f>
        <v/>
      </c>
      <c r="AD868" s="206">
        <f t="array" ref="AD868">SUMPRODUCT(MID(0&amp;AC868,LARGE(INDEX(ISNUMBER(--MID(AC868,ROW($A$1:$A$25),1))* ROW($A$1:$A$25),0),ROW($A$1:$A$25))+1,1)*10^ROW($A$1:$A$25)/10)</f>
        <v>0</v>
      </c>
      <c r="AE868" s="180"/>
      <c r="AF868" s="180"/>
      <c r="AG868" s="180"/>
    </row>
    <row r="869" spans="15:33" s="179" customFormat="1" x14ac:dyDescent="0.25">
      <c r="O869" s="180"/>
      <c r="P869" s="180"/>
      <c r="Q869" s="180"/>
      <c r="R869" s="180"/>
      <c r="S869" s="180"/>
      <c r="T869" s="180"/>
      <c r="U869" s="180"/>
      <c r="V869" s="180"/>
      <c r="W869" s="180"/>
      <c r="X869" s="180"/>
      <c r="Y869" s="180"/>
      <c r="Z869" s="180"/>
      <c r="AA869" s="180"/>
      <c r="AB869" s="180"/>
      <c r="AC869" s="205" t="str">
        <f>INDEX(Tracking!$B$6:$B$3001,ROW(A864),1)&amp;""</f>
        <v/>
      </c>
      <c r="AD869" s="206">
        <f t="array" ref="AD869">SUMPRODUCT(MID(0&amp;AC869,LARGE(INDEX(ISNUMBER(--MID(AC869,ROW($A$1:$A$25),1))* ROW($A$1:$A$25),0),ROW($A$1:$A$25))+1,1)*10^ROW($A$1:$A$25)/10)</f>
        <v>0</v>
      </c>
      <c r="AE869" s="180"/>
      <c r="AF869" s="180"/>
      <c r="AG869" s="180"/>
    </row>
    <row r="870" spans="15:33" s="179" customFormat="1" x14ac:dyDescent="0.25">
      <c r="O870" s="180"/>
      <c r="P870" s="180"/>
      <c r="Q870" s="180"/>
      <c r="R870" s="180"/>
      <c r="S870" s="180"/>
      <c r="T870" s="180"/>
      <c r="U870" s="180"/>
      <c r="V870" s="180"/>
      <c r="W870" s="180"/>
      <c r="X870" s="180"/>
      <c r="Y870" s="180"/>
      <c r="Z870" s="180"/>
      <c r="AA870" s="180"/>
      <c r="AB870" s="180"/>
      <c r="AC870" s="205" t="str">
        <f>INDEX(Tracking!$B$6:$B$3001,ROW(A865),1)&amp;""</f>
        <v/>
      </c>
      <c r="AD870" s="206">
        <f t="array" ref="AD870">SUMPRODUCT(MID(0&amp;AC870,LARGE(INDEX(ISNUMBER(--MID(AC870,ROW($A$1:$A$25),1))* ROW($A$1:$A$25),0),ROW($A$1:$A$25))+1,1)*10^ROW($A$1:$A$25)/10)</f>
        <v>0</v>
      </c>
      <c r="AE870" s="180"/>
      <c r="AF870" s="180"/>
      <c r="AG870" s="180"/>
    </row>
    <row r="871" spans="15:33" s="179" customFormat="1" x14ac:dyDescent="0.25">
      <c r="O871" s="180"/>
      <c r="P871" s="180"/>
      <c r="Q871" s="180"/>
      <c r="R871" s="180"/>
      <c r="S871" s="180"/>
      <c r="T871" s="180"/>
      <c r="U871" s="180"/>
      <c r="V871" s="180"/>
      <c r="W871" s="180"/>
      <c r="X871" s="180"/>
      <c r="Y871" s="180"/>
      <c r="Z871" s="180"/>
      <c r="AA871" s="180"/>
      <c r="AB871" s="180"/>
      <c r="AC871" s="205" t="str">
        <f>INDEX(Tracking!$B$6:$B$3001,ROW(A866),1)&amp;""</f>
        <v/>
      </c>
      <c r="AD871" s="206">
        <f t="array" ref="AD871">SUMPRODUCT(MID(0&amp;AC871,LARGE(INDEX(ISNUMBER(--MID(AC871,ROW($A$1:$A$25),1))* ROW($A$1:$A$25),0),ROW($A$1:$A$25))+1,1)*10^ROW($A$1:$A$25)/10)</f>
        <v>0</v>
      </c>
      <c r="AE871" s="180"/>
      <c r="AF871" s="180"/>
      <c r="AG871" s="180"/>
    </row>
    <row r="872" spans="15:33" s="179" customFormat="1" x14ac:dyDescent="0.25">
      <c r="O872" s="180"/>
      <c r="P872" s="180"/>
      <c r="Q872" s="180"/>
      <c r="R872" s="180"/>
      <c r="S872" s="180"/>
      <c r="T872" s="180"/>
      <c r="U872" s="180"/>
      <c r="V872" s="180"/>
      <c r="W872" s="180"/>
      <c r="X872" s="180"/>
      <c r="Y872" s="180"/>
      <c r="Z872" s="180"/>
      <c r="AA872" s="180"/>
      <c r="AB872" s="180"/>
      <c r="AC872" s="205" t="str">
        <f>INDEX(Tracking!$B$6:$B$3001,ROW(A867),1)&amp;""</f>
        <v/>
      </c>
      <c r="AD872" s="206">
        <f t="array" ref="AD872">SUMPRODUCT(MID(0&amp;AC872,LARGE(INDEX(ISNUMBER(--MID(AC872,ROW($A$1:$A$25),1))* ROW($A$1:$A$25),0),ROW($A$1:$A$25))+1,1)*10^ROW($A$1:$A$25)/10)</f>
        <v>0</v>
      </c>
      <c r="AE872" s="180"/>
      <c r="AF872" s="180"/>
      <c r="AG872" s="180"/>
    </row>
    <row r="873" spans="15:33" s="179" customFormat="1" x14ac:dyDescent="0.25">
      <c r="O873" s="180"/>
      <c r="P873" s="180"/>
      <c r="Q873" s="180"/>
      <c r="R873" s="180"/>
      <c r="S873" s="180"/>
      <c r="T873" s="180"/>
      <c r="U873" s="180"/>
      <c r="V873" s="180"/>
      <c r="W873" s="180"/>
      <c r="X873" s="180"/>
      <c r="Y873" s="180"/>
      <c r="Z873" s="180"/>
      <c r="AA873" s="180"/>
      <c r="AB873" s="180"/>
      <c r="AC873" s="205" t="str">
        <f>INDEX(Tracking!$B$6:$B$3001,ROW(A868),1)&amp;""</f>
        <v/>
      </c>
      <c r="AD873" s="206">
        <f t="array" ref="AD873">SUMPRODUCT(MID(0&amp;AC873,LARGE(INDEX(ISNUMBER(--MID(AC873,ROW($A$1:$A$25),1))* ROW($A$1:$A$25),0),ROW($A$1:$A$25))+1,1)*10^ROW($A$1:$A$25)/10)</f>
        <v>0</v>
      </c>
      <c r="AE873" s="180"/>
      <c r="AF873" s="180"/>
      <c r="AG873" s="180"/>
    </row>
    <row r="874" spans="15:33" s="179" customFormat="1" x14ac:dyDescent="0.25">
      <c r="O874" s="180"/>
      <c r="P874" s="180"/>
      <c r="Q874" s="180"/>
      <c r="R874" s="180"/>
      <c r="S874" s="180"/>
      <c r="T874" s="180"/>
      <c r="U874" s="180"/>
      <c r="V874" s="180"/>
      <c r="W874" s="180"/>
      <c r="X874" s="180"/>
      <c r="Y874" s="180"/>
      <c r="Z874" s="180"/>
      <c r="AA874" s="180"/>
      <c r="AB874" s="180"/>
      <c r="AC874" s="205" t="str">
        <f>INDEX(Tracking!$B$6:$B$3001,ROW(A869),1)&amp;""</f>
        <v/>
      </c>
      <c r="AD874" s="206">
        <f t="array" ref="AD874">SUMPRODUCT(MID(0&amp;AC874,LARGE(INDEX(ISNUMBER(--MID(AC874,ROW($A$1:$A$25),1))* ROW($A$1:$A$25),0),ROW($A$1:$A$25))+1,1)*10^ROW($A$1:$A$25)/10)</f>
        <v>0</v>
      </c>
      <c r="AE874" s="180"/>
      <c r="AF874" s="180"/>
      <c r="AG874" s="180"/>
    </row>
    <row r="875" spans="15:33" s="179" customFormat="1" x14ac:dyDescent="0.25">
      <c r="O875" s="180"/>
      <c r="P875" s="180"/>
      <c r="Q875" s="180"/>
      <c r="R875" s="180"/>
      <c r="S875" s="180"/>
      <c r="T875" s="180"/>
      <c r="U875" s="180"/>
      <c r="V875" s="180"/>
      <c r="W875" s="180"/>
      <c r="X875" s="180"/>
      <c r="Y875" s="180"/>
      <c r="Z875" s="180"/>
      <c r="AA875" s="180"/>
      <c r="AB875" s="180"/>
      <c r="AC875" s="205" t="str">
        <f>INDEX(Tracking!$B$6:$B$3001,ROW(A870),1)&amp;""</f>
        <v/>
      </c>
      <c r="AD875" s="206">
        <f t="array" ref="AD875">SUMPRODUCT(MID(0&amp;AC875,LARGE(INDEX(ISNUMBER(--MID(AC875,ROW($A$1:$A$25),1))* ROW($A$1:$A$25),0),ROW($A$1:$A$25))+1,1)*10^ROW($A$1:$A$25)/10)</f>
        <v>0</v>
      </c>
      <c r="AE875" s="180"/>
      <c r="AF875" s="180"/>
      <c r="AG875" s="180"/>
    </row>
    <row r="876" spans="15:33" s="179" customFormat="1" x14ac:dyDescent="0.25">
      <c r="O876" s="180"/>
      <c r="P876" s="180"/>
      <c r="Q876" s="180"/>
      <c r="R876" s="180"/>
      <c r="S876" s="180"/>
      <c r="T876" s="180"/>
      <c r="U876" s="180"/>
      <c r="V876" s="180"/>
      <c r="W876" s="180"/>
      <c r="X876" s="180"/>
      <c r="Y876" s="180"/>
      <c r="Z876" s="180"/>
      <c r="AA876" s="180"/>
      <c r="AB876" s="180"/>
      <c r="AC876" s="205" t="str">
        <f>INDEX(Tracking!$B$6:$B$3001,ROW(A871),1)&amp;""</f>
        <v/>
      </c>
      <c r="AD876" s="206">
        <f t="array" ref="AD876">SUMPRODUCT(MID(0&amp;AC876,LARGE(INDEX(ISNUMBER(--MID(AC876,ROW($A$1:$A$25),1))* ROW($A$1:$A$25),0),ROW($A$1:$A$25))+1,1)*10^ROW($A$1:$A$25)/10)</f>
        <v>0</v>
      </c>
      <c r="AE876" s="180"/>
      <c r="AF876" s="180"/>
      <c r="AG876" s="180"/>
    </row>
    <row r="877" spans="15:33" s="179" customFormat="1" x14ac:dyDescent="0.25">
      <c r="O877" s="180"/>
      <c r="P877" s="180"/>
      <c r="Q877" s="180"/>
      <c r="R877" s="180"/>
      <c r="S877" s="180"/>
      <c r="T877" s="180"/>
      <c r="U877" s="180"/>
      <c r="V877" s="180"/>
      <c r="W877" s="180"/>
      <c r="X877" s="180"/>
      <c r="Y877" s="180"/>
      <c r="Z877" s="180"/>
      <c r="AA877" s="180"/>
      <c r="AB877" s="180"/>
      <c r="AC877" s="205" t="str">
        <f>INDEX(Tracking!$B$6:$B$3001,ROW(A872),1)&amp;""</f>
        <v/>
      </c>
      <c r="AD877" s="206">
        <f t="array" ref="AD877">SUMPRODUCT(MID(0&amp;AC877,LARGE(INDEX(ISNUMBER(--MID(AC877,ROW($A$1:$A$25),1))* ROW($A$1:$A$25),0),ROW($A$1:$A$25))+1,1)*10^ROW($A$1:$A$25)/10)</f>
        <v>0</v>
      </c>
      <c r="AE877" s="180"/>
      <c r="AF877" s="180"/>
      <c r="AG877" s="180"/>
    </row>
    <row r="878" spans="15:33" s="179" customFormat="1" x14ac:dyDescent="0.25">
      <c r="O878" s="180"/>
      <c r="P878" s="180"/>
      <c r="Q878" s="180"/>
      <c r="R878" s="180"/>
      <c r="S878" s="180"/>
      <c r="T878" s="180"/>
      <c r="U878" s="180"/>
      <c r="V878" s="180"/>
      <c r="W878" s="180"/>
      <c r="X878" s="180"/>
      <c r="Y878" s="180"/>
      <c r="Z878" s="180"/>
      <c r="AA878" s="180"/>
      <c r="AB878" s="180"/>
      <c r="AC878" s="205" t="str">
        <f>INDEX(Tracking!$B$6:$B$3001,ROW(A873),1)&amp;""</f>
        <v/>
      </c>
      <c r="AD878" s="206">
        <f t="array" ref="AD878">SUMPRODUCT(MID(0&amp;AC878,LARGE(INDEX(ISNUMBER(--MID(AC878,ROW($A$1:$A$25),1))* ROW($A$1:$A$25),0),ROW($A$1:$A$25))+1,1)*10^ROW($A$1:$A$25)/10)</f>
        <v>0</v>
      </c>
      <c r="AE878" s="180"/>
      <c r="AF878" s="180"/>
      <c r="AG878" s="180"/>
    </row>
    <row r="879" spans="15:33" s="179" customFormat="1" x14ac:dyDescent="0.25">
      <c r="O879" s="180"/>
      <c r="P879" s="180"/>
      <c r="Q879" s="180"/>
      <c r="R879" s="180"/>
      <c r="S879" s="180"/>
      <c r="T879" s="180"/>
      <c r="U879" s="180"/>
      <c r="V879" s="180"/>
      <c r="W879" s="180"/>
      <c r="X879" s="180"/>
      <c r="Y879" s="180"/>
      <c r="Z879" s="180"/>
      <c r="AA879" s="180"/>
      <c r="AB879" s="180"/>
      <c r="AC879" s="205" t="str">
        <f>INDEX(Tracking!$B$6:$B$3001,ROW(A874),1)&amp;""</f>
        <v/>
      </c>
      <c r="AD879" s="206">
        <f t="array" ref="AD879">SUMPRODUCT(MID(0&amp;AC879,LARGE(INDEX(ISNUMBER(--MID(AC879,ROW($A$1:$A$25),1))* ROW($A$1:$A$25),0),ROW($A$1:$A$25))+1,1)*10^ROW($A$1:$A$25)/10)</f>
        <v>0</v>
      </c>
      <c r="AE879" s="180"/>
      <c r="AF879" s="180"/>
      <c r="AG879" s="180"/>
    </row>
    <row r="880" spans="15:33" s="179" customFormat="1" x14ac:dyDescent="0.25">
      <c r="O880" s="180"/>
      <c r="P880" s="180"/>
      <c r="Q880" s="180"/>
      <c r="R880" s="180"/>
      <c r="S880" s="180"/>
      <c r="T880" s="180"/>
      <c r="U880" s="180"/>
      <c r="V880" s="180"/>
      <c r="W880" s="180"/>
      <c r="X880" s="180"/>
      <c r="Y880" s="180"/>
      <c r="Z880" s="180"/>
      <c r="AA880" s="180"/>
      <c r="AB880" s="180"/>
      <c r="AC880" s="205" t="str">
        <f>INDEX(Tracking!$B$6:$B$3001,ROW(A875),1)&amp;""</f>
        <v/>
      </c>
      <c r="AD880" s="206">
        <f t="array" ref="AD880">SUMPRODUCT(MID(0&amp;AC880,LARGE(INDEX(ISNUMBER(--MID(AC880,ROW($A$1:$A$25),1))* ROW($A$1:$A$25),0),ROW($A$1:$A$25))+1,1)*10^ROW($A$1:$A$25)/10)</f>
        <v>0</v>
      </c>
      <c r="AE880" s="180"/>
      <c r="AF880" s="180"/>
      <c r="AG880" s="180"/>
    </row>
    <row r="881" spans="15:33" s="179" customFormat="1" x14ac:dyDescent="0.25">
      <c r="O881" s="180"/>
      <c r="P881" s="180"/>
      <c r="Q881" s="180"/>
      <c r="R881" s="180"/>
      <c r="S881" s="180"/>
      <c r="T881" s="180"/>
      <c r="U881" s="180"/>
      <c r="V881" s="180"/>
      <c r="W881" s="180"/>
      <c r="X881" s="180"/>
      <c r="Y881" s="180"/>
      <c r="Z881" s="180"/>
      <c r="AA881" s="180"/>
      <c r="AB881" s="180"/>
      <c r="AC881" s="205" t="str">
        <f>INDEX(Tracking!$B$6:$B$3001,ROW(A876),1)&amp;""</f>
        <v/>
      </c>
      <c r="AD881" s="206">
        <f t="array" ref="AD881">SUMPRODUCT(MID(0&amp;AC881,LARGE(INDEX(ISNUMBER(--MID(AC881,ROW($A$1:$A$25),1))* ROW($A$1:$A$25),0),ROW($A$1:$A$25))+1,1)*10^ROW($A$1:$A$25)/10)</f>
        <v>0</v>
      </c>
      <c r="AE881" s="180"/>
      <c r="AF881" s="180"/>
      <c r="AG881" s="180"/>
    </row>
    <row r="882" spans="15:33" s="179" customFormat="1" x14ac:dyDescent="0.25">
      <c r="O882" s="180"/>
      <c r="P882" s="180"/>
      <c r="Q882" s="180"/>
      <c r="R882" s="180"/>
      <c r="S882" s="180"/>
      <c r="T882" s="180"/>
      <c r="U882" s="180"/>
      <c r="V882" s="180"/>
      <c r="W882" s="180"/>
      <c r="X882" s="180"/>
      <c r="Y882" s="180"/>
      <c r="Z882" s="180"/>
      <c r="AA882" s="180"/>
      <c r="AB882" s="180"/>
      <c r="AC882" s="205" t="str">
        <f>INDEX(Tracking!$B$6:$B$3001,ROW(A877),1)&amp;""</f>
        <v/>
      </c>
      <c r="AD882" s="206">
        <f t="array" ref="AD882">SUMPRODUCT(MID(0&amp;AC882,LARGE(INDEX(ISNUMBER(--MID(AC882,ROW($A$1:$A$25),1))* ROW($A$1:$A$25),0),ROW($A$1:$A$25))+1,1)*10^ROW($A$1:$A$25)/10)</f>
        <v>0</v>
      </c>
      <c r="AE882" s="180"/>
      <c r="AF882" s="180"/>
      <c r="AG882" s="180"/>
    </row>
    <row r="883" spans="15:33" s="179" customFormat="1" x14ac:dyDescent="0.25">
      <c r="O883" s="180"/>
      <c r="P883" s="180"/>
      <c r="Q883" s="180"/>
      <c r="R883" s="180"/>
      <c r="S883" s="180"/>
      <c r="T883" s="180"/>
      <c r="U883" s="180"/>
      <c r="V883" s="180"/>
      <c r="W883" s="180"/>
      <c r="X883" s="180"/>
      <c r="Y883" s="180"/>
      <c r="Z883" s="180"/>
      <c r="AA883" s="180"/>
      <c r="AB883" s="180"/>
      <c r="AC883" s="205" t="str">
        <f>INDEX(Tracking!$B$6:$B$3001,ROW(A878),1)&amp;""</f>
        <v/>
      </c>
      <c r="AD883" s="206">
        <f t="array" ref="AD883">SUMPRODUCT(MID(0&amp;AC883,LARGE(INDEX(ISNUMBER(--MID(AC883,ROW($A$1:$A$25),1))* ROW($A$1:$A$25),0),ROW($A$1:$A$25))+1,1)*10^ROW($A$1:$A$25)/10)</f>
        <v>0</v>
      </c>
      <c r="AE883" s="180"/>
      <c r="AF883" s="180"/>
      <c r="AG883" s="180"/>
    </row>
    <row r="884" spans="15:33" s="179" customFormat="1" x14ac:dyDescent="0.25">
      <c r="O884" s="180"/>
      <c r="P884" s="180"/>
      <c r="Q884" s="180"/>
      <c r="R884" s="180"/>
      <c r="S884" s="180"/>
      <c r="T884" s="180"/>
      <c r="U884" s="180"/>
      <c r="V884" s="180"/>
      <c r="W884" s="180"/>
      <c r="X884" s="180"/>
      <c r="Y884" s="180"/>
      <c r="Z884" s="180"/>
      <c r="AA884" s="180"/>
      <c r="AB884" s="180"/>
      <c r="AC884" s="205" t="str">
        <f>INDEX(Tracking!$B$6:$B$3001,ROW(A879),1)&amp;""</f>
        <v/>
      </c>
      <c r="AD884" s="206">
        <f t="array" ref="AD884">SUMPRODUCT(MID(0&amp;AC884,LARGE(INDEX(ISNUMBER(--MID(AC884,ROW($A$1:$A$25),1))* ROW($A$1:$A$25),0),ROW($A$1:$A$25))+1,1)*10^ROW($A$1:$A$25)/10)</f>
        <v>0</v>
      </c>
      <c r="AE884" s="180"/>
      <c r="AF884" s="180"/>
      <c r="AG884" s="180"/>
    </row>
    <row r="885" spans="15:33" s="179" customFormat="1" x14ac:dyDescent="0.25">
      <c r="O885" s="180"/>
      <c r="P885" s="180"/>
      <c r="Q885" s="180"/>
      <c r="R885" s="180"/>
      <c r="S885" s="180"/>
      <c r="T885" s="180"/>
      <c r="U885" s="180"/>
      <c r="V885" s="180"/>
      <c r="W885" s="180"/>
      <c r="X885" s="180"/>
      <c r="Y885" s="180"/>
      <c r="Z885" s="180"/>
      <c r="AA885" s="180"/>
      <c r="AB885" s="180"/>
      <c r="AC885" s="205" t="str">
        <f>INDEX(Tracking!$B$6:$B$3001,ROW(A880),1)&amp;""</f>
        <v/>
      </c>
      <c r="AD885" s="206">
        <f t="array" ref="AD885">SUMPRODUCT(MID(0&amp;AC885,LARGE(INDEX(ISNUMBER(--MID(AC885,ROW($A$1:$A$25),1))* ROW($A$1:$A$25),0),ROW($A$1:$A$25))+1,1)*10^ROW($A$1:$A$25)/10)</f>
        <v>0</v>
      </c>
      <c r="AE885" s="180"/>
      <c r="AF885" s="180"/>
      <c r="AG885" s="180"/>
    </row>
    <row r="886" spans="15:33" s="179" customFormat="1" x14ac:dyDescent="0.25">
      <c r="O886" s="180"/>
      <c r="P886" s="180"/>
      <c r="Q886" s="180"/>
      <c r="R886" s="180"/>
      <c r="S886" s="180"/>
      <c r="T886" s="180"/>
      <c r="U886" s="180"/>
      <c r="V886" s="180"/>
      <c r="W886" s="180"/>
      <c r="X886" s="180"/>
      <c r="Y886" s="180"/>
      <c r="Z886" s="180"/>
      <c r="AA886" s="180"/>
      <c r="AB886" s="180"/>
      <c r="AC886" s="205" t="str">
        <f>INDEX(Tracking!$B$6:$B$3001,ROW(A881),1)&amp;""</f>
        <v/>
      </c>
      <c r="AD886" s="206">
        <f t="array" ref="AD886">SUMPRODUCT(MID(0&amp;AC886,LARGE(INDEX(ISNUMBER(--MID(AC886,ROW($A$1:$A$25),1))* ROW($A$1:$A$25),0),ROW($A$1:$A$25))+1,1)*10^ROW($A$1:$A$25)/10)</f>
        <v>0</v>
      </c>
      <c r="AE886" s="180"/>
      <c r="AF886" s="180"/>
      <c r="AG886" s="180"/>
    </row>
    <row r="887" spans="15:33" s="179" customFormat="1" x14ac:dyDescent="0.25">
      <c r="O887" s="180"/>
      <c r="P887" s="180"/>
      <c r="Q887" s="180"/>
      <c r="R887" s="180"/>
      <c r="S887" s="180"/>
      <c r="T887" s="180"/>
      <c r="U887" s="180"/>
      <c r="V887" s="180"/>
      <c r="W887" s="180"/>
      <c r="X887" s="180"/>
      <c r="Y887" s="180"/>
      <c r="Z887" s="180"/>
      <c r="AA887" s="180"/>
      <c r="AB887" s="180"/>
      <c r="AC887" s="205" t="str">
        <f>INDEX(Tracking!$B$6:$B$3001,ROW(A882),1)&amp;""</f>
        <v/>
      </c>
      <c r="AD887" s="206">
        <f t="array" ref="AD887">SUMPRODUCT(MID(0&amp;AC887,LARGE(INDEX(ISNUMBER(--MID(AC887,ROW($A$1:$A$25),1))* ROW($A$1:$A$25),0),ROW($A$1:$A$25))+1,1)*10^ROW($A$1:$A$25)/10)</f>
        <v>0</v>
      </c>
      <c r="AE887" s="180"/>
      <c r="AF887" s="180"/>
      <c r="AG887" s="180"/>
    </row>
    <row r="888" spans="15:33" s="179" customFormat="1" x14ac:dyDescent="0.25">
      <c r="O888" s="180"/>
      <c r="P888" s="180"/>
      <c r="Q888" s="180"/>
      <c r="R888" s="180"/>
      <c r="S888" s="180"/>
      <c r="T888" s="180"/>
      <c r="U888" s="180"/>
      <c r="V888" s="180"/>
      <c r="W888" s="180"/>
      <c r="X888" s="180"/>
      <c r="Y888" s="180"/>
      <c r="Z888" s="180"/>
      <c r="AA888" s="180"/>
      <c r="AB888" s="180"/>
      <c r="AC888" s="205" t="str">
        <f>INDEX(Tracking!$B$6:$B$3001,ROW(A883),1)&amp;""</f>
        <v/>
      </c>
      <c r="AD888" s="206">
        <f t="array" ref="AD888">SUMPRODUCT(MID(0&amp;AC888,LARGE(INDEX(ISNUMBER(--MID(AC888,ROW($A$1:$A$25),1))* ROW($A$1:$A$25),0),ROW($A$1:$A$25))+1,1)*10^ROW($A$1:$A$25)/10)</f>
        <v>0</v>
      </c>
      <c r="AE888" s="180"/>
      <c r="AF888" s="180"/>
      <c r="AG888" s="180"/>
    </row>
    <row r="889" spans="15:33" s="179" customFormat="1" x14ac:dyDescent="0.25">
      <c r="O889" s="180"/>
      <c r="P889" s="180"/>
      <c r="Q889" s="180"/>
      <c r="R889" s="180"/>
      <c r="S889" s="180"/>
      <c r="T889" s="180"/>
      <c r="U889" s="180"/>
      <c r="V889" s="180"/>
      <c r="W889" s="180"/>
      <c r="X889" s="180"/>
      <c r="Y889" s="180"/>
      <c r="Z889" s="180"/>
      <c r="AA889" s="180"/>
      <c r="AB889" s="180"/>
      <c r="AC889" s="205" t="str">
        <f>INDEX(Tracking!$B$6:$B$3001,ROW(A884),1)&amp;""</f>
        <v/>
      </c>
      <c r="AD889" s="206">
        <f t="array" ref="AD889">SUMPRODUCT(MID(0&amp;AC889,LARGE(INDEX(ISNUMBER(--MID(AC889,ROW($A$1:$A$25),1))* ROW($A$1:$A$25),0),ROW($A$1:$A$25))+1,1)*10^ROW($A$1:$A$25)/10)</f>
        <v>0</v>
      </c>
      <c r="AE889" s="180"/>
      <c r="AF889" s="180"/>
      <c r="AG889" s="180"/>
    </row>
    <row r="890" spans="15:33" s="179" customFormat="1" x14ac:dyDescent="0.25">
      <c r="O890" s="180"/>
      <c r="P890" s="180"/>
      <c r="Q890" s="180"/>
      <c r="R890" s="180"/>
      <c r="S890" s="180"/>
      <c r="T890" s="180"/>
      <c r="U890" s="180"/>
      <c r="V890" s="180"/>
      <c r="W890" s="180"/>
      <c r="X890" s="180"/>
      <c r="Y890" s="180"/>
      <c r="Z890" s="180"/>
      <c r="AA890" s="180"/>
      <c r="AB890" s="180"/>
      <c r="AC890" s="205" t="str">
        <f>INDEX(Tracking!$B$6:$B$3001,ROW(A885),1)&amp;""</f>
        <v/>
      </c>
      <c r="AD890" s="206">
        <f t="array" ref="AD890">SUMPRODUCT(MID(0&amp;AC890,LARGE(INDEX(ISNUMBER(--MID(AC890,ROW($A$1:$A$25),1))* ROW($A$1:$A$25),0),ROW($A$1:$A$25))+1,1)*10^ROW($A$1:$A$25)/10)</f>
        <v>0</v>
      </c>
      <c r="AE890" s="180"/>
      <c r="AF890" s="180"/>
      <c r="AG890" s="180"/>
    </row>
    <row r="891" spans="15:33" s="179" customFormat="1" x14ac:dyDescent="0.25">
      <c r="O891" s="180"/>
      <c r="P891" s="180"/>
      <c r="Q891" s="180"/>
      <c r="R891" s="180"/>
      <c r="S891" s="180"/>
      <c r="T891" s="180"/>
      <c r="U891" s="180"/>
      <c r="V891" s="180"/>
      <c r="W891" s="180"/>
      <c r="X891" s="180"/>
      <c r="Y891" s="180"/>
      <c r="Z891" s="180"/>
      <c r="AA891" s="180"/>
      <c r="AB891" s="180"/>
      <c r="AC891" s="205" t="str">
        <f>INDEX(Tracking!$B$6:$B$3001,ROW(A886),1)&amp;""</f>
        <v/>
      </c>
      <c r="AD891" s="206">
        <f t="array" ref="AD891">SUMPRODUCT(MID(0&amp;AC891,LARGE(INDEX(ISNUMBER(--MID(AC891,ROW($A$1:$A$25),1))* ROW($A$1:$A$25),0),ROW($A$1:$A$25))+1,1)*10^ROW($A$1:$A$25)/10)</f>
        <v>0</v>
      </c>
      <c r="AE891" s="180"/>
      <c r="AF891" s="180"/>
      <c r="AG891" s="180"/>
    </row>
    <row r="892" spans="15:33" s="179" customFormat="1" x14ac:dyDescent="0.25">
      <c r="O892" s="180"/>
      <c r="P892" s="180"/>
      <c r="Q892" s="180"/>
      <c r="R892" s="180"/>
      <c r="S892" s="180"/>
      <c r="T892" s="180"/>
      <c r="U892" s="180"/>
      <c r="V892" s="180"/>
      <c r="W892" s="180"/>
      <c r="X892" s="180"/>
      <c r="Y892" s="180"/>
      <c r="Z892" s="180"/>
      <c r="AA892" s="180"/>
      <c r="AB892" s="180"/>
      <c r="AC892" s="205" t="str">
        <f>INDEX(Tracking!$B$6:$B$3001,ROW(A887),1)&amp;""</f>
        <v/>
      </c>
      <c r="AD892" s="206">
        <f t="array" ref="AD892">SUMPRODUCT(MID(0&amp;AC892,LARGE(INDEX(ISNUMBER(--MID(AC892,ROW($A$1:$A$25),1))* ROW($A$1:$A$25),0),ROW($A$1:$A$25))+1,1)*10^ROW($A$1:$A$25)/10)</f>
        <v>0</v>
      </c>
      <c r="AE892" s="180"/>
      <c r="AF892" s="180"/>
      <c r="AG892" s="180"/>
    </row>
    <row r="893" spans="15:33" s="179" customFormat="1" x14ac:dyDescent="0.25">
      <c r="O893" s="180"/>
      <c r="P893" s="180"/>
      <c r="Q893" s="180"/>
      <c r="R893" s="180"/>
      <c r="S893" s="180"/>
      <c r="T893" s="180"/>
      <c r="U893" s="180"/>
      <c r="V893" s="180"/>
      <c r="W893" s="180"/>
      <c r="X893" s="180"/>
      <c r="Y893" s="180"/>
      <c r="Z893" s="180"/>
      <c r="AA893" s="180"/>
      <c r="AB893" s="180"/>
      <c r="AC893" s="205" t="str">
        <f>INDEX(Tracking!$B$6:$B$3001,ROW(A888),1)&amp;""</f>
        <v/>
      </c>
      <c r="AD893" s="206">
        <f t="array" ref="AD893">SUMPRODUCT(MID(0&amp;AC893,LARGE(INDEX(ISNUMBER(--MID(AC893,ROW($A$1:$A$25),1))* ROW($A$1:$A$25),0),ROW($A$1:$A$25))+1,1)*10^ROW($A$1:$A$25)/10)</f>
        <v>0</v>
      </c>
      <c r="AE893" s="180"/>
      <c r="AF893" s="180"/>
      <c r="AG893" s="180"/>
    </row>
    <row r="894" spans="15:33" s="179" customFormat="1" x14ac:dyDescent="0.25">
      <c r="O894" s="180"/>
      <c r="P894" s="180"/>
      <c r="Q894" s="180"/>
      <c r="R894" s="180"/>
      <c r="S894" s="180"/>
      <c r="T894" s="180"/>
      <c r="U894" s="180"/>
      <c r="V894" s="180"/>
      <c r="W894" s="180"/>
      <c r="X894" s="180"/>
      <c r="Y894" s="180"/>
      <c r="Z894" s="180"/>
      <c r="AA894" s="180"/>
      <c r="AB894" s="180"/>
      <c r="AC894" s="205" t="str">
        <f>INDEX(Tracking!$B$6:$B$3001,ROW(A889),1)&amp;""</f>
        <v/>
      </c>
      <c r="AD894" s="206">
        <f t="array" ref="AD894">SUMPRODUCT(MID(0&amp;AC894,LARGE(INDEX(ISNUMBER(--MID(AC894,ROW($A$1:$A$25),1))* ROW($A$1:$A$25),0),ROW($A$1:$A$25))+1,1)*10^ROW($A$1:$A$25)/10)</f>
        <v>0</v>
      </c>
      <c r="AE894" s="180"/>
      <c r="AF894" s="180"/>
      <c r="AG894" s="180"/>
    </row>
    <row r="895" spans="15:33" s="179" customFormat="1" x14ac:dyDescent="0.25">
      <c r="O895" s="180"/>
      <c r="P895" s="180"/>
      <c r="Q895" s="180"/>
      <c r="R895" s="180"/>
      <c r="S895" s="180"/>
      <c r="T895" s="180"/>
      <c r="U895" s="180"/>
      <c r="V895" s="180"/>
      <c r="W895" s="180"/>
      <c r="X895" s="180"/>
      <c r="Y895" s="180"/>
      <c r="Z895" s="180"/>
      <c r="AA895" s="180"/>
      <c r="AB895" s="180"/>
      <c r="AC895" s="205" t="str">
        <f>INDEX(Tracking!$B$6:$B$3001,ROW(A890),1)&amp;""</f>
        <v/>
      </c>
      <c r="AD895" s="206">
        <f t="array" ref="AD895">SUMPRODUCT(MID(0&amp;AC895,LARGE(INDEX(ISNUMBER(--MID(AC895,ROW($A$1:$A$25),1))* ROW($A$1:$A$25),0),ROW($A$1:$A$25))+1,1)*10^ROW($A$1:$A$25)/10)</f>
        <v>0</v>
      </c>
      <c r="AE895" s="180"/>
      <c r="AF895" s="180"/>
      <c r="AG895" s="180"/>
    </row>
    <row r="896" spans="15:33" s="179" customFormat="1" x14ac:dyDescent="0.25">
      <c r="O896" s="180"/>
      <c r="P896" s="180"/>
      <c r="Q896" s="180"/>
      <c r="R896" s="180"/>
      <c r="S896" s="180"/>
      <c r="T896" s="180"/>
      <c r="U896" s="180"/>
      <c r="V896" s="180"/>
      <c r="W896" s="180"/>
      <c r="X896" s="180"/>
      <c r="Y896" s="180"/>
      <c r="Z896" s="180"/>
      <c r="AA896" s="180"/>
      <c r="AB896" s="180"/>
      <c r="AC896" s="205" t="str">
        <f>INDEX(Tracking!$B$6:$B$3001,ROW(A891),1)&amp;""</f>
        <v/>
      </c>
      <c r="AD896" s="206">
        <f t="array" ref="AD896">SUMPRODUCT(MID(0&amp;AC896,LARGE(INDEX(ISNUMBER(--MID(AC896,ROW($A$1:$A$25),1))* ROW($A$1:$A$25),0),ROW($A$1:$A$25))+1,1)*10^ROW($A$1:$A$25)/10)</f>
        <v>0</v>
      </c>
      <c r="AE896" s="180"/>
      <c r="AF896" s="180"/>
      <c r="AG896" s="180"/>
    </row>
    <row r="897" spans="15:33" s="179" customFormat="1" x14ac:dyDescent="0.25">
      <c r="O897" s="180"/>
      <c r="P897" s="180"/>
      <c r="Q897" s="180"/>
      <c r="R897" s="180"/>
      <c r="S897" s="180"/>
      <c r="T897" s="180"/>
      <c r="U897" s="180"/>
      <c r="V897" s="180"/>
      <c r="W897" s="180"/>
      <c r="X897" s="180"/>
      <c r="Y897" s="180"/>
      <c r="Z897" s="180"/>
      <c r="AA897" s="180"/>
      <c r="AB897" s="180"/>
      <c r="AC897" s="205" t="str">
        <f>INDEX(Tracking!$B$6:$B$3001,ROW(A892),1)&amp;""</f>
        <v/>
      </c>
      <c r="AD897" s="206">
        <f t="array" ref="AD897">SUMPRODUCT(MID(0&amp;AC897,LARGE(INDEX(ISNUMBER(--MID(AC897,ROW($A$1:$A$25),1))* ROW($A$1:$A$25),0),ROW($A$1:$A$25))+1,1)*10^ROW($A$1:$A$25)/10)</f>
        <v>0</v>
      </c>
      <c r="AE897" s="180"/>
      <c r="AF897" s="180"/>
      <c r="AG897" s="180"/>
    </row>
    <row r="898" spans="15:33" s="179" customFormat="1" x14ac:dyDescent="0.25">
      <c r="O898" s="180"/>
      <c r="P898" s="180"/>
      <c r="Q898" s="180"/>
      <c r="R898" s="180"/>
      <c r="S898" s="180"/>
      <c r="T898" s="180"/>
      <c r="U898" s="180"/>
      <c r="V898" s="180"/>
      <c r="W898" s="180"/>
      <c r="X898" s="180"/>
      <c r="Y898" s="180"/>
      <c r="Z898" s="180"/>
      <c r="AA898" s="180"/>
      <c r="AB898" s="180"/>
      <c r="AC898" s="205" t="str">
        <f>INDEX(Tracking!$B$6:$B$3001,ROW(A893),1)&amp;""</f>
        <v/>
      </c>
      <c r="AD898" s="206">
        <f t="array" ref="AD898">SUMPRODUCT(MID(0&amp;AC898,LARGE(INDEX(ISNUMBER(--MID(AC898,ROW($A$1:$A$25),1))* ROW($A$1:$A$25),0),ROW($A$1:$A$25))+1,1)*10^ROW($A$1:$A$25)/10)</f>
        <v>0</v>
      </c>
      <c r="AE898" s="180"/>
      <c r="AF898" s="180"/>
      <c r="AG898" s="180"/>
    </row>
    <row r="899" spans="15:33" s="179" customFormat="1" x14ac:dyDescent="0.25">
      <c r="O899" s="180"/>
      <c r="P899" s="180"/>
      <c r="Q899" s="180"/>
      <c r="R899" s="180"/>
      <c r="S899" s="180"/>
      <c r="T899" s="180"/>
      <c r="U899" s="180"/>
      <c r="V899" s="180"/>
      <c r="W899" s="180"/>
      <c r="X899" s="180"/>
      <c r="Y899" s="180"/>
      <c r="Z899" s="180"/>
      <c r="AA899" s="180"/>
      <c r="AB899" s="180"/>
      <c r="AC899" s="205" t="str">
        <f>INDEX(Tracking!$B$6:$B$3001,ROW(A894),1)&amp;""</f>
        <v/>
      </c>
      <c r="AD899" s="206">
        <f t="array" ref="AD899">SUMPRODUCT(MID(0&amp;AC899,LARGE(INDEX(ISNUMBER(--MID(AC899,ROW($A$1:$A$25),1))* ROW($A$1:$A$25),0),ROW($A$1:$A$25))+1,1)*10^ROW($A$1:$A$25)/10)</f>
        <v>0</v>
      </c>
      <c r="AE899" s="180"/>
      <c r="AF899" s="180"/>
      <c r="AG899" s="180"/>
    </row>
    <row r="900" spans="15:33" s="179" customFormat="1" x14ac:dyDescent="0.25">
      <c r="O900" s="180"/>
      <c r="P900" s="180"/>
      <c r="Q900" s="180"/>
      <c r="R900" s="180"/>
      <c r="S900" s="180"/>
      <c r="T900" s="180"/>
      <c r="U900" s="180"/>
      <c r="V900" s="180"/>
      <c r="W900" s="180"/>
      <c r="X900" s="180"/>
      <c r="Y900" s="180"/>
      <c r="Z900" s="180"/>
      <c r="AA900" s="180"/>
      <c r="AB900" s="180"/>
      <c r="AC900" s="205" t="str">
        <f>INDEX(Tracking!$B$6:$B$3001,ROW(A895),1)&amp;""</f>
        <v/>
      </c>
      <c r="AD900" s="206">
        <f t="array" ref="AD900">SUMPRODUCT(MID(0&amp;AC900,LARGE(INDEX(ISNUMBER(--MID(AC900,ROW($A$1:$A$25),1))* ROW($A$1:$A$25),0),ROW($A$1:$A$25))+1,1)*10^ROW($A$1:$A$25)/10)</f>
        <v>0</v>
      </c>
      <c r="AE900" s="180"/>
      <c r="AF900" s="180"/>
      <c r="AG900" s="180"/>
    </row>
    <row r="901" spans="15:33" s="179" customFormat="1" x14ac:dyDescent="0.25">
      <c r="O901" s="180"/>
      <c r="P901" s="180"/>
      <c r="Q901" s="180"/>
      <c r="R901" s="180"/>
      <c r="S901" s="180"/>
      <c r="T901" s="180"/>
      <c r="U901" s="180"/>
      <c r="V901" s="180"/>
      <c r="W901" s="180"/>
      <c r="X901" s="180"/>
      <c r="Y901" s="180"/>
      <c r="Z901" s="180"/>
      <c r="AA901" s="180"/>
      <c r="AB901" s="180"/>
      <c r="AC901" s="205" t="str">
        <f>INDEX(Tracking!$B$6:$B$3001,ROW(A896),1)&amp;""</f>
        <v/>
      </c>
      <c r="AD901" s="206">
        <f t="array" ref="AD901">SUMPRODUCT(MID(0&amp;AC901,LARGE(INDEX(ISNUMBER(--MID(AC901,ROW($A$1:$A$25),1))* ROW($A$1:$A$25),0),ROW($A$1:$A$25))+1,1)*10^ROW($A$1:$A$25)/10)</f>
        <v>0</v>
      </c>
      <c r="AE901" s="180"/>
      <c r="AF901" s="180"/>
      <c r="AG901" s="180"/>
    </row>
    <row r="902" spans="15:33" s="179" customFormat="1" x14ac:dyDescent="0.25">
      <c r="O902" s="180"/>
      <c r="P902" s="180"/>
      <c r="Q902" s="180"/>
      <c r="R902" s="180"/>
      <c r="S902" s="180"/>
      <c r="T902" s="180"/>
      <c r="U902" s="180"/>
      <c r="V902" s="180"/>
      <c r="W902" s="180"/>
      <c r="X902" s="180"/>
      <c r="Y902" s="180"/>
      <c r="Z902" s="180"/>
      <c r="AA902" s="180"/>
      <c r="AB902" s="180"/>
      <c r="AC902" s="205" t="str">
        <f>INDEX(Tracking!$B$6:$B$3001,ROW(A897),1)&amp;""</f>
        <v/>
      </c>
      <c r="AD902" s="206">
        <f t="array" ref="AD902">SUMPRODUCT(MID(0&amp;AC902,LARGE(INDEX(ISNUMBER(--MID(AC902,ROW($A$1:$A$25),1))* ROW($A$1:$A$25),0),ROW($A$1:$A$25))+1,1)*10^ROW($A$1:$A$25)/10)</f>
        <v>0</v>
      </c>
      <c r="AE902" s="180"/>
      <c r="AF902" s="180"/>
      <c r="AG902" s="180"/>
    </row>
    <row r="903" spans="15:33" s="179" customFormat="1" x14ac:dyDescent="0.25">
      <c r="O903" s="180"/>
      <c r="P903" s="180"/>
      <c r="Q903" s="180"/>
      <c r="R903" s="180"/>
      <c r="S903" s="180"/>
      <c r="T903" s="180"/>
      <c r="U903" s="180"/>
      <c r="V903" s="180"/>
      <c r="W903" s="180"/>
      <c r="X903" s="180"/>
      <c r="Y903" s="180"/>
      <c r="Z903" s="180"/>
      <c r="AA903" s="180"/>
      <c r="AB903" s="180"/>
      <c r="AC903" s="205" t="str">
        <f>INDEX(Tracking!$B$6:$B$3001,ROW(A898),1)&amp;""</f>
        <v/>
      </c>
      <c r="AD903" s="206">
        <f t="array" ref="AD903">SUMPRODUCT(MID(0&amp;AC903,LARGE(INDEX(ISNUMBER(--MID(AC903,ROW($A$1:$A$25),1))* ROW($A$1:$A$25),0),ROW($A$1:$A$25))+1,1)*10^ROW($A$1:$A$25)/10)</f>
        <v>0</v>
      </c>
      <c r="AE903" s="180"/>
      <c r="AF903" s="180"/>
      <c r="AG903" s="180"/>
    </row>
    <row r="904" spans="15:33" s="179" customFormat="1" x14ac:dyDescent="0.25">
      <c r="O904" s="180"/>
      <c r="P904" s="180"/>
      <c r="Q904" s="180"/>
      <c r="R904" s="180"/>
      <c r="S904" s="180"/>
      <c r="T904" s="180"/>
      <c r="U904" s="180"/>
      <c r="V904" s="180"/>
      <c r="W904" s="180"/>
      <c r="X904" s="180"/>
      <c r="Y904" s="180"/>
      <c r="Z904" s="180"/>
      <c r="AA904" s="180"/>
      <c r="AB904" s="180"/>
      <c r="AC904" s="205" t="str">
        <f>INDEX(Tracking!$B$6:$B$3001,ROW(A899),1)&amp;""</f>
        <v/>
      </c>
      <c r="AD904" s="206">
        <f t="array" ref="AD904">SUMPRODUCT(MID(0&amp;AC904,LARGE(INDEX(ISNUMBER(--MID(AC904,ROW($A$1:$A$25),1))* ROW($A$1:$A$25),0),ROW($A$1:$A$25))+1,1)*10^ROW($A$1:$A$25)/10)</f>
        <v>0</v>
      </c>
      <c r="AE904" s="180"/>
      <c r="AF904" s="180"/>
      <c r="AG904" s="180"/>
    </row>
    <row r="905" spans="15:33" s="179" customFormat="1" x14ac:dyDescent="0.25">
      <c r="O905" s="180"/>
      <c r="P905" s="180"/>
      <c r="Q905" s="180"/>
      <c r="R905" s="180"/>
      <c r="S905" s="180"/>
      <c r="T905" s="180"/>
      <c r="U905" s="180"/>
      <c r="V905" s="180"/>
      <c r="W905" s="180"/>
      <c r="X905" s="180"/>
      <c r="Y905" s="180"/>
      <c r="Z905" s="180"/>
      <c r="AA905" s="180"/>
      <c r="AB905" s="180"/>
      <c r="AC905" s="205" t="str">
        <f>INDEX(Tracking!$B$6:$B$3001,ROW(A900),1)&amp;""</f>
        <v/>
      </c>
      <c r="AD905" s="206">
        <f t="array" ref="AD905">SUMPRODUCT(MID(0&amp;AC905,LARGE(INDEX(ISNUMBER(--MID(AC905,ROW($A$1:$A$25),1))* ROW($A$1:$A$25),0),ROW($A$1:$A$25))+1,1)*10^ROW($A$1:$A$25)/10)</f>
        <v>0</v>
      </c>
      <c r="AE905" s="180"/>
      <c r="AF905" s="180"/>
      <c r="AG905" s="180"/>
    </row>
    <row r="906" spans="15:33" s="179" customFormat="1" x14ac:dyDescent="0.25">
      <c r="O906" s="180"/>
      <c r="P906" s="180"/>
      <c r="Q906" s="180"/>
      <c r="R906" s="180"/>
      <c r="S906" s="180"/>
      <c r="T906" s="180"/>
      <c r="U906" s="180"/>
      <c r="V906" s="180"/>
      <c r="W906" s="180"/>
      <c r="X906" s="180"/>
      <c r="Y906" s="180"/>
      <c r="Z906" s="180"/>
      <c r="AA906" s="180"/>
      <c r="AB906" s="180"/>
      <c r="AC906" s="205" t="str">
        <f>INDEX(Tracking!$B$6:$B$3001,ROW(A901),1)&amp;""</f>
        <v/>
      </c>
      <c r="AD906" s="206">
        <f t="array" ref="AD906">SUMPRODUCT(MID(0&amp;AC906,LARGE(INDEX(ISNUMBER(--MID(AC906,ROW($A$1:$A$25),1))* ROW($A$1:$A$25),0),ROW($A$1:$A$25))+1,1)*10^ROW($A$1:$A$25)/10)</f>
        <v>0</v>
      </c>
      <c r="AE906" s="180"/>
      <c r="AF906" s="180"/>
      <c r="AG906" s="180"/>
    </row>
    <row r="907" spans="15:33" s="179" customFormat="1" x14ac:dyDescent="0.25">
      <c r="O907" s="180"/>
      <c r="P907" s="180"/>
      <c r="Q907" s="180"/>
      <c r="R907" s="180"/>
      <c r="S907" s="180"/>
      <c r="T907" s="180"/>
      <c r="U907" s="180"/>
      <c r="V907" s="180"/>
      <c r="W907" s="180"/>
      <c r="X907" s="180"/>
      <c r="Y907" s="180"/>
      <c r="Z907" s="180"/>
      <c r="AA907" s="180"/>
      <c r="AB907" s="180"/>
      <c r="AC907" s="205" t="str">
        <f>INDEX(Tracking!$B$6:$B$3001,ROW(A902),1)&amp;""</f>
        <v/>
      </c>
      <c r="AD907" s="206">
        <f t="array" ref="AD907">SUMPRODUCT(MID(0&amp;AC907,LARGE(INDEX(ISNUMBER(--MID(AC907,ROW($A$1:$A$25),1))* ROW($A$1:$A$25),0),ROW($A$1:$A$25))+1,1)*10^ROW($A$1:$A$25)/10)</f>
        <v>0</v>
      </c>
      <c r="AE907" s="180"/>
      <c r="AF907" s="180"/>
      <c r="AG907" s="180"/>
    </row>
    <row r="908" spans="15:33" s="179" customFormat="1" x14ac:dyDescent="0.25">
      <c r="O908" s="180"/>
      <c r="P908" s="180"/>
      <c r="Q908" s="180"/>
      <c r="R908" s="180"/>
      <c r="S908" s="180"/>
      <c r="T908" s="180"/>
      <c r="U908" s="180"/>
      <c r="V908" s="180"/>
      <c r="W908" s="180"/>
      <c r="X908" s="180"/>
      <c r="Y908" s="180"/>
      <c r="Z908" s="180"/>
      <c r="AA908" s="180"/>
      <c r="AB908" s="180"/>
      <c r="AC908" s="205" t="str">
        <f>INDEX(Tracking!$B$6:$B$3001,ROW(A903),1)&amp;""</f>
        <v/>
      </c>
      <c r="AD908" s="206">
        <f t="array" ref="AD908">SUMPRODUCT(MID(0&amp;AC908,LARGE(INDEX(ISNUMBER(--MID(AC908,ROW($A$1:$A$25),1))* ROW($A$1:$A$25),0),ROW($A$1:$A$25))+1,1)*10^ROW($A$1:$A$25)/10)</f>
        <v>0</v>
      </c>
      <c r="AE908" s="180"/>
      <c r="AF908" s="180"/>
      <c r="AG908" s="180"/>
    </row>
    <row r="909" spans="15:33" s="179" customFormat="1" x14ac:dyDescent="0.25">
      <c r="O909" s="180"/>
      <c r="P909" s="180"/>
      <c r="Q909" s="180"/>
      <c r="R909" s="180"/>
      <c r="S909" s="180"/>
      <c r="T909" s="180"/>
      <c r="U909" s="180"/>
      <c r="V909" s="180"/>
      <c r="W909" s="180"/>
      <c r="X909" s="180"/>
      <c r="Y909" s="180"/>
      <c r="Z909" s="180"/>
      <c r="AA909" s="180"/>
      <c r="AB909" s="180"/>
      <c r="AC909" s="205" t="str">
        <f>INDEX(Tracking!$B$6:$B$3001,ROW(A904),1)&amp;""</f>
        <v/>
      </c>
      <c r="AD909" s="206">
        <f t="array" ref="AD909">SUMPRODUCT(MID(0&amp;AC909,LARGE(INDEX(ISNUMBER(--MID(AC909,ROW($A$1:$A$25),1))* ROW($A$1:$A$25),0),ROW($A$1:$A$25))+1,1)*10^ROW($A$1:$A$25)/10)</f>
        <v>0</v>
      </c>
      <c r="AE909" s="180"/>
      <c r="AF909" s="180"/>
      <c r="AG909" s="180"/>
    </row>
    <row r="910" spans="15:33" s="179" customFormat="1" x14ac:dyDescent="0.25">
      <c r="O910" s="180"/>
      <c r="P910" s="180"/>
      <c r="Q910" s="180"/>
      <c r="R910" s="180"/>
      <c r="S910" s="180"/>
      <c r="T910" s="180"/>
      <c r="U910" s="180"/>
      <c r="V910" s="180"/>
      <c r="W910" s="180"/>
      <c r="X910" s="180"/>
      <c r="Y910" s="180"/>
      <c r="Z910" s="180"/>
      <c r="AA910" s="180"/>
      <c r="AB910" s="180"/>
      <c r="AC910" s="205" t="str">
        <f>INDEX(Tracking!$B$6:$B$3001,ROW(A905),1)&amp;""</f>
        <v/>
      </c>
      <c r="AD910" s="206">
        <f t="array" ref="AD910">SUMPRODUCT(MID(0&amp;AC910,LARGE(INDEX(ISNUMBER(--MID(AC910,ROW($A$1:$A$25),1))* ROW($A$1:$A$25),0),ROW($A$1:$A$25))+1,1)*10^ROW($A$1:$A$25)/10)</f>
        <v>0</v>
      </c>
      <c r="AE910" s="180"/>
      <c r="AF910" s="180"/>
      <c r="AG910" s="180"/>
    </row>
    <row r="911" spans="15:33" s="179" customFormat="1" x14ac:dyDescent="0.25">
      <c r="O911" s="180"/>
      <c r="P911" s="180"/>
      <c r="Q911" s="180"/>
      <c r="R911" s="180"/>
      <c r="S911" s="180"/>
      <c r="T911" s="180"/>
      <c r="U911" s="180"/>
      <c r="V911" s="180"/>
      <c r="W911" s="180"/>
      <c r="X911" s="180"/>
      <c r="Y911" s="180"/>
      <c r="Z911" s="180"/>
      <c r="AA911" s="180"/>
      <c r="AB911" s="180"/>
      <c r="AC911" s="205" t="str">
        <f>INDEX(Tracking!$B$6:$B$3001,ROW(A906),1)&amp;""</f>
        <v/>
      </c>
      <c r="AD911" s="206">
        <f t="array" ref="AD911">SUMPRODUCT(MID(0&amp;AC911,LARGE(INDEX(ISNUMBER(--MID(AC911,ROW($A$1:$A$25),1))* ROW($A$1:$A$25),0),ROW($A$1:$A$25))+1,1)*10^ROW($A$1:$A$25)/10)</f>
        <v>0</v>
      </c>
      <c r="AE911" s="180"/>
      <c r="AF911" s="180"/>
      <c r="AG911" s="180"/>
    </row>
    <row r="912" spans="15:33" s="179" customFormat="1" x14ac:dyDescent="0.25">
      <c r="O912" s="180"/>
      <c r="P912" s="180"/>
      <c r="Q912" s="180"/>
      <c r="R912" s="180"/>
      <c r="S912" s="180"/>
      <c r="T912" s="180"/>
      <c r="U912" s="180"/>
      <c r="V912" s="180"/>
      <c r="W912" s="180"/>
      <c r="X912" s="180"/>
      <c r="Y912" s="180"/>
      <c r="Z912" s="180"/>
      <c r="AA912" s="180"/>
      <c r="AB912" s="180"/>
      <c r="AC912" s="205" t="str">
        <f>INDEX(Tracking!$B$6:$B$3001,ROW(A907),1)&amp;""</f>
        <v/>
      </c>
      <c r="AD912" s="206">
        <f t="array" ref="AD912">SUMPRODUCT(MID(0&amp;AC912,LARGE(INDEX(ISNUMBER(--MID(AC912,ROW($A$1:$A$25),1))* ROW($A$1:$A$25),0),ROW($A$1:$A$25))+1,1)*10^ROW($A$1:$A$25)/10)</f>
        <v>0</v>
      </c>
      <c r="AE912" s="180"/>
      <c r="AF912" s="180"/>
      <c r="AG912" s="180"/>
    </row>
    <row r="913" spans="15:33" s="179" customFormat="1" x14ac:dyDescent="0.25">
      <c r="O913" s="180"/>
      <c r="P913" s="180"/>
      <c r="Q913" s="180"/>
      <c r="R913" s="180"/>
      <c r="S913" s="180"/>
      <c r="T913" s="180"/>
      <c r="U913" s="180"/>
      <c r="V913" s="180"/>
      <c r="W913" s="180"/>
      <c r="X913" s="180"/>
      <c r="Y913" s="180"/>
      <c r="Z913" s="180"/>
      <c r="AA913" s="180"/>
      <c r="AB913" s="180"/>
      <c r="AC913" s="205" t="str">
        <f>INDEX(Tracking!$B$6:$B$3001,ROW(A908),1)&amp;""</f>
        <v/>
      </c>
      <c r="AD913" s="206">
        <f t="array" ref="AD913">SUMPRODUCT(MID(0&amp;AC913,LARGE(INDEX(ISNUMBER(--MID(AC913,ROW($A$1:$A$25),1))* ROW($A$1:$A$25),0),ROW($A$1:$A$25))+1,1)*10^ROW($A$1:$A$25)/10)</f>
        <v>0</v>
      </c>
      <c r="AE913" s="180"/>
      <c r="AF913" s="180"/>
      <c r="AG913" s="180"/>
    </row>
    <row r="914" spans="15:33" s="179" customFormat="1" x14ac:dyDescent="0.25">
      <c r="O914" s="180"/>
      <c r="P914" s="180"/>
      <c r="Q914" s="180"/>
      <c r="R914" s="180"/>
      <c r="S914" s="180"/>
      <c r="T914" s="180"/>
      <c r="U914" s="180"/>
      <c r="V914" s="180"/>
      <c r="W914" s="180"/>
      <c r="X914" s="180"/>
      <c r="Y914" s="180"/>
      <c r="Z914" s="180"/>
      <c r="AA914" s="180"/>
      <c r="AB914" s="180"/>
      <c r="AC914" s="205" t="str">
        <f>INDEX(Tracking!$B$6:$B$3001,ROW(A909),1)&amp;""</f>
        <v/>
      </c>
      <c r="AD914" s="206">
        <f t="array" ref="AD914">SUMPRODUCT(MID(0&amp;AC914,LARGE(INDEX(ISNUMBER(--MID(AC914,ROW($A$1:$A$25),1))* ROW($A$1:$A$25),0),ROW($A$1:$A$25))+1,1)*10^ROW($A$1:$A$25)/10)</f>
        <v>0</v>
      </c>
      <c r="AE914" s="180"/>
      <c r="AF914" s="180"/>
      <c r="AG914" s="180"/>
    </row>
    <row r="915" spans="15:33" s="179" customFormat="1" x14ac:dyDescent="0.25">
      <c r="O915" s="180"/>
      <c r="P915" s="180"/>
      <c r="Q915" s="180"/>
      <c r="R915" s="180"/>
      <c r="S915" s="180"/>
      <c r="T915" s="180"/>
      <c r="U915" s="180"/>
      <c r="V915" s="180"/>
      <c r="W915" s="180"/>
      <c r="X915" s="180"/>
      <c r="Y915" s="180"/>
      <c r="Z915" s="180"/>
      <c r="AA915" s="180"/>
      <c r="AB915" s="180"/>
      <c r="AC915" s="205" t="str">
        <f>INDEX(Tracking!$B$6:$B$3001,ROW(A910),1)&amp;""</f>
        <v/>
      </c>
      <c r="AD915" s="206">
        <f t="array" ref="AD915">SUMPRODUCT(MID(0&amp;AC915,LARGE(INDEX(ISNUMBER(--MID(AC915,ROW($A$1:$A$25),1))* ROW($A$1:$A$25),0),ROW($A$1:$A$25))+1,1)*10^ROW($A$1:$A$25)/10)</f>
        <v>0</v>
      </c>
      <c r="AE915" s="180"/>
      <c r="AF915" s="180"/>
      <c r="AG915" s="180"/>
    </row>
    <row r="916" spans="15:33" s="179" customFormat="1" x14ac:dyDescent="0.25">
      <c r="O916" s="180"/>
      <c r="P916" s="180"/>
      <c r="Q916" s="180"/>
      <c r="R916" s="180"/>
      <c r="S916" s="180"/>
      <c r="T916" s="180"/>
      <c r="U916" s="180"/>
      <c r="V916" s="180"/>
      <c r="W916" s="180"/>
      <c r="X916" s="180"/>
      <c r="Y916" s="180"/>
      <c r="Z916" s="180"/>
      <c r="AA916" s="180"/>
      <c r="AB916" s="180"/>
      <c r="AC916" s="205" t="str">
        <f>INDEX(Tracking!$B$6:$B$3001,ROW(A911),1)&amp;""</f>
        <v/>
      </c>
      <c r="AD916" s="206">
        <f t="array" ref="AD916">SUMPRODUCT(MID(0&amp;AC916,LARGE(INDEX(ISNUMBER(--MID(AC916,ROW($A$1:$A$25),1))* ROW($A$1:$A$25),0),ROW($A$1:$A$25))+1,1)*10^ROW($A$1:$A$25)/10)</f>
        <v>0</v>
      </c>
      <c r="AE916" s="180"/>
      <c r="AF916" s="180"/>
      <c r="AG916" s="180"/>
    </row>
    <row r="917" spans="15:33" s="179" customFormat="1" x14ac:dyDescent="0.25">
      <c r="O917" s="180"/>
      <c r="P917" s="180"/>
      <c r="Q917" s="180"/>
      <c r="R917" s="180"/>
      <c r="S917" s="180"/>
      <c r="T917" s="180"/>
      <c r="U917" s="180"/>
      <c r="V917" s="180"/>
      <c r="W917" s="180"/>
      <c r="X917" s="180"/>
      <c r="Y917" s="180"/>
      <c r="Z917" s="180"/>
      <c r="AA917" s="180"/>
      <c r="AB917" s="180"/>
      <c r="AC917" s="205" t="str">
        <f>INDEX(Tracking!$B$6:$B$3001,ROW(A912),1)&amp;""</f>
        <v/>
      </c>
      <c r="AD917" s="206">
        <f t="array" ref="AD917">SUMPRODUCT(MID(0&amp;AC917,LARGE(INDEX(ISNUMBER(--MID(AC917,ROW($A$1:$A$25),1))* ROW($A$1:$A$25),0),ROW($A$1:$A$25))+1,1)*10^ROW($A$1:$A$25)/10)</f>
        <v>0</v>
      </c>
      <c r="AE917" s="180"/>
      <c r="AF917" s="180"/>
      <c r="AG917" s="180"/>
    </row>
    <row r="918" spans="15:33" s="179" customFormat="1" x14ac:dyDescent="0.25">
      <c r="O918" s="180"/>
      <c r="P918" s="180"/>
      <c r="Q918" s="180"/>
      <c r="R918" s="180"/>
      <c r="S918" s="180"/>
      <c r="T918" s="180"/>
      <c r="U918" s="180"/>
      <c r="V918" s="180"/>
      <c r="W918" s="180"/>
      <c r="X918" s="180"/>
      <c r="Y918" s="180"/>
      <c r="Z918" s="180"/>
      <c r="AA918" s="180"/>
      <c r="AB918" s="180"/>
      <c r="AC918" s="205" t="str">
        <f>INDEX(Tracking!$B$6:$B$3001,ROW(A913),1)&amp;""</f>
        <v/>
      </c>
      <c r="AD918" s="206">
        <f t="array" ref="AD918">SUMPRODUCT(MID(0&amp;AC918,LARGE(INDEX(ISNUMBER(--MID(AC918,ROW($A$1:$A$25),1))* ROW($A$1:$A$25),0),ROW($A$1:$A$25))+1,1)*10^ROW($A$1:$A$25)/10)</f>
        <v>0</v>
      </c>
      <c r="AE918" s="180"/>
      <c r="AF918" s="180"/>
      <c r="AG918" s="180"/>
    </row>
    <row r="919" spans="15:33" s="179" customFormat="1" x14ac:dyDescent="0.25">
      <c r="O919" s="180"/>
      <c r="P919" s="180"/>
      <c r="Q919" s="180"/>
      <c r="R919" s="180"/>
      <c r="S919" s="180"/>
      <c r="T919" s="180"/>
      <c r="U919" s="180"/>
      <c r="V919" s="180"/>
      <c r="W919" s="180"/>
      <c r="X919" s="180"/>
      <c r="Y919" s="180"/>
      <c r="Z919" s="180"/>
      <c r="AA919" s="180"/>
      <c r="AB919" s="180"/>
      <c r="AC919" s="205" t="str">
        <f>INDEX(Tracking!$B$6:$B$3001,ROW(A914),1)&amp;""</f>
        <v/>
      </c>
      <c r="AD919" s="206">
        <f t="array" ref="AD919">SUMPRODUCT(MID(0&amp;AC919,LARGE(INDEX(ISNUMBER(--MID(AC919,ROW($A$1:$A$25),1))* ROW($A$1:$A$25),0),ROW($A$1:$A$25))+1,1)*10^ROW($A$1:$A$25)/10)</f>
        <v>0</v>
      </c>
      <c r="AE919" s="180"/>
      <c r="AF919" s="180"/>
      <c r="AG919" s="180"/>
    </row>
    <row r="920" spans="15:33" s="179" customFormat="1" x14ac:dyDescent="0.25">
      <c r="O920" s="180"/>
      <c r="P920" s="180"/>
      <c r="Q920" s="180"/>
      <c r="R920" s="180"/>
      <c r="S920" s="180"/>
      <c r="T920" s="180"/>
      <c r="U920" s="180"/>
      <c r="V920" s="180"/>
      <c r="W920" s="180"/>
      <c r="X920" s="180"/>
      <c r="Y920" s="180"/>
      <c r="Z920" s="180"/>
      <c r="AA920" s="180"/>
      <c r="AB920" s="180"/>
      <c r="AC920" s="205" t="str">
        <f>INDEX(Tracking!$B$6:$B$3001,ROW(A915),1)&amp;""</f>
        <v/>
      </c>
      <c r="AD920" s="206">
        <f t="array" ref="AD920">SUMPRODUCT(MID(0&amp;AC920,LARGE(INDEX(ISNUMBER(--MID(AC920,ROW($A$1:$A$25),1))* ROW($A$1:$A$25),0),ROW($A$1:$A$25))+1,1)*10^ROW($A$1:$A$25)/10)</f>
        <v>0</v>
      </c>
      <c r="AE920" s="180"/>
      <c r="AF920" s="180"/>
      <c r="AG920" s="180"/>
    </row>
    <row r="921" spans="15:33" s="179" customFormat="1" x14ac:dyDescent="0.25">
      <c r="O921" s="180"/>
      <c r="P921" s="180"/>
      <c r="Q921" s="180"/>
      <c r="R921" s="180"/>
      <c r="S921" s="180"/>
      <c r="T921" s="180"/>
      <c r="U921" s="180"/>
      <c r="V921" s="180"/>
      <c r="W921" s="180"/>
      <c r="X921" s="180"/>
      <c r="Y921" s="180"/>
      <c r="Z921" s="180"/>
      <c r="AA921" s="180"/>
      <c r="AB921" s="180"/>
      <c r="AC921" s="205" t="str">
        <f>INDEX(Tracking!$B$6:$B$3001,ROW(A916),1)&amp;""</f>
        <v/>
      </c>
      <c r="AD921" s="206">
        <f t="array" ref="AD921">SUMPRODUCT(MID(0&amp;AC921,LARGE(INDEX(ISNUMBER(--MID(AC921,ROW($A$1:$A$25),1))* ROW($A$1:$A$25),0),ROW($A$1:$A$25))+1,1)*10^ROW($A$1:$A$25)/10)</f>
        <v>0</v>
      </c>
      <c r="AE921" s="180"/>
      <c r="AF921" s="180"/>
      <c r="AG921" s="180"/>
    </row>
    <row r="922" spans="15:33" s="179" customFormat="1" x14ac:dyDescent="0.25">
      <c r="O922" s="180"/>
      <c r="P922" s="180"/>
      <c r="Q922" s="180"/>
      <c r="R922" s="180"/>
      <c r="S922" s="180"/>
      <c r="T922" s="180"/>
      <c r="U922" s="180"/>
      <c r="V922" s="180"/>
      <c r="W922" s="180"/>
      <c r="X922" s="180"/>
      <c r="Y922" s="180"/>
      <c r="Z922" s="180"/>
      <c r="AA922" s="180"/>
      <c r="AB922" s="180"/>
      <c r="AC922" s="205" t="str">
        <f>INDEX(Tracking!$B$6:$B$3001,ROW(A917),1)&amp;""</f>
        <v/>
      </c>
      <c r="AD922" s="206">
        <f t="array" ref="AD922">SUMPRODUCT(MID(0&amp;AC922,LARGE(INDEX(ISNUMBER(--MID(AC922,ROW($A$1:$A$25),1))* ROW($A$1:$A$25),0),ROW($A$1:$A$25))+1,1)*10^ROW($A$1:$A$25)/10)</f>
        <v>0</v>
      </c>
      <c r="AE922" s="180"/>
      <c r="AF922" s="180"/>
      <c r="AG922" s="180"/>
    </row>
    <row r="923" spans="15:33" s="179" customFormat="1" x14ac:dyDescent="0.25">
      <c r="O923" s="180"/>
      <c r="P923" s="180"/>
      <c r="Q923" s="180"/>
      <c r="R923" s="180"/>
      <c r="S923" s="180"/>
      <c r="T923" s="180"/>
      <c r="U923" s="180"/>
      <c r="V923" s="180"/>
      <c r="W923" s="180"/>
      <c r="X923" s="180"/>
      <c r="Y923" s="180"/>
      <c r="Z923" s="180"/>
      <c r="AA923" s="180"/>
      <c r="AB923" s="180"/>
      <c r="AC923" s="205" t="str">
        <f>INDEX(Tracking!$B$6:$B$3001,ROW(A918),1)&amp;""</f>
        <v/>
      </c>
      <c r="AD923" s="206">
        <f t="array" ref="AD923">SUMPRODUCT(MID(0&amp;AC923,LARGE(INDEX(ISNUMBER(--MID(AC923,ROW($A$1:$A$25),1))* ROW($A$1:$A$25),0),ROW($A$1:$A$25))+1,1)*10^ROW($A$1:$A$25)/10)</f>
        <v>0</v>
      </c>
      <c r="AE923" s="180"/>
      <c r="AF923" s="180"/>
      <c r="AG923" s="180"/>
    </row>
    <row r="924" spans="15:33" s="179" customFormat="1" x14ac:dyDescent="0.25">
      <c r="O924" s="180"/>
      <c r="P924" s="180"/>
      <c r="Q924" s="180"/>
      <c r="R924" s="180"/>
      <c r="S924" s="180"/>
      <c r="T924" s="180"/>
      <c r="U924" s="180"/>
      <c r="V924" s="180"/>
      <c r="W924" s="180"/>
      <c r="X924" s="180"/>
      <c r="Y924" s="180"/>
      <c r="Z924" s="180"/>
      <c r="AA924" s="180"/>
      <c r="AB924" s="180"/>
      <c r="AC924" s="205" t="str">
        <f>INDEX(Tracking!$B$6:$B$3001,ROW(A919),1)&amp;""</f>
        <v/>
      </c>
      <c r="AD924" s="206">
        <f t="array" ref="AD924">SUMPRODUCT(MID(0&amp;AC924,LARGE(INDEX(ISNUMBER(--MID(AC924,ROW($A$1:$A$25),1))* ROW($A$1:$A$25),0),ROW($A$1:$A$25))+1,1)*10^ROW($A$1:$A$25)/10)</f>
        <v>0</v>
      </c>
      <c r="AE924" s="180"/>
      <c r="AF924" s="180"/>
      <c r="AG924" s="180"/>
    </row>
    <row r="925" spans="15:33" s="179" customFormat="1" x14ac:dyDescent="0.25">
      <c r="O925" s="180"/>
      <c r="P925" s="180"/>
      <c r="Q925" s="180"/>
      <c r="R925" s="180"/>
      <c r="S925" s="180"/>
      <c r="T925" s="180"/>
      <c r="U925" s="180"/>
      <c r="V925" s="180"/>
      <c r="W925" s="180"/>
      <c r="X925" s="180"/>
      <c r="Y925" s="180"/>
      <c r="Z925" s="180"/>
      <c r="AA925" s="180"/>
      <c r="AB925" s="180"/>
      <c r="AC925" s="205" t="str">
        <f>INDEX(Tracking!$B$6:$B$3001,ROW(A920),1)&amp;""</f>
        <v/>
      </c>
      <c r="AD925" s="206">
        <f t="array" ref="AD925">SUMPRODUCT(MID(0&amp;AC925,LARGE(INDEX(ISNUMBER(--MID(AC925,ROW($A$1:$A$25),1))* ROW($A$1:$A$25),0),ROW($A$1:$A$25))+1,1)*10^ROW($A$1:$A$25)/10)</f>
        <v>0</v>
      </c>
      <c r="AE925" s="180"/>
      <c r="AF925" s="180"/>
      <c r="AG925" s="180"/>
    </row>
    <row r="926" spans="15:33" s="179" customFormat="1" x14ac:dyDescent="0.25">
      <c r="O926" s="180"/>
      <c r="P926" s="180"/>
      <c r="Q926" s="180"/>
      <c r="R926" s="180"/>
      <c r="S926" s="180"/>
      <c r="T926" s="180"/>
      <c r="U926" s="180"/>
      <c r="V926" s="180"/>
      <c r="W926" s="180"/>
      <c r="X926" s="180"/>
      <c r="Y926" s="180"/>
      <c r="Z926" s="180"/>
      <c r="AA926" s="180"/>
      <c r="AB926" s="180"/>
      <c r="AC926" s="205" t="str">
        <f>INDEX(Tracking!$B$6:$B$3001,ROW(A921),1)&amp;""</f>
        <v/>
      </c>
      <c r="AD926" s="206">
        <f t="array" ref="AD926">SUMPRODUCT(MID(0&amp;AC926,LARGE(INDEX(ISNUMBER(--MID(AC926,ROW($A$1:$A$25),1))* ROW($A$1:$A$25),0),ROW($A$1:$A$25))+1,1)*10^ROW($A$1:$A$25)/10)</f>
        <v>0</v>
      </c>
      <c r="AE926" s="180"/>
      <c r="AF926" s="180"/>
      <c r="AG926" s="180"/>
    </row>
    <row r="927" spans="15:33" s="179" customFormat="1" x14ac:dyDescent="0.25">
      <c r="O927" s="180"/>
      <c r="P927" s="180"/>
      <c r="Q927" s="180"/>
      <c r="R927" s="180"/>
      <c r="S927" s="180"/>
      <c r="T927" s="180"/>
      <c r="U927" s="180"/>
      <c r="V927" s="180"/>
      <c r="W927" s="180"/>
      <c r="X927" s="180"/>
      <c r="Y927" s="180"/>
      <c r="Z927" s="180"/>
      <c r="AA927" s="180"/>
      <c r="AB927" s="180"/>
      <c r="AC927" s="205" t="str">
        <f>INDEX(Tracking!$B$6:$B$3001,ROW(A922),1)&amp;""</f>
        <v/>
      </c>
      <c r="AD927" s="206">
        <f t="array" ref="AD927">SUMPRODUCT(MID(0&amp;AC927,LARGE(INDEX(ISNUMBER(--MID(AC927,ROW($A$1:$A$25),1))* ROW($A$1:$A$25),0),ROW($A$1:$A$25))+1,1)*10^ROW($A$1:$A$25)/10)</f>
        <v>0</v>
      </c>
      <c r="AE927" s="180"/>
      <c r="AF927" s="180"/>
      <c r="AG927" s="180"/>
    </row>
    <row r="928" spans="15:33" s="179" customFormat="1" x14ac:dyDescent="0.25">
      <c r="O928" s="180"/>
      <c r="P928" s="180"/>
      <c r="Q928" s="180"/>
      <c r="R928" s="180"/>
      <c r="S928" s="180"/>
      <c r="T928" s="180"/>
      <c r="U928" s="180"/>
      <c r="V928" s="180"/>
      <c r="W928" s="180"/>
      <c r="X928" s="180"/>
      <c r="Y928" s="180"/>
      <c r="Z928" s="180"/>
      <c r="AA928" s="180"/>
      <c r="AB928" s="180"/>
      <c r="AC928" s="205" t="str">
        <f>INDEX(Tracking!$B$6:$B$3001,ROW(A923),1)&amp;""</f>
        <v/>
      </c>
      <c r="AD928" s="206">
        <f t="array" ref="AD928">SUMPRODUCT(MID(0&amp;AC928,LARGE(INDEX(ISNUMBER(--MID(AC928,ROW($A$1:$A$25),1))* ROW($A$1:$A$25),0),ROW($A$1:$A$25))+1,1)*10^ROW($A$1:$A$25)/10)</f>
        <v>0</v>
      </c>
      <c r="AE928" s="180"/>
      <c r="AF928" s="180"/>
      <c r="AG928" s="180"/>
    </row>
    <row r="929" spans="15:33" s="179" customFormat="1" x14ac:dyDescent="0.25">
      <c r="O929" s="180"/>
      <c r="P929" s="180"/>
      <c r="Q929" s="180"/>
      <c r="R929" s="180"/>
      <c r="S929" s="180"/>
      <c r="T929" s="180"/>
      <c r="U929" s="180"/>
      <c r="V929" s="180"/>
      <c r="W929" s="180"/>
      <c r="X929" s="180"/>
      <c r="Y929" s="180"/>
      <c r="Z929" s="180"/>
      <c r="AA929" s="180"/>
      <c r="AB929" s="180"/>
      <c r="AC929" s="205" t="str">
        <f>INDEX(Tracking!$B$6:$B$3001,ROW(A924),1)&amp;""</f>
        <v/>
      </c>
      <c r="AD929" s="206">
        <f t="array" ref="AD929">SUMPRODUCT(MID(0&amp;AC929,LARGE(INDEX(ISNUMBER(--MID(AC929,ROW($A$1:$A$25),1))* ROW($A$1:$A$25),0),ROW($A$1:$A$25))+1,1)*10^ROW($A$1:$A$25)/10)</f>
        <v>0</v>
      </c>
      <c r="AE929" s="180"/>
      <c r="AF929" s="180"/>
      <c r="AG929" s="180"/>
    </row>
    <row r="930" spans="15:33" s="179" customFormat="1" x14ac:dyDescent="0.25">
      <c r="O930" s="180"/>
      <c r="P930" s="180"/>
      <c r="Q930" s="180"/>
      <c r="R930" s="180"/>
      <c r="S930" s="180"/>
      <c r="T930" s="180"/>
      <c r="U930" s="180"/>
      <c r="V930" s="180"/>
      <c r="W930" s="180"/>
      <c r="X930" s="180"/>
      <c r="Y930" s="180"/>
      <c r="Z930" s="180"/>
      <c r="AA930" s="180"/>
      <c r="AB930" s="180"/>
      <c r="AC930" s="205" t="str">
        <f>INDEX(Tracking!$B$6:$B$3001,ROW(A925),1)&amp;""</f>
        <v/>
      </c>
      <c r="AD930" s="206">
        <f t="array" ref="AD930">SUMPRODUCT(MID(0&amp;AC930,LARGE(INDEX(ISNUMBER(--MID(AC930,ROW($A$1:$A$25),1))* ROW($A$1:$A$25),0),ROW($A$1:$A$25))+1,1)*10^ROW($A$1:$A$25)/10)</f>
        <v>0</v>
      </c>
      <c r="AE930" s="180"/>
      <c r="AF930" s="180"/>
      <c r="AG930" s="180"/>
    </row>
    <row r="931" spans="15:33" s="179" customFormat="1" x14ac:dyDescent="0.25">
      <c r="O931" s="180"/>
      <c r="P931" s="180"/>
      <c r="Q931" s="180"/>
      <c r="R931" s="180"/>
      <c r="S931" s="180"/>
      <c r="T931" s="180"/>
      <c r="U931" s="180"/>
      <c r="V931" s="180"/>
      <c r="W931" s="180"/>
      <c r="X931" s="180"/>
      <c r="Y931" s="180"/>
      <c r="Z931" s="180"/>
      <c r="AA931" s="180"/>
      <c r="AB931" s="180"/>
      <c r="AC931" s="205" t="str">
        <f>INDEX(Tracking!$B$6:$B$3001,ROW(A926),1)&amp;""</f>
        <v/>
      </c>
      <c r="AD931" s="206">
        <f t="array" ref="AD931">SUMPRODUCT(MID(0&amp;AC931,LARGE(INDEX(ISNUMBER(--MID(AC931,ROW($A$1:$A$25),1))* ROW($A$1:$A$25),0),ROW($A$1:$A$25))+1,1)*10^ROW($A$1:$A$25)/10)</f>
        <v>0</v>
      </c>
      <c r="AE931" s="180"/>
      <c r="AF931" s="180"/>
      <c r="AG931" s="180"/>
    </row>
    <row r="932" spans="15:33" s="179" customFormat="1" x14ac:dyDescent="0.25">
      <c r="O932" s="180"/>
      <c r="P932" s="180"/>
      <c r="Q932" s="180"/>
      <c r="R932" s="180"/>
      <c r="S932" s="180"/>
      <c r="T932" s="180"/>
      <c r="U932" s="180"/>
      <c r="V932" s="180"/>
      <c r="W932" s="180"/>
      <c r="X932" s="180"/>
      <c r="Y932" s="180"/>
      <c r="Z932" s="180"/>
      <c r="AA932" s="180"/>
      <c r="AB932" s="180"/>
      <c r="AC932" s="205" t="str">
        <f>INDEX(Tracking!$B$6:$B$3001,ROW(A927),1)&amp;""</f>
        <v/>
      </c>
      <c r="AD932" s="206">
        <f t="array" ref="AD932">SUMPRODUCT(MID(0&amp;AC932,LARGE(INDEX(ISNUMBER(--MID(AC932,ROW($A$1:$A$25),1))* ROW($A$1:$A$25),0),ROW($A$1:$A$25))+1,1)*10^ROW($A$1:$A$25)/10)</f>
        <v>0</v>
      </c>
      <c r="AE932" s="180"/>
      <c r="AF932" s="180"/>
      <c r="AG932" s="180"/>
    </row>
    <row r="933" spans="15:33" s="179" customFormat="1" x14ac:dyDescent="0.25">
      <c r="O933" s="180"/>
      <c r="P933" s="180"/>
      <c r="Q933" s="180"/>
      <c r="R933" s="180"/>
      <c r="S933" s="180"/>
      <c r="T933" s="180"/>
      <c r="U933" s="180"/>
      <c r="V933" s="180"/>
      <c r="W933" s="180"/>
      <c r="X933" s="180"/>
      <c r="Y933" s="180"/>
      <c r="Z933" s="180"/>
      <c r="AA933" s="180"/>
      <c r="AB933" s="180"/>
      <c r="AC933" s="205" t="str">
        <f>INDEX(Tracking!$B$6:$B$3001,ROW(A928),1)&amp;""</f>
        <v/>
      </c>
      <c r="AD933" s="206">
        <f t="array" ref="AD933">SUMPRODUCT(MID(0&amp;AC933,LARGE(INDEX(ISNUMBER(--MID(AC933,ROW($A$1:$A$25),1))* ROW($A$1:$A$25),0),ROW($A$1:$A$25))+1,1)*10^ROW($A$1:$A$25)/10)</f>
        <v>0</v>
      </c>
      <c r="AE933" s="180"/>
      <c r="AF933" s="180"/>
      <c r="AG933" s="180"/>
    </row>
    <row r="934" spans="15:33" s="179" customFormat="1" x14ac:dyDescent="0.25">
      <c r="O934" s="180"/>
      <c r="P934" s="180"/>
      <c r="Q934" s="180"/>
      <c r="R934" s="180"/>
      <c r="S934" s="180"/>
      <c r="T934" s="180"/>
      <c r="U934" s="180"/>
      <c r="V934" s="180"/>
      <c r="W934" s="180"/>
      <c r="X934" s="180"/>
      <c r="Y934" s="180"/>
      <c r="Z934" s="180"/>
      <c r="AA934" s="180"/>
      <c r="AB934" s="180"/>
      <c r="AC934" s="205" t="str">
        <f>INDEX(Tracking!$B$6:$B$3001,ROW(A929),1)&amp;""</f>
        <v/>
      </c>
      <c r="AD934" s="206">
        <f t="array" ref="AD934">SUMPRODUCT(MID(0&amp;AC934,LARGE(INDEX(ISNUMBER(--MID(AC934,ROW($A$1:$A$25),1))* ROW($A$1:$A$25),0),ROW($A$1:$A$25))+1,1)*10^ROW($A$1:$A$25)/10)</f>
        <v>0</v>
      </c>
      <c r="AE934" s="180"/>
      <c r="AF934" s="180"/>
      <c r="AG934" s="180"/>
    </row>
    <row r="935" spans="15:33" s="179" customFormat="1" x14ac:dyDescent="0.25">
      <c r="O935" s="180"/>
      <c r="P935" s="180"/>
      <c r="Q935" s="180"/>
      <c r="R935" s="180"/>
      <c r="S935" s="180"/>
      <c r="T935" s="180"/>
      <c r="U935" s="180"/>
      <c r="V935" s="180"/>
      <c r="W935" s="180"/>
      <c r="X935" s="180"/>
      <c r="Y935" s="180"/>
      <c r="Z935" s="180"/>
      <c r="AA935" s="180"/>
      <c r="AB935" s="180"/>
      <c r="AC935" s="205" t="str">
        <f>INDEX(Tracking!$B$6:$B$3001,ROW(A930),1)&amp;""</f>
        <v/>
      </c>
      <c r="AD935" s="206">
        <f t="array" ref="AD935">SUMPRODUCT(MID(0&amp;AC935,LARGE(INDEX(ISNUMBER(--MID(AC935,ROW($A$1:$A$25),1))* ROW($A$1:$A$25),0),ROW($A$1:$A$25))+1,1)*10^ROW($A$1:$A$25)/10)</f>
        <v>0</v>
      </c>
      <c r="AE935" s="180"/>
      <c r="AF935" s="180"/>
      <c r="AG935" s="180"/>
    </row>
    <row r="936" spans="15:33" s="179" customFormat="1" x14ac:dyDescent="0.25">
      <c r="O936" s="180"/>
      <c r="P936" s="180"/>
      <c r="Q936" s="180"/>
      <c r="R936" s="180"/>
      <c r="S936" s="180"/>
      <c r="T936" s="180"/>
      <c r="U936" s="180"/>
      <c r="V936" s="180"/>
      <c r="W936" s="180"/>
      <c r="X936" s="180"/>
      <c r="Y936" s="180"/>
      <c r="Z936" s="180"/>
      <c r="AA936" s="180"/>
      <c r="AB936" s="180"/>
      <c r="AC936" s="205" t="str">
        <f>INDEX(Tracking!$B$6:$B$3001,ROW(A931),1)&amp;""</f>
        <v/>
      </c>
      <c r="AD936" s="206">
        <f t="array" ref="AD936">SUMPRODUCT(MID(0&amp;AC936,LARGE(INDEX(ISNUMBER(--MID(AC936,ROW($A$1:$A$25),1))* ROW($A$1:$A$25),0),ROW($A$1:$A$25))+1,1)*10^ROW($A$1:$A$25)/10)</f>
        <v>0</v>
      </c>
      <c r="AE936" s="180"/>
      <c r="AF936" s="180"/>
      <c r="AG936" s="180"/>
    </row>
    <row r="937" spans="15:33" s="179" customFormat="1" x14ac:dyDescent="0.25">
      <c r="O937" s="180"/>
      <c r="P937" s="180"/>
      <c r="Q937" s="180"/>
      <c r="R937" s="180"/>
      <c r="S937" s="180"/>
      <c r="T937" s="180"/>
      <c r="U937" s="180"/>
      <c r="V937" s="180"/>
      <c r="W937" s="180"/>
      <c r="X937" s="180"/>
      <c r="Y937" s="180"/>
      <c r="Z937" s="180"/>
      <c r="AA937" s="180"/>
      <c r="AB937" s="180"/>
      <c r="AC937" s="205" t="str">
        <f>INDEX(Tracking!$B$6:$B$3001,ROW(A932),1)&amp;""</f>
        <v/>
      </c>
      <c r="AD937" s="206">
        <f t="array" ref="AD937">SUMPRODUCT(MID(0&amp;AC937,LARGE(INDEX(ISNUMBER(--MID(AC937,ROW($A$1:$A$25),1))* ROW($A$1:$A$25),0),ROW($A$1:$A$25))+1,1)*10^ROW($A$1:$A$25)/10)</f>
        <v>0</v>
      </c>
      <c r="AE937" s="180"/>
      <c r="AF937" s="180"/>
      <c r="AG937" s="180"/>
    </row>
    <row r="938" spans="15:33" s="179" customFormat="1" x14ac:dyDescent="0.25">
      <c r="O938" s="180"/>
      <c r="P938" s="180"/>
      <c r="Q938" s="180"/>
      <c r="R938" s="180"/>
      <c r="S938" s="180"/>
      <c r="T938" s="180"/>
      <c r="U938" s="180"/>
      <c r="V938" s="180"/>
      <c r="W938" s="180"/>
      <c r="X938" s="180"/>
      <c r="Y938" s="180"/>
      <c r="Z938" s="180"/>
      <c r="AA938" s="180"/>
      <c r="AB938" s="180"/>
      <c r="AC938" s="205" t="str">
        <f>INDEX(Tracking!$B$6:$B$3001,ROW(A933),1)&amp;""</f>
        <v/>
      </c>
      <c r="AD938" s="206">
        <f t="array" ref="AD938">SUMPRODUCT(MID(0&amp;AC938,LARGE(INDEX(ISNUMBER(--MID(AC938,ROW($A$1:$A$25),1))* ROW($A$1:$A$25),0),ROW($A$1:$A$25))+1,1)*10^ROW($A$1:$A$25)/10)</f>
        <v>0</v>
      </c>
      <c r="AE938" s="180"/>
      <c r="AF938" s="180"/>
      <c r="AG938" s="180"/>
    </row>
    <row r="939" spans="15:33" s="179" customFormat="1" x14ac:dyDescent="0.25">
      <c r="O939" s="180"/>
      <c r="P939" s="180"/>
      <c r="Q939" s="180"/>
      <c r="R939" s="180"/>
      <c r="S939" s="180"/>
      <c r="T939" s="180"/>
      <c r="U939" s="180"/>
      <c r="V939" s="180"/>
      <c r="W939" s="180"/>
      <c r="X939" s="180"/>
      <c r="Y939" s="180"/>
      <c r="Z939" s="180"/>
      <c r="AA939" s="180"/>
      <c r="AB939" s="180"/>
      <c r="AC939" s="205" t="str">
        <f>INDEX(Tracking!$B$6:$B$3001,ROW(A934),1)&amp;""</f>
        <v/>
      </c>
      <c r="AD939" s="206">
        <f t="array" ref="AD939">SUMPRODUCT(MID(0&amp;AC939,LARGE(INDEX(ISNUMBER(--MID(AC939,ROW($A$1:$A$25),1))* ROW($A$1:$A$25),0),ROW($A$1:$A$25))+1,1)*10^ROW($A$1:$A$25)/10)</f>
        <v>0</v>
      </c>
      <c r="AE939" s="180"/>
      <c r="AF939" s="180"/>
      <c r="AG939" s="180"/>
    </row>
    <row r="940" spans="15:33" s="179" customFormat="1" x14ac:dyDescent="0.25">
      <c r="O940" s="180"/>
      <c r="P940" s="180"/>
      <c r="Q940" s="180"/>
      <c r="R940" s="180"/>
      <c r="S940" s="180"/>
      <c r="T940" s="180"/>
      <c r="U940" s="180"/>
      <c r="V940" s="180"/>
      <c r="W940" s="180"/>
      <c r="X940" s="180"/>
      <c r="Y940" s="180"/>
      <c r="Z940" s="180"/>
      <c r="AA940" s="180"/>
      <c r="AB940" s="180"/>
      <c r="AC940" s="205" t="str">
        <f>INDEX(Tracking!$B$6:$B$3001,ROW(A935),1)&amp;""</f>
        <v/>
      </c>
      <c r="AD940" s="206">
        <f t="array" ref="AD940">SUMPRODUCT(MID(0&amp;AC940,LARGE(INDEX(ISNUMBER(--MID(AC940,ROW($A$1:$A$25),1))* ROW($A$1:$A$25),0),ROW($A$1:$A$25))+1,1)*10^ROW($A$1:$A$25)/10)</f>
        <v>0</v>
      </c>
      <c r="AE940" s="180"/>
      <c r="AF940" s="180"/>
      <c r="AG940" s="180"/>
    </row>
    <row r="941" spans="15:33" s="179" customFormat="1" x14ac:dyDescent="0.25">
      <c r="O941" s="180"/>
      <c r="P941" s="180"/>
      <c r="Q941" s="180"/>
      <c r="R941" s="180"/>
      <c r="S941" s="180"/>
      <c r="T941" s="180"/>
      <c r="U941" s="180"/>
      <c r="V941" s="180"/>
      <c r="W941" s="180"/>
      <c r="X941" s="180"/>
      <c r="Y941" s="180"/>
      <c r="Z941" s="180"/>
      <c r="AA941" s="180"/>
      <c r="AB941" s="180"/>
      <c r="AC941" s="205" t="str">
        <f>INDEX(Tracking!$B$6:$B$3001,ROW(A936),1)&amp;""</f>
        <v/>
      </c>
      <c r="AD941" s="206">
        <f t="array" ref="AD941">SUMPRODUCT(MID(0&amp;AC941,LARGE(INDEX(ISNUMBER(--MID(AC941,ROW($A$1:$A$25),1))* ROW($A$1:$A$25),0),ROW($A$1:$A$25))+1,1)*10^ROW($A$1:$A$25)/10)</f>
        <v>0</v>
      </c>
      <c r="AE941" s="180"/>
      <c r="AF941" s="180"/>
      <c r="AG941" s="180"/>
    </row>
    <row r="942" spans="15:33" s="179" customFormat="1" x14ac:dyDescent="0.25">
      <c r="O942" s="180"/>
      <c r="P942" s="180"/>
      <c r="Q942" s="180"/>
      <c r="R942" s="180"/>
      <c r="S942" s="180"/>
      <c r="T942" s="180"/>
      <c r="U942" s="180"/>
      <c r="V942" s="180"/>
      <c r="W942" s="180"/>
      <c r="X942" s="180"/>
      <c r="Y942" s="180"/>
      <c r="Z942" s="180"/>
      <c r="AA942" s="180"/>
      <c r="AB942" s="180"/>
      <c r="AC942" s="205" t="str">
        <f>INDEX(Tracking!$B$6:$B$3001,ROW(A937),1)&amp;""</f>
        <v/>
      </c>
      <c r="AD942" s="206">
        <f t="array" ref="AD942">SUMPRODUCT(MID(0&amp;AC942,LARGE(INDEX(ISNUMBER(--MID(AC942,ROW($A$1:$A$25),1))* ROW($A$1:$A$25),0),ROW($A$1:$A$25))+1,1)*10^ROW($A$1:$A$25)/10)</f>
        <v>0</v>
      </c>
      <c r="AE942" s="180"/>
      <c r="AF942" s="180"/>
      <c r="AG942" s="180"/>
    </row>
    <row r="943" spans="15:33" s="179" customFormat="1" x14ac:dyDescent="0.25">
      <c r="O943" s="180"/>
      <c r="P943" s="180"/>
      <c r="Q943" s="180"/>
      <c r="R943" s="180"/>
      <c r="S943" s="180"/>
      <c r="T943" s="180"/>
      <c r="U943" s="180"/>
      <c r="V943" s="180"/>
      <c r="W943" s="180"/>
      <c r="X943" s="180"/>
      <c r="Y943" s="180"/>
      <c r="Z943" s="180"/>
      <c r="AA943" s="180"/>
      <c r="AB943" s="180"/>
      <c r="AC943" s="205" t="str">
        <f>INDEX(Tracking!$B$6:$B$3001,ROW(A938),1)&amp;""</f>
        <v/>
      </c>
      <c r="AD943" s="206">
        <f t="array" ref="AD943">SUMPRODUCT(MID(0&amp;AC943,LARGE(INDEX(ISNUMBER(--MID(AC943,ROW($A$1:$A$25),1))* ROW($A$1:$A$25),0),ROW($A$1:$A$25))+1,1)*10^ROW($A$1:$A$25)/10)</f>
        <v>0</v>
      </c>
      <c r="AE943" s="180"/>
      <c r="AF943" s="180"/>
      <c r="AG943" s="180"/>
    </row>
    <row r="944" spans="15:33" s="179" customFormat="1" x14ac:dyDescent="0.25">
      <c r="O944" s="180"/>
      <c r="P944" s="180"/>
      <c r="Q944" s="180"/>
      <c r="R944" s="180"/>
      <c r="S944" s="180"/>
      <c r="T944" s="180"/>
      <c r="U944" s="180"/>
      <c r="V944" s="180"/>
      <c r="W944" s="180"/>
      <c r="X944" s="180"/>
      <c r="Y944" s="180"/>
      <c r="Z944" s="180"/>
      <c r="AA944" s="180"/>
      <c r="AB944" s="180"/>
      <c r="AC944" s="205" t="str">
        <f>INDEX(Tracking!$B$6:$B$3001,ROW(A939),1)&amp;""</f>
        <v/>
      </c>
      <c r="AD944" s="206">
        <f t="array" ref="AD944">SUMPRODUCT(MID(0&amp;AC944,LARGE(INDEX(ISNUMBER(--MID(AC944,ROW($A$1:$A$25),1))* ROW($A$1:$A$25),0),ROW($A$1:$A$25))+1,1)*10^ROW($A$1:$A$25)/10)</f>
        <v>0</v>
      </c>
      <c r="AE944" s="180"/>
      <c r="AF944" s="180"/>
      <c r="AG944" s="180"/>
    </row>
    <row r="945" spans="15:33" s="179" customFormat="1" x14ac:dyDescent="0.25">
      <c r="O945" s="180"/>
      <c r="P945" s="180"/>
      <c r="Q945" s="180"/>
      <c r="R945" s="180"/>
      <c r="S945" s="180"/>
      <c r="T945" s="180"/>
      <c r="U945" s="180"/>
      <c r="V945" s="180"/>
      <c r="W945" s="180"/>
      <c r="X945" s="180"/>
      <c r="Y945" s="180"/>
      <c r="Z945" s="180"/>
      <c r="AA945" s="180"/>
      <c r="AB945" s="180"/>
      <c r="AC945" s="205" t="str">
        <f>INDEX(Tracking!$B$6:$B$3001,ROW(A940),1)&amp;""</f>
        <v/>
      </c>
      <c r="AD945" s="206">
        <f t="array" ref="AD945">SUMPRODUCT(MID(0&amp;AC945,LARGE(INDEX(ISNUMBER(--MID(AC945,ROW($A$1:$A$25),1))* ROW($A$1:$A$25),0),ROW($A$1:$A$25))+1,1)*10^ROW($A$1:$A$25)/10)</f>
        <v>0</v>
      </c>
      <c r="AE945" s="180"/>
      <c r="AF945" s="180"/>
      <c r="AG945" s="180"/>
    </row>
    <row r="946" spans="15:33" s="179" customFormat="1" x14ac:dyDescent="0.25">
      <c r="O946" s="180"/>
      <c r="P946" s="180"/>
      <c r="Q946" s="180"/>
      <c r="R946" s="180"/>
      <c r="S946" s="180"/>
      <c r="T946" s="180"/>
      <c r="U946" s="180"/>
      <c r="V946" s="180"/>
      <c r="W946" s="180"/>
      <c r="X946" s="180"/>
      <c r="Y946" s="180"/>
      <c r="Z946" s="180"/>
      <c r="AA946" s="180"/>
      <c r="AB946" s="180"/>
      <c r="AC946" s="205" t="str">
        <f>INDEX(Tracking!$B$6:$B$3001,ROW(A941),1)&amp;""</f>
        <v/>
      </c>
      <c r="AD946" s="206">
        <f t="array" ref="AD946">SUMPRODUCT(MID(0&amp;AC946,LARGE(INDEX(ISNUMBER(--MID(AC946,ROW($A$1:$A$25),1))* ROW($A$1:$A$25),0),ROW($A$1:$A$25))+1,1)*10^ROW($A$1:$A$25)/10)</f>
        <v>0</v>
      </c>
      <c r="AE946" s="180"/>
      <c r="AF946" s="180"/>
      <c r="AG946" s="180"/>
    </row>
    <row r="947" spans="15:33" s="179" customFormat="1" x14ac:dyDescent="0.25">
      <c r="O947" s="180"/>
      <c r="P947" s="180"/>
      <c r="Q947" s="180"/>
      <c r="R947" s="180"/>
      <c r="S947" s="180"/>
      <c r="T947" s="180"/>
      <c r="U947" s="180"/>
      <c r="V947" s="180"/>
      <c r="W947" s="180"/>
      <c r="X947" s="180"/>
      <c r="Y947" s="180"/>
      <c r="Z947" s="180"/>
      <c r="AA947" s="180"/>
      <c r="AB947" s="180"/>
      <c r="AC947" s="205" t="str">
        <f>INDEX(Tracking!$B$6:$B$3001,ROW(A942),1)&amp;""</f>
        <v/>
      </c>
      <c r="AD947" s="206">
        <f t="array" ref="AD947">SUMPRODUCT(MID(0&amp;AC947,LARGE(INDEX(ISNUMBER(--MID(AC947,ROW($A$1:$A$25),1))* ROW($A$1:$A$25),0),ROW($A$1:$A$25))+1,1)*10^ROW($A$1:$A$25)/10)</f>
        <v>0</v>
      </c>
      <c r="AE947" s="180"/>
      <c r="AF947" s="180"/>
      <c r="AG947" s="180"/>
    </row>
    <row r="948" spans="15:33" s="179" customFormat="1" x14ac:dyDescent="0.25">
      <c r="O948" s="180"/>
      <c r="P948" s="180"/>
      <c r="Q948" s="180"/>
      <c r="R948" s="180"/>
      <c r="S948" s="180"/>
      <c r="T948" s="180"/>
      <c r="U948" s="180"/>
      <c r="V948" s="180"/>
      <c r="W948" s="180"/>
      <c r="X948" s="180"/>
      <c r="Y948" s="180"/>
      <c r="Z948" s="180"/>
      <c r="AA948" s="180"/>
      <c r="AB948" s="180"/>
      <c r="AC948" s="205" t="str">
        <f>INDEX(Tracking!$B$6:$B$3001,ROW(A943),1)&amp;""</f>
        <v/>
      </c>
      <c r="AD948" s="206">
        <f t="array" ref="AD948">SUMPRODUCT(MID(0&amp;AC948,LARGE(INDEX(ISNUMBER(--MID(AC948,ROW($A$1:$A$25),1))* ROW($A$1:$A$25),0),ROW($A$1:$A$25))+1,1)*10^ROW($A$1:$A$25)/10)</f>
        <v>0</v>
      </c>
      <c r="AE948" s="180"/>
      <c r="AF948" s="180"/>
      <c r="AG948" s="180"/>
    </row>
    <row r="949" spans="15:33" s="179" customFormat="1" x14ac:dyDescent="0.25">
      <c r="O949" s="180"/>
      <c r="P949" s="180"/>
      <c r="Q949" s="180"/>
      <c r="R949" s="180"/>
      <c r="S949" s="180"/>
      <c r="T949" s="180"/>
      <c r="U949" s="180"/>
      <c r="V949" s="180"/>
      <c r="W949" s="180"/>
      <c r="X949" s="180"/>
      <c r="Y949" s="180"/>
      <c r="Z949" s="180"/>
      <c r="AA949" s="180"/>
      <c r="AB949" s="180"/>
      <c r="AC949" s="205" t="str">
        <f>INDEX(Tracking!$B$6:$B$3001,ROW(A944),1)&amp;""</f>
        <v/>
      </c>
      <c r="AD949" s="206">
        <f t="array" ref="AD949">SUMPRODUCT(MID(0&amp;AC949,LARGE(INDEX(ISNUMBER(--MID(AC949,ROW($A$1:$A$25),1))* ROW($A$1:$A$25),0),ROW($A$1:$A$25))+1,1)*10^ROW($A$1:$A$25)/10)</f>
        <v>0</v>
      </c>
      <c r="AE949" s="180"/>
      <c r="AF949" s="180"/>
      <c r="AG949" s="180"/>
    </row>
    <row r="950" spans="15:33" s="179" customFormat="1" x14ac:dyDescent="0.25">
      <c r="O950" s="180"/>
      <c r="P950" s="180"/>
      <c r="Q950" s="180"/>
      <c r="R950" s="180"/>
      <c r="S950" s="180"/>
      <c r="T950" s="180"/>
      <c r="U950" s="180"/>
      <c r="V950" s="180"/>
      <c r="W950" s="180"/>
      <c r="X950" s="180"/>
      <c r="Y950" s="180"/>
      <c r="Z950" s="180"/>
      <c r="AA950" s="180"/>
      <c r="AB950" s="180"/>
      <c r="AC950" s="205" t="str">
        <f>INDEX(Tracking!$B$6:$B$3001,ROW(A945),1)&amp;""</f>
        <v/>
      </c>
      <c r="AD950" s="206">
        <f t="array" ref="AD950">SUMPRODUCT(MID(0&amp;AC950,LARGE(INDEX(ISNUMBER(--MID(AC950,ROW($A$1:$A$25),1))* ROW($A$1:$A$25),0),ROW($A$1:$A$25))+1,1)*10^ROW($A$1:$A$25)/10)</f>
        <v>0</v>
      </c>
      <c r="AE950" s="180"/>
      <c r="AF950" s="180"/>
      <c r="AG950" s="180"/>
    </row>
    <row r="951" spans="15:33" s="179" customFormat="1" x14ac:dyDescent="0.25">
      <c r="O951" s="180"/>
      <c r="P951" s="180"/>
      <c r="Q951" s="180"/>
      <c r="R951" s="180"/>
      <c r="S951" s="180"/>
      <c r="T951" s="180"/>
      <c r="U951" s="180"/>
      <c r="V951" s="180"/>
      <c r="W951" s="180"/>
      <c r="X951" s="180"/>
      <c r="Y951" s="180"/>
      <c r="Z951" s="180"/>
      <c r="AA951" s="180"/>
      <c r="AB951" s="180"/>
      <c r="AC951" s="205" t="str">
        <f>INDEX(Tracking!$B$6:$B$3001,ROW(A946),1)&amp;""</f>
        <v/>
      </c>
      <c r="AD951" s="206">
        <f t="array" ref="AD951">SUMPRODUCT(MID(0&amp;AC951,LARGE(INDEX(ISNUMBER(--MID(AC951,ROW($A$1:$A$25),1))* ROW($A$1:$A$25),0),ROW($A$1:$A$25))+1,1)*10^ROW($A$1:$A$25)/10)</f>
        <v>0</v>
      </c>
      <c r="AE951" s="180"/>
      <c r="AF951" s="180"/>
      <c r="AG951" s="180"/>
    </row>
    <row r="952" spans="15:33" s="179" customFormat="1" x14ac:dyDescent="0.25">
      <c r="O952" s="180"/>
      <c r="P952" s="180"/>
      <c r="Q952" s="180"/>
      <c r="R952" s="180"/>
      <c r="S952" s="180"/>
      <c r="T952" s="180"/>
      <c r="U952" s="180"/>
      <c r="V952" s="180"/>
      <c r="W952" s="180"/>
      <c r="X952" s="180"/>
      <c r="Y952" s="180"/>
      <c r="Z952" s="180"/>
      <c r="AA952" s="180"/>
      <c r="AB952" s="180"/>
      <c r="AC952" s="205" t="str">
        <f>INDEX(Tracking!$B$6:$B$3001,ROW(A947),1)&amp;""</f>
        <v/>
      </c>
      <c r="AD952" s="206">
        <f t="array" ref="AD952">SUMPRODUCT(MID(0&amp;AC952,LARGE(INDEX(ISNUMBER(--MID(AC952,ROW($A$1:$A$25),1))* ROW($A$1:$A$25),0),ROW($A$1:$A$25))+1,1)*10^ROW($A$1:$A$25)/10)</f>
        <v>0</v>
      </c>
      <c r="AE952" s="180"/>
      <c r="AF952" s="180"/>
      <c r="AG952" s="180"/>
    </row>
    <row r="953" spans="15:33" s="179" customFormat="1" x14ac:dyDescent="0.25">
      <c r="O953" s="180"/>
      <c r="P953" s="180"/>
      <c r="Q953" s="180"/>
      <c r="R953" s="180"/>
      <c r="S953" s="180"/>
      <c r="T953" s="180"/>
      <c r="U953" s="180"/>
      <c r="V953" s="180"/>
      <c r="W953" s="180"/>
      <c r="X953" s="180"/>
      <c r="Y953" s="180"/>
      <c r="Z953" s="180"/>
      <c r="AA953" s="180"/>
      <c r="AB953" s="180"/>
      <c r="AC953" s="205" t="str">
        <f>INDEX(Tracking!$B$6:$B$3001,ROW(A948),1)&amp;""</f>
        <v/>
      </c>
      <c r="AD953" s="206">
        <f t="array" ref="AD953">SUMPRODUCT(MID(0&amp;AC953,LARGE(INDEX(ISNUMBER(--MID(AC953,ROW($A$1:$A$25),1))* ROW($A$1:$A$25),0),ROW($A$1:$A$25))+1,1)*10^ROW($A$1:$A$25)/10)</f>
        <v>0</v>
      </c>
      <c r="AE953" s="180"/>
      <c r="AF953" s="180"/>
      <c r="AG953" s="180"/>
    </row>
    <row r="954" spans="15:33" s="179" customFormat="1" x14ac:dyDescent="0.25">
      <c r="O954" s="180"/>
      <c r="P954" s="180"/>
      <c r="Q954" s="180"/>
      <c r="R954" s="180"/>
      <c r="S954" s="180"/>
      <c r="T954" s="180"/>
      <c r="U954" s="180"/>
      <c r="V954" s="180"/>
      <c r="W954" s="180"/>
      <c r="X954" s="180"/>
      <c r="Y954" s="180"/>
      <c r="Z954" s="180"/>
      <c r="AA954" s="180"/>
      <c r="AB954" s="180"/>
      <c r="AC954" s="205" t="str">
        <f>INDEX(Tracking!$B$6:$B$3001,ROW(A949),1)&amp;""</f>
        <v/>
      </c>
      <c r="AD954" s="206">
        <f t="array" ref="AD954">SUMPRODUCT(MID(0&amp;AC954,LARGE(INDEX(ISNUMBER(--MID(AC954,ROW($A$1:$A$25),1))* ROW($A$1:$A$25),0),ROW($A$1:$A$25))+1,1)*10^ROW($A$1:$A$25)/10)</f>
        <v>0</v>
      </c>
      <c r="AE954" s="180"/>
      <c r="AF954" s="180"/>
      <c r="AG954" s="180"/>
    </row>
    <row r="955" spans="15:33" s="179" customFormat="1" x14ac:dyDescent="0.25">
      <c r="O955" s="180"/>
      <c r="P955" s="180"/>
      <c r="Q955" s="180"/>
      <c r="R955" s="180"/>
      <c r="S955" s="180"/>
      <c r="T955" s="180"/>
      <c r="U955" s="180"/>
      <c r="V955" s="180"/>
      <c r="W955" s="180"/>
      <c r="X955" s="180"/>
      <c r="Y955" s="180"/>
      <c r="Z955" s="180"/>
      <c r="AA955" s="180"/>
      <c r="AB955" s="180"/>
      <c r="AC955" s="205" t="str">
        <f>INDEX(Tracking!$B$6:$B$3001,ROW(A950),1)&amp;""</f>
        <v/>
      </c>
      <c r="AD955" s="206">
        <f t="array" ref="AD955">SUMPRODUCT(MID(0&amp;AC955,LARGE(INDEX(ISNUMBER(--MID(AC955,ROW($A$1:$A$25),1))* ROW($A$1:$A$25),0),ROW($A$1:$A$25))+1,1)*10^ROW($A$1:$A$25)/10)</f>
        <v>0</v>
      </c>
      <c r="AE955" s="180"/>
      <c r="AF955" s="180"/>
      <c r="AG955" s="180"/>
    </row>
    <row r="956" spans="15:33" s="179" customFormat="1" x14ac:dyDescent="0.25">
      <c r="O956" s="180"/>
      <c r="P956" s="180"/>
      <c r="Q956" s="180"/>
      <c r="R956" s="180"/>
      <c r="S956" s="180"/>
      <c r="T956" s="180"/>
      <c r="U956" s="180"/>
      <c r="V956" s="180"/>
      <c r="W956" s="180"/>
      <c r="X956" s="180"/>
      <c r="Y956" s="180"/>
      <c r="Z956" s="180"/>
      <c r="AA956" s="180"/>
      <c r="AB956" s="180"/>
      <c r="AC956" s="205" t="str">
        <f>INDEX(Tracking!$B$6:$B$3001,ROW(A951),1)&amp;""</f>
        <v/>
      </c>
      <c r="AD956" s="206">
        <f t="array" ref="AD956">SUMPRODUCT(MID(0&amp;AC956,LARGE(INDEX(ISNUMBER(--MID(AC956,ROW($A$1:$A$25),1))* ROW($A$1:$A$25),0),ROW($A$1:$A$25))+1,1)*10^ROW($A$1:$A$25)/10)</f>
        <v>0</v>
      </c>
      <c r="AE956" s="180"/>
      <c r="AF956" s="180"/>
      <c r="AG956" s="180"/>
    </row>
    <row r="957" spans="15:33" s="179" customFormat="1" x14ac:dyDescent="0.25">
      <c r="O957" s="180"/>
      <c r="P957" s="180"/>
      <c r="Q957" s="180"/>
      <c r="R957" s="180"/>
      <c r="S957" s="180"/>
      <c r="T957" s="180"/>
      <c r="U957" s="180"/>
      <c r="V957" s="180"/>
      <c r="W957" s="180"/>
      <c r="X957" s="180"/>
      <c r="Y957" s="180"/>
      <c r="Z957" s="180"/>
      <c r="AA957" s="180"/>
      <c r="AB957" s="180"/>
      <c r="AC957" s="205" t="str">
        <f>INDEX(Tracking!$B$6:$B$3001,ROW(A952),1)&amp;""</f>
        <v/>
      </c>
      <c r="AD957" s="206">
        <f t="array" ref="AD957">SUMPRODUCT(MID(0&amp;AC957,LARGE(INDEX(ISNUMBER(--MID(AC957,ROW($A$1:$A$25),1))* ROW($A$1:$A$25),0),ROW($A$1:$A$25))+1,1)*10^ROW($A$1:$A$25)/10)</f>
        <v>0</v>
      </c>
      <c r="AE957" s="180"/>
      <c r="AF957" s="180"/>
      <c r="AG957" s="180"/>
    </row>
    <row r="958" spans="15:33" s="179" customFormat="1" x14ac:dyDescent="0.25">
      <c r="O958" s="180"/>
      <c r="P958" s="180"/>
      <c r="Q958" s="180"/>
      <c r="R958" s="180"/>
      <c r="S958" s="180"/>
      <c r="T958" s="180"/>
      <c r="U958" s="180"/>
      <c r="V958" s="180"/>
      <c r="W958" s="180"/>
      <c r="X958" s="180"/>
      <c r="Y958" s="180"/>
      <c r="Z958" s="180"/>
      <c r="AA958" s="180"/>
      <c r="AB958" s="180"/>
      <c r="AC958" s="205" t="str">
        <f>INDEX(Tracking!$B$6:$B$3001,ROW(A953),1)&amp;""</f>
        <v/>
      </c>
      <c r="AD958" s="206">
        <f t="array" ref="AD958">SUMPRODUCT(MID(0&amp;AC958,LARGE(INDEX(ISNUMBER(--MID(AC958,ROW($A$1:$A$25),1))* ROW($A$1:$A$25),0),ROW($A$1:$A$25))+1,1)*10^ROW($A$1:$A$25)/10)</f>
        <v>0</v>
      </c>
      <c r="AE958" s="180"/>
      <c r="AF958" s="180"/>
      <c r="AG958" s="180"/>
    </row>
    <row r="959" spans="15:33" s="179" customFormat="1" x14ac:dyDescent="0.25">
      <c r="O959" s="180"/>
      <c r="P959" s="180"/>
      <c r="Q959" s="180"/>
      <c r="R959" s="180"/>
      <c r="S959" s="180"/>
      <c r="T959" s="180"/>
      <c r="U959" s="180"/>
      <c r="V959" s="180"/>
      <c r="W959" s="180"/>
      <c r="X959" s="180"/>
      <c r="Y959" s="180"/>
      <c r="Z959" s="180"/>
      <c r="AA959" s="180"/>
      <c r="AB959" s="180"/>
      <c r="AC959" s="205" t="str">
        <f>INDEX(Tracking!$B$6:$B$3001,ROW(A954),1)&amp;""</f>
        <v/>
      </c>
      <c r="AD959" s="206">
        <f t="array" ref="AD959">SUMPRODUCT(MID(0&amp;AC959,LARGE(INDEX(ISNUMBER(--MID(AC959,ROW($A$1:$A$25),1))* ROW($A$1:$A$25),0),ROW($A$1:$A$25))+1,1)*10^ROW($A$1:$A$25)/10)</f>
        <v>0</v>
      </c>
      <c r="AE959" s="180"/>
      <c r="AF959" s="180"/>
      <c r="AG959" s="180"/>
    </row>
    <row r="960" spans="15:33" s="179" customFormat="1" x14ac:dyDescent="0.25">
      <c r="O960" s="180"/>
      <c r="P960" s="180"/>
      <c r="Q960" s="180"/>
      <c r="R960" s="180"/>
      <c r="S960" s="180"/>
      <c r="T960" s="180"/>
      <c r="U960" s="180"/>
      <c r="V960" s="180"/>
      <c r="W960" s="180"/>
      <c r="X960" s="180"/>
      <c r="Y960" s="180"/>
      <c r="Z960" s="180"/>
      <c r="AA960" s="180"/>
      <c r="AB960" s="180"/>
      <c r="AC960" s="205" t="str">
        <f>INDEX(Tracking!$B$6:$B$3001,ROW(A955),1)&amp;""</f>
        <v/>
      </c>
      <c r="AD960" s="206">
        <f t="array" ref="AD960">SUMPRODUCT(MID(0&amp;AC960,LARGE(INDEX(ISNUMBER(--MID(AC960,ROW($A$1:$A$25),1))* ROW($A$1:$A$25),0),ROW($A$1:$A$25))+1,1)*10^ROW($A$1:$A$25)/10)</f>
        <v>0</v>
      </c>
      <c r="AE960" s="180"/>
      <c r="AF960" s="180"/>
      <c r="AG960" s="180"/>
    </row>
    <row r="961" spans="15:33" s="179" customFormat="1" x14ac:dyDescent="0.25">
      <c r="O961" s="180"/>
      <c r="P961" s="180"/>
      <c r="Q961" s="180"/>
      <c r="R961" s="180"/>
      <c r="S961" s="180"/>
      <c r="T961" s="180"/>
      <c r="U961" s="180"/>
      <c r="V961" s="180"/>
      <c r="W961" s="180"/>
      <c r="X961" s="180"/>
      <c r="Y961" s="180"/>
      <c r="Z961" s="180"/>
      <c r="AA961" s="180"/>
      <c r="AB961" s="180"/>
      <c r="AC961" s="205" t="str">
        <f>INDEX(Tracking!$B$6:$B$3001,ROW(A956),1)&amp;""</f>
        <v/>
      </c>
      <c r="AD961" s="206">
        <f t="array" ref="AD961">SUMPRODUCT(MID(0&amp;AC961,LARGE(INDEX(ISNUMBER(--MID(AC961,ROW($A$1:$A$25),1))* ROW($A$1:$A$25),0),ROW($A$1:$A$25))+1,1)*10^ROW($A$1:$A$25)/10)</f>
        <v>0</v>
      </c>
      <c r="AE961" s="180"/>
      <c r="AF961" s="180"/>
      <c r="AG961" s="180"/>
    </row>
    <row r="962" spans="15:33" s="179" customFormat="1" x14ac:dyDescent="0.25">
      <c r="O962" s="180"/>
      <c r="P962" s="180"/>
      <c r="Q962" s="180"/>
      <c r="R962" s="180"/>
      <c r="S962" s="180"/>
      <c r="T962" s="180"/>
      <c r="U962" s="180"/>
      <c r="V962" s="180"/>
      <c r="W962" s="180"/>
      <c r="X962" s="180"/>
      <c r="Y962" s="180"/>
      <c r="Z962" s="180"/>
      <c r="AA962" s="180"/>
      <c r="AB962" s="180"/>
      <c r="AC962" s="205" t="str">
        <f>INDEX(Tracking!$B$6:$B$3001,ROW(A957),1)&amp;""</f>
        <v/>
      </c>
      <c r="AD962" s="206">
        <f t="array" ref="AD962">SUMPRODUCT(MID(0&amp;AC962,LARGE(INDEX(ISNUMBER(--MID(AC962,ROW($A$1:$A$25),1))* ROW($A$1:$A$25),0),ROW($A$1:$A$25))+1,1)*10^ROW($A$1:$A$25)/10)</f>
        <v>0</v>
      </c>
      <c r="AE962" s="180"/>
      <c r="AF962" s="180"/>
      <c r="AG962" s="180"/>
    </row>
    <row r="963" spans="15:33" s="179" customFormat="1" x14ac:dyDescent="0.25">
      <c r="O963" s="180"/>
      <c r="P963" s="180"/>
      <c r="Q963" s="180"/>
      <c r="R963" s="180"/>
      <c r="S963" s="180"/>
      <c r="T963" s="180"/>
      <c r="U963" s="180"/>
      <c r="V963" s="180"/>
      <c r="W963" s="180"/>
      <c r="X963" s="180"/>
      <c r="Y963" s="180"/>
      <c r="Z963" s="180"/>
      <c r="AA963" s="180"/>
      <c r="AB963" s="180"/>
      <c r="AC963" s="205" t="str">
        <f>INDEX(Tracking!$B$6:$B$3001,ROW(A958),1)&amp;""</f>
        <v/>
      </c>
      <c r="AD963" s="206">
        <f t="array" ref="AD963">SUMPRODUCT(MID(0&amp;AC963,LARGE(INDEX(ISNUMBER(--MID(AC963,ROW($A$1:$A$25),1))* ROW($A$1:$A$25),0),ROW($A$1:$A$25))+1,1)*10^ROW($A$1:$A$25)/10)</f>
        <v>0</v>
      </c>
      <c r="AE963" s="180"/>
      <c r="AF963" s="180"/>
      <c r="AG963" s="180"/>
    </row>
    <row r="964" spans="15:33" s="179" customFormat="1" x14ac:dyDescent="0.25">
      <c r="O964" s="180"/>
      <c r="P964" s="180"/>
      <c r="Q964" s="180"/>
      <c r="R964" s="180"/>
      <c r="S964" s="180"/>
      <c r="T964" s="180"/>
      <c r="U964" s="180"/>
      <c r="V964" s="180"/>
      <c r="W964" s="180"/>
      <c r="X964" s="180"/>
      <c r="Y964" s="180"/>
      <c r="Z964" s="180"/>
      <c r="AA964" s="180"/>
      <c r="AB964" s="180"/>
      <c r="AC964" s="205" t="str">
        <f>INDEX(Tracking!$B$6:$B$3001,ROW(A959),1)&amp;""</f>
        <v/>
      </c>
      <c r="AD964" s="206">
        <f t="array" ref="AD964">SUMPRODUCT(MID(0&amp;AC964,LARGE(INDEX(ISNUMBER(--MID(AC964,ROW($A$1:$A$25),1))* ROW($A$1:$A$25),0),ROW($A$1:$A$25))+1,1)*10^ROW($A$1:$A$25)/10)</f>
        <v>0</v>
      </c>
      <c r="AE964" s="180"/>
      <c r="AF964" s="180"/>
      <c r="AG964" s="180"/>
    </row>
    <row r="965" spans="15:33" s="179" customFormat="1" x14ac:dyDescent="0.25">
      <c r="O965" s="180"/>
      <c r="P965" s="180"/>
      <c r="Q965" s="180"/>
      <c r="R965" s="180"/>
      <c r="S965" s="180"/>
      <c r="T965" s="180"/>
      <c r="U965" s="180"/>
      <c r="V965" s="180"/>
      <c r="W965" s="180"/>
      <c r="X965" s="180"/>
      <c r="Y965" s="180"/>
      <c r="Z965" s="180"/>
      <c r="AA965" s="180"/>
      <c r="AB965" s="180"/>
      <c r="AC965" s="205" t="str">
        <f>INDEX(Tracking!$B$6:$B$3001,ROW(A960),1)&amp;""</f>
        <v/>
      </c>
      <c r="AD965" s="206">
        <f t="array" ref="AD965">SUMPRODUCT(MID(0&amp;AC965,LARGE(INDEX(ISNUMBER(--MID(AC965,ROW($A$1:$A$25),1))* ROW($A$1:$A$25),0),ROW($A$1:$A$25))+1,1)*10^ROW($A$1:$A$25)/10)</f>
        <v>0</v>
      </c>
      <c r="AE965" s="180"/>
      <c r="AF965" s="180"/>
      <c r="AG965" s="180"/>
    </row>
    <row r="966" spans="15:33" s="179" customFormat="1" x14ac:dyDescent="0.25">
      <c r="O966" s="180"/>
      <c r="P966" s="180"/>
      <c r="Q966" s="180"/>
      <c r="R966" s="180"/>
      <c r="S966" s="180"/>
      <c r="T966" s="180"/>
      <c r="U966" s="180"/>
      <c r="V966" s="180"/>
      <c r="W966" s="180"/>
      <c r="X966" s="180"/>
      <c r="Y966" s="180"/>
      <c r="Z966" s="180"/>
      <c r="AA966" s="180"/>
      <c r="AB966" s="180"/>
      <c r="AC966" s="205" t="str">
        <f>INDEX(Tracking!$B$6:$B$3001,ROW(A961),1)&amp;""</f>
        <v/>
      </c>
      <c r="AD966" s="206">
        <f t="array" ref="AD966">SUMPRODUCT(MID(0&amp;AC966,LARGE(INDEX(ISNUMBER(--MID(AC966,ROW($A$1:$A$25),1))* ROW($A$1:$A$25),0),ROW($A$1:$A$25))+1,1)*10^ROW($A$1:$A$25)/10)</f>
        <v>0</v>
      </c>
      <c r="AE966" s="180"/>
      <c r="AF966" s="180"/>
      <c r="AG966" s="180"/>
    </row>
    <row r="967" spans="15:33" s="179" customFormat="1" x14ac:dyDescent="0.25">
      <c r="O967" s="180"/>
      <c r="P967" s="180"/>
      <c r="Q967" s="180"/>
      <c r="R967" s="180"/>
      <c r="S967" s="180"/>
      <c r="T967" s="180"/>
      <c r="U967" s="180"/>
      <c r="V967" s="180"/>
      <c r="W967" s="180"/>
      <c r="X967" s="180"/>
      <c r="Y967" s="180"/>
      <c r="Z967" s="180"/>
      <c r="AA967" s="180"/>
      <c r="AB967" s="180"/>
      <c r="AC967" s="205" t="str">
        <f>INDEX(Tracking!$B$6:$B$3001,ROW(A962),1)&amp;""</f>
        <v/>
      </c>
      <c r="AD967" s="206">
        <f t="array" ref="AD967">SUMPRODUCT(MID(0&amp;AC967,LARGE(INDEX(ISNUMBER(--MID(AC967,ROW($A$1:$A$25),1))* ROW($A$1:$A$25),0),ROW($A$1:$A$25))+1,1)*10^ROW($A$1:$A$25)/10)</f>
        <v>0</v>
      </c>
      <c r="AE967" s="180"/>
      <c r="AF967" s="180"/>
      <c r="AG967" s="180"/>
    </row>
    <row r="968" spans="15:33" s="179" customFormat="1" x14ac:dyDescent="0.25">
      <c r="O968" s="180"/>
      <c r="P968" s="180"/>
      <c r="Q968" s="180"/>
      <c r="R968" s="180"/>
      <c r="S968" s="180"/>
      <c r="T968" s="180"/>
      <c r="U968" s="180"/>
      <c r="V968" s="180"/>
      <c r="W968" s="180"/>
      <c r="X968" s="180"/>
      <c r="Y968" s="180"/>
      <c r="Z968" s="180"/>
      <c r="AA968" s="180"/>
      <c r="AB968" s="180"/>
      <c r="AC968" s="205" t="str">
        <f>INDEX(Tracking!$B$6:$B$3001,ROW(A963),1)&amp;""</f>
        <v/>
      </c>
      <c r="AD968" s="206">
        <f t="array" ref="AD968">SUMPRODUCT(MID(0&amp;AC968,LARGE(INDEX(ISNUMBER(--MID(AC968,ROW($A$1:$A$25),1))* ROW($A$1:$A$25),0),ROW($A$1:$A$25))+1,1)*10^ROW($A$1:$A$25)/10)</f>
        <v>0</v>
      </c>
      <c r="AE968" s="180"/>
      <c r="AF968" s="180"/>
      <c r="AG968" s="180"/>
    </row>
    <row r="969" spans="15:33" s="179" customFormat="1" x14ac:dyDescent="0.25">
      <c r="O969" s="180"/>
      <c r="P969" s="180"/>
      <c r="Q969" s="180"/>
      <c r="R969" s="180"/>
      <c r="S969" s="180"/>
      <c r="T969" s="180"/>
      <c r="U969" s="180"/>
      <c r="V969" s="180"/>
      <c r="W969" s="180"/>
      <c r="X969" s="180"/>
      <c r="Y969" s="180"/>
      <c r="Z969" s="180"/>
      <c r="AA969" s="180"/>
      <c r="AB969" s="180"/>
      <c r="AC969" s="205" t="str">
        <f>INDEX(Tracking!$B$6:$B$3001,ROW(A964),1)&amp;""</f>
        <v/>
      </c>
      <c r="AD969" s="206">
        <f t="array" ref="AD969">SUMPRODUCT(MID(0&amp;AC969,LARGE(INDEX(ISNUMBER(--MID(AC969,ROW($A$1:$A$25),1))* ROW($A$1:$A$25),0),ROW($A$1:$A$25))+1,1)*10^ROW($A$1:$A$25)/10)</f>
        <v>0</v>
      </c>
      <c r="AE969" s="180"/>
      <c r="AF969" s="180"/>
      <c r="AG969" s="180"/>
    </row>
    <row r="970" spans="15:33" s="179" customFormat="1" x14ac:dyDescent="0.25">
      <c r="O970" s="180"/>
      <c r="P970" s="180"/>
      <c r="Q970" s="180"/>
      <c r="R970" s="180"/>
      <c r="S970" s="180"/>
      <c r="T970" s="180"/>
      <c r="U970" s="180"/>
      <c r="V970" s="180"/>
      <c r="W970" s="180"/>
      <c r="X970" s="180"/>
      <c r="Y970" s="180"/>
      <c r="Z970" s="180"/>
      <c r="AA970" s="180"/>
      <c r="AB970" s="180"/>
      <c r="AC970" s="205" t="str">
        <f>INDEX(Tracking!$B$6:$B$3001,ROW(A965),1)&amp;""</f>
        <v/>
      </c>
      <c r="AD970" s="206">
        <f t="array" ref="AD970">SUMPRODUCT(MID(0&amp;AC970,LARGE(INDEX(ISNUMBER(--MID(AC970,ROW($A$1:$A$25),1))* ROW($A$1:$A$25),0),ROW($A$1:$A$25))+1,1)*10^ROW($A$1:$A$25)/10)</f>
        <v>0</v>
      </c>
      <c r="AE970" s="180"/>
      <c r="AF970" s="180"/>
      <c r="AG970" s="180"/>
    </row>
    <row r="971" spans="15:33" s="179" customFormat="1" x14ac:dyDescent="0.25">
      <c r="O971" s="180"/>
      <c r="P971" s="180"/>
      <c r="Q971" s="180"/>
      <c r="R971" s="180"/>
      <c r="S971" s="180"/>
      <c r="T971" s="180"/>
      <c r="U971" s="180"/>
      <c r="V971" s="180"/>
      <c r="W971" s="180"/>
      <c r="X971" s="180"/>
      <c r="Y971" s="180"/>
      <c r="Z971" s="180"/>
      <c r="AA971" s="180"/>
      <c r="AB971" s="180"/>
      <c r="AC971" s="205" t="str">
        <f>INDEX(Tracking!$B$6:$B$3001,ROW(A966),1)&amp;""</f>
        <v/>
      </c>
      <c r="AD971" s="206">
        <f t="array" ref="AD971">SUMPRODUCT(MID(0&amp;AC971,LARGE(INDEX(ISNUMBER(--MID(AC971,ROW($A$1:$A$25),1))* ROW($A$1:$A$25),0),ROW($A$1:$A$25))+1,1)*10^ROW($A$1:$A$25)/10)</f>
        <v>0</v>
      </c>
      <c r="AE971" s="180"/>
      <c r="AF971" s="180"/>
      <c r="AG971" s="180"/>
    </row>
    <row r="972" spans="15:33" s="179" customFormat="1" x14ac:dyDescent="0.25">
      <c r="O972" s="180"/>
      <c r="P972" s="180"/>
      <c r="Q972" s="180"/>
      <c r="R972" s="180"/>
      <c r="S972" s="180"/>
      <c r="T972" s="180"/>
      <c r="U972" s="180"/>
      <c r="V972" s="180"/>
      <c r="W972" s="180"/>
      <c r="X972" s="180"/>
      <c r="Y972" s="180"/>
      <c r="Z972" s="180"/>
      <c r="AA972" s="180"/>
      <c r="AB972" s="180"/>
      <c r="AC972" s="205" t="str">
        <f>INDEX(Tracking!$B$6:$B$3001,ROW(A967),1)&amp;""</f>
        <v/>
      </c>
      <c r="AD972" s="206">
        <f t="array" ref="AD972">SUMPRODUCT(MID(0&amp;AC972,LARGE(INDEX(ISNUMBER(--MID(AC972,ROW($A$1:$A$25),1))* ROW($A$1:$A$25),0),ROW($A$1:$A$25))+1,1)*10^ROW($A$1:$A$25)/10)</f>
        <v>0</v>
      </c>
      <c r="AE972" s="180"/>
      <c r="AF972" s="180"/>
      <c r="AG972" s="180"/>
    </row>
    <row r="973" spans="15:33" s="179" customFormat="1" x14ac:dyDescent="0.25">
      <c r="O973" s="180"/>
      <c r="P973" s="180"/>
      <c r="Q973" s="180"/>
      <c r="R973" s="180"/>
      <c r="S973" s="180"/>
      <c r="T973" s="180"/>
      <c r="U973" s="180"/>
      <c r="V973" s="180"/>
      <c r="W973" s="180"/>
      <c r="X973" s="180"/>
      <c r="Y973" s="180"/>
      <c r="Z973" s="180"/>
      <c r="AA973" s="180"/>
      <c r="AB973" s="180"/>
      <c r="AC973" s="205" t="str">
        <f>INDEX(Tracking!$B$6:$B$3001,ROW(A968),1)&amp;""</f>
        <v/>
      </c>
      <c r="AD973" s="206">
        <f t="array" ref="AD973">SUMPRODUCT(MID(0&amp;AC973,LARGE(INDEX(ISNUMBER(--MID(AC973,ROW($A$1:$A$25),1))* ROW($A$1:$A$25),0),ROW($A$1:$A$25))+1,1)*10^ROW($A$1:$A$25)/10)</f>
        <v>0</v>
      </c>
      <c r="AE973" s="180"/>
      <c r="AF973" s="180"/>
      <c r="AG973" s="180"/>
    </row>
    <row r="974" spans="15:33" s="179" customFormat="1" x14ac:dyDescent="0.25">
      <c r="O974" s="180"/>
      <c r="P974" s="180"/>
      <c r="Q974" s="180"/>
      <c r="R974" s="180"/>
      <c r="S974" s="180"/>
      <c r="T974" s="180"/>
      <c r="U974" s="180"/>
      <c r="V974" s="180"/>
      <c r="W974" s="180"/>
      <c r="X974" s="180"/>
      <c r="Y974" s="180"/>
      <c r="Z974" s="180"/>
      <c r="AA974" s="180"/>
      <c r="AB974" s="180"/>
      <c r="AC974" s="205" t="str">
        <f>INDEX(Tracking!$B$6:$B$3001,ROW(A969),1)&amp;""</f>
        <v/>
      </c>
      <c r="AD974" s="206">
        <f t="array" ref="AD974">SUMPRODUCT(MID(0&amp;AC974,LARGE(INDEX(ISNUMBER(--MID(AC974,ROW($A$1:$A$25),1))* ROW($A$1:$A$25),0),ROW($A$1:$A$25))+1,1)*10^ROW($A$1:$A$25)/10)</f>
        <v>0</v>
      </c>
      <c r="AE974" s="180"/>
      <c r="AF974" s="180"/>
      <c r="AG974" s="180"/>
    </row>
    <row r="975" spans="15:33" s="179" customFormat="1" x14ac:dyDescent="0.25">
      <c r="O975" s="180"/>
      <c r="P975" s="180"/>
      <c r="Q975" s="180"/>
      <c r="R975" s="180"/>
      <c r="S975" s="180"/>
      <c r="T975" s="180"/>
      <c r="U975" s="180"/>
      <c r="V975" s="180"/>
      <c r="W975" s="180"/>
      <c r="X975" s="180"/>
      <c r="Y975" s="180"/>
      <c r="Z975" s="180"/>
      <c r="AA975" s="180"/>
      <c r="AB975" s="180"/>
      <c r="AC975" s="205" t="str">
        <f>INDEX(Tracking!$B$6:$B$3001,ROW(A970),1)&amp;""</f>
        <v/>
      </c>
      <c r="AD975" s="206">
        <f t="array" ref="AD975">SUMPRODUCT(MID(0&amp;AC975,LARGE(INDEX(ISNUMBER(--MID(AC975,ROW($A$1:$A$25),1))* ROW($A$1:$A$25),0),ROW($A$1:$A$25))+1,1)*10^ROW($A$1:$A$25)/10)</f>
        <v>0</v>
      </c>
      <c r="AE975" s="180"/>
      <c r="AF975" s="180"/>
      <c r="AG975" s="180"/>
    </row>
    <row r="976" spans="15:33" s="179" customFormat="1" x14ac:dyDescent="0.25">
      <c r="O976" s="180"/>
      <c r="P976" s="180"/>
      <c r="Q976" s="180"/>
      <c r="R976" s="180"/>
      <c r="S976" s="180"/>
      <c r="T976" s="180"/>
      <c r="U976" s="180"/>
      <c r="V976" s="180"/>
      <c r="W976" s="180"/>
      <c r="X976" s="180"/>
      <c r="Y976" s="180"/>
      <c r="Z976" s="180"/>
      <c r="AA976" s="180"/>
      <c r="AB976" s="180"/>
      <c r="AC976" s="205" t="str">
        <f>INDEX(Tracking!$B$6:$B$3001,ROW(A971),1)&amp;""</f>
        <v/>
      </c>
      <c r="AD976" s="206">
        <f t="array" ref="AD976">SUMPRODUCT(MID(0&amp;AC976,LARGE(INDEX(ISNUMBER(--MID(AC976,ROW($A$1:$A$25),1))* ROW($A$1:$A$25),0),ROW($A$1:$A$25))+1,1)*10^ROW($A$1:$A$25)/10)</f>
        <v>0</v>
      </c>
      <c r="AE976" s="180"/>
      <c r="AF976" s="180"/>
      <c r="AG976" s="180"/>
    </row>
    <row r="977" spans="15:33" s="179" customFormat="1" x14ac:dyDescent="0.25">
      <c r="O977" s="180"/>
      <c r="P977" s="180"/>
      <c r="Q977" s="180"/>
      <c r="R977" s="180"/>
      <c r="S977" s="180"/>
      <c r="T977" s="180"/>
      <c r="U977" s="180"/>
      <c r="V977" s="180"/>
      <c r="W977" s="180"/>
      <c r="X977" s="180"/>
      <c r="Y977" s="180"/>
      <c r="Z977" s="180"/>
      <c r="AA977" s="180"/>
      <c r="AB977" s="180"/>
      <c r="AC977" s="205" t="str">
        <f>INDEX(Tracking!$B$6:$B$3001,ROW(A972),1)&amp;""</f>
        <v/>
      </c>
      <c r="AD977" s="206">
        <f t="array" ref="AD977">SUMPRODUCT(MID(0&amp;AC977,LARGE(INDEX(ISNUMBER(--MID(AC977,ROW($A$1:$A$25),1))* ROW($A$1:$A$25),0),ROW($A$1:$A$25))+1,1)*10^ROW($A$1:$A$25)/10)</f>
        <v>0</v>
      </c>
      <c r="AE977" s="180"/>
      <c r="AF977" s="180"/>
      <c r="AG977" s="180"/>
    </row>
    <row r="978" spans="15:33" s="179" customFormat="1" x14ac:dyDescent="0.25">
      <c r="O978" s="180"/>
      <c r="P978" s="180"/>
      <c r="Q978" s="180"/>
      <c r="R978" s="180"/>
      <c r="S978" s="180"/>
      <c r="T978" s="180"/>
      <c r="U978" s="180"/>
      <c r="V978" s="180"/>
      <c r="W978" s="180"/>
      <c r="X978" s="180"/>
      <c r="Y978" s="180"/>
      <c r="Z978" s="180"/>
      <c r="AA978" s="180"/>
      <c r="AB978" s="180"/>
      <c r="AC978" s="205" t="str">
        <f>INDEX(Tracking!$B$6:$B$3001,ROW(A973),1)&amp;""</f>
        <v/>
      </c>
      <c r="AD978" s="206">
        <f t="array" ref="AD978">SUMPRODUCT(MID(0&amp;AC978,LARGE(INDEX(ISNUMBER(--MID(AC978,ROW($A$1:$A$25),1))* ROW($A$1:$A$25),0),ROW($A$1:$A$25))+1,1)*10^ROW($A$1:$A$25)/10)</f>
        <v>0</v>
      </c>
      <c r="AE978" s="180"/>
      <c r="AF978" s="180"/>
      <c r="AG978" s="180"/>
    </row>
    <row r="979" spans="15:33" s="179" customFormat="1" x14ac:dyDescent="0.25">
      <c r="O979" s="180"/>
      <c r="P979" s="180"/>
      <c r="Q979" s="180"/>
      <c r="R979" s="180"/>
      <c r="S979" s="180"/>
      <c r="T979" s="180"/>
      <c r="U979" s="180"/>
      <c r="V979" s="180"/>
      <c r="W979" s="180"/>
      <c r="X979" s="180"/>
      <c r="Y979" s="180"/>
      <c r="Z979" s="180"/>
      <c r="AA979" s="180"/>
      <c r="AB979" s="180"/>
      <c r="AC979" s="205" t="str">
        <f>INDEX(Tracking!$B$6:$B$3001,ROW(A974),1)&amp;""</f>
        <v/>
      </c>
      <c r="AD979" s="206">
        <f t="array" ref="AD979">SUMPRODUCT(MID(0&amp;AC979,LARGE(INDEX(ISNUMBER(--MID(AC979,ROW($A$1:$A$25),1))* ROW($A$1:$A$25),0),ROW($A$1:$A$25))+1,1)*10^ROW($A$1:$A$25)/10)</f>
        <v>0</v>
      </c>
      <c r="AE979" s="180"/>
      <c r="AF979" s="180"/>
      <c r="AG979" s="180"/>
    </row>
    <row r="980" spans="15:33" s="179" customFormat="1" x14ac:dyDescent="0.25">
      <c r="O980" s="180"/>
      <c r="P980" s="180"/>
      <c r="Q980" s="180"/>
      <c r="R980" s="180"/>
      <c r="S980" s="180"/>
      <c r="T980" s="180"/>
      <c r="U980" s="180"/>
      <c r="V980" s="180"/>
      <c r="W980" s="180"/>
      <c r="X980" s="180"/>
      <c r="Y980" s="180"/>
      <c r="Z980" s="180"/>
      <c r="AA980" s="180"/>
      <c r="AB980" s="180"/>
      <c r="AC980" s="205" t="str">
        <f>INDEX(Tracking!$B$6:$B$3001,ROW(A975),1)&amp;""</f>
        <v/>
      </c>
      <c r="AD980" s="206">
        <f t="array" ref="AD980">SUMPRODUCT(MID(0&amp;AC980,LARGE(INDEX(ISNUMBER(--MID(AC980,ROW($A$1:$A$25),1))* ROW($A$1:$A$25),0),ROW($A$1:$A$25))+1,1)*10^ROW($A$1:$A$25)/10)</f>
        <v>0</v>
      </c>
      <c r="AE980" s="180"/>
      <c r="AF980" s="180"/>
      <c r="AG980" s="180"/>
    </row>
    <row r="981" spans="15:33" s="179" customFormat="1" x14ac:dyDescent="0.25">
      <c r="O981" s="180"/>
      <c r="P981" s="180"/>
      <c r="Q981" s="180"/>
      <c r="R981" s="180"/>
      <c r="S981" s="180"/>
      <c r="T981" s="180"/>
      <c r="U981" s="180"/>
      <c r="V981" s="180"/>
      <c r="W981" s="180"/>
      <c r="X981" s="180"/>
      <c r="Y981" s="180"/>
      <c r="Z981" s="180"/>
      <c r="AA981" s="180"/>
      <c r="AB981" s="180"/>
      <c r="AC981" s="205" t="str">
        <f>INDEX(Tracking!$B$6:$B$3001,ROW(A976),1)&amp;""</f>
        <v/>
      </c>
      <c r="AD981" s="206">
        <f t="array" ref="AD981">SUMPRODUCT(MID(0&amp;AC981,LARGE(INDEX(ISNUMBER(--MID(AC981,ROW($A$1:$A$25),1))* ROW($A$1:$A$25),0),ROW($A$1:$A$25))+1,1)*10^ROW($A$1:$A$25)/10)</f>
        <v>0</v>
      </c>
      <c r="AE981" s="180"/>
      <c r="AF981" s="180"/>
      <c r="AG981" s="180"/>
    </row>
    <row r="982" spans="15:33" s="179" customFormat="1" x14ac:dyDescent="0.25">
      <c r="O982" s="180"/>
      <c r="P982" s="180"/>
      <c r="Q982" s="180"/>
      <c r="R982" s="180"/>
      <c r="S982" s="180"/>
      <c r="T982" s="180"/>
      <c r="U982" s="180"/>
      <c r="V982" s="180"/>
      <c r="W982" s="180"/>
      <c r="X982" s="180"/>
      <c r="Y982" s="180"/>
      <c r="Z982" s="180"/>
      <c r="AA982" s="180"/>
      <c r="AB982" s="180"/>
      <c r="AC982" s="205" t="str">
        <f>INDEX(Tracking!$B$6:$B$3001,ROW(A977),1)&amp;""</f>
        <v/>
      </c>
      <c r="AD982" s="206">
        <f t="array" ref="AD982">SUMPRODUCT(MID(0&amp;AC982,LARGE(INDEX(ISNUMBER(--MID(AC982,ROW($A$1:$A$25),1))* ROW($A$1:$A$25),0),ROW($A$1:$A$25))+1,1)*10^ROW($A$1:$A$25)/10)</f>
        <v>0</v>
      </c>
      <c r="AE982" s="180"/>
      <c r="AF982" s="180"/>
      <c r="AG982" s="180"/>
    </row>
    <row r="983" spans="15:33" s="179" customFormat="1" x14ac:dyDescent="0.25">
      <c r="O983" s="180"/>
      <c r="P983" s="180"/>
      <c r="Q983" s="180"/>
      <c r="R983" s="180"/>
      <c r="S983" s="180"/>
      <c r="T983" s="180"/>
      <c r="U983" s="180"/>
      <c r="V983" s="180"/>
      <c r="W983" s="180"/>
      <c r="X983" s="180"/>
      <c r="Y983" s="180"/>
      <c r="Z983" s="180"/>
      <c r="AA983" s="180"/>
      <c r="AB983" s="180"/>
      <c r="AC983" s="205" t="str">
        <f>INDEX(Tracking!$B$6:$B$3001,ROW(A978),1)&amp;""</f>
        <v/>
      </c>
      <c r="AD983" s="206">
        <f t="array" ref="AD983">SUMPRODUCT(MID(0&amp;AC983,LARGE(INDEX(ISNUMBER(--MID(AC983,ROW($A$1:$A$25),1))* ROW($A$1:$A$25),0),ROW($A$1:$A$25))+1,1)*10^ROW($A$1:$A$25)/10)</f>
        <v>0</v>
      </c>
      <c r="AE983" s="180"/>
      <c r="AF983" s="180"/>
      <c r="AG983" s="180"/>
    </row>
    <row r="984" spans="15:33" s="179" customFormat="1" x14ac:dyDescent="0.25">
      <c r="O984" s="180"/>
      <c r="P984" s="180"/>
      <c r="Q984" s="180"/>
      <c r="R984" s="180"/>
      <c r="S984" s="180"/>
      <c r="T984" s="180"/>
      <c r="U984" s="180"/>
      <c r="V984" s="180"/>
      <c r="W984" s="180"/>
      <c r="X984" s="180"/>
      <c r="Y984" s="180"/>
      <c r="Z984" s="180"/>
      <c r="AA984" s="180"/>
      <c r="AB984" s="180"/>
      <c r="AC984" s="205" t="str">
        <f>INDEX(Tracking!$B$6:$B$3001,ROW(A979),1)&amp;""</f>
        <v/>
      </c>
      <c r="AD984" s="206">
        <f t="array" ref="AD984">SUMPRODUCT(MID(0&amp;AC984,LARGE(INDEX(ISNUMBER(--MID(AC984,ROW($A$1:$A$25),1))* ROW($A$1:$A$25),0),ROW($A$1:$A$25))+1,1)*10^ROW($A$1:$A$25)/10)</f>
        <v>0</v>
      </c>
      <c r="AE984" s="180"/>
      <c r="AF984" s="180"/>
      <c r="AG984" s="180"/>
    </row>
    <row r="985" spans="15:33" s="179" customFormat="1" x14ac:dyDescent="0.25">
      <c r="O985" s="180"/>
      <c r="P985" s="180"/>
      <c r="Q985" s="180"/>
      <c r="R985" s="180"/>
      <c r="S985" s="180"/>
      <c r="T985" s="180"/>
      <c r="U985" s="180"/>
      <c r="V985" s="180"/>
      <c r="W985" s="180"/>
      <c r="X985" s="180"/>
      <c r="Y985" s="180"/>
      <c r="Z985" s="180"/>
      <c r="AA985" s="180"/>
      <c r="AB985" s="180"/>
      <c r="AC985" s="205" t="str">
        <f>INDEX(Tracking!$B$6:$B$3001,ROW(A980),1)&amp;""</f>
        <v/>
      </c>
      <c r="AD985" s="206">
        <f t="array" ref="AD985">SUMPRODUCT(MID(0&amp;AC985,LARGE(INDEX(ISNUMBER(--MID(AC985,ROW($A$1:$A$25),1))* ROW($A$1:$A$25),0),ROW($A$1:$A$25))+1,1)*10^ROW($A$1:$A$25)/10)</f>
        <v>0</v>
      </c>
      <c r="AE985" s="180"/>
      <c r="AF985" s="180"/>
      <c r="AG985" s="180"/>
    </row>
    <row r="986" spans="15:33" s="179" customFormat="1" x14ac:dyDescent="0.25">
      <c r="O986" s="180"/>
      <c r="P986" s="180"/>
      <c r="Q986" s="180"/>
      <c r="R986" s="180"/>
      <c r="S986" s="180"/>
      <c r="T986" s="180"/>
      <c r="U986" s="180"/>
      <c r="V986" s="180"/>
      <c r="W986" s="180"/>
      <c r="X986" s="180"/>
      <c r="Y986" s="180"/>
      <c r="Z986" s="180"/>
      <c r="AA986" s="180"/>
      <c r="AB986" s="180"/>
      <c r="AC986" s="205" t="str">
        <f>INDEX(Tracking!$B$6:$B$3001,ROW(A981),1)&amp;""</f>
        <v/>
      </c>
      <c r="AD986" s="206">
        <f t="array" ref="AD986">SUMPRODUCT(MID(0&amp;AC986,LARGE(INDEX(ISNUMBER(--MID(AC986,ROW($A$1:$A$25),1))* ROW($A$1:$A$25),0),ROW($A$1:$A$25))+1,1)*10^ROW($A$1:$A$25)/10)</f>
        <v>0</v>
      </c>
      <c r="AE986" s="180"/>
      <c r="AF986" s="180"/>
      <c r="AG986" s="180"/>
    </row>
    <row r="987" spans="15:33" s="179" customFormat="1" x14ac:dyDescent="0.25">
      <c r="O987" s="180"/>
      <c r="P987" s="180"/>
      <c r="Q987" s="180"/>
      <c r="R987" s="180"/>
      <c r="S987" s="180"/>
      <c r="T987" s="180"/>
      <c r="U987" s="180"/>
      <c r="V987" s="180"/>
      <c r="W987" s="180"/>
      <c r="X987" s="180"/>
      <c r="Y987" s="180"/>
      <c r="Z987" s="180"/>
      <c r="AA987" s="180"/>
      <c r="AB987" s="180"/>
      <c r="AC987" s="205" t="str">
        <f>INDEX(Tracking!$B$6:$B$3001,ROW(A982),1)&amp;""</f>
        <v/>
      </c>
      <c r="AD987" s="206">
        <f t="array" ref="AD987">SUMPRODUCT(MID(0&amp;AC987,LARGE(INDEX(ISNUMBER(--MID(AC987,ROW($A$1:$A$25),1))* ROW($A$1:$A$25),0),ROW($A$1:$A$25))+1,1)*10^ROW($A$1:$A$25)/10)</f>
        <v>0</v>
      </c>
      <c r="AE987" s="180"/>
      <c r="AF987" s="180"/>
      <c r="AG987" s="180"/>
    </row>
    <row r="988" spans="15:33" s="179" customFormat="1" x14ac:dyDescent="0.25">
      <c r="O988" s="180"/>
      <c r="P988" s="180"/>
      <c r="Q988" s="180"/>
      <c r="R988" s="180"/>
      <c r="S988" s="180"/>
      <c r="T988" s="180"/>
      <c r="U988" s="180"/>
      <c r="V988" s="180"/>
      <c r="W988" s="180"/>
      <c r="X988" s="180"/>
      <c r="Y988" s="180"/>
      <c r="Z988" s="180"/>
      <c r="AA988" s="180"/>
      <c r="AB988" s="180"/>
      <c r="AC988" s="205" t="str">
        <f>INDEX(Tracking!$B$6:$B$3001,ROW(A983),1)&amp;""</f>
        <v/>
      </c>
      <c r="AD988" s="206">
        <f t="array" ref="AD988">SUMPRODUCT(MID(0&amp;AC988,LARGE(INDEX(ISNUMBER(--MID(AC988,ROW($A$1:$A$25),1))* ROW($A$1:$A$25),0),ROW($A$1:$A$25))+1,1)*10^ROW($A$1:$A$25)/10)</f>
        <v>0</v>
      </c>
      <c r="AE988" s="180"/>
      <c r="AF988" s="180"/>
      <c r="AG988" s="180"/>
    </row>
    <row r="989" spans="15:33" s="179" customFormat="1" x14ac:dyDescent="0.25">
      <c r="O989" s="180"/>
      <c r="P989" s="180"/>
      <c r="Q989" s="180"/>
      <c r="R989" s="180"/>
      <c r="S989" s="180"/>
      <c r="T989" s="180"/>
      <c r="U989" s="180"/>
      <c r="V989" s="180"/>
      <c r="W989" s="180"/>
      <c r="X989" s="180"/>
      <c r="Y989" s="180"/>
      <c r="Z989" s="180"/>
      <c r="AA989" s="180"/>
      <c r="AB989" s="180"/>
      <c r="AC989" s="205" t="str">
        <f>INDEX(Tracking!$B$6:$B$3001,ROW(A984),1)&amp;""</f>
        <v/>
      </c>
      <c r="AD989" s="206">
        <f t="array" ref="AD989">SUMPRODUCT(MID(0&amp;AC989,LARGE(INDEX(ISNUMBER(--MID(AC989,ROW($A$1:$A$25),1))* ROW($A$1:$A$25),0),ROW($A$1:$A$25))+1,1)*10^ROW($A$1:$A$25)/10)</f>
        <v>0</v>
      </c>
      <c r="AE989" s="180"/>
      <c r="AF989" s="180"/>
      <c r="AG989" s="180"/>
    </row>
    <row r="990" spans="15:33" s="179" customFormat="1" x14ac:dyDescent="0.25">
      <c r="O990" s="180"/>
      <c r="P990" s="180"/>
      <c r="Q990" s="180"/>
      <c r="R990" s="180"/>
      <c r="S990" s="180"/>
      <c r="T990" s="180"/>
      <c r="U990" s="180"/>
      <c r="V990" s="180"/>
      <c r="W990" s="180"/>
      <c r="X990" s="180"/>
      <c r="Y990" s="180"/>
      <c r="Z990" s="180"/>
      <c r="AA990" s="180"/>
      <c r="AB990" s="180"/>
      <c r="AC990" s="205" t="str">
        <f>INDEX(Tracking!$B$6:$B$3001,ROW(A985),1)&amp;""</f>
        <v/>
      </c>
      <c r="AD990" s="206">
        <f t="array" ref="AD990">SUMPRODUCT(MID(0&amp;AC990,LARGE(INDEX(ISNUMBER(--MID(AC990,ROW($A$1:$A$25),1))* ROW($A$1:$A$25),0),ROW($A$1:$A$25))+1,1)*10^ROW($A$1:$A$25)/10)</f>
        <v>0</v>
      </c>
      <c r="AE990" s="180"/>
      <c r="AF990" s="180"/>
      <c r="AG990" s="180"/>
    </row>
    <row r="991" spans="15:33" s="179" customFormat="1" x14ac:dyDescent="0.25">
      <c r="O991" s="180"/>
      <c r="P991" s="180"/>
      <c r="Q991" s="180"/>
      <c r="R991" s="180"/>
      <c r="S991" s="180"/>
      <c r="T991" s="180"/>
      <c r="U991" s="180"/>
      <c r="V991" s="180"/>
      <c r="W991" s="180"/>
      <c r="X991" s="180"/>
      <c r="Y991" s="180"/>
      <c r="Z991" s="180"/>
      <c r="AA991" s="180"/>
      <c r="AB991" s="180"/>
      <c r="AC991" s="205" t="str">
        <f>INDEX(Tracking!$B$6:$B$3001,ROW(A986),1)&amp;""</f>
        <v/>
      </c>
      <c r="AD991" s="206">
        <f t="array" ref="AD991">SUMPRODUCT(MID(0&amp;AC991,LARGE(INDEX(ISNUMBER(--MID(AC991,ROW($A$1:$A$25),1))* ROW($A$1:$A$25),0),ROW($A$1:$A$25))+1,1)*10^ROW($A$1:$A$25)/10)</f>
        <v>0</v>
      </c>
      <c r="AE991" s="180"/>
      <c r="AF991" s="180"/>
      <c r="AG991" s="180"/>
    </row>
    <row r="992" spans="15:33" s="179" customFormat="1" x14ac:dyDescent="0.25">
      <c r="O992" s="180"/>
      <c r="P992" s="180"/>
      <c r="Q992" s="180"/>
      <c r="R992" s="180"/>
      <c r="S992" s="180"/>
      <c r="T992" s="180"/>
      <c r="U992" s="180"/>
      <c r="V992" s="180"/>
      <c r="W992" s="180"/>
      <c r="X992" s="180"/>
      <c r="Y992" s="180"/>
      <c r="Z992" s="180"/>
      <c r="AA992" s="180"/>
      <c r="AB992" s="180"/>
      <c r="AC992" s="205" t="str">
        <f>INDEX(Tracking!$B$6:$B$3001,ROW(A987),1)&amp;""</f>
        <v/>
      </c>
      <c r="AD992" s="206">
        <f t="array" ref="AD992">SUMPRODUCT(MID(0&amp;AC992,LARGE(INDEX(ISNUMBER(--MID(AC992,ROW($A$1:$A$25),1))* ROW($A$1:$A$25),0),ROW($A$1:$A$25))+1,1)*10^ROW($A$1:$A$25)/10)</f>
        <v>0</v>
      </c>
      <c r="AE992" s="180"/>
      <c r="AF992" s="180"/>
      <c r="AG992" s="180"/>
    </row>
    <row r="993" spans="15:33" s="179" customFormat="1" x14ac:dyDescent="0.25">
      <c r="O993" s="180"/>
      <c r="P993" s="180"/>
      <c r="Q993" s="180"/>
      <c r="R993" s="180"/>
      <c r="S993" s="180"/>
      <c r="T993" s="180"/>
      <c r="U993" s="180"/>
      <c r="V993" s="180"/>
      <c r="W993" s="180"/>
      <c r="X993" s="180"/>
      <c r="Y993" s="180"/>
      <c r="Z993" s="180"/>
      <c r="AA993" s="180"/>
      <c r="AB993" s="180"/>
      <c r="AC993" s="205" t="str">
        <f>INDEX(Tracking!$B$6:$B$3001,ROW(A988),1)&amp;""</f>
        <v/>
      </c>
      <c r="AD993" s="206">
        <f t="array" ref="AD993">SUMPRODUCT(MID(0&amp;AC993,LARGE(INDEX(ISNUMBER(--MID(AC993,ROW($A$1:$A$25),1))* ROW($A$1:$A$25),0),ROW($A$1:$A$25))+1,1)*10^ROW($A$1:$A$25)/10)</f>
        <v>0</v>
      </c>
      <c r="AE993" s="180"/>
      <c r="AF993" s="180"/>
      <c r="AG993" s="180"/>
    </row>
    <row r="994" spans="15:33" s="179" customFormat="1" x14ac:dyDescent="0.25">
      <c r="O994" s="180"/>
      <c r="P994" s="180"/>
      <c r="Q994" s="180"/>
      <c r="R994" s="180"/>
      <c r="S994" s="180"/>
      <c r="T994" s="180"/>
      <c r="U994" s="180"/>
      <c r="V994" s="180"/>
      <c r="W994" s="180"/>
      <c r="X994" s="180"/>
      <c r="Y994" s="180"/>
      <c r="Z994" s="180"/>
      <c r="AA994" s="180"/>
      <c r="AB994" s="180"/>
      <c r="AC994" s="205" t="str">
        <f>INDEX(Tracking!$B$6:$B$3001,ROW(A989),1)&amp;""</f>
        <v/>
      </c>
      <c r="AD994" s="206">
        <f t="array" ref="AD994">SUMPRODUCT(MID(0&amp;AC994,LARGE(INDEX(ISNUMBER(--MID(AC994,ROW($A$1:$A$25),1))* ROW($A$1:$A$25),0),ROW($A$1:$A$25))+1,1)*10^ROW($A$1:$A$25)/10)</f>
        <v>0</v>
      </c>
      <c r="AE994" s="180"/>
      <c r="AF994" s="180"/>
      <c r="AG994" s="180"/>
    </row>
    <row r="995" spans="15:33" s="179" customFormat="1" x14ac:dyDescent="0.25">
      <c r="O995" s="180"/>
      <c r="P995" s="180"/>
      <c r="Q995" s="180"/>
      <c r="R995" s="180"/>
      <c r="S995" s="180"/>
      <c r="T995" s="180"/>
      <c r="U995" s="180"/>
      <c r="V995" s="180"/>
      <c r="W995" s="180"/>
      <c r="X995" s="180"/>
      <c r="Y995" s="180"/>
      <c r="Z995" s="180"/>
      <c r="AA995" s="180"/>
      <c r="AB995" s="180"/>
      <c r="AC995" s="205" t="str">
        <f>INDEX(Tracking!$B$6:$B$3001,ROW(A990),1)&amp;""</f>
        <v/>
      </c>
      <c r="AD995" s="206">
        <f t="array" ref="AD995">SUMPRODUCT(MID(0&amp;AC995,LARGE(INDEX(ISNUMBER(--MID(AC995,ROW($A$1:$A$25),1))* ROW($A$1:$A$25),0),ROW($A$1:$A$25))+1,1)*10^ROW($A$1:$A$25)/10)</f>
        <v>0</v>
      </c>
      <c r="AE995" s="180"/>
      <c r="AF995" s="180"/>
      <c r="AG995" s="180"/>
    </row>
    <row r="996" spans="15:33" s="179" customFormat="1" x14ac:dyDescent="0.25">
      <c r="O996" s="180"/>
      <c r="P996" s="180"/>
      <c r="Q996" s="180"/>
      <c r="R996" s="180"/>
      <c r="S996" s="180"/>
      <c r="T996" s="180"/>
      <c r="U996" s="180"/>
      <c r="V996" s="180"/>
      <c r="W996" s="180"/>
      <c r="X996" s="180"/>
      <c r="Y996" s="180"/>
      <c r="Z996" s="180"/>
      <c r="AA996" s="180"/>
      <c r="AB996" s="180"/>
      <c r="AC996" s="205" t="str">
        <f>INDEX(Tracking!$B$6:$B$3001,ROW(A991),1)&amp;""</f>
        <v/>
      </c>
      <c r="AD996" s="206">
        <f t="array" ref="AD996">SUMPRODUCT(MID(0&amp;AC996,LARGE(INDEX(ISNUMBER(--MID(AC996,ROW($A$1:$A$25),1))* ROW($A$1:$A$25),0),ROW($A$1:$A$25))+1,1)*10^ROW($A$1:$A$25)/10)</f>
        <v>0</v>
      </c>
      <c r="AE996" s="180"/>
      <c r="AF996" s="180"/>
      <c r="AG996" s="180"/>
    </row>
    <row r="997" spans="15:33" s="179" customFormat="1" x14ac:dyDescent="0.25">
      <c r="O997" s="180"/>
      <c r="P997" s="180"/>
      <c r="Q997" s="180"/>
      <c r="R997" s="180"/>
      <c r="S997" s="180"/>
      <c r="T997" s="180"/>
      <c r="U997" s="180"/>
      <c r="V997" s="180"/>
      <c r="W997" s="180"/>
      <c r="X997" s="180"/>
      <c r="Y997" s="180"/>
      <c r="Z997" s="180"/>
      <c r="AA997" s="180"/>
      <c r="AB997" s="180"/>
      <c r="AC997" s="205" t="str">
        <f>INDEX(Tracking!$B$6:$B$3001,ROW(A992),1)&amp;""</f>
        <v/>
      </c>
      <c r="AD997" s="206">
        <f t="array" ref="AD997">SUMPRODUCT(MID(0&amp;AC997,LARGE(INDEX(ISNUMBER(--MID(AC997,ROW($A$1:$A$25),1))* ROW($A$1:$A$25),0),ROW($A$1:$A$25))+1,1)*10^ROW($A$1:$A$25)/10)</f>
        <v>0</v>
      </c>
      <c r="AE997" s="180"/>
      <c r="AF997" s="180"/>
      <c r="AG997" s="180"/>
    </row>
    <row r="998" spans="15:33" s="179" customFormat="1" x14ac:dyDescent="0.25">
      <c r="O998" s="180"/>
      <c r="P998" s="180"/>
      <c r="Q998" s="180"/>
      <c r="R998" s="180"/>
      <c r="S998" s="180"/>
      <c r="T998" s="180"/>
      <c r="U998" s="180"/>
      <c r="V998" s="180"/>
      <c r="W998" s="180"/>
      <c r="X998" s="180"/>
      <c r="Y998" s="180"/>
      <c r="Z998" s="180"/>
      <c r="AA998" s="180"/>
      <c r="AB998" s="180"/>
      <c r="AC998" s="205" t="str">
        <f>INDEX(Tracking!$B$6:$B$3001,ROW(A993),1)&amp;""</f>
        <v/>
      </c>
      <c r="AD998" s="206">
        <f t="array" ref="AD998">SUMPRODUCT(MID(0&amp;AC998,LARGE(INDEX(ISNUMBER(--MID(AC998,ROW($A$1:$A$25),1))* ROW($A$1:$A$25),0),ROW($A$1:$A$25))+1,1)*10^ROW($A$1:$A$25)/10)</f>
        <v>0</v>
      </c>
      <c r="AE998" s="180"/>
      <c r="AF998" s="180"/>
      <c r="AG998" s="180"/>
    </row>
    <row r="999" spans="15:33" s="179" customFormat="1" x14ac:dyDescent="0.25">
      <c r="O999" s="180"/>
      <c r="P999" s="180"/>
      <c r="Q999" s="180"/>
      <c r="R999" s="180"/>
      <c r="S999" s="180"/>
      <c r="T999" s="180"/>
      <c r="U999" s="180"/>
      <c r="V999" s="180"/>
      <c r="W999" s="180"/>
      <c r="X999" s="180"/>
      <c r="Y999" s="180"/>
      <c r="Z999" s="180"/>
      <c r="AA999" s="180"/>
      <c r="AB999" s="180"/>
      <c r="AC999" s="205" t="str">
        <f>INDEX(Tracking!$B$6:$B$3001,ROW(A994),1)&amp;""</f>
        <v/>
      </c>
      <c r="AD999" s="206">
        <f t="array" ref="AD999">SUMPRODUCT(MID(0&amp;AC999,LARGE(INDEX(ISNUMBER(--MID(AC999,ROW($A$1:$A$25),1))* ROW($A$1:$A$25),0),ROW($A$1:$A$25))+1,1)*10^ROW($A$1:$A$25)/10)</f>
        <v>0</v>
      </c>
      <c r="AE999" s="180"/>
      <c r="AF999" s="180"/>
      <c r="AG999" s="180"/>
    </row>
    <row r="1000" spans="15:33" s="179" customFormat="1" x14ac:dyDescent="0.25">
      <c r="O1000" s="180"/>
      <c r="P1000" s="180"/>
      <c r="Q1000" s="180"/>
      <c r="R1000" s="180"/>
      <c r="S1000" s="180"/>
      <c r="T1000" s="180"/>
      <c r="U1000" s="180"/>
      <c r="V1000" s="180"/>
      <c r="W1000" s="180"/>
      <c r="X1000" s="180"/>
      <c r="Y1000" s="180"/>
      <c r="Z1000" s="180"/>
      <c r="AA1000" s="180"/>
      <c r="AB1000" s="180"/>
      <c r="AC1000" s="205" t="str">
        <f>INDEX(Tracking!$B$6:$B$3001,ROW(A995),1)&amp;""</f>
        <v/>
      </c>
      <c r="AD1000" s="206">
        <f t="array" ref="AD1000">SUMPRODUCT(MID(0&amp;AC1000,LARGE(INDEX(ISNUMBER(--MID(AC1000,ROW($A$1:$A$25),1))* ROW($A$1:$A$25),0),ROW($A$1:$A$25))+1,1)*10^ROW($A$1:$A$25)/10)</f>
        <v>0</v>
      </c>
      <c r="AE1000" s="180"/>
      <c r="AF1000" s="180"/>
      <c r="AG1000" s="180"/>
    </row>
    <row r="1001" spans="15:33" s="179" customFormat="1" x14ac:dyDescent="0.25">
      <c r="O1001" s="180"/>
      <c r="P1001" s="180"/>
      <c r="Q1001" s="180"/>
      <c r="R1001" s="180"/>
      <c r="S1001" s="180"/>
      <c r="T1001" s="180"/>
      <c r="U1001" s="180"/>
      <c r="V1001" s="180"/>
      <c r="W1001" s="180"/>
      <c r="X1001" s="180"/>
      <c r="Y1001" s="180"/>
      <c r="Z1001" s="180"/>
      <c r="AA1001" s="180"/>
      <c r="AB1001" s="180"/>
      <c r="AC1001" s="205" t="str">
        <f>INDEX(Tracking!$B$6:$B$3001,ROW(A996),1)&amp;""</f>
        <v/>
      </c>
      <c r="AD1001" s="206">
        <f t="array" ref="AD1001">SUMPRODUCT(MID(0&amp;AC1001,LARGE(INDEX(ISNUMBER(--MID(AC1001,ROW($A$1:$A$25),1))* ROW($A$1:$A$25),0),ROW($A$1:$A$25))+1,1)*10^ROW($A$1:$A$25)/10)</f>
        <v>0</v>
      </c>
      <c r="AE1001" s="180"/>
      <c r="AF1001" s="180"/>
      <c r="AG1001" s="180"/>
    </row>
    <row r="1002" spans="15:33" s="179" customFormat="1" x14ac:dyDescent="0.25">
      <c r="O1002" s="180"/>
      <c r="P1002" s="180"/>
      <c r="Q1002" s="180"/>
      <c r="R1002" s="180"/>
      <c r="S1002" s="180"/>
      <c r="T1002" s="180"/>
      <c r="U1002" s="180"/>
      <c r="V1002" s="180"/>
      <c r="W1002" s="180"/>
      <c r="X1002" s="180"/>
      <c r="Y1002" s="180"/>
      <c r="Z1002" s="180"/>
      <c r="AA1002" s="180"/>
      <c r="AB1002" s="180"/>
      <c r="AC1002" s="205" t="str">
        <f>INDEX(Tracking!$B$6:$B$3001,ROW(A997),1)&amp;""</f>
        <v/>
      </c>
      <c r="AD1002" s="206">
        <f t="array" ref="AD1002">SUMPRODUCT(MID(0&amp;AC1002,LARGE(INDEX(ISNUMBER(--MID(AC1002,ROW($A$1:$A$25),1))* ROW($A$1:$A$25),0),ROW($A$1:$A$25))+1,1)*10^ROW($A$1:$A$25)/10)</f>
        <v>0</v>
      </c>
      <c r="AE1002" s="180"/>
      <c r="AF1002" s="180"/>
      <c r="AG1002" s="180"/>
    </row>
    <row r="1003" spans="15:33" s="179" customFormat="1" x14ac:dyDescent="0.25">
      <c r="O1003" s="180"/>
      <c r="P1003" s="180"/>
      <c r="Q1003" s="180"/>
      <c r="R1003" s="180"/>
      <c r="S1003" s="180"/>
      <c r="T1003" s="180"/>
      <c r="U1003" s="180"/>
      <c r="V1003" s="180"/>
      <c r="W1003" s="180"/>
      <c r="X1003" s="180"/>
      <c r="Y1003" s="180"/>
      <c r="Z1003" s="180"/>
      <c r="AA1003" s="180"/>
      <c r="AB1003" s="180"/>
      <c r="AC1003" s="205" t="str">
        <f>INDEX(Tracking!$B$6:$B$3001,ROW(A998),1)&amp;""</f>
        <v/>
      </c>
      <c r="AD1003" s="206">
        <f t="array" ref="AD1003">SUMPRODUCT(MID(0&amp;AC1003,LARGE(INDEX(ISNUMBER(--MID(AC1003,ROW($A$1:$A$25),1))* ROW($A$1:$A$25),0),ROW($A$1:$A$25))+1,1)*10^ROW($A$1:$A$25)/10)</f>
        <v>0</v>
      </c>
      <c r="AE1003" s="180"/>
      <c r="AF1003" s="180"/>
      <c r="AG1003" s="180"/>
    </row>
    <row r="1004" spans="15:33" s="179" customFormat="1" x14ac:dyDescent="0.25">
      <c r="O1004" s="180"/>
      <c r="P1004" s="180"/>
      <c r="Q1004" s="180"/>
      <c r="R1004" s="180"/>
      <c r="S1004" s="180"/>
      <c r="T1004" s="180"/>
      <c r="U1004" s="180"/>
      <c r="V1004" s="180"/>
      <c r="W1004" s="180"/>
      <c r="X1004" s="180"/>
      <c r="Y1004" s="180"/>
      <c r="Z1004" s="180"/>
      <c r="AA1004" s="180"/>
      <c r="AB1004" s="180"/>
      <c r="AC1004" s="205" t="str">
        <f>INDEX(Tracking!$B$6:$B$3001,ROW(A999),1)&amp;""</f>
        <v/>
      </c>
      <c r="AD1004" s="206">
        <f t="array" ref="AD1004">SUMPRODUCT(MID(0&amp;AC1004,LARGE(INDEX(ISNUMBER(--MID(AC1004,ROW($A$1:$A$25),1))* ROW($A$1:$A$25),0),ROW($A$1:$A$25))+1,1)*10^ROW($A$1:$A$25)/10)</f>
        <v>0</v>
      </c>
      <c r="AE1004" s="180"/>
      <c r="AF1004" s="180"/>
      <c r="AG1004" s="180"/>
    </row>
    <row r="1005" spans="15:33" s="179" customFormat="1" x14ac:dyDescent="0.25">
      <c r="O1005" s="180"/>
      <c r="P1005" s="180"/>
      <c r="Q1005" s="180"/>
      <c r="R1005" s="180"/>
      <c r="S1005" s="180"/>
      <c r="T1005" s="180"/>
      <c r="U1005" s="180"/>
      <c r="V1005" s="180"/>
      <c r="W1005" s="180"/>
      <c r="X1005" s="180"/>
      <c r="Y1005" s="180"/>
      <c r="Z1005" s="180"/>
      <c r="AA1005" s="180"/>
      <c r="AB1005" s="180"/>
      <c r="AC1005" s="205" t="str">
        <f>INDEX(Tracking!$B$6:$B$3001,ROW(A1000),1)&amp;""</f>
        <v/>
      </c>
      <c r="AD1005" s="206">
        <f t="array" ref="AD1005">SUMPRODUCT(MID(0&amp;AC1005,LARGE(INDEX(ISNUMBER(--MID(AC1005,ROW($A$1:$A$25),1))* ROW($A$1:$A$25),0),ROW($A$1:$A$25))+1,1)*10^ROW($A$1:$A$25)/10)</f>
        <v>0</v>
      </c>
      <c r="AE1005" s="180"/>
      <c r="AF1005" s="180"/>
      <c r="AG1005" s="180"/>
    </row>
    <row r="1006" spans="15:33" s="179" customFormat="1" x14ac:dyDescent="0.25">
      <c r="O1006" s="180"/>
      <c r="P1006" s="180"/>
      <c r="Q1006" s="180"/>
      <c r="R1006" s="180"/>
      <c r="S1006" s="180"/>
      <c r="T1006" s="180"/>
      <c r="U1006" s="180"/>
      <c r="V1006" s="180"/>
      <c r="W1006" s="180"/>
      <c r="X1006" s="180"/>
      <c r="Y1006" s="180"/>
      <c r="Z1006" s="180"/>
      <c r="AA1006" s="180"/>
      <c r="AB1006" s="180"/>
      <c r="AC1006" s="205" t="str">
        <f>INDEX(Tracking!$B$6:$B$3001,ROW(A1001),1)&amp;""</f>
        <v/>
      </c>
      <c r="AD1006" s="206">
        <f t="array" ref="AD1006">SUMPRODUCT(MID(0&amp;AC1006,LARGE(INDEX(ISNUMBER(--MID(AC1006,ROW($A$1:$A$25),1))* ROW($A$1:$A$25),0),ROW($A$1:$A$25))+1,1)*10^ROW($A$1:$A$25)/10)</f>
        <v>0</v>
      </c>
      <c r="AE1006" s="180"/>
      <c r="AF1006" s="180"/>
      <c r="AG1006" s="180"/>
    </row>
    <row r="1007" spans="15:33" s="179" customFormat="1" x14ac:dyDescent="0.25">
      <c r="O1007" s="180"/>
      <c r="P1007" s="180"/>
      <c r="Q1007" s="180"/>
      <c r="R1007" s="180"/>
      <c r="S1007" s="180"/>
      <c r="T1007" s="180"/>
      <c r="U1007" s="180"/>
      <c r="V1007" s="180"/>
      <c r="W1007" s="180"/>
      <c r="X1007" s="180"/>
      <c r="Y1007" s="180"/>
      <c r="Z1007" s="180"/>
      <c r="AA1007" s="180"/>
      <c r="AB1007" s="180"/>
      <c r="AC1007" s="205" t="str">
        <f>INDEX(Tracking!$B$6:$B$3001,ROW(A1002),1)&amp;""</f>
        <v/>
      </c>
      <c r="AD1007" s="206">
        <f t="array" ref="AD1007">SUMPRODUCT(MID(0&amp;AC1007,LARGE(INDEX(ISNUMBER(--MID(AC1007,ROW($A$1:$A$25),1))* ROW($A$1:$A$25),0),ROW($A$1:$A$25))+1,1)*10^ROW($A$1:$A$25)/10)</f>
        <v>0</v>
      </c>
      <c r="AE1007" s="180"/>
      <c r="AF1007" s="180"/>
      <c r="AG1007" s="180"/>
    </row>
    <row r="1008" spans="15:33" s="179" customFormat="1" x14ac:dyDescent="0.25">
      <c r="O1008" s="180"/>
      <c r="P1008" s="180"/>
      <c r="Q1008" s="180"/>
      <c r="R1008" s="180"/>
      <c r="S1008" s="180"/>
      <c r="T1008" s="180"/>
      <c r="U1008" s="180"/>
      <c r="V1008" s="180"/>
      <c r="W1008" s="180"/>
      <c r="X1008" s="180"/>
      <c r="Y1008" s="180"/>
      <c r="Z1008" s="180"/>
      <c r="AA1008" s="180"/>
      <c r="AB1008" s="180"/>
      <c r="AC1008" s="205" t="str">
        <f>INDEX(Tracking!$B$6:$B$3001,ROW(A1003),1)&amp;""</f>
        <v/>
      </c>
      <c r="AD1008" s="206">
        <f t="array" ref="AD1008">SUMPRODUCT(MID(0&amp;AC1008,LARGE(INDEX(ISNUMBER(--MID(AC1008,ROW($A$1:$A$25),1))* ROW($A$1:$A$25),0),ROW($A$1:$A$25))+1,1)*10^ROW($A$1:$A$25)/10)</f>
        <v>0</v>
      </c>
      <c r="AE1008" s="180"/>
      <c r="AF1008" s="180"/>
      <c r="AG1008" s="180"/>
    </row>
    <row r="1009" spans="15:33" s="179" customFormat="1" x14ac:dyDescent="0.25">
      <c r="O1009" s="180"/>
      <c r="P1009" s="180"/>
      <c r="Q1009" s="180"/>
      <c r="R1009" s="180"/>
      <c r="S1009" s="180"/>
      <c r="T1009" s="180"/>
      <c r="U1009" s="180"/>
      <c r="V1009" s="180"/>
      <c r="W1009" s="180"/>
      <c r="X1009" s="180"/>
      <c r="Y1009" s="180"/>
      <c r="Z1009" s="180"/>
      <c r="AA1009" s="180"/>
      <c r="AB1009" s="180"/>
      <c r="AC1009" s="205" t="str">
        <f>INDEX(Tracking!$B$6:$B$3001,ROW(A1004),1)&amp;""</f>
        <v/>
      </c>
      <c r="AD1009" s="206">
        <f t="array" ref="AD1009">SUMPRODUCT(MID(0&amp;AC1009,LARGE(INDEX(ISNUMBER(--MID(AC1009,ROW($A$1:$A$25),1))* ROW($A$1:$A$25),0),ROW($A$1:$A$25))+1,1)*10^ROW($A$1:$A$25)/10)</f>
        <v>0</v>
      </c>
      <c r="AE1009" s="180"/>
      <c r="AF1009" s="180"/>
      <c r="AG1009" s="180"/>
    </row>
    <row r="1010" spans="15:33" s="179" customFormat="1" x14ac:dyDescent="0.25">
      <c r="O1010" s="180"/>
      <c r="P1010" s="180"/>
      <c r="Q1010" s="180"/>
      <c r="R1010" s="180"/>
      <c r="S1010" s="180"/>
      <c r="T1010" s="180"/>
      <c r="U1010" s="180"/>
      <c r="V1010" s="180"/>
      <c r="W1010" s="180"/>
      <c r="X1010" s="180"/>
      <c r="Y1010" s="180"/>
      <c r="Z1010" s="180"/>
      <c r="AA1010" s="180"/>
      <c r="AB1010" s="180"/>
      <c r="AC1010" s="205" t="str">
        <f>INDEX(Tracking!$B$6:$B$3001,ROW(A1005),1)&amp;""</f>
        <v/>
      </c>
      <c r="AD1010" s="206">
        <f t="array" ref="AD1010">SUMPRODUCT(MID(0&amp;AC1010,LARGE(INDEX(ISNUMBER(--MID(AC1010,ROW($A$1:$A$25),1))* ROW($A$1:$A$25),0),ROW($A$1:$A$25))+1,1)*10^ROW($A$1:$A$25)/10)</f>
        <v>0</v>
      </c>
      <c r="AE1010" s="180"/>
      <c r="AF1010" s="180"/>
      <c r="AG1010" s="180"/>
    </row>
    <row r="1011" spans="15:33" s="179" customFormat="1" x14ac:dyDescent="0.25">
      <c r="O1011" s="180"/>
      <c r="P1011" s="180"/>
      <c r="Q1011" s="180"/>
      <c r="R1011" s="180"/>
      <c r="S1011" s="180"/>
      <c r="T1011" s="180"/>
      <c r="U1011" s="180"/>
      <c r="V1011" s="180"/>
      <c r="W1011" s="180"/>
      <c r="X1011" s="180"/>
      <c r="Y1011" s="180"/>
      <c r="Z1011" s="180"/>
      <c r="AA1011" s="180"/>
      <c r="AB1011" s="180"/>
      <c r="AC1011" s="205" t="str">
        <f>INDEX(Tracking!$B$6:$B$3001,ROW(A1006),1)&amp;""</f>
        <v/>
      </c>
      <c r="AD1011" s="206">
        <f t="array" ref="AD1011">SUMPRODUCT(MID(0&amp;AC1011,LARGE(INDEX(ISNUMBER(--MID(AC1011,ROW($A$1:$A$25),1))* ROW($A$1:$A$25),0),ROW($A$1:$A$25))+1,1)*10^ROW($A$1:$A$25)/10)</f>
        <v>0</v>
      </c>
      <c r="AE1011" s="180"/>
      <c r="AF1011" s="180"/>
      <c r="AG1011" s="180"/>
    </row>
    <row r="1012" spans="15:33" s="179" customFormat="1" x14ac:dyDescent="0.25">
      <c r="O1012" s="180"/>
      <c r="P1012" s="180"/>
      <c r="Q1012" s="180"/>
      <c r="R1012" s="180"/>
      <c r="S1012" s="180"/>
      <c r="T1012" s="180"/>
      <c r="U1012" s="180"/>
      <c r="V1012" s="180"/>
      <c r="W1012" s="180"/>
      <c r="X1012" s="180"/>
      <c r="Y1012" s="180"/>
      <c r="Z1012" s="180"/>
      <c r="AA1012" s="180"/>
      <c r="AB1012" s="180"/>
      <c r="AC1012" s="205" t="str">
        <f>INDEX(Tracking!$B$6:$B$3001,ROW(A1007),1)&amp;""</f>
        <v/>
      </c>
      <c r="AD1012" s="206">
        <f t="array" ref="AD1012">SUMPRODUCT(MID(0&amp;AC1012,LARGE(INDEX(ISNUMBER(--MID(AC1012,ROW($A$1:$A$25),1))* ROW($A$1:$A$25),0),ROW($A$1:$A$25))+1,1)*10^ROW($A$1:$A$25)/10)</f>
        <v>0</v>
      </c>
      <c r="AE1012" s="180"/>
      <c r="AF1012" s="180"/>
      <c r="AG1012" s="180"/>
    </row>
    <row r="1013" spans="15:33" s="179" customFormat="1" x14ac:dyDescent="0.25">
      <c r="O1013" s="180"/>
      <c r="P1013" s="180"/>
      <c r="Q1013" s="180"/>
      <c r="R1013" s="180"/>
      <c r="S1013" s="180"/>
      <c r="T1013" s="180"/>
      <c r="U1013" s="180"/>
      <c r="V1013" s="180"/>
      <c r="W1013" s="180"/>
      <c r="X1013" s="180"/>
      <c r="Y1013" s="180"/>
      <c r="Z1013" s="180"/>
      <c r="AA1013" s="180"/>
      <c r="AB1013" s="180"/>
      <c r="AC1013" s="205" t="str">
        <f>INDEX(Tracking!$B$6:$B$3001,ROW(A1008),1)&amp;""</f>
        <v/>
      </c>
      <c r="AD1013" s="206">
        <f t="array" ref="AD1013">SUMPRODUCT(MID(0&amp;AC1013,LARGE(INDEX(ISNUMBER(--MID(AC1013,ROW($A$1:$A$25),1))* ROW($A$1:$A$25),0),ROW($A$1:$A$25))+1,1)*10^ROW($A$1:$A$25)/10)</f>
        <v>0</v>
      </c>
      <c r="AE1013" s="180"/>
      <c r="AF1013" s="180"/>
      <c r="AG1013" s="180"/>
    </row>
    <row r="1014" spans="15:33" s="179" customFormat="1" x14ac:dyDescent="0.25">
      <c r="O1014" s="180"/>
      <c r="P1014" s="180"/>
      <c r="Q1014" s="180"/>
      <c r="R1014" s="180"/>
      <c r="S1014" s="180"/>
      <c r="T1014" s="180"/>
      <c r="U1014" s="180"/>
      <c r="V1014" s="180"/>
      <c r="W1014" s="180"/>
      <c r="X1014" s="180"/>
      <c r="Y1014" s="180"/>
      <c r="Z1014" s="180"/>
      <c r="AA1014" s="180"/>
      <c r="AB1014" s="180"/>
      <c r="AC1014" s="205" t="str">
        <f>INDEX(Tracking!$B$6:$B$3001,ROW(A1009),1)&amp;""</f>
        <v/>
      </c>
      <c r="AD1014" s="206">
        <f t="array" ref="AD1014">SUMPRODUCT(MID(0&amp;AC1014,LARGE(INDEX(ISNUMBER(--MID(AC1014,ROW($A$1:$A$25),1))* ROW($A$1:$A$25),0),ROW($A$1:$A$25))+1,1)*10^ROW($A$1:$A$25)/10)</f>
        <v>0</v>
      </c>
      <c r="AE1014" s="180"/>
      <c r="AF1014" s="180"/>
      <c r="AG1014" s="180"/>
    </row>
    <row r="1015" spans="15:33" s="179" customFormat="1" x14ac:dyDescent="0.25">
      <c r="O1015" s="180"/>
      <c r="P1015" s="180"/>
      <c r="Q1015" s="180"/>
      <c r="R1015" s="180"/>
      <c r="S1015" s="180"/>
      <c r="T1015" s="180"/>
      <c r="U1015" s="180"/>
      <c r="V1015" s="180"/>
      <c r="W1015" s="180"/>
      <c r="X1015" s="180"/>
      <c r="Y1015" s="180"/>
      <c r="Z1015" s="180"/>
      <c r="AA1015" s="180"/>
      <c r="AB1015" s="180"/>
      <c r="AC1015" s="205" t="str">
        <f>INDEX(Tracking!$B$6:$B$3001,ROW(A1010),1)&amp;""</f>
        <v/>
      </c>
      <c r="AD1015" s="206">
        <f t="array" ref="AD1015">SUMPRODUCT(MID(0&amp;AC1015,LARGE(INDEX(ISNUMBER(--MID(AC1015,ROW($A$1:$A$25),1))* ROW($A$1:$A$25),0),ROW($A$1:$A$25))+1,1)*10^ROW($A$1:$A$25)/10)</f>
        <v>0</v>
      </c>
      <c r="AE1015" s="180"/>
      <c r="AF1015" s="180"/>
      <c r="AG1015" s="180"/>
    </row>
    <row r="1016" spans="15:33" s="179" customFormat="1" x14ac:dyDescent="0.25">
      <c r="O1016" s="180"/>
      <c r="P1016" s="180"/>
      <c r="Q1016" s="180"/>
      <c r="R1016" s="180"/>
      <c r="S1016" s="180"/>
      <c r="T1016" s="180"/>
      <c r="U1016" s="180"/>
      <c r="V1016" s="180"/>
      <c r="W1016" s="180"/>
      <c r="X1016" s="180"/>
      <c r="Y1016" s="180"/>
      <c r="Z1016" s="180"/>
      <c r="AA1016" s="180"/>
      <c r="AB1016" s="180"/>
      <c r="AC1016" s="205" t="str">
        <f>INDEX(Tracking!$B$6:$B$3001,ROW(A1011),1)&amp;""</f>
        <v/>
      </c>
      <c r="AD1016" s="206">
        <f t="array" ref="AD1016">SUMPRODUCT(MID(0&amp;AC1016,LARGE(INDEX(ISNUMBER(--MID(AC1016,ROW($A$1:$A$25),1))* ROW($A$1:$A$25),0),ROW($A$1:$A$25))+1,1)*10^ROW($A$1:$A$25)/10)</f>
        <v>0</v>
      </c>
      <c r="AE1016" s="180"/>
      <c r="AF1016" s="180"/>
      <c r="AG1016" s="180"/>
    </row>
    <row r="1017" spans="15:33" s="179" customFormat="1" x14ac:dyDescent="0.25">
      <c r="O1017" s="180"/>
      <c r="P1017" s="180"/>
      <c r="Q1017" s="180"/>
      <c r="R1017" s="180"/>
      <c r="S1017" s="180"/>
      <c r="T1017" s="180"/>
      <c r="U1017" s="180"/>
      <c r="V1017" s="180"/>
      <c r="W1017" s="180"/>
      <c r="X1017" s="180"/>
      <c r="Y1017" s="180"/>
      <c r="Z1017" s="180"/>
      <c r="AA1017" s="180"/>
      <c r="AB1017" s="180"/>
      <c r="AC1017" s="205" t="str">
        <f>INDEX(Tracking!$B$6:$B$3001,ROW(A1012),1)&amp;""</f>
        <v/>
      </c>
      <c r="AD1017" s="206">
        <f t="array" ref="AD1017">SUMPRODUCT(MID(0&amp;AC1017,LARGE(INDEX(ISNUMBER(--MID(AC1017,ROW($A$1:$A$25),1))* ROW($A$1:$A$25),0),ROW($A$1:$A$25))+1,1)*10^ROW($A$1:$A$25)/10)</f>
        <v>0</v>
      </c>
      <c r="AE1017" s="180"/>
      <c r="AF1017" s="180"/>
      <c r="AG1017" s="180"/>
    </row>
    <row r="1018" spans="15:33" s="179" customFormat="1" x14ac:dyDescent="0.25">
      <c r="O1018" s="180"/>
      <c r="P1018" s="180"/>
      <c r="Q1018" s="180"/>
      <c r="R1018" s="180"/>
      <c r="S1018" s="180"/>
      <c r="T1018" s="180"/>
      <c r="U1018" s="180"/>
      <c r="V1018" s="180"/>
      <c r="W1018" s="180"/>
      <c r="X1018" s="180"/>
      <c r="Y1018" s="180"/>
      <c r="Z1018" s="180"/>
      <c r="AA1018" s="180"/>
      <c r="AB1018" s="180"/>
      <c r="AC1018" s="205" t="str">
        <f>INDEX(Tracking!$B$6:$B$3001,ROW(A1013),1)&amp;""</f>
        <v/>
      </c>
      <c r="AD1018" s="206">
        <f t="array" ref="AD1018">SUMPRODUCT(MID(0&amp;AC1018,LARGE(INDEX(ISNUMBER(--MID(AC1018,ROW($A$1:$A$25),1))* ROW($A$1:$A$25),0),ROW($A$1:$A$25))+1,1)*10^ROW($A$1:$A$25)/10)</f>
        <v>0</v>
      </c>
      <c r="AE1018" s="180"/>
      <c r="AF1018" s="180"/>
      <c r="AG1018" s="180"/>
    </row>
    <row r="1019" spans="15:33" s="179" customFormat="1" x14ac:dyDescent="0.25">
      <c r="O1019" s="180"/>
      <c r="P1019" s="180"/>
      <c r="Q1019" s="180"/>
      <c r="R1019" s="180"/>
      <c r="S1019" s="180"/>
      <c r="T1019" s="180"/>
      <c r="U1019" s="180"/>
      <c r="V1019" s="180"/>
      <c r="W1019" s="180"/>
      <c r="X1019" s="180"/>
      <c r="Y1019" s="180"/>
      <c r="Z1019" s="180"/>
      <c r="AA1019" s="180"/>
      <c r="AB1019" s="180"/>
      <c r="AC1019" s="205" t="str">
        <f>INDEX(Tracking!$B$6:$B$3001,ROW(A1014),1)&amp;""</f>
        <v/>
      </c>
      <c r="AD1019" s="206">
        <f t="array" ref="AD1019">SUMPRODUCT(MID(0&amp;AC1019,LARGE(INDEX(ISNUMBER(--MID(AC1019,ROW($A$1:$A$25),1))* ROW($A$1:$A$25),0),ROW($A$1:$A$25))+1,1)*10^ROW($A$1:$A$25)/10)</f>
        <v>0</v>
      </c>
      <c r="AE1019" s="180"/>
      <c r="AF1019" s="180"/>
      <c r="AG1019" s="180"/>
    </row>
    <row r="1020" spans="15:33" s="179" customFormat="1" x14ac:dyDescent="0.25">
      <c r="O1020" s="180"/>
      <c r="P1020" s="180"/>
      <c r="Q1020" s="180"/>
      <c r="R1020" s="180"/>
      <c r="S1020" s="180"/>
      <c r="T1020" s="180"/>
      <c r="U1020" s="180"/>
      <c r="V1020" s="180"/>
      <c r="W1020" s="180"/>
      <c r="X1020" s="180"/>
      <c r="Y1020" s="180"/>
      <c r="Z1020" s="180"/>
      <c r="AA1020" s="180"/>
      <c r="AB1020" s="180"/>
      <c r="AC1020" s="205" t="str">
        <f>INDEX(Tracking!$B$6:$B$3001,ROW(A1015),1)&amp;""</f>
        <v/>
      </c>
      <c r="AD1020" s="206">
        <f t="array" ref="AD1020">SUMPRODUCT(MID(0&amp;AC1020,LARGE(INDEX(ISNUMBER(--MID(AC1020,ROW($A$1:$A$25),1))* ROW($A$1:$A$25),0),ROW($A$1:$A$25))+1,1)*10^ROW($A$1:$A$25)/10)</f>
        <v>0</v>
      </c>
      <c r="AE1020" s="180"/>
      <c r="AF1020" s="180"/>
      <c r="AG1020" s="180"/>
    </row>
    <row r="1021" spans="15:33" s="179" customFormat="1" x14ac:dyDescent="0.25">
      <c r="O1021" s="180"/>
      <c r="P1021" s="180"/>
      <c r="Q1021" s="180"/>
      <c r="R1021" s="180"/>
      <c r="S1021" s="180"/>
      <c r="T1021" s="180"/>
      <c r="U1021" s="180"/>
      <c r="V1021" s="180"/>
      <c r="W1021" s="180"/>
      <c r="X1021" s="180"/>
      <c r="Y1021" s="180"/>
      <c r="Z1021" s="180"/>
      <c r="AA1021" s="180"/>
      <c r="AB1021" s="180"/>
      <c r="AC1021" s="205" t="str">
        <f>INDEX(Tracking!$B$6:$B$3001,ROW(A1016),1)&amp;""</f>
        <v/>
      </c>
      <c r="AD1021" s="206">
        <f t="array" ref="AD1021">SUMPRODUCT(MID(0&amp;AC1021,LARGE(INDEX(ISNUMBER(--MID(AC1021,ROW($A$1:$A$25),1))* ROW($A$1:$A$25),0),ROW($A$1:$A$25))+1,1)*10^ROW($A$1:$A$25)/10)</f>
        <v>0</v>
      </c>
      <c r="AE1021" s="180"/>
      <c r="AF1021" s="180"/>
      <c r="AG1021" s="180"/>
    </row>
    <row r="1022" spans="15:33" s="179" customFormat="1" x14ac:dyDescent="0.25">
      <c r="O1022" s="180"/>
      <c r="P1022" s="180"/>
      <c r="Q1022" s="180"/>
      <c r="R1022" s="180"/>
      <c r="S1022" s="180"/>
      <c r="T1022" s="180"/>
      <c r="U1022" s="180"/>
      <c r="V1022" s="180"/>
      <c r="W1022" s="180"/>
      <c r="X1022" s="180"/>
      <c r="Y1022" s="180"/>
      <c r="Z1022" s="180"/>
      <c r="AA1022" s="180"/>
      <c r="AB1022" s="180"/>
      <c r="AC1022" s="205" t="str">
        <f>INDEX(Tracking!$B$6:$B$3001,ROW(A1017),1)&amp;""</f>
        <v/>
      </c>
      <c r="AD1022" s="206">
        <f t="array" ref="AD1022">SUMPRODUCT(MID(0&amp;AC1022,LARGE(INDEX(ISNUMBER(--MID(AC1022,ROW($A$1:$A$25),1))* ROW($A$1:$A$25),0),ROW($A$1:$A$25))+1,1)*10^ROW($A$1:$A$25)/10)</f>
        <v>0</v>
      </c>
      <c r="AE1022" s="180"/>
      <c r="AF1022" s="180"/>
      <c r="AG1022" s="180"/>
    </row>
    <row r="1023" spans="15:33" s="179" customFormat="1" x14ac:dyDescent="0.25">
      <c r="O1023" s="180"/>
      <c r="P1023" s="180"/>
      <c r="Q1023" s="180"/>
      <c r="R1023" s="180"/>
      <c r="S1023" s="180"/>
      <c r="T1023" s="180"/>
      <c r="U1023" s="180"/>
      <c r="V1023" s="180"/>
      <c r="W1023" s="180"/>
      <c r="X1023" s="180"/>
      <c r="Y1023" s="180"/>
      <c r="Z1023" s="180"/>
      <c r="AA1023" s="180"/>
      <c r="AB1023" s="180"/>
      <c r="AC1023" s="205" t="str">
        <f>INDEX(Tracking!$B$6:$B$3001,ROW(A1018),1)&amp;""</f>
        <v/>
      </c>
      <c r="AD1023" s="206">
        <f t="array" ref="AD1023">SUMPRODUCT(MID(0&amp;AC1023,LARGE(INDEX(ISNUMBER(--MID(AC1023,ROW($A$1:$A$25),1))* ROW($A$1:$A$25),0),ROW($A$1:$A$25))+1,1)*10^ROW($A$1:$A$25)/10)</f>
        <v>0</v>
      </c>
      <c r="AE1023" s="180"/>
      <c r="AF1023" s="180"/>
      <c r="AG1023" s="180"/>
    </row>
    <row r="1024" spans="15:33" s="179" customFormat="1" x14ac:dyDescent="0.25">
      <c r="O1024" s="180"/>
      <c r="P1024" s="180"/>
      <c r="Q1024" s="180"/>
      <c r="R1024" s="180"/>
      <c r="S1024" s="180"/>
      <c r="T1024" s="180"/>
      <c r="U1024" s="180"/>
      <c r="V1024" s="180"/>
      <c r="W1024" s="180"/>
      <c r="X1024" s="180"/>
      <c r="Y1024" s="180"/>
      <c r="Z1024" s="180"/>
      <c r="AA1024" s="180"/>
      <c r="AB1024" s="180"/>
      <c r="AC1024" s="205" t="str">
        <f>INDEX(Tracking!$B$6:$B$3001,ROW(A1019),1)&amp;""</f>
        <v/>
      </c>
      <c r="AD1024" s="206">
        <f t="array" ref="AD1024">SUMPRODUCT(MID(0&amp;AC1024,LARGE(INDEX(ISNUMBER(--MID(AC1024,ROW($A$1:$A$25),1))* ROW($A$1:$A$25),0),ROW($A$1:$A$25))+1,1)*10^ROW($A$1:$A$25)/10)</f>
        <v>0</v>
      </c>
      <c r="AE1024" s="180"/>
      <c r="AF1024" s="180"/>
      <c r="AG1024" s="180"/>
    </row>
    <row r="1025" spans="15:33" s="179" customFormat="1" x14ac:dyDescent="0.25">
      <c r="O1025" s="180"/>
      <c r="P1025" s="180"/>
      <c r="Q1025" s="180"/>
      <c r="R1025" s="180"/>
      <c r="S1025" s="180"/>
      <c r="T1025" s="180"/>
      <c r="U1025" s="180"/>
      <c r="V1025" s="180"/>
      <c r="W1025" s="180"/>
      <c r="X1025" s="180"/>
      <c r="Y1025" s="180"/>
      <c r="Z1025" s="180"/>
      <c r="AA1025" s="180"/>
      <c r="AB1025" s="180"/>
      <c r="AC1025" s="205" t="str">
        <f>INDEX(Tracking!$B$6:$B$3001,ROW(A1020),1)&amp;""</f>
        <v/>
      </c>
      <c r="AD1025" s="206">
        <f t="array" ref="AD1025">SUMPRODUCT(MID(0&amp;AC1025,LARGE(INDEX(ISNUMBER(--MID(AC1025,ROW($A$1:$A$25),1))* ROW($A$1:$A$25),0),ROW($A$1:$A$25))+1,1)*10^ROW($A$1:$A$25)/10)</f>
        <v>0</v>
      </c>
      <c r="AE1025" s="180"/>
      <c r="AF1025" s="180"/>
      <c r="AG1025" s="180"/>
    </row>
    <row r="1026" spans="15:33" s="179" customFormat="1" x14ac:dyDescent="0.25">
      <c r="O1026" s="180"/>
      <c r="P1026" s="180"/>
      <c r="Q1026" s="180"/>
      <c r="R1026" s="180"/>
      <c r="S1026" s="180"/>
      <c r="T1026" s="180"/>
      <c r="U1026" s="180"/>
      <c r="V1026" s="180"/>
      <c r="W1026" s="180"/>
      <c r="X1026" s="180"/>
      <c r="Y1026" s="180"/>
      <c r="Z1026" s="180"/>
      <c r="AA1026" s="180"/>
      <c r="AB1026" s="180"/>
      <c r="AC1026" s="205" t="str">
        <f>INDEX(Tracking!$B$6:$B$3001,ROW(A1021),1)&amp;""</f>
        <v/>
      </c>
      <c r="AD1026" s="206">
        <f t="array" ref="AD1026">SUMPRODUCT(MID(0&amp;AC1026,LARGE(INDEX(ISNUMBER(--MID(AC1026,ROW($A$1:$A$25),1))* ROW($A$1:$A$25),0),ROW($A$1:$A$25))+1,1)*10^ROW($A$1:$A$25)/10)</f>
        <v>0</v>
      </c>
      <c r="AE1026" s="180"/>
      <c r="AF1026" s="180"/>
      <c r="AG1026" s="180"/>
    </row>
    <row r="1027" spans="15:33" s="179" customFormat="1" x14ac:dyDescent="0.25">
      <c r="O1027" s="180"/>
      <c r="P1027" s="180"/>
      <c r="Q1027" s="180"/>
      <c r="R1027" s="180"/>
      <c r="S1027" s="180"/>
      <c r="T1027" s="180"/>
      <c r="U1027" s="180"/>
      <c r="V1027" s="180"/>
      <c r="W1027" s="180"/>
      <c r="X1027" s="180"/>
      <c r="Y1027" s="180"/>
      <c r="Z1027" s="180"/>
      <c r="AA1027" s="180"/>
      <c r="AB1027" s="180"/>
      <c r="AC1027" s="205" t="str">
        <f>INDEX(Tracking!$B$6:$B$3001,ROW(A1022),1)&amp;""</f>
        <v/>
      </c>
      <c r="AD1027" s="206">
        <f t="array" ref="AD1027">SUMPRODUCT(MID(0&amp;AC1027,LARGE(INDEX(ISNUMBER(--MID(AC1027,ROW($A$1:$A$25),1))* ROW($A$1:$A$25),0),ROW($A$1:$A$25))+1,1)*10^ROW($A$1:$A$25)/10)</f>
        <v>0</v>
      </c>
      <c r="AE1027" s="180"/>
      <c r="AF1027" s="180"/>
      <c r="AG1027" s="180"/>
    </row>
    <row r="1028" spans="15:33" s="179" customFormat="1" x14ac:dyDescent="0.25">
      <c r="O1028" s="180"/>
      <c r="P1028" s="180"/>
      <c r="Q1028" s="180"/>
      <c r="R1028" s="180"/>
      <c r="S1028" s="180"/>
      <c r="T1028" s="180"/>
      <c r="U1028" s="180"/>
      <c r="V1028" s="180"/>
      <c r="W1028" s="180"/>
      <c r="X1028" s="180"/>
      <c r="Y1028" s="180"/>
      <c r="Z1028" s="180"/>
      <c r="AA1028" s="180"/>
      <c r="AB1028" s="180"/>
      <c r="AC1028" s="205" t="str">
        <f>INDEX(Tracking!$B$6:$B$3001,ROW(A1023),1)&amp;""</f>
        <v/>
      </c>
      <c r="AD1028" s="206">
        <f t="array" ref="AD1028">SUMPRODUCT(MID(0&amp;AC1028,LARGE(INDEX(ISNUMBER(--MID(AC1028,ROW($A$1:$A$25),1))* ROW($A$1:$A$25),0),ROW($A$1:$A$25))+1,1)*10^ROW($A$1:$A$25)/10)</f>
        <v>0</v>
      </c>
      <c r="AE1028" s="180"/>
      <c r="AF1028" s="180"/>
      <c r="AG1028" s="180"/>
    </row>
    <row r="1029" spans="15:33" s="179" customFormat="1" x14ac:dyDescent="0.25">
      <c r="O1029" s="180"/>
      <c r="P1029" s="180"/>
      <c r="Q1029" s="180"/>
      <c r="R1029" s="180"/>
      <c r="S1029" s="180"/>
      <c r="T1029" s="180"/>
      <c r="U1029" s="180"/>
      <c r="V1029" s="180"/>
      <c r="W1029" s="180"/>
      <c r="X1029" s="180"/>
      <c r="Y1029" s="180"/>
      <c r="Z1029" s="180"/>
      <c r="AA1029" s="180"/>
      <c r="AB1029" s="180"/>
      <c r="AC1029" s="205" t="str">
        <f>INDEX(Tracking!$B$6:$B$3001,ROW(A1024),1)&amp;""</f>
        <v/>
      </c>
      <c r="AD1029" s="206">
        <f t="array" ref="AD1029">SUMPRODUCT(MID(0&amp;AC1029,LARGE(INDEX(ISNUMBER(--MID(AC1029,ROW($A$1:$A$25),1))* ROW($A$1:$A$25),0),ROW($A$1:$A$25))+1,1)*10^ROW($A$1:$A$25)/10)</f>
        <v>0</v>
      </c>
      <c r="AE1029" s="180"/>
      <c r="AF1029" s="180"/>
      <c r="AG1029" s="180"/>
    </row>
    <row r="1030" spans="15:33" s="179" customFormat="1" x14ac:dyDescent="0.25">
      <c r="O1030" s="180"/>
      <c r="P1030" s="180"/>
      <c r="Q1030" s="180"/>
      <c r="R1030" s="180"/>
      <c r="S1030" s="180"/>
      <c r="T1030" s="180"/>
      <c r="U1030" s="180"/>
      <c r="V1030" s="180"/>
      <c r="W1030" s="180"/>
      <c r="X1030" s="180"/>
      <c r="Y1030" s="180"/>
      <c r="Z1030" s="180"/>
      <c r="AA1030" s="180"/>
      <c r="AB1030" s="180"/>
      <c r="AC1030" s="205" t="str">
        <f>INDEX(Tracking!$B$6:$B$3001,ROW(A1025),1)&amp;""</f>
        <v/>
      </c>
      <c r="AD1030" s="206">
        <f t="array" ref="AD1030">SUMPRODUCT(MID(0&amp;AC1030,LARGE(INDEX(ISNUMBER(--MID(AC1030,ROW($A$1:$A$25),1))* ROW($A$1:$A$25),0),ROW($A$1:$A$25))+1,1)*10^ROW($A$1:$A$25)/10)</f>
        <v>0</v>
      </c>
      <c r="AE1030" s="180"/>
      <c r="AF1030" s="180"/>
      <c r="AG1030" s="180"/>
    </row>
    <row r="1031" spans="15:33" s="179" customFormat="1" x14ac:dyDescent="0.25">
      <c r="O1031" s="180"/>
      <c r="P1031" s="180"/>
      <c r="Q1031" s="180"/>
      <c r="R1031" s="180"/>
      <c r="S1031" s="180"/>
      <c r="T1031" s="180"/>
      <c r="U1031" s="180"/>
      <c r="V1031" s="180"/>
      <c r="W1031" s="180"/>
      <c r="X1031" s="180"/>
      <c r="Y1031" s="180"/>
      <c r="Z1031" s="180"/>
      <c r="AA1031" s="180"/>
      <c r="AB1031" s="180"/>
      <c r="AC1031" s="205" t="str">
        <f>INDEX(Tracking!$B$6:$B$3001,ROW(A1026),1)&amp;""</f>
        <v/>
      </c>
      <c r="AD1031" s="206">
        <f t="array" ref="AD1031">SUMPRODUCT(MID(0&amp;AC1031,LARGE(INDEX(ISNUMBER(--MID(AC1031,ROW($A$1:$A$25),1))* ROW($A$1:$A$25),0),ROW($A$1:$A$25))+1,1)*10^ROW($A$1:$A$25)/10)</f>
        <v>0</v>
      </c>
      <c r="AE1031" s="180"/>
      <c r="AF1031" s="180"/>
      <c r="AG1031" s="180"/>
    </row>
    <row r="1032" spans="15:33" s="179" customFormat="1" x14ac:dyDescent="0.25">
      <c r="O1032" s="180"/>
      <c r="P1032" s="180"/>
      <c r="Q1032" s="180"/>
      <c r="R1032" s="180"/>
      <c r="S1032" s="180"/>
      <c r="T1032" s="180"/>
      <c r="U1032" s="180"/>
      <c r="V1032" s="180"/>
      <c r="W1032" s="180"/>
      <c r="X1032" s="180"/>
      <c r="Y1032" s="180"/>
      <c r="Z1032" s="180"/>
      <c r="AA1032" s="180"/>
      <c r="AB1032" s="180"/>
      <c r="AC1032" s="205" t="str">
        <f>INDEX(Tracking!$B$6:$B$3001,ROW(A1027),1)&amp;""</f>
        <v/>
      </c>
      <c r="AD1032" s="206">
        <f t="array" ref="AD1032">SUMPRODUCT(MID(0&amp;AC1032,LARGE(INDEX(ISNUMBER(--MID(AC1032,ROW($A$1:$A$25),1))* ROW($A$1:$A$25),0),ROW($A$1:$A$25))+1,1)*10^ROW($A$1:$A$25)/10)</f>
        <v>0</v>
      </c>
      <c r="AE1032" s="180"/>
      <c r="AF1032" s="180"/>
      <c r="AG1032" s="180"/>
    </row>
    <row r="1033" spans="15:33" s="179" customFormat="1" x14ac:dyDescent="0.25">
      <c r="O1033" s="180"/>
      <c r="P1033" s="180"/>
      <c r="Q1033" s="180"/>
      <c r="R1033" s="180"/>
      <c r="S1033" s="180"/>
      <c r="T1033" s="180"/>
      <c r="U1033" s="180"/>
      <c r="V1033" s="180"/>
      <c r="W1033" s="180"/>
      <c r="X1033" s="180"/>
      <c r="Y1033" s="180"/>
      <c r="Z1033" s="180"/>
      <c r="AA1033" s="180"/>
      <c r="AB1033" s="180"/>
      <c r="AC1033" s="205" t="str">
        <f>INDEX(Tracking!$B$6:$B$3001,ROW(A1028),1)&amp;""</f>
        <v/>
      </c>
      <c r="AD1033" s="206">
        <f t="array" ref="AD1033">SUMPRODUCT(MID(0&amp;AC1033,LARGE(INDEX(ISNUMBER(--MID(AC1033,ROW($A$1:$A$25),1))* ROW($A$1:$A$25),0),ROW($A$1:$A$25))+1,1)*10^ROW($A$1:$A$25)/10)</f>
        <v>0</v>
      </c>
      <c r="AE1033" s="180"/>
      <c r="AF1033" s="180"/>
      <c r="AG1033" s="180"/>
    </row>
    <row r="1034" spans="15:33" s="179" customFormat="1" x14ac:dyDescent="0.25">
      <c r="O1034" s="180"/>
      <c r="P1034" s="180"/>
      <c r="Q1034" s="180"/>
      <c r="R1034" s="180"/>
      <c r="S1034" s="180"/>
      <c r="T1034" s="180"/>
      <c r="U1034" s="180"/>
      <c r="V1034" s="180"/>
      <c r="W1034" s="180"/>
      <c r="X1034" s="180"/>
      <c r="Y1034" s="180"/>
      <c r="Z1034" s="180"/>
      <c r="AA1034" s="180"/>
      <c r="AB1034" s="180"/>
      <c r="AC1034" s="205" t="str">
        <f>INDEX(Tracking!$B$6:$B$3001,ROW(A1029),1)&amp;""</f>
        <v/>
      </c>
      <c r="AD1034" s="206">
        <f t="array" ref="AD1034">SUMPRODUCT(MID(0&amp;AC1034,LARGE(INDEX(ISNUMBER(--MID(AC1034,ROW($A$1:$A$25),1))* ROW($A$1:$A$25),0),ROW($A$1:$A$25))+1,1)*10^ROW($A$1:$A$25)/10)</f>
        <v>0</v>
      </c>
      <c r="AE1034" s="180"/>
      <c r="AF1034" s="180"/>
      <c r="AG1034" s="180"/>
    </row>
    <row r="1035" spans="15:33" s="179" customFormat="1" x14ac:dyDescent="0.25">
      <c r="O1035" s="180"/>
      <c r="P1035" s="180"/>
      <c r="Q1035" s="180"/>
      <c r="R1035" s="180"/>
      <c r="S1035" s="180"/>
      <c r="T1035" s="180"/>
      <c r="U1035" s="180"/>
      <c r="V1035" s="180"/>
      <c r="W1035" s="180"/>
      <c r="X1035" s="180"/>
      <c r="Y1035" s="180"/>
      <c r="Z1035" s="180"/>
      <c r="AA1035" s="180"/>
      <c r="AB1035" s="180"/>
      <c r="AC1035" s="205" t="str">
        <f>INDEX(Tracking!$B$6:$B$3001,ROW(A1030),1)&amp;""</f>
        <v/>
      </c>
      <c r="AD1035" s="206">
        <f t="array" ref="AD1035">SUMPRODUCT(MID(0&amp;AC1035,LARGE(INDEX(ISNUMBER(--MID(AC1035,ROW($A$1:$A$25),1))* ROW($A$1:$A$25),0),ROW($A$1:$A$25))+1,1)*10^ROW($A$1:$A$25)/10)</f>
        <v>0</v>
      </c>
      <c r="AE1035" s="180"/>
      <c r="AF1035" s="180"/>
      <c r="AG1035" s="180"/>
    </row>
    <row r="1036" spans="15:33" s="179" customFormat="1" x14ac:dyDescent="0.25">
      <c r="O1036" s="180"/>
      <c r="P1036" s="180"/>
      <c r="Q1036" s="180"/>
      <c r="R1036" s="180"/>
      <c r="S1036" s="180"/>
      <c r="T1036" s="180"/>
      <c r="U1036" s="180"/>
      <c r="V1036" s="180"/>
      <c r="W1036" s="180"/>
      <c r="X1036" s="180"/>
      <c r="Y1036" s="180"/>
      <c r="Z1036" s="180"/>
      <c r="AA1036" s="180"/>
      <c r="AB1036" s="180"/>
      <c r="AC1036" s="205" t="str">
        <f>INDEX(Tracking!$B$6:$B$3001,ROW(A1031),1)&amp;""</f>
        <v/>
      </c>
      <c r="AD1036" s="206">
        <f t="array" ref="AD1036">SUMPRODUCT(MID(0&amp;AC1036,LARGE(INDEX(ISNUMBER(--MID(AC1036,ROW($A$1:$A$25),1))* ROW($A$1:$A$25),0),ROW($A$1:$A$25))+1,1)*10^ROW($A$1:$A$25)/10)</f>
        <v>0</v>
      </c>
      <c r="AE1036" s="180"/>
      <c r="AF1036" s="180"/>
      <c r="AG1036" s="180"/>
    </row>
    <row r="1037" spans="15:33" s="179" customFormat="1" x14ac:dyDescent="0.25">
      <c r="O1037" s="180"/>
      <c r="P1037" s="180"/>
      <c r="Q1037" s="180"/>
      <c r="R1037" s="180"/>
      <c r="S1037" s="180"/>
      <c r="T1037" s="180"/>
      <c r="U1037" s="180"/>
      <c r="V1037" s="180"/>
      <c r="W1037" s="180"/>
      <c r="X1037" s="180"/>
      <c r="Y1037" s="180"/>
      <c r="Z1037" s="180"/>
      <c r="AA1037" s="180"/>
      <c r="AB1037" s="180"/>
      <c r="AC1037" s="205" t="str">
        <f>INDEX(Tracking!$B$6:$B$3001,ROW(A1032),1)&amp;""</f>
        <v/>
      </c>
      <c r="AD1037" s="206">
        <f t="array" ref="AD1037">SUMPRODUCT(MID(0&amp;AC1037,LARGE(INDEX(ISNUMBER(--MID(AC1037,ROW($A$1:$A$25),1))* ROW($A$1:$A$25),0),ROW($A$1:$A$25))+1,1)*10^ROW($A$1:$A$25)/10)</f>
        <v>0</v>
      </c>
      <c r="AE1037" s="180"/>
      <c r="AF1037" s="180"/>
      <c r="AG1037" s="180"/>
    </row>
    <row r="1038" spans="15:33" s="179" customFormat="1" x14ac:dyDescent="0.25">
      <c r="O1038" s="180"/>
      <c r="P1038" s="180"/>
      <c r="Q1038" s="180"/>
      <c r="R1038" s="180"/>
      <c r="S1038" s="180"/>
      <c r="T1038" s="180"/>
      <c r="U1038" s="180"/>
      <c r="V1038" s="180"/>
      <c r="W1038" s="180"/>
      <c r="X1038" s="180"/>
      <c r="Y1038" s="180"/>
      <c r="Z1038" s="180"/>
      <c r="AA1038" s="180"/>
      <c r="AB1038" s="180"/>
      <c r="AC1038" s="205" t="str">
        <f>INDEX(Tracking!$B$6:$B$3001,ROW(A1033),1)&amp;""</f>
        <v/>
      </c>
      <c r="AD1038" s="206">
        <f t="array" ref="AD1038">SUMPRODUCT(MID(0&amp;AC1038,LARGE(INDEX(ISNUMBER(--MID(AC1038,ROW($A$1:$A$25),1))* ROW($A$1:$A$25),0),ROW($A$1:$A$25))+1,1)*10^ROW($A$1:$A$25)/10)</f>
        <v>0</v>
      </c>
      <c r="AE1038" s="180"/>
      <c r="AF1038" s="180"/>
      <c r="AG1038" s="180"/>
    </row>
    <row r="1039" spans="15:33" s="179" customFormat="1" x14ac:dyDescent="0.25">
      <c r="O1039" s="180"/>
      <c r="P1039" s="180"/>
      <c r="Q1039" s="180"/>
      <c r="R1039" s="180"/>
      <c r="S1039" s="180"/>
      <c r="T1039" s="180"/>
      <c r="U1039" s="180"/>
      <c r="V1039" s="180"/>
      <c r="W1039" s="180"/>
      <c r="X1039" s="180"/>
      <c r="Y1039" s="180"/>
      <c r="Z1039" s="180"/>
      <c r="AA1039" s="180"/>
      <c r="AB1039" s="180"/>
      <c r="AC1039" s="205" t="str">
        <f>INDEX(Tracking!$B$6:$B$3001,ROW(A1034),1)&amp;""</f>
        <v/>
      </c>
      <c r="AD1039" s="206">
        <f t="array" ref="AD1039">SUMPRODUCT(MID(0&amp;AC1039,LARGE(INDEX(ISNUMBER(--MID(AC1039,ROW($A$1:$A$25),1))* ROW($A$1:$A$25),0),ROW($A$1:$A$25))+1,1)*10^ROW($A$1:$A$25)/10)</f>
        <v>0</v>
      </c>
      <c r="AE1039" s="180"/>
      <c r="AF1039" s="180"/>
      <c r="AG1039" s="180"/>
    </row>
    <row r="1040" spans="15:33" s="179" customFormat="1" x14ac:dyDescent="0.25">
      <c r="O1040" s="180"/>
      <c r="P1040" s="180"/>
      <c r="Q1040" s="180"/>
      <c r="R1040" s="180"/>
      <c r="S1040" s="180"/>
      <c r="T1040" s="180"/>
      <c r="U1040" s="180"/>
      <c r="V1040" s="180"/>
      <c r="W1040" s="180"/>
      <c r="X1040" s="180"/>
      <c r="Y1040" s="180"/>
      <c r="Z1040" s="180"/>
      <c r="AA1040" s="180"/>
      <c r="AB1040" s="180"/>
      <c r="AC1040" s="205" t="str">
        <f>INDEX(Tracking!$B$6:$B$3001,ROW(A1035),1)&amp;""</f>
        <v/>
      </c>
      <c r="AD1040" s="206">
        <f t="array" ref="AD1040">SUMPRODUCT(MID(0&amp;AC1040,LARGE(INDEX(ISNUMBER(--MID(AC1040,ROW($A$1:$A$25),1))* ROW($A$1:$A$25),0),ROW($A$1:$A$25))+1,1)*10^ROW($A$1:$A$25)/10)</f>
        <v>0</v>
      </c>
      <c r="AE1040" s="180"/>
      <c r="AF1040" s="180"/>
      <c r="AG1040" s="180"/>
    </row>
    <row r="1041" spans="15:33" s="179" customFormat="1" x14ac:dyDescent="0.25">
      <c r="O1041" s="180"/>
      <c r="P1041" s="180"/>
      <c r="Q1041" s="180"/>
      <c r="R1041" s="180"/>
      <c r="S1041" s="180"/>
      <c r="T1041" s="180"/>
      <c r="U1041" s="180"/>
      <c r="V1041" s="180"/>
      <c r="W1041" s="180"/>
      <c r="X1041" s="180"/>
      <c r="Y1041" s="180"/>
      <c r="Z1041" s="180"/>
      <c r="AA1041" s="180"/>
      <c r="AB1041" s="180"/>
      <c r="AC1041" s="205" t="str">
        <f>INDEX(Tracking!$B$6:$B$3001,ROW(A1036),1)&amp;""</f>
        <v/>
      </c>
      <c r="AD1041" s="206">
        <f t="array" ref="AD1041">SUMPRODUCT(MID(0&amp;AC1041,LARGE(INDEX(ISNUMBER(--MID(AC1041,ROW($A$1:$A$25),1))* ROW($A$1:$A$25),0),ROW($A$1:$A$25))+1,1)*10^ROW($A$1:$A$25)/10)</f>
        <v>0</v>
      </c>
      <c r="AE1041" s="180"/>
      <c r="AF1041" s="180"/>
      <c r="AG1041" s="180"/>
    </row>
    <row r="1042" spans="15:33" s="179" customFormat="1" x14ac:dyDescent="0.25">
      <c r="O1042" s="180"/>
      <c r="P1042" s="180"/>
      <c r="Q1042" s="180"/>
      <c r="R1042" s="180"/>
      <c r="S1042" s="180"/>
      <c r="T1042" s="180"/>
      <c r="U1042" s="180"/>
      <c r="V1042" s="180"/>
      <c r="W1042" s="180"/>
      <c r="X1042" s="180"/>
      <c r="Y1042" s="180"/>
      <c r="Z1042" s="180"/>
      <c r="AA1042" s="180"/>
      <c r="AB1042" s="180"/>
      <c r="AC1042" s="205" t="str">
        <f>INDEX(Tracking!$B$6:$B$3001,ROW(A1037),1)&amp;""</f>
        <v/>
      </c>
      <c r="AD1042" s="206">
        <f t="array" ref="AD1042">SUMPRODUCT(MID(0&amp;AC1042,LARGE(INDEX(ISNUMBER(--MID(AC1042,ROW($A$1:$A$25),1))* ROW($A$1:$A$25),0),ROW($A$1:$A$25))+1,1)*10^ROW($A$1:$A$25)/10)</f>
        <v>0</v>
      </c>
      <c r="AE1042" s="180"/>
      <c r="AF1042" s="180"/>
      <c r="AG1042" s="180"/>
    </row>
    <row r="1043" spans="15:33" s="179" customFormat="1" x14ac:dyDescent="0.25">
      <c r="O1043" s="180"/>
      <c r="P1043" s="180"/>
      <c r="Q1043" s="180"/>
      <c r="R1043" s="180"/>
      <c r="S1043" s="180"/>
      <c r="T1043" s="180"/>
      <c r="U1043" s="180"/>
      <c r="V1043" s="180"/>
      <c r="W1043" s="180"/>
      <c r="X1043" s="180"/>
      <c r="Y1043" s="180"/>
      <c r="Z1043" s="180"/>
      <c r="AA1043" s="180"/>
      <c r="AB1043" s="180"/>
      <c r="AC1043" s="205" t="str">
        <f>INDEX(Tracking!$B$6:$B$3001,ROW(A1038),1)&amp;""</f>
        <v/>
      </c>
      <c r="AD1043" s="206">
        <f t="array" ref="AD1043">SUMPRODUCT(MID(0&amp;AC1043,LARGE(INDEX(ISNUMBER(--MID(AC1043,ROW($A$1:$A$25),1))* ROW($A$1:$A$25),0),ROW($A$1:$A$25))+1,1)*10^ROW($A$1:$A$25)/10)</f>
        <v>0</v>
      </c>
      <c r="AE1043" s="180"/>
      <c r="AF1043" s="180"/>
      <c r="AG1043" s="180"/>
    </row>
    <row r="1044" spans="15:33" s="179" customFormat="1" x14ac:dyDescent="0.25">
      <c r="O1044" s="180"/>
      <c r="P1044" s="180"/>
      <c r="Q1044" s="180"/>
      <c r="R1044" s="180"/>
      <c r="S1044" s="180"/>
      <c r="T1044" s="180"/>
      <c r="U1044" s="180"/>
      <c r="V1044" s="180"/>
      <c r="W1044" s="180"/>
      <c r="X1044" s="180"/>
      <c r="Y1044" s="180"/>
      <c r="Z1044" s="180"/>
      <c r="AA1044" s="180"/>
      <c r="AB1044" s="180"/>
      <c r="AC1044" s="205" t="str">
        <f>INDEX(Tracking!$B$6:$B$3001,ROW(A1039),1)&amp;""</f>
        <v/>
      </c>
      <c r="AD1044" s="206">
        <f t="array" ref="AD1044">SUMPRODUCT(MID(0&amp;AC1044,LARGE(INDEX(ISNUMBER(--MID(AC1044,ROW($A$1:$A$25),1))* ROW($A$1:$A$25),0),ROW($A$1:$A$25))+1,1)*10^ROW($A$1:$A$25)/10)</f>
        <v>0</v>
      </c>
      <c r="AE1044" s="180"/>
      <c r="AF1044" s="180"/>
      <c r="AG1044" s="180"/>
    </row>
    <row r="1045" spans="15:33" s="179" customFormat="1" x14ac:dyDescent="0.25">
      <c r="O1045" s="180"/>
      <c r="P1045" s="180"/>
      <c r="Q1045" s="180"/>
      <c r="R1045" s="180"/>
      <c r="S1045" s="180"/>
      <c r="T1045" s="180"/>
      <c r="U1045" s="180"/>
      <c r="V1045" s="180"/>
      <c r="W1045" s="180"/>
      <c r="X1045" s="180"/>
      <c r="Y1045" s="180"/>
      <c r="Z1045" s="180"/>
      <c r="AA1045" s="180"/>
      <c r="AB1045" s="180"/>
      <c r="AC1045" s="205" t="str">
        <f>INDEX(Tracking!$B$6:$B$3001,ROW(A1040),1)&amp;""</f>
        <v/>
      </c>
      <c r="AD1045" s="206">
        <f t="array" ref="AD1045">SUMPRODUCT(MID(0&amp;AC1045,LARGE(INDEX(ISNUMBER(--MID(AC1045,ROW($A$1:$A$25),1))* ROW($A$1:$A$25),0),ROW($A$1:$A$25))+1,1)*10^ROW($A$1:$A$25)/10)</f>
        <v>0</v>
      </c>
      <c r="AE1045" s="180"/>
      <c r="AF1045" s="180"/>
      <c r="AG1045" s="180"/>
    </row>
    <row r="1046" spans="15:33" s="179" customFormat="1" x14ac:dyDescent="0.25">
      <c r="O1046" s="180"/>
      <c r="P1046" s="180"/>
      <c r="Q1046" s="180"/>
      <c r="R1046" s="180"/>
      <c r="S1046" s="180"/>
      <c r="T1046" s="180"/>
      <c r="U1046" s="180"/>
      <c r="V1046" s="180"/>
      <c r="W1046" s="180"/>
      <c r="X1046" s="180"/>
      <c r="Y1046" s="180"/>
      <c r="Z1046" s="180"/>
      <c r="AA1046" s="180"/>
      <c r="AB1046" s="180"/>
      <c r="AC1046" s="205" t="str">
        <f>INDEX(Tracking!$B$6:$B$3001,ROW(A1041),1)&amp;""</f>
        <v/>
      </c>
      <c r="AD1046" s="206">
        <f t="array" ref="AD1046">SUMPRODUCT(MID(0&amp;AC1046,LARGE(INDEX(ISNUMBER(--MID(AC1046,ROW($A$1:$A$25),1))* ROW($A$1:$A$25),0),ROW($A$1:$A$25))+1,1)*10^ROW($A$1:$A$25)/10)</f>
        <v>0</v>
      </c>
      <c r="AE1046" s="180"/>
      <c r="AF1046" s="180"/>
      <c r="AG1046" s="180"/>
    </row>
    <row r="1047" spans="15:33" s="179" customFormat="1" x14ac:dyDescent="0.25">
      <c r="O1047" s="180"/>
      <c r="P1047" s="180"/>
      <c r="Q1047" s="180"/>
      <c r="R1047" s="180"/>
      <c r="S1047" s="180"/>
      <c r="T1047" s="180"/>
      <c r="U1047" s="180"/>
      <c r="V1047" s="180"/>
      <c r="W1047" s="180"/>
      <c r="X1047" s="180"/>
      <c r="Y1047" s="180"/>
      <c r="Z1047" s="180"/>
      <c r="AA1047" s="180"/>
      <c r="AB1047" s="180"/>
      <c r="AC1047" s="205" t="str">
        <f>INDEX(Tracking!$B$6:$B$3001,ROW(A1042),1)&amp;""</f>
        <v/>
      </c>
      <c r="AD1047" s="206">
        <f t="array" ref="AD1047">SUMPRODUCT(MID(0&amp;AC1047,LARGE(INDEX(ISNUMBER(--MID(AC1047,ROW($A$1:$A$25),1))* ROW($A$1:$A$25),0),ROW($A$1:$A$25))+1,1)*10^ROW($A$1:$A$25)/10)</f>
        <v>0</v>
      </c>
      <c r="AE1047" s="180"/>
      <c r="AF1047" s="180"/>
      <c r="AG1047" s="180"/>
    </row>
    <row r="1048" spans="15:33" s="179" customFormat="1" x14ac:dyDescent="0.25">
      <c r="O1048" s="180"/>
      <c r="P1048" s="180"/>
      <c r="Q1048" s="180"/>
      <c r="R1048" s="180"/>
      <c r="S1048" s="180"/>
      <c r="T1048" s="180"/>
      <c r="U1048" s="180"/>
      <c r="V1048" s="180"/>
      <c r="W1048" s="180"/>
      <c r="X1048" s="180"/>
      <c r="Y1048" s="180"/>
      <c r="Z1048" s="180"/>
      <c r="AA1048" s="180"/>
      <c r="AB1048" s="180"/>
      <c r="AC1048" s="205" t="str">
        <f>INDEX(Tracking!$B$6:$B$3001,ROW(A1043),1)&amp;""</f>
        <v/>
      </c>
      <c r="AD1048" s="206">
        <f t="array" ref="AD1048">SUMPRODUCT(MID(0&amp;AC1048,LARGE(INDEX(ISNUMBER(--MID(AC1048,ROW($A$1:$A$25),1))* ROW($A$1:$A$25),0),ROW($A$1:$A$25))+1,1)*10^ROW($A$1:$A$25)/10)</f>
        <v>0</v>
      </c>
      <c r="AE1048" s="180"/>
      <c r="AF1048" s="180"/>
      <c r="AG1048" s="180"/>
    </row>
    <row r="1049" spans="15:33" s="179" customFormat="1" x14ac:dyDescent="0.25">
      <c r="O1049" s="180"/>
      <c r="P1049" s="180"/>
      <c r="Q1049" s="180"/>
      <c r="R1049" s="180"/>
      <c r="S1049" s="180"/>
      <c r="T1049" s="180"/>
      <c r="U1049" s="180"/>
      <c r="V1049" s="180"/>
      <c r="W1049" s="180"/>
      <c r="X1049" s="180"/>
      <c r="Y1049" s="180"/>
      <c r="Z1049" s="180"/>
      <c r="AA1049" s="180"/>
      <c r="AB1049" s="180"/>
      <c r="AC1049" s="205" t="str">
        <f>INDEX(Tracking!$B$6:$B$3001,ROW(A1044),1)&amp;""</f>
        <v/>
      </c>
      <c r="AD1049" s="206">
        <f t="array" ref="AD1049">SUMPRODUCT(MID(0&amp;AC1049,LARGE(INDEX(ISNUMBER(--MID(AC1049,ROW($A$1:$A$25),1))* ROW($A$1:$A$25),0),ROW($A$1:$A$25))+1,1)*10^ROW($A$1:$A$25)/10)</f>
        <v>0</v>
      </c>
      <c r="AE1049" s="180"/>
      <c r="AF1049" s="180"/>
      <c r="AG1049" s="180"/>
    </row>
    <row r="1050" spans="15:33" s="179" customFormat="1" x14ac:dyDescent="0.25">
      <c r="O1050" s="180"/>
      <c r="P1050" s="180"/>
      <c r="Q1050" s="180"/>
      <c r="R1050" s="180"/>
      <c r="S1050" s="180"/>
      <c r="T1050" s="180"/>
      <c r="U1050" s="180"/>
      <c r="V1050" s="180"/>
      <c r="W1050" s="180"/>
      <c r="X1050" s="180"/>
      <c r="Y1050" s="180"/>
      <c r="Z1050" s="180"/>
      <c r="AA1050" s="180"/>
      <c r="AB1050" s="180"/>
      <c r="AC1050" s="205" t="str">
        <f>INDEX(Tracking!$B$6:$B$3001,ROW(A1045),1)&amp;""</f>
        <v/>
      </c>
      <c r="AD1050" s="206">
        <f t="array" ref="AD1050">SUMPRODUCT(MID(0&amp;AC1050,LARGE(INDEX(ISNUMBER(--MID(AC1050,ROW($A$1:$A$25),1))* ROW($A$1:$A$25),0),ROW($A$1:$A$25))+1,1)*10^ROW($A$1:$A$25)/10)</f>
        <v>0</v>
      </c>
      <c r="AE1050" s="180"/>
      <c r="AF1050" s="180"/>
      <c r="AG1050" s="180"/>
    </row>
    <row r="1051" spans="15:33" s="179" customFormat="1" x14ac:dyDescent="0.25">
      <c r="O1051" s="180"/>
      <c r="P1051" s="180"/>
      <c r="Q1051" s="180"/>
      <c r="R1051" s="180"/>
      <c r="S1051" s="180"/>
      <c r="T1051" s="180"/>
      <c r="U1051" s="180"/>
      <c r="V1051" s="180"/>
      <c r="W1051" s="180"/>
      <c r="X1051" s="180"/>
      <c r="Y1051" s="180"/>
      <c r="Z1051" s="180"/>
      <c r="AA1051" s="180"/>
      <c r="AB1051" s="180"/>
      <c r="AC1051" s="205" t="str">
        <f>INDEX(Tracking!$B$6:$B$3001,ROW(A1046),1)&amp;""</f>
        <v/>
      </c>
      <c r="AD1051" s="206">
        <f t="array" ref="AD1051">SUMPRODUCT(MID(0&amp;AC1051,LARGE(INDEX(ISNUMBER(--MID(AC1051,ROW($A$1:$A$25),1))* ROW($A$1:$A$25),0),ROW($A$1:$A$25))+1,1)*10^ROW($A$1:$A$25)/10)</f>
        <v>0</v>
      </c>
      <c r="AE1051" s="180"/>
      <c r="AF1051" s="180"/>
      <c r="AG1051" s="180"/>
    </row>
    <row r="1052" spans="15:33" s="179" customFormat="1" x14ac:dyDescent="0.25">
      <c r="O1052" s="180"/>
      <c r="P1052" s="180"/>
      <c r="Q1052" s="180"/>
      <c r="R1052" s="180"/>
      <c r="S1052" s="180"/>
      <c r="T1052" s="180"/>
      <c r="U1052" s="180"/>
      <c r="V1052" s="180"/>
      <c r="W1052" s="180"/>
      <c r="X1052" s="180"/>
      <c r="Y1052" s="180"/>
      <c r="Z1052" s="180"/>
      <c r="AA1052" s="180"/>
      <c r="AB1052" s="180"/>
      <c r="AC1052" s="205" t="str">
        <f>INDEX(Tracking!$B$6:$B$3001,ROW(A1047),1)&amp;""</f>
        <v/>
      </c>
      <c r="AD1052" s="206">
        <f t="array" ref="AD1052">SUMPRODUCT(MID(0&amp;AC1052,LARGE(INDEX(ISNUMBER(--MID(AC1052,ROW($A$1:$A$25),1))* ROW($A$1:$A$25),0),ROW($A$1:$A$25))+1,1)*10^ROW($A$1:$A$25)/10)</f>
        <v>0</v>
      </c>
      <c r="AE1052" s="180"/>
      <c r="AF1052" s="180"/>
      <c r="AG1052" s="180"/>
    </row>
    <row r="1053" spans="15:33" s="179" customFormat="1" x14ac:dyDescent="0.25">
      <c r="O1053" s="180"/>
      <c r="P1053" s="180"/>
      <c r="Q1053" s="180"/>
      <c r="R1053" s="180"/>
      <c r="S1053" s="180"/>
      <c r="T1053" s="180"/>
      <c r="U1053" s="180"/>
      <c r="V1053" s="180"/>
      <c r="W1053" s="180"/>
      <c r="X1053" s="180"/>
      <c r="Y1053" s="180"/>
      <c r="Z1053" s="180"/>
      <c r="AA1053" s="180"/>
      <c r="AB1053" s="180"/>
      <c r="AC1053" s="205" t="str">
        <f>INDEX(Tracking!$B$6:$B$3001,ROW(A1048),1)&amp;""</f>
        <v/>
      </c>
      <c r="AD1053" s="206">
        <f t="array" ref="AD1053">SUMPRODUCT(MID(0&amp;AC1053,LARGE(INDEX(ISNUMBER(--MID(AC1053,ROW($A$1:$A$25),1))* ROW($A$1:$A$25),0),ROW($A$1:$A$25))+1,1)*10^ROW($A$1:$A$25)/10)</f>
        <v>0</v>
      </c>
      <c r="AE1053" s="180"/>
      <c r="AF1053" s="180"/>
      <c r="AG1053" s="180"/>
    </row>
    <row r="1054" spans="15:33" s="179" customFormat="1" x14ac:dyDescent="0.25">
      <c r="O1054" s="180"/>
      <c r="P1054" s="180"/>
      <c r="Q1054" s="180"/>
      <c r="R1054" s="180"/>
      <c r="S1054" s="180"/>
      <c r="T1054" s="180"/>
      <c r="U1054" s="180"/>
      <c r="V1054" s="180"/>
      <c r="W1054" s="180"/>
      <c r="X1054" s="180"/>
      <c r="Y1054" s="180"/>
      <c r="Z1054" s="180"/>
      <c r="AA1054" s="180"/>
      <c r="AB1054" s="180"/>
      <c r="AC1054" s="205" t="str">
        <f>INDEX(Tracking!$B$6:$B$3001,ROW(A1049),1)&amp;""</f>
        <v/>
      </c>
      <c r="AD1054" s="206">
        <f t="array" ref="AD1054">SUMPRODUCT(MID(0&amp;AC1054,LARGE(INDEX(ISNUMBER(--MID(AC1054,ROW($A$1:$A$25),1))* ROW($A$1:$A$25),0),ROW($A$1:$A$25))+1,1)*10^ROW($A$1:$A$25)/10)</f>
        <v>0</v>
      </c>
      <c r="AE1054" s="180"/>
      <c r="AF1054" s="180"/>
      <c r="AG1054" s="180"/>
    </row>
    <row r="1055" spans="15:33" s="179" customFormat="1" x14ac:dyDescent="0.25">
      <c r="O1055" s="180"/>
      <c r="P1055" s="180"/>
      <c r="Q1055" s="180"/>
      <c r="R1055" s="180"/>
      <c r="S1055" s="180"/>
      <c r="T1055" s="180"/>
      <c r="U1055" s="180"/>
      <c r="V1055" s="180"/>
      <c r="W1055" s="180"/>
      <c r="X1055" s="180"/>
      <c r="Y1055" s="180"/>
      <c r="Z1055" s="180"/>
      <c r="AA1055" s="180"/>
      <c r="AB1055" s="180"/>
      <c r="AC1055" s="205" t="str">
        <f>INDEX(Tracking!$B$6:$B$3001,ROW(A1050),1)&amp;""</f>
        <v/>
      </c>
      <c r="AD1055" s="206">
        <f t="array" ref="AD1055">SUMPRODUCT(MID(0&amp;AC1055,LARGE(INDEX(ISNUMBER(--MID(AC1055,ROW($A$1:$A$25),1))* ROW($A$1:$A$25),0),ROW($A$1:$A$25))+1,1)*10^ROW($A$1:$A$25)/10)</f>
        <v>0</v>
      </c>
      <c r="AE1055" s="180"/>
      <c r="AF1055" s="180"/>
      <c r="AG1055" s="180"/>
    </row>
    <row r="1056" spans="15:33" s="179" customFormat="1" x14ac:dyDescent="0.25">
      <c r="O1056" s="180"/>
      <c r="P1056" s="180"/>
      <c r="Q1056" s="180"/>
      <c r="R1056" s="180"/>
      <c r="S1056" s="180"/>
      <c r="T1056" s="180"/>
      <c r="U1056" s="180"/>
      <c r="V1056" s="180"/>
      <c r="W1056" s="180"/>
      <c r="X1056" s="180"/>
      <c r="Y1056" s="180"/>
      <c r="Z1056" s="180"/>
      <c r="AA1056" s="180"/>
      <c r="AB1056" s="180"/>
      <c r="AC1056" s="205" t="str">
        <f>INDEX(Tracking!$B$6:$B$3001,ROW(A1051),1)&amp;""</f>
        <v/>
      </c>
      <c r="AD1056" s="206">
        <f t="array" ref="AD1056">SUMPRODUCT(MID(0&amp;AC1056,LARGE(INDEX(ISNUMBER(--MID(AC1056,ROW($A$1:$A$25),1))* ROW($A$1:$A$25),0),ROW($A$1:$A$25))+1,1)*10^ROW($A$1:$A$25)/10)</f>
        <v>0</v>
      </c>
      <c r="AE1056" s="180"/>
      <c r="AF1056" s="180"/>
      <c r="AG1056" s="180"/>
    </row>
    <row r="1057" spans="15:33" s="179" customFormat="1" x14ac:dyDescent="0.25">
      <c r="O1057" s="180"/>
      <c r="P1057" s="180"/>
      <c r="Q1057" s="180"/>
      <c r="R1057" s="180"/>
      <c r="S1057" s="180"/>
      <c r="T1057" s="180"/>
      <c r="U1057" s="180"/>
      <c r="V1057" s="180"/>
      <c r="W1057" s="180"/>
      <c r="X1057" s="180"/>
      <c r="Y1057" s="180"/>
      <c r="Z1057" s="180"/>
      <c r="AA1057" s="180"/>
      <c r="AB1057" s="180"/>
      <c r="AC1057" s="205" t="str">
        <f>INDEX(Tracking!$B$6:$B$3001,ROW(A1052),1)&amp;""</f>
        <v/>
      </c>
      <c r="AD1057" s="206">
        <f t="array" ref="AD1057">SUMPRODUCT(MID(0&amp;AC1057,LARGE(INDEX(ISNUMBER(--MID(AC1057,ROW($A$1:$A$25),1))* ROW($A$1:$A$25),0),ROW($A$1:$A$25))+1,1)*10^ROW($A$1:$A$25)/10)</f>
        <v>0</v>
      </c>
      <c r="AE1057" s="180"/>
      <c r="AF1057" s="180"/>
      <c r="AG1057" s="180"/>
    </row>
    <row r="1058" spans="15:33" s="179" customFormat="1" x14ac:dyDescent="0.25">
      <c r="O1058" s="180"/>
      <c r="P1058" s="180"/>
      <c r="Q1058" s="180"/>
      <c r="R1058" s="180"/>
      <c r="S1058" s="180"/>
      <c r="T1058" s="180"/>
      <c r="U1058" s="180"/>
      <c r="V1058" s="180"/>
      <c r="W1058" s="180"/>
      <c r="X1058" s="180"/>
      <c r="Y1058" s="180"/>
      <c r="Z1058" s="180"/>
      <c r="AA1058" s="180"/>
      <c r="AB1058" s="180"/>
      <c r="AC1058" s="205" t="str">
        <f>INDEX(Tracking!$B$6:$B$3001,ROW(A1053),1)&amp;""</f>
        <v/>
      </c>
      <c r="AD1058" s="206">
        <f t="array" ref="AD1058">SUMPRODUCT(MID(0&amp;AC1058,LARGE(INDEX(ISNUMBER(--MID(AC1058,ROW($A$1:$A$25),1))* ROW($A$1:$A$25),0),ROW($A$1:$A$25))+1,1)*10^ROW($A$1:$A$25)/10)</f>
        <v>0</v>
      </c>
      <c r="AE1058" s="180"/>
      <c r="AF1058" s="180"/>
      <c r="AG1058" s="180"/>
    </row>
    <row r="1059" spans="15:33" s="179" customFormat="1" x14ac:dyDescent="0.25">
      <c r="O1059" s="180"/>
      <c r="P1059" s="180"/>
      <c r="Q1059" s="180"/>
      <c r="R1059" s="180"/>
      <c r="S1059" s="180"/>
      <c r="T1059" s="180"/>
      <c r="U1059" s="180"/>
      <c r="V1059" s="180"/>
      <c r="W1059" s="180"/>
      <c r="X1059" s="180"/>
      <c r="Y1059" s="180"/>
      <c r="Z1059" s="180"/>
      <c r="AA1059" s="180"/>
      <c r="AB1059" s="180"/>
      <c r="AC1059" s="205" t="str">
        <f>INDEX(Tracking!$B$6:$B$3001,ROW(A1054),1)&amp;""</f>
        <v/>
      </c>
      <c r="AD1059" s="206">
        <f t="array" ref="AD1059">SUMPRODUCT(MID(0&amp;AC1059,LARGE(INDEX(ISNUMBER(--MID(AC1059,ROW($A$1:$A$25),1))* ROW($A$1:$A$25),0),ROW($A$1:$A$25))+1,1)*10^ROW($A$1:$A$25)/10)</f>
        <v>0</v>
      </c>
      <c r="AE1059" s="180"/>
      <c r="AF1059" s="180"/>
      <c r="AG1059" s="180"/>
    </row>
    <row r="1060" spans="15:33" s="179" customFormat="1" x14ac:dyDescent="0.25">
      <c r="O1060" s="180"/>
      <c r="P1060" s="180"/>
      <c r="Q1060" s="180"/>
      <c r="R1060" s="180"/>
      <c r="S1060" s="180"/>
      <c r="T1060" s="180"/>
      <c r="U1060" s="180"/>
      <c r="V1060" s="180"/>
      <c r="W1060" s="180"/>
      <c r="X1060" s="180"/>
      <c r="Y1060" s="180"/>
      <c r="Z1060" s="180"/>
      <c r="AA1060" s="180"/>
      <c r="AB1060" s="180"/>
      <c r="AC1060" s="205" t="str">
        <f>INDEX(Tracking!$B$6:$B$3001,ROW(A1055),1)&amp;""</f>
        <v/>
      </c>
      <c r="AD1060" s="206">
        <f t="array" ref="AD1060">SUMPRODUCT(MID(0&amp;AC1060,LARGE(INDEX(ISNUMBER(--MID(AC1060,ROW($A$1:$A$25),1))* ROW($A$1:$A$25),0),ROW($A$1:$A$25))+1,1)*10^ROW($A$1:$A$25)/10)</f>
        <v>0</v>
      </c>
      <c r="AE1060" s="180"/>
      <c r="AF1060" s="180"/>
      <c r="AG1060" s="180"/>
    </row>
    <row r="1061" spans="15:33" s="179" customFormat="1" x14ac:dyDescent="0.25">
      <c r="O1061" s="180"/>
      <c r="P1061" s="180"/>
      <c r="Q1061" s="180"/>
      <c r="R1061" s="180"/>
      <c r="S1061" s="180"/>
      <c r="T1061" s="180"/>
      <c r="U1061" s="180"/>
      <c r="V1061" s="180"/>
      <c r="W1061" s="180"/>
      <c r="X1061" s="180"/>
      <c r="Y1061" s="180"/>
      <c r="Z1061" s="180"/>
      <c r="AA1061" s="180"/>
      <c r="AB1061" s="180"/>
      <c r="AC1061" s="205" t="str">
        <f>INDEX(Tracking!$B$6:$B$3001,ROW(A1056),1)&amp;""</f>
        <v/>
      </c>
      <c r="AD1061" s="206">
        <f t="array" ref="AD1061">SUMPRODUCT(MID(0&amp;AC1061,LARGE(INDEX(ISNUMBER(--MID(AC1061,ROW($A$1:$A$25),1))* ROW($A$1:$A$25),0),ROW($A$1:$A$25))+1,1)*10^ROW($A$1:$A$25)/10)</f>
        <v>0</v>
      </c>
      <c r="AE1061" s="180"/>
      <c r="AF1061" s="180"/>
      <c r="AG1061" s="180"/>
    </row>
    <row r="1062" spans="15:33" s="179" customFormat="1" x14ac:dyDescent="0.25">
      <c r="O1062" s="180"/>
      <c r="P1062" s="180"/>
      <c r="Q1062" s="180"/>
      <c r="R1062" s="180"/>
      <c r="S1062" s="180"/>
      <c r="T1062" s="180"/>
      <c r="U1062" s="180"/>
      <c r="V1062" s="180"/>
      <c r="W1062" s="180"/>
      <c r="X1062" s="180"/>
      <c r="Y1062" s="180"/>
      <c r="Z1062" s="180"/>
      <c r="AA1062" s="180"/>
      <c r="AB1062" s="180"/>
      <c r="AC1062" s="205" t="str">
        <f>INDEX(Tracking!$B$6:$B$3001,ROW(A1057),1)&amp;""</f>
        <v/>
      </c>
      <c r="AD1062" s="206">
        <f t="array" ref="AD1062">SUMPRODUCT(MID(0&amp;AC1062,LARGE(INDEX(ISNUMBER(--MID(AC1062,ROW($A$1:$A$25),1))* ROW($A$1:$A$25),0),ROW($A$1:$A$25))+1,1)*10^ROW($A$1:$A$25)/10)</f>
        <v>0</v>
      </c>
      <c r="AE1062" s="180"/>
      <c r="AF1062" s="180"/>
      <c r="AG1062" s="180"/>
    </row>
    <row r="1063" spans="15:33" s="179" customFormat="1" x14ac:dyDescent="0.25">
      <c r="O1063" s="180"/>
      <c r="P1063" s="180"/>
      <c r="Q1063" s="180"/>
      <c r="R1063" s="180"/>
      <c r="S1063" s="180"/>
      <c r="T1063" s="180"/>
      <c r="U1063" s="180"/>
      <c r="V1063" s="180"/>
      <c r="W1063" s="180"/>
      <c r="X1063" s="180"/>
      <c r="Y1063" s="180"/>
      <c r="Z1063" s="180"/>
      <c r="AA1063" s="180"/>
      <c r="AB1063" s="180"/>
      <c r="AC1063" s="205" t="str">
        <f>INDEX(Tracking!$B$6:$B$3001,ROW(A1058),1)&amp;""</f>
        <v/>
      </c>
      <c r="AD1063" s="206">
        <f t="array" ref="AD1063">SUMPRODUCT(MID(0&amp;AC1063,LARGE(INDEX(ISNUMBER(--MID(AC1063,ROW($A$1:$A$25),1))* ROW($A$1:$A$25),0),ROW($A$1:$A$25))+1,1)*10^ROW($A$1:$A$25)/10)</f>
        <v>0</v>
      </c>
      <c r="AE1063" s="180"/>
      <c r="AF1063" s="180"/>
      <c r="AG1063" s="180"/>
    </row>
    <row r="1064" spans="15:33" s="179" customFormat="1" x14ac:dyDescent="0.25">
      <c r="O1064" s="180"/>
      <c r="P1064" s="180"/>
      <c r="Q1064" s="180"/>
      <c r="R1064" s="180"/>
      <c r="S1064" s="180"/>
      <c r="T1064" s="180"/>
      <c r="U1064" s="180"/>
      <c r="V1064" s="180"/>
      <c r="W1064" s="180"/>
      <c r="X1064" s="180"/>
      <c r="Y1064" s="180"/>
      <c r="Z1064" s="180"/>
      <c r="AA1064" s="180"/>
      <c r="AB1064" s="180"/>
      <c r="AC1064" s="205" t="str">
        <f>INDEX(Tracking!$B$6:$B$3001,ROW(A1059),1)&amp;""</f>
        <v/>
      </c>
      <c r="AD1064" s="206">
        <f t="array" ref="AD1064">SUMPRODUCT(MID(0&amp;AC1064,LARGE(INDEX(ISNUMBER(--MID(AC1064,ROW($A$1:$A$25),1))* ROW($A$1:$A$25),0),ROW($A$1:$A$25))+1,1)*10^ROW($A$1:$A$25)/10)</f>
        <v>0</v>
      </c>
      <c r="AE1064" s="180"/>
      <c r="AF1064" s="180"/>
      <c r="AG1064" s="180"/>
    </row>
    <row r="1065" spans="15:33" s="179" customFormat="1" x14ac:dyDescent="0.25">
      <c r="O1065" s="180"/>
      <c r="P1065" s="180"/>
      <c r="Q1065" s="180"/>
      <c r="R1065" s="180"/>
      <c r="S1065" s="180"/>
      <c r="T1065" s="180"/>
      <c r="U1065" s="180"/>
      <c r="V1065" s="180"/>
      <c r="W1065" s="180"/>
      <c r="X1065" s="180"/>
      <c r="Y1065" s="180"/>
      <c r="Z1065" s="180"/>
      <c r="AA1065" s="180"/>
      <c r="AB1065" s="180"/>
      <c r="AC1065" s="205" t="str">
        <f>INDEX(Tracking!$B$6:$B$3001,ROW(A1060),1)&amp;""</f>
        <v/>
      </c>
      <c r="AD1065" s="206">
        <f t="array" ref="AD1065">SUMPRODUCT(MID(0&amp;AC1065,LARGE(INDEX(ISNUMBER(--MID(AC1065,ROW($A$1:$A$25),1))* ROW($A$1:$A$25),0),ROW($A$1:$A$25))+1,1)*10^ROW($A$1:$A$25)/10)</f>
        <v>0</v>
      </c>
      <c r="AE1065" s="180"/>
      <c r="AF1065" s="180"/>
      <c r="AG1065" s="180"/>
    </row>
    <row r="1066" spans="15:33" s="179" customFormat="1" x14ac:dyDescent="0.25">
      <c r="O1066" s="180"/>
      <c r="P1066" s="180"/>
      <c r="Q1066" s="180"/>
      <c r="R1066" s="180"/>
      <c r="S1066" s="180"/>
      <c r="T1066" s="180"/>
      <c r="U1066" s="180"/>
      <c r="V1066" s="180"/>
      <c r="W1066" s="180"/>
      <c r="X1066" s="180"/>
      <c r="Y1066" s="180"/>
      <c r="Z1066" s="180"/>
      <c r="AA1066" s="180"/>
      <c r="AB1066" s="180"/>
      <c r="AC1066" s="205" t="str">
        <f>INDEX(Tracking!$B$6:$B$3001,ROW(A1061),1)&amp;""</f>
        <v/>
      </c>
      <c r="AD1066" s="206">
        <f t="array" ref="AD1066">SUMPRODUCT(MID(0&amp;AC1066,LARGE(INDEX(ISNUMBER(--MID(AC1066,ROW($A$1:$A$25),1))* ROW($A$1:$A$25),0),ROW($A$1:$A$25))+1,1)*10^ROW($A$1:$A$25)/10)</f>
        <v>0</v>
      </c>
      <c r="AE1066" s="180"/>
      <c r="AF1066" s="180"/>
      <c r="AG1066" s="180"/>
    </row>
    <row r="1067" spans="15:33" s="179" customFormat="1" x14ac:dyDescent="0.25">
      <c r="O1067" s="180"/>
      <c r="P1067" s="180"/>
      <c r="Q1067" s="180"/>
      <c r="R1067" s="180"/>
      <c r="S1067" s="180"/>
      <c r="T1067" s="180"/>
      <c r="U1067" s="180"/>
      <c r="V1067" s="180"/>
      <c r="W1067" s="180"/>
      <c r="X1067" s="180"/>
      <c r="Y1067" s="180"/>
      <c r="Z1067" s="180"/>
      <c r="AA1067" s="180"/>
      <c r="AB1067" s="180"/>
      <c r="AC1067" s="205" t="str">
        <f>INDEX(Tracking!$B$6:$B$3001,ROW(A1062),1)&amp;""</f>
        <v/>
      </c>
      <c r="AD1067" s="206">
        <f t="array" ref="AD1067">SUMPRODUCT(MID(0&amp;AC1067,LARGE(INDEX(ISNUMBER(--MID(AC1067,ROW($A$1:$A$25),1))* ROW($A$1:$A$25),0),ROW($A$1:$A$25))+1,1)*10^ROW($A$1:$A$25)/10)</f>
        <v>0</v>
      </c>
      <c r="AE1067" s="180"/>
      <c r="AF1067" s="180"/>
      <c r="AG1067" s="180"/>
    </row>
    <row r="1068" spans="15:33" s="179" customFormat="1" x14ac:dyDescent="0.25">
      <c r="O1068" s="180"/>
      <c r="P1068" s="180"/>
      <c r="Q1068" s="180"/>
      <c r="R1068" s="180"/>
      <c r="S1068" s="180"/>
      <c r="T1068" s="180"/>
      <c r="U1068" s="180"/>
      <c r="V1068" s="180"/>
      <c r="W1068" s="180"/>
      <c r="X1068" s="180"/>
      <c r="Y1068" s="180"/>
      <c r="Z1068" s="180"/>
      <c r="AA1068" s="180"/>
      <c r="AB1068" s="180"/>
      <c r="AC1068" s="205" t="str">
        <f>INDEX(Tracking!$B$6:$B$3001,ROW(A1063),1)&amp;""</f>
        <v/>
      </c>
      <c r="AD1068" s="206">
        <f t="array" ref="AD1068">SUMPRODUCT(MID(0&amp;AC1068,LARGE(INDEX(ISNUMBER(--MID(AC1068,ROW($A$1:$A$25),1))* ROW($A$1:$A$25),0),ROW($A$1:$A$25))+1,1)*10^ROW($A$1:$A$25)/10)</f>
        <v>0</v>
      </c>
      <c r="AE1068" s="180"/>
      <c r="AF1068" s="180"/>
      <c r="AG1068" s="180"/>
    </row>
    <row r="1069" spans="15:33" s="179" customFormat="1" x14ac:dyDescent="0.25">
      <c r="O1069" s="180"/>
      <c r="P1069" s="180"/>
      <c r="Q1069" s="180"/>
      <c r="R1069" s="180"/>
      <c r="S1069" s="180"/>
      <c r="T1069" s="180"/>
      <c r="U1069" s="180"/>
      <c r="V1069" s="180"/>
      <c r="W1069" s="180"/>
      <c r="X1069" s="180"/>
      <c r="Y1069" s="180"/>
      <c r="Z1069" s="180"/>
      <c r="AA1069" s="180"/>
      <c r="AB1069" s="180"/>
      <c r="AC1069" s="205" t="str">
        <f>INDEX(Tracking!$B$6:$B$3001,ROW(A1064),1)&amp;""</f>
        <v/>
      </c>
      <c r="AD1069" s="206">
        <f t="array" ref="AD1069">SUMPRODUCT(MID(0&amp;AC1069,LARGE(INDEX(ISNUMBER(--MID(AC1069,ROW($A$1:$A$25),1))* ROW($A$1:$A$25),0),ROW($A$1:$A$25))+1,1)*10^ROW($A$1:$A$25)/10)</f>
        <v>0</v>
      </c>
      <c r="AE1069" s="180"/>
      <c r="AF1069" s="180"/>
      <c r="AG1069" s="180"/>
    </row>
    <row r="1070" spans="15:33" s="179" customFormat="1" x14ac:dyDescent="0.25">
      <c r="O1070" s="180"/>
      <c r="P1070" s="180"/>
      <c r="Q1070" s="180"/>
      <c r="R1070" s="180"/>
      <c r="S1070" s="180"/>
      <c r="T1070" s="180"/>
      <c r="U1070" s="180"/>
      <c r="V1070" s="180"/>
      <c r="W1070" s="180"/>
      <c r="X1070" s="180"/>
      <c r="Y1070" s="180"/>
      <c r="Z1070" s="180"/>
      <c r="AA1070" s="180"/>
      <c r="AB1070" s="180"/>
      <c r="AC1070" s="205" t="str">
        <f>INDEX(Tracking!$B$6:$B$3001,ROW(A1065),1)&amp;""</f>
        <v/>
      </c>
      <c r="AD1070" s="206">
        <f t="array" ref="AD1070">SUMPRODUCT(MID(0&amp;AC1070,LARGE(INDEX(ISNUMBER(--MID(AC1070,ROW($A$1:$A$25),1))* ROW($A$1:$A$25),0),ROW($A$1:$A$25))+1,1)*10^ROW($A$1:$A$25)/10)</f>
        <v>0</v>
      </c>
      <c r="AE1070" s="180"/>
      <c r="AF1070" s="180"/>
      <c r="AG1070" s="180"/>
    </row>
    <row r="1071" spans="15:33" s="179" customFormat="1" x14ac:dyDescent="0.25">
      <c r="O1071" s="180"/>
      <c r="P1071" s="180"/>
      <c r="Q1071" s="180"/>
      <c r="R1071" s="180"/>
      <c r="S1071" s="180"/>
      <c r="T1071" s="180"/>
      <c r="U1071" s="180"/>
      <c r="V1071" s="180"/>
      <c r="W1071" s="180"/>
      <c r="X1071" s="180"/>
      <c r="Y1071" s="180"/>
      <c r="Z1071" s="180"/>
      <c r="AA1071" s="180"/>
      <c r="AB1071" s="180"/>
      <c r="AC1071" s="205" t="str">
        <f>INDEX(Tracking!$B$6:$B$3001,ROW(A1066),1)&amp;""</f>
        <v/>
      </c>
      <c r="AD1071" s="206">
        <f t="array" ref="AD1071">SUMPRODUCT(MID(0&amp;AC1071,LARGE(INDEX(ISNUMBER(--MID(AC1071,ROW($A$1:$A$25),1))* ROW($A$1:$A$25),0),ROW($A$1:$A$25))+1,1)*10^ROW($A$1:$A$25)/10)</f>
        <v>0</v>
      </c>
      <c r="AE1071" s="180"/>
      <c r="AF1071" s="180"/>
      <c r="AG1071" s="180"/>
    </row>
    <row r="1072" spans="15:33" s="179" customFormat="1" x14ac:dyDescent="0.25">
      <c r="O1072" s="180"/>
      <c r="P1072" s="180"/>
      <c r="Q1072" s="180"/>
      <c r="R1072" s="180"/>
      <c r="S1072" s="180"/>
      <c r="T1072" s="180"/>
      <c r="U1072" s="180"/>
      <c r="V1072" s="180"/>
      <c r="W1072" s="180"/>
      <c r="X1072" s="180"/>
      <c r="Y1072" s="180"/>
      <c r="Z1072" s="180"/>
      <c r="AA1072" s="180"/>
      <c r="AB1072" s="180"/>
      <c r="AC1072" s="205" t="str">
        <f>INDEX(Tracking!$B$6:$B$3001,ROW(A1067),1)&amp;""</f>
        <v/>
      </c>
      <c r="AD1072" s="206">
        <f t="array" ref="AD1072">SUMPRODUCT(MID(0&amp;AC1072,LARGE(INDEX(ISNUMBER(--MID(AC1072,ROW($A$1:$A$25),1))* ROW($A$1:$A$25),0),ROW($A$1:$A$25))+1,1)*10^ROW($A$1:$A$25)/10)</f>
        <v>0</v>
      </c>
      <c r="AE1072" s="180"/>
      <c r="AF1072" s="180"/>
      <c r="AG1072" s="180"/>
    </row>
    <row r="1073" spans="15:33" s="179" customFormat="1" x14ac:dyDescent="0.25">
      <c r="O1073" s="180"/>
      <c r="P1073" s="180"/>
      <c r="Q1073" s="180"/>
      <c r="R1073" s="180"/>
      <c r="S1073" s="180"/>
      <c r="T1073" s="180"/>
      <c r="U1073" s="180"/>
      <c r="V1073" s="180"/>
      <c r="W1073" s="180"/>
      <c r="X1073" s="180"/>
      <c r="Y1073" s="180"/>
      <c r="Z1073" s="180"/>
      <c r="AA1073" s="180"/>
      <c r="AB1073" s="180"/>
      <c r="AC1073" s="205" t="str">
        <f>INDEX(Tracking!$B$6:$B$3001,ROW(A1068),1)&amp;""</f>
        <v/>
      </c>
      <c r="AD1073" s="206">
        <f t="array" ref="AD1073">SUMPRODUCT(MID(0&amp;AC1073,LARGE(INDEX(ISNUMBER(--MID(AC1073,ROW($A$1:$A$25),1))* ROW($A$1:$A$25),0),ROW($A$1:$A$25))+1,1)*10^ROW($A$1:$A$25)/10)</f>
        <v>0</v>
      </c>
      <c r="AE1073" s="180"/>
      <c r="AF1073" s="180"/>
      <c r="AG1073" s="180"/>
    </row>
    <row r="1074" spans="15:33" s="179" customFormat="1" x14ac:dyDescent="0.25">
      <c r="O1074" s="180"/>
      <c r="P1074" s="180"/>
      <c r="Q1074" s="180"/>
      <c r="R1074" s="180"/>
      <c r="S1074" s="180"/>
      <c r="T1074" s="180"/>
      <c r="U1074" s="180"/>
      <c r="V1074" s="180"/>
      <c r="W1074" s="180"/>
      <c r="X1074" s="180"/>
      <c r="Y1074" s="180"/>
      <c r="Z1074" s="180"/>
      <c r="AA1074" s="180"/>
      <c r="AB1074" s="180"/>
      <c r="AC1074" s="205" t="str">
        <f>INDEX(Tracking!$B$6:$B$3001,ROW(A1069),1)&amp;""</f>
        <v/>
      </c>
      <c r="AD1074" s="206">
        <f t="array" ref="AD1074">SUMPRODUCT(MID(0&amp;AC1074,LARGE(INDEX(ISNUMBER(--MID(AC1074,ROW($A$1:$A$25),1))* ROW($A$1:$A$25),0),ROW($A$1:$A$25))+1,1)*10^ROW($A$1:$A$25)/10)</f>
        <v>0</v>
      </c>
      <c r="AE1074" s="180"/>
      <c r="AF1074" s="180"/>
      <c r="AG1074" s="180"/>
    </row>
    <row r="1075" spans="15:33" s="179" customFormat="1" x14ac:dyDescent="0.25">
      <c r="O1075" s="180"/>
      <c r="P1075" s="180"/>
      <c r="Q1075" s="180"/>
      <c r="R1075" s="180"/>
      <c r="S1075" s="180"/>
      <c r="T1075" s="180"/>
      <c r="U1075" s="180"/>
      <c r="V1075" s="180"/>
      <c r="W1075" s="180"/>
      <c r="X1075" s="180"/>
      <c r="Y1075" s="180"/>
      <c r="Z1075" s="180"/>
      <c r="AA1075" s="180"/>
      <c r="AB1075" s="180"/>
      <c r="AC1075" s="205" t="str">
        <f>INDEX(Tracking!$B$6:$B$3001,ROW(A1070),1)&amp;""</f>
        <v/>
      </c>
      <c r="AD1075" s="206">
        <f t="array" ref="AD1075">SUMPRODUCT(MID(0&amp;AC1075,LARGE(INDEX(ISNUMBER(--MID(AC1075,ROW($A$1:$A$25),1))* ROW($A$1:$A$25),0),ROW($A$1:$A$25))+1,1)*10^ROW($A$1:$A$25)/10)</f>
        <v>0</v>
      </c>
      <c r="AE1075" s="180"/>
      <c r="AF1075" s="180"/>
      <c r="AG1075" s="180"/>
    </row>
    <row r="1076" spans="15:33" s="179" customFormat="1" x14ac:dyDescent="0.25">
      <c r="O1076" s="180"/>
      <c r="P1076" s="180"/>
      <c r="Q1076" s="180"/>
      <c r="R1076" s="180"/>
      <c r="S1076" s="180"/>
      <c r="T1076" s="180"/>
      <c r="U1076" s="180"/>
      <c r="V1076" s="180"/>
      <c r="W1076" s="180"/>
      <c r="X1076" s="180"/>
      <c r="Y1076" s="180"/>
      <c r="Z1076" s="180"/>
      <c r="AA1076" s="180"/>
      <c r="AB1076" s="180"/>
      <c r="AC1076" s="205" t="str">
        <f>INDEX(Tracking!$B$6:$B$3001,ROW(A1071),1)&amp;""</f>
        <v/>
      </c>
      <c r="AD1076" s="206">
        <f t="array" ref="AD1076">SUMPRODUCT(MID(0&amp;AC1076,LARGE(INDEX(ISNUMBER(--MID(AC1076,ROW($A$1:$A$25),1))* ROW($A$1:$A$25),0),ROW($A$1:$A$25))+1,1)*10^ROW($A$1:$A$25)/10)</f>
        <v>0</v>
      </c>
      <c r="AE1076" s="180"/>
      <c r="AF1076" s="180"/>
      <c r="AG1076" s="180"/>
    </row>
    <row r="1077" spans="15:33" s="179" customFormat="1" x14ac:dyDescent="0.25">
      <c r="O1077" s="180"/>
      <c r="P1077" s="180"/>
      <c r="Q1077" s="180"/>
      <c r="R1077" s="180"/>
      <c r="S1077" s="180"/>
      <c r="T1077" s="180"/>
      <c r="U1077" s="180"/>
      <c r="V1077" s="180"/>
      <c r="W1077" s="180"/>
      <c r="X1077" s="180"/>
      <c r="Y1077" s="180"/>
      <c r="Z1077" s="180"/>
      <c r="AA1077" s="180"/>
      <c r="AB1077" s="180"/>
      <c r="AC1077" s="205" t="str">
        <f>INDEX(Tracking!$B$6:$B$3001,ROW(A1072),1)&amp;""</f>
        <v/>
      </c>
      <c r="AD1077" s="206">
        <f t="array" ref="AD1077">SUMPRODUCT(MID(0&amp;AC1077,LARGE(INDEX(ISNUMBER(--MID(AC1077,ROW($A$1:$A$25),1))* ROW($A$1:$A$25),0),ROW($A$1:$A$25))+1,1)*10^ROW($A$1:$A$25)/10)</f>
        <v>0</v>
      </c>
      <c r="AE1077" s="180"/>
      <c r="AF1077" s="180"/>
      <c r="AG1077" s="180"/>
    </row>
    <row r="1078" spans="15:33" s="179" customFormat="1" x14ac:dyDescent="0.25">
      <c r="O1078" s="180"/>
      <c r="P1078" s="180"/>
      <c r="Q1078" s="180"/>
      <c r="R1078" s="180"/>
      <c r="S1078" s="180"/>
      <c r="T1078" s="180"/>
      <c r="U1078" s="180"/>
      <c r="V1078" s="180"/>
      <c r="W1078" s="180"/>
      <c r="X1078" s="180"/>
      <c r="Y1078" s="180"/>
      <c r="Z1078" s="180"/>
      <c r="AA1078" s="180"/>
      <c r="AB1078" s="180"/>
      <c r="AC1078" s="205" t="str">
        <f>INDEX(Tracking!$B$6:$B$3001,ROW(A1073),1)&amp;""</f>
        <v/>
      </c>
      <c r="AD1078" s="206">
        <f t="array" ref="AD1078">SUMPRODUCT(MID(0&amp;AC1078,LARGE(INDEX(ISNUMBER(--MID(AC1078,ROW($A$1:$A$25),1))* ROW($A$1:$A$25),0),ROW($A$1:$A$25))+1,1)*10^ROW($A$1:$A$25)/10)</f>
        <v>0</v>
      </c>
      <c r="AE1078" s="180"/>
      <c r="AF1078" s="180"/>
      <c r="AG1078" s="180"/>
    </row>
    <row r="1079" spans="15:33" s="179" customFormat="1" x14ac:dyDescent="0.25">
      <c r="O1079" s="180"/>
      <c r="P1079" s="180"/>
      <c r="Q1079" s="180"/>
      <c r="R1079" s="180"/>
      <c r="S1079" s="180"/>
      <c r="T1079" s="180"/>
      <c r="U1079" s="180"/>
      <c r="V1079" s="180"/>
      <c r="W1079" s="180"/>
      <c r="X1079" s="180"/>
      <c r="Y1079" s="180"/>
      <c r="Z1079" s="180"/>
      <c r="AA1079" s="180"/>
      <c r="AB1079" s="180"/>
      <c r="AC1079" s="205" t="str">
        <f>INDEX(Tracking!$B$6:$B$3001,ROW(A1074),1)&amp;""</f>
        <v/>
      </c>
      <c r="AD1079" s="206">
        <f t="array" ref="AD1079">SUMPRODUCT(MID(0&amp;AC1079,LARGE(INDEX(ISNUMBER(--MID(AC1079,ROW($A$1:$A$25),1))* ROW($A$1:$A$25),0),ROW($A$1:$A$25))+1,1)*10^ROW($A$1:$A$25)/10)</f>
        <v>0</v>
      </c>
      <c r="AE1079" s="180"/>
      <c r="AF1079" s="180"/>
      <c r="AG1079" s="180"/>
    </row>
    <row r="1080" spans="15:33" s="179" customFormat="1" x14ac:dyDescent="0.25">
      <c r="O1080" s="180"/>
      <c r="P1080" s="180"/>
      <c r="Q1080" s="180"/>
      <c r="R1080" s="180"/>
      <c r="S1080" s="180"/>
      <c r="T1080" s="180"/>
      <c r="U1080" s="180"/>
      <c r="V1080" s="180"/>
      <c r="W1080" s="180"/>
      <c r="X1080" s="180"/>
      <c r="Y1080" s="180"/>
      <c r="Z1080" s="180"/>
      <c r="AA1080" s="180"/>
      <c r="AB1080" s="180"/>
      <c r="AC1080" s="205" t="str">
        <f>INDEX(Tracking!$B$6:$B$3001,ROW(A1075),1)&amp;""</f>
        <v/>
      </c>
      <c r="AD1080" s="206">
        <f t="array" ref="AD1080">SUMPRODUCT(MID(0&amp;AC1080,LARGE(INDEX(ISNUMBER(--MID(AC1080,ROW($A$1:$A$25),1))* ROW($A$1:$A$25),0),ROW($A$1:$A$25))+1,1)*10^ROW($A$1:$A$25)/10)</f>
        <v>0</v>
      </c>
      <c r="AE1080" s="180"/>
      <c r="AF1080" s="180"/>
      <c r="AG1080" s="180"/>
    </row>
    <row r="1081" spans="15:33" s="179" customFormat="1" x14ac:dyDescent="0.25">
      <c r="O1081" s="180"/>
      <c r="P1081" s="180"/>
      <c r="Q1081" s="180"/>
      <c r="R1081" s="180"/>
      <c r="S1081" s="180"/>
      <c r="T1081" s="180"/>
      <c r="U1081" s="180"/>
      <c r="V1081" s="180"/>
      <c r="W1081" s="180"/>
      <c r="X1081" s="180"/>
      <c r="Y1081" s="180"/>
      <c r="Z1081" s="180"/>
      <c r="AA1081" s="180"/>
      <c r="AB1081" s="180"/>
      <c r="AC1081" s="205" t="str">
        <f>INDEX(Tracking!$B$6:$B$3001,ROW(A1076),1)&amp;""</f>
        <v/>
      </c>
      <c r="AD1081" s="206">
        <f t="array" ref="AD1081">SUMPRODUCT(MID(0&amp;AC1081,LARGE(INDEX(ISNUMBER(--MID(AC1081,ROW($A$1:$A$25),1))* ROW($A$1:$A$25),0),ROW($A$1:$A$25))+1,1)*10^ROW($A$1:$A$25)/10)</f>
        <v>0</v>
      </c>
      <c r="AE1081" s="180"/>
      <c r="AF1081" s="180"/>
      <c r="AG1081" s="180"/>
    </row>
    <row r="1082" spans="15:33" s="179" customFormat="1" x14ac:dyDescent="0.25">
      <c r="O1082" s="180"/>
      <c r="P1082" s="180"/>
      <c r="Q1082" s="180"/>
      <c r="R1082" s="180"/>
      <c r="S1082" s="180"/>
      <c r="T1082" s="180"/>
      <c r="U1082" s="180"/>
      <c r="V1082" s="180"/>
      <c r="W1082" s="180"/>
      <c r="X1082" s="180"/>
      <c r="Y1082" s="180"/>
      <c r="Z1082" s="180"/>
      <c r="AA1082" s="180"/>
      <c r="AB1082" s="180"/>
      <c r="AC1082" s="205" t="str">
        <f>INDEX(Tracking!$B$6:$B$3001,ROW(A1077),1)&amp;""</f>
        <v/>
      </c>
      <c r="AD1082" s="206">
        <f t="array" ref="AD1082">SUMPRODUCT(MID(0&amp;AC1082,LARGE(INDEX(ISNUMBER(--MID(AC1082,ROW($A$1:$A$25),1))* ROW($A$1:$A$25),0),ROW($A$1:$A$25))+1,1)*10^ROW($A$1:$A$25)/10)</f>
        <v>0</v>
      </c>
      <c r="AE1082" s="180"/>
      <c r="AF1082" s="180"/>
      <c r="AG1082" s="180"/>
    </row>
    <row r="1083" spans="15:33" s="179" customFormat="1" x14ac:dyDescent="0.25">
      <c r="O1083" s="180"/>
      <c r="P1083" s="180"/>
      <c r="Q1083" s="180"/>
      <c r="R1083" s="180"/>
      <c r="S1083" s="180"/>
      <c r="T1083" s="180"/>
      <c r="U1083" s="180"/>
      <c r="V1083" s="180"/>
      <c r="W1083" s="180"/>
      <c r="X1083" s="180"/>
      <c r="Y1083" s="180"/>
      <c r="Z1083" s="180"/>
      <c r="AA1083" s="180"/>
      <c r="AB1083" s="180"/>
      <c r="AC1083" s="205" t="str">
        <f>INDEX(Tracking!$B$6:$B$3001,ROW(A1078),1)&amp;""</f>
        <v/>
      </c>
      <c r="AD1083" s="206">
        <f t="array" ref="AD1083">SUMPRODUCT(MID(0&amp;AC1083,LARGE(INDEX(ISNUMBER(--MID(AC1083,ROW($A$1:$A$25),1))* ROW($A$1:$A$25),0),ROW($A$1:$A$25))+1,1)*10^ROW($A$1:$A$25)/10)</f>
        <v>0</v>
      </c>
      <c r="AE1083" s="180"/>
      <c r="AF1083" s="180"/>
      <c r="AG1083" s="180"/>
    </row>
    <row r="1084" spans="15:33" s="179" customFormat="1" x14ac:dyDescent="0.25">
      <c r="O1084" s="180"/>
      <c r="P1084" s="180"/>
      <c r="Q1084" s="180"/>
      <c r="R1084" s="180"/>
      <c r="S1084" s="180"/>
      <c r="T1084" s="180"/>
      <c r="U1084" s="180"/>
      <c r="V1084" s="180"/>
      <c r="W1084" s="180"/>
      <c r="X1084" s="180"/>
      <c r="Y1084" s="180"/>
      <c r="Z1084" s="180"/>
      <c r="AA1084" s="180"/>
      <c r="AB1084" s="180"/>
      <c r="AC1084" s="205" t="str">
        <f>INDEX(Tracking!$B$6:$B$3001,ROW(A1079),1)&amp;""</f>
        <v/>
      </c>
      <c r="AD1084" s="206">
        <f t="array" ref="AD1084">SUMPRODUCT(MID(0&amp;AC1084,LARGE(INDEX(ISNUMBER(--MID(AC1084,ROW($A$1:$A$25),1))* ROW($A$1:$A$25),0),ROW($A$1:$A$25))+1,1)*10^ROW($A$1:$A$25)/10)</f>
        <v>0</v>
      </c>
      <c r="AE1084" s="180"/>
      <c r="AF1084" s="180"/>
      <c r="AG1084" s="180"/>
    </row>
    <row r="1085" spans="15:33" s="179" customFormat="1" x14ac:dyDescent="0.25">
      <c r="O1085" s="180"/>
      <c r="P1085" s="180"/>
      <c r="Q1085" s="180"/>
      <c r="R1085" s="180"/>
      <c r="S1085" s="180"/>
      <c r="T1085" s="180"/>
      <c r="U1085" s="180"/>
      <c r="V1085" s="180"/>
      <c r="W1085" s="180"/>
      <c r="X1085" s="180"/>
      <c r="Y1085" s="180"/>
      <c r="Z1085" s="180"/>
      <c r="AA1085" s="180"/>
      <c r="AB1085" s="180"/>
      <c r="AC1085" s="205" t="str">
        <f>INDEX(Tracking!$B$6:$B$3001,ROW(A1080),1)&amp;""</f>
        <v/>
      </c>
      <c r="AD1085" s="206">
        <f t="array" ref="AD1085">SUMPRODUCT(MID(0&amp;AC1085,LARGE(INDEX(ISNUMBER(--MID(AC1085,ROW($A$1:$A$25),1))* ROW($A$1:$A$25),0),ROW($A$1:$A$25))+1,1)*10^ROW($A$1:$A$25)/10)</f>
        <v>0</v>
      </c>
      <c r="AE1085" s="180"/>
      <c r="AF1085" s="180"/>
      <c r="AG1085" s="180"/>
    </row>
    <row r="1086" spans="15:33" s="179" customFormat="1" x14ac:dyDescent="0.25">
      <c r="O1086" s="180"/>
      <c r="P1086" s="180"/>
      <c r="Q1086" s="180"/>
      <c r="R1086" s="180"/>
      <c r="S1086" s="180"/>
      <c r="T1086" s="180"/>
      <c r="U1086" s="180"/>
      <c r="V1086" s="180"/>
      <c r="W1086" s="180"/>
      <c r="X1086" s="180"/>
      <c r="Y1086" s="180"/>
      <c r="Z1086" s="180"/>
      <c r="AA1086" s="180"/>
      <c r="AB1086" s="180"/>
      <c r="AC1086" s="205" t="str">
        <f>INDEX(Tracking!$B$6:$B$3001,ROW(A1081),1)&amp;""</f>
        <v/>
      </c>
      <c r="AD1086" s="206">
        <f t="array" ref="AD1086">SUMPRODUCT(MID(0&amp;AC1086,LARGE(INDEX(ISNUMBER(--MID(AC1086,ROW($A$1:$A$25),1))* ROW($A$1:$A$25),0),ROW($A$1:$A$25))+1,1)*10^ROW($A$1:$A$25)/10)</f>
        <v>0</v>
      </c>
      <c r="AE1086" s="180"/>
      <c r="AF1086" s="180"/>
      <c r="AG1086" s="180"/>
    </row>
    <row r="1087" spans="15:33" s="179" customFormat="1" x14ac:dyDescent="0.25">
      <c r="O1087" s="180"/>
      <c r="P1087" s="180"/>
      <c r="Q1087" s="180"/>
      <c r="R1087" s="180"/>
      <c r="S1087" s="180"/>
      <c r="T1087" s="180"/>
      <c r="U1087" s="180"/>
      <c r="V1087" s="180"/>
      <c r="W1087" s="180"/>
      <c r="X1087" s="180"/>
      <c r="Y1087" s="180"/>
      <c r="Z1087" s="180"/>
      <c r="AA1087" s="180"/>
      <c r="AB1087" s="180"/>
      <c r="AC1087" s="205" t="str">
        <f>INDEX(Tracking!$B$6:$B$3001,ROW(A1082),1)&amp;""</f>
        <v/>
      </c>
      <c r="AD1087" s="206">
        <f t="array" ref="AD1087">SUMPRODUCT(MID(0&amp;AC1087,LARGE(INDEX(ISNUMBER(--MID(AC1087,ROW($A$1:$A$25),1))* ROW($A$1:$A$25),0),ROW($A$1:$A$25))+1,1)*10^ROW($A$1:$A$25)/10)</f>
        <v>0</v>
      </c>
      <c r="AE1087" s="180"/>
      <c r="AF1087" s="180"/>
      <c r="AG1087" s="180"/>
    </row>
    <row r="1088" spans="15:33" s="179" customFormat="1" x14ac:dyDescent="0.25">
      <c r="O1088" s="180"/>
      <c r="P1088" s="180"/>
      <c r="Q1088" s="180"/>
      <c r="R1088" s="180"/>
      <c r="S1088" s="180"/>
      <c r="T1088" s="180"/>
      <c r="U1088" s="180"/>
      <c r="V1088" s="180"/>
      <c r="W1088" s="180"/>
      <c r="X1088" s="180"/>
      <c r="Y1088" s="180"/>
      <c r="Z1088" s="180"/>
      <c r="AA1088" s="180"/>
      <c r="AB1088" s="180"/>
      <c r="AC1088" s="205" t="str">
        <f>INDEX(Tracking!$B$6:$B$3001,ROW(A1083),1)&amp;""</f>
        <v/>
      </c>
      <c r="AD1088" s="206">
        <f t="array" ref="AD1088">SUMPRODUCT(MID(0&amp;AC1088,LARGE(INDEX(ISNUMBER(--MID(AC1088,ROW($A$1:$A$25),1))* ROW($A$1:$A$25),0),ROW($A$1:$A$25))+1,1)*10^ROW($A$1:$A$25)/10)</f>
        <v>0</v>
      </c>
      <c r="AE1088" s="180"/>
      <c r="AF1088" s="180"/>
      <c r="AG1088" s="180"/>
    </row>
    <row r="1089" spans="15:33" s="179" customFormat="1" x14ac:dyDescent="0.25">
      <c r="O1089" s="180"/>
      <c r="P1089" s="180"/>
      <c r="Q1089" s="180"/>
      <c r="R1089" s="180"/>
      <c r="S1089" s="180"/>
      <c r="T1089" s="180"/>
      <c r="U1089" s="180"/>
      <c r="V1089" s="180"/>
      <c r="W1089" s="180"/>
      <c r="X1089" s="180"/>
      <c r="Y1089" s="180"/>
      <c r="Z1089" s="180"/>
      <c r="AA1089" s="180"/>
      <c r="AB1089" s="180"/>
      <c r="AC1089" s="205" t="str">
        <f>INDEX(Tracking!$B$6:$B$3001,ROW(A1084),1)&amp;""</f>
        <v/>
      </c>
      <c r="AD1089" s="206">
        <f t="array" ref="AD1089">SUMPRODUCT(MID(0&amp;AC1089,LARGE(INDEX(ISNUMBER(--MID(AC1089,ROW($A$1:$A$25),1))* ROW($A$1:$A$25),0),ROW($A$1:$A$25))+1,1)*10^ROW($A$1:$A$25)/10)</f>
        <v>0</v>
      </c>
      <c r="AE1089" s="180"/>
      <c r="AF1089" s="180"/>
      <c r="AG1089" s="180"/>
    </row>
    <row r="1090" spans="15:33" s="179" customFormat="1" x14ac:dyDescent="0.25">
      <c r="O1090" s="180"/>
      <c r="P1090" s="180"/>
      <c r="Q1090" s="180"/>
      <c r="R1090" s="180"/>
      <c r="S1090" s="180"/>
      <c r="T1090" s="180"/>
      <c r="U1090" s="180"/>
      <c r="V1090" s="180"/>
      <c r="W1090" s="180"/>
      <c r="X1090" s="180"/>
      <c r="Y1090" s="180"/>
      <c r="Z1090" s="180"/>
      <c r="AA1090" s="180"/>
      <c r="AB1090" s="180"/>
      <c r="AC1090" s="205" t="str">
        <f>INDEX(Tracking!$B$6:$B$3001,ROW(A1085),1)&amp;""</f>
        <v/>
      </c>
      <c r="AD1090" s="206">
        <f t="array" ref="AD1090">SUMPRODUCT(MID(0&amp;AC1090,LARGE(INDEX(ISNUMBER(--MID(AC1090,ROW($A$1:$A$25),1))* ROW($A$1:$A$25),0),ROW($A$1:$A$25))+1,1)*10^ROW($A$1:$A$25)/10)</f>
        <v>0</v>
      </c>
      <c r="AE1090" s="180"/>
      <c r="AF1090" s="180"/>
      <c r="AG1090" s="180"/>
    </row>
    <row r="1091" spans="15:33" s="179" customFormat="1" x14ac:dyDescent="0.25">
      <c r="O1091" s="180"/>
      <c r="P1091" s="180"/>
      <c r="Q1091" s="180"/>
      <c r="R1091" s="180"/>
      <c r="S1091" s="180"/>
      <c r="T1091" s="180"/>
      <c r="U1091" s="180"/>
      <c r="V1091" s="180"/>
      <c r="W1091" s="180"/>
      <c r="X1091" s="180"/>
      <c r="Y1091" s="180"/>
      <c r="Z1091" s="180"/>
      <c r="AA1091" s="180"/>
      <c r="AB1091" s="180"/>
      <c r="AC1091" s="205" t="str">
        <f>INDEX(Tracking!$B$6:$B$3001,ROW(A1086),1)&amp;""</f>
        <v/>
      </c>
      <c r="AD1091" s="206">
        <f t="array" ref="AD1091">SUMPRODUCT(MID(0&amp;AC1091,LARGE(INDEX(ISNUMBER(--MID(AC1091,ROW($A$1:$A$25),1))* ROW($A$1:$A$25),0),ROW($A$1:$A$25))+1,1)*10^ROW($A$1:$A$25)/10)</f>
        <v>0</v>
      </c>
      <c r="AE1091" s="180"/>
      <c r="AF1091" s="180"/>
      <c r="AG1091" s="180"/>
    </row>
    <row r="1092" spans="15:33" s="179" customFormat="1" x14ac:dyDescent="0.25">
      <c r="O1092" s="180"/>
      <c r="P1092" s="180"/>
      <c r="Q1092" s="180"/>
      <c r="R1092" s="180"/>
      <c r="S1092" s="180"/>
      <c r="T1092" s="180"/>
      <c r="U1092" s="180"/>
      <c r="V1092" s="180"/>
      <c r="W1092" s="180"/>
      <c r="X1092" s="180"/>
      <c r="Y1092" s="180"/>
      <c r="Z1092" s="180"/>
      <c r="AA1092" s="180"/>
      <c r="AB1092" s="180"/>
      <c r="AC1092" s="205" t="str">
        <f>INDEX(Tracking!$B$6:$B$3001,ROW(A1087),1)&amp;""</f>
        <v/>
      </c>
      <c r="AD1092" s="206">
        <f t="array" ref="AD1092">SUMPRODUCT(MID(0&amp;AC1092,LARGE(INDEX(ISNUMBER(--MID(AC1092,ROW($A$1:$A$25),1))* ROW($A$1:$A$25),0),ROW($A$1:$A$25))+1,1)*10^ROW($A$1:$A$25)/10)</f>
        <v>0</v>
      </c>
      <c r="AE1092" s="180"/>
      <c r="AF1092" s="180"/>
      <c r="AG1092" s="180"/>
    </row>
    <row r="1093" spans="15:33" s="179" customFormat="1" x14ac:dyDescent="0.25">
      <c r="O1093" s="180"/>
      <c r="P1093" s="180"/>
      <c r="Q1093" s="180"/>
      <c r="R1093" s="180"/>
      <c r="S1093" s="180"/>
      <c r="T1093" s="180"/>
      <c r="U1093" s="180"/>
      <c r="V1093" s="180"/>
      <c r="W1093" s="180"/>
      <c r="X1093" s="180"/>
      <c r="Y1093" s="180"/>
      <c r="Z1093" s="180"/>
      <c r="AA1093" s="180"/>
      <c r="AB1093" s="180"/>
      <c r="AC1093" s="205" t="str">
        <f>INDEX(Tracking!$B$6:$B$3001,ROW(A1088),1)&amp;""</f>
        <v/>
      </c>
      <c r="AD1093" s="206">
        <f t="array" ref="AD1093">SUMPRODUCT(MID(0&amp;AC1093,LARGE(INDEX(ISNUMBER(--MID(AC1093,ROW($A$1:$A$25),1))* ROW($A$1:$A$25),0),ROW($A$1:$A$25))+1,1)*10^ROW($A$1:$A$25)/10)</f>
        <v>0</v>
      </c>
      <c r="AE1093" s="180"/>
      <c r="AF1093" s="180"/>
      <c r="AG1093" s="180"/>
    </row>
    <row r="1094" spans="15:33" s="179" customFormat="1" x14ac:dyDescent="0.25">
      <c r="O1094" s="180"/>
      <c r="P1094" s="180"/>
      <c r="Q1094" s="180"/>
      <c r="R1094" s="180"/>
      <c r="S1094" s="180"/>
      <c r="T1094" s="180"/>
      <c r="U1094" s="180"/>
      <c r="V1094" s="180"/>
      <c r="W1094" s="180"/>
      <c r="X1094" s="180"/>
      <c r="Y1094" s="180"/>
      <c r="Z1094" s="180"/>
      <c r="AA1094" s="180"/>
      <c r="AB1094" s="180"/>
      <c r="AC1094" s="205" t="str">
        <f>INDEX(Tracking!$B$6:$B$3001,ROW(A1089),1)&amp;""</f>
        <v/>
      </c>
      <c r="AD1094" s="206">
        <f t="array" ref="AD1094">SUMPRODUCT(MID(0&amp;AC1094,LARGE(INDEX(ISNUMBER(--MID(AC1094,ROW($A$1:$A$25),1))* ROW($A$1:$A$25),0),ROW($A$1:$A$25))+1,1)*10^ROW($A$1:$A$25)/10)</f>
        <v>0</v>
      </c>
      <c r="AE1094" s="180"/>
      <c r="AF1094" s="180"/>
      <c r="AG1094" s="180"/>
    </row>
    <row r="1095" spans="15:33" s="179" customFormat="1" x14ac:dyDescent="0.25">
      <c r="O1095" s="180"/>
      <c r="P1095" s="180"/>
      <c r="Q1095" s="180"/>
      <c r="R1095" s="180"/>
      <c r="S1095" s="180"/>
      <c r="T1095" s="180"/>
      <c r="U1095" s="180"/>
      <c r="V1095" s="180"/>
      <c r="W1095" s="180"/>
      <c r="X1095" s="180"/>
      <c r="Y1095" s="180"/>
      <c r="Z1095" s="180"/>
      <c r="AA1095" s="180"/>
      <c r="AB1095" s="180"/>
      <c r="AC1095" s="205" t="str">
        <f>INDEX(Tracking!$B$6:$B$3001,ROW(A1090),1)&amp;""</f>
        <v/>
      </c>
      <c r="AD1095" s="206">
        <f t="array" ref="AD1095">SUMPRODUCT(MID(0&amp;AC1095,LARGE(INDEX(ISNUMBER(--MID(AC1095,ROW($A$1:$A$25),1))* ROW($A$1:$A$25),0),ROW($A$1:$A$25))+1,1)*10^ROW($A$1:$A$25)/10)</f>
        <v>0</v>
      </c>
      <c r="AE1095" s="180"/>
      <c r="AF1095" s="180"/>
      <c r="AG1095" s="180"/>
    </row>
    <row r="1096" spans="15:33" s="179" customFormat="1" x14ac:dyDescent="0.25">
      <c r="O1096" s="180"/>
      <c r="P1096" s="180"/>
      <c r="Q1096" s="180"/>
      <c r="R1096" s="180"/>
      <c r="S1096" s="180"/>
      <c r="T1096" s="180"/>
      <c r="U1096" s="180"/>
      <c r="V1096" s="180"/>
      <c r="W1096" s="180"/>
      <c r="X1096" s="180"/>
      <c r="Y1096" s="180"/>
      <c r="Z1096" s="180"/>
      <c r="AA1096" s="180"/>
      <c r="AB1096" s="180"/>
      <c r="AC1096" s="205" t="str">
        <f>INDEX(Tracking!$B$6:$B$3001,ROW(A1091),1)&amp;""</f>
        <v/>
      </c>
      <c r="AD1096" s="206">
        <f t="array" ref="AD1096">SUMPRODUCT(MID(0&amp;AC1096,LARGE(INDEX(ISNUMBER(--MID(AC1096,ROW($A$1:$A$25),1))* ROW($A$1:$A$25),0),ROW($A$1:$A$25))+1,1)*10^ROW($A$1:$A$25)/10)</f>
        <v>0</v>
      </c>
      <c r="AE1096" s="180"/>
      <c r="AF1096" s="180"/>
      <c r="AG1096" s="180"/>
    </row>
    <row r="1097" spans="15:33" s="179" customFormat="1" x14ac:dyDescent="0.25">
      <c r="O1097" s="180"/>
      <c r="P1097" s="180"/>
      <c r="Q1097" s="180"/>
      <c r="R1097" s="180"/>
      <c r="S1097" s="180"/>
      <c r="T1097" s="180"/>
      <c r="U1097" s="180"/>
      <c r="V1097" s="180"/>
      <c r="W1097" s="180"/>
      <c r="X1097" s="180"/>
      <c r="Y1097" s="180"/>
      <c r="Z1097" s="180"/>
      <c r="AA1097" s="180"/>
      <c r="AB1097" s="180"/>
      <c r="AC1097" s="205" t="str">
        <f>INDEX(Tracking!$B$6:$B$3001,ROW(A1092),1)&amp;""</f>
        <v/>
      </c>
      <c r="AD1097" s="206">
        <f t="array" ref="AD1097">SUMPRODUCT(MID(0&amp;AC1097,LARGE(INDEX(ISNUMBER(--MID(AC1097,ROW($A$1:$A$25),1))* ROW($A$1:$A$25),0),ROW($A$1:$A$25))+1,1)*10^ROW($A$1:$A$25)/10)</f>
        <v>0</v>
      </c>
      <c r="AE1097" s="180"/>
      <c r="AF1097" s="180"/>
      <c r="AG1097" s="180"/>
    </row>
    <row r="1098" spans="15:33" s="179" customFormat="1" x14ac:dyDescent="0.25">
      <c r="O1098" s="180"/>
      <c r="P1098" s="180"/>
      <c r="Q1098" s="180"/>
      <c r="R1098" s="180"/>
      <c r="S1098" s="180"/>
      <c r="T1098" s="180"/>
      <c r="U1098" s="180"/>
      <c r="V1098" s="180"/>
      <c r="W1098" s="180"/>
      <c r="X1098" s="180"/>
      <c r="Y1098" s="180"/>
      <c r="Z1098" s="180"/>
      <c r="AA1098" s="180"/>
      <c r="AB1098" s="180"/>
      <c r="AC1098" s="205" t="str">
        <f>INDEX(Tracking!$B$6:$B$3001,ROW(A1093),1)&amp;""</f>
        <v/>
      </c>
      <c r="AD1098" s="206">
        <f t="array" ref="AD1098">SUMPRODUCT(MID(0&amp;AC1098,LARGE(INDEX(ISNUMBER(--MID(AC1098,ROW($A$1:$A$25),1))* ROW($A$1:$A$25),0),ROW($A$1:$A$25))+1,1)*10^ROW($A$1:$A$25)/10)</f>
        <v>0</v>
      </c>
      <c r="AE1098" s="180"/>
      <c r="AF1098" s="180"/>
      <c r="AG1098" s="180"/>
    </row>
    <row r="1099" spans="15:33" s="179" customFormat="1" x14ac:dyDescent="0.25">
      <c r="O1099" s="180"/>
      <c r="P1099" s="180"/>
      <c r="Q1099" s="180"/>
      <c r="R1099" s="180"/>
      <c r="S1099" s="180"/>
      <c r="T1099" s="180"/>
      <c r="U1099" s="180"/>
      <c r="V1099" s="180"/>
      <c r="W1099" s="180"/>
      <c r="X1099" s="180"/>
      <c r="Y1099" s="180"/>
      <c r="Z1099" s="180"/>
      <c r="AA1099" s="180"/>
      <c r="AB1099" s="180"/>
      <c r="AC1099" s="205" t="str">
        <f>INDEX(Tracking!$B$6:$B$3001,ROW(A1094),1)&amp;""</f>
        <v/>
      </c>
      <c r="AD1099" s="206">
        <f t="array" ref="AD1099">SUMPRODUCT(MID(0&amp;AC1099,LARGE(INDEX(ISNUMBER(--MID(AC1099,ROW($A$1:$A$25),1))* ROW($A$1:$A$25),0),ROW($A$1:$A$25))+1,1)*10^ROW($A$1:$A$25)/10)</f>
        <v>0</v>
      </c>
      <c r="AE1099" s="180"/>
      <c r="AF1099" s="180"/>
      <c r="AG1099" s="180"/>
    </row>
    <row r="1100" spans="15:33" s="179" customFormat="1" x14ac:dyDescent="0.25">
      <c r="O1100" s="180"/>
      <c r="P1100" s="180"/>
      <c r="Q1100" s="180"/>
      <c r="R1100" s="180"/>
      <c r="S1100" s="180"/>
      <c r="T1100" s="180"/>
      <c r="U1100" s="180"/>
      <c r="V1100" s="180"/>
      <c r="W1100" s="180"/>
      <c r="X1100" s="180"/>
      <c r="Y1100" s="180"/>
      <c r="Z1100" s="180"/>
      <c r="AA1100" s="180"/>
      <c r="AB1100" s="180"/>
      <c r="AC1100" s="205" t="str">
        <f>INDEX(Tracking!$B$6:$B$3001,ROW(A1095),1)&amp;""</f>
        <v/>
      </c>
      <c r="AD1100" s="206">
        <f t="array" ref="AD1100">SUMPRODUCT(MID(0&amp;AC1100,LARGE(INDEX(ISNUMBER(--MID(AC1100,ROW($A$1:$A$25),1))* ROW($A$1:$A$25),0),ROW($A$1:$A$25))+1,1)*10^ROW($A$1:$A$25)/10)</f>
        <v>0</v>
      </c>
      <c r="AE1100" s="180"/>
      <c r="AF1100" s="180"/>
      <c r="AG1100" s="180"/>
    </row>
    <row r="1101" spans="15:33" s="179" customFormat="1" x14ac:dyDescent="0.25">
      <c r="O1101" s="180"/>
      <c r="P1101" s="180"/>
      <c r="Q1101" s="180"/>
      <c r="R1101" s="180"/>
      <c r="S1101" s="180"/>
      <c r="T1101" s="180"/>
      <c r="U1101" s="180"/>
      <c r="V1101" s="180"/>
      <c r="W1101" s="180"/>
      <c r="X1101" s="180"/>
      <c r="Y1101" s="180"/>
      <c r="Z1101" s="180"/>
      <c r="AA1101" s="180"/>
      <c r="AB1101" s="180"/>
      <c r="AC1101" s="205" t="str">
        <f>INDEX(Tracking!$B$6:$B$3001,ROW(A1096),1)&amp;""</f>
        <v/>
      </c>
      <c r="AD1101" s="206">
        <f t="array" ref="AD1101">SUMPRODUCT(MID(0&amp;AC1101,LARGE(INDEX(ISNUMBER(--MID(AC1101,ROW($A$1:$A$25),1))* ROW($A$1:$A$25),0),ROW($A$1:$A$25))+1,1)*10^ROW($A$1:$A$25)/10)</f>
        <v>0</v>
      </c>
      <c r="AE1101" s="180"/>
      <c r="AF1101" s="180"/>
      <c r="AG1101" s="180"/>
    </row>
    <row r="1102" spans="15:33" s="179" customFormat="1" x14ac:dyDescent="0.25">
      <c r="O1102" s="180"/>
      <c r="P1102" s="180"/>
      <c r="Q1102" s="180"/>
      <c r="R1102" s="180"/>
      <c r="S1102" s="180"/>
      <c r="T1102" s="180"/>
      <c r="U1102" s="180"/>
      <c r="V1102" s="180"/>
      <c r="W1102" s="180"/>
      <c r="X1102" s="180"/>
      <c r="Y1102" s="180"/>
      <c r="Z1102" s="180"/>
      <c r="AA1102" s="180"/>
      <c r="AB1102" s="180"/>
      <c r="AC1102" s="205" t="str">
        <f>INDEX(Tracking!$B$6:$B$3001,ROW(A1097),1)&amp;""</f>
        <v/>
      </c>
      <c r="AD1102" s="206">
        <f t="array" ref="AD1102">SUMPRODUCT(MID(0&amp;AC1102,LARGE(INDEX(ISNUMBER(--MID(AC1102,ROW($A$1:$A$25),1))* ROW($A$1:$A$25),0),ROW($A$1:$A$25))+1,1)*10^ROW($A$1:$A$25)/10)</f>
        <v>0</v>
      </c>
      <c r="AE1102" s="180"/>
      <c r="AF1102" s="180"/>
      <c r="AG1102" s="180"/>
    </row>
    <row r="1103" spans="15:33" s="179" customFormat="1" x14ac:dyDescent="0.25">
      <c r="O1103" s="180"/>
      <c r="P1103" s="180"/>
      <c r="Q1103" s="180"/>
      <c r="R1103" s="180"/>
      <c r="S1103" s="180"/>
      <c r="T1103" s="180"/>
      <c r="U1103" s="180"/>
      <c r="V1103" s="180"/>
      <c r="W1103" s="180"/>
      <c r="X1103" s="180"/>
      <c r="Y1103" s="180"/>
      <c r="Z1103" s="180"/>
      <c r="AA1103" s="180"/>
      <c r="AB1103" s="180"/>
      <c r="AC1103" s="205" t="str">
        <f>INDEX(Tracking!$B$6:$B$3001,ROW(A1098),1)&amp;""</f>
        <v/>
      </c>
      <c r="AD1103" s="206">
        <f t="array" ref="AD1103">SUMPRODUCT(MID(0&amp;AC1103,LARGE(INDEX(ISNUMBER(--MID(AC1103,ROW($A$1:$A$25),1))* ROW($A$1:$A$25),0),ROW($A$1:$A$25))+1,1)*10^ROW($A$1:$A$25)/10)</f>
        <v>0</v>
      </c>
      <c r="AE1103" s="180"/>
      <c r="AF1103" s="180"/>
      <c r="AG1103" s="180"/>
    </row>
    <row r="1104" spans="15:33" s="179" customFormat="1" x14ac:dyDescent="0.25">
      <c r="O1104" s="180"/>
      <c r="P1104" s="180"/>
      <c r="Q1104" s="180"/>
      <c r="R1104" s="180"/>
      <c r="S1104" s="180"/>
      <c r="T1104" s="180"/>
      <c r="U1104" s="180"/>
      <c r="V1104" s="180"/>
      <c r="W1104" s="180"/>
      <c r="X1104" s="180"/>
      <c r="Y1104" s="180"/>
      <c r="Z1104" s="180"/>
      <c r="AA1104" s="180"/>
      <c r="AB1104" s="180"/>
      <c r="AC1104" s="205" t="str">
        <f>INDEX(Tracking!$B$6:$B$3001,ROW(A1099),1)&amp;""</f>
        <v/>
      </c>
      <c r="AD1104" s="206">
        <f t="array" ref="AD1104">SUMPRODUCT(MID(0&amp;AC1104,LARGE(INDEX(ISNUMBER(--MID(AC1104,ROW($A$1:$A$25),1))* ROW($A$1:$A$25),0),ROW($A$1:$A$25))+1,1)*10^ROW($A$1:$A$25)/10)</f>
        <v>0</v>
      </c>
      <c r="AE1104" s="180"/>
      <c r="AF1104" s="180"/>
      <c r="AG1104" s="180"/>
    </row>
    <row r="1105" spans="15:33" s="179" customFormat="1" x14ac:dyDescent="0.25">
      <c r="O1105" s="180"/>
      <c r="P1105" s="180"/>
      <c r="Q1105" s="180"/>
      <c r="R1105" s="180"/>
      <c r="S1105" s="180"/>
      <c r="T1105" s="180"/>
      <c r="U1105" s="180"/>
      <c r="V1105" s="180"/>
      <c r="W1105" s="180"/>
      <c r="X1105" s="180"/>
      <c r="Y1105" s="180"/>
      <c r="Z1105" s="180"/>
      <c r="AA1105" s="180"/>
      <c r="AB1105" s="180"/>
      <c r="AC1105" s="205" t="str">
        <f>INDEX(Tracking!$B$6:$B$3001,ROW(A1100),1)&amp;""</f>
        <v/>
      </c>
      <c r="AD1105" s="206">
        <f t="array" ref="AD1105">SUMPRODUCT(MID(0&amp;AC1105,LARGE(INDEX(ISNUMBER(--MID(AC1105,ROW($A$1:$A$25),1))* ROW($A$1:$A$25),0),ROW($A$1:$A$25))+1,1)*10^ROW($A$1:$A$25)/10)</f>
        <v>0</v>
      </c>
      <c r="AE1105" s="180"/>
      <c r="AF1105" s="180"/>
      <c r="AG1105" s="180"/>
    </row>
    <row r="1106" spans="15:33" s="179" customFormat="1" x14ac:dyDescent="0.25">
      <c r="O1106" s="180"/>
      <c r="P1106" s="180"/>
      <c r="Q1106" s="180"/>
      <c r="R1106" s="180"/>
      <c r="S1106" s="180"/>
      <c r="T1106" s="180"/>
      <c r="U1106" s="180"/>
      <c r="V1106" s="180"/>
      <c r="W1106" s="180"/>
      <c r="X1106" s="180"/>
      <c r="Y1106" s="180"/>
      <c r="Z1106" s="180"/>
      <c r="AA1106" s="180"/>
      <c r="AB1106" s="180"/>
      <c r="AC1106" s="205" t="str">
        <f>INDEX(Tracking!$B$6:$B$3001,ROW(A1101),1)&amp;""</f>
        <v/>
      </c>
      <c r="AD1106" s="206">
        <f t="array" ref="AD1106">SUMPRODUCT(MID(0&amp;AC1106,LARGE(INDEX(ISNUMBER(--MID(AC1106,ROW($A$1:$A$25),1))* ROW($A$1:$A$25),0),ROW($A$1:$A$25))+1,1)*10^ROW($A$1:$A$25)/10)</f>
        <v>0</v>
      </c>
      <c r="AE1106" s="180"/>
      <c r="AF1106" s="180"/>
      <c r="AG1106" s="180"/>
    </row>
    <row r="1107" spans="15:33" s="179" customFormat="1" x14ac:dyDescent="0.25">
      <c r="O1107" s="180"/>
      <c r="P1107" s="180"/>
      <c r="Q1107" s="180"/>
      <c r="R1107" s="180"/>
      <c r="S1107" s="180"/>
      <c r="T1107" s="180"/>
      <c r="U1107" s="180"/>
      <c r="V1107" s="180"/>
      <c r="W1107" s="180"/>
      <c r="X1107" s="180"/>
      <c r="Y1107" s="180"/>
      <c r="Z1107" s="180"/>
      <c r="AA1107" s="180"/>
      <c r="AB1107" s="180"/>
      <c r="AC1107" s="205" t="str">
        <f>INDEX(Tracking!$B$6:$B$3001,ROW(A1102),1)&amp;""</f>
        <v/>
      </c>
      <c r="AD1107" s="206">
        <f t="array" ref="AD1107">SUMPRODUCT(MID(0&amp;AC1107,LARGE(INDEX(ISNUMBER(--MID(AC1107,ROW($A$1:$A$25),1))* ROW($A$1:$A$25),0),ROW($A$1:$A$25))+1,1)*10^ROW($A$1:$A$25)/10)</f>
        <v>0</v>
      </c>
      <c r="AE1107" s="180"/>
      <c r="AF1107" s="180"/>
      <c r="AG1107" s="180"/>
    </row>
    <row r="1108" spans="15:33" s="179" customFormat="1" x14ac:dyDescent="0.25">
      <c r="O1108" s="180"/>
      <c r="P1108" s="180"/>
      <c r="Q1108" s="180"/>
      <c r="R1108" s="180"/>
      <c r="S1108" s="180"/>
      <c r="T1108" s="180"/>
      <c r="U1108" s="180"/>
      <c r="V1108" s="180"/>
      <c r="W1108" s="180"/>
      <c r="X1108" s="180"/>
      <c r="Y1108" s="180"/>
      <c r="Z1108" s="180"/>
      <c r="AA1108" s="180"/>
      <c r="AB1108" s="180"/>
      <c r="AC1108" s="205" t="str">
        <f>INDEX(Tracking!$B$6:$B$3001,ROW(A1103),1)&amp;""</f>
        <v/>
      </c>
      <c r="AD1108" s="206">
        <f t="array" ref="AD1108">SUMPRODUCT(MID(0&amp;AC1108,LARGE(INDEX(ISNUMBER(--MID(AC1108,ROW($A$1:$A$25),1))* ROW($A$1:$A$25),0),ROW($A$1:$A$25))+1,1)*10^ROW($A$1:$A$25)/10)</f>
        <v>0</v>
      </c>
      <c r="AE1108" s="180"/>
      <c r="AF1108" s="180"/>
      <c r="AG1108" s="180"/>
    </row>
    <row r="1109" spans="15:33" s="179" customFormat="1" x14ac:dyDescent="0.25">
      <c r="O1109" s="180"/>
      <c r="P1109" s="180"/>
      <c r="Q1109" s="180"/>
      <c r="R1109" s="180"/>
      <c r="S1109" s="180"/>
      <c r="T1109" s="180"/>
      <c r="U1109" s="180"/>
      <c r="V1109" s="180"/>
      <c r="W1109" s="180"/>
      <c r="X1109" s="180"/>
      <c r="Y1109" s="180"/>
      <c r="Z1109" s="180"/>
      <c r="AA1109" s="180"/>
      <c r="AB1109" s="180"/>
      <c r="AC1109" s="205" t="str">
        <f>INDEX(Tracking!$B$6:$B$3001,ROW(A1104),1)&amp;""</f>
        <v/>
      </c>
      <c r="AD1109" s="206">
        <f t="array" ref="AD1109">SUMPRODUCT(MID(0&amp;AC1109,LARGE(INDEX(ISNUMBER(--MID(AC1109,ROW($A$1:$A$25),1))* ROW($A$1:$A$25),0),ROW($A$1:$A$25))+1,1)*10^ROW($A$1:$A$25)/10)</f>
        <v>0</v>
      </c>
      <c r="AE1109" s="180"/>
      <c r="AF1109" s="180"/>
      <c r="AG1109" s="180"/>
    </row>
    <row r="1110" spans="15:33" s="179" customFormat="1" x14ac:dyDescent="0.25">
      <c r="O1110" s="180"/>
      <c r="P1110" s="180"/>
      <c r="Q1110" s="180"/>
      <c r="R1110" s="180"/>
      <c r="S1110" s="180"/>
      <c r="T1110" s="180"/>
      <c r="U1110" s="180"/>
      <c r="V1110" s="180"/>
      <c r="W1110" s="180"/>
      <c r="X1110" s="180"/>
      <c r="Y1110" s="180"/>
      <c r="Z1110" s="180"/>
      <c r="AA1110" s="180"/>
      <c r="AB1110" s="180"/>
      <c r="AC1110" s="205" t="str">
        <f>INDEX(Tracking!$B$6:$B$3001,ROW(A1105),1)&amp;""</f>
        <v/>
      </c>
      <c r="AD1110" s="206">
        <f t="array" ref="AD1110">SUMPRODUCT(MID(0&amp;AC1110,LARGE(INDEX(ISNUMBER(--MID(AC1110,ROW($A$1:$A$25),1))* ROW($A$1:$A$25),0),ROW($A$1:$A$25))+1,1)*10^ROW($A$1:$A$25)/10)</f>
        <v>0</v>
      </c>
      <c r="AE1110" s="180"/>
      <c r="AF1110" s="180"/>
      <c r="AG1110" s="180"/>
    </row>
    <row r="1111" spans="15:33" s="179" customFormat="1" x14ac:dyDescent="0.25">
      <c r="O1111" s="180"/>
      <c r="P1111" s="180"/>
      <c r="Q1111" s="180"/>
      <c r="R1111" s="180"/>
      <c r="S1111" s="180"/>
      <c r="T1111" s="180"/>
      <c r="U1111" s="180"/>
      <c r="V1111" s="180"/>
      <c r="W1111" s="180"/>
      <c r="X1111" s="180"/>
      <c r="Y1111" s="180"/>
      <c r="Z1111" s="180"/>
      <c r="AA1111" s="180"/>
      <c r="AB1111" s="180"/>
      <c r="AC1111" s="205" t="str">
        <f>INDEX(Tracking!$B$6:$B$3001,ROW(A1106),1)&amp;""</f>
        <v/>
      </c>
      <c r="AD1111" s="206">
        <f t="array" ref="AD1111">SUMPRODUCT(MID(0&amp;AC1111,LARGE(INDEX(ISNUMBER(--MID(AC1111,ROW($A$1:$A$25),1))* ROW($A$1:$A$25),0),ROW($A$1:$A$25))+1,1)*10^ROW($A$1:$A$25)/10)</f>
        <v>0</v>
      </c>
      <c r="AE1111" s="180"/>
      <c r="AF1111" s="180"/>
      <c r="AG1111" s="180"/>
    </row>
    <row r="1112" spans="15:33" s="179" customFormat="1" x14ac:dyDescent="0.25">
      <c r="O1112" s="180"/>
      <c r="P1112" s="180"/>
      <c r="Q1112" s="180"/>
      <c r="R1112" s="180"/>
      <c r="S1112" s="180"/>
      <c r="T1112" s="180"/>
      <c r="U1112" s="180"/>
      <c r="V1112" s="180"/>
      <c r="W1112" s="180"/>
      <c r="X1112" s="180"/>
      <c r="Y1112" s="180"/>
      <c r="Z1112" s="180"/>
      <c r="AA1112" s="180"/>
      <c r="AB1112" s="180"/>
      <c r="AC1112" s="205" t="str">
        <f>INDEX(Tracking!$B$6:$B$3001,ROW(A1107),1)&amp;""</f>
        <v/>
      </c>
      <c r="AD1112" s="206">
        <f t="array" ref="AD1112">SUMPRODUCT(MID(0&amp;AC1112,LARGE(INDEX(ISNUMBER(--MID(AC1112,ROW($A$1:$A$25),1))* ROW($A$1:$A$25),0),ROW($A$1:$A$25))+1,1)*10^ROW($A$1:$A$25)/10)</f>
        <v>0</v>
      </c>
      <c r="AE1112" s="180"/>
      <c r="AF1112" s="180"/>
      <c r="AG1112" s="180"/>
    </row>
    <row r="1113" spans="15:33" s="179" customFormat="1" x14ac:dyDescent="0.25">
      <c r="O1113" s="180"/>
      <c r="P1113" s="180"/>
      <c r="Q1113" s="180"/>
      <c r="R1113" s="180"/>
      <c r="S1113" s="180"/>
      <c r="T1113" s="180"/>
      <c r="U1113" s="180"/>
      <c r="V1113" s="180"/>
      <c r="W1113" s="180"/>
      <c r="X1113" s="180"/>
      <c r="Y1113" s="180"/>
      <c r="Z1113" s="180"/>
      <c r="AA1113" s="180"/>
      <c r="AB1113" s="180"/>
      <c r="AC1113" s="205" t="str">
        <f>INDEX(Tracking!$B$6:$B$3001,ROW(A1108),1)&amp;""</f>
        <v/>
      </c>
      <c r="AD1113" s="206">
        <f t="array" ref="AD1113">SUMPRODUCT(MID(0&amp;AC1113,LARGE(INDEX(ISNUMBER(--MID(AC1113,ROW($A$1:$A$25),1))* ROW($A$1:$A$25),0),ROW($A$1:$A$25))+1,1)*10^ROW($A$1:$A$25)/10)</f>
        <v>0</v>
      </c>
      <c r="AE1113" s="180"/>
      <c r="AF1113" s="180"/>
      <c r="AG1113" s="180"/>
    </row>
    <row r="1114" spans="15:33" s="179" customFormat="1" x14ac:dyDescent="0.25">
      <c r="O1114" s="180"/>
      <c r="P1114" s="180"/>
      <c r="Q1114" s="180"/>
      <c r="R1114" s="180"/>
      <c r="S1114" s="180"/>
      <c r="T1114" s="180"/>
      <c r="U1114" s="180"/>
      <c r="V1114" s="180"/>
      <c r="W1114" s="180"/>
      <c r="X1114" s="180"/>
      <c r="Y1114" s="180"/>
      <c r="Z1114" s="180"/>
      <c r="AA1114" s="180"/>
      <c r="AB1114" s="180"/>
      <c r="AC1114" s="205" t="str">
        <f>INDEX(Tracking!$B$6:$B$3001,ROW(A1109),1)&amp;""</f>
        <v/>
      </c>
      <c r="AD1114" s="206">
        <f t="array" ref="AD1114">SUMPRODUCT(MID(0&amp;AC1114,LARGE(INDEX(ISNUMBER(--MID(AC1114,ROW($A$1:$A$25),1))* ROW($A$1:$A$25),0),ROW($A$1:$A$25))+1,1)*10^ROW($A$1:$A$25)/10)</f>
        <v>0</v>
      </c>
      <c r="AE1114" s="180"/>
      <c r="AF1114" s="180"/>
      <c r="AG1114" s="180"/>
    </row>
    <row r="1115" spans="15:33" s="179" customFormat="1" x14ac:dyDescent="0.25">
      <c r="O1115" s="180"/>
      <c r="P1115" s="180"/>
      <c r="Q1115" s="180"/>
      <c r="R1115" s="180"/>
      <c r="S1115" s="180"/>
      <c r="T1115" s="180"/>
      <c r="U1115" s="180"/>
      <c r="V1115" s="180"/>
      <c r="W1115" s="180"/>
      <c r="X1115" s="180"/>
      <c r="Y1115" s="180"/>
      <c r="Z1115" s="180"/>
      <c r="AA1115" s="180"/>
      <c r="AB1115" s="180"/>
      <c r="AC1115" s="205" t="str">
        <f>INDEX(Tracking!$B$6:$B$3001,ROW(A1110),1)&amp;""</f>
        <v/>
      </c>
      <c r="AD1115" s="206">
        <f t="array" ref="AD1115">SUMPRODUCT(MID(0&amp;AC1115,LARGE(INDEX(ISNUMBER(--MID(AC1115,ROW($A$1:$A$25),1))* ROW($A$1:$A$25),0),ROW($A$1:$A$25))+1,1)*10^ROW($A$1:$A$25)/10)</f>
        <v>0</v>
      </c>
      <c r="AE1115" s="180"/>
      <c r="AF1115" s="180"/>
      <c r="AG1115" s="180"/>
    </row>
    <row r="1116" spans="15:33" s="179" customFormat="1" x14ac:dyDescent="0.25">
      <c r="O1116" s="180"/>
      <c r="P1116" s="180"/>
      <c r="Q1116" s="180"/>
      <c r="R1116" s="180"/>
      <c r="S1116" s="180"/>
      <c r="T1116" s="180"/>
      <c r="U1116" s="180"/>
      <c r="V1116" s="180"/>
      <c r="W1116" s="180"/>
      <c r="X1116" s="180"/>
      <c r="Y1116" s="180"/>
      <c r="Z1116" s="180"/>
      <c r="AA1116" s="180"/>
      <c r="AB1116" s="180"/>
      <c r="AC1116" s="205" t="str">
        <f>INDEX(Tracking!$B$6:$B$3001,ROW(A1111),1)&amp;""</f>
        <v/>
      </c>
      <c r="AD1116" s="206">
        <f t="array" ref="AD1116">SUMPRODUCT(MID(0&amp;AC1116,LARGE(INDEX(ISNUMBER(--MID(AC1116,ROW($A$1:$A$25),1))* ROW($A$1:$A$25),0),ROW($A$1:$A$25))+1,1)*10^ROW($A$1:$A$25)/10)</f>
        <v>0</v>
      </c>
      <c r="AE1116" s="180"/>
      <c r="AF1116" s="180"/>
      <c r="AG1116" s="180"/>
    </row>
    <row r="1117" spans="15:33" s="179" customFormat="1" x14ac:dyDescent="0.25">
      <c r="O1117" s="180"/>
      <c r="P1117" s="180"/>
      <c r="Q1117" s="180"/>
      <c r="R1117" s="180"/>
      <c r="S1117" s="180"/>
      <c r="T1117" s="180"/>
      <c r="U1117" s="180"/>
      <c r="V1117" s="180"/>
      <c r="W1117" s="180"/>
      <c r="X1117" s="180"/>
      <c r="Y1117" s="180"/>
      <c r="Z1117" s="180"/>
      <c r="AA1117" s="180"/>
      <c r="AB1117" s="180"/>
      <c r="AC1117" s="205" t="str">
        <f>INDEX(Tracking!$B$6:$B$3001,ROW(A1112),1)&amp;""</f>
        <v/>
      </c>
      <c r="AD1117" s="206">
        <f t="array" ref="AD1117">SUMPRODUCT(MID(0&amp;AC1117,LARGE(INDEX(ISNUMBER(--MID(AC1117,ROW($A$1:$A$25),1))* ROW($A$1:$A$25),0),ROW($A$1:$A$25))+1,1)*10^ROW($A$1:$A$25)/10)</f>
        <v>0</v>
      </c>
      <c r="AE1117" s="180"/>
      <c r="AF1117" s="180"/>
      <c r="AG1117" s="180"/>
    </row>
    <row r="1118" spans="15:33" s="179" customFormat="1" x14ac:dyDescent="0.25">
      <c r="O1118" s="180"/>
      <c r="P1118" s="180"/>
      <c r="Q1118" s="180"/>
      <c r="R1118" s="180"/>
      <c r="S1118" s="180"/>
      <c r="T1118" s="180"/>
      <c r="U1118" s="180"/>
      <c r="V1118" s="180"/>
      <c r="W1118" s="180"/>
      <c r="X1118" s="180"/>
      <c r="Y1118" s="180"/>
      <c r="Z1118" s="180"/>
      <c r="AA1118" s="180"/>
      <c r="AB1118" s="180"/>
      <c r="AC1118" s="205" t="str">
        <f>INDEX(Tracking!$B$6:$B$3001,ROW(A1113),1)&amp;""</f>
        <v/>
      </c>
      <c r="AD1118" s="206">
        <f t="array" ref="AD1118">SUMPRODUCT(MID(0&amp;AC1118,LARGE(INDEX(ISNUMBER(--MID(AC1118,ROW($A$1:$A$25),1))* ROW($A$1:$A$25),0),ROW($A$1:$A$25))+1,1)*10^ROW($A$1:$A$25)/10)</f>
        <v>0</v>
      </c>
      <c r="AE1118" s="180"/>
      <c r="AF1118" s="180"/>
      <c r="AG1118" s="180"/>
    </row>
    <row r="1119" spans="15:33" s="179" customFormat="1" x14ac:dyDescent="0.25">
      <c r="O1119" s="180"/>
      <c r="P1119" s="180"/>
      <c r="Q1119" s="180"/>
      <c r="R1119" s="180"/>
      <c r="S1119" s="180"/>
      <c r="T1119" s="180"/>
      <c r="U1119" s="180"/>
      <c r="V1119" s="180"/>
      <c r="W1119" s="180"/>
      <c r="X1119" s="180"/>
      <c r="Y1119" s="180"/>
      <c r="Z1119" s="180"/>
      <c r="AA1119" s="180"/>
      <c r="AB1119" s="180"/>
      <c r="AC1119" s="205" t="str">
        <f>INDEX(Tracking!$B$6:$B$3001,ROW(A1114),1)&amp;""</f>
        <v/>
      </c>
      <c r="AD1119" s="206">
        <f t="array" ref="AD1119">SUMPRODUCT(MID(0&amp;AC1119,LARGE(INDEX(ISNUMBER(--MID(AC1119,ROW($A$1:$A$25),1))* ROW($A$1:$A$25),0),ROW($A$1:$A$25))+1,1)*10^ROW($A$1:$A$25)/10)</f>
        <v>0</v>
      </c>
      <c r="AE1119" s="180"/>
      <c r="AF1119" s="180"/>
      <c r="AG1119" s="180"/>
    </row>
    <row r="1120" spans="15:33" s="179" customFormat="1" x14ac:dyDescent="0.25">
      <c r="O1120" s="180"/>
      <c r="P1120" s="180"/>
      <c r="Q1120" s="180"/>
      <c r="R1120" s="180"/>
      <c r="S1120" s="180"/>
      <c r="T1120" s="180"/>
      <c r="U1120" s="180"/>
      <c r="V1120" s="180"/>
      <c r="W1120" s="180"/>
      <c r="X1120" s="180"/>
      <c r="Y1120" s="180"/>
      <c r="Z1120" s="180"/>
      <c r="AA1120" s="180"/>
      <c r="AB1120" s="180"/>
      <c r="AC1120" s="205" t="str">
        <f>INDEX(Tracking!$B$6:$B$3001,ROW(A1115),1)&amp;""</f>
        <v/>
      </c>
      <c r="AD1120" s="206">
        <f t="array" ref="AD1120">SUMPRODUCT(MID(0&amp;AC1120,LARGE(INDEX(ISNUMBER(--MID(AC1120,ROW($A$1:$A$25),1))* ROW($A$1:$A$25),0),ROW($A$1:$A$25))+1,1)*10^ROW($A$1:$A$25)/10)</f>
        <v>0</v>
      </c>
      <c r="AE1120" s="180"/>
      <c r="AF1120" s="180"/>
      <c r="AG1120" s="180"/>
    </row>
    <row r="1121" spans="15:33" s="179" customFormat="1" x14ac:dyDescent="0.25">
      <c r="O1121" s="180"/>
      <c r="P1121" s="180"/>
      <c r="Q1121" s="180"/>
      <c r="R1121" s="180"/>
      <c r="S1121" s="180"/>
      <c r="T1121" s="180"/>
      <c r="U1121" s="180"/>
      <c r="V1121" s="180"/>
      <c r="W1121" s="180"/>
      <c r="X1121" s="180"/>
      <c r="Y1121" s="180"/>
      <c r="Z1121" s="180"/>
      <c r="AA1121" s="180"/>
      <c r="AB1121" s="180"/>
      <c r="AC1121" s="205" t="str">
        <f>INDEX(Tracking!$B$6:$B$3001,ROW(A1116),1)&amp;""</f>
        <v/>
      </c>
      <c r="AD1121" s="206">
        <f t="array" ref="AD1121">SUMPRODUCT(MID(0&amp;AC1121,LARGE(INDEX(ISNUMBER(--MID(AC1121,ROW($A$1:$A$25),1))* ROW($A$1:$A$25),0),ROW($A$1:$A$25))+1,1)*10^ROW($A$1:$A$25)/10)</f>
        <v>0</v>
      </c>
      <c r="AE1121" s="180"/>
      <c r="AF1121" s="180"/>
      <c r="AG1121" s="180"/>
    </row>
    <row r="1122" spans="15:33" s="179" customFormat="1" x14ac:dyDescent="0.25">
      <c r="O1122" s="180"/>
      <c r="P1122" s="180"/>
      <c r="Q1122" s="180"/>
      <c r="R1122" s="180"/>
      <c r="S1122" s="180"/>
      <c r="T1122" s="180"/>
      <c r="U1122" s="180"/>
      <c r="V1122" s="180"/>
      <c r="W1122" s="180"/>
      <c r="X1122" s="180"/>
      <c r="Y1122" s="180"/>
      <c r="Z1122" s="180"/>
      <c r="AA1122" s="180"/>
      <c r="AB1122" s="180"/>
      <c r="AC1122" s="205" t="str">
        <f>INDEX(Tracking!$B$6:$B$3001,ROW(A1117),1)&amp;""</f>
        <v/>
      </c>
      <c r="AD1122" s="206">
        <f t="array" ref="AD1122">SUMPRODUCT(MID(0&amp;AC1122,LARGE(INDEX(ISNUMBER(--MID(AC1122,ROW($A$1:$A$25),1))* ROW($A$1:$A$25),0),ROW($A$1:$A$25))+1,1)*10^ROW($A$1:$A$25)/10)</f>
        <v>0</v>
      </c>
      <c r="AE1122" s="180"/>
      <c r="AF1122" s="180"/>
      <c r="AG1122" s="180"/>
    </row>
    <row r="1123" spans="15:33" s="179" customFormat="1" x14ac:dyDescent="0.25">
      <c r="O1123" s="180"/>
      <c r="P1123" s="180"/>
      <c r="Q1123" s="180"/>
      <c r="R1123" s="180"/>
      <c r="S1123" s="180"/>
      <c r="T1123" s="180"/>
      <c r="U1123" s="180"/>
      <c r="V1123" s="180"/>
      <c r="W1123" s="180"/>
      <c r="X1123" s="180"/>
      <c r="Y1123" s="180"/>
      <c r="Z1123" s="180"/>
      <c r="AA1123" s="180"/>
      <c r="AB1123" s="180"/>
      <c r="AC1123" s="205" t="str">
        <f>INDEX(Tracking!$B$6:$B$3001,ROW(A1118),1)&amp;""</f>
        <v/>
      </c>
      <c r="AD1123" s="206">
        <f t="array" ref="AD1123">SUMPRODUCT(MID(0&amp;AC1123,LARGE(INDEX(ISNUMBER(--MID(AC1123,ROW($A$1:$A$25),1))* ROW($A$1:$A$25),0),ROW($A$1:$A$25))+1,1)*10^ROW($A$1:$A$25)/10)</f>
        <v>0</v>
      </c>
      <c r="AE1123" s="180"/>
      <c r="AF1123" s="180"/>
      <c r="AG1123" s="180"/>
    </row>
    <row r="1124" spans="15:33" s="179" customFormat="1" x14ac:dyDescent="0.25">
      <c r="O1124" s="180"/>
      <c r="P1124" s="180"/>
      <c r="Q1124" s="180"/>
      <c r="R1124" s="180"/>
      <c r="S1124" s="180"/>
      <c r="T1124" s="180"/>
      <c r="U1124" s="180"/>
      <c r="V1124" s="180"/>
      <c r="W1124" s="180"/>
      <c r="X1124" s="180"/>
      <c r="Y1124" s="180"/>
      <c r="Z1124" s="180"/>
      <c r="AA1124" s="180"/>
      <c r="AB1124" s="180"/>
      <c r="AC1124" s="205" t="str">
        <f>INDEX(Tracking!$B$6:$B$3001,ROW(A1119),1)&amp;""</f>
        <v/>
      </c>
      <c r="AD1124" s="206">
        <f t="array" ref="AD1124">SUMPRODUCT(MID(0&amp;AC1124,LARGE(INDEX(ISNUMBER(--MID(AC1124,ROW($A$1:$A$25),1))* ROW($A$1:$A$25),0),ROW($A$1:$A$25))+1,1)*10^ROW($A$1:$A$25)/10)</f>
        <v>0</v>
      </c>
      <c r="AE1124" s="180"/>
      <c r="AF1124" s="180"/>
      <c r="AG1124" s="180"/>
    </row>
    <row r="1125" spans="15:33" s="179" customFormat="1" x14ac:dyDescent="0.25">
      <c r="O1125" s="180"/>
      <c r="P1125" s="180"/>
      <c r="Q1125" s="180"/>
      <c r="R1125" s="180"/>
      <c r="S1125" s="180"/>
      <c r="T1125" s="180"/>
      <c r="U1125" s="180"/>
      <c r="V1125" s="180"/>
      <c r="W1125" s="180"/>
      <c r="X1125" s="180"/>
      <c r="Y1125" s="180"/>
      <c r="Z1125" s="180"/>
      <c r="AA1125" s="180"/>
      <c r="AB1125" s="180"/>
      <c r="AC1125" s="205" t="str">
        <f>INDEX(Tracking!$B$6:$B$3001,ROW(A1120),1)&amp;""</f>
        <v/>
      </c>
      <c r="AD1125" s="206">
        <f t="array" ref="AD1125">SUMPRODUCT(MID(0&amp;AC1125,LARGE(INDEX(ISNUMBER(--MID(AC1125,ROW($A$1:$A$25),1))* ROW($A$1:$A$25),0),ROW($A$1:$A$25))+1,1)*10^ROW($A$1:$A$25)/10)</f>
        <v>0</v>
      </c>
      <c r="AE1125" s="180"/>
      <c r="AF1125" s="180"/>
      <c r="AG1125" s="180"/>
    </row>
    <row r="1126" spans="15:33" s="179" customFormat="1" x14ac:dyDescent="0.25">
      <c r="O1126" s="180"/>
      <c r="P1126" s="180"/>
      <c r="Q1126" s="180"/>
      <c r="R1126" s="180"/>
      <c r="S1126" s="180"/>
      <c r="T1126" s="180"/>
      <c r="U1126" s="180"/>
      <c r="V1126" s="180"/>
      <c r="W1126" s="180"/>
      <c r="X1126" s="180"/>
      <c r="Y1126" s="180"/>
      <c r="Z1126" s="180"/>
      <c r="AA1126" s="180"/>
      <c r="AB1126" s="180"/>
      <c r="AC1126" s="205" t="str">
        <f>INDEX(Tracking!$B$6:$B$3001,ROW(A1121),1)&amp;""</f>
        <v/>
      </c>
      <c r="AD1126" s="206">
        <f t="array" ref="AD1126">SUMPRODUCT(MID(0&amp;AC1126,LARGE(INDEX(ISNUMBER(--MID(AC1126,ROW($A$1:$A$25),1))* ROW($A$1:$A$25),0),ROW($A$1:$A$25))+1,1)*10^ROW($A$1:$A$25)/10)</f>
        <v>0</v>
      </c>
      <c r="AE1126" s="180"/>
      <c r="AF1126" s="180"/>
      <c r="AG1126" s="180"/>
    </row>
    <row r="1127" spans="15:33" s="179" customFormat="1" x14ac:dyDescent="0.25">
      <c r="O1127" s="180"/>
      <c r="P1127" s="180"/>
      <c r="Q1127" s="180"/>
      <c r="R1127" s="180"/>
      <c r="S1127" s="180"/>
      <c r="T1127" s="180"/>
      <c r="U1127" s="180"/>
      <c r="V1127" s="180"/>
      <c r="W1127" s="180"/>
      <c r="X1127" s="180"/>
      <c r="Y1127" s="180"/>
      <c r="Z1127" s="180"/>
      <c r="AA1127" s="180"/>
      <c r="AB1127" s="180"/>
      <c r="AC1127" s="205" t="str">
        <f>INDEX(Tracking!$B$6:$B$3001,ROW(A1122),1)&amp;""</f>
        <v/>
      </c>
      <c r="AD1127" s="206">
        <f t="array" ref="AD1127">SUMPRODUCT(MID(0&amp;AC1127,LARGE(INDEX(ISNUMBER(--MID(AC1127,ROW($A$1:$A$25),1))* ROW($A$1:$A$25),0),ROW($A$1:$A$25))+1,1)*10^ROW($A$1:$A$25)/10)</f>
        <v>0</v>
      </c>
      <c r="AE1127" s="180"/>
      <c r="AF1127" s="180"/>
      <c r="AG1127" s="180"/>
    </row>
    <row r="1128" spans="15:33" s="179" customFormat="1" x14ac:dyDescent="0.25">
      <c r="O1128" s="180"/>
      <c r="P1128" s="180"/>
      <c r="Q1128" s="180"/>
      <c r="R1128" s="180"/>
      <c r="S1128" s="180"/>
      <c r="T1128" s="180"/>
      <c r="U1128" s="180"/>
      <c r="V1128" s="180"/>
      <c r="W1128" s="180"/>
      <c r="X1128" s="180"/>
      <c r="Y1128" s="180"/>
      <c r="Z1128" s="180"/>
      <c r="AA1128" s="180"/>
      <c r="AB1128" s="180"/>
      <c r="AC1128" s="205" t="str">
        <f>INDEX(Tracking!$B$6:$B$3001,ROW(A1123),1)&amp;""</f>
        <v/>
      </c>
      <c r="AD1128" s="206">
        <f t="array" ref="AD1128">SUMPRODUCT(MID(0&amp;AC1128,LARGE(INDEX(ISNUMBER(--MID(AC1128,ROW($A$1:$A$25),1))* ROW($A$1:$A$25),0),ROW($A$1:$A$25))+1,1)*10^ROW($A$1:$A$25)/10)</f>
        <v>0</v>
      </c>
      <c r="AE1128" s="180"/>
      <c r="AF1128" s="180"/>
      <c r="AG1128" s="180"/>
    </row>
    <row r="1129" spans="15:33" s="179" customFormat="1" x14ac:dyDescent="0.25">
      <c r="O1129" s="180"/>
      <c r="P1129" s="180"/>
      <c r="Q1129" s="180"/>
      <c r="R1129" s="180"/>
      <c r="S1129" s="180"/>
      <c r="T1129" s="180"/>
      <c r="U1129" s="180"/>
      <c r="V1129" s="180"/>
      <c r="W1129" s="180"/>
      <c r="X1129" s="180"/>
      <c r="Y1129" s="180"/>
      <c r="Z1129" s="180"/>
      <c r="AA1129" s="180"/>
      <c r="AB1129" s="180"/>
      <c r="AC1129" s="205" t="str">
        <f>INDEX(Tracking!$B$6:$B$3001,ROW(A1124),1)&amp;""</f>
        <v/>
      </c>
      <c r="AD1129" s="206">
        <f t="array" ref="AD1129">SUMPRODUCT(MID(0&amp;AC1129,LARGE(INDEX(ISNUMBER(--MID(AC1129,ROW($A$1:$A$25),1))* ROW($A$1:$A$25),0),ROW($A$1:$A$25))+1,1)*10^ROW($A$1:$A$25)/10)</f>
        <v>0</v>
      </c>
      <c r="AE1129" s="180"/>
      <c r="AF1129" s="180"/>
      <c r="AG1129" s="180"/>
    </row>
    <row r="1130" spans="15:33" s="179" customFormat="1" x14ac:dyDescent="0.25">
      <c r="O1130" s="180"/>
      <c r="P1130" s="180"/>
      <c r="Q1130" s="180"/>
      <c r="R1130" s="180"/>
      <c r="S1130" s="180"/>
      <c r="T1130" s="180"/>
      <c r="U1130" s="180"/>
      <c r="V1130" s="180"/>
      <c r="W1130" s="180"/>
      <c r="X1130" s="180"/>
      <c r="Y1130" s="180"/>
      <c r="Z1130" s="180"/>
      <c r="AA1130" s="180"/>
      <c r="AB1130" s="180"/>
      <c r="AC1130" s="205" t="str">
        <f>INDEX(Tracking!$B$6:$B$3001,ROW(A1125),1)&amp;""</f>
        <v/>
      </c>
      <c r="AD1130" s="206">
        <f t="array" ref="AD1130">SUMPRODUCT(MID(0&amp;AC1130,LARGE(INDEX(ISNUMBER(--MID(AC1130,ROW($A$1:$A$25),1))* ROW($A$1:$A$25),0),ROW($A$1:$A$25))+1,1)*10^ROW($A$1:$A$25)/10)</f>
        <v>0</v>
      </c>
      <c r="AE1130" s="180"/>
      <c r="AF1130" s="180"/>
      <c r="AG1130" s="180"/>
    </row>
    <row r="1131" spans="15:33" s="179" customFormat="1" x14ac:dyDescent="0.25">
      <c r="O1131" s="180"/>
      <c r="P1131" s="180"/>
      <c r="Q1131" s="180"/>
      <c r="R1131" s="180"/>
      <c r="S1131" s="180"/>
      <c r="T1131" s="180"/>
      <c r="U1131" s="180"/>
      <c r="V1131" s="180"/>
      <c r="W1131" s="180"/>
      <c r="X1131" s="180"/>
      <c r="Y1131" s="180"/>
      <c r="Z1131" s="180"/>
      <c r="AA1131" s="180"/>
      <c r="AB1131" s="180"/>
      <c r="AC1131" s="205" t="str">
        <f>INDEX(Tracking!$B$6:$B$3001,ROW(A1126),1)&amp;""</f>
        <v/>
      </c>
      <c r="AD1131" s="206">
        <f t="array" ref="AD1131">SUMPRODUCT(MID(0&amp;AC1131,LARGE(INDEX(ISNUMBER(--MID(AC1131,ROW($A$1:$A$25),1))* ROW($A$1:$A$25),0),ROW($A$1:$A$25))+1,1)*10^ROW($A$1:$A$25)/10)</f>
        <v>0</v>
      </c>
      <c r="AE1131" s="180"/>
      <c r="AF1131" s="180"/>
      <c r="AG1131" s="180"/>
    </row>
    <row r="1132" spans="15:33" s="179" customFormat="1" x14ac:dyDescent="0.25">
      <c r="O1132" s="180"/>
      <c r="P1132" s="180"/>
      <c r="Q1132" s="180"/>
      <c r="R1132" s="180"/>
      <c r="S1132" s="180"/>
      <c r="T1132" s="180"/>
      <c r="U1132" s="180"/>
      <c r="V1132" s="180"/>
      <c r="W1132" s="180"/>
      <c r="X1132" s="180"/>
      <c r="Y1132" s="180"/>
      <c r="Z1132" s="180"/>
      <c r="AA1132" s="180"/>
      <c r="AB1132" s="180"/>
      <c r="AC1132" s="205" t="str">
        <f>INDEX(Tracking!$B$6:$B$3001,ROW(A1127),1)&amp;""</f>
        <v/>
      </c>
      <c r="AD1132" s="206">
        <f t="array" ref="AD1132">SUMPRODUCT(MID(0&amp;AC1132,LARGE(INDEX(ISNUMBER(--MID(AC1132,ROW($A$1:$A$25),1))* ROW($A$1:$A$25),0),ROW($A$1:$A$25))+1,1)*10^ROW($A$1:$A$25)/10)</f>
        <v>0</v>
      </c>
      <c r="AE1132" s="180"/>
      <c r="AF1132" s="180"/>
      <c r="AG1132" s="180"/>
    </row>
    <row r="1133" spans="15:33" s="179" customFormat="1" x14ac:dyDescent="0.25">
      <c r="O1133" s="180"/>
      <c r="P1133" s="180"/>
      <c r="Q1133" s="180"/>
      <c r="R1133" s="180"/>
      <c r="S1133" s="180"/>
      <c r="T1133" s="180"/>
      <c r="U1133" s="180"/>
      <c r="V1133" s="180"/>
      <c r="W1133" s="180"/>
      <c r="X1133" s="180"/>
      <c r="Y1133" s="180"/>
      <c r="Z1133" s="180"/>
      <c r="AA1133" s="180"/>
      <c r="AB1133" s="180"/>
      <c r="AC1133" s="205" t="str">
        <f>INDEX(Tracking!$B$6:$B$3001,ROW(A1128),1)&amp;""</f>
        <v/>
      </c>
      <c r="AD1133" s="206">
        <f t="array" ref="AD1133">SUMPRODUCT(MID(0&amp;AC1133,LARGE(INDEX(ISNUMBER(--MID(AC1133,ROW($A$1:$A$25),1))* ROW($A$1:$A$25),0),ROW($A$1:$A$25))+1,1)*10^ROW($A$1:$A$25)/10)</f>
        <v>0</v>
      </c>
      <c r="AE1133" s="180"/>
      <c r="AF1133" s="180"/>
      <c r="AG1133" s="180"/>
    </row>
    <row r="1134" spans="15:33" s="179" customFormat="1" x14ac:dyDescent="0.25">
      <c r="O1134" s="180"/>
      <c r="P1134" s="180"/>
      <c r="Q1134" s="180"/>
      <c r="R1134" s="180"/>
      <c r="S1134" s="180"/>
      <c r="T1134" s="180"/>
      <c r="U1134" s="180"/>
      <c r="V1134" s="180"/>
      <c r="W1134" s="180"/>
      <c r="X1134" s="180"/>
      <c r="Y1134" s="180"/>
      <c r="Z1134" s="180"/>
      <c r="AA1134" s="180"/>
      <c r="AB1134" s="180"/>
      <c r="AC1134" s="205" t="str">
        <f>INDEX(Tracking!$B$6:$B$3001,ROW(A1129),1)&amp;""</f>
        <v/>
      </c>
      <c r="AD1134" s="206">
        <f t="array" ref="AD1134">SUMPRODUCT(MID(0&amp;AC1134,LARGE(INDEX(ISNUMBER(--MID(AC1134,ROW($A$1:$A$25),1))* ROW($A$1:$A$25),0),ROW($A$1:$A$25))+1,1)*10^ROW($A$1:$A$25)/10)</f>
        <v>0</v>
      </c>
      <c r="AE1134" s="180"/>
      <c r="AF1134" s="180"/>
      <c r="AG1134" s="180"/>
    </row>
    <row r="1135" spans="15:33" s="179" customFormat="1" x14ac:dyDescent="0.25">
      <c r="O1135" s="180"/>
      <c r="P1135" s="180"/>
      <c r="Q1135" s="180"/>
      <c r="R1135" s="180"/>
      <c r="S1135" s="180"/>
      <c r="T1135" s="180"/>
      <c r="U1135" s="180"/>
      <c r="V1135" s="180"/>
      <c r="W1135" s="180"/>
      <c r="X1135" s="180"/>
      <c r="Y1135" s="180"/>
      <c r="Z1135" s="180"/>
      <c r="AA1135" s="180"/>
      <c r="AB1135" s="180"/>
      <c r="AC1135" s="205" t="str">
        <f>INDEX(Tracking!$B$6:$B$3001,ROW(A1130),1)&amp;""</f>
        <v/>
      </c>
      <c r="AD1135" s="206">
        <f t="array" ref="AD1135">SUMPRODUCT(MID(0&amp;AC1135,LARGE(INDEX(ISNUMBER(--MID(AC1135,ROW($A$1:$A$25),1))* ROW($A$1:$A$25),0),ROW($A$1:$A$25))+1,1)*10^ROW($A$1:$A$25)/10)</f>
        <v>0</v>
      </c>
      <c r="AE1135" s="180"/>
      <c r="AF1135" s="180"/>
      <c r="AG1135" s="180"/>
    </row>
    <row r="1136" spans="15:33" s="179" customFormat="1" x14ac:dyDescent="0.25">
      <c r="O1136" s="180"/>
      <c r="P1136" s="180"/>
      <c r="Q1136" s="180"/>
      <c r="R1136" s="180"/>
      <c r="S1136" s="180"/>
      <c r="T1136" s="180"/>
      <c r="U1136" s="180"/>
      <c r="V1136" s="180"/>
      <c r="W1136" s="180"/>
      <c r="X1136" s="180"/>
      <c r="Y1136" s="180"/>
      <c r="Z1136" s="180"/>
      <c r="AA1136" s="180"/>
      <c r="AB1136" s="180"/>
      <c r="AC1136" s="205" t="str">
        <f>INDEX(Tracking!$B$6:$B$3001,ROW(A1131),1)&amp;""</f>
        <v/>
      </c>
      <c r="AD1136" s="206">
        <f t="array" ref="AD1136">SUMPRODUCT(MID(0&amp;AC1136,LARGE(INDEX(ISNUMBER(--MID(AC1136,ROW($A$1:$A$25),1))* ROW($A$1:$A$25),0),ROW($A$1:$A$25))+1,1)*10^ROW($A$1:$A$25)/10)</f>
        <v>0</v>
      </c>
      <c r="AE1136" s="180"/>
      <c r="AF1136" s="180"/>
      <c r="AG1136" s="180"/>
    </row>
    <row r="1137" spans="15:33" s="179" customFormat="1" x14ac:dyDescent="0.25">
      <c r="O1137" s="180"/>
      <c r="P1137" s="180"/>
      <c r="Q1137" s="180"/>
      <c r="R1137" s="180"/>
      <c r="S1137" s="180"/>
      <c r="T1137" s="180"/>
      <c r="U1137" s="180"/>
      <c r="V1137" s="180"/>
      <c r="W1137" s="180"/>
      <c r="X1137" s="180"/>
      <c r="Y1137" s="180"/>
      <c r="Z1137" s="180"/>
      <c r="AA1137" s="180"/>
      <c r="AB1137" s="180"/>
      <c r="AC1137" s="205" t="str">
        <f>INDEX(Tracking!$B$6:$B$3001,ROW(A1132),1)&amp;""</f>
        <v/>
      </c>
      <c r="AD1137" s="206">
        <f t="array" ref="AD1137">SUMPRODUCT(MID(0&amp;AC1137,LARGE(INDEX(ISNUMBER(--MID(AC1137,ROW($A$1:$A$25),1))* ROW($A$1:$A$25),0),ROW($A$1:$A$25))+1,1)*10^ROW($A$1:$A$25)/10)</f>
        <v>0</v>
      </c>
      <c r="AE1137" s="180"/>
      <c r="AF1137" s="180"/>
      <c r="AG1137" s="180"/>
    </row>
    <row r="1138" spans="15:33" s="179" customFormat="1" x14ac:dyDescent="0.25">
      <c r="O1138" s="180"/>
      <c r="P1138" s="180"/>
      <c r="Q1138" s="180"/>
      <c r="R1138" s="180"/>
      <c r="S1138" s="180"/>
      <c r="T1138" s="180"/>
      <c r="U1138" s="180"/>
      <c r="V1138" s="180"/>
      <c r="W1138" s="180"/>
      <c r="X1138" s="180"/>
      <c r="Y1138" s="180"/>
      <c r="Z1138" s="180"/>
      <c r="AA1138" s="180"/>
      <c r="AB1138" s="180"/>
      <c r="AC1138" s="205" t="str">
        <f>INDEX(Tracking!$B$6:$B$3001,ROW(A1133),1)&amp;""</f>
        <v/>
      </c>
      <c r="AD1138" s="206">
        <f t="array" ref="AD1138">SUMPRODUCT(MID(0&amp;AC1138,LARGE(INDEX(ISNUMBER(--MID(AC1138,ROW($A$1:$A$25),1))* ROW($A$1:$A$25),0),ROW($A$1:$A$25))+1,1)*10^ROW($A$1:$A$25)/10)</f>
        <v>0</v>
      </c>
      <c r="AE1138" s="180"/>
      <c r="AF1138" s="180"/>
      <c r="AG1138" s="180"/>
    </row>
    <row r="1139" spans="15:33" s="179" customFormat="1" x14ac:dyDescent="0.25">
      <c r="O1139" s="180"/>
      <c r="P1139" s="180"/>
      <c r="Q1139" s="180"/>
      <c r="R1139" s="180"/>
      <c r="S1139" s="180"/>
      <c r="T1139" s="180"/>
      <c r="U1139" s="180"/>
      <c r="V1139" s="180"/>
      <c r="W1139" s="180"/>
      <c r="X1139" s="180"/>
      <c r="Y1139" s="180"/>
      <c r="Z1139" s="180"/>
      <c r="AA1139" s="180"/>
      <c r="AB1139" s="180"/>
      <c r="AC1139" s="205" t="str">
        <f>INDEX(Tracking!$B$6:$B$3001,ROW(A1134),1)&amp;""</f>
        <v/>
      </c>
      <c r="AD1139" s="206">
        <f t="array" ref="AD1139">SUMPRODUCT(MID(0&amp;AC1139,LARGE(INDEX(ISNUMBER(--MID(AC1139,ROW($A$1:$A$25),1))* ROW($A$1:$A$25),0),ROW($A$1:$A$25))+1,1)*10^ROW($A$1:$A$25)/10)</f>
        <v>0</v>
      </c>
      <c r="AE1139" s="180"/>
      <c r="AF1139" s="180"/>
      <c r="AG1139" s="180"/>
    </row>
    <row r="1140" spans="15:33" s="179" customFormat="1" x14ac:dyDescent="0.25">
      <c r="O1140" s="180"/>
      <c r="P1140" s="180"/>
      <c r="Q1140" s="180"/>
      <c r="R1140" s="180"/>
      <c r="S1140" s="180"/>
      <c r="T1140" s="180"/>
      <c r="U1140" s="180"/>
      <c r="V1140" s="180"/>
      <c r="W1140" s="180"/>
      <c r="X1140" s="180"/>
      <c r="Y1140" s="180"/>
      <c r="Z1140" s="180"/>
      <c r="AA1140" s="180"/>
      <c r="AB1140" s="180"/>
      <c r="AC1140" s="205" t="str">
        <f>INDEX(Tracking!$B$6:$B$3001,ROW(A1135),1)&amp;""</f>
        <v/>
      </c>
      <c r="AD1140" s="206">
        <f t="array" ref="AD1140">SUMPRODUCT(MID(0&amp;AC1140,LARGE(INDEX(ISNUMBER(--MID(AC1140,ROW($A$1:$A$25),1))* ROW($A$1:$A$25),0),ROW($A$1:$A$25))+1,1)*10^ROW($A$1:$A$25)/10)</f>
        <v>0</v>
      </c>
      <c r="AE1140" s="180"/>
      <c r="AF1140" s="180"/>
      <c r="AG1140" s="180"/>
    </row>
    <row r="1141" spans="15:33" s="179" customFormat="1" x14ac:dyDescent="0.25">
      <c r="O1141" s="180"/>
      <c r="P1141" s="180"/>
      <c r="Q1141" s="180"/>
      <c r="R1141" s="180"/>
      <c r="S1141" s="180"/>
      <c r="T1141" s="180"/>
      <c r="U1141" s="180"/>
      <c r="V1141" s="180"/>
      <c r="W1141" s="180"/>
      <c r="X1141" s="180"/>
      <c r="Y1141" s="180"/>
      <c r="Z1141" s="180"/>
      <c r="AA1141" s="180"/>
      <c r="AB1141" s="180"/>
      <c r="AC1141" s="205" t="str">
        <f>INDEX(Tracking!$B$6:$B$3001,ROW(A1136),1)&amp;""</f>
        <v/>
      </c>
      <c r="AD1141" s="206">
        <f t="array" ref="AD1141">SUMPRODUCT(MID(0&amp;AC1141,LARGE(INDEX(ISNUMBER(--MID(AC1141,ROW($A$1:$A$25),1))* ROW($A$1:$A$25),0),ROW($A$1:$A$25))+1,1)*10^ROW($A$1:$A$25)/10)</f>
        <v>0</v>
      </c>
      <c r="AE1141" s="180"/>
      <c r="AF1141" s="180"/>
      <c r="AG1141" s="180"/>
    </row>
    <row r="1142" spans="15:33" s="179" customFormat="1" x14ac:dyDescent="0.25">
      <c r="O1142" s="180"/>
      <c r="P1142" s="180"/>
      <c r="Q1142" s="180"/>
      <c r="R1142" s="180"/>
      <c r="S1142" s="180"/>
      <c r="T1142" s="180"/>
      <c r="U1142" s="180"/>
      <c r="V1142" s="180"/>
      <c r="W1142" s="180"/>
      <c r="X1142" s="180"/>
      <c r="Y1142" s="180"/>
      <c r="Z1142" s="180"/>
      <c r="AA1142" s="180"/>
      <c r="AB1142" s="180"/>
      <c r="AC1142" s="205" t="str">
        <f>INDEX(Tracking!$B$6:$B$3001,ROW(A1137),1)&amp;""</f>
        <v/>
      </c>
      <c r="AD1142" s="206">
        <f t="array" ref="AD1142">SUMPRODUCT(MID(0&amp;AC1142,LARGE(INDEX(ISNUMBER(--MID(AC1142,ROW($A$1:$A$25),1))* ROW($A$1:$A$25),0),ROW($A$1:$A$25))+1,1)*10^ROW($A$1:$A$25)/10)</f>
        <v>0</v>
      </c>
      <c r="AE1142" s="180"/>
      <c r="AF1142" s="180"/>
      <c r="AG1142" s="180"/>
    </row>
    <row r="1143" spans="15:33" s="179" customFormat="1" x14ac:dyDescent="0.25">
      <c r="O1143" s="180"/>
      <c r="P1143" s="180"/>
      <c r="Q1143" s="180"/>
      <c r="R1143" s="180"/>
      <c r="S1143" s="180"/>
      <c r="T1143" s="180"/>
      <c r="U1143" s="180"/>
      <c r="V1143" s="180"/>
      <c r="W1143" s="180"/>
      <c r="X1143" s="180"/>
      <c r="Y1143" s="180"/>
      <c r="Z1143" s="180"/>
      <c r="AA1143" s="180"/>
      <c r="AB1143" s="180"/>
      <c r="AC1143" s="205" t="str">
        <f>INDEX(Tracking!$B$6:$B$3001,ROW(A1138),1)&amp;""</f>
        <v/>
      </c>
      <c r="AD1143" s="206">
        <f t="array" ref="AD1143">SUMPRODUCT(MID(0&amp;AC1143,LARGE(INDEX(ISNUMBER(--MID(AC1143,ROW($A$1:$A$25),1))* ROW($A$1:$A$25),0),ROW($A$1:$A$25))+1,1)*10^ROW($A$1:$A$25)/10)</f>
        <v>0</v>
      </c>
      <c r="AE1143" s="180"/>
      <c r="AF1143" s="180"/>
      <c r="AG1143" s="180"/>
    </row>
    <row r="1144" spans="15:33" s="179" customFormat="1" x14ac:dyDescent="0.25">
      <c r="O1144" s="180"/>
      <c r="P1144" s="180"/>
      <c r="Q1144" s="180"/>
      <c r="R1144" s="180"/>
      <c r="S1144" s="180"/>
      <c r="T1144" s="180"/>
      <c r="U1144" s="180"/>
      <c r="V1144" s="180"/>
      <c r="W1144" s="180"/>
      <c r="X1144" s="180"/>
      <c r="Y1144" s="180"/>
      <c r="Z1144" s="180"/>
      <c r="AA1144" s="180"/>
      <c r="AB1144" s="180"/>
      <c r="AC1144" s="205" t="str">
        <f>INDEX(Tracking!$B$6:$B$3001,ROW(A1139),1)&amp;""</f>
        <v/>
      </c>
      <c r="AD1144" s="206">
        <f t="array" ref="AD1144">SUMPRODUCT(MID(0&amp;AC1144,LARGE(INDEX(ISNUMBER(--MID(AC1144,ROW($A$1:$A$25),1))* ROW($A$1:$A$25),0),ROW($A$1:$A$25))+1,1)*10^ROW($A$1:$A$25)/10)</f>
        <v>0</v>
      </c>
      <c r="AE1144" s="180"/>
      <c r="AF1144" s="180"/>
      <c r="AG1144" s="180"/>
    </row>
    <row r="1145" spans="15:33" s="179" customFormat="1" x14ac:dyDescent="0.25">
      <c r="O1145" s="180"/>
      <c r="P1145" s="180"/>
      <c r="Q1145" s="180"/>
      <c r="R1145" s="180"/>
      <c r="S1145" s="180"/>
      <c r="T1145" s="180"/>
      <c r="U1145" s="180"/>
      <c r="V1145" s="180"/>
      <c r="W1145" s="180"/>
      <c r="X1145" s="180"/>
      <c r="Y1145" s="180"/>
      <c r="Z1145" s="180"/>
      <c r="AA1145" s="180"/>
      <c r="AB1145" s="180"/>
      <c r="AC1145" s="205" t="str">
        <f>INDEX(Tracking!$B$6:$B$3001,ROW(A1140),1)&amp;""</f>
        <v/>
      </c>
      <c r="AD1145" s="206">
        <f t="array" ref="AD1145">SUMPRODUCT(MID(0&amp;AC1145,LARGE(INDEX(ISNUMBER(--MID(AC1145,ROW($A$1:$A$25),1))* ROW($A$1:$A$25),0),ROW($A$1:$A$25))+1,1)*10^ROW($A$1:$A$25)/10)</f>
        <v>0</v>
      </c>
      <c r="AE1145" s="180"/>
      <c r="AF1145" s="180"/>
      <c r="AG1145" s="180"/>
    </row>
    <row r="1146" spans="15:33" s="179" customFormat="1" x14ac:dyDescent="0.25">
      <c r="O1146" s="180"/>
      <c r="P1146" s="180"/>
      <c r="Q1146" s="180"/>
      <c r="R1146" s="180"/>
      <c r="S1146" s="180"/>
      <c r="T1146" s="180"/>
      <c r="U1146" s="180"/>
      <c r="V1146" s="180"/>
      <c r="W1146" s="180"/>
      <c r="X1146" s="180"/>
      <c r="Y1146" s="180"/>
      <c r="Z1146" s="180"/>
      <c r="AA1146" s="180"/>
      <c r="AB1146" s="180"/>
      <c r="AC1146" s="205" t="str">
        <f>INDEX(Tracking!$B$6:$B$3001,ROW(A1141),1)&amp;""</f>
        <v/>
      </c>
      <c r="AD1146" s="206">
        <f t="array" ref="AD1146">SUMPRODUCT(MID(0&amp;AC1146,LARGE(INDEX(ISNUMBER(--MID(AC1146,ROW($A$1:$A$25),1))* ROW($A$1:$A$25),0),ROW($A$1:$A$25))+1,1)*10^ROW($A$1:$A$25)/10)</f>
        <v>0</v>
      </c>
      <c r="AE1146" s="180"/>
      <c r="AF1146" s="180"/>
      <c r="AG1146" s="180"/>
    </row>
    <row r="1147" spans="15:33" s="179" customFormat="1" x14ac:dyDescent="0.25">
      <c r="O1147" s="180"/>
      <c r="P1147" s="180"/>
      <c r="Q1147" s="180"/>
      <c r="R1147" s="180"/>
      <c r="S1147" s="180"/>
      <c r="T1147" s="180"/>
      <c r="U1147" s="180"/>
      <c r="V1147" s="180"/>
      <c r="W1147" s="180"/>
      <c r="X1147" s="180"/>
      <c r="Y1147" s="180"/>
      <c r="Z1147" s="180"/>
      <c r="AA1147" s="180"/>
      <c r="AB1147" s="180"/>
      <c r="AC1147" s="205" t="str">
        <f>INDEX(Tracking!$B$6:$B$3001,ROW(A1142),1)&amp;""</f>
        <v/>
      </c>
      <c r="AD1147" s="206">
        <f t="array" ref="AD1147">SUMPRODUCT(MID(0&amp;AC1147,LARGE(INDEX(ISNUMBER(--MID(AC1147,ROW($A$1:$A$25),1))* ROW($A$1:$A$25),0),ROW($A$1:$A$25))+1,1)*10^ROW($A$1:$A$25)/10)</f>
        <v>0</v>
      </c>
      <c r="AE1147" s="180"/>
      <c r="AF1147" s="180"/>
      <c r="AG1147" s="180"/>
    </row>
    <row r="1148" spans="15:33" s="179" customFormat="1" x14ac:dyDescent="0.25">
      <c r="O1148" s="180"/>
      <c r="P1148" s="180"/>
      <c r="Q1148" s="180"/>
      <c r="R1148" s="180"/>
      <c r="S1148" s="180"/>
      <c r="T1148" s="180"/>
      <c r="U1148" s="180"/>
      <c r="V1148" s="180"/>
      <c r="W1148" s="180"/>
      <c r="X1148" s="180"/>
      <c r="Y1148" s="180"/>
      <c r="Z1148" s="180"/>
      <c r="AA1148" s="180"/>
      <c r="AB1148" s="180"/>
      <c r="AC1148" s="205" t="str">
        <f>INDEX(Tracking!$B$6:$B$3001,ROW(A1143),1)&amp;""</f>
        <v/>
      </c>
      <c r="AD1148" s="206">
        <f t="array" ref="AD1148">SUMPRODUCT(MID(0&amp;AC1148,LARGE(INDEX(ISNUMBER(--MID(AC1148,ROW($A$1:$A$25),1))* ROW($A$1:$A$25),0),ROW($A$1:$A$25))+1,1)*10^ROW($A$1:$A$25)/10)</f>
        <v>0</v>
      </c>
      <c r="AE1148" s="180"/>
      <c r="AF1148" s="180"/>
      <c r="AG1148" s="180"/>
    </row>
    <row r="1149" spans="15:33" s="179" customFormat="1" x14ac:dyDescent="0.25">
      <c r="O1149" s="180"/>
      <c r="P1149" s="180"/>
      <c r="Q1149" s="180"/>
      <c r="R1149" s="180"/>
      <c r="S1149" s="180"/>
      <c r="T1149" s="180"/>
      <c r="U1149" s="180"/>
      <c r="V1149" s="180"/>
      <c r="W1149" s="180"/>
      <c r="X1149" s="180"/>
      <c r="Y1149" s="180"/>
      <c r="Z1149" s="180"/>
      <c r="AA1149" s="180"/>
      <c r="AB1149" s="180"/>
      <c r="AC1149" s="205" t="str">
        <f>INDEX(Tracking!$B$6:$B$3001,ROW(A1144),1)&amp;""</f>
        <v/>
      </c>
      <c r="AD1149" s="206">
        <f t="array" ref="AD1149">SUMPRODUCT(MID(0&amp;AC1149,LARGE(INDEX(ISNUMBER(--MID(AC1149,ROW($A$1:$A$25),1))* ROW($A$1:$A$25),0),ROW($A$1:$A$25))+1,1)*10^ROW($A$1:$A$25)/10)</f>
        <v>0</v>
      </c>
      <c r="AE1149" s="180"/>
      <c r="AF1149" s="180"/>
      <c r="AG1149" s="180"/>
    </row>
    <row r="1150" spans="15:33" s="179" customFormat="1" x14ac:dyDescent="0.25">
      <c r="O1150" s="180"/>
      <c r="P1150" s="180"/>
      <c r="Q1150" s="180"/>
      <c r="R1150" s="180"/>
      <c r="S1150" s="180"/>
      <c r="T1150" s="180"/>
      <c r="U1150" s="180"/>
      <c r="V1150" s="180"/>
      <c r="W1150" s="180"/>
      <c r="X1150" s="180"/>
      <c r="Y1150" s="180"/>
      <c r="Z1150" s="180"/>
      <c r="AA1150" s="180"/>
      <c r="AB1150" s="180"/>
      <c r="AC1150" s="205" t="str">
        <f>INDEX(Tracking!$B$6:$B$3001,ROW(A1145),1)&amp;""</f>
        <v/>
      </c>
      <c r="AD1150" s="206">
        <f t="array" ref="AD1150">SUMPRODUCT(MID(0&amp;AC1150,LARGE(INDEX(ISNUMBER(--MID(AC1150,ROW($A$1:$A$25),1))* ROW($A$1:$A$25),0),ROW($A$1:$A$25))+1,1)*10^ROW($A$1:$A$25)/10)</f>
        <v>0</v>
      </c>
      <c r="AE1150" s="180"/>
      <c r="AF1150" s="180"/>
      <c r="AG1150" s="180"/>
    </row>
    <row r="1151" spans="15:33" s="179" customFormat="1" x14ac:dyDescent="0.25">
      <c r="O1151" s="180"/>
      <c r="P1151" s="180"/>
      <c r="Q1151" s="180"/>
      <c r="R1151" s="180"/>
      <c r="S1151" s="180"/>
      <c r="T1151" s="180"/>
      <c r="U1151" s="180"/>
      <c r="V1151" s="180"/>
      <c r="W1151" s="180"/>
      <c r="X1151" s="180"/>
      <c r="Y1151" s="180"/>
      <c r="Z1151" s="180"/>
      <c r="AA1151" s="180"/>
      <c r="AB1151" s="180"/>
      <c r="AC1151" s="205" t="str">
        <f>INDEX(Tracking!$B$6:$B$3001,ROW(A1146),1)&amp;""</f>
        <v/>
      </c>
      <c r="AD1151" s="206">
        <f t="array" ref="AD1151">SUMPRODUCT(MID(0&amp;AC1151,LARGE(INDEX(ISNUMBER(--MID(AC1151,ROW($A$1:$A$25),1))* ROW($A$1:$A$25),0),ROW($A$1:$A$25))+1,1)*10^ROW($A$1:$A$25)/10)</f>
        <v>0</v>
      </c>
      <c r="AE1151" s="180"/>
      <c r="AF1151" s="180"/>
      <c r="AG1151" s="180"/>
    </row>
    <row r="1152" spans="15:33" s="179" customFormat="1" x14ac:dyDescent="0.25">
      <c r="O1152" s="180"/>
      <c r="P1152" s="180"/>
      <c r="Q1152" s="180"/>
      <c r="R1152" s="180"/>
      <c r="S1152" s="180"/>
      <c r="T1152" s="180"/>
      <c r="U1152" s="180"/>
      <c r="V1152" s="180"/>
      <c r="W1152" s="180"/>
      <c r="X1152" s="180"/>
      <c r="Y1152" s="180"/>
      <c r="Z1152" s="180"/>
      <c r="AA1152" s="180"/>
      <c r="AB1152" s="180"/>
      <c r="AC1152" s="205" t="str">
        <f>INDEX(Tracking!$B$6:$B$3001,ROW(A1147),1)&amp;""</f>
        <v/>
      </c>
      <c r="AD1152" s="206">
        <f t="array" ref="AD1152">SUMPRODUCT(MID(0&amp;AC1152,LARGE(INDEX(ISNUMBER(--MID(AC1152,ROW($A$1:$A$25),1))* ROW($A$1:$A$25),0),ROW($A$1:$A$25))+1,1)*10^ROW($A$1:$A$25)/10)</f>
        <v>0</v>
      </c>
      <c r="AE1152" s="180"/>
      <c r="AF1152" s="180"/>
      <c r="AG1152" s="180"/>
    </row>
    <row r="1153" spans="15:33" s="179" customFormat="1" x14ac:dyDescent="0.25">
      <c r="O1153" s="180"/>
      <c r="P1153" s="180"/>
      <c r="Q1153" s="180"/>
      <c r="R1153" s="180"/>
      <c r="S1153" s="180"/>
      <c r="T1153" s="180"/>
      <c r="U1153" s="180"/>
      <c r="V1153" s="180"/>
      <c r="W1153" s="180"/>
      <c r="X1153" s="180"/>
      <c r="Y1153" s="180"/>
      <c r="Z1153" s="180"/>
      <c r="AA1153" s="180"/>
      <c r="AB1153" s="180"/>
      <c r="AC1153" s="205" t="str">
        <f>INDEX(Tracking!$B$6:$B$3001,ROW(A1148),1)&amp;""</f>
        <v/>
      </c>
      <c r="AD1153" s="206">
        <f t="array" ref="AD1153">SUMPRODUCT(MID(0&amp;AC1153,LARGE(INDEX(ISNUMBER(--MID(AC1153,ROW($A$1:$A$25),1))* ROW($A$1:$A$25),0),ROW($A$1:$A$25))+1,1)*10^ROW($A$1:$A$25)/10)</f>
        <v>0</v>
      </c>
      <c r="AE1153" s="180"/>
      <c r="AF1153" s="180"/>
      <c r="AG1153" s="180"/>
    </row>
    <row r="1154" spans="15:33" s="179" customFormat="1" x14ac:dyDescent="0.25">
      <c r="O1154" s="180"/>
      <c r="P1154" s="180"/>
      <c r="Q1154" s="180"/>
      <c r="R1154" s="180"/>
      <c r="S1154" s="180"/>
      <c r="T1154" s="180"/>
      <c r="U1154" s="180"/>
      <c r="V1154" s="180"/>
      <c r="W1154" s="180"/>
      <c r="X1154" s="180"/>
      <c r="Y1154" s="180"/>
      <c r="Z1154" s="180"/>
      <c r="AA1154" s="180"/>
      <c r="AB1154" s="180"/>
      <c r="AC1154" s="205" t="str">
        <f>INDEX(Tracking!$B$6:$B$3001,ROW(A1149),1)&amp;""</f>
        <v/>
      </c>
      <c r="AD1154" s="206">
        <f t="array" ref="AD1154">SUMPRODUCT(MID(0&amp;AC1154,LARGE(INDEX(ISNUMBER(--MID(AC1154,ROW($A$1:$A$25),1))* ROW($A$1:$A$25),0),ROW($A$1:$A$25))+1,1)*10^ROW($A$1:$A$25)/10)</f>
        <v>0</v>
      </c>
      <c r="AE1154" s="180"/>
      <c r="AF1154" s="180"/>
      <c r="AG1154" s="180"/>
    </row>
    <row r="1155" spans="15:33" s="179" customFormat="1" x14ac:dyDescent="0.25">
      <c r="O1155" s="180"/>
      <c r="P1155" s="180"/>
      <c r="Q1155" s="180"/>
      <c r="R1155" s="180"/>
      <c r="S1155" s="180"/>
      <c r="T1155" s="180"/>
      <c r="U1155" s="180"/>
      <c r="V1155" s="180"/>
      <c r="W1155" s="180"/>
      <c r="X1155" s="180"/>
      <c r="Y1155" s="180"/>
      <c r="Z1155" s="180"/>
      <c r="AA1155" s="180"/>
      <c r="AB1155" s="180"/>
      <c r="AC1155" s="205" t="str">
        <f>INDEX(Tracking!$B$6:$B$3001,ROW(A1150),1)&amp;""</f>
        <v/>
      </c>
      <c r="AD1155" s="206">
        <f t="array" ref="AD1155">SUMPRODUCT(MID(0&amp;AC1155,LARGE(INDEX(ISNUMBER(--MID(AC1155,ROW($A$1:$A$25),1))* ROW($A$1:$A$25),0),ROW($A$1:$A$25))+1,1)*10^ROW($A$1:$A$25)/10)</f>
        <v>0</v>
      </c>
      <c r="AE1155" s="180"/>
      <c r="AF1155" s="180"/>
      <c r="AG1155" s="180"/>
    </row>
    <row r="1156" spans="15:33" s="179" customFormat="1" x14ac:dyDescent="0.25">
      <c r="O1156" s="180"/>
      <c r="P1156" s="180"/>
      <c r="Q1156" s="180"/>
      <c r="R1156" s="180"/>
      <c r="S1156" s="180"/>
      <c r="T1156" s="180"/>
      <c r="U1156" s="180"/>
      <c r="V1156" s="180"/>
      <c r="W1156" s="180"/>
      <c r="X1156" s="180"/>
      <c r="Y1156" s="180"/>
      <c r="Z1156" s="180"/>
      <c r="AA1156" s="180"/>
      <c r="AB1156" s="180"/>
      <c r="AC1156" s="205" t="str">
        <f>INDEX(Tracking!$B$6:$B$3001,ROW(A1151),1)&amp;""</f>
        <v/>
      </c>
      <c r="AD1156" s="206">
        <f t="array" ref="AD1156">SUMPRODUCT(MID(0&amp;AC1156,LARGE(INDEX(ISNUMBER(--MID(AC1156,ROW($A$1:$A$25),1))* ROW($A$1:$A$25),0),ROW($A$1:$A$25))+1,1)*10^ROW($A$1:$A$25)/10)</f>
        <v>0</v>
      </c>
      <c r="AE1156" s="180"/>
      <c r="AF1156" s="180"/>
      <c r="AG1156" s="180"/>
    </row>
    <row r="1157" spans="15:33" s="179" customFormat="1" x14ac:dyDescent="0.25">
      <c r="O1157" s="180"/>
      <c r="P1157" s="180"/>
      <c r="Q1157" s="180"/>
      <c r="R1157" s="180"/>
      <c r="S1157" s="180"/>
      <c r="T1157" s="180"/>
      <c r="U1157" s="180"/>
      <c r="V1157" s="180"/>
      <c r="W1157" s="180"/>
      <c r="X1157" s="180"/>
      <c r="Y1157" s="180"/>
      <c r="Z1157" s="180"/>
      <c r="AA1157" s="180"/>
      <c r="AB1157" s="180"/>
      <c r="AC1157" s="205" t="str">
        <f>INDEX(Tracking!$B$6:$B$3001,ROW(A1152),1)&amp;""</f>
        <v/>
      </c>
      <c r="AD1157" s="206">
        <f t="array" ref="AD1157">SUMPRODUCT(MID(0&amp;AC1157,LARGE(INDEX(ISNUMBER(--MID(AC1157,ROW($A$1:$A$25),1))* ROW($A$1:$A$25),0),ROW($A$1:$A$25))+1,1)*10^ROW($A$1:$A$25)/10)</f>
        <v>0</v>
      </c>
      <c r="AE1157" s="180"/>
      <c r="AF1157" s="180"/>
      <c r="AG1157" s="180"/>
    </row>
    <row r="1158" spans="15:33" s="179" customFormat="1" x14ac:dyDescent="0.25">
      <c r="O1158" s="180"/>
      <c r="P1158" s="180"/>
      <c r="Q1158" s="180"/>
      <c r="R1158" s="180"/>
      <c r="S1158" s="180"/>
      <c r="T1158" s="180"/>
      <c r="U1158" s="180"/>
      <c r="V1158" s="180"/>
      <c r="W1158" s="180"/>
      <c r="X1158" s="180"/>
      <c r="Y1158" s="180"/>
      <c r="Z1158" s="180"/>
      <c r="AA1158" s="180"/>
      <c r="AB1158" s="180"/>
      <c r="AC1158" s="205" t="str">
        <f>INDEX(Tracking!$B$6:$B$3001,ROW(A1153),1)&amp;""</f>
        <v/>
      </c>
      <c r="AD1158" s="206">
        <f t="array" ref="AD1158">SUMPRODUCT(MID(0&amp;AC1158,LARGE(INDEX(ISNUMBER(--MID(AC1158,ROW($A$1:$A$25),1))* ROW($A$1:$A$25),0),ROW($A$1:$A$25))+1,1)*10^ROW($A$1:$A$25)/10)</f>
        <v>0</v>
      </c>
      <c r="AE1158" s="180"/>
      <c r="AF1158" s="180"/>
      <c r="AG1158" s="180"/>
    </row>
    <row r="1159" spans="15:33" s="179" customFormat="1" x14ac:dyDescent="0.25">
      <c r="O1159" s="180"/>
      <c r="P1159" s="180"/>
      <c r="Q1159" s="180"/>
      <c r="R1159" s="180"/>
      <c r="S1159" s="180"/>
      <c r="T1159" s="180"/>
      <c r="U1159" s="180"/>
      <c r="V1159" s="180"/>
      <c r="W1159" s="180"/>
      <c r="X1159" s="180"/>
      <c r="Y1159" s="180"/>
      <c r="Z1159" s="180"/>
      <c r="AA1159" s="180"/>
      <c r="AB1159" s="180"/>
      <c r="AC1159" s="205" t="str">
        <f>INDEX(Tracking!$B$6:$B$3001,ROW(A1154),1)&amp;""</f>
        <v/>
      </c>
      <c r="AD1159" s="206">
        <f t="array" ref="AD1159">SUMPRODUCT(MID(0&amp;AC1159,LARGE(INDEX(ISNUMBER(--MID(AC1159,ROW($A$1:$A$25),1))* ROW($A$1:$A$25),0),ROW($A$1:$A$25))+1,1)*10^ROW($A$1:$A$25)/10)</f>
        <v>0</v>
      </c>
      <c r="AE1159" s="180"/>
      <c r="AF1159" s="180"/>
      <c r="AG1159" s="180"/>
    </row>
    <row r="1160" spans="15:33" s="179" customFormat="1" x14ac:dyDescent="0.25">
      <c r="O1160" s="180"/>
      <c r="P1160" s="180"/>
      <c r="Q1160" s="180"/>
      <c r="R1160" s="180"/>
      <c r="S1160" s="180"/>
      <c r="T1160" s="180"/>
      <c r="U1160" s="180"/>
      <c r="V1160" s="180"/>
      <c r="W1160" s="180"/>
      <c r="X1160" s="180"/>
      <c r="Y1160" s="180"/>
      <c r="Z1160" s="180"/>
      <c r="AA1160" s="180"/>
      <c r="AB1160" s="180"/>
      <c r="AC1160" s="205" t="str">
        <f>INDEX(Tracking!$B$6:$B$3001,ROW(A1155),1)&amp;""</f>
        <v/>
      </c>
      <c r="AD1160" s="206">
        <f t="array" ref="AD1160">SUMPRODUCT(MID(0&amp;AC1160,LARGE(INDEX(ISNUMBER(--MID(AC1160,ROW($A$1:$A$25),1))* ROW($A$1:$A$25),0),ROW($A$1:$A$25))+1,1)*10^ROW($A$1:$A$25)/10)</f>
        <v>0</v>
      </c>
      <c r="AE1160" s="180"/>
      <c r="AF1160" s="180"/>
      <c r="AG1160" s="180"/>
    </row>
    <row r="1161" spans="15:33" s="179" customFormat="1" x14ac:dyDescent="0.25">
      <c r="O1161" s="180"/>
      <c r="P1161" s="180"/>
      <c r="Q1161" s="180"/>
      <c r="R1161" s="180"/>
      <c r="S1161" s="180"/>
      <c r="T1161" s="180"/>
      <c r="U1161" s="180"/>
      <c r="V1161" s="180"/>
      <c r="W1161" s="180"/>
      <c r="X1161" s="180"/>
      <c r="Y1161" s="180"/>
      <c r="Z1161" s="180"/>
      <c r="AA1161" s="180"/>
      <c r="AB1161" s="180"/>
      <c r="AC1161" s="205" t="str">
        <f>INDEX(Tracking!$B$6:$B$3001,ROW(A1156),1)&amp;""</f>
        <v/>
      </c>
      <c r="AD1161" s="206">
        <f t="array" ref="AD1161">SUMPRODUCT(MID(0&amp;AC1161,LARGE(INDEX(ISNUMBER(--MID(AC1161,ROW($A$1:$A$25),1))* ROW($A$1:$A$25),0),ROW($A$1:$A$25))+1,1)*10^ROW($A$1:$A$25)/10)</f>
        <v>0</v>
      </c>
      <c r="AE1161" s="180"/>
      <c r="AF1161" s="180"/>
      <c r="AG1161" s="180"/>
    </row>
    <row r="1162" spans="15:33" s="179" customFormat="1" x14ac:dyDescent="0.25">
      <c r="O1162" s="180"/>
      <c r="P1162" s="180"/>
      <c r="Q1162" s="180"/>
      <c r="R1162" s="180"/>
      <c r="S1162" s="180"/>
      <c r="T1162" s="180"/>
      <c r="U1162" s="180"/>
      <c r="V1162" s="180"/>
      <c r="W1162" s="180"/>
      <c r="X1162" s="180"/>
      <c r="Y1162" s="180"/>
      <c r="Z1162" s="180"/>
      <c r="AA1162" s="180"/>
      <c r="AB1162" s="180"/>
      <c r="AC1162" s="205" t="str">
        <f>INDEX(Tracking!$B$6:$B$3001,ROW(A1157),1)&amp;""</f>
        <v/>
      </c>
      <c r="AD1162" s="206">
        <f t="array" ref="AD1162">SUMPRODUCT(MID(0&amp;AC1162,LARGE(INDEX(ISNUMBER(--MID(AC1162,ROW($A$1:$A$25),1))* ROW($A$1:$A$25),0),ROW($A$1:$A$25))+1,1)*10^ROW($A$1:$A$25)/10)</f>
        <v>0</v>
      </c>
      <c r="AE1162" s="180"/>
      <c r="AF1162" s="180"/>
      <c r="AG1162" s="180"/>
    </row>
    <row r="1163" spans="15:33" s="179" customFormat="1" x14ac:dyDescent="0.25">
      <c r="O1163" s="180"/>
      <c r="P1163" s="180"/>
      <c r="Q1163" s="180"/>
      <c r="R1163" s="180"/>
      <c r="S1163" s="180"/>
      <c r="T1163" s="180"/>
      <c r="U1163" s="180"/>
      <c r="V1163" s="180"/>
      <c r="W1163" s="180"/>
      <c r="X1163" s="180"/>
      <c r="Y1163" s="180"/>
      <c r="Z1163" s="180"/>
      <c r="AA1163" s="180"/>
      <c r="AB1163" s="180"/>
      <c r="AC1163" s="205" t="str">
        <f>INDEX(Tracking!$B$6:$B$3001,ROW(A1158),1)&amp;""</f>
        <v/>
      </c>
      <c r="AD1163" s="206">
        <f t="array" ref="AD1163">SUMPRODUCT(MID(0&amp;AC1163,LARGE(INDEX(ISNUMBER(--MID(AC1163,ROW($A$1:$A$25),1))* ROW($A$1:$A$25),0),ROW($A$1:$A$25))+1,1)*10^ROW($A$1:$A$25)/10)</f>
        <v>0</v>
      </c>
      <c r="AE1163" s="180"/>
      <c r="AF1163" s="180"/>
      <c r="AG1163" s="180"/>
    </row>
    <row r="1164" spans="15:33" s="179" customFormat="1" x14ac:dyDescent="0.25">
      <c r="O1164" s="180"/>
      <c r="P1164" s="180"/>
      <c r="Q1164" s="180"/>
      <c r="R1164" s="180"/>
      <c r="S1164" s="180"/>
      <c r="T1164" s="180"/>
      <c r="U1164" s="180"/>
      <c r="V1164" s="180"/>
      <c r="W1164" s="180"/>
      <c r="X1164" s="180"/>
      <c r="Y1164" s="180"/>
      <c r="Z1164" s="180"/>
      <c r="AA1164" s="180"/>
      <c r="AB1164" s="180"/>
      <c r="AC1164" s="205" t="str">
        <f>INDEX(Tracking!$B$6:$B$3001,ROW(A1159),1)&amp;""</f>
        <v/>
      </c>
      <c r="AD1164" s="206">
        <f t="array" ref="AD1164">SUMPRODUCT(MID(0&amp;AC1164,LARGE(INDEX(ISNUMBER(--MID(AC1164,ROW($A$1:$A$25),1))* ROW($A$1:$A$25),0),ROW($A$1:$A$25))+1,1)*10^ROW($A$1:$A$25)/10)</f>
        <v>0</v>
      </c>
      <c r="AE1164" s="180"/>
      <c r="AF1164" s="180"/>
      <c r="AG1164" s="180"/>
    </row>
    <row r="1165" spans="15:33" s="179" customFormat="1" x14ac:dyDescent="0.25">
      <c r="O1165" s="180"/>
      <c r="P1165" s="180"/>
      <c r="Q1165" s="180"/>
      <c r="R1165" s="180"/>
      <c r="S1165" s="180"/>
      <c r="T1165" s="180"/>
      <c r="U1165" s="180"/>
      <c r="V1165" s="180"/>
      <c r="W1165" s="180"/>
      <c r="X1165" s="180"/>
      <c r="Y1165" s="180"/>
      <c r="Z1165" s="180"/>
      <c r="AA1165" s="180"/>
      <c r="AB1165" s="180"/>
      <c r="AC1165" s="205" t="str">
        <f>INDEX(Tracking!$B$6:$B$3001,ROW(A1160),1)&amp;""</f>
        <v/>
      </c>
      <c r="AD1165" s="206">
        <f t="array" ref="AD1165">SUMPRODUCT(MID(0&amp;AC1165,LARGE(INDEX(ISNUMBER(--MID(AC1165,ROW($A$1:$A$25),1))* ROW($A$1:$A$25),0),ROW($A$1:$A$25))+1,1)*10^ROW($A$1:$A$25)/10)</f>
        <v>0</v>
      </c>
      <c r="AE1165" s="180"/>
      <c r="AF1165" s="180"/>
      <c r="AG1165" s="180"/>
    </row>
    <row r="1166" spans="15:33" s="179" customFormat="1" x14ac:dyDescent="0.25">
      <c r="O1166" s="180"/>
      <c r="P1166" s="180"/>
      <c r="Q1166" s="180"/>
      <c r="R1166" s="180"/>
      <c r="S1166" s="180"/>
      <c r="T1166" s="180"/>
      <c r="U1166" s="180"/>
      <c r="V1166" s="180"/>
      <c r="W1166" s="180"/>
      <c r="X1166" s="180"/>
      <c r="Y1166" s="180"/>
      <c r="Z1166" s="180"/>
      <c r="AA1166" s="180"/>
      <c r="AB1166" s="180"/>
      <c r="AC1166" s="205" t="str">
        <f>INDEX(Tracking!$B$6:$B$3001,ROW(A1161),1)&amp;""</f>
        <v/>
      </c>
      <c r="AD1166" s="206">
        <f t="array" ref="AD1166">SUMPRODUCT(MID(0&amp;AC1166,LARGE(INDEX(ISNUMBER(--MID(AC1166,ROW($A$1:$A$25),1))* ROW($A$1:$A$25),0),ROW($A$1:$A$25))+1,1)*10^ROW($A$1:$A$25)/10)</f>
        <v>0</v>
      </c>
      <c r="AE1166" s="180"/>
      <c r="AF1166" s="180"/>
      <c r="AG1166" s="180"/>
    </row>
    <row r="1167" spans="15:33" s="179" customFormat="1" x14ac:dyDescent="0.25">
      <c r="O1167" s="180"/>
      <c r="P1167" s="180"/>
      <c r="Q1167" s="180"/>
      <c r="R1167" s="180"/>
      <c r="S1167" s="180"/>
      <c r="T1167" s="180"/>
      <c r="U1167" s="180"/>
      <c r="V1167" s="180"/>
      <c r="W1167" s="180"/>
      <c r="X1167" s="180"/>
      <c r="Y1167" s="180"/>
      <c r="Z1167" s="180"/>
      <c r="AA1167" s="180"/>
      <c r="AB1167" s="180"/>
      <c r="AC1167" s="205" t="str">
        <f>INDEX(Tracking!$B$6:$B$3001,ROW(A1162),1)&amp;""</f>
        <v/>
      </c>
      <c r="AD1167" s="206">
        <f t="array" ref="AD1167">SUMPRODUCT(MID(0&amp;AC1167,LARGE(INDEX(ISNUMBER(--MID(AC1167,ROW($A$1:$A$25),1))* ROW($A$1:$A$25),0),ROW($A$1:$A$25))+1,1)*10^ROW($A$1:$A$25)/10)</f>
        <v>0</v>
      </c>
      <c r="AE1167" s="180"/>
      <c r="AF1167" s="180"/>
      <c r="AG1167" s="180"/>
    </row>
    <row r="1168" spans="15:33" s="179" customFormat="1" x14ac:dyDescent="0.25">
      <c r="O1168" s="180"/>
      <c r="P1168" s="180"/>
      <c r="Q1168" s="180"/>
      <c r="R1168" s="180"/>
      <c r="S1168" s="180"/>
      <c r="T1168" s="180"/>
      <c r="U1168" s="180"/>
      <c r="V1168" s="180"/>
      <c r="W1168" s="180"/>
      <c r="X1168" s="180"/>
      <c r="Y1168" s="180"/>
      <c r="Z1168" s="180"/>
      <c r="AA1168" s="180"/>
      <c r="AB1168" s="180"/>
      <c r="AC1168" s="205" t="str">
        <f>INDEX(Tracking!$B$6:$B$3001,ROW(A1163),1)&amp;""</f>
        <v/>
      </c>
      <c r="AD1168" s="206">
        <f t="array" ref="AD1168">SUMPRODUCT(MID(0&amp;AC1168,LARGE(INDEX(ISNUMBER(--MID(AC1168,ROW($A$1:$A$25),1))* ROW($A$1:$A$25),0),ROW($A$1:$A$25))+1,1)*10^ROW($A$1:$A$25)/10)</f>
        <v>0</v>
      </c>
      <c r="AE1168" s="180"/>
      <c r="AF1168" s="180"/>
      <c r="AG1168" s="180"/>
    </row>
    <row r="1169" spans="15:33" s="179" customFormat="1" x14ac:dyDescent="0.25">
      <c r="O1169" s="180"/>
      <c r="P1169" s="180"/>
      <c r="Q1169" s="180"/>
      <c r="R1169" s="180"/>
      <c r="S1169" s="180"/>
      <c r="T1169" s="180"/>
      <c r="U1169" s="180"/>
      <c r="V1169" s="180"/>
      <c r="W1169" s="180"/>
      <c r="X1169" s="180"/>
      <c r="Y1169" s="180"/>
      <c r="Z1169" s="180"/>
      <c r="AA1169" s="180"/>
      <c r="AB1169" s="180"/>
      <c r="AC1169" s="205" t="str">
        <f>INDEX(Tracking!$B$6:$B$3001,ROW(A1164),1)&amp;""</f>
        <v/>
      </c>
      <c r="AD1169" s="206">
        <f t="array" ref="AD1169">SUMPRODUCT(MID(0&amp;AC1169,LARGE(INDEX(ISNUMBER(--MID(AC1169,ROW($A$1:$A$25),1))* ROW($A$1:$A$25),0),ROW($A$1:$A$25))+1,1)*10^ROW($A$1:$A$25)/10)</f>
        <v>0</v>
      </c>
      <c r="AE1169" s="180"/>
      <c r="AF1169" s="180"/>
      <c r="AG1169" s="180"/>
    </row>
    <row r="1170" spans="15:33" s="179" customFormat="1" x14ac:dyDescent="0.25">
      <c r="O1170" s="180"/>
      <c r="P1170" s="180"/>
      <c r="Q1170" s="180"/>
      <c r="R1170" s="180"/>
      <c r="S1170" s="180"/>
      <c r="T1170" s="180"/>
      <c r="U1170" s="180"/>
      <c r="V1170" s="180"/>
      <c r="W1170" s="180"/>
      <c r="X1170" s="180"/>
      <c r="Y1170" s="180"/>
      <c r="Z1170" s="180"/>
      <c r="AA1170" s="180"/>
      <c r="AB1170" s="180"/>
      <c r="AC1170" s="205" t="str">
        <f>INDEX(Tracking!$B$6:$B$3001,ROW(A1165),1)&amp;""</f>
        <v/>
      </c>
      <c r="AD1170" s="206">
        <f t="array" ref="AD1170">SUMPRODUCT(MID(0&amp;AC1170,LARGE(INDEX(ISNUMBER(--MID(AC1170,ROW($A$1:$A$25),1))* ROW($A$1:$A$25),0),ROW($A$1:$A$25))+1,1)*10^ROW($A$1:$A$25)/10)</f>
        <v>0</v>
      </c>
      <c r="AE1170" s="180"/>
      <c r="AF1170" s="180"/>
      <c r="AG1170" s="180"/>
    </row>
    <row r="1171" spans="15:33" s="179" customFormat="1" x14ac:dyDescent="0.25">
      <c r="O1171" s="180"/>
      <c r="P1171" s="180"/>
      <c r="Q1171" s="180"/>
      <c r="R1171" s="180"/>
      <c r="S1171" s="180"/>
      <c r="T1171" s="180"/>
      <c r="U1171" s="180"/>
      <c r="V1171" s="180"/>
      <c r="W1171" s="180"/>
      <c r="X1171" s="180"/>
      <c r="Y1171" s="180"/>
      <c r="Z1171" s="180"/>
      <c r="AA1171" s="180"/>
      <c r="AB1171" s="180"/>
      <c r="AC1171" s="205" t="str">
        <f>INDEX(Tracking!$B$6:$B$3001,ROW(A1166),1)&amp;""</f>
        <v/>
      </c>
      <c r="AD1171" s="206">
        <f t="array" ref="AD1171">SUMPRODUCT(MID(0&amp;AC1171,LARGE(INDEX(ISNUMBER(--MID(AC1171,ROW($A$1:$A$25),1))* ROW($A$1:$A$25),0),ROW($A$1:$A$25))+1,1)*10^ROW($A$1:$A$25)/10)</f>
        <v>0</v>
      </c>
      <c r="AE1171" s="180"/>
      <c r="AF1171" s="180"/>
      <c r="AG1171" s="180"/>
    </row>
    <row r="1172" spans="15:33" s="179" customFormat="1" x14ac:dyDescent="0.25">
      <c r="O1172" s="180"/>
      <c r="P1172" s="180"/>
      <c r="Q1172" s="180"/>
      <c r="R1172" s="180"/>
      <c r="S1172" s="180"/>
      <c r="T1172" s="180"/>
      <c r="U1172" s="180"/>
      <c r="V1172" s="180"/>
      <c r="W1172" s="180"/>
      <c r="X1172" s="180"/>
      <c r="Y1172" s="180"/>
      <c r="Z1172" s="180"/>
      <c r="AA1172" s="180"/>
      <c r="AB1172" s="180"/>
      <c r="AC1172" s="205" t="str">
        <f>INDEX(Tracking!$B$6:$B$3001,ROW(A1167),1)&amp;""</f>
        <v/>
      </c>
      <c r="AD1172" s="206">
        <f t="array" ref="AD1172">SUMPRODUCT(MID(0&amp;AC1172,LARGE(INDEX(ISNUMBER(--MID(AC1172,ROW($A$1:$A$25),1))* ROW($A$1:$A$25),0),ROW($A$1:$A$25))+1,1)*10^ROW($A$1:$A$25)/10)</f>
        <v>0</v>
      </c>
      <c r="AE1172" s="180"/>
      <c r="AF1172" s="180"/>
      <c r="AG1172" s="180"/>
    </row>
    <row r="1173" spans="15:33" s="179" customFormat="1" x14ac:dyDescent="0.25">
      <c r="O1173" s="180"/>
      <c r="P1173" s="180"/>
      <c r="Q1173" s="180"/>
      <c r="R1173" s="180"/>
      <c r="S1173" s="180"/>
      <c r="T1173" s="180"/>
      <c r="U1173" s="180"/>
      <c r="V1173" s="180"/>
      <c r="W1173" s="180"/>
      <c r="X1173" s="180"/>
      <c r="Y1173" s="180"/>
      <c r="Z1173" s="180"/>
      <c r="AA1173" s="180"/>
      <c r="AB1173" s="180"/>
      <c r="AC1173" s="205" t="str">
        <f>INDEX(Tracking!$B$6:$B$3001,ROW(A1168),1)&amp;""</f>
        <v/>
      </c>
      <c r="AD1173" s="206">
        <f t="array" ref="AD1173">SUMPRODUCT(MID(0&amp;AC1173,LARGE(INDEX(ISNUMBER(--MID(AC1173,ROW($A$1:$A$25),1))* ROW($A$1:$A$25),0),ROW($A$1:$A$25))+1,1)*10^ROW($A$1:$A$25)/10)</f>
        <v>0</v>
      </c>
      <c r="AE1173" s="180"/>
      <c r="AF1173" s="180"/>
      <c r="AG1173" s="180"/>
    </row>
    <row r="1174" spans="15:33" s="179" customFormat="1" x14ac:dyDescent="0.25">
      <c r="O1174" s="180"/>
      <c r="P1174" s="180"/>
      <c r="Q1174" s="180"/>
      <c r="R1174" s="180"/>
      <c r="S1174" s="180"/>
      <c r="T1174" s="180"/>
      <c r="U1174" s="180"/>
      <c r="V1174" s="180"/>
      <c r="W1174" s="180"/>
      <c r="X1174" s="180"/>
      <c r="Y1174" s="180"/>
      <c r="Z1174" s="180"/>
      <c r="AA1174" s="180"/>
      <c r="AB1174" s="180"/>
      <c r="AC1174" s="205" t="str">
        <f>INDEX(Tracking!$B$6:$B$3001,ROW(A1169),1)&amp;""</f>
        <v/>
      </c>
      <c r="AD1174" s="206">
        <f t="array" ref="AD1174">SUMPRODUCT(MID(0&amp;AC1174,LARGE(INDEX(ISNUMBER(--MID(AC1174,ROW($A$1:$A$25),1))* ROW($A$1:$A$25),0),ROW($A$1:$A$25))+1,1)*10^ROW($A$1:$A$25)/10)</f>
        <v>0</v>
      </c>
      <c r="AE1174" s="180"/>
      <c r="AF1174" s="180"/>
      <c r="AG1174" s="180"/>
    </row>
    <row r="1175" spans="15:33" s="179" customFormat="1" x14ac:dyDescent="0.25">
      <c r="O1175" s="180"/>
      <c r="P1175" s="180"/>
      <c r="Q1175" s="180"/>
      <c r="R1175" s="180"/>
      <c r="S1175" s="180"/>
      <c r="T1175" s="180"/>
      <c r="U1175" s="180"/>
      <c r="V1175" s="180"/>
      <c r="W1175" s="180"/>
      <c r="X1175" s="180"/>
      <c r="Y1175" s="180"/>
      <c r="Z1175" s="180"/>
      <c r="AA1175" s="180"/>
      <c r="AB1175" s="180"/>
      <c r="AC1175" s="205" t="str">
        <f>INDEX(Tracking!$B$6:$B$3001,ROW(A1170),1)&amp;""</f>
        <v/>
      </c>
      <c r="AD1175" s="206">
        <f t="array" ref="AD1175">SUMPRODUCT(MID(0&amp;AC1175,LARGE(INDEX(ISNUMBER(--MID(AC1175,ROW($A$1:$A$25),1))* ROW($A$1:$A$25),0),ROW($A$1:$A$25))+1,1)*10^ROW($A$1:$A$25)/10)</f>
        <v>0</v>
      </c>
      <c r="AE1175" s="180"/>
      <c r="AF1175" s="180"/>
      <c r="AG1175" s="180"/>
    </row>
    <row r="1176" spans="15:33" s="179" customFormat="1" x14ac:dyDescent="0.25">
      <c r="O1176" s="180"/>
      <c r="P1176" s="180"/>
      <c r="Q1176" s="180"/>
      <c r="R1176" s="180"/>
      <c r="S1176" s="180"/>
      <c r="T1176" s="180"/>
      <c r="U1176" s="180"/>
      <c r="V1176" s="180"/>
      <c r="W1176" s="180"/>
      <c r="X1176" s="180"/>
      <c r="Y1176" s="180"/>
      <c r="Z1176" s="180"/>
      <c r="AA1176" s="180"/>
      <c r="AB1176" s="180"/>
      <c r="AC1176" s="205" t="str">
        <f>INDEX(Tracking!$B$6:$B$3001,ROW(A1171),1)&amp;""</f>
        <v/>
      </c>
      <c r="AD1176" s="206">
        <f t="array" ref="AD1176">SUMPRODUCT(MID(0&amp;AC1176,LARGE(INDEX(ISNUMBER(--MID(AC1176,ROW($A$1:$A$25),1))* ROW($A$1:$A$25),0),ROW($A$1:$A$25))+1,1)*10^ROW($A$1:$A$25)/10)</f>
        <v>0</v>
      </c>
      <c r="AE1176" s="180"/>
      <c r="AF1176" s="180"/>
      <c r="AG1176" s="180"/>
    </row>
    <row r="1177" spans="15:33" s="179" customFormat="1" x14ac:dyDescent="0.25">
      <c r="O1177" s="180"/>
      <c r="P1177" s="180"/>
      <c r="Q1177" s="180"/>
      <c r="R1177" s="180"/>
      <c r="S1177" s="180"/>
      <c r="T1177" s="180"/>
      <c r="U1177" s="180"/>
      <c r="V1177" s="180"/>
      <c r="W1177" s="180"/>
      <c r="X1177" s="180"/>
      <c r="Y1177" s="180"/>
      <c r="Z1177" s="180"/>
      <c r="AA1177" s="180"/>
      <c r="AB1177" s="180"/>
      <c r="AC1177" s="205" t="str">
        <f>INDEX(Tracking!$B$6:$B$3001,ROW(A1172),1)&amp;""</f>
        <v/>
      </c>
      <c r="AD1177" s="206">
        <f t="array" ref="AD1177">SUMPRODUCT(MID(0&amp;AC1177,LARGE(INDEX(ISNUMBER(--MID(AC1177,ROW($A$1:$A$25),1))* ROW($A$1:$A$25),0),ROW($A$1:$A$25))+1,1)*10^ROW($A$1:$A$25)/10)</f>
        <v>0</v>
      </c>
      <c r="AE1177" s="180"/>
      <c r="AF1177" s="180"/>
      <c r="AG1177" s="180"/>
    </row>
    <row r="1178" spans="15:33" s="179" customFormat="1" x14ac:dyDescent="0.25">
      <c r="O1178" s="180"/>
      <c r="P1178" s="180"/>
      <c r="Q1178" s="180"/>
      <c r="R1178" s="180"/>
      <c r="S1178" s="180"/>
      <c r="T1178" s="180"/>
      <c r="U1178" s="180"/>
      <c r="V1178" s="180"/>
      <c r="W1178" s="180"/>
      <c r="X1178" s="180"/>
      <c r="Y1178" s="180"/>
      <c r="Z1178" s="180"/>
      <c r="AA1178" s="180"/>
      <c r="AB1178" s="180"/>
      <c r="AC1178" s="205" t="str">
        <f>INDEX(Tracking!$B$6:$B$3001,ROW(A1173),1)&amp;""</f>
        <v/>
      </c>
      <c r="AD1178" s="206">
        <f t="array" ref="AD1178">SUMPRODUCT(MID(0&amp;AC1178,LARGE(INDEX(ISNUMBER(--MID(AC1178,ROW($A$1:$A$25),1))* ROW($A$1:$A$25),0),ROW($A$1:$A$25))+1,1)*10^ROW($A$1:$A$25)/10)</f>
        <v>0</v>
      </c>
      <c r="AE1178" s="180"/>
      <c r="AF1178" s="180"/>
      <c r="AG1178" s="180"/>
    </row>
    <row r="1179" spans="15:33" s="179" customFormat="1" x14ac:dyDescent="0.25">
      <c r="O1179" s="180"/>
      <c r="P1179" s="180"/>
      <c r="Q1179" s="180"/>
      <c r="R1179" s="180"/>
      <c r="S1179" s="180"/>
      <c r="T1179" s="180"/>
      <c r="U1179" s="180"/>
      <c r="V1179" s="180"/>
      <c r="W1179" s="180"/>
      <c r="X1179" s="180"/>
      <c r="Y1179" s="180"/>
      <c r="Z1179" s="180"/>
      <c r="AA1179" s="180"/>
      <c r="AB1179" s="180"/>
      <c r="AC1179" s="205" t="str">
        <f>INDEX(Tracking!$B$6:$B$3001,ROW(A1174),1)&amp;""</f>
        <v/>
      </c>
      <c r="AD1179" s="206">
        <f t="array" ref="AD1179">SUMPRODUCT(MID(0&amp;AC1179,LARGE(INDEX(ISNUMBER(--MID(AC1179,ROW($A$1:$A$25),1))* ROW($A$1:$A$25),0),ROW($A$1:$A$25))+1,1)*10^ROW($A$1:$A$25)/10)</f>
        <v>0</v>
      </c>
      <c r="AE1179" s="180"/>
      <c r="AF1179" s="180"/>
      <c r="AG1179" s="180"/>
    </row>
    <row r="1180" spans="15:33" s="179" customFormat="1" x14ac:dyDescent="0.25">
      <c r="O1180" s="180"/>
      <c r="P1180" s="180"/>
      <c r="Q1180" s="180"/>
      <c r="R1180" s="180"/>
      <c r="S1180" s="180"/>
      <c r="T1180" s="180"/>
      <c r="U1180" s="180"/>
      <c r="V1180" s="180"/>
      <c r="W1180" s="180"/>
      <c r="X1180" s="180"/>
      <c r="Y1180" s="180"/>
      <c r="Z1180" s="180"/>
      <c r="AA1180" s="180"/>
      <c r="AB1180" s="180"/>
      <c r="AC1180" s="205" t="str">
        <f>INDEX(Tracking!$B$6:$B$3001,ROW(A1175),1)&amp;""</f>
        <v/>
      </c>
      <c r="AD1180" s="206">
        <f t="array" ref="AD1180">SUMPRODUCT(MID(0&amp;AC1180,LARGE(INDEX(ISNUMBER(--MID(AC1180,ROW($A$1:$A$25),1))* ROW($A$1:$A$25),0),ROW($A$1:$A$25))+1,1)*10^ROW($A$1:$A$25)/10)</f>
        <v>0</v>
      </c>
      <c r="AE1180" s="180"/>
      <c r="AF1180" s="180"/>
      <c r="AG1180" s="180"/>
    </row>
    <row r="1181" spans="15:33" s="179" customFormat="1" x14ac:dyDescent="0.25">
      <c r="O1181" s="180"/>
      <c r="P1181" s="180"/>
      <c r="Q1181" s="180"/>
      <c r="R1181" s="180"/>
      <c r="S1181" s="180"/>
      <c r="T1181" s="180"/>
      <c r="U1181" s="180"/>
      <c r="V1181" s="180"/>
      <c r="W1181" s="180"/>
      <c r="X1181" s="180"/>
      <c r="Y1181" s="180"/>
      <c r="Z1181" s="180"/>
      <c r="AA1181" s="180"/>
      <c r="AB1181" s="180"/>
      <c r="AC1181" s="205" t="str">
        <f>INDEX(Tracking!$B$6:$B$3001,ROW(A1176),1)&amp;""</f>
        <v/>
      </c>
      <c r="AD1181" s="206">
        <f t="array" ref="AD1181">SUMPRODUCT(MID(0&amp;AC1181,LARGE(INDEX(ISNUMBER(--MID(AC1181,ROW($A$1:$A$25),1))* ROW($A$1:$A$25),0),ROW($A$1:$A$25))+1,1)*10^ROW($A$1:$A$25)/10)</f>
        <v>0</v>
      </c>
      <c r="AE1181" s="180"/>
      <c r="AF1181" s="180"/>
      <c r="AG1181" s="180"/>
    </row>
    <row r="1182" spans="15:33" s="179" customFormat="1" x14ac:dyDescent="0.25">
      <c r="O1182" s="180"/>
      <c r="P1182" s="180"/>
      <c r="Q1182" s="180"/>
      <c r="R1182" s="180"/>
      <c r="S1182" s="180"/>
      <c r="T1182" s="180"/>
      <c r="U1182" s="180"/>
      <c r="V1182" s="180"/>
      <c r="W1182" s="180"/>
      <c r="X1182" s="180"/>
      <c r="Y1182" s="180"/>
      <c r="Z1182" s="180"/>
      <c r="AA1182" s="180"/>
      <c r="AB1182" s="180"/>
      <c r="AC1182" s="205" t="str">
        <f>INDEX(Tracking!$B$6:$B$3001,ROW(A1177),1)&amp;""</f>
        <v/>
      </c>
      <c r="AD1182" s="206">
        <f t="array" ref="AD1182">SUMPRODUCT(MID(0&amp;AC1182,LARGE(INDEX(ISNUMBER(--MID(AC1182,ROW($A$1:$A$25),1))* ROW($A$1:$A$25),0),ROW($A$1:$A$25))+1,1)*10^ROW($A$1:$A$25)/10)</f>
        <v>0</v>
      </c>
      <c r="AE1182" s="180"/>
      <c r="AF1182" s="180"/>
      <c r="AG1182" s="180"/>
    </row>
    <row r="1183" spans="15:33" s="179" customFormat="1" x14ac:dyDescent="0.25">
      <c r="O1183" s="180"/>
      <c r="P1183" s="180"/>
      <c r="Q1183" s="180"/>
      <c r="R1183" s="180"/>
      <c r="S1183" s="180"/>
      <c r="T1183" s="180"/>
      <c r="U1183" s="180"/>
      <c r="V1183" s="180"/>
      <c r="W1183" s="180"/>
      <c r="X1183" s="180"/>
      <c r="Y1183" s="180"/>
      <c r="Z1183" s="180"/>
      <c r="AA1183" s="180"/>
      <c r="AB1183" s="180"/>
      <c r="AC1183" s="205" t="str">
        <f>INDEX(Tracking!$B$6:$B$3001,ROW(A1178),1)&amp;""</f>
        <v/>
      </c>
      <c r="AD1183" s="206">
        <f t="array" ref="AD1183">SUMPRODUCT(MID(0&amp;AC1183,LARGE(INDEX(ISNUMBER(--MID(AC1183,ROW($A$1:$A$25),1))* ROW($A$1:$A$25),0),ROW($A$1:$A$25))+1,1)*10^ROW($A$1:$A$25)/10)</f>
        <v>0</v>
      </c>
      <c r="AE1183" s="180"/>
      <c r="AF1183" s="180"/>
      <c r="AG1183" s="180"/>
    </row>
    <row r="1184" spans="15:33" s="179" customFormat="1" x14ac:dyDescent="0.25">
      <c r="O1184" s="180"/>
      <c r="P1184" s="180"/>
      <c r="Q1184" s="180"/>
      <c r="R1184" s="180"/>
      <c r="S1184" s="180"/>
      <c r="T1184" s="180"/>
      <c r="U1184" s="180"/>
      <c r="V1184" s="180"/>
      <c r="W1184" s="180"/>
      <c r="X1184" s="180"/>
      <c r="Y1184" s="180"/>
      <c r="Z1184" s="180"/>
      <c r="AA1184" s="180"/>
      <c r="AB1184" s="180"/>
      <c r="AC1184" s="205" t="str">
        <f>INDEX(Tracking!$B$6:$B$3001,ROW(A1179),1)&amp;""</f>
        <v/>
      </c>
      <c r="AD1184" s="206">
        <f t="array" ref="AD1184">SUMPRODUCT(MID(0&amp;AC1184,LARGE(INDEX(ISNUMBER(--MID(AC1184,ROW($A$1:$A$25),1))* ROW($A$1:$A$25),0),ROW($A$1:$A$25))+1,1)*10^ROW($A$1:$A$25)/10)</f>
        <v>0</v>
      </c>
      <c r="AE1184" s="180"/>
      <c r="AF1184" s="180"/>
      <c r="AG1184" s="180"/>
    </row>
    <row r="1185" spans="15:33" s="179" customFormat="1" x14ac:dyDescent="0.25">
      <c r="O1185" s="180"/>
      <c r="P1185" s="180"/>
      <c r="Q1185" s="180"/>
      <c r="R1185" s="180"/>
      <c r="S1185" s="180"/>
      <c r="T1185" s="180"/>
      <c r="U1185" s="180"/>
      <c r="V1185" s="180"/>
      <c r="W1185" s="180"/>
      <c r="X1185" s="180"/>
      <c r="Y1185" s="180"/>
      <c r="Z1185" s="180"/>
      <c r="AA1185" s="180"/>
      <c r="AB1185" s="180"/>
      <c r="AC1185" s="205" t="str">
        <f>INDEX(Tracking!$B$6:$B$3001,ROW(A1180),1)&amp;""</f>
        <v/>
      </c>
      <c r="AD1185" s="206">
        <f t="array" ref="AD1185">SUMPRODUCT(MID(0&amp;AC1185,LARGE(INDEX(ISNUMBER(--MID(AC1185,ROW($A$1:$A$25),1))* ROW($A$1:$A$25),0),ROW($A$1:$A$25))+1,1)*10^ROW($A$1:$A$25)/10)</f>
        <v>0</v>
      </c>
      <c r="AE1185" s="180"/>
      <c r="AF1185" s="180"/>
      <c r="AG1185" s="180"/>
    </row>
    <row r="1186" spans="15:33" s="179" customFormat="1" x14ac:dyDescent="0.25">
      <c r="O1186" s="180"/>
      <c r="P1186" s="180"/>
      <c r="Q1186" s="180"/>
      <c r="R1186" s="180"/>
      <c r="S1186" s="180"/>
      <c r="T1186" s="180"/>
      <c r="U1186" s="180"/>
      <c r="V1186" s="180"/>
      <c r="W1186" s="180"/>
      <c r="X1186" s="180"/>
      <c r="Y1186" s="180"/>
      <c r="Z1186" s="180"/>
      <c r="AA1186" s="180"/>
      <c r="AB1186" s="180"/>
      <c r="AC1186" s="205" t="str">
        <f>INDEX(Tracking!$B$6:$B$3001,ROW(A1181),1)&amp;""</f>
        <v/>
      </c>
      <c r="AD1186" s="206">
        <f t="array" ref="AD1186">SUMPRODUCT(MID(0&amp;AC1186,LARGE(INDEX(ISNUMBER(--MID(AC1186,ROW($A$1:$A$25),1))* ROW($A$1:$A$25),0),ROW($A$1:$A$25))+1,1)*10^ROW($A$1:$A$25)/10)</f>
        <v>0</v>
      </c>
      <c r="AE1186" s="180"/>
      <c r="AF1186" s="180"/>
      <c r="AG1186" s="180"/>
    </row>
    <row r="1187" spans="15:33" s="179" customFormat="1" x14ac:dyDescent="0.25">
      <c r="O1187" s="180"/>
      <c r="P1187" s="180"/>
      <c r="Q1187" s="180"/>
      <c r="R1187" s="180"/>
      <c r="S1187" s="180"/>
      <c r="T1187" s="180"/>
      <c r="U1187" s="180"/>
      <c r="V1187" s="180"/>
      <c r="W1187" s="180"/>
      <c r="X1187" s="180"/>
      <c r="Y1187" s="180"/>
      <c r="Z1187" s="180"/>
      <c r="AA1187" s="180"/>
      <c r="AB1187" s="180"/>
      <c r="AC1187" s="205" t="str">
        <f>INDEX(Tracking!$B$6:$B$3001,ROW(A1182),1)&amp;""</f>
        <v/>
      </c>
      <c r="AD1187" s="206">
        <f t="array" ref="AD1187">SUMPRODUCT(MID(0&amp;AC1187,LARGE(INDEX(ISNUMBER(--MID(AC1187,ROW($A$1:$A$25),1))* ROW($A$1:$A$25),0),ROW($A$1:$A$25))+1,1)*10^ROW($A$1:$A$25)/10)</f>
        <v>0</v>
      </c>
      <c r="AE1187" s="180"/>
      <c r="AF1187" s="180"/>
      <c r="AG1187" s="180"/>
    </row>
    <row r="1188" spans="15:33" s="179" customFormat="1" x14ac:dyDescent="0.25">
      <c r="O1188" s="180"/>
      <c r="P1188" s="180"/>
      <c r="Q1188" s="180"/>
      <c r="R1188" s="180"/>
      <c r="S1188" s="180"/>
      <c r="T1188" s="180"/>
      <c r="U1188" s="180"/>
      <c r="V1188" s="180"/>
      <c r="W1188" s="180"/>
      <c r="X1188" s="180"/>
      <c r="Y1188" s="180"/>
      <c r="Z1188" s="180"/>
      <c r="AA1188" s="180"/>
      <c r="AB1188" s="180"/>
      <c r="AC1188" s="205" t="str">
        <f>INDEX(Tracking!$B$6:$B$3001,ROW(A1183),1)&amp;""</f>
        <v/>
      </c>
      <c r="AD1188" s="206">
        <f t="array" ref="AD1188">SUMPRODUCT(MID(0&amp;AC1188,LARGE(INDEX(ISNUMBER(--MID(AC1188,ROW($A$1:$A$25),1))* ROW($A$1:$A$25),0),ROW($A$1:$A$25))+1,1)*10^ROW($A$1:$A$25)/10)</f>
        <v>0</v>
      </c>
      <c r="AE1188" s="180"/>
      <c r="AF1188" s="180"/>
      <c r="AG1188" s="180"/>
    </row>
    <row r="1189" spans="15:33" s="179" customFormat="1" x14ac:dyDescent="0.25">
      <c r="O1189" s="180"/>
      <c r="P1189" s="180"/>
      <c r="Q1189" s="180"/>
      <c r="R1189" s="180"/>
      <c r="S1189" s="180"/>
      <c r="T1189" s="180"/>
      <c r="U1189" s="180"/>
      <c r="V1189" s="180"/>
      <c r="W1189" s="180"/>
      <c r="X1189" s="180"/>
      <c r="Y1189" s="180"/>
      <c r="Z1189" s="180"/>
      <c r="AA1189" s="180"/>
      <c r="AB1189" s="180"/>
      <c r="AC1189" s="205" t="str">
        <f>INDEX(Tracking!$B$6:$B$3001,ROW(A1184),1)&amp;""</f>
        <v/>
      </c>
      <c r="AD1189" s="206">
        <f t="array" ref="AD1189">SUMPRODUCT(MID(0&amp;AC1189,LARGE(INDEX(ISNUMBER(--MID(AC1189,ROW($A$1:$A$25),1))* ROW($A$1:$A$25),0),ROW($A$1:$A$25))+1,1)*10^ROW($A$1:$A$25)/10)</f>
        <v>0</v>
      </c>
      <c r="AE1189" s="180"/>
      <c r="AF1189" s="180"/>
      <c r="AG1189" s="180"/>
    </row>
    <row r="1190" spans="15:33" s="179" customFormat="1" x14ac:dyDescent="0.25">
      <c r="O1190" s="180"/>
      <c r="P1190" s="180"/>
      <c r="Q1190" s="180"/>
      <c r="R1190" s="180"/>
      <c r="S1190" s="180"/>
      <c r="T1190" s="180"/>
      <c r="U1190" s="180"/>
      <c r="V1190" s="180"/>
      <c r="W1190" s="180"/>
      <c r="X1190" s="180"/>
      <c r="Y1190" s="180"/>
      <c r="Z1190" s="180"/>
      <c r="AA1190" s="180"/>
      <c r="AB1190" s="180"/>
      <c r="AC1190" s="205" t="str">
        <f>INDEX(Tracking!$B$6:$B$3001,ROW(A1185),1)&amp;""</f>
        <v/>
      </c>
      <c r="AD1190" s="206">
        <f t="array" ref="AD1190">SUMPRODUCT(MID(0&amp;AC1190,LARGE(INDEX(ISNUMBER(--MID(AC1190,ROW($A$1:$A$25),1))* ROW($A$1:$A$25),0),ROW($A$1:$A$25))+1,1)*10^ROW($A$1:$A$25)/10)</f>
        <v>0</v>
      </c>
      <c r="AE1190" s="180"/>
      <c r="AF1190" s="180"/>
      <c r="AG1190" s="180"/>
    </row>
    <row r="1191" spans="15:33" s="179" customFormat="1" x14ac:dyDescent="0.25">
      <c r="O1191" s="180"/>
      <c r="P1191" s="180"/>
      <c r="Q1191" s="180"/>
      <c r="R1191" s="180"/>
      <c r="S1191" s="180"/>
      <c r="T1191" s="180"/>
      <c r="U1191" s="180"/>
      <c r="V1191" s="180"/>
      <c r="W1191" s="180"/>
      <c r="X1191" s="180"/>
      <c r="Y1191" s="180"/>
      <c r="Z1191" s="180"/>
      <c r="AA1191" s="180"/>
      <c r="AB1191" s="180"/>
      <c r="AC1191" s="205" t="str">
        <f>INDEX(Tracking!$B$6:$B$3001,ROW(A1186),1)&amp;""</f>
        <v/>
      </c>
      <c r="AD1191" s="206">
        <f t="array" ref="AD1191">SUMPRODUCT(MID(0&amp;AC1191,LARGE(INDEX(ISNUMBER(--MID(AC1191,ROW($A$1:$A$25),1))* ROW($A$1:$A$25),0),ROW($A$1:$A$25))+1,1)*10^ROW($A$1:$A$25)/10)</f>
        <v>0</v>
      </c>
      <c r="AE1191" s="180"/>
      <c r="AF1191" s="180"/>
      <c r="AG1191" s="180"/>
    </row>
    <row r="1192" spans="15:33" s="179" customFormat="1" x14ac:dyDescent="0.25">
      <c r="O1192" s="180"/>
      <c r="P1192" s="180"/>
      <c r="Q1192" s="180"/>
      <c r="R1192" s="180"/>
      <c r="S1192" s="180"/>
      <c r="T1192" s="180"/>
      <c r="U1192" s="180"/>
      <c r="V1192" s="180"/>
      <c r="W1192" s="180"/>
      <c r="X1192" s="180"/>
      <c r="Y1192" s="180"/>
      <c r="Z1192" s="180"/>
      <c r="AA1192" s="180"/>
      <c r="AB1192" s="180"/>
      <c r="AC1192" s="205" t="str">
        <f>INDEX(Tracking!$B$6:$B$3001,ROW(A1187),1)&amp;""</f>
        <v/>
      </c>
      <c r="AD1192" s="206">
        <f t="array" ref="AD1192">SUMPRODUCT(MID(0&amp;AC1192,LARGE(INDEX(ISNUMBER(--MID(AC1192,ROW($A$1:$A$25),1))* ROW($A$1:$A$25),0),ROW($A$1:$A$25))+1,1)*10^ROW($A$1:$A$25)/10)</f>
        <v>0</v>
      </c>
      <c r="AE1192" s="180"/>
      <c r="AF1192" s="180"/>
      <c r="AG1192" s="180"/>
    </row>
    <row r="1193" spans="15:33" s="179" customFormat="1" x14ac:dyDescent="0.25">
      <c r="O1193" s="180"/>
      <c r="P1193" s="180"/>
      <c r="Q1193" s="180"/>
      <c r="R1193" s="180"/>
      <c r="S1193" s="180"/>
      <c r="T1193" s="180"/>
      <c r="U1193" s="180"/>
      <c r="V1193" s="180"/>
      <c r="W1193" s="180"/>
      <c r="X1193" s="180"/>
      <c r="Y1193" s="180"/>
      <c r="Z1193" s="180"/>
      <c r="AA1193" s="180"/>
      <c r="AB1193" s="180"/>
      <c r="AC1193" s="205" t="str">
        <f>INDEX(Tracking!$B$6:$B$3001,ROW(A1188),1)&amp;""</f>
        <v/>
      </c>
      <c r="AD1193" s="206">
        <f t="array" ref="AD1193">SUMPRODUCT(MID(0&amp;AC1193,LARGE(INDEX(ISNUMBER(--MID(AC1193,ROW($A$1:$A$25),1))* ROW($A$1:$A$25),0),ROW($A$1:$A$25))+1,1)*10^ROW($A$1:$A$25)/10)</f>
        <v>0</v>
      </c>
      <c r="AE1193" s="180"/>
      <c r="AF1193" s="180"/>
      <c r="AG1193" s="180"/>
    </row>
    <row r="1194" spans="15:33" s="179" customFormat="1" x14ac:dyDescent="0.25">
      <c r="O1194" s="180"/>
      <c r="P1194" s="180"/>
      <c r="Q1194" s="180"/>
      <c r="R1194" s="180"/>
      <c r="S1194" s="180"/>
      <c r="T1194" s="180"/>
      <c r="U1194" s="180"/>
      <c r="V1194" s="180"/>
      <c r="W1194" s="180"/>
      <c r="X1194" s="180"/>
      <c r="Y1194" s="180"/>
      <c r="Z1194" s="180"/>
      <c r="AA1194" s="180"/>
      <c r="AB1194" s="180"/>
      <c r="AC1194" s="205" t="str">
        <f>INDEX(Tracking!$B$6:$B$3001,ROW(A1189),1)&amp;""</f>
        <v/>
      </c>
      <c r="AD1194" s="206">
        <f t="array" ref="AD1194">SUMPRODUCT(MID(0&amp;AC1194,LARGE(INDEX(ISNUMBER(--MID(AC1194,ROW($A$1:$A$25),1))* ROW($A$1:$A$25),0),ROW($A$1:$A$25))+1,1)*10^ROW($A$1:$A$25)/10)</f>
        <v>0</v>
      </c>
      <c r="AE1194" s="180"/>
      <c r="AF1194" s="180"/>
      <c r="AG1194" s="180"/>
    </row>
    <row r="1195" spans="15:33" s="179" customFormat="1" x14ac:dyDescent="0.25">
      <c r="O1195" s="180"/>
      <c r="P1195" s="180"/>
      <c r="Q1195" s="180"/>
      <c r="R1195" s="180"/>
      <c r="S1195" s="180"/>
      <c r="T1195" s="180"/>
      <c r="U1195" s="180"/>
      <c r="V1195" s="180"/>
      <c r="W1195" s="180"/>
      <c r="X1195" s="180"/>
      <c r="Y1195" s="180"/>
      <c r="Z1195" s="180"/>
      <c r="AA1195" s="180"/>
      <c r="AB1195" s="180"/>
      <c r="AC1195" s="205" t="str">
        <f>INDEX(Tracking!$B$6:$B$3001,ROW(A1190),1)&amp;""</f>
        <v/>
      </c>
      <c r="AD1195" s="206">
        <f t="array" ref="AD1195">SUMPRODUCT(MID(0&amp;AC1195,LARGE(INDEX(ISNUMBER(--MID(AC1195,ROW($A$1:$A$25),1))* ROW($A$1:$A$25),0),ROW($A$1:$A$25))+1,1)*10^ROW($A$1:$A$25)/10)</f>
        <v>0</v>
      </c>
      <c r="AE1195" s="180"/>
      <c r="AF1195" s="180"/>
      <c r="AG1195" s="180"/>
    </row>
    <row r="1196" spans="15:33" s="179" customFormat="1" x14ac:dyDescent="0.25">
      <c r="O1196" s="180"/>
      <c r="P1196" s="180"/>
      <c r="Q1196" s="180"/>
      <c r="R1196" s="180"/>
      <c r="S1196" s="180"/>
      <c r="T1196" s="180"/>
      <c r="U1196" s="180"/>
      <c r="V1196" s="180"/>
      <c r="W1196" s="180"/>
      <c r="X1196" s="180"/>
      <c r="Y1196" s="180"/>
      <c r="Z1196" s="180"/>
      <c r="AA1196" s="180"/>
      <c r="AB1196" s="180"/>
      <c r="AC1196" s="205" t="str">
        <f>INDEX(Tracking!$B$6:$B$3001,ROW(A1191),1)&amp;""</f>
        <v/>
      </c>
      <c r="AD1196" s="206">
        <f t="array" ref="AD1196">SUMPRODUCT(MID(0&amp;AC1196,LARGE(INDEX(ISNUMBER(--MID(AC1196,ROW($A$1:$A$25),1))* ROW($A$1:$A$25),0),ROW($A$1:$A$25))+1,1)*10^ROW($A$1:$A$25)/10)</f>
        <v>0</v>
      </c>
      <c r="AE1196" s="180"/>
      <c r="AF1196" s="180"/>
      <c r="AG1196" s="180"/>
    </row>
    <row r="1197" spans="15:33" s="179" customFormat="1" x14ac:dyDescent="0.25">
      <c r="O1197" s="180"/>
      <c r="P1197" s="180"/>
      <c r="Q1197" s="180"/>
      <c r="R1197" s="180"/>
      <c r="S1197" s="180"/>
      <c r="T1197" s="180"/>
      <c r="U1197" s="180"/>
      <c r="V1197" s="180"/>
      <c r="W1197" s="180"/>
      <c r="X1197" s="180"/>
      <c r="Y1197" s="180"/>
      <c r="Z1197" s="180"/>
      <c r="AA1197" s="180"/>
      <c r="AB1197" s="180"/>
      <c r="AC1197" s="205" t="str">
        <f>INDEX(Tracking!$B$6:$B$3001,ROW(A1192),1)&amp;""</f>
        <v/>
      </c>
      <c r="AD1197" s="206">
        <f t="array" ref="AD1197">SUMPRODUCT(MID(0&amp;AC1197,LARGE(INDEX(ISNUMBER(--MID(AC1197,ROW($A$1:$A$25),1))* ROW($A$1:$A$25),0),ROW($A$1:$A$25))+1,1)*10^ROW($A$1:$A$25)/10)</f>
        <v>0</v>
      </c>
      <c r="AE1197" s="180"/>
      <c r="AF1197" s="180"/>
      <c r="AG1197" s="180"/>
    </row>
    <row r="1198" spans="15:33" s="179" customFormat="1" x14ac:dyDescent="0.25">
      <c r="O1198" s="180"/>
      <c r="P1198" s="180"/>
      <c r="Q1198" s="180"/>
      <c r="R1198" s="180"/>
      <c r="S1198" s="180"/>
      <c r="T1198" s="180"/>
      <c r="U1198" s="180"/>
      <c r="V1198" s="180"/>
      <c r="W1198" s="180"/>
      <c r="X1198" s="180"/>
      <c r="Y1198" s="180"/>
      <c r="Z1198" s="180"/>
      <c r="AA1198" s="180"/>
      <c r="AB1198" s="180"/>
      <c r="AC1198" s="205" t="str">
        <f>INDEX(Tracking!$B$6:$B$3001,ROW(A1193),1)&amp;""</f>
        <v/>
      </c>
      <c r="AD1198" s="206">
        <f t="array" ref="AD1198">SUMPRODUCT(MID(0&amp;AC1198,LARGE(INDEX(ISNUMBER(--MID(AC1198,ROW($A$1:$A$25),1))* ROW($A$1:$A$25),0),ROW($A$1:$A$25))+1,1)*10^ROW($A$1:$A$25)/10)</f>
        <v>0</v>
      </c>
      <c r="AE1198" s="180"/>
      <c r="AF1198" s="180"/>
      <c r="AG1198" s="180"/>
    </row>
    <row r="1199" spans="15:33" s="179" customFormat="1" x14ac:dyDescent="0.25">
      <c r="O1199" s="180"/>
      <c r="P1199" s="180"/>
      <c r="Q1199" s="180"/>
      <c r="R1199" s="180"/>
      <c r="S1199" s="180"/>
      <c r="T1199" s="180"/>
      <c r="U1199" s="180"/>
      <c r="V1199" s="180"/>
      <c r="W1199" s="180"/>
      <c r="X1199" s="180"/>
      <c r="Y1199" s="180"/>
      <c r="Z1199" s="180"/>
      <c r="AA1199" s="180"/>
      <c r="AB1199" s="180"/>
      <c r="AC1199" s="205" t="str">
        <f>INDEX(Tracking!$B$6:$B$3001,ROW(A1194),1)&amp;""</f>
        <v/>
      </c>
      <c r="AD1199" s="206">
        <f t="array" ref="AD1199">SUMPRODUCT(MID(0&amp;AC1199,LARGE(INDEX(ISNUMBER(--MID(AC1199,ROW($A$1:$A$25),1))* ROW($A$1:$A$25),0),ROW($A$1:$A$25))+1,1)*10^ROW($A$1:$A$25)/10)</f>
        <v>0</v>
      </c>
      <c r="AE1199" s="180"/>
      <c r="AF1199" s="180"/>
      <c r="AG1199" s="180"/>
    </row>
    <row r="1200" spans="15:33" s="179" customFormat="1" x14ac:dyDescent="0.25">
      <c r="O1200" s="180"/>
      <c r="P1200" s="180"/>
      <c r="Q1200" s="180"/>
      <c r="R1200" s="180"/>
      <c r="S1200" s="180"/>
      <c r="T1200" s="180"/>
      <c r="U1200" s="180"/>
      <c r="V1200" s="180"/>
      <c r="W1200" s="180"/>
      <c r="X1200" s="180"/>
      <c r="Y1200" s="180"/>
      <c r="Z1200" s="180"/>
      <c r="AA1200" s="180"/>
      <c r="AB1200" s="180"/>
      <c r="AC1200" s="205" t="str">
        <f>INDEX(Tracking!$B$6:$B$3001,ROW(A1195),1)&amp;""</f>
        <v/>
      </c>
      <c r="AD1200" s="206">
        <f t="array" ref="AD1200">SUMPRODUCT(MID(0&amp;AC1200,LARGE(INDEX(ISNUMBER(--MID(AC1200,ROW($A$1:$A$25),1))* ROW($A$1:$A$25),0),ROW($A$1:$A$25))+1,1)*10^ROW($A$1:$A$25)/10)</f>
        <v>0</v>
      </c>
      <c r="AE1200" s="180"/>
      <c r="AF1200" s="180"/>
      <c r="AG1200" s="180"/>
    </row>
    <row r="1201" spans="15:33" s="179" customFormat="1" x14ac:dyDescent="0.25">
      <c r="O1201" s="180"/>
      <c r="P1201" s="180"/>
      <c r="Q1201" s="180"/>
      <c r="R1201" s="180"/>
      <c r="S1201" s="180"/>
      <c r="T1201" s="180"/>
      <c r="U1201" s="180"/>
      <c r="V1201" s="180"/>
      <c r="W1201" s="180"/>
      <c r="X1201" s="180"/>
      <c r="Y1201" s="180"/>
      <c r="Z1201" s="180"/>
      <c r="AA1201" s="180"/>
      <c r="AB1201" s="180"/>
      <c r="AC1201" s="205" t="str">
        <f>INDEX(Tracking!$B$6:$B$3001,ROW(A1196),1)&amp;""</f>
        <v/>
      </c>
      <c r="AD1201" s="206">
        <f t="array" ref="AD1201">SUMPRODUCT(MID(0&amp;AC1201,LARGE(INDEX(ISNUMBER(--MID(AC1201,ROW($A$1:$A$25),1))* ROW($A$1:$A$25),0),ROW($A$1:$A$25))+1,1)*10^ROW($A$1:$A$25)/10)</f>
        <v>0</v>
      </c>
      <c r="AE1201" s="180"/>
      <c r="AF1201" s="180"/>
      <c r="AG1201" s="180"/>
    </row>
    <row r="1202" spans="15:33" s="179" customFormat="1" x14ac:dyDescent="0.25">
      <c r="O1202" s="180"/>
      <c r="P1202" s="180"/>
      <c r="Q1202" s="180"/>
      <c r="R1202" s="180"/>
      <c r="S1202" s="180"/>
      <c r="T1202" s="180"/>
      <c r="U1202" s="180"/>
      <c r="V1202" s="180"/>
      <c r="W1202" s="180"/>
      <c r="X1202" s="180"/>
      <c r="Y1202" s="180"/>
      <c r="Z1202" s="180"/>
      <c r="AA1202" s="180"/>
      <c r="AB1202" s="180"/>
      <c r="AC1202" s="205" t="str">
        <f>INDEX(Tracking!$B$6:$B$3001,ROW(A1197),1)&amp;""</f>
        <v/>
      </c>
      <c r="AD1202" s="206">
        <f t="array" ref="AD1202">SUMPRODUCT(MID(0&amp;AC1202,LARGE(INDEX(ISNUMBER(--MID(AC1202,ROW($A$1:$A$25),1))* ROW($A$1:$A$25),0),ROW($A$1:$A$25))+1,1)*10^ROW($A$1:$A$25)/10)</f>
        <v>0</v>
      </c>
      <c r="AE1202" s="180"/>
      <c r="AF1202" s="180"/>
      <c r="AG1202" s="180"/>
    </row>
    <row r="1203" spans="15:33" s="179" customFormat="1" x14ac:dyDescent="0.25">
      <c r="O1203" s="180"/>
      <c r="P1203" s="180"/>
      <c r="Q1203" s="180"/>
      <c r="R1203" s="180"/>
      <c r="S1203" s="180"/>
      <c r="T1203" s="180"/>
      <c r="U1203" s="180"/>
      <c r="V1203" s="180"/>
      <c r="W1203" s="180"/>
      <c r="X1203" s="180"/>
      <c r="Y1203" s="180"/>
      <c r="Z1203" s="180"/>
      <c r="AA1203" s="180"/>
      <c r="AB1203" s="180"/>
      <c r="AC1203" s="205" t="str">
        <f>INDEX(Tracking!$B$6:$B$3001,ROW(A1198),1)&amp;""</f>
        <v/>
      </c>
      <c r="AD1203" s="206">
        <f t="array" ref="AD1203">SUMPRODUCT(MID(0&amp;AC1203,LARGE(INDEX(ISNUMBER(--MID(AC1203,ROW($A$1:$A$25),1))* ROW($A$1:$A$25),0),ROW($A$1:$A$25))+1,1)*10^ROW($A$1:$A$25)/10)</f>
        <v>0</v>
      </c>
      <c r="AE1203" s="180"/>
      <c r="AF1203" s="180"/>
      <c r="AG1203" s="180"/>
    </row>
    <row r="1204" spans="15:33" s="179" customFormat="1" x14ac:dyDescent="0.25">
      <c r="O1204" s="180"/>
      <c r="P1204" s="180"/>
      <c r="Q1204" s="180"/>
      <c r="R1204" s="180"/>
      <c r="S1204" s="180"/>
      <c r="T1204" s="180"/>
      <c r="U1204" s="180"/>
      <c r="V1204" s="180"/>
      <c r="W1204" s="180"/>
      <c r="X1204" s="180"/>
      <c r="Y1204" s="180"/>
      <c r="Z1204" s="180"/>
      <c r="AA1204" s="180"/>
      <c r="AB1204" s="180"/>
      <c r="AC1204" s="205" t="str">
        <f>INDEX(Tracking!$B$6:$B$3001,ROW(A1199),1)&amp;""</f>
        <v/>
      </c>
      <c r="AD1204" s="206">
        <f t="array" ref="AD1204">SUMPRODUCT(MID(0&amp;AC1204,LARGE(INDEX(ISNUMBER(--MID(AC1204,ROW($A$1:$A$25),1))* ROW($A$1:$A$25),0),ROW($A$1:$A$25))+1,1)*10^ROW($A$1:$A$25)/10)</f>
        <v>0</v>
      </c>
      <c r="AE1204" s="180"/>
      <c r="AF1204" s="180"/>
      <c r="AG1204" s="180"/>
    </row>
    <row r="1205" spans="15:33" s="179" customFormat="1" x14ac:dyDescent="0.25">
      <c r="O1205" s="180"/>
      <c r="P1205" s="180"/>
      <c r="Q1205" s="180"/>
      <c r="R1205" s="180"/>
      <c r="S1205" s="180"/>
      <c r="T1205" s="180"/>
      <c r="U1205" s="180"/>
      <c r="V1205" s="180"/>
      <c r="W1205" s="180"/>
      <c r="X1205" s="180"/>
      <c r="Y1205" s="180"/>
      <c r="Z1205" s="180"/>
      <c r="AA1205" s="180"/>
      <c r="AB1205" s="180"/>
      <c r="AC1205" s="205" t="str">
        <f>INDEX(Tracking!$B$6:$B$3001,ROW(A1200),1)&amp;""</f>
        <v/>
      </c>
      <c r="AD1205" s="206">
        <f t="array" ref="AD1205">SUMPRODUCT(MID(0&amp;AC1205,LARGE(INDEX(ISNUMBER(--MID(AC1205,ROW($A$1:$A$25),1))* ROW($A$1:$A$25),0),ROW($A$1:$A$25))+1,1)*10^ROW($A$1:$A$25)/10)</f>
        <v>0</v>
      </c>
      <c r="AE1205" s="180"/>
      <c r="AF1205" s="180"/>
      <c r="AG1205" s="180"/>
    </row>
    <row r="1206" spans="15:33" s="179" customFormat="1" x14ac:dyDescent="0.25">
      <c r="O1206" s="180"/>
      <c r="P1206" s="180"/>
      <c r="Q1206" s="180"/>
      <c r="R1206" s="180"/>
      <c r="S1206" s="180"/>
      <c r="T1206" s="180"/>
      <c r="U1206" s="180"/>
      <c r="V1206" s="180"/>
      <c r="W1206" s="180"/>
      <c r="X1206" s="180"/>
      <c r="Y1206" s="180"/>
      <c r="Z1206" s="180"/>
      <c r="AA1206" s="180"/>
      <c r="AB1206" s="180"/>
      <c r="AC1206" s="205" t="str">
        <f>INDEX(Tracking!$B$6:$B$3001,ROW(A1201),1)&amp;""</f>
        <v/>
      </c>
      <c r="AD1206" s="206">
        <f t="array" ref="AD1206">SUMPRODUCT(MID(0&amp;AC1206,LARGE(INDEX(ISNUMBER(--MID(AC1206,ROW($A$1:$A$25),1))* ROW($A$1:$A$25),0),ROW($A$1:$A$25))+1,1)*10^ROW($A$1:$A$25)/10)</f>
        <v>0</v>
      </c>
      <c r="AE1206" s="180"/>
      <c r="AF1206" s="180"/>
      <c r="AG1206" s="180"/>
    </row>
    <row r="1207" spans="15:33" s="179" customFormat="1" x14ac:dyDescent="0.25">
      <c r="O1207" s="180"/>
      <c r="P1207" s="180"/>
      <c r="Q1207" s="180"/>
      <c r="R1207" s="180"/>
      <c r="S1207" s="180"/>
      <c r="T1207" s="180"/>
      <c r="U1207" s="180"/>
      <c r="V1207" s="180"/>
      <c r="W1207" s="180"/>
      <c r="X1207" s="180"/>
      <c r="Y1207" s="180"/>
      <c r="Z1207" s="180"/>
      <c r="AA1207" s="180"/>
      <c r="AB1207" s="180"/>
      <c r="AC1207" s="205" t="str">
        <f>INDEX(Tracking!$B$6:$B$3001,ROW(A1202),1)&amp;""</f>
        <v/>
      </c>
      <c r="AD1207" s="206">
        <f t="array" ref="AD1207">SUMPRODUCT(MID(0&amp;AC1207,LARGE(INDEX(ISNUMBER(--MID(AC1207,ROW($A$1:$A$25),1))* ROW($A$1:$A$25),0),ROW($A$1:$A$25))+1,1)*10^ROW($A$1:$A$25)/10)</f>
        <v>0</v>
      </c>
      <c r="AE1207" s="180"/>
      <c r="AF1207" s="180"/>
      <c r="AG1207" s="180"/>
    </row>
    <row r="1208" spans="15:33" s="179" customFormat="1" x14ac:dyDescent="0.25">
      <c r="O1208" s="180"/>
      <c r="P1208" s="180"/>
      <c r="Q1208" s="180"/>
      <c r="R1208" s="180"/>
      <c r="S1208" s="180"/>
      <c r="T1208" s="180"/>
      <c r="U1208" s="180"/>
      <c r="V1208" s="180"/>
      <c r="W1208" s="180"/>
      <c r="X1208" s="180"/>
      <c r="Y1208" s="180"/>
      <c r="Z1208" s="180"/>
      <c r="AA1208" s="180"/>
      <c r="AB1208" s="180"/>
      <c r="AC1208" s="205" t="str">
        <f>INDEX(Tracking!$B$6:$B$3001,ROW(A1203),1)&amp;""</f>
        <v/>
      </c>
      <c r="AD1208" s="206">
        <f t="array" ref="AD1208">SUMPRODUCT(MID(0&amp;AC1208,LARGE(INDEX(ISNUMBER(--MID(AC1208,ROW($A$1:$A$25),1))* ROW($A$1:$A$25),0),ROW($A$1:$A$25))+1,1)*10^ROW($A$1:$A$25)/10)</f>
        <v>0</v>
      </c>
      <c r="AE1208" s="180"/>
      <c r="AF1208" s="180"/>
      <c r="AG1208" s="180"/>
    </row>
    <row r="1209" spans="15:33" s="179" customFormat="1" x14ac:dyDescent="0.25">
      <c r="O1209" s="180"/>
      <c r="P1209" s="180"/>
      <c r="Q1209" s="180"/>
      <c r="R1209" s="180"/>
      <c r="S1209" s="180"/>
      <c r="T1209" s="180"/>
      <c r="U1209" s="180"/>
      <c r="V1209" s="180"/>
      <c r="W1209" s="180"/>
      <c r="X1209" s="180"/>
      <c r="Y1209" s="180"/>
      <c r="Z1209" s="180"/>
      <c r="AA1209" s="180"/>
      <c r="AB1209" s="180"/>
      <c r="AC1209" s="205" t="str">
        <f>INDEX(Tracking!$B$6:$B$3001,ROW(A1204),1)&amp;""</f>
        <v/>
      </c>
      <c r="AD1209" s="206">
        <f t="array" ref="AD1209">SUMPRODUCT(MID(0&amp;AC1209,LARGE(INDEX(ISNUMBER(--MID(AC1209,ROW($A$1:$A$25),1))* ROW($A$1:$A$25),0),ROW($A$1:$A$25))+1,1)*10^ROW($A$1:$A$25)/10)</f>
        <v>0</v>
      </c>
      <c r="AE1209" s="180"/>
      <c r="AF1209" s="180"/>
      <c r="AG1209" s="180"/>
    </row>
    <row r="1210" spans="15:33" s="179" customFormat="1" x14ac:dyDescent="0.25">
      <c r="O1210" s="180"/>
      <c r="P1210" s="180"/>
      <c r="Q1210" s="180"/>
      <c r="R1210" s="180"/>
      <c r="S1210" s="180"/>
      <c r="T1210" s="180"/>
      <c r="U1210" s="180"/>
      <c r="V1210" s="180"/>
      <c r="W1210" s="180"/>
      <c r="X1210" s="180"/>
      <c r="Y1210" s="180"/>
      <c r="Z1210" s="180"/>
      <c r="AA1210" s="180"/>
      <c r="AB1210" s="180"/>
      <c r="AC1210" s="205" t="str">
        <f>INDEX(Tracking!$B$6:$B$3001,ROW(A1205),1)&amp;""</f>
        <v/>
      </c>
      <c r="AD1210" s="206">
        <f t="array" ref="AD1210">SUMPRODUCT(MID(0&amp;AC1210,LARGE(INDEX(ISNUMBER(--MID(AC1210,ROW($A$1:$A$25),1))* ROW($A$1:$A$25),0),ROW($A$1:$A$25))+1,1)*10^ROW($A$1:$A$25)/10)</f>
        <v>0</v>
      </c>
      <c r="AE1210" s="180"/>
      <c r="AF1210" s="180"/>
      <c r="AG1210" s="180"/>
    </row>
    <row r="1211" spans="15:33" s="179" customFormat="1" x14ac:dyDescent="0.25">
      <c r="O1211" s="180"/>
      <c r="P1211" s="180"/>
      <c r="Q1211" s="180"/>
      <c r="R1211" s="180"/>
      <c r="S1211" s="180"/>
      <c r="T1211" s="180"/>
      <c r="U1211" s="180"/>
      <c r="V1211" s="180"/>
      <c r="W1211" s="180"/>
      <c r="X1211" s="180"/>
      <c r="Y1211" s="180"/>
      <c r="Z1211" s="180"/>
      <c r="AA1211" s="180"/>
      <c r="AB1211" s="180"/>
      <c r="AC1211" s="205" t="str">
        <f>INDEX(Tracking!$B$6:$B$3001,ROW(A1206),1)&amp;""</f>
        <v/>
      </c>
      <c r="AD1211" s="206">
        <f t="array" ref="AD1211">SUMPRODUCT(MID(0&amp;AC1211,LARGE(INDEX(ISNUMBER(--MID(AC1211,ROW($A$1:$A$25),1))* ROW($A$1:$A$25),0),ROW($A$1:$A$25))+1,1)*10^ROW($A$1:$A$25)/10)</f>
        <v>0</v>
      </c>
      <c r="AE1211" s="180"/>
      <c r="AF1211" s="180"/>
      <c r="AG1211" s="180"/>
    </row>
    <row r="1212" spans="15:33" s="179" customFormat="1" x14ac:dyDescent="0.25">
      <c r="O1212" s="180"/>
      <c r="P1212" s="180"/>
      <c r="Q1212" s="180"/>
      <c r="R1212" s="180"/>
      <c r="S1212" s="180"/>
      <c r="T1212" s="180"/>
      <c r="U1212" s="180"/>
      <c r="V1212" s="180"/>
      <c r="W1212" s="180"/>
      <c r="X1212" s="180"/>
      <c r="Y1212" s="180"/>
      <c r="Z1212" s="180"/>
      <c r="AA1212" s="180"/>
      <c r="AB1212" s="180"/>
      <c r="AC1212" s="205" t="str">
        <f>INDEX(Tracking!$B$6:$B$3001,ROW(A1207),1)&amp;""</f>
        <v/>
      </c>
      <c r="AD1212" s="206">
        <f t="array" ref="AD1212">SUMPRODUCT(MID(0&amp;AC1212,LARGE(INDEX(ISNUMBER(--MID(AC1212,ROW($A$1:$A$25),1))* ROW($A$1:$A$25),0),ROW($A$1:$A$25))+1,1)*10^ROW($A$1:$A$25)/10)</f>
        <v>0</v>
      </c>
      <c r="AE1212" s="180"/>
      <c r="AF1212" s="180"/>
      <c r="AG1212" s="180"/>
    </row>
    <row r="1213" spans="15:33" s="179" customFormat="1" x14ac:dyDescent="0.25">
      <c r="O1213" s="180"/>
      <c r="P1213" s="180"/>
      <c r="Q1213" s="180"/>
      <c r="R1213" s="180"/>
      <c r="S1213" s="180"/>
      <c r="T1213" s="180"/>
      <c r="U1213" s="180"/>
      <c r="V1213" s="180"/>
      <c r="W1213" s="180"/>
      <c r="X1213" s="180"/>
      <c r="Y1213" s="180"/>
      <c r="Z1213" s="180"/>
      <c r="AA1213" s="180"/>
      <c r="AB1213" s="180"/>
      <c r="AC1213" s="205" t="str">
        <f>INDEX(Tracking!$B$6:$B$3001,ROW(A1208),1)&amp;""</f>
        <v/>
      </c>
      <c r="AD1213" s="206">
        <f t="array" ref="AD1213">SUMPRODUCT(MID(0&amp;AC1213,LARGE(INDEX(ISNUMBER(--MID(AC1213,ROW($A$1:$A$25),1))* ROW($A$1:$A$25),0),ROW($A$1:$A$25))+1,1)*10^ROW($A$1:$A$25)/10)</f>
        <v>0</v>
      </c>
      <c r="AE1213" s="180"/>
      <c r="AF1213" s="180"/>
      <c r="AG1213" s="180"/>
    </row>
    <row r="1214" spans="15:33" s="179" customFormat="1" x14ac:dyDescent="0.25">
      <c r="O1214" s="180"/>
      <c r="P1214" s="180"/>
      <c r="Q1214" s="180"/>
      <c r="R1214" s="180"/>
      <c r="S1214" s="180"/>
      <c r="T1214" s="180"/>
      <c r="U1214" s="180"/>
      <c r="V1214" s="180"/>
      <c r="W1214" s="180"/>
      <c r="X1214" s="180"/>
      <c r="Y1214" s="180"/>
      <c r="Z1214" s="180"/>
      <c r="AA1214" s="180"/>
      <c r="AB1214" s="180"/>
      <c r="AC1214" s="205" t="str">
        <f>INDEX(Tracking!$B$6:$B$3001,ROW(A1209),1)&amp;""</f>
        <v/>
      </c>
      <c r="AD1214" s="206">
        <f t="array" ref="AD1214">SUMPRODUCT(MID(0&amp;AC1214,LARGE(INDEX(ISNUMBER(--MID(AC1214,ROW($A$1:$A$25),1))* ROW($A$1:$A$25),0),ROW($A$1:$A$25))+1,1)*10^ROW($A$1:$A$25)/10)</f>
        <v>0</v>
      </c>
      <c r="AE1214" s="180"/>
      <c r="AF1214" s="180"/>
      <c r="AG1214" s="180"/>
    </row>
    <row r="1215" spans="15:33" s="179" customFormat="1" x14ac:dyDescent="0.25">
      <c r="O1215" s="180"/>
      <c r="P1215" s="180"/>
      <c r="Q1215" s="180"/>
      <c r="R1215" s="180"/>
      <c r="S1215" s="180"/>
      <c r="T1215" s="180"/>
      <c r="U1215" s="180"/>
      <c r="V1215" s="180"/>
      <c r="W1215" s="180"/>
      <c r="X1215" s="180"/>
      <c r="Y1215" s="180"/>
      <c r="Z1215" s="180"/>
      <c r="AA1215" s="180"/>
      <c r="AB1215" s="180"/>
      <c r="AC1215" s="205" t="str">
        <f>INDEX(Tracking!$B$6:$B$3001,ROW(A1210),1)&amp;""</f>
        <v/>
      </c>
      <c r="AD1215" s="206">
        <f t="array" ref="AD1215">SUMPRODUCT(MID(0&amp;AC1215,LARGE(INDEX(ISNUMBER(--MID(AC1215,ROW($A$1:$A$25),1))* ROW($A$1:$A$25),0),ROW($A$1:$A$25))+1,1)*10^ROW($A$1:$A$25)/10)</f>
        <v>0</v>
      </c>
      <c r="AE1215" s="180"/>
      <c r="AF1215" s="180"/>
      <c r="AG1215" s="180"/>
    </row>
    <row r="1216" spans="15:33" s="179" customFormat="1" x14ac:dyDescent="0.25">
      <c r="O1216" s="180"/>
      <c r="P1216" s="180"/>
      <c r="Q1216" s="180"/>
      <c r="R1216" s="180"/>
      <c r="S1216" s="180"/>
      <c r="T1216" s="180"/>
      <c r="U1216" s="180"/>
      <c r="V1216" s="180"/>
      <c r="W1216" s="180"/>
      <c r="X1216" s="180"/>
      <c r="Y1216" s="180"/>
      <c r="Z1216" s="180"/>
      <c r="AA1216" s="180"/>
      <c r="AB1216" s="180"/>
      <c r="AC1216" s="205" t="str">
        <f>INDEX(Tracking!$B$6:$B$3001,ROW(A1211),1)&amp;""</f>
        <v/>
      </c>
      <c r="AD1216" s="206">
        <f t="array" ref="AD1216">SUMPRODUCT(MID(0&amp;AC1216,LARGE(INDEX(ISNUMBER(--MID(AC1216,ROW($A$1:$A$25),1))* ROW($A$1:$A$25),0),ROW($A$1:$A$25))+1,1)*10^ROW($A$1:$A$25)/10)</f>
        <v>0</v>
      </c>
      <c r="AE1216" s="180"/>
      <c r="AF1216" s="180"/>
      <c r="AG1216" s="180"/>
    </row>
    <row r="1217" spans="15:33" s="179" customFormat="1" x14ac:dyDescent="0.25">
      <c r="O1217" s="180"/>
      <c r="P1217" s="180"/>
      <c r="Q1217" s="180"/>
      <c r="R1217" s="180"/>
      <c r="S1217" s="180"/>
      <c r="T1217" s="180"/>
      <c r="U1217" s="180"/>
      <c r="V1217" s="180"/>
      <c r="W1217" s="180"/>
      <c r="X1217" s="180"/>
      <c r="Y1217" s="180"/>
      <c r="Z1217" s="180"/>
      <c r="AA1217" s="180"/>
      <c r="AB1217" s="180"/>
      <c r="AC1217" s="205" t="str">
        <f>INDEX(Tracking!$B$6:$B$3001,ROW(A1212),1)&amp;""</f>
        <v/>
      </c>
      <c r="AD1217" s="206">
        <f t="array" ref="AD1217">SUMPRODUCT(MID(0&amp;AC1217,LARGE(INDEX(ISNUMBER(--MID(AC1217,ROW($A$1:$A$25),1))* ROW($A$1:$A$25),0),ROW($A$1:$A$25))+1,1)*10^ROW($A$1:$A$25)/10)</f>
        <v>0</v>
      </c>
      <c r="AE1217" s="180"/>
      <c r="AF1217" s="180"/>
      <c r="AG1217" s="180"/>
    </row>
    <row r="1218" spans="15:33" s="179" customFormat="1" x14ac:dyDescent="0.25">
      <c r="O1218" s="180"/>
      <c r="P1218" s="180"/>
      <c r="Q1218" s="180"/>
      <c r="R1218" s="180"/>
      <c r="S1218" s="180"/>
      <c r="T1218" s="180"/>
      <c r="U1218" s="180"/>
      <c r="V1218" s="180"/>
      <c r="W1218" s="180"/>
      <c r="X1218" s="180"/>
      <c r="Y1218" s="180"/>
      <c r="Z1218" s="180"/>
      <c r="AA1218" s="180"/>
      <c r="AB1218" s="180"/>
      <c r="AC1218" s="205" t="str">
        <f>INDEX(Tracking!$B$6:$B$3001,ROW(A1213),1)&amp;""</f>
        <v/>
      </c>
      <c r="AD1218" s="206">
        <f t="array" ref="AD1218">SUMPRODUCT(MID(0&amp;AC1218,LARGE(INDEX(ISNUMBER(--MID(AC1218,ROW($A$1:$A$25),1))* ROW($A$1:$A$25),0),ROW($A$1:$A$25))+1,1)*10^ROW($A$1:$A$25)/10)</f>
        <v>0</v>
      </c>
      <c r="AE1218" s="180"/>
      <c r="AF1218" s="180"/>
      <c r="AG1218" s="180"/>
    </row>
    <row r="1219" spans="15:33" s="179" customFormat="1" x14ac:dyDescent="0.25">
      <c r="O1219" s="180"/>
      <c r="P1219" s="180"/>
      <c r="Q1219" s="180"/>
      <c r="R1219" s="180"/>
      <c r="S1219" s="180"/>
      <c r="T1219" s="180"/>
      <c r="U1219" s="180"/>
      <c r="V1219" s="180"/>
      <c r="W1219" s="180"/>
      <c r="X1219" s="180"/>
      <c r="Y1219" s="180"/>
      <c r="Z1219" s="180"/>
      <c r="AA1219" s="180"/>
      <c r="AB1219" s="180"/>
      <c r="AC1219" s="205" t="str">
        <f>INDEX(Tracking!$B$6:$B$3001,ROW(A1214),1)&amp;""</f>
        <v/>
      </c>
      <c r="AD1219" s="206">
        <f t="array" ref="AD1219">SUMPRODUCT(MID(0&amp;AC1219,LARGE(INDEX(ISNUMBER(--MID(AC1219,ROW($A$1:$A$25),1))* ROW($A$1:$A$25),0),ROW($A$1:$A$25))+1,1)*10^ROW($A$1:$A$25)/10)</f>
        <v>0</v>
      </c>
      <c r="AE1219" s="180"/>
      <c r="AF1219" s="180"/>
      <c r="AG1219" s="180"/>
    </row>
    <row r="1220" spans="15:33" s="179" customFormat="1" x14ac:dyDescent="0.25">
      <c r="O1220" s="180"/>
      <c r="P1220" s="180"/>
      <c r="Q1220" s="180"/>
      <c r="R1220" s="180"/>
      <c r="S1220" s="180"/>
      <c r="T1220" s="180"/>
      <c r="U1220" s="180"/>
      <c r="V1220" s="180"/>
      <c r="W1220" s="180"/>
      <c r="X1220" s="180"/>
      <c r="Y1220" s="180"/>
      <c r="Z1220" s="180"/>
      <c r="AA1220" s="180"/>
      <c r="AB1220" s="180"/>
      <c r="AC1220" s="205" t="str">
        <f>INDEX(Tracking!$B$6:$B$3001,ROW(A1215),1)&amp;""</f>
        <v/>
      </c>
      <c r="AD1220" s="206">
        <f t="array" ref="AD1220">SUMPRODUCT(MID(0&amp;AC1220,LARGE(INDEX(ISNUMBER(--MID(AC1220,ROW($A$1:$A$25),1))* ROW($A$1:$A$25),0),ROW($A$1:$A$25))+1,1)*10^ROW($A$1:$A$25)/10)</f>
        <v>0</v>
      </c>
      <c r="AE1220" s="180"/>
      <c r="AF1220" s="180"/>
      <c r="AG1220" s="180"/>
    </row>
    <row r="1221" spans="15:33" s="179" customFormat="1" x14ac:dyDescent="0.25">
      <c r="O1221" s="180"/>
      <c r="P1221" s="180"/>
      <c r="Q1221" s="180"/>
      <c r="R1221" s="180"/>
      <c r="S1221" s="180"/>
      <c r="T1221" s="180"/>
      <c r="U1221" s="180"/>
      <c r="V1221" s="180"/>
      <c r="W1221" s="180"/>
      <c r="X1221" s="180"/>
      <c r="Y1221" s="180"/>
      <c r="Z1221" s="180"/>
      <c r="AA1221" s="180"/>
      <c r="AB1221" s="180"/>
      <c r="AC1221" s="205" t="str">
        <f>INDEX(Tracking!$B$6:$B$3001,ROW(A1216),1)&amp;""</f>
        <v/>
      </c>
      <c r="AD1221" s="206">
        <f t="array" ref="AD1221">SUMPRODUCT(MID(0&amp;AC1221,LARGE(INDEX(ISNUMBER(--MID(AC1221,ROW($A$1:$A$25),1))* ROW($A$1:$A$25),0),ROW($A$1:$A$25))+1,1)*10^ROW($A$1:$A$25)/10)</f>
        <v>0</v>
      </c>
      <c r="AE1221" s="180"/>
      <c r="AF1221" s="180"/>
      <c r="AG1221" s="180"/>
    </row>
    <row r="1222" spans="15:33" s="179" customFormat="1" x14ac:dyDescent="0.25">
      <c r="O1222" s="180"/>
      <c r="P1222" s="180"/>
      <c r="Q1222" s="180"/>
      <c r="R1222" s="180"/>
      <c r="S1222" s="180"/>
      <c r="T1222" s="180"/>
      <c r="U1222" s="180"/>
      <c r="V1222" s="180"/>
      <c r="W1222" s="180"/>
      <c r="X1222" s="180"/>
      <c r="Y1222" s="180"/>
      <c r="Z1222" s="180"/>
      <c r="AA1222" s="180"/>
      <c r="AB1222" s="180"/>
      <c r="AC1222" s="205" t="str">
        <f>INDEX(Tracking!$B$6:$B$3001,ROW(A1217),1)&amp;""</f>
        <v/>
      </c>
      <c r="AD1222" s="206">
        <f t="array" ref="AD1222">SUMPRODUCT(MID(0&amp;AC1222,LARGE(INDEX(ISNUMBER(--MID(AC1222,ROW($A$1:$A$25),1))* ROW($A$1:$A$25),0),ROW($A$1:$A$25))+1,1)*10^ROW($A$1:$A$25)/10)</f>
        <v>0</v>
      </c>
      <c r="AE1222" s="180"/>
      <c r="AF1222" s="180"/>
      <c r="AG1222" s="180"/>
    </row>
    <row r="1223" spans="15:33" s="179" customFormat="1" x14ac:dyDescent="0.25">
      <c r="O1223" s="180"/>
      <c r="P1223" s="180"/>
      <c r="Q1223" s="180"/>
      <c r="R1223" s="180"/>
      <c r="S1223" s="180"/>
      <c r="T1223" s="180"/>
      <c r="U1223" s="180"/>
      <c r="V1223" s="180"/>
      <c r="W1223" s="180"/>
      <c r="X1223" s="180"/>
      <c r="Y1223" s="180"/>
      <c r="Z1223" s="180"/>
      <c r="AA1223" s="180"/>
      <c r="AB1223" s="180"/>
      <c r="AC1223" s="205" t="str">
        <f>INDEX(Tracking!$B$6:$B$3001,ROW(A1218),1)&amp;""</f>
        <v/>
      </c>
      <c r="AD1223" s="206">
        <f t="array" ref="AD1223">SUMPRODUCT(MID(0&amp;AC1223,LARGE(INDEX(ISNUMBER(--MID(AC1223,ROW($A$1:$A$25),1))* ROW($A$1:$A$25),0),ROW($A$1:$A$25))+1,1)*10^ROW($A$1:$A$25)/10)</f>
        <v>0</v>
      </c>
      <c r="AE1223" s="180"/>
      <c r="AF1223" s="180"/>
      <c r="AG1223" s="180"/>
    </row>
    <row r="1224" spans="15:33" s="179" customFormat="1" x14ac:dyDescent="0.25">
      <c r="O1224" s="180"/>
      <c r="P1224" s="180"/>
      <c r="Q1224" s="180"/>
      <c r="R1224" s="180"/>
      <c r="S1224" s="180"/>
      <c r="T1224" s="180"/>
      <c r="U1224" s="180"/>
      <c r="V1224" s="180"/>
      <c r="W1224" s="180"/>
      <c r="X1224" s="180"/>
      <c r="Y1224" s="180"/>
      <c r="Z1224" s="180"/>
      <c r="AA1224" s="180"/>
      <c r="AB1224" s="180"/>
      <c r="AC1224" s="205" t="str">
        <f>INDEX(Tracking!$B$6:$B$3001,ROW(A1219),1)&amp;""</f>
        <v/>
      </c>
      <c r="AD1224" s="206">
        <f t="array" ref="AD1224">SUMPRODUCT(MID(0&amp;AC1224,LARGE(INDEX(ISNUMBER(--MID(AC1224,ROW($A$1:$A$25),1))* ROW($A$1:$A$25),0),ROW($A$1:$A$25))+1,1)*10^ROW($A$1:$A$25)/10)</f>
        <v>0</v>
      </c>
      <c r="AE1224" s="180"/>
      <c r="AF1224" s="180"/>
      <c r="AG1224" s="180"/>
    </row>
    <row r="1225" spans="15:33" s="179" customFormat="1" x14ac:dyDescent="0.25">
      <c r="O1225" s="180"/>
      <c r="P1225" s="180"/>
      <c r="Q1225" s="180"/>
      <c r="R1225" s="180"/>
      <c r="S1225" s="180"/>
      <c r="T1225" s="180"/>
      <c r="U1225" s="180"/>
      <c r="V1225" s="180"/>
      <c r="W1225" s="180"/>
      <c r="X1225" s="180"/>
      <c r="Y1225" s="180"/>
      <c r="Z1225" s="180"/>
      <c r="AA1225" s="180"/>
      <c r="AB1225" s="180"/>
      <c r="AC1225" s="205" t="str">
        <f>INDEX(Tracking!$B$6:$B$3001,ROW(A1220),1)&amp;""</f>
        <v/>
      </c>
      <c r="AD1225" s="206">
        <f t="array" ref="AD1225">SUMPRODUCT(MID(0&amp;AC1225,LARGE(INDEX(ISNUMBER(--MID(AC1225,ROW($A$1:$A$25),1))* ROW($A$1:$A$25),0),ROW($A$1:$A$25))+1,1)*10^ROW($A$1:$A$25)/10)</f>
        <v>0</v>
      </c>
      <c r="AE1225" s="180"/>
      <c r="AF1225" s="180"/>
      <c r="AG1225" s="180"/>
    </row>
    <row r="1226" spans="15:33" s="179" customFormat="1" x14ac:dyDescent="0.25">
      <c r="O1226" s="180"/>
      <c r="P1226" s="180"/>
      <c r="Q1226" s="180"/>
      <c r="R1226" s="180"/>
      <c r="S1226" s="180"/>
      <c r="T1226" s="180"/>
      <c r="U1226" s="180"/>
      <c r="V1226" s="180"/>
      <c r="W1226" s="180"/>
      <c r="X1226" s="180"/>
      <c r="Y1226" s="180"/>
      <c r="Z1226" s="180"/>
      <c r="AA1226" s="180"/>
      <c r="AB1226" s="180"/>
      <c r="AC1226" s="205" t="str">
        <f>INDEX(Tracking!$B$6:$B$3001,ROW(A1221),1)&amp;""</f>
        <v/>
      </c>
      <c r="AD1226" s="206">
        <f t="array" ref="AD1226">SUMPRODUCT(MID(0&amp;AC1226,LARGE(INDEX(ISNUMBER(--MID(AC1226,ROW($A$1:$A$25),1))* ROW($A$1:$A$25),0),ROW($A$1:$A$25))+1,1)*10^ROW($A$1:$A$25)/10)</f>
        <v>0</v>
      </c>
      <c r="AE1226" s="180"/>
      <c r="AF1226" s="180"/>
      <c r="AG1226" s="180"/>
    </row>
    <row r="1227" spans="15:33" s="179" customFormat="1" x14ac:dyDescent="0.25">
      <c r="O1227" s="180"/>
      <c r="P1227" s="180"/>
      <c r="Q1227" s="180"/>
      <c r="R1227" s="180"/>
      <c r="S1227" s="180"/>
      <c r="T1227" s="180"/>
      <c r="U1227" s="180"/>
      <c r="V1227" s="180"/>
      <c r="W1227" s="180"/>
      <c r="X1227" s="180"/>
      <c r="Y1227" s="180"/>
      <c r="Z1227" s="180"/>
      <c r="AA1227" s="180"/>
      <c r="AB1227" s="180"/>
      <c r="AC1227" s="205" t="str">
        <f>INDEX(Tracking!$B$6:$B$3001,ROW(A1222),1)&amp;""</f>
        <v/>
      </c>
      <c r="AD1227" s="206">
        <f t="array" ref="AD1227">SUMPRODUCT(MID(0&amp;AC1227,LARGE(INDEX(ISNUMBER(--MID(AC1227,ROW($A$1:$A$25),1))* ROW($A$1:$A$25),0),ROW($A$1:$A$25))+1,1)*10^ROW($A$1:$A$25)/10)</f>
        <v>0</v>
      </c>
      <c r="AE1227" s="180"/>
      <c r="AF1227" s="180"/>
      <c r="AG1227" s="180"/>
    </row>
    <row r="1228" spans="15:33" s="179" customFormat="1" x14ac:dyDescent="0.25">
      <c r="O1228" s="180"/>
      <c r="P1228" s="180"/>
      <c r="Q1228" s="180"/>
      <c r="R1228" s="180"/>
      <c r="S1228" s="180"/>
      <c r="T1228" s="180"/>
      <c r="U1228" s="180"/>
      <c r="V1228" s="180"/>
      <c r="W1228" s="180"/>
      <c r="X1228" s="180"/>
      <c r="Y1228" s="180"/>
      <c r="Z1228" s="180"/>
      <c r="AA1228" s="180"/>
      <c r="AB1228" s="180"/>
      <c r="AC1228" s="205" t="str">
        <f>INDEX(Tracking!$B$6:$B$3001,ROW(A1223),1)&amp;""</f>
        <v/>
      </c>
      <c r="AD1228" s="206">
        <f t="array" ref="AD1228">SUMPRODUCT(MID(0&amp;AC1228,LARGE(INDEX(ISNUMBER(--MID(AC1228,ROW($A$1:$A$25),1))* ROW($A$1:$A$25),0),ROW($A$1:$A$25))+1,1)*10^ROW($A$1:$A$25)/10)</f>
        <v>0</v>
      </c>
      <c r="AE1228" s="180"/>
      <c r="AF1228" s="180"/>
      <c r="AG1228" s="180"/>
    </row>
    <row r="1229" spans="15:33" s="179" customFormat="1" x14ac:dyDescent="0.25">
      <c r="O1229" s="180"/>
      <c r="P1229" s="180"/>
      <c r="Q1229" s="180"/>
      <c r="R1229" s="180"/>
      <c r="S1229" s="180"/>
      <c r="T1229" s="180"/>
      <c r="U1229" s="180"/>
      <c r="V1229" s="180"/>
      <c r="W1229" s="180"/>
      <c r="X1229" s="180"/>
      <c r="Y1229" s="180"/>
      <c r="Z1229" s="180"/>
      <c r="AA1229" s="180"/>
      <c r="AB1229" s="180"/>
      <c r="AC1229" s="205" t="str">
        <f>INDEX(Tracking!$B$6:$B$3001,ROW(A1224),1)&amp;""</f>
        <v/>
      </c>
      <c r="AD1229" s="206">
        <f t="array" ref="AD1229">SUMPRODUCT(MID(0&amp;AC1229,LARGE(INDEX(ISNUMBER(--MID(AC1229,ROW($A$1:$A$25),1))* ROW($A$1:$A$25),0),ROW($A$1:$A$25))+1,1)*10^ROW($A$1:$A$25)/10)</f>
        <v>0</v>
      </c>
      <c r="AE1229" s="180"/>
      <c r="AF1229" s="180"/>
      <c r="AG1229" s="180"/>
    </row>
    <row r="1230" spans="15:33" s="179" customFormat="1" x14ac:dyDescent="0.25">
      <c r="O1230" s="180"/>
      <c r="P1230" s="180"/>
      <c r="Q1230" s="180"/>
      <c r="R1230" s="180"/>
      <c r="S1230" s="180"/>
      <c r="T1230" s="180"/>
      <c r="U1230" s="180"/>
      <c r="V1230" s="180"/>
      <c r="W1230" s="180"/>
      <c r="X1230" s="180"/>
      <c r="Y1230" s="180"/>
      <c r="Z1230" s="180"/>
      <c r="AA1230" s="180"/>
      <c r="AB1230" s="180"/>
      <c r="AC1230" s="205" t="str">
        <f>INDEX(Tracking!$B$6:$B$3001,ROW(A1225),1)&amp;""</f>
        <v/>
      </c>
      <c r="AD1230" s="206">
        <f t="array" ref="AD1230">SUMPRODUCT(MID(0&amp;AC1230,LARGE(INDEX(ISNUMBER(--MID(AC1230,ROW($A$1:$A$25),1))* ROW($A$1:$A$25),0),ROW($A$1:$A$25))+1,1)*10^ROW($A$1:$A$25)/10)</f>
        <v>0</v>
      </c>
      <c r="AE1230" s="180"/>
      <c r="AF1230" s="180"/>
      <c r="AG1230" s="180"/>
    </row>
    <row r="1231" spans="15:33" s="179" customFormat="1" x14ac:dyDescent="0.25">
      <c r="O1231" s="180"/>
      <c r="P1231" s="180"/>
      <c r="Q1231" s="180"/>
      <c r="R1231" s="180"/>
      <c r="S1231" s="180"/>
      <c r="T1231" s="180"/>
      <c r="U1231" s="180"/>
      <c r="V1231" s="180"/>
      <c r="W1231" s="180"/>
      <c r="X1231" s="180"/>
      <c r="Y1231" s="180"/>
      <c r="Z1231" s="180"/>
      <c r="AA1231" s="180"/>
      <c r="AB1231" s="180"/>
      <c r="AC1231" s="205" t="str">
        <f>INDEX(Tracking!$B$6:$B$3001,ROW(A1226),1)&amp;""</f>
        <v/>
      </c>
      <c r="AD1231" s="206">
        <f t="array" ref="AD1231">SUMPRODUCT(MID(0&amp;AC1231,LARGE(INDEX(ISNUMBER(--MID(AC1231,ROW($A$1:$A$25),1))* ROW($A$1:$A$25),0),ROW($A$1:$A$25))+1,1)*10^ROW($A$1:$A$25)/10)</f>
        <v>0</v>
      </c>
      <c r="AE1231" s="180"/>
      <c r="AF1231" s="180"/>
      <c r="AG1231" s="180"/>
    </row>
    <row r="1232" spans="15:33" s="179" customFormat="1" x14ac:dyDescent="0.25">
      <c r="O1232" s="180"/>
      <c r="P1232" s="180"/>
      <c r="Q1232" s="180"/>
      <c r="R1232" s="180"/>
      <c r="S1232" s="180"/>
      <c r="T1232" s="180"/>
      <c r="U1232" s="180"/>
      <c r="V1232" s="180"/>
      <c r="W1232" s="180"/>
      <c r="X1232" s="180"/>
      <c r="Y1232" s="180"/>
      <c r="Z1232" s="180"/>
      <c r="AA1232" s="180"/>
      <c r="AB1232" s="180"/>
      <c r="AC1232" s="205" t="str">
        <f>INDEX(Tracking!$B$6:$B$3001,ROW(A1227),1)&amp;""</f>
        <v/>
      </c>
      <c r="AD1232" s="206">
        <f t="array" ref="AD1232">SUMPRODUCT(MID(0&amp;AC1232,LARGE(INDEX(ISNUMBER(--MID(AC1232,ROW($A$1:$A$25),1))* ROW($A$1:$A$25),0),ROW($A$1:$A$25))+1,1)*10^ROW($A$1:$A$25)/10)</f>
        <v>0</v>
      </c>
      <c r="AE1232" s="180"/>
      <c r="AF1232" s="180"/>
      <c r="AG1232" s="180"/>
    </row>
    <row r="1233" spans="15:33" s="179" customFormat="1" x14ac:dyDescent="0.25">
      <c r="O1233" s="180"/>
      <c r="P1233" s="180"/>
      <c r="Q1233" s="180"/>
      <c r="R1233" s="180"/>
      <c r="S1233" s="180"/>
      <c r="T1233" s="180"/>
      <c r="U1233" s="180"/>
      <c r="V1233" s="180"/>
      <c r="W1233" s="180"/>
      <c r="X1233" s="180"/>
      <c r="Y1233" s="180"/>
      <c r="Z1233" s="180"/>
      <c r="AA1233" s="180"/>
      <c r="AB1233" s="180"/>
      <c r="AC1233" s="205" t="str">
        <f>INDEX(Tracking!$B$6:$B$3001,ROW(A1228),1)&amp;""</f>
        <v/>
      </c>
      <c r="AD1233" s="206">
        <f t="array" ref="AD1233">SUMPRODUCT(MID(0&amp;AC1233,LARGE(INDEX(ISNUMBER(--MID(AC1233,ROW($A$1:$A$25),1))* ROW($A$1:$A$25),0),ROW($A$1:$A$25))+1,1)*10^ROW($A$1:$A$25)/10)</f>
        <v>0</v>
      </c>
      <c r="AE1233" s="180"/>
      <c r="AF1233" s="180"/>
      <c r="AG1233" s="180"/>
    </row>
    <row r="1234" spans="15:33" s="179" customFormat="1" x14ac:dyDescent="0.25">
      <c r="O1234" s="180"/>
      <c r="P1234" s="180"/>
      <c r="Q1234" s="180"/>
      <c r="R1234" s="180"/>
      <c r="S1234" s="180"/>
      <c r="T1234" s="180"/>
      <c r="U1234" s="180"/>
      <c r="V1234" s="180"/>
      <c r="W1234" s="180"/>
      <c r="X1234" s="180"/>
      <c r="Y1234" s="180"/>
      <c r="Z1234" s="180"/>
      <c r="AA1234" s="180"/>
      <c r="AB1234" s="180"/>
      <c r="AC1234" s="205" t="str">
        <f>INDEX(Tracking!$B$6:$B$3001,ROW(A1229),1)&amp;""</f>
        <v/>
      </c>
      <c r="AD1234" s="206">
        <f t="array" ref="AD1234">SUMPRODUCT(MID(0&amp;AC1234,LARGE(INDEX(ISNUMBER(--MID(AC1234,ROW($A$1:$A$25),1))* ROW($A$1:$A$25),0),ROW($A$1:$A$25))+1,1)*10^ROW($A$1:$A$25)/10)</f>
        <v>0</v>
      </c>
      <c r="AE1234" s="180"/>
      <c r="AF1234" s="180"/>
      <c r="AG1234" s="180"/>
    </row>
    <row r="1235" spans="15:33" s="179" customFormat="1" x14ac:dyDescent="0.25">
      <c r="O1235" s="180"/>
      <c r="P1235" s="180"/>
      <c r="Q1235" s="180"/>
      <c r="R1235" s="180"/>
      <c r="S1235" s="180"/>
      <c r="T1235" s="180"/>
      <c r="U1235" s="180"/>
      <c r="V1235" s="180"/>
      <c r="W1235" s="180"/>
      <c r="X1235" s="180"/>
      <c r="Y1235" s="180"/>
      <c r="Z1235" s="180"/>
      <c r="AA1235" s="180"/>
      <c r="AB1235" s="180"/>
      <c r="AC1235" s="205" t="str">
        <f>INDEX(Tracking!$B$6:$B$3001,ROW(A1230),1)&amp;""</f>
        <v/>
      </c>
      <c r="AD1235" s="206">
        <f t="array" ref="AD1235">SUMPRODUCT(MID(0&amp;AC1235,LARGE(INDEX(ISNUMBER(--MID(AC1235,ROW($A$1:$A$25),1))* ROW($A$1:$A$25),0),ROW($A$1:$A$25))+1,1)*10^ROW($A$1:$A$25)/10)</f>
        <v>0</v>
      </c>
      <c r="AE1235" s="180"/>
      <c r="AF1235" s="180"/>
      <c r="AG1235" s="180"/>
    </row>
    <row r="1236" spans="15:33" s="179" customFormat="1" x14ac:dyDescent="0.25">
      <c r="O1236" s="180"/>
      <c r="P1236" s="180"/>
      <c r="Q1236" s="180"/>
      <c r="R1236" s="180"/>
      <c r="S1236" s="180"/>
      <c r="T1236" s="180"/>
      <c r="U1236" s="180"/>
      <c r="V1236" s="180"/>
      <c r="W1236" s="180"/>
      <c r="X1236" s="180"/>
      <c r="Y1236" s="180"/>
      <c r="Z1236" s="180"/>
      <c r="AA1236" s="180"/>
      <c r="AB1236" s="180"/>
      <c r="AC1236" s="205" t="str">
        <f>INDEX(Tracking!$B$6:$B$3001,ROW(A1231),1)&amp;""</f>
        <v/>
      </c>
      <c r="AD1236" s="206">
        <f t="array" ref="AD1236">SUMPRODUCT(MID(0&amp;AC1236,LARGE(INDEX(ISNUMBER(--MID(AC1236,ROW($A$1:$A$25),1))* ROW($A$1:$A$25),0),ROW($A$1:$A$25))+1,1)*10^ROW($A$1:$A$25)/10)</f>
        <v>0</v>
      </c>
      <c r="AE1236" s="180"/>
      <c r="AF1236" s="180"/>
      <c r="AG1236" s="180"/>
    </row>
    <row r="1237" spans="15:33" s="179" customFormat="1" x14ac:dyDescent="0.25">
      <c r="O1237" s="180"/>
      <c r="P1237" s="180"/>
      <c r="Q1237" s="180"/>
      <c r="R1237" s="180"/>
      <c r="S1237" s="180"/>
      <c r="T1237" s="180"/>
      <c r="U1237" s="180"/>
      <c r="V1237" s="180"/>
      <c r="W1237" s="180"/>
      <c r="X1237" s="180"/>
      <c r="Y1237" s="180"/>
      <c r="Z1237" s="180"/>
      <c r="AA1237" s="180"/>
      <c r="AB1237" s="180"/>
      <c r="AC1237" s="205" t="str">
        <f>INDEX(Tracking!$B$6:$B$3001,ROW(A1232),1)&amp;""</f>
        <v/>
      </c>
      <c r="AD1237" s="206">
        <f t="array" ref="AD1237">SUMPRODUCT(MID(0&amp;AC1237,LARGE(INDEX(ISNUMBER(--MID(AC1237,ROW($A$1:$A$25),1))* ROW($A$1:$A$25),0),ROW($A$1:$A$25))+1,1)*10^ROW($A$1:$A$25)/10)</f>
        <v>0</v>
      </c>
      <c r="AE1237" s="180"/>
      <c r="AF1237" s="180"/>
      <c r="AG1237" s="180"/>
    </row>
    <row r="1238" spans="15:33" s="179" customFormat="1" x14ac:dyDescent="0.25">
      <c r="O1238" s="180"/>
      <c r="P1238" s="180"/>
      <c r="Q1238" s="180"/>
      <c r="R1238" s="180"/>
      <c r="S1238" s="180"/>
      <c r="T1238" s="180"/>
      <c r="U1238" s="180"/>
      <c r="V1238" s="180"/>
      <c r="W1238" s="180"/>
      <c r="X1238" s="180"/>
      <c r="Y1238" s="180"/>
      <c r="Z1238" s="180"/>
      <c r="AA1238" s="180"/>
      <c r="AB1238" s="180"/>
      <c r="AC1238" s="205" t="str">
        <f>INDEX(Tracking!$B$6:$B$3001,ROW(A1233),1)&amp;""</f>
        <v/>
      </c>
      <c r="AD1238" s="206">
        <f t="array" ref="AD1238">SUMPRODUCT(MID(0&amp;AC1238,LARGE(INDEX(ISNUMBER(--MID(AC1238,ROW($A$1:$A$25),1))* ROW($A$1:$A$25),0),ROW($A$1:$A$25))+1,1)*10^ROW($A$1:$A$25)/10)</f>
        <v>0</v>
      </c>
      <c r="AE1238" s="180"/>
      <c r="AF1238" s="180"/>
      <c r="AG1238" s="180"/>
    </row>
    <row r="1239" spans="15:33" s="179" customFormat="1" x14ac:dyDescent="0.25">
      <c r="O1239" s="180"/>
      <c r="P1239" s="180"/>
      <c r="Q1239" s="180"/>
      <c r="R1239" s="180"/>
      <c r="S1239" s="180"/>
      <c r="T1239" s="180"/>
      <c r="U1239" s="180"/>
      <c r="V1239" s="180"/>
      <c r="W1239" s="180"/>
      <c r="X1239" s="180"/>
      <c r="Y1239" s="180"/>
      <c r="Z1239" s="180"/>
      <c r="AA1239" s="180"/>
      <c r="AB1239" s="180"/>
      <c r="AC1239" s="205" t="str">
        <f>INDEX(Tracking!$B$6:$B$3001,ROW(A1234),1)&amp;""</f>
        <v/>
      </c>
      <c r="AD1239" s="206">
        <f t="array" ref="AD1239">SUMPRODUCT(MID(0&amp;AC1239,LARGE(INDEX(ISNUMBER(--MID(AC1239,ROW($A$1:$A$25),1))* ROW($A$1:$A$25),0),ROW($A$1:$A$25))+1,1)*10^ROW($A$1:$A$25)/10)</f>
        <v>0</v>
      </c>
      <c r="AE1239" s="180"/>
      <c r="AF1239" s="180"/>
      <c r="AG1239" s="180"/>
    </row>
    <row r="1240" spans="15:33" s="179" customFormat="1" x14ac:dyDescent="0.25">
      <c r="O1240" s="180"/>
      <c r="P1240" s="180"/>
      <c r="Q1240" s="180"/>
      <c r="R1240" s="180"/>
      <c r="S1240" s="180"/>
      <c r="T1240" s="180"/>
      <c r="U1240" s="180"/>
      <c r="V1240" s="180"/>
      <c r="W1240" s="180"/>
      <c r="X1240" s="180"/>
      <c r="Y1240" s="180"/>
      <c r="Z1240" s="180"/>
      <c r="AA1240" s="180"/>
      <c r="AB1240" s="180"/>
      <c r="AC1240" s="205" t="str">
        <f>INDEX(Tracking!$B$6:$B$3001,ROW(A1235),1)&amp;""</f>
        <v/>
      </c>
      <c r="AD1240" s="206">
        <f t="array" ref="AD1240">SUMPRODUCT(MID(0&amp;AC1240,LARGE(INDEX(ISNUMBER(--MID(AC1240,ROW($A$1:$A$25),1))* ROW($A$1:$A$25),0),ROW($A$1:$A$25))+1,1)*10^ROW($A$1:$A$25)/10)</f>
        <v>0</v>
      </c>
      <c r="AE1240" s="180"/>
      <c r="AF1240" s="180"/>
      <c r="AG1240" s="180"/>
    </row>
    <row r="1241" spans="15:33" s="179" customFormat="1" x14ac:dyDescent="0.25">
      <c r="O1241" s="180"/>
      <c r="P1241" s="180"/>
      <c r="Q1241" s="180"/>
      <c r="R1241" s="180"/>
      <c r="S1241" s="180"/>
      <c r="T1241" s="180"/>
      <c r="U1241" s="180"/>
      <c r="V1241" s="180"/>
      <c r="W1241" s="180"/>
      <c r="X1241" s="180"/>
      <c r="Y1241" s="180"/>
      <c r="Z1241" s="180"/>
      <c r="AA1241" s="180"/>
      <c r="AB1241" s="180"/>
      <c r="AC1241" s="205" t="str">
        <f>INDEX(Tracking!$B$6:$B$3001,ROW(A1236),1)&amp;""</f>
        <v/>
      </c>
      <c r="AD1241" s="206">
        <f t="array" ref="AD1241">SUMPRODUCT(MID(0&amp;AC1241,LARGE(INDEX(ISNUMBER(--MID(AC1241,ROW($A$1:$A$25),1))* ROW($A$1:$A$25),0),ROW($A$1:$A$25))+1,1)*10^ROW($A$1:$A$25)/10)</f>
        <v>0</v>
      </c>
      <c r="AE1241" s="180"/>
      <c r="AF1241" s="180"/>
      <c r="AG1241" s="180"/>
    </row>
    <row r="1242" spans="15:33" s="179" customFormat="1" x14ac:dyDescent="0.25">
      <c r="O1242" s="180"/>
      <c r="P1242" s="180"/>
      <c r="Q1242" s="180"/>
      <c r="R1242" s="180"/>
      <c r="S1242" s="180"/>
      <c r="T1242" s="180"/>
      <c r="U1242" s="180"/>
      <c r="V1242" s="180"/>
      <c r="W1242" s="180"/>
      <c r="X1242" s="180"/>
      <c r="Y1242" s="180"/>
      <c r="Z1242" s="180"/>
      <c r="AA1242" s="180"/>
      <c r="AB1242" s="180"/>
      <c r="AC1242" s="205" t="str">
        <f>INDEX(Tracking!$B$6:$B$3001,ROW(A1237),1)&amp;""</f>
        <v/>
      </c>
      <c r="AD1242" s="206">
        <f t="array" ref="AD1242">SUMPRODUCT(MID(0&amp;AC1242,LARGE(INDEX(ISNUMBER(--MID(AC1242,ROW($A$1:$A$25),1))* ROW($A$1:$A$25),0),ROW($A$1:$A$25))+1,1)*10^ROW($A$1:$A$25)/10)</f>
        <v>0</v>
      </c>
      <c r="AE1242" s="180"/>
      <c r="AF1242" s="180"/>
      <c r="AG1242" s="180"/>
    </row>
    <row r="1243" spans="15:33" s="179" customFormat="1" x14ac:dyDescent="0.25">
      <c r="O1243" s="180"/>
      <c r="P1243" s="180"/>
      <c r="Q1243" s="180"/>
      <c r="R1243" s="180"/>
      <c r="S1243" s="180"/>
      <c r="T1243" s="180"/>
      <c r="U1243" s="180"/>
      <c r="V1243" s="180"/>
      <c r="W1243" s="180"/>
      <c r="X1243" s="180"/>
      <c r="Y1243" s="180"/>
      <c r="Z1243" s="180"/>
      <c r="AA1243" s="180"/>
      <c r="AB1243" s="180"/>
      <c r="AC1243" s="205" t="str">
        <f>INDEX(Tracking!$B$6:$B$3001,ROW(A1238),1)&amp;""</f>
        <v/>
      </c>
      <c r="AD1243" s="206">
        <f t="array" ref="AD1243">SUMPRODUCT(MID(0&amp;AC1243,LARGE(INDEX(ISNUMBER(--MID(AC1243,ROW($A$1:$A$25),1))* ROW($A$1:$A$25),0),ROW($A$1:$A$25))+1,1)*10^ROW($A$1:$A$25)/10)</f>
        <v>0</v>
      </c>
      <c r="AE1243" s="180"/>
      <c r="AF1243" s="180"/>
      <c r="AG1243" s="180"/>
    </row>
    <row r="1244" spans="15:33" s="179" customFormat="1" x14ac:dyDescent="0.25">
      <c r="O1244" s="180"/>
      <c r="P1244" s="180"/>
      <c r="Q1244" s="180"/>
      <c r="R1244" s="180"/>
      <c r="S1244" s="180"/>
      <c r="T1244" s="180"/>
      <c r="U1244" s="180"/>
      <c r="V1244" s="180"/>
      <c r="W1244" s="180"/>
      <c r="X1244" s="180"/>
      <c r="Y1244" s="180"/>
      <c r="Z1244" s="180"/>
      <c r="AA1244" s="180"/>
      <c r="AB1244" s="180"/>
      <c r="AC1244" s="205" t="str">
        <f>INDEX(Tracking!$B$6:$B$3001,ROW(A1239),1)&amp;""</f>
        <v/>
      </c>
      <c r="AD1244" s="206">
        <f t="array" ref="AD1244">SUMPRODUCT(MID(0&amp;AC1244,LARGE(INDEX(ISNUMBER(--MID(AC1244,ROW($A$1:$A$25),1))* ROW($A$1:$A$25),0),ROW($A$1:$A$25))+1,1)*10^ROW($A$1:$A$25)/10)</f>
        <v>0</v>
      </c>
      <c r="AE1244" s="180"/>
      <c r="AF1244" s="180"/>
      <c r="AG1244" s="180"/>
    </row>
    <row r="1245" spans="15:33" s="179" customFormat="1" x14ac:dyDescent="0.25">
      <c r="O1245" s="180"/>
      <c r="P1245" s="180"/>
      <c r="Q1245" s="180"/>
      <c r="R1245" s="180"/>
      <c r="S1245" s="180"/>
      <c r="T1245" s="180"/>
      <c r="U1245" s="180"/>
      <c r="V1245" s="180"/>
      <c r="W1245" s="180"/>
      <c r="X1245" s="180"/>
      <c r="Y1245" s="180"/>
      <c r="Z1245" s="180"/>
      <c r="AA1245" s="180"/>
      <c r="AB1245" s="180"/>
      <c r="AC1245" s="205" t="str">
        <f>INDEX(Tracking!$B$6:$B$3001,ROW(A1240),1)&amp;""</f>
        <v/>
      </c>
      <c r="AD1245" s="206">
        <f t="array" ref="AD1245">SUMPRODUCT(MID(0&amp;AC1245,LARGE(INDEX(ISNUMBER(--MID(AC1245,ROW($A$1:$A$25),1))* ROW($A$1:$A$25),0),ROW($A$1:$A$25))+1,1)*10^ROW($A$1:$A$25)/10)</f>
        <v>0</v>
      </c>
      <c r="AE1245" s="180"/>
      <c r="AF1245" s="180"/>
      <c r="AG1245" s="180"/>
    </row>
    <row r="1246" spans="15:33" s="179" customFormat="1" x14ac:dyDescent="0.25">
      <c r="O1246" s="180"/>
      <c r="P1246" s="180"/>
      <c r="Q1246" s="180"/>
      <c r="R1246" s="180"/>
      <c r="S1246" s="180"/>
      <c r="T1246" s="180"/>
      <c r="U1246" s="180"/>
      <c r="V1246" s="180"/>
      <c r="W1246" s="180"/>
      <c r="X1246" s="180"/>
      <c r="Y1246" s="180"/>
      <c r="Z1246" s="180"/>
      <c r="AA1246" s="180"/>
      <c r="AB1246" s="180"/>
      <c r="AC1246" s="205" t="str">
        <f>INDEX(Tracking!$B$6:$B$3001,ROW(A1241),1)&amp;""</f>
        <v/>
      </c>
      <c r="AD1246" s="206">
        <f t="array" ref="AD1246">SUMPRODUCT(MID(0&amp;AC1246,LARGE(INDEX(ISNUMBER(--MID(AC1246,ROW($A$1:$A$25),1))* ROW($A$1:$A$25),0),ROW($A$1:$A$25))+1,1)*10^ROW($A$1:$A$25)/10)</f>
        <v>0</v>
      </c>
      <c r="AE1246" s="180"/>
      <c r="AF1246" s="180"/>
      <c r="AG1246" s="180"/>
    </row>
    <row r="1247" spans="15:33" s="179" customFormat="1" x14ac:dyDescent="0.25">
      <c r="O1247" s="180"/>
      <c r="P1247" s="180"/>
      <c r="Q1247" s="180"/>
      <c r="R1247" s="180"/>
      <c r="S1247" s="180"/>
      <c r="T1247" s="180"/>
      <c r="U1247" s="180"/>
      <c r="V1247" s="180"/>
      <c r="W1247" s="180"/>
      <c r="X1247" s="180"/>
      <c r="Y1247" s="180"/>
      <c r="Z1247" s="180"/>
      <c r="AA1247" s="180"/>
      <c r="AB1247" s="180"/>
      <c r="AC1247" s="205" t="str">
        <f>INDEX(Tracking!$B$6:$B$3001,ROW(A1242),1)&amp;""</f>
        <v/>
      </c>
      <c r="AD1247" s="206">
        <f t="array" ref="AD1247">SUMPRODUCT(MID(0&amp;AC1247,LARGE(INDEX(ISNUMBER(--MID(AC1247,ROW($A$1:$A$25),1))* ROW($A$1:$A$25),0),ROW($A$1:$A$25))+1,1)*10^ROW($A$1:$A$25)/10)</f>
        <v>0</v>
      </c>
      <c r="AE1247" s="180"/>
      <c r="AF1247" s="180"/>
      <c r="AG1247" s="180"/>
    </row>
    <row r="1248" spans="15:33" s="179" customFormat="1" x14ac:dyDescent="0.25">
      <c r="O1248" s="180"/>
      <c r="P1248" s="180"/>
      <c r="Q1248" s="180"/>
      <c r="R1248" s="180"/>
      <c r="S1248" s="180"/>
      <c r="T1248" s="180"/>
      <c r="U1248" s="180"/>
      <c r="V1248" s="180"/>
      <c r="W1248" s="180"/>
      <c r="X1248" s="180"/>
      <c r="Y1248" s="180"/>
      <c r="Z1248" s="180"/>
      <c r="AA1248" s="180"/>
      <c r="AB1248" s="180"/>
      <c r="AC1248" s="205" t="str">
        <f>INDEX(Tracking!$B$6:$B$3001,ROW(A1243),1)&amp;""</f>
        <v/>
      </c>
      <c r="AD1248" s="206">
        <f t="array" ref="AD1248">SUMPRODUCT(MID(0&amp;AC1248,LARGE(INDEX(ISNUMBER(--MID(AC1248,ROW($A$1:$A$25),1))* ROW($A$1:$A$25),0),ROW($A$1:$A$25))+1,1)*10^ROW($A$1:$A$25)/10)</f>
        <v>0</v>
      </c>
      <c r="AE1248" s="180"/>
      <c r="AF1248" s="180"/>
      <c r="AG1248" s="180"/>
    </row>
    <row r="1249" spans="15:33" s="179" customFormat="1" x14ac:dyDescent="0.25">
      <c r="O1249" s="180"/>
      <c r="P1249" s="180"/>
      <c r="Q1249" s="180"/>
      <c r="R1249" s="180"/>
      <c r="S1249" s="180"/>
      <c r="T1249" s="180"/>
      <c r="U1249" s="180"/>
      <c r="V1249" s="180"/>
      <c r="W1249" s="180"/>
      <c r="X1249" s="180"/>
      <c r="Y1249" s="180"/>
      <c r="Z1249" s="180"/>
      <c r="AA1249" s="180"/>
      <c r="AB1249" s="180"/>
      <c r="AC1249" s="205" t="str">
        <f>INDEX(Tracking!$B$6:$B$3001,ROW(A1244),1)&amp;""</f>
        <v/>
      </c>
      <c r="AD1249" s="206">
        <f t="array" ref="AD1249">SUMPRODUCT(MID(0&amp;AC1249,LARGE(INDEX(ISNUMBER(--MID(AC1249,ROW($A$1:$A$25),1))* ROW($A$1:$A$25),0),ROW($A$1:$A$25))+1,1)*10^ROW($A$1:$A$25)/10)</f>
        <v>0</v>
      </c>
      <c r="AE1249" s="180"/>
      <c r="AF1249" s="180"/>
      <c r="AG1249" s="180"/>
    </row>
    <row r="1250" spans="15:33" s="179" customFormat="1" x14ac:dyDescent="0.25">
      <c r="O1250" s="180"/>
      <c r="P1250" s="180"/>
      <c r="Q1250" s="180"/>
      <c r="R1250" s="180"/>
      <c r="S1250" s="180"/>
      <c r="T1250" s="180"/>
      <c r="U1250" s="180"/>
      <c r="V1250" s="180"/>
      <c r="W1250" s="180"/>
      <c r="X1250" s="180"/>
      <c r="Y1250" s="180"/>
      <c r="Z1250" s="180"/>
      <c r="AA1250" s="180"/>
      <c r="AB1250" s="180"/>
      <c r="AC1250" s="205" t="str">
        <f>INDEX(Tracking!$B$6:$B$3001,ROW(A1245),1)&amp;""</f>
        <v/>
      </c>
      <c r="AD1250" s="206">
        <f t="array" ref="AD1250">SUMPRODUCT(MID(0&amp;AC1250,LARGE(INDEX(ISNUMBER(--MID(AC1250,ROW($A$1:$A$25),1))* ROW($A$1:$A$25),0),ROW($A$1:$A$25))+1,1)*10^ROW($A$1:$A$25)/10)</f>
        <v>0</v>
      </c>
      <c r="AE1250" s="180"/>
      <c r="AF1250" s="180"/>
      <c r="AG1250" s="180"/>
    </row>
    <row r="1251" spans="15:33" s="179" customFormat="1" x14ac:dyDescent="0.25">
      <c r="O1251" s="180"/>
      <c r="P1251" s="180"/>
      <c r="Q1251" s="180"/>
      <c r="R1251" s="180"/>
      <c r="S1251" s="180"/>
      <c r="T1251" s="180"/>
      <c r="U1251" s="180"/>
      <c r="V1251" s="180"/>
      <c r="W1251" s="180"/>
      <c r="X1251" s="180"/>
      <c r="Y1251" s="180"/>
      <c r="Z1251" s="180"/>
      <c r="AA1251" s="180"/>
      <c r="AB1251" s="180"/>
      <c r="AC1251" s="205" t="str">
        <f>INDEX(Tracking!$B$6:$B$3001,ROW(A1246),1)&amp;""</f>
        <v/>
      </c>
      <c r="AD1251" s="206">
        <f t="array" ref="AD1251">SUMPRODUCT(MID(0&amp;AC1251,LARGE(INDEX(ISNUMBER(--MID(AC1251,ROW($A$1:$A$25),1))* ROW($A$1:$A$25),0),ROW($A$1:$A$25))+1,1)*10^ROW($A$1:$A$25)/10)</f>
        <v>0</v>
      </c>
      <c r="AE1251" s="180"/>
      <c r="AF1251" s="180"/>
      <c r="AG1251" s="180"/>
    </row>
    <row r="1252" spans="15:33" s="179" customFormat="1" x14ac:dyDescent="0.25">
      <c r="O1252" s="180"/>
      <c r="P1252" s="180"/>
      <c r="Q1252" s="180"/>
      <c r="R1252" s="180"/>
      <c r="S1252" s="180"/>
      <c r="T1252" s="180"/>
      <c r="U1252" s="180"/>
      <c r="V1252" s="180"/>
      <c r="W1252" s="180"/>
      <c r="X1252" s="180"/>
      <c r="Y1252" s="180"/>
      <c r="Z1252" s="180"/>
      <c r="AA1252" s="180"/>
      <c r="AB1252" s="180"/>
      <c r="AC1252" s="205" t="str">
        <f>INDEX(Tracking!$B$6:$B$3001,ROW(A1247),1)&amp;""</f>
        <v/>
      </c>
      <c r="AD1252" s="206">
        <f t="array" ref="AD1252">SUMPRODUCT(MID(0&amp;AC1252,LARGE(INDEX(ISNUMBER(--MID(AC1252,ROW($A$1:$A$25),1))* ROW($A$1:$A$25),0),ROW($A$1:$A$25))+1,1)*10^ROW($A$1:$A$25)/10)</f>
        <v>0</v>
      </c>
      <c r="AE1252" s="180"/>
      <c r="AF1252" s="180"/>
      <c r="AG1252" s="180"/>
    </row>
    <row r="1253" spans="15:33" s="179" customFormat="1" x14ac:dyDescent="0.25">
      <c r="O1253" s="180"/>
      <c r="P1253" s="180"/>
      <c r="Q1253" s="180"/>
      <c r="R1253" s="180"/>
      <c r="S1253" s="180"/>
      <c r="T1253" s="180"/>
      <c r="U1253" s="180"/>
      <c r="V1253" s="180"/>
      <c r="W1253" s="180"/>
      <c r="X1253" s="180"/>
      <c r="Y1253" s="180"/>
      <c r="Z1253" s="180"/>
      <c r="AA1253" s="180"/>
      <c r="AB1253" s="180"/>
      <c r="AC1253" s="205" t="str">
        <f>INDEX(Tracking!$B$6:$B$3001,ROW(A1248),1)&amp;""</f>
        <v/>
      </c>
      <c r="AD1253" s="206">
        <f t="array" ref="AD1253">SUMPRODUCT(MID(0&amp;AC1253,LARGE(INDEX(ISNUMBER(--MID(AC1253,ROW($A$1:$A$25),1))* ROW($A$1:$A$25),0),ROW($A$1:$A$25))+1,1)*10^ROW($A$1:$A$25)/10)</f>
        <v>0</v>
      </c>
      <c r="AE1253" s="180"/>
      <c r="AF1253" s="180"/>
      <c r="AG1253" s="180"/>
    </row>
    <row r="1254" spans="15:33" s="179" customFormat="1" x14ac:dyDescent="0.25">
      <c r="O1254" s="180"/>
      <c r="P1254" s="180"/>
      <c r="Q1254" s="180"/>
      <c r="R1254" s="180"/>
      <c r="S1254" s="180"/>
      <c r="T1254" s="180"/>
      <c r="U1254" s="180"/>
      <c r="V1254" s="180"/>
      <c r="W1254" s="180"/>
      <c r="X1254" s="180"/>
      <c r="Y1254" s="180"/>
      <c r="Z1254" s="180"/>
      <c r="AA1254" s="180"/>
      <c r="AB1254" s="180"/>
      <c r="AC1254" s="205" t="str">
        <f>INDEX(Tracking!$B$6:$B$3001,ROW(A1249),1)&amp;""</f>
        <v/>
      </c>
      <c r="AD1254" s="206">
        <f t="array" ref="AD1254">SUMPRODUCT(MID(0&amp;AC1254,LARGE(INDEX(ISNUMBER(--MID(AC1254,ROW($A$1:$A$25),1))* ROW($A$1:$A$25),0),ROW($A$1:$A$25))+1,1)*10^ROW($A$1:$A$25)/10)</f>
        <v>0</v>
      </c>
      <c r="AE1254" s="180"/>
      <c r="AF1254" s="180"/>
      <c r="AG1254" s="180"/>
    </row>
    <row r="1255" spans="15:33" s="179" customFormat="1" x14ac:dyDescent="0.25">
      <c r="O1255" s="180"/>
      <c r="P1255" s="180"/>
      <c r="Q1255" s="180"/>
      <c r="R1255" s="180"/>
      <c r="S1255" s="180"/>
      <c r="T1255" s="180"/>
      <c r="U1255" s="180"/>
      <c r="V1255" s="180"/>
      <c r="W1255" s="180"/>
      <c r="X1255" s="180"/>
      <c r="Y1255" s="180"/>
      <c r="Z1255" s="180"/>
      <c r="AA1255" s="180"/>
      <c r="AB1255" s="180"/>
      <c r="AC1255" s="205" t="str">
        <f>INDEX(Tracking!$B$6:$B$3001,ROW(A1250),1)&amp;""</f>
        <v/>
      </c>
      <c r="AD1255" s="206">
        <f t="array" ref="AD1255">SUMPRODUCT(MID(0&amp;AC1255,LARGE(INDEX(ISNUMBER(--MID(AC1255,ROW($A$1:$A$25),1))* ROW($A$1:$A$25),0),ROW($A$1:$A$25))+1,1)*10^ROW($A$1:$A$25)/10)</f>
        <v>0</v>
      </c>
      <c r="AE1255" s="180"/>
      <c r="AF1255" s="180"/>
      <c r="AG1255" s="180"/>
    </row>
    <row r="1256" spans="15:33" s="179" customFormat="1" x14ac:dyDescent="0.25">
      <c r="O1256" s="180"/>
      <c r="P1256" s="180"/>
      <c r="Q1256" s="180"/>
      <c r="R1256" s="180"/>
      <c r="S1256" s="180"/>
      <c r="T1256" s="180"/>
      <c r="U1256" s="180"/>
      <c r="V1256" s="180"/>
      <c r="W1256" s="180"/>
      <c r="X1256" s="180"/>
      <c r="Y1256" s="180"/>
      <c r="Z1256" s="180"/>
      <c r="AA1256" s="180"/>
      <c r="AB1256" s="180"/>
      <c r="AC1256" s="205" t="str">
        <f>INDEX(Tracking!$B$6:$B$3001,ROW(A1251),1)&amp;""</f>
        <v/>
      </c>
      <c r="AD1256" s="206">
        <f t="array" ref="AD1256">SUMPRODUCT(MID(0&amp;AC1256,LARGE(INDEX(ISNUMBER(--MID(AC1256,ROW($A$1:$A$25),1))* ROW($A$1:$A$25),0),ROW($A$1:$A$25))+1,1)*10^ROW($A$1:$A$25)/10)</f>
        <v>0</v>
      </c>
      <c r="AE1256" s="180"/>
      <c r="AF1256" s="180"/>
      <c r="AG1256" s="180"/>
    </row>
    <row r="1257" spans="15:33" s="179" customFormat="1" x14ac:dyDescent="0.25">
      <c r="O1257" s="180"/>
      <c r="P1257" s="180"/>
      <c r="Q1257" s="180"/>
      <c r="R1257" s="180"/>
      <c r="S1257" s="180"/>
      <c r="T1257" s="180"/>
      <c r="U1257" s="180"/>
      <c r="V1257" s="180"/>
      <c r="W1257" s="180"/>
      <c r="X1257" s="180"/>
      <c r="Y1257" s="180"/>
      <c r="Z1257" s="180"/>
      <c r="AA1257" s="180"/>
      <c r="AB1257" s="180"/>
      <c r="AC1257" s="205" t="str">
        <f>INDEX(Tracking!$B$6:$B$3001,ROW(A1252),1)&amp;""</f>
        <v/>
      </c>
      <c r="AD1257" s="206">
        <f t="array" ref="AD1257">SUMPRODUCT(MID(0&amp;AC1257,LARGE(INDEX(ISNUMBER(--MID(AC1257,ROW($A$1:$A$25),1))* ROW($A$1:$A$25),0),ROW($A$1:$A$25))+1,1)*10^ROW($A$1:$A$25)/10)</f>
        <v>0</v>
      </c>
      <c r="AE1257" s="180"/>
      <c r="AF1257" s="180"/>
      <c r="AG1257" s="180"/>
    </row>
    <row r="1258" spans="15:33" s="179" customFormat="1" x14ac:dyDescent="0.25">
      <c r="O1258" s="180"/>
      <c r="P1258" s="180"/>
      <c r="Q1258" s="180"/>
      <c r="R1258" s="180"/>
      <c r="S1258" s="180"/>
      <c r="T1258" s="180"/>
      <c r="U1258" s="180"/>
      <c r="V1258" s="180"/>
      <c r="W1258" s="180"/>
      <c r="X1258" s="180"/>
      <c r="Y1258" s="180"/>
      <c r="Z1258" s="180"/>
      <c r="AA1258" s="180"/>
      <c r="AB1258" s="180"/>
      <c r="AC1258" s="205" t="str">
        <f>INDEX(Tracking!$B$6:$B$3001,ROW(A1253),1)&amp;""</f>
        <v/>
      </c>
      <c r="AD1258" s="206">
        <f t="array" ref="AD1258">SUMPRODUCT(MID(0&amp;AC1258,LARGE(INDEX(ISNUMBER(--MID(AC1258,ROW($A$1:$A$25),1))* ROW($A$1:$A$25),0),ROW($A$1:$A$25))+1,1)*10^ROW($A$1:$A$25)/10)</f>
        <v>0</v>
      </c>
      <c r="AE1258" s="180"/>
      <c r="AF1258" s="180"/>
      <c r="AG1258" s="180"/>
    </row>
    <row r="1259" spans="15:33" s="179" customFormat="1" x14ac:dyDescent="0.25">
      <c r="O1259" s="180"/>
      <c r="P1259" s="180"/>
      <c r="Q1259" s="180"/>
      <c r="R1259" s="180"/>
      <c r="S1259" s="180"/>
      <c r="T1259" s="180"/>
      <c r="U1259" s="180"/>
      <c r="V1259" s="180"/>
      <c r="W1259" s="180"/>
      <c r="X1259" s="180"/>
      <c r="Y1259" s="180"/>
      <c r="Z1259" s="180"/>
      <c r="AA1259" s="180"/>
      <c r="AB1259" s="180"/>
      <c r="AC1259" s="205" t="str">
        <f>INDEX(Tracking!$B$6:$B$3001,ROW(A1254),1)&amp;""</f>
        <v/>
      </c>
      <c r="AD1259" s="206">
        <f t="array" ref="AD1259">SUMPRODUCT(MID(0&amp;AC1259,LARGE(INDEX(ISNUMBER(--MID(AC1259,ROW($A$1:$A$25),1))* ROW($A$1:$A$25),0),ROW($A$1:$A$25))+1,1)*10^ROW($A$1:$A$25)/10)</f>
        <v>0</v>
      </c>
      <c r="AE1259" s="180"/>
      <c r="AF1259" s="180"/>
      <c r="AG1259" s="180"/>
    </row>
    <row r="1260" spans="15:33" s="179" customFormat="1" x14ac:dyDescent="0.25">
      <c r="O1260" s="180"/>
      <c r="P1260" s="180"/>
      <c r="Q1260" s="180"/>
      <c r="R1260" s="180"/>
      <c r="S1260" s="180"/>
      <c r="T1260" s="180"/>
      <c r="U1260" s="180"/>
      <c r="V1260" s="180"/>
      <c r="W1260" s="180"/>
      <c r="X1260" s="180"/>
      <c r="Y1260" s="180"/>
      <c r="Z1260" s="180"/>
      <c r="AA1260" s="180"/>
      <c r="AB1260" s="180"/>
      <c r="AC1260" s="205" t="str">
        <f>INDEX(Tracking!$B$6:$B$3001,ROW(A1255),1)&amp;""</f>
        <v/>
      </c>
      <c r="AD1260" s="206">
        <f t="array" ref="AD1260">SUMPRODUCT(MID(0&amp;AC1260,LARGE(INDEX(ISNUMBER(--MID(AC1260,ROW($A$1:$A$25),1))* ROW($A$1:$A$25),0),ROW($A$1:$A$25))+1,1)*10^ROW($A$1:$A$25)/10)</f>
        <v>0</v>
      </c>
      <c r="AE1260" s="180"/>
      <c r="AF1260" s="180"/>
      <c r="AG1260" s="180"/>
    </row>
    <row r="1261" spans="15:33" s="179" customFormat="1" x14ac:dyDescent="0.25">
      <c r="O1261" s="180"/>
      <c r="P1261" s="180"/>
      <c r="Q1261" s="180"/>
      <c r="R1261" s="180"/>
      <c r="S1261" s="180"/>
      <c r="T1261" s="180"/>
      <c r="U1261" s="180"/>
      <c r="V1261" s="180"/>
      <c r="W1261" s="180"/>
      <c r="X1261" s="180"/>
      <c r="Y1261" s="180"/>
      <c r="Z1261" s="180"/>
      <c r="AA1261" s="180"/>
      <c r="AB1261" s="180"/>
      <c r="AC1261" s="205" t="str">
        <f>INDEX(Tracking!$B$6:$B$3001,ROW(A1256),1)&amp;""</f>
        <v/>
      </c>
      <c r="AD1261" s="206">
        <f t="array" ref="AD1261">SUMPRODUCT(MID(0&amp;AC1261,LARGE(INDEX(ISNUMBER(--MID(AC1261,ROW($A$1:$A$25),1))* ROW($A$1:$A$25),0),ROW($A$1:$A$25))+1,1)*10^ROW($A$1:$A$25)/10)</f>
        <v>0</v>
      </c>
      <c r="AE1261" s="180"/>
      <c r="AF1261" s="180"/>
      <c r="AG1261" s="180"/>
    </row>
    <row r="1262" spans="15:33" s="179" customFormat="1" x14ac:dyDescent="0.25">
      <c r="O1262" s="180"/>
      <c r="P1262" s="180"/>
      <c r="Q1262" s="180"/>
      <c r="R1262" s="180"/>
      <c r="S1262" s="180"/>
      <c r="T1262" s="180"/>
      <c r="U1262" s="180"/>
      <c r="V1262" s="180"/>
      <c r="W1262" s="180"/>
      <c r="X1262" s="180"/>
      <c r="Y1262" s="180"/>
      <c r="Z1262" s="180"/>
      <c r="AA1262" s="180"/>
      <c r="AB1262" s="180"/>
      <c r="AC1262" s="205" t="str">
        <f>INDEX(Tracking!$B$6:$B$3001,ROW(A1257),1)&amp;""</f>
        <v/>
      </c>
      <c r="AD1262" s="206">
        <f t="array" ref="AD1262">SUMPRODUCT(MID(0&amp;AC1262,LARGE(INDEX(ISNUMBER(--MID(AC1262,ROW($A$1:$A$25),1))* ROW($A$1:$A$25),0),ROW($A$1:$A$25))+1,1)*10^ROW($A$1:$A$25)/10)</f>
        <v>0</v>
      </c>
      <c r="AE1262" s="180"/>
      <c r="AF1262" s="180"/>
      <c r="AG1262" s="180"/>
    </row>
    <row r="1263" spans="15:33" s="179" customFormat="1" x14ac:dyDescent="0.25">
      <c r="O1263" s="180"/>
      <c r="P1263" s="180"/>
      <c r="Q1263" s="180"/>
      <c r="R1263" s="180"/>
      <c r="S1263" s="180"/>
      <c r="T1263" s="180"/>
      <c r="U1263" s="180"/>
      <c r="V1263" s="180"/>
      <c r="W1263" s="180"/>
      <c r="X1263" s="180"/>
      <c r="Y1263" s="180"/>
      <c r="Z1263" s="180"/>
      <c r="AA1263" s="180"/>
      <c r="AB1263" s="180"/>
      <c r="AC1263" s="205" t="str">
        <f>INDEX(Tracking!$B$6:$B$3001,ROW(A1258),1)&amp;""</f>
        <v/>
      </c>
      <c r="AD1263" s="206">
        <f t="array" ref="AD1263">SUMPRODUCT(MID(0&amp;AC1263,LARGE(INDEX(ISNUMBER(--MID(AC1263,ROW($A$1:$A$25),1))* ROW($A$1:$A$25),0),ROW($A$1:$A$25))+1,1)*10^ROW($A$1:$A$25)/10)</f>
        <v>0</v>
      </c>
      <c r="AE1263" s="180"/>
      <c r="AF1263" s="180"/>
      <c r="AG1263" s="180"/>
    </row>
    <row r="1264" spans="15:33" s="179" customFormat="1" x14ac:dyDescent="0.25">
      <c r="O1264" s="180"/>
      <c r="P1264" s="180"/>
      <c r="Q1264" s="180"/>
      <c r="R1264" s="180"/>
      <c r="S1264" s="180"/>
      <c r="T1264" s="180"/>
      <c r="U1264" s="180"/>
      <c r="V1264" s="180"/>
      <c r="W1264" s="180"/>
      <c r="X1264" s="180"/>
      <c r="Y1264" s="180"/>
      <c r="Z1264" s="180"/>
      <c r="AA1264" s="180"/>
      <c r="AB1264" s="180"/>
      <c r="AC1264" s="205" t="str">
        <f>INDEX(Tracking!$B$6:$B$3001,ROW(A1259),1)&amp;""</f>
        <v/>
      </c>
      <c r="AD1264" s="206">
        <f t="array" ref="AD1264">SUMPRODUCT(MID(0&amp;AC1264,LARGE(INDEX(ISNUMBER(--MID(AC1264,ROW($A$1:$A$25),1))* ROW($A$1:$A$25),0),ROW($A$1:$A$25))+1,1)*10^ROW($A$1:$A$25)/10)</f>
        <v>0</v>
      </c>
      <c r="AE1264" s="180"/>
      <c r="AF1264" s="180"/>
      <c r="AG1264" s="180"/>
    </row>
    <row r="1265" spans="15:33" s="179" customFormat="1" x14ac:dyDescent="0.25">
      <c r="O1265" s="180"/>
      <c r="P1265" s="180"/>
      <c r="Q1265" s="180"/>
      <c r="R1265" s="180"/>
      <c r="S1265" s="180"/>
      <c r="T1265" s="180"/>
      <c r="U1265" s="180"/>
      <c r="V1265" s="180"/>
      <c r="W1265" s="180"/>
      <c r="X1265" s="180"/>
      <c r="Y1265" s="180"/>
      <c r="Z1265" s="180"/>
      <c r="AA1265" s="180"/>
      <c r="AB1265" s="180"/>
      <c r="AC1265" s="205" t="str">
        <f>INDEX(Tracking!$B$6:$B$3001,ROW(A1260),1)&amp;""</f>
        <v/>
      </c>
      <c r="AD1265" s="206">
        <f t="array" ref="AD1265">SUMPRODUCT(MID(0&amp;AC1265,LARGE(INDEX(ISNUMBER(--MID(AC1265,ROW($A$1:$A$25),1))* ROW($A$1:$A$25),0),ROW($A$1:$A$25))+1,1)*10^ROW($A$1:$A$25)/10)</f>
        <v>0</v>
      </c>
      <c r="AE1265" s="180"/>
      <c r="AF1265" s="180"/>
      <c r="AG1265" s="180"/>
    </row>
    <row r="1266" spans="15:33" s="179" customFormat="1" x14ac:dyDescent="0.25">
      <c r="O1266" s="180"/>
      <c r="P1266" s="180"/>
      <c r="Q1266" s="180"/>
      <c r="R1266" s="180"/>
      <c r="S1266" s="180"/>
      <c r="T1266" s="180"/>
      <c r="U1266" s="180"/>
      <c r="V1266" s="180"/>
      <c r="W1266" s="180"/>
      <c r="X1266" s="180"/>
      <c r="Y1266" s="180"/>
      <c r="Z1266" s="180"/>
      <c r="AA1266" s="180"/>
      <c r="AB1266" s="180"/>
      <c r="AC1266" s="205" t="str">
        <f>INDEX(Tracking!$B$6:$B$3001,ROW(A1261),1)&amp;""</f>
        <v/>
      </c>
      <c r="AD1266" s="206">
        <f t="array" ref="AD1266">SUMPRODUCT(MID(0&amp;AC1266,LARGE(INDEX(ISNUMBER(--MID(AC1266,ROW($A$1:$A$25),1))* ROW($A$1:$A$25),0),ROW($A$1:$A$25))+1,1)*10^ROW($A$1:$A$25)/10)</f>
        <v>0</v>
      </c>
      <c r="AE1266" s="180"/>
      <c r="AF1266" s="180"/>
      <c r="AG1266" s="180"/>
    </row>
    <row r="1267" spans="15:33" s="179" customFormat="1" x14ac:dyDescent="0.25">
      <c r="O1267" s="180"/>
      <c r="P1267" s="180"/>
      <c r="Q1267" s="180"/>
      <c r="R1267" s="180"/>
      <c r="S1267" s="180"/>
      <c r="T1267" s="180"/>
      <c r="U1267" s="180"/>
      <c r="V1267" s="180"/>
      <c r="W1267" s="180"/>
      <c r="X1267" s="180"/>
      <c r="Y1267" s="180"/>
      <c r="Z1267" s="180"/>
      <c r="AA1267" s="180"/>
      <c r="AB1267" s="180"/>
      <c r="AC1267" s="205" t="str">
        <f>INDEX(Tracking!$B$6:$B$3001,ROW(A1262),1)&amp;""</f>
        <v/>
      </c>
      <c r="AD1267" s="206">
        <f t="array" ref="AD1267">SUMPRODUCT(MID(0&amp;AC1267,LARGE(INDEX(ISNUMBER(--MID(AC1267,ROW($A$1:$A$25),1))* ROW($A$1:$A$25),0),ROW($A$1:$A$25))+1,1)*10^ROW($A$1:$A$25)/10)</f>
        <v>0</v>
      </c>
      <c r="AE1267" s="180"/>
      <c r="AF1267" s="180"/>
      <c r="AG1267" s="180"/>
    </row>
    <row r="1268" spans="15:33" s="179" customFormat="1" x14ac:dyDescent="0.25">
      <c r="O1268" s="180"/>
      <c r="P1268" s="180"/>
      <c r="Q1268" s="180"/>
      <c r="R1268" s="180"/>
      <c r="S1268" s="180"/>
      <c r="T1268" s="180"/>
      <c r="U1268" s="180"/>
      <c r="V1268" s="180"/>
      <c r="W1268" s="180"/>
      <c r="X1268" s="180"/>
      <c r="Y1268" s="180"/>
      <c r="Z1268" s="180"/>
      <c r="AA1268" s="180"/>
      <c r="AB1268" s="180"/>
      <c r="AC1268" s="205" t="str">
        <f>INDEX(Tracking!$B$6:$B$3001,ROW(A1263),1)&amp;""</f>
        <v/>
      </c>
      <c r="AD1268" s="206">
        <f t="array" ref="AD1268">SUMPRODUCT(MID(0&amp;AC1268,LARGE(INDEX(ISNUMBER(--MID(AC1268,ROW($A$1:$A$25),1))* ROW($A$1:$A$25),0),ROW($A$1:$A$25))+1,1)*10^ROW($A$1:$A$25)/10)</f>
        <v>0</v>
      </c>
      <c r="AE1268" s="180"/>
      <c r="AF1268" s="180"/>
      <c r="AG1268" s="180"/>
    </row>
    <row r="1269" spans="15:33" s="179" customFormat="1" x14ac:dyDescent="0.25">
      <c r="O1269" s="180"/>
      <c r="P1269" s="180"/>
      <c r="Q1269" s="180"/>
      <c r="R1269" s="180"/>
      <c r="S1269" s="180"/>
      <c r="T1269" s="180"/>
      <c r="U1269" s="180"/>
      <c r="V1269" s="180"/>
      <c r="W1269" s="180"/>
      <c r="X1269" s="180"/>
      <c r="Y1269" s="180"/>
      <c r="Z1269" s="180"/>
      <c r="AA1269" s="180"/>
      <c r="AB1269" s="180"/>
      <c r="AC1269" s="205" t="str">
        <f>INDEX(Tracking!$B$6:$B$3001,ROW(A1264),1)&amp;""</f>
        <v/>
      </c>
      <c r="AD1269" s="206">
        <f t="array" ref="AD1269">SUMPRODUCT(MID(0&amp;AC1269,LARGE(INDEX(ISNUMBER(--MID(AC1269,ROW($A$1:$A$25),1))* ROW($A$1:$A$25),0),ROW($A$1:$A$25))+1,1)*10^ROW($A$1:$A$25)/10)</f>
        <v>0</v>
      </c>
      <c r="AE1269" s="180"/>
      <c r="AF1269" s="180"/>
      <c r="AG1269" s="180"/>
    </row>
    <row r="1270" spans="15:33" s="179" customFormat="1" x14ac:dyDescent="0.25">
      <c r="O1270" s="180"/>
      <c r="P1270" s="180"/>
      <c r="Q1270" s="180"/>
      <c r="R1270" s="180"/>
      <c r="S1270" s="180"/>
      <c r="T1270" s="180"/>
      <c r="U1270" s="180"/>
      <c r="V1270" s="180"/>
      <c r="W1270" s="180"/>
      <c r="X1270" s="180"/>
      <c r="Y1270" s="180"/>
      <c r="Z1270" s="180"/>
      <c r="AA1270" s="180"/>
      <c r="AB1270" s="180"/>
      <c r="AC1270" s="205" t="str">
        <f>INDEX(Tracking!$B$6:$B$3001,ROW(A1265),1)&amp;""</f>
        <v/>
      </c>
      <c r="AD1270" s="206">
        <f t="array" ref="AD1270">SUMPRODUCT(MID(0&amp;AC1270,LARGE(INDEX(ISNUMBER(--MID(AC1270,ROW($A$1:$A$25),1))* ROW($A$1:$A$25),0),ROW($A$1:$A$25))+1,1)*10^ROW($A$1:$A$25)/10)</f>
        <v>0</v>
      </c>
      <c r="AE1270" s="180"/>
      <c r="AF1270" s="180"/>
      <c r="AG1270" s="180"/>
    </row>
    <row r="1271" spans="15:33" s="179" customFormat="1" x14ac:dyDescent="0.25">
      <c r="O1271" s="180"/>
      <c r="P1271" s="180"/>
      <c r="Q1271" s="180"/>
      <c r="R1271" s="180"/>
      <c r="S1271" s="180"/>
      <c r="T1271" s="180"/>
      <c r="U1271" s="180"/>
      <c r="V1271" s="180"/>
      <c r="W1271" s="180"/>
      <c r="X1271" s="180"/>
      <c r="Y1271" s="180"/>
      <c r="Z1271" s="180"/>
      <c r="AA1271" s="180"/>
      <c r="AB1271" s="180"/>
      <c r="AC1271" s="205" t="str">
        <f>INDEX(Tracking!$B$6:$B$3001,ROW(A1266),1)&amp;""</f>
        <v/>
      </c>
      <c r="AD1271" s="206">
        <f t="array" ref="AD1271">SUMPRODUCT(MID(0&amp;AC1271,LARGE(INDEX(ISNUMBER(--MID(AC1271,ROW($A$1:$A$25),1))* ROW($A$1:$A$25),0),ROW($A$1:$A$25))+1,1)*10^ROW($A$1:$A$25)/10)</f>
        <v>0</v>
      </c>
      <c r="AE1271" s="180"/>
      <c r="AF1271" s="180"/>
      <c r="AG1271" s="180"/>
    </row>
    <row r="1272" spans="15:33" s="179" customFormat="1" x14ac:dyDescent="0.25">
      <c r="O1272" s="180"/>
      <c r="P1272" s="180"/>
      <c r="Q1272" s="180"/>
      <c r="R1272" s="180"/>
      <c r="S1272" s="180"/>
      <c r="T1272" s="180"/>
      <c r="U1272" s="180"/>
      <c r="V1272" s="180"/>
      <c r="W1272" s="180"/>
      <c r="X1272" s="180"/>
      <c r="Y1272" s="180"/>
      <c r="Z1272" s="180"/>
      <c r="AA1272" s="180"/>
      <c r="AB1272" s="180"/>
      <c r="AC1272" s="205" t="str">
        <f>INDEX(Tracking!$B$6:$B$3001,ROW(A1267),1)&amp;""</f>
        <v/>
      </c>
      <c r="AD1272" s="206">
        <f t="array" ref="AD1272">SUMPRODUCT(MID(0&amp;AC1272,LARGE(INDEX(ISNUMBER(--MID(AC1272,ROW($A$1:$A$25),1))* ROW($A$1:$A$25),0),ROW($A$1:$A$25))+1,1)*10^ROW($A$1:$A$25)/10)</f>
        <v>0</v>
      </c>
      <c r="AE1272" s="180"/>
      <c r="AF1272" s="180"/>
      <c r="AG1272" s="180"/>
    </row>
    <row r="1273" spans="15:33" s="179" customFormat="1" x14ac:dyDescent="0.25">
      <c r="O1273" s="180"/>
      <c r="P1273" s="180"/>
      <c r="Q1273" s="180"/>
      <c r="R1273" s="180"/>
      <c r="S1273" s="180"/>
      <c r="T1273" s="180"/>
      <c r="U1273" s="180"/>
      <c r="V1273" s="180"/>
      <c r="W1273" s="180"/>
      <c r="X1273" s="180"/>
      <c r="Y1273" s="180"/>
      <c r="Z1273" s="180"/>
      <c r="AA1273" s="180"/>
      <c r="AB1273" s="180"/>
      <c r="AC1273" s="205" t="str">
        <f>INDEX(Tracking!$B$6:$B$3001,ROW(A1268),1)&amp;""</f>
        <v/>
      </c>
      <c r="AD1273" s="206">
        <f t="array" ref="AD1273">SUMPRODUCT(MID(0&amp;AC1273,LARGE(INDEX(ISNUMBER(--MID(AC1273,ROW($A$1:$A$25),1))* ROW($A$1:$A$25),0),ROW($A$1:$A$25))+1,1)*10^ROW($A$1:$A$25)/10)</f>
        <v>0</v>
      </c>
      <c r="AE1273" s="180"/>
      <c r="AF1273" s="180"/>
      <c r="AG1273" s="180"/>
    </row>
    <row r="1274" spans="15:33" s="179" customFormat="1" x14ac:dyDescent="0.25">
      <c r="O1274" s="180"/>
      <c r="P1274" s="180"/>
      <c r="Q1274" s="180"/>
      <c r="R1274" s="180"/>
      <c r="S1274" s="180"/>
      <c r="T1274" s="180"/>
      <c r="U1274" s="180"/>
      <c r="V1274" s="180"/>
      <c r="W1274" s="180"/>
      <c r="X1274" s="180"/>
      <c r="Y1274" s="180"/>
      <c r="Z1274" s="180"/>
      <c r="AA1274" s="180"/>
      <c r="AB1274" s="180"/>
      <c r="AC1274" s="205" t="str">
        <f>INDEX(Tracking!$B$6:$B$3001,ROW(A1269),1)&amp;""</f>
        <v/>
      </c>
      <c r="AD1274" s="206">
        <f t="array" ref="AD1274">SUMPRODUCT(MID(0&amp;AC1274,LARGE(INDEX(ISNUMBER(--MID(AC1274,ROW($A$1:$A$25),1))* ROW($A$1:$A$25),0),ROW($A$1:$A$25))+1,1)*10^ROW($A$1:$A$25)/10)</f>
        <v>0</v>
      </c>
      <c r="AE1274" s="180"/>
      <c r="AF1274" s="180"/>
      <c r="AG1274" s="180"/>
    </row>
    <row r="1275" spans="15:33" s="179" customFormat="1" x14ac:dyDescent="0.25">
      <c r="O1275" s="180"/>
      <c r="P1275" s="180"/>
      <c r="Q1275" s="180"/>
      <c r="R1275" s="180"/>
      <c r="S1275" s="180"/>
      <c r="T1275" s="180"/>
      <c r="U1275" s="180"/>
      <c r="V1275" s="180"/>
      <c r="W1275" s="180"/>
      <c r="X1275" s="180"/>
      <c r="Y1275" s="180"/>
      <c r="Z1275" s="180"/>
      <c r="AA1275" s="180"/>
      <c r="AB1275" s="180"/>
      <c r="AC1275" s="205" t="str">
        <f>INDEX(Tracking!$B$6:$B$3001,ROW(A1270),1)&amp;""</f>
        <v/>
      </c>
      <c r="AD1275" s="206">
        <f t="array" ref="AD1275">SUMPRODUCT(MID(0&amp;AC1275,LARGE(INDEX(ISNUMBER(--MID(AC1275,ROW($A$1:$A$25),1))* ROW($A$1:$A$25),0),ROW($A$1:$A$25))+1,1)*10^ROW($A$1:$A$25)/10)</f>
        <v>0</v>
      </c>
      <c r="AE1275" s="180"/>
      <c r="AF1275" s="180"/>
      <c r="AG1275" s="180"/>
    </row>
    <row r="1276" spans="15:33" s="179" customFormat="1" x14ac:dyDescent="0.25">
      <c r="O1276" s="180"/>
      <c r="P1276" s="180"/>
      <c r="Q1276" s="180"/>
      <c r="R1276" s="180"/>
      <c r="S1276" s="180"/>
      <c r="T1276" s="180"/>
      <c r="U1276" s="180"/>
      <c r="V1276" s="180"/>
      <c r="W1276" s="180"/>
      <c r="X1276" s="180"/>
      <c r="Y1276" s="180"/>
      <c r="Z1276" s="180"/>
      <c r="AA1276" s="180"/>
      <c r="AB1276" s="180"/>
      <c r="AC1276" s="205" t="str">
        <f>INDEX(Tracking!$B$6:$B$3001,ROW(A1271),1)&amp;""</f>
        <v/>
      </c>
      <c r="AD1276" s="206">
        <f t="array" ref="AD1276">SUMPRODUCT(MID(0&amp;AC1276,LARGE(INDEX(ISNUMBER(--MID(AC1276,ROW($A$1:$A$25),1))* ROW($A$1:$A$25),0),ROW($A$1:$A$25))+1,1)*10^ROW($A$1:$A$25)/10)</f>
        <v>0</v>
      </c>
      <c r="AE1276" s="180"/>
      <c r="AF1276" s="180"/>
      <c r="AG1276" s="180"/>
    </row>
    <row r="1277" spans="15:33" s="179" customFormat="1" x14ac:dyDescent="0.25">
      <c r="O1277" s="180"/>
      <c r="P1277" s="180"/>
      <c r="Q1277" s="180"/>
      <c r="R1277" s="180"/>
      <c r="S1277" s="180"/>
      <c r="T1277" s="180"/>
      <c r="U1277" s="180"/>
      <c r="V1277" s="180"/>
      <c r="W1277" s="180"/>
      <c r="X1277" s="180"/>
      <c r="Y1277" s="180"/>
      <c r="Z1277" s="180"/>
      <c r="AA1277" s="180"/>
      <c r="AB1277" s="180"/>
      <c r="AC1277" s="205" t="str">
        <f>INDEX(Tracking!$B$6:$B$3001,ROW(A1272),1)&amp;""</f>
        <v/>
      </c>
      <c r="AD1277" s="206">
        <f t="array" ref="AD1277">SUMPRODUCT(MID(0&amp;AC1277,LARGE(INDEX(ISNUMBER(--MID(AC1277,ROW($A$1:$A$25),1))* ROW($A$1:$A$25),0),ROW($A$1:$A$25))+1,1)*10^ROW($A$1:$A$25)/10)</f>
        <v>0</v>
      </c>
      <c r="AE1277" s="180"/>
      <c r="AF1277" s="180"/>
      <c r="AG1277" s="180"/>
    </row>
    <row r="1278" spans="15:33" s="179" customFormat="1" x14ac:dyDescent="0.25">
      <c r="O1278" s="180"/>
      <c r="P1278" s="180"/>
      <c r="Q1278" s="180"/>
      <c r="R1278" s="180"/>
      <c r="S1278" s="180"/>
      <c r="T1278" s="180"/>
      <c r="U1278" s="180"/>
      <c r="V1278" s="180"/>
      <c r="W1278" s="180"/>
      <c r="X1278" s="180"/>
      <c r="Y1278" s="180"/>
      <c r="Z1278" s="180"/>
      <c r="AA1278" s="180"/>
      <c r="AB1278" s="180"/>
      <c r="AC1278" s="205" t="str">
        <f>INDEX(Tracking!$B$6:$B$3001,ROW(A1273),1)&amp;""</f>
        <v/>
      </c>
      <c r="AD1278" s="206">
        <f t="array" ref="AD1278">SUMPRODUCT(MID(0&amp;AC1278,LARGE(INDEX(ISNUMBER(--MID(AC1278,ROW($A$1:$A$25),1))* ROW($A$1:$A$25),0),ROW($A$1:$A$25))+1,1)*10^ROW($A$1:$A$25)/10)</f>
        <v>0</v>
      </c>
      <c r="AE1278" s="180"/>
      <c r="AF1278" s="180"/>
      <c r="AG1278" s="180"/>
    </row>
    <row r="1279" spans="15:33" s="179" customFormat="1" x14ac:dyDescent="0.25">
      <c r="O1279" s="180"/>
      <c r="P1279" s="180"/>
      <c r="Q1279" s="180"/>
      <c r="R1279" s="180"/>
      <c r="S1279" s="180"/>
      <c r="T1279" s="180"/>
      <c r="U1279" s="180"/>
      <c r="V1279" s="180"/>
      <c r="W1279" s="180"/>
      <c r="X1279" s="180"/>
      <c r="Y1279" s="180"/>
      <c r="Z1279" s="180"/>
      <c r="AA1279" s="180"/>
      <c r="AB1279" s="180"/>
      <c r="AC1279" s="205" t="str">
        <f>INDEX(Tracking!$B$6:$B$3001,ROW(A1274),1)&amp;""</f>
        <v/>
      </c>
      <c r="AD1279" s="206">
        <f t="array" ref="AD1279">SUMPRODUCT(MID(0&amp;AC1279,LARGE(INDEX(ISNUMBER(--MID(AC1279,ROW($A$1:$A$25),1))* ROW($A$1:$A$25),0),ROW($A$1:$A$25))+1,1)*10^ROW($A$1:$A$25)/10)</f>
        <v>0</v>
      </c>
      <c r="AE1279" s="180"/>
      <c r="AF1279" s="180"/>
      <c r="AG1279" s="180"/>
    </row>
    <row r="1280" spans="15:33" s="179" customFormat="1" x14ac:dyDescent="0.25">
      <c r="O1280" s="180"/>
      <c r="P1280" s="180"/>
      <c r="Q1280" s="180"/>
      <c r="R1280" s="180"/>
      <c r="S1280" s="180"/>
      <c r="T1280" s="180"/>
      <c r="U1280" s="180"/>
      <c r="V1280" s="180"/>
      <c r="W1280" s="180"/>
      <c r="X1280" s="180"/>
      <c r="Y1280" s="180"/>
      <c r="Z1280" s="180"/>
      <c r="AA1280" s="180"/>
      <c r="AB1280" s="180"/>
      <c r="AC1280" s="205" t="str">
        <f>INDEX(Tracking!$B$6:$B$3001,ROW(A1275),1)&amp;""</f>
        <v/>
      </c>
      <c r="AD1280" s="206">
        <f t="array" ref="AD1280">SUMPRODUCT(MID(0&amp;AC1280,LARGE(INDEX(ISNUMBER(--MID(AC1280,ROW($A$1:$A$25),1))* ROW($A$1:$A$25),0),ROW($A$1:$A$25))+1,1)*10^ROW($A$1:$A$25)/10)</f>
        <v>0</v>
      </c>
      <c r="AE1280" s="180"/>
      <c r="AF1280" s="180"/>
      <c r="AG1280" s="180"/>
    </row>
    <row r="1281" spans="15:33" s="179" customFormat="1" x14ac:dyDescent="0.25">
      <c r="O1281" s="180"/>
      <c r="P1281" s="180"/>
      <c r="Q1281" s="180"/>
      <c r="R1281" s="180"/>
      <c r="S1281" s="180"/>
      <c r="T1281" s="180"/>
      <c r="U1281" s="180"/>
      <c r="V1281" s="180"/>
      <c r="W1281" s="180"/>
      <c r="X1281" s="180"/>
      <c r="Y1281" s="180"/>
      <c r="Z1281" s="180"/>
      <c r="AA1281" s="180"/>
      <c r="AB1281" s="180"/>
      <c r="AC1281" s="205" t="str">
        <f>INDEX(Tracking!$B$6:$B$3001,ROW(A1276),1)&amp;""</f>
        <v/>
      </c>
      <c r="AD1281" s="206">
        <f t="array" ref="AD1281">SUMPRODUCT(MID(0&amp;AC1281,LARGE(INDEX(ISNUMBER(--MID(AC1281,ROW($A$1:$A$25),1))* ROW($A$1:$A$25),0),ROW($A$1:$A$25))+1,1)*10^ROW($A$1:$A$25)/10)</f>
        <v>0</v>
      </c>
      <c r="AE1281" s="180"/>
      <c r="AF1281" s="180"/>
      <c r="AG1281" s="180"/>
    </row>
    <row r="1282" spans="15:33" s="179" customFormat="1" x14ac:dyDescent="0.25">
      <c r="O1282" s="180"/>
      <c r="P1282" s="180"/>
      <c r="Q1282" s="180"/>
      <c r="R1282" s="180"/>
      <c r="S1282" s="180"/>
      <c r="T1282" s="180"/>
      <c r="U1282" s="180"/>
      <c r="V1282" s="180"/>
      <c r="W1282" s="180"/>
      <c r="X1282" s="180"/>
      <c r="Y1282" s="180"/>
      <c r="Z1282" s="180"/>
      <c r="AA1282" s="180"/>
      <c r="AB1282" s="180"/>
      <c r="AC1282" s="205" t="str">
        <f>INDEX(Tracking!$B$6:$B$3001,ROW(A1277),1)&amp;""</f>
        <v/>
      </c>
      <c r="AD1282" s="206">
        <f t="array" ref="AD1282">SUMPRODUCT(MID(0&amp;AC1282,LARGE(INDEX(ISNUMBER(--MID(AC1282,ROW($A$1:$A$25),1))* ROW($A$1:$A$25),0),ROW($A$1:$A$25))+1,1)*10^ROW($A$1:$A$25)/10)</f>
        <v>0</v>
      </c>
      <c r="AE1282" s="180"/>
      <c r="AF1282" s="180"/>
      <c r="AG1282" s="180"/>
    </row>
    <row r="1283" spans="15:33" s="179" customFormat="1" x14ac:dyDescent="0.25">
      <c r="O1283" s="180"/>
      <c r="P1283" s="180"/>
      <c r="Q1283" s="180"/>
      <c r="R1283" s="180"/>
      <c r="S1283" s="180"/>
      <c r="T1283" s="180"/>
      <c r="U1283" s="180"/>
      <c r="V1283" s="180"/>
      <c r="W1283" s="180"/>
      <c r="X1283" s="180"/>
      <c r="Y1283" s="180"/>
      <c r="Z1283" s="180"/>
      <c r="AA1283" s="180"/>
      <c r="AB1283" s="180"/>
      <c r="AC1283" s="205" t="str">
        <f>INDEX(Tracking!$B$6:$B$3001,ROW(A1278),1)&amp;""</f>
        <v/>
      </c>
      <c r="AD1283" s="206">
        <f t="array" ref="AD1283">SUMPRODUCT(MID(0&amp;AC1283,LARGE(INDEX(ISNUMBER(--MID(AC1283,ROW($A$1:$A$25),1))* ROW($A$1:$A$25),0),ROW($A$1:$A$25))+1,1)*10^ROW($A$1:$A$25)/10)</f>
        <v>0</v>
      </c>
      <c r="AE1283" s="180"/>
      <c r="AF1283" s="180"/>
      <c r="AG1283" s="180"/>
    </row>
    <row r="1284" spans="15:33" s="179" customFormat="1" x14ac:dyDescent="0.25">
      <c r="O1284" s="180"/>
      <c r="P1284" s="180"/>
      <c r="Q1284" s="180"/>
      <c r="R1284" s="180"/>
      <c r="S1284" s="180"/>
      <c r="T1284" s="180"/>
      <c r="U1284" s="180"/>
      <c r="V1284" s="180"/>
      <c r="W1284" s="180"/>
      <c r="X1284" s="180"/>
      <c r="Y1284" s="180"/>
      <c r="Z1284" s="180"/>
      <c r="AA1284" s="180"/>
      <c r="AB1284" s="180"/>
      <c r="AC1284" s="205" t="str">
        <f>INDEX(Tracking!$B$6:$B$3001,ROW(A1279),1)&amp;""</f>
        <v/>
      </c>
      <c r="AD1284" s="206">
        <f t="array" ref="AD1284">SUMPRODUCT(MID(0&amp;AC1284,LARGE(INDEX(ISNUMBER(--MID(AC1284,ROW($A$1:$A$25),1))* ROW($A$1:$A$25),0),ROW($A$1:$A$25))+1,1)*10^ROW($A$1:$A$25)/10)</f>
        <v>0</v>
      </c>
      <c r="AE1284" s="180"/>
      <c r="AF1284" s="180"/>
      <c r="AG1284" s="180"/>
    </row>
    <row r="1285" spans="15:33" s="179" customFormat="1" x14ac:dyDescent="0.25">
      <c r="O1285" s="180"/>
      <c r="P1285" s="180"/>
      <c r="Q1285" s="180"/>
      <c r="R1285" s="180"/>
      <c r="S1285" s="180"/>
      <c r="T1285" s="180"/>
      <c r="U1285" s="180"/>
      <c r="V1285" s="180"/>
      <c r="W1285" s="180"/>
      <c r="X1285" s="180"/>
      <c r="Y1285" s="180"/>
      <c r="Z1285" s="180"/>
      <c r="AA1285" s="180"/>
      <c r="AB1285" s="180"/>
      <c r="AC1285" s="205" t="str">
        <f>INDEX(Tracking!$B$6:$B$3001,ROW(A1280),1)&amp;""</f>
        <v/>
      </c>
      <c r="AD1285" s="206">
        <f t="array" ref="AD1285">SUMPRODUCT(MID(0&amp;AC1285,LARGE(INDEX(ISNUMBER(--MID(AC1285,ROW($A$1:$A$25),1))* ROW($A$1:$A$25),0),ROW($A$1:$A$25))+1,1)*10^ROW($A$1:$A$25)/10)</f>
        <v>0</v>
      </c>
      <c r="AE1285" s="180"/>
      <c r="AF1285" s="180"/>
      <c r="AG1285" s="180"/>
    </row>
    <row r="1286" spans="15:33" s="179" customFormat="1" x14ac:dyDescent="0.25">
      <c r="O1286" s="180"/>
      <c r="P1286" s="180"/>
      <c r="Q1286" s="180"/>
      <c r="R1286" s="180"/>
      <c r="S1286" s="180"/>
      <c r="T1286" s="180"/>
      <c r="U1286" s="180"/>
      <c r="V1286" s="180"/>
      <c r="W1286" s="180"/>
      <c r="X1286" s="180"/>
      <c r="Y1286" s="180"/>
      <c r="Z1286" s="180"/>
      <c r="AA1286" s="180"/>
      <c r="AB1286" s="180"/>
      <c r="AC1286" s="205" t="str">
        <f>INDEX(Tracking!$B$6:$B$3001,ROW(A1281),1)&amp;""</f>
        <v/>
      </c>
      <c r="AD1286" s="206">
        <f t="array" ref="AD1286">SUMPRODUCT(MID(0&amp;AC1286,LARGE(INDEX(ISNUMBER(--MID(AC1286,ROW($A$1:$A$25),1))* ROW($A$1:$A$25),0),ROW($A$1:$A$25))+1,1)*10^ROW($A$1:$A$25)/10)</f>
        <v>0</v>
      </c>
      <c r="AE1286" s="180"/>
      <c r="AF1286" s="180"/>
      <c r="AG1286" s="180"/>
    </row>
    <row r="1287" spans="15:33" s="179" customFormat="1" x14ac:dyDescent="0.25">
      <c r="O1287" s="180"/>
      <c r="P1287" s="180"/>
      <c r="Q1287" s="180"/>
      <c r="R1287" s="180"/>
      <c r="S1287" s="180"/>
      <c r="T1287" s="180"/>
      <c r="U1287" s="180"/>
      <c r="V1287" s="180"/>
      <c r="W1287" s="180"/>
      <c r="X1287" s="180"/>
      <c r="Y1287" s="180"/>
      <c r="Z1287" s="180"/>
      <c r="AA1287" s="180"/>
      <c r="AB1287" s="180"/>
      <c r="AC1287" s="205" t="str">
        <f>INDEX(Tracking!$B$6:$B$3001,ROW(A1282),1)&amp;""</f>
        <v/>
      </c>
      <c r="AD1287" s="206">
        <f t="array" ref="AD1287">SUMPRODUCT(MID(0&amp;AC1287,LARGE(INDEX(ISNUMBER(--MID(AC1287,ROW($A$1:$A$25),1))* ROW($A$1:$A$25),0),ROW($A$1:$A$25))+1,1)*10^ROW($A$1:$A$25)/10)</f>
        <v>0</v>
      </c>
      <c r="AE1287" s="180"/>
      <c r="AF1287" s="180"/>
      <c r="AG1287" s="180"/>
    </row>
    <row r="1288" spans="15:33" s="179" customFormat="1" x14ac:dyDescent="0.25">
      <c r="O1288" s="180"/>
      <c r="P1288" s="180"/>
      <c r="Q1288" s="180"/>
      <c r="R1288" s="180"/>
      <c r="S1288" s="180"/>
      <c r="T1288" s="180"/>
      <c r="U1288" s="180"/>
      <c r="V1288" s="180"/>
      <c r="W1288" s="180"/>
      <c r="X1288" s="180"/>
      <c r="Y1288" s="180"/>
      <c r="Z1288" s="180"/>
      <c r="AA1288" s="180"/>
      <c r="AB1288" s="180"/>
      <c r="AC1288" s="205" t="str">
        <f>INDEX(Tracking!$B$6:$B$3001,ROW(A1283),1)&amp;""</f>
        <v/>
      </c>
      <c r="AD1288" s="206">
        <f t="array" ref="AD1288">SUMPRODUCT(MID(0&amp;AC1288,LARGE(INDEX(ISNUMBER(--MID(AC1288,ROW($A$1:$A$25),1))* ROW($A$1:$A$25),0),ROW($A$1:$A$25))+1,1)*10^ROW($A$1:$A$25)/10)</f>
        <v>0</v>
      </c>
      <c r="AE1288" s="180"/>
      <c r="AF1288" s="180"/>
      <c r="AG1288" s="180"/>
    </row>
    <row r="1289" spans="15:33" s="179" customFormat="1" x14ac:dyDescent="0.25">
      <c r="O1289" s="180"/>
      <c r="P1289" s="180"/>
      <c r="Q1289" s="180"/>
      <c r="R1289" s="180"/>
      <c r="S1289" s="180"/>
      <c r="T1289" s="180"/>
      <c r="U1289" s="180"/>
      <c r="V1289" s="180"/>
      <c r="W1289" s="180"/>
      <c r="X1289" s="180"/>
      <c r="Y1289" s="180"/>
      <c r="Z1289" s="180"/>
      <c r="AA1289" s="180"/>
      <c r="AB1289" s="180"/>
      <c r="AC1289" s="205" t="str">
        <f>INDEX(Tracking!$B$6:$B$3001,ROW(A1284),1)&amp;""</f>
        <v/>
      </c>
      <c r="AD1289" s="206">
        <f t="array" ref="AD1289">SUMPRODUCT(MID(0&amp;AC1289,LARGE(INDEX(ISNUMBER(--MID(AC1289,ROW($A$1:$A$25),1))* ROW($A$1:$A$25),0),ROW($A$1:$A$25))+1,1)*10^ROW($A$1:$A$25)/10)</f>
        <v>0</v>
      </c>
      <c r="AE1289" s="180"/>
      <c r="AF1289" s="180"/>
      <c r="AG1289" s="180"/>
    </row>
    <row r="1290" spans="15:33" s="179" customFormat="1" x14ac:dyDescent="0.25">
      <c r="O1290" s="180"/>
      <c r="P1290" s="180"/>
      <c r="Q1290" s="180"/>
      <c r="R1290" s="180"/>
      <c r="S1290" s="180"/>
      <c r="T1290" s="180"/>
      <c r="U1290" s="180"/>
      <c r="V1290" s="180"/>
      <c r="W1290" s="180"/>
      <c r="X1290" s="180"/>
      <c r="Y1290" s="180"/>
      <c r="Z1290" s="180"/>
      <c r="AA1290" s="180"/>
      <c r="AB1290" s="180"/>
      <c r="AC1290" s="205" t="str">
        <f>INDEX(Tracking!$B$6:$B$3001,ROW(A1285),1)&amp;""</f>
        <v/>
      </c>
      <c r="AD1290" s="206">
        <f t="array" ref="AD1290">SUMPRODUCT(MID(0&amp;AC1290,LARGE(INDEX(ISNUMBER(--MID(AC1290,ROW($A$1:$A$25),1))* ROW($A$1:$A$25),0),ROW($A$1:$A$25))+1,1)*10^ROW($A$1:$A$25)/10)</f>
        <v>0</v>
      </c>
      <c r="AE1290" s="180"/>
      <c r="AF1290" s="180"/>
      <c r="AG1290" s="180"/>
    </row>
    <row r="1291" spans="15:33" s="179" customFormat="1" x14ac:dyDescent="0.25">
      <c r="O1291" s="180"/>
      <c r="P1291" s="180"/>
      <c r="Q1291" s="180"/>
      <c r="R1291" s="180"/>
      <c r="S1291" s="180"/>
      <c r="T1291" s="180"/>
      <c r="U1291" s="180"/>
      <c r="V1291" s="180"/>
      <c r="W1291" s="180"/>
      <c r="X1291" s="180"/>
      <c r="Y1291" s="180"/>
      <c r="Z1291" s="180"/>
      <c r="AA1291" s="180"/>
      <c r="AB1291" s="180"/>
      <c r="AC1291" s="205" t="str">
        <f>INDEX(Tracking!$B$6:$B$3001,ROW(A1286),1)&amp;""</f>
        <v/>
      </c>
      <c r="AD1291" s="206">
        <f t="array" ref="AD1291">SUMPRODUCT(MID(0&amp;AC1291,LARGE(INDEX(ISNUMBER(--MID(AC1291,ROW($A$1:$A$25),1))* ROW($A$1:$A$25),0),ROW($A$1:$A$25))+1,1)*10^ROW($A$1:$A$25)/10)</f>
        <v>0</v>
      </c>
      <c r="AE1291" s="180"/>
      <c r="AF1291" s="180"/>
      <c r="AG1291" s="180"/>
    </row>
    <row r="1292" spans="15:33" s="179" customFormat="1" x14ac:dyDescent="0.25">
      <c r="O1292" s="180"/>
      <c r="P1292" s="180"/>
      <c r="Q1292" s="180"/>
      <c r="R1292" s="180"/>
      <c r="S1292" s="180"/>
      <c r="T1292" s="180"/>
      <c r="U1292" s="180"/>
      <c r="V1292" s="180"/>
      <c r="W1292" s="180"/>
      <c r="X1292" s="180"/>
      <c r="Y1292" s="180"/>
      <c r="Z1292" s="180"/>
      <c r="AA1292" s="180"/>
      <c r="AB1292" s="180"/>
      <c r="AC1292" s="205" t="str">
        <f>INDEX(Tracking!$B$6:$B$3001,ROW(A1287),1)&amp;""</f>
        <v/>
      </c>
      <c r="AD1292" s="206">
        <f t="array" ref="AD1292">SUMPRODUCT(MID(0&amp;AC1292,LARGE(INDEX(ISNUMBER(--MID(AC1292,ROW($A$1:$A$25),1))* ROW($A$1:$A$25),0),ROW($A$1:$A$25))+1,1)*10^ROW($A$1:$A$25)/10)</f>
        <v>0</v>
      </c>
      <c r="AE1292" s="180"/>
      <c r="AF1292" s="180"/>
      <c r="AG1292" s="180"/>
    </row>
    <row r="1293" spans="15:33" s="179" customFormat="1" x14ac:dyDescent="0.25">
      <c r="O1293" s="180"/>
      <c r="P1293" s="180"/>
      <c r="Q1293" s="180"/>
      <c r="R1293" s="180"/>
      <c r="S1293" s="180"/>
      <c r="T1293" s="180"/>
      <c r="U1293" s="180"/>
      <c r="V1293" s="180"/>
      <c r="W1293" s="180"/>
      <c r="X1293" s="180"/>
      <c r="Y1293" s="180"/>
      <c r="Z1293" s="180"/>
      <c r="AA1293" s="180"/>
      <c r="AB1293" s="180"/>
      <c r="AC1293" s="205" t="str">
        <f>INDEX(Tracking!$B$6:$B$3001,ROW(A1288),1)&amp;""</f>
        <v/>
      </c>
      <c r="AD1293" s="206">
        <f t="array" ref="AD1293">SUMPRODUCT(MID(0&amp;AC1293,LARGE(INDEX(ISNUMBER(--MID(AC1293,ROW($A$1:$A$25),1))* ROW($A$1:$A$25),0),ROW($A$1:$A$25))+1,1)*10^ROW($A$1:$A$25)/10)</f>
        <v>0</v>
      </c>
      <c r="AE1293" s="180"/>
      <c r="AF1293" s="180"/>
      <c r="AG1293" s="180"/>
    </row>
    <row r="1294" spans="15:33" s="179" customFormat="1" x14ac:dyDescent="0.25">
      <c r="O1294" s="180"/>
      <c r="P1294" s="180"/>
      <c r="Q1294" s="180"/>
      <c r="R1294" s="180"/>
      <c r="S1294" s="180"/>
      <c r="T1294" s="180"/>
      <c r="U1294" s="180"/>
      <c r="V1294" s="180"/>
      <c r="W1294" s="180"/>
      <c r="X1294" s="180"/>
      <c r="Y1294" s="180"/>
      <c r="Z1294" s="180"/>
      <c r="AA1294" s="180"/>
      <c r="AB1294" s="180"/>
      <c r="AC1294" s="205" t="str">
        <f>INDEX(Tracking!$B$6:$B$3001,ROW(A1289),1)&amp;""</f>
        <v/>
      </c>
      <c r="AD1294" s="206">
        <f t="array" ref="AD1294">SUMPRODUCT(MID(0&amp;AC1294,LARGE(INDEX(ISNUMBER(--MID(AC1294,ROW($A$1:$A$25),1))* ROW($A$1:$A$25),0),ROW($A$1:$A$25))+1,1)*10^ROW($A$1:$A$25)/10)</f>
        <v>0</v>
      </c>
      <c r="AE1294" s="180"/>
      <c r="AF1294" s="180"/>
      <c r="AG1294" s="180"/>
    </row>
    <row r="1295" spans="15:33" s="179" customFormat="1" x14ac:dyDescent="0.25">
      <c r="O1295" s="180"/>
      <c r="P1295" s="180"/>
      <c r="Q1295" s="180"/>
      <c r="R1295" s="180"/>
      <c r="S1295" s="180"/>
      <c r="T1295" s="180"/>
      <c r="U1295" s="180"/>
      <c r="V1295" s="180"/>
      <c r="W1295" s="180"/>
      <c r="X1295" s="180"/>
      <c r="Y1295" s="180"/>
      <c r="Z1295" s="180"/>
      <c r="AA1295" s="180"/>
      <c r="AB1295" s="180"/>
      <c r="AC1295" s="205" t="str">
        <f>INDEX(Tracking!$B$6:$B$3001,ROW(A1290),1)&amp;""</f>
        <v/>
      </c>
      <c r="AD1295" s="206">
        <f t="array" ref="AD1295">SUMPRODUCT(MID(0&amp;AC1295,LARGE(INDEX(ISNUMBER(--MID(AC1295,ROW($A$1:$A$25),1))* ROW($A$1:$A$25),0),ROW($A$1:$A$25))+1,1)*10^ROW($A$1:$A$25)/10)</f>
        <v>0</v>
      </c>
      <c r="AE1295" s="180"/>
      <c r="AF1295" s="180"/>
      <c r="AG1295" s="180"/>
    </row>
    <row r="1296" spans="15:33" s="179" customFormat="1" x14ac:dyDescent="0.25">
      <c r="O1296" s="180"/>
      <c r="P1296" s="180"/>
      <c r="Q1296" s="180"/>
      <c r="R1296" s="180"/>
      <c r="S1296" s="180"/>
      <c r="T1296" s="180"/>
      <c r="U1296" s="180"/>
      <c r="V1296" s="180"/>
      <c r="W1296" s="180"/>
      <c r="X1296" s="180"/>
      <c r="Y1296" s="180"/>
      <c r="Z1296" s="180"/>
      <c r="AA1296" s="180"/>
      <c r="AB1296" s="180"/>
      <c r="AC1296" s="205" t="str">
        <f>INDEX(Tracking!$B$6:$B$3001,ROW(A1291),1)&amp;""</f>
        <v/>
      </c>
      <c r="AD1296" s="206">
        <f t="array" ref="AD1296">SUMPRODUCT(MID(0&amp;AC1296,LARGE(INDEX(ISNUMBER(--MID(AC1296,ROW($A$1:$A$25),1))* ROW($A$1:$A$25),0),ROW($A$1:$A$25))+1,1)*10^ROW($A$1:$A$25)/10)</f>
        <v>0</v>
      </c>
      <c r="AE1296" s="180"/>
      <c r="AF1296" s="180"/>
      <c r="AG1296" s="180"/>
    </row>
    <row r="1297" spans="15:33" s="179" customFormat="1" x14ac:dyDescent="0.25">
      <c r="O1297" s="180"/>
      <c r="P1297" s="180"/>
      <c r="Q1297" s="180"/>
      <c r="R1297" s="180"/>
      <c r="S1297" s="180"/>
      <c r="T1297" s="180"/>
      <c r="U1297" s="180"/>
      <c r="V1297" s="180"/>
      <c r="W1297" s="180"/>
      <c r="X1297" s="180"/>
      <c r="Y1297" s="180"/>
      <c r="Z1297" s="180"/>
      <c r="AA1297" s="180"/>
      <c r="AB1297" s="180"/>
      <c r="AC1297" s="205" t="str">
        <f>INDEX(Tracking!$B$6:$B$3001,ROW(A1292),1)&amp;""</f>
        <v/>
      </c>
      <c r="AD1297" s="206">
        <f t="array" ref="AD1297">SUMPRODUCT(MID(0&amp;AC1297,LARGE(INDEX(ISNUMBER(--MID(AC1297,ROW($A$1:$A$25),1))* ROW($A$1:$A$25),0),ROW($A$1:$A$25))+1,1)*10^ROW($A$1:$A$25)/10)</f>
        <v>0</v>
      </c>
      <c r="AE1297" s="180"/>
      <c r="AF1297" s="180"/>
      <c r="AG1297" s="180"/>
    </row>
    <row r="1298" spans="15:33" s="179" customFormat="1" x14ac:dyDescent="0.25">
      <c r="O1298" s="180"/>
      <c r="P1298" s="180"/>
      <c r="Q1298" s="180"/>
      <c r="R1298" s="180"/>
      <c r="S1298" s="180"/>
      <c r="T1298" s="180"/>
      <c r="U1298" s="180"/>
      <c r="V1298" s="180"/>
      <c r="W1298" s="180"/>
      <c r="X1298" s="180"/>
      <c r="Y1298" s="180"/>
      <c r="Z1298" s="180"/>
      <c r="AA1298" s="180"/>
      <c r="AB1298" s="180"/>
      <c r="AC1298" s="205" t="str">
        <f>INDEX(Tracking!$B$6:$B$3001,ROW(A1293),1)&amp;""</f>
        <v/>
      </c>
      <c r="AD1298" s="206">
        <f t="array" ref="AD1298">SUMPRODUCT(MID(0&amp;AC1298,LARGE(INDEX(ISNUMBER(--MID(AC1298,ROW($A$1:$A$25),1))* ROW($A$1:$A$25),0),ROW($A$1:$A$25))+1,1)*10^ROW($A$1:$A$25)/10)</f>
        <v>0</v>
      </c>
      <c r="AE1298" s="180"/>
      <c r="AF1298" s="180"/>
      <c r="AG1298" s="180"/>
    </row>
    <row r="1299" spans="15:33" s="179" customFormat="1" x14ac:dyDescent="0.25">
      <c r="O1299" s="180"/>
      <c r="P1299" s="180"/>
      <c r="Q1299" s="180"/>
      <c r="R1299" s="180"/>
      <c r="S1299" s="180"/>
      <c r="T1299" s="180"/>
      <c r="U1299" s="180"/>
      <c r="V1299" s="180"/>
      <c r="W1299" s="180"/>
      <c r="X1299" s="180"/>
      <c r="Y1299" s="180"/>
      <c r="Z1299" s="180"/>
      <c r="AA1299" s="180"/>
      <c r="AB1299" s="180"/>
      <c r="AC1299" s="205" t="str">
        <f>INDEX(Tracking!$B$6:$B$3001,ROW(A1294),1)&amp;""</f>
        <v/>
      </c>
      <c r="AD1299" s="206">
        <f t="array" ref="AD1299">SUMPRODUCT(MID(0&amp;AC1299,LARGE(INDEX(ISNUMBER(--MID(AC1299,ROW($A$1:$A$25),1))* ROW($A$1:$A$25),0),ROW($A$1:$A$25))+1,1)*10^ROW($A$1:$A$25)/10)</f>
        <v>0</v>
      </c>
      <c r="AE1299" s="180"/>
      <c r="AF1299" s="180"/>
      <c r="AG1299" s="180"/>
    </row>
    <row r="1300" spans="15:33" s="179" customFormat="1" x14ac:dyDescent="0.25">
      <c r="O1300" s="180"/>
      <c r="P1300" s="180"/>
      <c r="Q1300" s="180"/>
      <c r="R1300" s="180"/>
      <c r="S1300" s="180"/>
      <c r="T1300" s="180"/>
      <c r="U1300" s="180"/>
      <c r="V1300" s="180"/>
      <c r="W1300" s="180"/>
      <c r="X1300" s="180"/>
      <c r="Y1300" s="180"/>
      <c r="Z1300" s="180"/>
      <c r="AA1300" s="180"/>
      <c r="AB1300" s="180"/>
      <c r="AC1300" s="205" t="str">
        <f>INDEX(Tracking!$B$6:$B$3001,ROW(A1295),1)&amp;""</f>
        <v/>
      </c>
      <c r="AD1300" s="206">
        <f t="array" ref="AD1300">SUMPRODUCT(MID(0&amp;AC1300,LARGE(INDEX(ISNUMBER(--MID(AC1300,ROW($A$1:$A$25),1))* ROW($A$1:$A$25),0),ROW($A$1:$A$25))+1,1)*10^ROW($A$1:$A$25)/10)</f>
        <v>0</v>
      </c>
      <c r="AE1300" s="180"/>
      <c r="AF1300" s="180"/>
      <c r="AG1300" s="180"/>
    </row>
    <row r="1301" spans="15:33" s="179" customFormat="1" x14ac:dyDescent="0.25">
      <c r="O1301" s="180"/>
      <c r="P1301" s="180"/>
      <c r="Q1301" s="180"/>
      <c r="R1301" s="180"/>
      <c r="S1301" s="180"/>
      <c r="T1301" s="180"/>
      <c r="U1301" s="180"/>
      <c r="V1301" s="180"/>
      <c r="W1301" s="180"/>
      <c r="X1301" s="180"/>
      <c r="Y1301" s="180"/>
      <c r="Z1301" s="180"/>
      <c r="AA1301" s="180"/>
      <c r="AB1301" s="180"/>
      <c r="AC1301" s="205" t="str">
        <f>INDEX(Tracking!$B$6:$B$3001,ROW(A1296),1)&amp;""</f>
        <v/>
      </c>
      <c r="AD1301" s="206">
        <f t="array" ref="AD1301">SUMPRODUCT(MID(0&amp;AC1301,LARGE(INDEX(ISNUMBER(--MID(AC1301,ROW($A$1:$A$25),1))* ROW($A$1:$A$25),0),ROW($A$1:$A$25))+1,1)*10^ROW($A$1:$A$25)/10)</f>
        <v>0</v>
      </c>
      <c r="AE1301" s="180"/>
      <c r="AF1301" s="180"/>
      <c r="AG1301" s="180"/>
    </row>
    <row r="1302" spans="15:33" s="179" customFormat="1" x14ac:dyDescent="0.25">
      <c r="O1302" s="180"/>
      <c r="P1302" s="180"/>
      <c r="Q1302" s="180"/>
      <c r="R1302" s="180"/>
      <c r="S1302" s="180"/>
      <c r="T1302" s="180"/>
      <c r="U1302" s="180"/>
      <c r="V1302" s="180"/>
      <c r="W1302" s="180"/>
      <c r="X1302" s="180"/>
      <c r="Y1302" s="180"/>
      <c r="Z1302" s="180"/>
      <c r="AA1302" s="180"/>
      <c r="AB1302" s="180"/>
      <c r="AC1302" s="205" t="str">
        <f>INDEX(Tracking!$B$6:$B$3001,ROW(A1297),1)&amp;""</f>
        <v/>
      </c>
      <c r="AD1302" s="206">
        <f t="array" ref="AD1302">SUMPRODUCT(MID(0&amp;AC1302,LARGE(INDEX(ISNUMBER(--MID(AC1302,ROW($A$1:$A$25),1))* ROW($A$1:$A$25),0),ROW($A$1:$A$25))+1,1)*10^ROW($A$1:$A$25)/10)</f>
        <v>0</v>
      </c>
      <c r="AE1302" s="180"/>
      <c r="AF1302" s="180"/>
      <c r="AG1302" s="180"/>
    </row>
    <row r="1303" spans="15:33" s="179" customFormat="1" x14ac:dyDescent="0.25">
      <c r="O1303" s="180"/>
      <c r="P1303" s="180"/>
      <c r="Q1303" s="180"/>
      <c r="R1303" s="180"/>
      <c r="S1303" s="180"/>
      <c r="T1303" s="180"/>
      <c r="U1303" s="180"/>
      <c r="V1303" s="180"/>
      <c r="W1303" s="180"/>
      <c r="X1303" s="180"/>
      <c r="Y1303" s="180"/>
      <c r="Z1303" s="180"/>
      <c r="AA1303" s="180"/>
      <c r="AB1303" s="180"/>
      <c r="AC1303" s="205" t="str">
        <f>INDEX(Tracking!$B$6:$B$3001,ROW(A1298),1)&amp;""</f>
        <v/>
      </c>
      <c r="AD1303" s="206">
        <f t="array" ref="AD1303">SUMPRODUCT(MID(0&amp;AC1303,LARGE(INDEX(ISNUMBER(--MID(AC1303,ROW($A$1:$A$25),1))* ROW($A$1:$A$25),0),ROW($A$1:$A$25))+1,1)*10^ROW($A$1:$A$25)/10)</f>
        <v>0</v>
      </c>
      <c r="AE1303" s="180"/>
      <c r="AF1303" s="180"/>
      <c r="AG1303" s="180"/>
    </row>
    <row r="1304" spans="15:33" s="179" customFormat="1" x14ac:dyDescent="0.25">
      <c r="O1304" s="180"/>
      <c r="P1304" s="180"/>
      <c r="Q1304" s="180"/>
      <c r="R1304" s="180"/>
      <c r="S1304" s="180"/>
      <c r="T1304" s="180"/>
      <c r="U1304" s="180"/>
      <c r="V1304" s="180"/>
      <c r="W1304" s="180"/>
      <c r="X1304" s="180"/>
      <c r="Y1304" s="180"/>
      <c r="Z1304" s="180"/>
      <c r="AA1304" s="180"/>
      <c r="AB1304" s="180"/>
      <c r="AC1304" s="205" t="str">
        <f>INDEX(Tracking!$B$6:$B$3001,ROW(A1299),1)&amp;""</f>
        <v/>
      </c>
      <c r="AD1304" s="206">
        <f t="array" ref="AD1304">SUMPRODUCT(MID(0&amp;AC1304,LARGE(INDEX(ISNUMBER(--MID(AC1304,ROW($A$1:$A$25),1))* ROW($A$1:$A$25),0),ROW($A$1:$A$25))+1,1)*10^ROW($A$1:$A$25)/10)</f>
        <v>0</v>
      </c>
      <c r="AE1304" s="180"/>
      <c r="AF1304" s="180"/>
      <c r="AG1304" s="180"/>
    </row>
    <row r="1305" spans="15:33" s="179" customFormat="1" x14ac:dyDescent="0.25">
      <c r="O1305" s="180"/>
      <c r="P1305" s="180"/>
      <c r="Q1305" s="180"/>
      <c r="R1305" s="180"/>
      <c r="S1305" s="180"/>
      <c r="T1305" s="180"/>
      <c r="U1305" s="180"/>
      <c r="V1305" s="180"/>
      <c r="W1305" s="180"/>
      <c r="X1305" s="180"/>
      <c r="Y1305" s="180"/>
      <c r="Z1305" s="180"/>
      <c r="AA1305" s="180"/>
      <c r="AB1305" s="180"/>
      <c r="AC1305" s="205" t="str">
        <f>INDEX(Tracking!$B$6:$B$3001,ROW(A1300),1)&amp;""</f>
        <v/>
      </c>
      <c r="AD1305" s="206">
        <f t="array" ref="AD1305">SUMPRODUCT(MID(0&amp;AC1305,LARGE(INDEX(ISNUMBER(--MID(AC1305,ROW($A$1:$A$25),1))* ROW($A$1:$A$25),0),ROW($A$1:$A$25))+1,1)*10^ROW($A$1:$A$25)/10)</f>
        <v>0</v>
      </c>
      <c r="AE1305" s="180"/>
      <c r="AF1305" s="180"/>
      <c r="AG1305" s="180"/>
    </row>
    <row r="1306" spans="15:33" s="179" customFormat="1" x14ac:dyDescent="0.25">
      <c r="O1306" s="180"/>
      <c r="P1306" s="180"/>
      <c r="Q1306" s="180"/>
      <c r="R1306" s="180"/>
      <c r="S1306" s="180"/>
      <c r="T1306" s="180"/>
      <c r="U1306" s="180"/>
      <c r="V1306" s="180"/>
      <c r="W1306" s="180"/>
      <c r="X1306" s="180"/>
      <c r="Y1306" s="180"/>
      <c r="Z1306" s="180"/>
      <c r="AA1306" s="180"/>
      <c r="AB1306" s="180"/>
      <c r="AC1306" s="205" t="str">
        <f>INDEX(Tracking!$B$6:$B$3001,ROW(A1301),1)&amp;""</f>
        <v/>
      </c>
      <c r="AD1306" s="206">
        <f t="array" ref="AD1306">SUMPRODUCT(MID(0&amp;AC1306,LARGE(INDEX(ISNUMBER(--MID(AC1306,ROW($A$1:$A$25),1))* ROW($A$1:$A$25),0),ROW($A$1:$A$25))+1,1)*10^ROW($A$1:$A$25)/10)</f>
        <v>0</v>
      </c>
      <c r="AE1306" s="180"/>
      <c r="AF1306" s="180"/>
      <c r="AG1306" s="180"/>
    </row>
    <row r="1307" spans="15:33" s="179" customFormat="1" x14ac:dyDescent="0.25">
      <c r="O1307" s="180"/>
      <c r="P1307" s="180"/>
      <c r="Q1307" s="180"/>
      <c r="R1307" s="180"/>
      <c r="S1307" s="180"/>
      <c r="T1307" s="180"/>
      <c r="U1307" s="180"/>
      <c r="V1307" s="180"/>
      <c r="W1307" s="180"/>
      <c r="X1307" s="180"/>
      <c r="Y1307" s="180"/>
      <c r="Z1307" s="180"/>
      <c r="AA1307" s="180"/>
      <c r="AB1307" s="180"/>
      <c r="AC1307" s="205" t="str">
        <f>INDEX(Tracking!$B$6:$B$3001,ROW(A1302),1)&amp;""</f>
        <v/>
      </c>
      <c r="AD1307" s="206">
        <f t="array" ref="AD1307">SUMPRODUCT(MID(0&amp;AC1307,LARGE(INDEX(ISNUMBER(--MID(AC1307,ROW($A$1:$A$25),1))* ROW($A$1:$A$25),0),ROW($A$1:$A$25))+1,1)*10^ROW($A$1:$A$25)/10)</f>
        <v>0</v>
      </c>
      <c r="AE1307" s="180"/>
      <c r="AF1307" s="180"/>
      <c r="AG1307" s="180"/>
    </row>
    <row r="1308" spans="15:33" s="179" customFormat="1" x14ac:dyDescent="0.25">
      <c r="O1308" s="180"/>
      <c r="P1308" s="180"/>
      <c r="Q1308" s="180"/>
      <c r="R1308" s="180"/>
      <c r="S1308" s="180"/>
      <c r="T1308" s="180"/>
      <c r="U1308" s="180"/>
      <c r="V1308" s="180"/>
      <c r="W1308" s="180"/>
      <c r="X1308" s="180"/>
      <c r="Y1308" s="180"/>
      <c r="Z1308" s="180"/>
      <c r="AA1308" s="180"/>
      <c r="AB1308" s="180"/>
      <c r="AC1308" s="205" t="str">
        <f>INDEX(Tracking!$B$6:$B$3001,ROW(A1303),1)&amp;""</f>
        <v/>
      </c>
      <c r="AD1308" s="206">
        <f t="array" ref="AD1308">SUMPRODUCT(MID(0&amp;AC1308,LARGE(INDEX(ISNUMBER(--MID(AC1308,ROW($A$1:$A$25),1))* ROW($A$1:$A$25),0),ROW($A$1:$A$25))+1,1)*10^ROW($A$1:$A$25)/10)</f>
        <v>0</v>
      </c>
      <c r="AE1308" s="180"/>
      <c r="AF1308" s="180"/>
      <c r="AG1308" s="180"/>
    </row>
    <row r="1309" spans="15:33" s="179" customFormat="1" x14ac:dyDescent="0.25">
      <c r="O1309" s="180"/>
      <c r="P1309" s="180"/>
      <c r="Q1309" s="180"/>
      <c r="R1309" s="180"/>
      <c r="S1309" s="180"/>
      <c r="T1309" s="180"/>
      <c r="U1309" s="180"/>
      <c r="V1309" s="180"/>
      <c r="W1309" s="180"/>
      <c r="X1309" s="180"/>
      <c r="Y1309" s="180"/>
      <c r="Z1309" s="180"/>
      <c r="AA1309" s="180"/>
      <c r="AB1309" s="180"/>
      <c r="AC1309" s="205" t="str">
        <f>INDEX(Tracking!$B$6:$B$3001,ROW(A1304),1)&amp;""</f>
        <v/>
      </c>
      <c r="AD1309" s="206">
        <f t="array" ref="AD1309">SUMPRODUCT(MID(0&amp;AC1309,LARGE(INDEX(ISNUMBER(--MID(AC1309,ROW($A$1:$A$25),1))* ROW($A$1:$A$25),0),ROW($A$1:$A$25))+1,1)*10^ROW($A$1:$A$25)/10)</f>
        <v>0</v>
      </c>
      <c r="AE1309" s="180"/>
      <c r="AF1309" s="180"/>
      <c r="AG1309" s="180"/>
    </row>
    <row r="1310" spans="15:33" s="179" customFormat="1" x14ac:dyDescent="0.25">
      <c r="O1310" s="180"/>
      <c r="P1310" s="180"/>
      <c r="Q1310" s="180"/>
      <c r="R1310" s="180"/>
      <c r="S1310" s="180"/>
      <c r="T1310" s="180"/>
      <c r="U1310" s="180"/>
      <c r="V1310" s="180"/>
      <c r="W1310" s="180"/>
      <c r="X1310" s="180"/>
      <c r="Y1310" s="180"/>
      <c r="Z1310" s="180"/>
      <c r="AA1310" s="180"/>
      <c r="AB1310" s="180"/>
      <c r="AC1310" s="205" t="str">
        <f>INDEX(Tracking!$B$6:$B$3001,ROW(A1305),1)&amp;""</f>
        <v/>
      </c>
      <c r="AD1310" s="206">
        <f t="array" ref="AD1310">SUMPRODUCT(MID(0&amp;AC1310,LARGE(INDEX(ISNUMBER(--MID(AC1310,ROW($A$1:$A$25),1))* ROW($A$1:$A$25),0),ROW($A$1:$A$25))+1,1)*10^ROW($A$1:$A$25)/10)</f>
        <v>0</v>
      </c>
      <c r="AE1310" s="180"/>
      <c r="AF1310" s="180"/>
      <c r="AG1310" s="180"/>
    </row>
    <row r="1311" spans="15:33" s="179" customFormat="1" x14ac:dyDescent="0.25">
      <c r="O1311" s="180"/>
      <c r="P1311" s="180"/>
      <c r="Q1311" s="180"/>
      <c r="R1311" s="180"/>
      <c r="S1311" s="180"/>
      <c r="T1311" s="180"/>
      <c r="U1311" s="180"/>
      <c r="V1311" s="180"/>
      <c r="W1311" s="180"/>
      <c r="X1311" s="180"/>
      <c r="Y1311" s="180"/>
      <c r="Z1311" s="180"/>
      <c r="AA1311" s="180"/>
      <c r="AB1311" s="180"/>
      <c r="AC1311" s="205" t="str">
        <f>INDEX(Tracking!$B$6:$B$3001,ROW(A1306),1)&amp;""</f>
        <v/>
      </c>
      <c r="AD1311" s="206">
        <f t="array" ref="AD1311">SUMPRODUCT(MID(0&amp;AC1311,LARGE(INDEX(ISNUMBER(--MID(AC1311,ROW($A$1:$A$25),1))* ROW($A$1:$A$25),0),ROW($A$1:$A$25))+1,1)*10^ROW($A$1:$A$25)/10)</f>
        <v>0</v>
      </c>
      <c r="AE1311" s="180"/>
      <c r="AF1311" s="180"/>
      <c r="AG1311" s="180"/>
    </row>
    <row r="1312" spans="15:33" s="179" customFormat="1" x14ac:dyDescent="0.25">
      <c r="O1312" s="180"/>
      <c r="P1312" s="180"/>
      <c r="Q1312" s="180"/>
      <c r="R1312" s="180"/>
      <c r="S1312" s="180"/>
      <c r="T1312" s="180"/>
      <c r="U1312" s="180"/>
      <c r="V1312" s="180"/>
      <c r="W1312" s="180"/>
      <c r="X1312" s="180"/>
      <c r="Y1312" s="180"/>
      <c r="Z1312" s="180"/>
      <c r="AA1312" s="180"/>
      <c r="AB1312" s="180"/>
      <c r="AC1312" s="205" t="str">
        <f>INDEX(Tracking!$B$6:$B$3001,ROW(A1307),1)&amp;""</f>
        <v/>
      </c>
      <c r="AD1312" s="206">
        <f t="array" ref="AD1312">SUMPRODUCT(MID(0&amp;AC1312,LARGE(INDEX(ISNUMBER(--MID(AC1312,ROW($A$1:$A$25),1))* ROW($A$1:$A$25),0),ROW($A$1:$A$25))+1,1)*10^ROW($A$1:$A$25)/10)</f>
        <v>0</v>
      </c>
      <c r="AE1312" s="180"/>
      <c r="AF1312" s="180"/>
      <c r="AG1312" s="180"/>
    </row>
    <row r="1313" spans="15:33" s="179" customFormat="1" x14ac:dyDescent="0.25">
      <c r="O1313" s="180"/>
      <c r="P1313" s="180"/>
      <c r="Q1313" s="180"/>
      <c r="R1313" s="180"/>
      <c r="S1313" s="180"/>
      <c r="T1313" s="180"/>
      <c r="U1313" s="180"/>
      <c r="V1313" s="180"/>
      <c r="W1313" s="180"/>
      <c r="X1313" s="180"/>
      <c r="Y1313" s="180"/>
      <c r="Z1313" s="180"/>
      <c r="AA1313" s="180"/>
      <c r="AB1313" s="180"/>
      <c r="AC1313" s="205" t="str">
        <f>INDEX(Tracking!$B$6:$B$3001,ROW(A1308),1)&amp;""</f>
        <v/>
      </c>
      <c r="AD1313" s="206">
        <f t="array" ref="AD1313">SUMPRODUCT(MID(0&amp;AC1313,LARGE(INDEX(ISNUMBER(--MID(AC1313,ROW($A$1:$A$25),1))* ROW($A$1:$A$25),0),ROW($A$1:$A$25))+1,1)*10^ROW($A$1:$A$25)/10)</f>
        <v>0</v>
      </c>
      <c r="AE1313" s="180"/>
      <c r="AF1313" s="180"/>
      <c r="AG1313" s="180"/>
    </row>
    <row r="1314" spans="15:33" s="179" customFormat="1" x14ac:dyDescent="0.25">
      <c r="O1314" s="180"/>
      <c r="P1314" s="180"/>
      <c r="Q1314" s="180"/>
      <c r="R1314" s="180"/>
      <c r="S1314" s="180"/>
      <c r="T1314" s="180"/>
      <c r="U1314" s="180"/>
      <c r="V1314" s="180"/>
      <c r="W1314" s="180"/>
      <c r="X1314" s="180"/>
      <c r="Y1314" s="180"/>
      <c r="Z1314" s="180"/>
      <c r="AA1314" s="180"/>
      <c r="AB1314" s="180"/>
      <c r="AC1314" s="205" t="str">
        <f>INDEX(Tracking!$B$6:$B$3001,ROW(A1309),1)&amp;""</f>
        <v/>
      </c>
      <c r="AD1314" s="206">
        <f t="array" ref="AD1314">SUMPRODUCT(MID(0&amp;AC1314,LARGE(INDEX(ISNUMBER(--MID(AC1314,ROW($A$1:$A$25),1))* ROW($A$1:$A$25),0),ROW($A$1:$A$25))+1,1)*10^ROW($A$1:$A$25)/10)</f>
        <v>0</v>
      </c>
      <c r="AE1314" s="180"/>
      <c r="AF1314" s="180"/>
      <c r="AG1314" s="180"/>
    </row>
    <row r="1315" spans="15:33" s="179" customFormat="1" x14ac:dyDescent="0.25">
      <c r="O1315" s="180"/>
      <c r="P1315" s="180"/>
      <c r="Q1315" s="180"/>
      <c r="R1315" s="180"/>
      <c r="S1315" s="180"/>
      <c r="T1315" s="180"/>
      <c r="U1315" s="180"/>
      <c r="V1315" s="180"/>
      <c r="W1315" s="180"/>
      <c r="X1315" s="180"/>
      <c r="Y1315" s="180"/>
      <c r="Z1315" s="180"/>
      <c r="AA1315" s="180"/>
      <c r="AB1315" s="180"/>
      <c r="AC1315" s="205" t="str">
        <f>INDEX(Tracking!$B$6:$B$3001,ROW(A1310),1)&amp;""</f>
        <v/>
      </c>
      <c r="AD1315" s="206">
        <f t="array" ref="AD1315">SUMPRODUCT(MID(0&amp;AC1315,LARGE(INDEX(ISNUMBER(--MID(AC1315,ROW($A$1:$A$25),1))* ROW($A$1:$A$25),0),ROW($A$1:$A$25))+1,1)*10^ROW($A$1:$A$25)/10)</f>
        <v>0</v>
      </c>
      <c r="AE1315" s="180"/>
      <c r="AF1315" s="180"/>
      <c r="AG1315" s="180"/>
    </row>
    <row r="1316" spans="15:33" s="179" customFormat="1" x14ac:dyDescent="0.25">
      <c r="O1316" s="180"/>
      <c r="P1316" s="180"/>
      <c r="Q1316" s="180"/>
      <c r="R1316" s="180"/>
      <c r="S1316" s="180"/>
      <c r="T1316" s="180"/>
      <c r="U1316" s="180"/>
      <c r="V1316" s="180"/>
      <c r="W1316" s="180"/>
      <c r="X1316" s="180"/>
      <c r="Y1316" s="180"/>
      <c r="Z1316" s="180"/>
      <c r="AA1316" s="180"/>
      <c r="AB1316" s="180"/>
      <c r="AC1316" s="205" t="str">
        <f>INDEX(Tracking!$B$6:$B$3001,ROW(A1311),1)&amp;""</f>
        <v/>
      </c>
      <c r="AD1316" s="206">
        <f t="array" ref="AD1316">SUMPRODUCT(MID(0&amp;AC1316,LARGE(INDEX(ISNUMBER(--MID(AC1316,ROW($A$1:$A$25),1))* ROW($A$1:$A$25),0),ROW($A$1:$A$25))+1,1)*10^ROW($A$1:$A$25)/10)</f>
        <v>0</v>
      </c>
      <c r="AE1316" s="180"/>
      <c r="AF1316" s="180"/>
      <c r="AG1316" s="180"/>
    </row>
    <row r="1317" spans="15:33" s="179" customFormat="1" x14ac:dyDescent="0.25">
      <c r="O1317" s="180"/>
      <c r="P1317" s="180"/>
      <c r="Q1317" s="180"/>
      <c r="R1317" s="180"/>
      <c r="S1317" s="180"/>
      <c r="T1317" s="180"/>
      <c r="U1317" s="180"/>
      <c r="V1317" s="180"/>
      <c r="W1317" s="180"/>
      <c r="X1317" s="180"/>
      <c r="Y1317" s="180"/>
      <c r="Z1317" s="180"/>
      <c r="AA1317" s="180"/>
      <c r="AB1317" s="180"/>
      <c r="AC1317" s="205" t="str">
        <f>INDEX(Tracking!$B$6:$B$3001,ROW(A1312),1)&amp;""</f>
        <v/>
      </c>
      <c r="AD1317" s="206">
        <f t="array" ref="AD1317">SUMPRODUCT(MID(0&amp;AC1317,LARGE(INDEX(ISNUMBER(--MID(AC1317,ROW($A$1:$A$25),1))* ROW($A$1:$A$25),0),ROW($A$1:$A$25))+1,1)*10^ROW($A$1:$A$25)/10)</f>
        <v>0</v>
      </c>
      <c r="AE1317" s="180"/>
      <c r="AF1317" s="180"/>
      <c r="AG1317" s="180"/>
    </row>
    <row r="1318" spans="15:33" s="179" customFormat="1" x14ac:dyDescent="0.25">
      <c r="O1318" s="180"/>
      <c r="P1318" s="180"/>
      <c r="Q1318" s="180"/>
      <c r="R1318" s="180"/>
      <c r="S1318" s="180"/>
      <c r="T1318" s="180"/>
      <c r="U1318" s="180"/>
      <c r="V1318" s="180"/>
      <c r="W1318" s="180"/>
      <c r="X1318" s="180"/>
      <c r="Y1318" s="180"/>
      <c r="Z1318" s="180"/>
      <c r="AA1318" s="180"/>
      <c r="AB1318" s="180"/>
      <c r="AC1318" s="205" t="str">
        <f>INDEX(Tracking!$B$6:$B$3001,ROW(A1313),1)&amp;""</f>
        <v/>
      </c>
      <c r="AD1318" s="206">
        <f t="array" ref="AD1318">SUMPRODUCT(MID(0&amp;AC1318,LARGE(INDEX(ISNUMBER(--MID(AC1318,ROW($A$1:$A$25),1))* ROW($A$1:$A$25),0),ROW($A$1:$A$25))+1,1)*10^ROW($A$1:$A$25)/10)</f>
        <v>0</v>
      </c>
      <c r="AE1318" s="180"/>
      <c r="AF1318" s="180"/>
      <c r="AG1318" s="180"/>
    </row>
    <row r="1319" spans="15:33" s="179" customFormat="1" x14ac:dyDescent="0.25">
      <c r="O1319" s="180"/>
      <c r="P1319" s="180"/>
      <c r="Q1319" s="180"/>
      <c r="R1319" s="180"/>
      <c r="S1319" s="180"/>
      <c r="T1319" s="180"/>
      <c r="U1319" s="180"/>
      <c r="V1319" s="180"/>
      <c r="W1319" s="180"/>
      <c r="X1319" s="180"/>
      <c r="Y1319" s="180"/>
      <c r="Z1319" s="180"/>
      <c r="AA1319" s="180"/>
      <c r="AB1319" s="180"/>
      <c r="AC1319" s="205" t="str">
        <f>INDEX(Tracking!$B$6:$B$3001,ROW(A1314),1)&amp;""</f>
        <v/>
      </c>
      <c r="AD1319" s="206">
        <f t="array" ref="AD1319">SUMPRODUCT(MID(0&amp;AC1319,LARGE(INDEX(ISNUMBER(--MID(AC1319,ROW($A$1:$A$25),1))* ROW($A$1:$A$25),0),ROW($A$1:$A$25))+1,1)*10^ROW($A$1:$A$25)/10)</f>
        <v>0</v>
      </c>
      <c r="AE1319" s="180"/>
      <c r="AF1319" s="180"/>
      <c r="AG1319" s="180"/>
    </row>
    <row r="1320" spans="15:33" s="179" customFormat="1" x14ac:dyDescent="0.25">
      <c r="O1320" s="180"/>
      <c r="P1320" s="180"/>
      <c r="Q1320" s="180"/>
      <c r="R1320" s="180"/>
      <c r="S1320" s="180"/>
      <c r="T1320" s="180"/>
      <c r="U1320" s="180"/>
      <c r="V1320" s="180"/>
      <c r="W1320" s="180"/>
      <c r="X1320" s="180"/>
      <c r="Y1320" s="180"/>
      <c r="Z1320" s="180"/>
      <c r="AA1320" s="180"/>
      <c r="AB1320" s="180"/>
      <c r="AC1320" s="205" t="str">
        <f>INDEX(Tracking!$B$6:$B$3001,ROW(A1315),1)&amp;""</f>
        <v/>
      </c>
      <c r="AD1320" s="206">
        <f t="array" ref="AD1320">SUMPRODUCT(MID(0&amp;AC1320,LARGE(INDEX(ISNUMBER(--MID(AC1320,ROW($A$1:$A$25),1))* ROW($A$1:$A$25),0),ROW($A$1:$A$25))+1,1)*10^ROW($A$1:$A$25)/10)</f>
        <v>0</v>
      </c>
      <c r="AE1320" s="180"/>
      <c r="AF1320" s="180"/>
      <c r="AG1320" s="180"/>
    </row>
    <row r="1321" spans="15:33" s="179" customFormat="1" x14ac:dyDescent="0.25">
      <c r="O1321" s="180"/>
      <c r="P1321" s="180"/>
      <c r="Q1321" s="180"/>
      <c r="R1321" s="180"/>
      <c r="S1321" s="180"/>
      <c r="T1321" s="180"/>
      <c r="U1321" s="180"/>
      <c r="V1321" s="180"/>
      <c r="W1321" s="180"/>
      <c r="X1321" s="180"/>
      <c r="Y1321" s="180"/>
      <c r="Z1321" s="180"/>
      <c r="AA1321" s="180"/>
      <c r="AB1321" s="180"/>
      <c r="AC1321" s="205" t="str">
        <f>INDEX(Tracking!$B$6:$B$3001,ROW(A1316),1)&amp;""</f>
        <v/>
      </c>
      <c r="AD1321" s="206">
        <f t="array" ref="AD1321">SUMPRODUCT(MID(0&amp;AC1321,LARGE(INDEX(ISNUMBER(--MID(AC1321,ROW($A$1:$A$25),1))* ROW($A$1:$A$25),0),ROW($A$1:$A$25))+1,1)*10^ROW($A$1:$A$25)/10)</f>
        <v>0</v>
      </c>
      <c r="AE1321" s="180"/>
      <c r="AF1321" s="180"/>
      <c r="AG1321" s="180"/>
    </row>
    <row r="1322" spans="15:33" s="179" customFormat="1" x14ac:dyDescent="0.25">
      <c r="O1322" s="180"/>
      <c r="P1322" s="180"/>
      <c r="Q1322" s="180"/>
      <c r="R1322" s="180"/>
      <c r="S1322" s="180"/>
      <c r="T1322" s="180"/>
      <c r="U1322" s="180"/>
      <c r="V1322" s="180"/>
      <c r="W1322" s="180"/>
      <c r="X1322" s="180"/>
      <c r="Y1322" s="180"/>
      <c r="Z1322" s="180"/>
      <c r="AA1322" s="180"/>
      <c r="AB1322" s="180"/>
      <c r="AC1322" s="205" t="str">
        <f>INDEX(Tracking!$B$6:$B$3001,ROW(A1317),1)&amp;""</f>
        <v/>
      </c>
      <c r="AD1322" s="206">
        <f t="array" ref="AD1322">SUMPRODUCT(MID(0&amp;AC1322,LARGE(INDEX(ISNUMBER(--MID(AC1322,ROW($A$1:$A$25),1))* ROW($A$1:$A$25),0),ROW($A$1:$A$25))+1,1)*10^ROW($A$1:$A$25)/10)</f>
        <v>0</v>
      </c>
      <c r="AE1322" s="180"/>
      <c r="AF1322" s="180"/>
      <c r="AG1322" s="180"/>
    </row>
    <row r="1323" spans="15:33" s="179" customFormat="1" x14ac:dyDescent="0.25">
      <c r="O1323" s="180"/>
      <c r="P1323" s="180"/>
      <c r="Q1323" s="180"/>
      <c r="R1323" s="180"/>
      <c r="S1323" s="180"/>
      <c r="T1323" s="180"/>
      <c r="U1323" s="180"/>
      <c r="V1323" s="180"/>
      <c r="W1323" s="180"/>
      <c r="X1323" s="180"/>
      <c r="Y1323" s="180"/>
      <c r="Z1323" s="180"/>
      <c r="AA1323" s="180"/>
      <c r="AB1323" s="180"/>
      <c r="AC1323" s="205" t="str">
        <f>INDEX(Tracking!$B$6:$B$3001,ROW(A1318),1)&amp;""</f>
        <v/>
      </c>
      <c r="AD1323" s="206">
        <f t="array" ref="AD1323">SUMPRODUCT(MID(0&amp;AC1323,LARGE(INDEX(ISNUMBER(--MID(AC1323,ROW($A$1:$A$25),1))* ROW($A$1:$A$25),0),ROW($A$1:$A$25))+1,1)*10^ROW($A$1:$A$25)/10)</f>
        <v>0</v>
      </c>
      <c r="AE1323" s="180"/>
      <c r="AF1323" s="180"/>
      <c r="AG1323" s="180"/>
    </row>
    <row r="1324" spans="15:33" s="179" customFormat="1" x14ac:dyDescent="0.25">
      <c r="O1324" s="180"/>
      <c r="P1324" s="180"/>
      <c r="Q1324" s="180"/>
      <c r="R1324" s="180"/>
      <c r="S1324" s="180"/>
      <c r="T1324" s="180"/>
      <c r="U1324" s="180"/>
      <c r="V1324" s="180"/>
      <c r="W1324" s="180"/>
      <c r="X1324" s="180"/>
      <c r="Y1324" s="180"/>
      <c r="Z1324" s="180"/>
      <c r="AA1324" s="180"/>
      <c r="AB1324" s="180"/>
      <c r="AC1324" s="205" t="str">
        <f>INDEX(Tracking!$B$6:$B$3001,ROW(A1319),1)&amp;""</f>
        <v/>
      </c>
      <c r="AD1324" s="206">
        <f t="array" ref="AD1324">SUMPRODUCT(MID(0&amp;AC1324,LARGE(INDEX(ISNUMBER(--MID(AC1324,ROW($A$1:$A$25),1))* ROW($A$1:$A$25),0),ROW($A$1:$A$25))+1,1)*10^ROW($A$1:$A$25)/10)</f>
        <v>0</v>
      </c>
      <c r="AE1324" s="180"/>
      <c r="AF1324" s="180"/>
      <c r="AG1324" s="180"/>
    </row>
    <row r="1325" spans="15:33" s="179" customFormat="1" x14ac:dyDescent="0.25">
      <c r="O1325" s="180"/>
      <c r="P1325" s="180"/>
      <c r="Q1325" s="180"/>
      <c r="R1325" s="180"/>
      <c r="S1325" s="180"/>
      <c r="T1325" s="180"/>
      <c r="U1325" s="180"/>
      <c r="V1325" s="180"/>
      <c r="W1325" s="180"/>
      <c r="X1325" s="180"/>
      <c r="Y1325" s="180"/>
      <c r="Z1325" s="180"/>
      <c r="AA1325" s="180"/>
      <c r="AB1325" s="180"/>
      <c r="AC1325" s="205" t="str">
        <f>INDEX(Tracking!$B$6:$B$3001,ROW(A1320),1)&amp;""</f>
        <v/>
      </c>
      <c r="AD1325" s="206">
        <f t="array" ref="AD1325">SUMPRODUCT(MID(0&amp;AC1325,LARGE(INDEX(ISNUMBER(--MID(AC1325,ROW($A$1:$A$25),1))* ROW($A$1:$A$25),0),ROW($A$1:$A$25))+1,1)*10^ROW($A$1:$A$25)/10)</f>
        <v>0</v>
      </c>
      <c r="AE1325" s="180"/>
      <c r="AF1325" s="180"/>
      <c r="AG1325" s="180"/>
    </row>
    <row r="1326" spans="15:33" s="179" customFormat="1" x14ac:dyDescent="0.25">
      <c r="O1326" s="180"/>
      <c r="P1326" s="180"/>
      <c r="Q1326" s="180"/>
      <c r="R1326" s="180"/>
      <c r="S1326" s="180"/>
      <c r="T1326" s="180"/>
      <c r="U1326" s="180"/>
      <c r="V1326" s="180"/>
      <c r="W1326" s="180"/>
      <c r="X1326" s="180"/>
      <c r="Y1326" s="180"/>
      <c r="Z1326" s="180"/>
      <c r="AA1326" s="180"/>
      <c r="AB1326" s="180"/>
      <c r="AC1326" s="205" t="str">
        <f>INDEX(Tracking!$B$6:$B$3001,ROW(A1321),1)&amp;""</f>
        <v/>
      </c>
      <c r="AD1326" s="206">
        <f t="array" ref="AD1326">SUMPRODUCT(MID(0&amp;AC1326,LARGE(INDEX(ISNUMBER(--MID(AC1326,ROW($A$1:$A$25),1))* ROW($A$1:$A$25),0),ROW($A$1:$A$25))+1,1)*10^ROW($A$1:$A$25)/10)</f>
        <v>0</v>
      </c>
      <c r="AE1326" s="180"/>
      <c r="AF1326" s="180"/>
      <c r="AG1326" s="180"/>
    </row>
    <row r="1327" spans="15:33" s="179" customFormat="1" x14ac:dyDescent="0.25">
      <c r="O1327" s="180"/>
      <c r="P1327" s="180"/>
      <c r="Q1327" s="180"/>
      <c r="R1327" s="180"/>
      <c r="S1327" s="180"/>
      <c r="T1327" s="180"/>
      <c r="U1327" s="180"/>
      <c r="V1327" s="180"/>
      <c r="W1327" s="180"/>
      <c r="X1327" s="180"/>
      <c r="Y1327" s="180"/>
      <c r="Z1327" s="180"/>
      <c r="AA1327" s="180"/>
      <c r="AB1327" s="180"/>
      <c r="AC1327" s="205" t="str">
        <f>INDEX(Tracking!$B$6:$B$3001,ROW(A1322),1)&amp;""</f>
        <v/>
      </c>
      <c r="AD1327" s="206">
        <f t="array" ref="AD1327">SUMPRODUCT(MID(0&amp;AC1327,LARGE(INDEX(ISNUMBER(--MID(AC1327,ROW($A$1:$A$25),1))* ROW($A$1:$A$25),0),ROW($A$1:$A$25))+1,1)*10^ROW($A$1:$A$25)/10)</f>
        <v>0</v>
      </c>
      <c r="AE1327" s="180"/>
      <c r="AF1327" s="180"/>
      <c r="AG1327" s="180"/>
    </row>
    <row r="1328" spans="15:33" s="179" customFormat="1" x14ac:dyDescent="0.25">
      <c r="O1328" s="180"/>
      <c r="P1328" s="180"/>
      <c r="Q1328" s="180"/>
      <c r="R1328" s="180"/>
      <c r="S1328" s="180"/>
      <c r="T1328" s="180"/>
      <c r="U1328" s="180"/>
      <c r="V1328" s="180"/>
      <c r="W1328" s="180"/>
      <c r="X1328" s="180"/>
      <c r="Y1328" s="180"/>
      <c r="Z1328" s="180"/>
      <c r="AA1328" s="180"/>
      <c r="AB1328" s="180"/>
      <c r="AC1328" s="205" t="str">
        <f>INDEX(Tracking!$B$6:$B$3001,ROW(A1323),1)&amp;""</f>
        <v/>
      </c>
      <c r="AD1328" s="206">
        <f t="array" ref="AD1328">SUMPRODUCT(MID(0&amp;AC1328,LARGE(INDEX(ISNUMBER(--MID(AC1328,ROW($A$1:$A$25),1))* ROW($A$1:$A$25),0),ROW($A$1:$A$25))+1,1)*10^ROW($A$1:$A$25)/10)</f>
        <v>0</v>
      </c>
      <c r="AE1328" s="180"/>
      <c r="AF1328" s="180"/>
      <c r="AG1328" s="180"/>
    </row>
    <row r="1329" spans="15:33" s="179" customFormat="1" x14ac:dyDescent="0.25">
      <c r="O1329" s="180"/>
      <c r="P1329" s="180"/>
      <c r="Q1329" s="180"/>
      <c r="R1329" s="180"/>
      <c r="S1329" s="180"/>
      <c r="T1329" s="180"/>
      <c r="U1329" s="180"/>
      <c r="V1329" s="180"/>
      <c r="W1329" s="180"/>
      <c r="X1329" s="180"/>
      <c r="Y1329" s="180"/>
      <c r="Z1329" s="180"/>
      <c r="AA1329" s="180"/>
      <c r="AB1329" s="180"/>
      <c r="AC1329" s="205" t="str">
        <f>INDEX(Tracking!$B$6:$B$3001,ROW(A1324),1)&amp;""</f>
        <v/>
      </c>
      <c r="AD1329" s="206">
        <f t="array" ref="AD1329">SUMPRODUCT(MID(0&amp;AC1329,LARGE(INDEX(ISNUMBER(--MID(AC1329,ROW($A$1:$A$25),1))* ROW($A$1:$A$25),0),ROW($A$1:$A$25))+1,1)*10^ROW($A$1:$A$25)/10)</f>
        <v>0</v>
      </c>
      <c r="AE1329" s="180"/>
      <c r="AF1329" s="180"/>
      <c r="AG1329" s="180"/>
    </row>
    <row r="1330" spans="15:33" s="179" customFormat="1" x14ac:dyDescent="0.25">
      <c r="O1330" s="180"/>
      <c r="P1330" s="180"/>
      <c r="Q1330" s="180"/>
      <c r="R1330" s="180"/>
      <c r="S1330" s="180"/>
      <c r="T1330" s="180"/>
      <c r="U1330" s="180"/>
      <c r="V1330" s="180"/>
      <c r="W1330" s="180"/>
      <c r="X1330" s="180"/>
      <c r="Y1330" s="180"/>
      <c r="Z1330" s="180"/>
      <c r="AA1330" s="180"/>
      <c r="AB1330" s="180"/>
      <c r="AC1330" s="205" t="str">
        <f>INDEX(Tracking!$B$6:$B$3001,ROW(A1325),1)&amp;""</f>
        <v/>
      </c>
      <c r="AD1330" s="206">
        <f t="array" ref="AD1330">SUMPRODUCT(MID(0&amp;AC1330,LARGE(INDEX(ISNUMBER(--MID(AC1330,ROW($A$1:$A$25),1))* ROW($A$1:$A$25),0),ROW($A$1:$A$25))+1,1)*10^ROW($A$1:$A$25)/10)</f>
        <v>0</v>
      </c>
      <c r="AE1330" s="180"/>
      <c r="AF1330" s="180"/>
      <c r="AG1330" s="180"/>
    </row>
    <row r="1331" spans="15:33" s="179" customFormat="1" x14ac:dyDescent="0.25">
      <c r="O1331" s="180"/>
      <c r="P1331" s="180"/>
      <c r="Q1331" s="180"/>
      <c r="R1331" s="180"/>
      <c r="S1331" s="180"/>
      <c r="T1331" s="180"/>
      <c r="U1331" s="180"/>
      <c r="V1331" s="180"/>
      <c r="W1331" s="180"/>
      <c r="X1331" s="180"/>
      <c r="Y1331" s="180"/>
      <c r="Z1331" s="180"/>
      <c r="AA1331" s="180"/>
      <c r="AB1331" s="180"/>
      <c r="AC1331" s="205" t="str">
        <f>INDEX(Tracking!$B$6:$B$3001,ROW(A1326),1)&amp;""</f>
        <v/>
      </c>
      <c r="AD1331" s="206">
        <f t="array" ref="AD1331">SUMPRODUCT(MID(0&amp;AC1331,LARGE(INDEX(ISNUMBER(--MID(AC1331,ROW($A$1:$A$25),1))* ROW($A$1:$A$25),0),ROW($A$1:$A$25))+1,1)*10^ROW($A$1:$A$25)/10)</f>
        <v>0</v>
      </c>
      <c r="AE1331" s="180"/>
      <c r="AF1331" s="180"/>
      <c r="AG1331" s="180"/>
    </row>
    <row r="1332" spans="15:33" s="179" customFormat="1" x14ac:dyDescent="0.25">
      <c r="O1332" s="180"/>
      <c r="P1332" s="180"/>
      <c r="Q1332" s="180"/>
      <c r="R1332" s="180"/>
      <c r="S1332" s="180"/>
      <c r="T1332" s="180"/>
      <c r="U1332" s="180"/>
      <c r="V1332" s="180"/>
      <c r="W1332" s="180"/>
      <c r="X1332" s="180"/>
      <c r="Y1332" s="180"/>
      <c r="Z1332" s="180"/>
      <c r="AA1332" s="180"/>
      <c r="AB1332" s="180"/>
      <c r="AC1332" s="205" t="str">
        <f>INDEX(Tracking!$B$6:$B$3001,ROW(A1327),1)&amp;""</f>
        <v/>
      </c>
      <c r="AD1332" s="206">
        <f t="array" ref="AD1332">SUMPRODUCT(MID(0&amp;AC1332,LARGE(INDEX(ISNUMBER(--MID(AC1332,ROW($A$1:$A$25),1))* ROW($A$1:$A$25),0),ROW($A$1:$A$25))+1,1)*10^ROW($A$1:$A$25)/10)</f>
        <v>0</v>
      </c>
      <c r="AE1332" s="180"/>
      <c r="AF1332" s="180"/>
      <c r="AG1332" s="180"/>
    </row>
    <row r="1333" spans="15:33" s="179" customFormat="1" x14ac:dyDescent="0.25">
      <c r="O1333" s="180"/>
      <c r="P1333" s="180"/>
      <c r="Q1333" s="180"/>
      <c r="R1333" s="180"/>
      <c r="S1333" s="180"/>
      <c r="T1333" s="180"/>
      <c r="U1333" s="180"/>
      <c r="V1333" s="180"/>
      <c r="W1333" s="180"/>
      <c r="X1333" s="180"/>
      <c r="Y1333" s="180"/>
      <c r="Z1333" s="180"/>
      <c r="AA1333" s="180"/>
      <c r="AB1333" s="180"/>
      <c r="AC1333" s="205" t="str">
        <f>INDEX(Tracking!$B$6:$B$3001,ROW(A1328),1)&amp;""</f>
        <v/>
      </c>
      <c r="AD1333" s="206">
        <f t="array" ref="AD1333">SUMPRODUCT(MID(0&amp;AC1333,LARGE(INDEX(ISNUMBER(--MID(AC1333,ROW($A$1:$A$25),1))* ROW($A$1:$A$25),0),ROW($A$1:$A$25))+1,1)*10^ROW($A$1:$A$25)/10)</f>
        <v>0</v>
      </c>
      <c r="AE1333" s="180"/>
      <c r="AF1333" s="180"/>
      <c r="AG1333" s="180"/>
    </row>
    <row r="1334" spans="15:33" s="179" customFormat="1" x14ac:dyDescent="0.25">
      <c r="O1334" s="180"/>
      <c r="P1334" s="180"/>
      <c r="Q1334" s="180"/>
      <c r="R1334" s="180"/>
      <c r="S1334" s="180"/>
      <c r="T1334" s="180"/>
      <c r="U1334" s="180"/>
      <c r="V1334" s="180"/>
      <c r="W1334" s="180"/>
      <c r="X1334" s="180"/>
      <c r="Y1334" s="180"/>
      <c r="Z1334" s="180"/>
      <c r="AA1334" s="180"/>
      <c r="AB1334" s="180"/>
      <c r="AC1334" s="205" t="str">
        <f>INDEX(Tracking!$B$6:$B$3001,ROW(A1329),1)&amp;""</f>
        <v/>
      </c>
      <c r="AD1334" s="206">
        <f t="array" ref="AD1334">SUMPRODUCT(MID(0&amp;AC1334,LARGE(INDEX(ISNUMBER(--MID(AC1334,ROW($A$1:$A$25),1))* ROW($A$1:$A$25),0),ROW($A$1:$A$25))+1,1)*10^ROW($A$1:$A$25)/10)</f>
        <v>0</v>
      </c>
      <c r="AE1334" s="180"/>
      <c r="AF1334" s="180"/>
      <c r="AG1334" s="180"/>
    </row>
    <row r="1335" spans="15:33" s="179" customFormat="1" x14ac:dyDescent="0.25">
      <c r="O1335" s="180"/>
      <c r="P1335" s="180"/>
      <c r="Q1335" s="180"/>
      <c r="R1335" s="180"/>
      <c r="S1335" s="180"/>
      <c r="T1335" s="180"/>
      <c r="U1335" s="180"/>
      <c r="V1335" s="180"/>
      <c r="W1335" s="180"/>
      <c r="X1335" s="180"/>
      <c r="Y1335" s="180"/>
      <c r="Z1335" s="180"/>
      <c r="AA1335" s="180"/>
      <c r="AB1335" s="180"/>
      <c r="AC1335" s="205" t="str">
        <f>INDEX(Tracking!$B$6:$B$3001,ROW(A1330),1)&amp;""</f>
        <v/>
      </c>
      <c r="AD1335" s="206">
        <f t="array" ref="AD1335">SUMPRODUCT(MID(0&amp;AC1335,LARGE(INDEX(ISNUMBER(--MID(AC1335,ROW($A$1:$A$25),1))* ROW($A$1:$A$25),0),ROW($A$1:$A$25))+1,1)*10^ROW($A$1:$A$25)/10)</f>
        <v>0</v>
      </c>
      <c r="AE1335" s="180"/>
      <c r="AF1335" s="180"/>
      <c r="AG1335" s="180"/>
    </row>
    <row r="1336" spans="15:33" s="179" customFormat="1" x14ac:dyDescent="0.25">
      <c r="O1336" s="180"/>
      <c r="P1336" s="180"/>
      <c r="Q1336" s="180"/>
      <c r="R1336" s="180"/>
      <c r="S1336" s="180"/>
      <c r="T1336" s="180"/>
      <c r="U1336" s="180"/>
      <c r="V1336" s="180"/>
      <c r="W1336" s="180"/>
      <c r="X1336" s="180"/>
      <c r="Y1336" s="180"/>
      <c r="Z1336" s="180"/>
      <c r="AA1336" s="180"/>
      <c r="AB1336" s="180"/>
      <c r="AC1336" s="205" t="str">
        <f>INDEX(Tracking!$B$6:$B$3001,ROW(A1331),1)&amp;""</f>
        <v/>
      </c>
      <c r="AD1336" s="206">
        <f t="array" ref="AD1336">SUMPRODUCT(MID(0&amp;AC1336,LARGE(INDEX(ISNUMBER(--MID(AC1336,ROW($A$1:$A$25),1))* ROW($A$1:$A$25),0),ROW($A$1:$A$25))+1,1)*10^ROW($A$1:$A$25)/10)</f>
        <v>0</v>
      </c>
      <c r="AE1336" s="180"/>
      <c r="AF1336" s="180"/>
      <c r="AG1336" s="180"/>
    </row>
    <row r="1337" spans="15:33" s="179" customFormat="1" x14ac:dyDescent="0.25">
      <c r="O1337" s="180"/>
      <c r="P1337" s="180"/>
      <c r="Q1337" s="180"/>
      <c r="R1337" s="180"/>
      <c r="S1337" s="180"/>
      <c r="T1337" s="180"/>
      <c r="U1337" s="180"/>
      <c r="V1337" s="180"/>
      <c r="W1337" s="180"/>
      <c r="X1337" s="180"/>
      <c r="Y1337" s="180"/>
      <c r="Z1337" s="180"/>
      <c r="AA1337" s="180"/>
      <c r="AB1337" s="180"/>
      <c r="AC1337" s="205" t="str">
        <f>INDEX(Tracking!$B$6:$B$3001,ROW(A1332),1)&amp;""</f>
        <v/>
      </c>
      <c r="AD1337" s="206">
        <f t="array" ref="AD1337">SUMPRODUCT(MID(0&amp;AC1337,LARGE(INDEX(ISNUMBER(--MID(AC1337,ROW($A$1:$A$25),1))* ROW($A$1:$A$25),0),ROW($A$1:$A$25))+1,1)*10^ROW($A$1:$A$25)/10)</f>
        <v>0</v>
      </c>
      <c r="AE1337" s="180"/>
      <c r="AF1337" s="180"/>
      <c r="AG1337" s="180"/>
    </row>
    <row r="1338" spans="15:33" s="179" customFormat="1" x14ac:dyDescent="0.25">
      <c r="O1338" s="180"/>
      <c r="P1338" s="180"/>
      <c r="Q1338" s="180"/>
      <c r="R1338" s="180"/>
      <c r="S1338" s="180"/>
      <c r="T1338" s="180"/>
      <c r="U1338" s="180"/>
      <c r="V1338" s="180"/>
      <c r="W1338" s="180"/>
      <c r="X1338" s="180"/>
      <c r="Y1338" s="180"/>
      <c r="Z1338" s="180"/>
      <c r="AA1338" s="180"/>
      <c r="AB1338" s="180"/>
      <c r="AC1338" s="205" t="str">
        <f>INDEX(Tracking!$B$6:$B$3001,ROW(A1333),1)&amp;""</f>
        <v/>
      </c>
      <c r="AD1338" s="206">
        <f t="array" ref="AD1338">SUMPRODUCT(MID(0&amp;AC1338,LARGE(INDEX(ISNUMBER(--MID(AC1338,ROW($A$1:$A$25),1))* ROW($A$1:$A$25),0),ROW($A$1:$A$25))+1,1)*10^ROW($A$1:$A$25)/10)</f>
        <v>0</v>
      </c>
      <c r="AE1338" s="180"/>
      <c r="AF1338" s="180"/>
      <c r="AG1338" s="180"/>
    </row>
    <row r="1339" spans="15:33" s="179" customFormat="1" x14ac:dyDescent="0.25">
      <c r="O1339" s="180"/>
      <c r="P1339" s="180"/>
      <c r="Q1339" s="180"/>
      <c r="R1339" s="180"/>
      <c r="S1339" s="180"/>
      <c r="T1339" s="180"/>
      <c r="U1339" s="180"/>
      <c r="V1339" s="180"/>
      <c r="W1339" s="180"/>
      <c r="X1339" s="180"/>
      <c r="Y1339" s="180"/>
      <c r="Z1339" s="180"/>
      <c r="AA1339" s="180"/>
      <c r="AB1339" s="180"/>
      <c r="AC1339" s="205" t="str">
        <f>INDEX(Tracking!$B$6:$B$3001,ROW(A1334),1)&amp;""</f>
        <v/>
      </c>
      <c r="AD1339" s="206">
        <f t="array" ref="AD1339">SUMPRODUCT(MID(0&amp;AC1339,LARGE(INDEX(ISNUMBER(--MID(AC1339,ROW($A$1:$A$25),1))* ROW($A$1:$A$25),0),ROW($A$1:$A$25))+1,1)*10^ROW($A$1:$A$25)/10)</f>
        <v>0</v>
      </c>
      <c r="AE1339" s="180"/>
      <c r="AF1339" s="180"/>
      <c r="AG1339" s="180"/>
    </row>
    <row r="1340" spans="15:33" s="179" customFormat="1" x14ac:dyDescent="0.25">
      <c r="O1340" s="180"/>
      <c r="P1340" s="180"/>
      <c r="Q1340" s="180"/>
      <c r="R1340" s="180"/>
      <c r="S1340" s="180"/>
      <c r="T1340" s="180"/>
      <c r="U1340" s="180"/>
      <c r="V1340" s="180"/>
      <c r="W1340" s="180"/>
      <c r="X1340" s="180"/>
      <c r="Y1340" s="180"/>
      <c r="Z1340" s="180"/>
      <c r="AA1340" s="180"/>
      <c r="AB1340" s="180"/>
      <c r="AC1340" s="205" t="str">
        <f>INDEX(Tracking!$B$6:$B$3001,ROW(A1335),1)&amp;""</f>
        <v/>
      </c>
      <c r="AD1340" s="206">
        <f t="array" ref="AD1340">SUMPRODUCT(MID(0&amp;AC1340,LARGE(INDEX(ISNUMBER(--MID(AC1340,ROW($A$1:$A$25),1))* ROW($A$1:$A$25),0),ROW($A$1:$A$25))+1,1)*10^ROW($A$1:$A$25)/10)</f>
        <v>0</v>
      </c>
      <c r="AE1340" s="180"/>
      <c r="AF1340" s="180"/>
      <c r="AG1340" s="180"/>
    </row>
    <row r="1341" spans="15:33" s="179" customFormat="1" x14ac:dyDescent="0.25">
      <c r="O1341" s="180"/>
      <c r="P1341" s="180"/>
      <c r="Q1341" s="180"/>
      <c r="R1341" s="180"/>
      <c r="S1341" s="180"/>
      <c r="T1341" s="180"/>
      <c r="U1341" s="180"/>
      <c r="V1341" s="180"/>
      <c r="W1341" s="180"/>
      <c r="X1341" s="180"/>
      <c r="Y1341" s="180"/>
      <c r="Z1341" s="180"/>
      <c r="AA1341" s="180"/>
      <c r="AB1341" s="180"/>
      <c r="AC1341" s="205" t="str">
        <f>INDEX(Tracking!$B$6:$B$3001,ROW(A1336),1)&amp;""</f>
        <v/>
      </c>
      <c r="AD1341" s="206">
        <f t="array" ref="AD1341">SUMPRODUCT(MID(0&amp;AC1341,LARGE(INDEX(ISNUMBER(--MID(AC1341,ROW($A$1:$A$25),1))* ROW($A$1:$A$25),0),ROW($A$1:$A$25))+1,1)*10^ROW($A$1:$A$25)/10)</f>
        <v>0</v>
      </c>
      <c r="AE1341" s="180"/>
      <c r="AF1341" s="180"/>
      <c r="AG1341" s="180"/>
    </row>
    <row r="1342" spans="15:33" s="179" customFormat="1" x14ac:dyDescent="0.25">
      <c r="O1342" s="180"/>
      <c r="P1342" s="180"/>
      <c r="Q1342" s="180"/>
      <c r="R1342" s="180"/>
      <c r="S1342" s="180"/>
      <c r="T1342" s="180"/>
      <c r="U1342" s="180"/>
      <c r="V1342" s="180"/>
      <c r="W1342" s="180"/>
      <c r="X1342" s="180"/>
      <c r="Y1342" s="180"/>
      <c r="Z1342" s="180"/>
      <c r="AA1342" s="180"/>
      <c r="AB1342" s="180"/>
      <c r="AC1342" s="205" t="str">
        <f>INDEX(Tracking!$B$6:$B$3001,ROW(A1337),1)&amp;""</f>
        <v/>
      </c>
      <c r="AD1342" s="206">
        <f t="array" ref="AD1342">SUMPRODUCT(MID(0&amp;AC1342,LARGE(INDEX(ISNUMBER(--MID(AC1342,ROW($A$1:$A$25),1))* ROW($A$1:$A$25),0),ROW($A$1:$A$25))+1,1)*10^ROW($A$1:$A$25)/10)</f>
        <v>0</v>
      </c>
      <c r="AE1342" s="180"/>
      <c r="AF1342" s="180"/>
      <c r="AG1342" s="180"/>
    </row>
    <row r="1343" spans="15:33" s="179" customFormat="1" x14ac:dyDescent="0.25">
      <c r="O1343" s="180"/>
      <c r="P1343" s="180"/>
      <c r="Q1343" s="180"/>
      <c r="R1343" s="180"/>
      <c r="S1343" s="180"/>
      <c r="T1343" s="180"/>
      <c r="U1343" s="180"/>
      <c r="V1343" s="180"/>
      <c r="W1343" s="180"/>
      <c r="X1343" s="180"/>
      <c r="Y1343" s="180"/>
      <c r="Z1343" s="180"/>
      <c r="AA1343" s="180"/>
      <c r="AB1343" s="180"/>
      <c r="AC1343" s="205" t="str">
        <f>INDEX(Tracking!$B$6:$B$3001,ROW(A1338),1)&amp;""</f>
        <v/>
      </c>
      <c r="AD1343" s="206">
        <f t="array" ref="AD1343">SUMPRODUCT(MID(0&amp;AC1343,LARGE(INDEX(ISNUMBER(--MID(AC1343,ROW($A$1:$A$25),1))* ROW($A$1:$A$25),0),ROW($A$1:$A$25))+1,1)*10^ROW($A$1:$A$25)/10)</f>
        <v>0</v>
      </c>
      <c r="AE1343" s="180"/>
      <c r="AF1343" s="180"/>
      <c r="AG1343" s="180"/>
    </row>
    <row r="1344" spans="15:33" s="179" customFormat="1" x14ac:dyDescent="0.25">
      <c r="O1344" s="180"/>
      <c r="P1344" s="180"/>
      <c r="Q1344" s="180"/>
      <c r="R1344" s="180"/>
      <c r="S1344" s="180"/>
      <c r="T1344" s="180"/>
      <c r="U1344" s="180"/>
      <c r="V1344" s="180"/>
      <c r="W1344" s="180"/>
      <c r="X1344" s="180"/>
      <c r="Y1344" s="180"/>
      <c r="Z1344" s="180"/>
      <c r="AA1344" s="180"/>
      <c r="AB1344" s="180"/>
      <c r="AC1344" s="205" t="str">
        <f>INDEX(Tracking!$B$6:$B$3001,ROW(A1339),1)&amp;""</f>
        <v/>
      </c>
      <c r="AD1344" s="206">
        <f t="array" ref="AD1344">SUMPRODUCT(MID(0&amp;AC1344,LARGE(INDEX(ISNUMBER(--MID(AC1344,ROW($A$1:$A$25),1))* ROW($A$1:$A$25),0),ROW($A$1:$A$25))+1,1)*10^ROW($A$1:$A$25)/10)</f>
        <v>0</v>
      </c>
      <c r="AE1344" s="180"/>
      <c r="AF1344" s="180"/>
      <c r="AG1344" s="180"/>
    </row>
    <row r="1345" spans="15:33" s="179" customFormat="1" x14ac:dyDescent="0.25">
      <c r="O1345" s="180"/>
      <c r="P1345" s="180"/>
      <c r="Q1345" s="180"/>
      <c r="R1345" s="180"/>
      <c r="S1345" s="180"/>
      <c r="T1345" s="180"/>
      <c r="U1345" s="180"/>
      <c r="V1345" s="180"/>
      <c r="W1345" s="180"/>
      <c r="X1345" s="180"/>
      <c r="Y1345" s="180"/>
      <c r="Z1345" s="180"/>
      <c r="AA1345" s="180"/>
      <c r="AB1345" s="180"/>
      <c r="AC1345" s="205" t="str">
        <f>INDEX(Tracking!$B$6:$B$3001,ROW(A1340),1)&amp;""</f>
        <v/>
      </c>
      <c r="AD1345" s="206">
        <f t="array" ref="AD1345">SUMPRODUCT(MID(0&amp;AC1345,LARGE(INDEX(ISNUMBER(--MID(AC1345,ROW($A$1:$A$25),1))* ROW($A$1:$A$25),0),ROW($A$1:$A$25))+1,1)*10^ROW($A$1:$A$25)/10)</f>
        <v>0</v>
      </c>
      <c r="AE1345" s="180"/>
      <c r="AF1345" s="180"/>
      <c r="AG1345" s="180"/>
    </row>
    <row r="1346" spans="15:33" s="179" customFormat="1" x14ac:dyDescent="0.25">
      <c r="O1346" s="180"/>
      <c r="P1346" s="180"/>
      <c r="Q1346" s="180"/>
      <c r="R1346" s="180"/>
      <c r="S1346" s="180"/>
      <c r="T1346" s="180"/>
      <c r="U1346" s="180"/>
      <c r="V1346" s="180"/>
      <c r="W1346" s="180"/>
      <c r="X1346" s="180"/>
      <c r="Y1346" s="180"/>
      <c r="Z1346" s="180"/>
      <c r="AA1346" s="180"/>
      <c r="AB1346" s="180"/>
      <c r="AC1346" s="205" t="str">
        <f>INDEX(Tracking!$B$6:$B$3001,ROW(A1341),1)&amp;""</f>
        <v/>
      </c>
      <c r="AD1346" s="206">
        <f t="array" ref="AD1346">SUMPRODUCT(MID(0&amp;AC1346,LARGE(INDEX(ISNUMBER(--MID(AC1346,ROW($A$1:$A$25),1))* ROW($A$1:$A$25),0),ROW($A$1:$A$25))+1,1)*10^ROW($A$1:$A$25)/10)</f>
        <v>0</v>
      </c>
      <c r="AE1346" s="180"/>
      <c r="AF1346" s="180"/>
      <c r="AG1346" s="180"/>
    </row>
    <row r="1347" spans="15:33" s="179" customFormat="1" x14ac:dyDescent="0.25">
      <c r="O1347" s="180"/>
      <c r="P1347" s="180"/>
      <c r="Q1347" s="180"/>
      <c r="R1347" s="180"/>
      <c r="S1347" s="180"/>
      <c r="T1347" s="180"/>
      <c r="U1347" s="180"/>
      <c r="V1347" s="180"/>
      <c r="W1347" s="180"/>
      <c r="X1347" s="180"/>
      <c r="Y1347" s="180"/>
      <c r="Z1347" s="180"/>
      <c r="AA1347" s="180"/>
      <c r="AB1347" s="180"/>
      <c r="AC1347" s="205" t="str">
        <f>INDEX(Tracking!$B$6:$B$3001,ROW(A1342),1)&amp;""</f>
        <v/>
      </c>
      <c r="AD1347" s="206">
        <f t="array" ref="AD1347">SUMPRODUCT(MID(0&amp;AC1347,LARGE(INDEX(ISNUMBER(--MID(AC1347,ROW($A$1:$A$25),1))* ROW($A$1:$A$25),0),ROW($A$1:$A$25))+1,1)*10^ROW($A$1:$A$25)/10)</f>
        <v>0</v>
      </c>
      <c r="AE1347" s="180"/>
      <c r="AF1347" s="180"/>
      <c r="AG1347" s="180"/>
    </row>
    <row r="1348" spans="15:33" s="179" customFormat="1" x14ac:dyDescent="0.25">
      <c r="O1348" s="180"/>
      <c r="P1348" s="180"/>
      <c r="Q1348" s="180"/>
      <c r="R1348" s="180"/>
      <c r="S1348" s="180"/>
      <c r="T1348" s="180"/>
      <c r="U1348" s="180"/>
      <c r="V1348" s="180"/>
      <c r="W1348" s="180"/>
      <c r="X1348" s="180"/>
      <c r="Y1348" s="180"/>
      <c r="Z1348" s="180"/>
      <c r="AA1348" s="180"/>
      <c r="AB1348" s="180"/>
      <c r="AC1348" s="205" t="str">
        <f>INDEX(Tracking!$B$6:$B$3001,ROW(A1343),1)&amp;""</f>
        <v/>
      </c>
      <c r="AD1348" s="206">
        <f t="array" ref="AD1348">SUMPRODUCT(MID(0&amp;AC1348,LARGE(INDEX(ISNUMBER(--MID(AC1348,ROW($A$1:$A$25),1))* ROW($A$1:$A$25),0),ROW($A$1:$A$25))+1,1)*10^ROW($A$1:$A$25)/10)</f>
        <v>0</v>
      </c>
      <c r="AE1348" s="180"/>
      <c r="AF1348" s="180"/>
      <c r="AG1348" s="180"/>
    </row>
    <row r="1349" spans="15:33" s="179" customFormat="1" x14ac:dyDescent="0.25">
      <c r="O1349" s="180"/>
      <c r="P1349" s="180"/>
      <c r="Q1349" s="180"/>
      <c r="R1349" s="180"/>
      <c r="S1349" s="180"/>
      <c r="T1349" s="180"/>
      <c r="U1349" s="180"/>
      <c r="V1349" s="180"/>
      <c r="W1349" s="180"/>
      <c r="X1349" s="180"/>
      <c r="Y1349" s="180"/>
      <c r="Z1349" s="180"/>
      <c r="AA1349" s="180"/>
      <c r="AB1349" s="180"/>
      <c r="AC1349" s="205" t="str">
        <f>INDEX(Tracking!$B$6:$B$3001,ROW(A1344),1)&amp;""</f>
        <v/>
      </c>
      <c r="AD1349" s="206">
        <f t="array" ref="AD1349">SUMPRODUCT(MID(0&amp;AC1349,LARGE(INDEX(ISNUMBER(--MID(AC1349,ROW($A$1:$A$25),1))* ROW($A$1:$A$25),0),ROW($A$1:$A$25))+1,1)*10^ROW($A$1:$A$25)/10)</f>
        <v>0</v>
      </c>
      <c r="AE1349" s="180"/>
      <c r="AF1349" s="180"/>
      <c r="AG1349" s="180"/>
    </row>
    <row r="1350" spans="15:33" s="179" customFormat="1" x14ac:dyDescent="0.25">
      <c r="O1350" s="180"/>
      <c r="P1350" s="180"/>
      <c r="Q1350" s="180"/>
      <c r="R1350" s="180"/>
      <c r="S1350" s="180"/>
      <c r="T1350" s="180"/>
      <c r="U1350" s="180"/>
      <c r="V1350" s="180"/>
      <c r="W1350" s="180"/>
      <c r="X1350" s="180"/>
      <c r="Y1350" s="180"/>
      <c r="Z1350" s="180"/>
      <c r="AA1350" s="180"/>
      <c r="AB1350" s="180"/>
      <c r="AC1350" s="205" t="str">
        <f>INDEX(Tracking!$B$6:$B$3001,ROW(A1345),1)&amp;""</f>
        <v/>
      </c>
      <c r="AD1350" s="206">
        <f t="array" ref="AD1350">SUMPRODUCT(MID(0&amp;AC1350,LARGE(INDEX(ISNUMBER(--MID(AC1350,ROW($A$1:$A$25),1))* ROW($A$1:$A$25),0),ROW($A$1:$A$25))+1,1)*10^ROW($A$1:$A$25)/10)</f>
        <v>0</v>
      </c>
      <c r="AE1350" s="180"/>
      <c r="AF1350" s="180"/>
      <c r="AG1350" s="180"/>
    </row>
    <row r="1351" spans="15:33" s="179" customFormat="1" x14ac:dyDescent="0.25">
      <c r="O1351" s="180"/>
      <c r="P1351" s="180"/>
      <c r="Q1351" s="180"/>
      <c r="R1351" s="180"/>
      <c r="S1351" s="180"/>
      <c r="T1351" s="180"/>
      <c r="U1351" s="180"/>
      <c r="V1351" s="180"/>
      <c r="W1351" s="180"/>
      <c r="X1351" s="180"/>
      <c r="Y1351" s="180"/>
      <c r="Z1351" s="180"/>
      <c r="AA1351" s="180"/>
      <c r="AB1351" s="180"/>
      <c r="AC1351" s="205" t="str">
        <f>INDEX(Tracking!$B$6:$B$3001,ROW(A1346),1)&amp;""</f>
        <v/>
      </c>
      <c r="AD1351" s="206">
        <f t="array" ref="AD1351">SUMPRODUCT(MID(0&amp;AC1351,LARGE(INDEX(ISNUMBER(--MID(AC1351,ROW($A$1:$A$25),1))* ROW($A$1:$A$25),0),ROW($A$1:$A$25))+1,1)*10^ROW($A$1:$A$25)/10)</f>
        <v>0</v>
      </c>
      <c r="AE1351" s="180"/>
      <c r="AF1351" s="180"/>
      <c r="AG1351" s="180"/>
    </row>
    <row r="1352" spans="15:33" s="179" customFormat="1" x14ac:dyDescent="0.25">
      <c r="O1352" s="180"/>
      <c r="P1352" s="180"/>
      <c r="Q1352" s="180"/>
      <c r="R1352" s="180"/>
      <c r="S1352" s="180"/>
      <c r="T1352" s="180"/>
      <c r="U1352" s="180"/>
      <c r="V1352" s="180"/>
      <c r="W1352" s="180"/>
      <c r="X1352" s="180"/>
      <c r="Y1352" s="180"/>
      <c r="Z1352" s="180"/>
      <c r="AA1352" s="180"/>
      <c r="AB1352" s="180"/>
      <c r="AC1352" s="205" t="str">
        <f>INDEX(Tracking!$B$6:$B$3001,ROW(A1347),1)&amp;""</f>
        <v/>
      </c>
      <c r="AD1352" s="206">
        <f t="array" ref="AD1352">SUMPRODUCT(MID(0&amp;AC1352,LARGE(INDEX(ISNUMBER(--MID(AC1352,ROW($A$1:$A$25),1))* ROW($A$1:$A$25),0),ROW($A$1:$A$25))+1,1)*10^ROW($A$1:$A$25)/10)</f>
        <v>0</v>
      </c>
      <c r="AE1352" s="180"/>
      <c r="AF1352" s="180"/>
      <c r="AG1352" s="180"/>
    </row>
    <row r="1353" spans="15:33" s="179" customFormat="1" x14ac:dyDescent="0.25">
      <c r="O1353" s="180"/>
      <c r="P1353" s="180"/>
      <c r="Q1353" s="180"/>
      <c r="R1353" s="180"/>
      <c r="S1353" s="180"/>
      <c r="T1353" s="180"/>
      <c r="U1353" s="180"/>
      <c r="V1353" s="180"/>
      <c r="W1353" s="180"/>
      <c r="X1353" s="180"/>
      <c r="Y1353" s="180"/>
      <c r="Z1353" s="180"/>
      <c r="AA1353" s="180"/>
      <c r="AB1353" s="180"/>
      <c r="AC1353" s="205" t="str">
        <f>INDEX(Tracking!$B$6:$B$3001,ROW(A1348),1)&amp;""</f>
        <v/>
      </c>
      <c r="AD1353" s="206">
        <f t="array" ref="AD1353">SUMPRODUCT(MID(0&amp;AC1353,LARGE(INDEX(ISNUMBER(--MID(AC1353,ROW($A$1:$A$25),1))* ROW($A$1:$A$25),0),ROW($A$1:$A$25))+1,1)*10^ROW($A$1:$A$25)/10)</f>
        <v>0</v>
      </c>
      <c r="AE1353" s="180"/>
      <c r="AF1353" s="180"/>
      <c r="AG1353" s="180"/>
    </row>
    <row r="1354" spans="15:33" s="179" customFormat="1" x14ac:dyDescent="0.25">
      <c r="O1354" s="180"/>
      <c r="P1354" s="180"/>
      <c r="Q1354" s="180"/>
      <c r="R1354" s="180"/>
      <c r="S1354" s="180"/>
      <c r="T1354" s="180"/>
      <c r="U1354" s="180"/>
      <c r="V1354" s="180"/>
      <c r="W1354" s="180"/>
      <c r="X1354" s="180"/>
      <c r="Y1354" s="180"/>
      <c r="Z1354" s="180"/>
      <c r="AA1354" s="180"/>
      <c r="AB1354" s="180"/>
      <c r="AC1354" s="205" t="str">
        <f>INDEX(Tracking!$B$6:$B$3001,ROW(A1349),1)&amp;""</f>
        <v/>
      </c>
      <c r="AD1354" s="206">
        <f t="array" ref="AD1354">SUMPRODUCT(MID(0&amp;AC1354,LARGE(INDEX(ISNUMBER(--MID(AC1354,ROW($A$1:$A$25),1))* ROW($A$1:$A$25),0),ROW($A$1:$A$25))+1,1)*10^ROW($A$1:$A$25)/10)</f>
        <v>0</v>
      </c>
      <c r="AE1354" s="180"/>
      <c r="AF1354" s="180"/>
      <c r="AG1354" s="180"/>
    </row>
    <row r="1355" spans="15:33" s="179" customFormat="1" x14ac:dyDescent="0.25">
      <c r="O1355" s="180"/>
      <c r="P1355" s="180"/>
      <c r="Q1355" s="180"/>
      <c r="R1355" s="180"/>
      <c r="S1355" s="180"/>
      <c r="T1355" s="180"/>
      <c r="U1355" s="180"/>
      <c r="V1355" s="180"/>
      <c r="W1355" s="180"/>
      <c r="X1355" s="180"/>
      <c r="Y1355" s="180"/>
      <c r="Z1355" s="180"/>
      <c r="AA1355" s="180"/>
      <c r="AB1355" s="180"/>
      <c r="AC1355" s="205" t="str">
        <f>INDEX(Tracking!$B$6:$B$3001,ROW(A1350),1)&amp;""</f>
        <v/>
      </c>
      <c r="AD1355" s="206">
        <f t="array" ref="AD1355">SUMPRODUCT(MID(0&amp;AC1355,LARGE(INDEX(ISNUMBER(--MID(AC1355,ROW($A$1:$A$25),1))* ROW($A$1:$A$25),0),ROW($A$1:$A$25))+1,1)*10^ROW($A$1:$A$25)/10)</f>
        <v>0</v>
      </c>
      <c r="AE1355" s="180"/>
      <c r="AF1355" s="180"/>
      <c r="AG1355" s="180"/>
    </row>
    <row r="1356" spans="15:33" s="179" customFormat="1" x14ac:dyDescent="0.25">
      <c r="O1356" s="180"/>
      <c r="P1356" s="180"/>
      <c r="Q1356" s="180"/>
      <c r="R1356" s="180"/>
      <c r="S1356" s="180"/>
      <c r="T1356" s="180"/>
      <c r="U1356" s="180"/>
      <c r="V1356" s="180"/>
      <c r="W1356" s="180"/>
      <c r="X1356" s="180"/>
      <c r="Y1356" s="180"/>
      <c r="Z1356" s="180"/>
      <c r="AA1356" s="180"/>
      <c r="AB1356" s="180"/>
      <c r="AC1356" s="205" t="str">
        <f>INDEX(Tracking!$B$6:$B$3001,ROW(A1351),1)&amp;""</f>
        <v/>
      </c>
      <c r="AD1356" s="206">
        <f t="array" ref="AD1356">SUMPRODUCT(MID(0&amp;AC1356,LARGE(INDEX(ISNUMBER(--MID(AC1356,ROW($A$1:$A$25),1))* ROW($A$1:$A$25),0),ROW($A$1:$A$25))+1,1)*10^ROW($A$1:$A$25)/10)</f>
        <v>0</v>
      </c>
      <c r="AE1356" s="180"/>
      <c r="AF1356" s="180"/>
      <c r="AG1356" s="180"/>
    </row>
    <row r="1357" spans="15:33" s="179" customFormat="1" x14ac:dyDescent="0.25">
      <c r="O1357" s="180"/>
      <c r="P1357" s="180"/>
      <c r="Q1357" s="180"/>
      <c r="R1357" s="180"/>
      <c r="S1357" s="180"/>
      <c r="T1357" s="180"/>
      <c r="U1357" s="180"/>
      <c r="V1357" s="180"/>
      <c r="W1357" s="180"/>
      <c r="X1357" s="180"/>
      <c r="Y1357" s="180"/>
      <c r="Z1357" s="180"/>
      <c r="AA1357" s="180"/>
      <c r="AB1357" s="180"/>
      <c r="AC1357" s="205" t="str">
        <f>INDEX(Tracking!$B$6:$B$3001,ROW(A1352),1)&amp;""</f>
        <v/>
      </c>
      <c r="AD1357" s="206">
        <f t="array" ref="AD1357">SUMPRODUCT(MID(0&amp;AC1357,LARGE(INDEX(ISNUMBER(--MID(AC1357,ROW($A$1:$A$25),1))* ROW($A$1:$A$25),0),ROW($A$1:$A$25))+1,1)*10^ROW($A$1:$A$25)/10)</f>
        <v>0</v>
      </c>
      <c r="AE1357" s="180"/>
      <c r="AF1357" s="180"/>
      <c r="AG1357" s="180"/>
    </row>
    <row r="1358" spans="15:33" s="179" customFormat="1" x14ac:dyDescent="0.25">
      <c r="O1358" s="180"/>
      <c r="P1358" s="180"/>
      <c r="Q1358" s="180"/>
      <c r="R1358" s="180"/>
      <c r="S1358" s="180"/>
      <c r="T1358" s="180"/>
      <c r="U1358" s="180"/>
      <c r="V1358" s="180"/>
      <c r="W1358" s="180"/>
      <c r="X1358" s="180"/>
      <c r="Y1358" s="180"/>
      <c r="Z1358" s="180"/>
      <c r="AA1358" s="180"/>
      <c r="AB1358" s="180"/>
      <c r="AC1358" s="205" t="str">
        <f>INDEX(Tracking!$B$6:$B$3001,ROW(A1353),1)&amp;""</f>
        <v/>
      </c>
      <c r="AD1358" s="206">
        <f t="array" ref="AD1358">SUMPRODUCT(MID(0&amp;AC1358,LARGE(INDEX(ISNUMBER(--MID(AC1358,ROW($A$1:$A$25),1))* ROW($A$1:$A$25),0),ROW($A$1:$A$25))+1,1)*10^ROW($A$1:$A$25)/10)</f>
        <v>0</v>
      </c>
      <c r="AE1358" s="180"/>
      <c r="AF1358" s="180"/>
      <c r="AG1358" s="180"/>
    </row>
    <row r="1359" spans="15:33" s="179" customFormat="1" x14ac:dyDescent="0.25">
      <c r="O1359" s="180"/>
      <c r="P1359" s="180"/>
      <c r="Q1359" s="180"/>
      <c r="R1359" s="180"/>
      <c r="S1359" s="180"/>
      <c r="T1359" s="180"/>
      <c r="U1359" s="180"/>
      <c r="V1359" s="180"/>
      <c r="W1359" s="180"/>
      <c r="X1359" s="180"/>
      <c r="Y1359" s="180"/>
      <c r="Z1359" s="180"/>
      <c r="AA1359" s="180"/>
      <c r="AB1359" s="180"/>
      <c r="AC1359" s="205" t="str">
        <f>INDEX(Tracking!$B$6:$B$3001,ROW(A1354),1)&amp;""</f>
        <v/>
      </c>
      <c r="AD1359" s="206">
        <f t="array" ref="AD1359">SUMPRODUCT(MID(0&amp;AC1359,LARGE(INDEX(ISNUMBER(--MID(AC1359,ROW($A$1:$A$25),1))* ROW($A$1:$A$25),0),ROW($A$1:$A$25))+1,1)*10^ROW($A$1:$A$25)/10)</f>
        <v>0</v>
      </c>
      <c r="AE1359" s="180"/>
      <c r="AF1359" s="180"/>
      <c r="AG1359" s="180"/>
    </row>
    <row r="1360" spans="15:33" s="179" customFormat="1" x14ac:dyDescent="0.25">
      <c r="O1360" s="180"/>
      <c r="P1360" s="180"/>
      <c r="Q1360" s="180"/>
      <c r="R1360" s="180"/>
      <c r="S1360" s="180"/>
      <c r="T1360" s="180"/>
      <c r="U1360" s="180"/>
      <c r="V1360" s="180"/>
      <c r="W1360" s="180"/>
      <c r="X1360" s="180"/>
      <c r="Y1360" s="180"/>
      <c r="Z1360" s="180"/>
      <c r="AA1360" s="180"/>
      <c r="AB1360" s="180"/>
      <c r="AC1360" s="205" t="str">
        <f>INDEX(Tracking!$B$6:$B$3001,ROW(A1355),1)&amp;""</f>
        <v/>
      </c>
      <c r="AD1360" s="206">
        <f t="array" ref="AD1360">SUMPRODUCT(MID(0&amp;AC1360,LARGE(INDEX(ISNUMBER(--MID(AC1360,ROW($A$1:$A$25),1))* ROW($A$1:$A$25),0),ROW($A$1:$A$25))+1,1)*10^ROW($A$1:$A$25)/10)</f>
        <v>0</v>
      </c>
      <c r="AE1360" s="180"/>
      <c r="AF1360" s="180"/>
      <c r="AG1360" s="180"/>
    </row>
    <row r="1361" spans="15:33" s="179" customFormat="1" x14ac:dyDescent="0.25">
      <c r="O1361" s="180"/>
      <c r="P1361" s="180"/>
      <c r="Q1361" s="180"/>
      <c r="R1361" s="180"/>
      <c r="S1361" s="180"/>
      <c r="T1361" s="180"/>
      <c r="U1361" s="180"/>
      <c r="V1361" s="180"/>
      <c r="W1361" s="180"/>
      <c r="X1361" s="180"/>
      <c r="Y1361" s="180"/>
      <c r="Z1361" s="180"/>
      <c r="AA1361" s="180"/>
      <c r="AB1361" s="180"/>
      <c r="AC1361" s="205" t="str">
        <f>INDEX(Tracking!$B$6:$B$3001,ROW(A1356),1)&amp;""</f>
        <v/>
      </c>
      <c r="AD1361" s="206">
        <f t="array" ref="AD1361">SUMPRODUCT(MID(0&amp;AC1361,LARGE(INDEX(ISNUMBER(--MID(AC1361,ROW($A$1:$A$25),1))* ROW($A$1:$A$25),0),ROW($A$1:$A$25))+1,1)*10^ROW($A$1:$A$25)/10)</f>
        <v>0</v>
      </c>
      <c r="AE1361" s="180"/>
      <c r="AF1361" s="180"/>
      <c r="AG1361" s="180"/>
    </row>
    <row r="1362" spans="15:33" s="179" customFormat="1" x14ac:dyDescent="0.25">
      <c r="O1362" s="180"/>
      <c r="P1362" s="180"/>
      <c r="Q1362" s="180"/>
      <c r="R1362" s="180"/>
      <c r="S1362" s="180"/>
      <c r="T1362" s="180"/>
      <c r="U1362" s="180"/>
      <c r="V1362" s="180"/>
      <c r="W1362" s="180"/>
      <c r="X1362" s="180"/>
      <c r="Y1362" s="180"/>
      <c r="Z1362" s="180"/>
      <c r="AA1362" s="180"/>
      <c r="AB1362" s="180"/>
      <c r="AC1362" s="205" t="str">
        <f>INDEX(Tracking!$B$6:$B$3001,ROW(A1357),1)&amp;""</f>
        <v/>
      </c>
      <c r="AD1362" s="206">
        <f t="array" ref="AD1362">SUMPRODUCT(MID(0&amp;AC1362,LARGE(INDEX(ISNUMBER(--MID(AC1362,ROW($A$1:$A$25),1))* ROW($A$1:$A$25),0),ROW($A$1:$A$25))+1,1)*10^ROW($A$1:$A$25)/10)</f>
        <v>0</v>
      </c>
      <c r="AE1362" s="180"/>
      <c r="AF1362" s="180"/>
      <c r="AG1362" s="180"/>
    </row>
    <row r="1363" spans="15:33" s="179" customFormat="1" x14ac:dyDescent="0.25">
      <c r="O1363" s="180"/>
      <c r="P1363" s="180"/>
      <c r="Q1363" s="180"/>
      <c r="R1363" s="180"/>
      <c r="S1363" s="180"/>
      <c r="T1363" s="180"/>
      <c r="U1363" s="180"/>
      <c r="V1363" s="180"/>
      <c r="W1363" s="180"/>
      <c r="X1363" s="180"/>
      <c r="Y1363" s="180"/>
      <c r="Z1363" s="180"/>
      <c r="AA1363" s="180"/>
      <c r="AB1363" s="180"/>
      <c r="AC1363" s="205" t="str">
        <f>INDEX(Tracking!$B$6:$B$3001,ROW(A1358),1)&amp;""</f>
        <v/>
      </c>
      <c r="AD1363" s="206">
        <f t="array" ref="AD1363">SUMPRODUCT(MID(0&amp;AC1363,LARGE(INDEX(ISNUMBER(--MID(AC1363,ROW($A$1:$A$25),1))* ROW($A$1:$A$25),0),ROW($A$1:$A$25))+1,1)*10^ROW($A$1:$A$25)/10)</f>
        <v>0</v>
      </c>
      <c r="AE1363" s="180"/>
      <c r="AF1363" s="180"/>
      <c r="AG1363" s="180"/>
    </row>
    <row r="1364" spans="15:33" s="179" customFormat="1" x14ac:dyDescent="0.25">
      <c r="O1364" s="180"/>
      <c r="P1364" s="180"/>
      <c r="Q1364" s="180"/>
      <c r="R1364" s="180"/>
      <c r="S1364" s="180"/>
      <c r="T1364" s="180"/>
      <c r="U1364" s="180"/>
      <c r="V1364" s="180"/>
      <c r="W1364" s="180"/>
      <c r="X1364" s="180"/>
      <c r="Y1364" s="180"/>
      <c r="Z1364" s="180"/>
      <c r="AA1364" s="180"/>
      <c r="AB1364" s="180"/>
      <c r="AC1364" s="205" t="str">
        <f>INDEX(Tracking!$B$6:$B$3001,ROW(A1359),1)&amp;""</f>
        <v/>
      </c>
      <c r="AD1364" s="206">
        <f t="array" ref="AD1364">SUMPRODUCT(MID(0&amp;AC1364,LARGE(INDEX(ISNUMBER(--MID(AC1364,ROW($A$1:$A$25),1))* ROW($A$1:$A$25),0),ROW($A$1:$A$25))+1,1)*10^ROW($A$1:$A$25)/10)</f>
        <v>0</v>
      </c>
      <c r="AE1364" s="180"/>
      <c r="AF1364" s="180"/>
      <c r="AG1364" s="180"/>
    </row>
    <row r="1365" spans="15:33" s="179" customFormat="1" x14ac:dyDescent="0.25">
      <c r="O1365" s="180"/>
      <c r="P1365" s="180"/>
      <c r="Q1365" s="180"/>
      <c r="R1365" s="180"/>
      <c r="S1365" s="180"/>
      <c r="T1365" s="180"/>
      <c r="U1365" s="180"/>
      <c r="V1365" s="180"/>
      <c r="W1365" s="180"/>
      <c r="X1365" s="180"/>
      <c r="Y1365" s="180"/>
      <c r="Z1365" s="180"/>
      <c r="AA1365" s="180"/>
      <c r="AB1365" s="180"/>
      <c r="AC1365" s="205" t="str">
        <f>INDEX(Tracking!$B$6:$B$3001,ROW(A1360),1)&amp;""</f>
        <v/>
      </c>
      <c r="AD1365" s="206">
        <f t="array" ref="AD1365">SUMPRODUCT(MID(0&amp;AC1365,LARGE(INDEX(ISNUMBER(--MID(AC1365,ROW($A$1:$A$25),1))* ROW($A$1:$A$25),0),ROW($A$1:$A$25))+1,1)*10^ROW($A$1:$A$25)/10)</f>
        <v>0</v>
      </c>
      <c r="AE1365" s="180"/>
      <c r="AF1365" s="180"/>
      <c r="AG1365" s="180"/>
    </row>
    <row r="1366" spans="15:33" s="179" customFormat="1" x14ac:dyDescent="0.25">
      <c r="O1366" s="180"/>
      <c r="P1366" s="180"/>
      <c r="Q1366" s="180"/>
      <c r="R1366" s="180"/>
      <c r="S1366" s="180"/>
      <c r="T1366" s="180"/>
      <c r="U1366" s="180"/>
      <c r="V1366" s="180"/>
      <c r="W1366" s="180"/>
      <c r="X1366" s="180"/>
      <c r="Y1366" s="180"/>
      <c r="Z1366" s="180"/>
      <c r="AA1366" s="180"/>
      <c r="AB1366" s="180"/>
      <c r="AC1366" s="205" t="str">
        <f>INDEX(Tracking!$B$6:$B$3001,ROW(A1361),1)&amp;""</f>
        <v/>
      </c>
      <c r="AD1366" s="206">
        <f t="array" ref="AD1366">SUMPRODUCT(MID(0&amp;AC1366,LARGE(INDEX(ISNUMBER(--MID(AC1366,ROW($A$1:$A$25),1))* ROW($A$1:$A$25),0),ROW($A$1:$A$25))+1,1)*10^ROW($A$1:$A$25)/10)</f>
        <v>0</v>
      </c>
      <c r="AE1366" s="180"/>
      <c r="AF1366" s="180"/>
      <c r="AG1366" s="180"/>
    </row>
    <row r="1367" spans="15:33" s="179" customFormat="1" x14ac:dyDescent="0.25">
      <c r="O1367" s="180"/>
      <c r="P1367" s="180"/>
      <c r="Q1367" s="180"/>
      <c r="R1367" s="180"/>
      <c r="S1367" s="180"/>
      <c r="T1367" s="180"/>
      <c r="U1367" s="180"/>
      <c r="V1367" s="180"/>
      <c r="W1367" s="180"/>
      <c r="X1367" s="180"/>
      <c r="Y1367" s="180"/>
      <c r="Z1367" s="180"/>
      <c r="AA1367" s="180"/>
      <c r="AB1367" s="180"/>
      <c r="AC1367" s="205" t="str">
        <f>INDEX(Tracking!$B$6:$B$3001,ROW(A1362),1)&amp;""</f>
        <v/>
      </c>
      <c r="AD1367" s="206">
        <f t="array" ref="AD1367">SUMPRODUCT(MID(0&amp;AC1367,LARGE(INDEX(ISNUMBER(--MID(AC1367,ROW($A$1:$A$25),1))* ROW($A$1:$A$25),0),ROW($A$1:$A$25))+1,1)*10^ROW($A$1:$A$25)/10)</f>
        <v>0</v>
      </c>
      <c r="AE1367" s="180"/>
      <c r="AF1367" s="180"/>
      <c r="AG1367" s="180"/>
    </row>
    <row r="1368" spans="15:33" s="179" customFormat="1" x14ac:dyDescent="0.25">
      <c r="O1368" s="180"/>
      <c r="P1368" s="180"/>
      <c r="Q1368" s="180"/>
      <c r="R1368" s="180"/>
      <c r="S1368" s="180"/>
      <c r="T1368" s="180"/>
      <c r="U1368" s="180"/>
      <c r="V1368" s="180"/>
      <c r="W1368" s="180"/>
      <c r="X1368" s="180"/>
      <c r="Y1368" s="180"/>
      <c r="Z1368" s="180"/>
      <c r="AA1368" s="180"/>
      <c r="AB1368" s="180"/>
      <c r="AC1368" s="205" t="str">
        <f>INDEX(Tracking!$B$6:$B$3001,ROW(A1363),1)&amp;""</f>
        <v/>
      </c>
      <c r="AD1368" s="206">
        <f t="array" ref="AD1368">SUMPRODUCT(MID(0&amp;AC1368,LARGE(INDEX(ISNUMBER(--MID(AC1368,ROW($A$1:$A$25),1))* ROW($A$1:$A$25),0),ROW($A$1:$A$25))+1,1)*10^ROW($A$1:$A$25)/10)</f>
        <v>0</v>
      </c>
      <c r="AE1368" s="180"/>
      <c r="AF1368" s="180"/>
      <c r="AG1368" s="180"/>
    </row>
    <row r="1369" spans="15:33" s="179" customFormat="1" x14ac:dyDescent="0.25">
      <c r="O1369" s="180"/>
      <c r="P1369" s="180"/>
      <c r="Q1369" s="180"/>
      <c r="R1369" s="180"/>
      <c r="S1369" s="180"/>
      <c r="T1369" s="180"/>
      <c r="U1369" s="180"/>
      <c r="V1369" s="180"/>
      <c r="W1369" s="180"/>
      <c r="X1369" s="180"/>
      <c r="Y1369" s="180"/>
      <c r="Z1369" s="180"/>
      <c r="AA1369" s="180"/>
      <c r="AB1369" s="180"/>
      <c r="AC1369" s="205" t="str">
        <f>INDEX(Tracking!$B$6:$B$3001,ROW(A1364),1)&amp;""</f>
        <v/>
      </c>
      <c r="AD1369" s="206">
        <f t="array" ref="AD1369">SUMPRODUCT(MID(0&amp;AC1369,LARGE(INDEX(ISNUMBER(--MID(AC1369,ROW($A$1:$A$25),1))* ROW($A$1:$A$25),0),ROW($A$1:$A$25))+1,1)*10^ROW($A$1:$A$25)/10)</f>
        <v>0</v>
      </c>
      <c r="AE1369" s="180"/>
      <c r="AF1369" s="180"/>
      <c r="AG1369" s="180"/>
    </row>
    <row r="1370" spans="15:33" s="179" customFormat="1" x14ac:dyDescent="0.25">
      <c r="O1370" s="180"/>
      <c r="P1370" s="180"/>
      <c r="Q1370" s="180"/>
      <c r="R1370" s="180"/>
      <c r="S1370" s="180"/>
      <c r="T1370" s="180"/>
      <c r="U1370" s="180"/>
      <c r="V1370" s="180"/>
      <c r="W1370" s="180"/>
      <c r="X1370" s="180"/>
      <c r="Y1370" s="180"/>
      <c r="Z1370" s="180"/>
      <c r="AA1370" s="180"/>
      <c r="AB1370" s="180"/>
      <c r="AC1370" s="205" t="str">
        <f>INDEX(Tracking!$B$6:$B$3001,ROW(A1365),1)&amp;""</f>
        <v/>
      </c>
      <c r="AD1370" s="206">
        <f t="array" ref="AD1370">SUMPRODUCT(MID(0&amp;AC1370,LARGE(INDEX(ISNUMBER(--MID(AC1370,ROW($A$1:$A$25),1))* ROW($A$1:$A$25),0),ROW($A$1:$A$25))+1,1)*10^ROW($A$1:$A$25)/10)</f>
        <v>0</v>
      </c>
      <c r="AE1370" s="180"/>
      <c r="AF1370" s="180"/>
      <c r="AG1370" s="180"/>
    </row>
    <row r="1371" spans="15:33" s="179" customFormat="1" x14ac:dyDescent="0.25">
      <c r="O1371" s="180"/>
      <c r="P1371" s="180"/>
      <c r="Q1371" s="180"/>
      <c r="R1371" s="180"/>
      <c r="S1371" s="180"/>
      <c r="T1371" s="180"/>
      <c r="U1371" s="180"/>
      <c r="V1371" s="180"/>
      <c r="W1371" s="180"/>
      <c r="X1371" s="180"/>
      <c r="Y1371" s="180"/>
      <c r="Z1371" s="180"/>
      <c r="AA1371" s="180"/>
      <c r="AB1371" s="180"/>
      <c r="AC1371" s="205" t="str">
        <f>INDEX(Tracking!$B$6:$B$3001,ROW(A1366),1)&amp;""</f>
        <v/>
      </c>
      <c r="AD1371" s="206">
        <f t="array" ref="AD1371">SUMPRODUCT(MID(0&amp;AC1371,LARGE(INDEX(ISNUMBER(--MID(AC1371,ROW($A$1:$A$25),1))* ROW($A$1:$A$25),0),ROW($A$1:$A$25))+1,1)*10^ROW($A$1:$A$25)/10)</f>
        <v>0</v>
      </c>
      <c r="AE1371" s="180"/>
      <c r="AF1371" s="180"/>
      <c r="AG1371" s="180"/>
    </row>
    <row r="1372" spans="15:33" s="179" customFormat="1" x14ac:dyDescent="0.25">
      <c r="O1372" s="180"/>
      <c r="P1372" s="180"/>
      <c r="Q1372" s="180"/>
      <c r="R1372" s="180"/>
      <c r="S1372" s="180"/>
      <c r="T1372" s="180"/>
      <c r="U1372" s="180"/>
      <c r="V1372" s="180"/>
      <c r="W1372" s="180"/>
      <c r="X1372" s="180"/>
      <c r="Y1372" s="180"/>
      <c r="Z1372" s="180"/>
      <c r="AA1372" s="180"/>
      <c r="AB1372" s="180"/>
      <c r="AC1372" s="205" t="str">
        <f>INDEX(Tracking!$B$6:$B$3001,ROW(A1367),1)&amp;""</f>
        <v/>
      </c>
      <c r="AD1372" s="206">
        <f t="array" ref="AD1372">SUMPRODUCT(MID(0&amp;AC1372,LARGE(INDEX(ISNUMBER(--MID(AC1372,ROW($A$1:$A$25),1))* ROW($A$1:$A$25),0),ROW($A$1:$A$25))+1,1)*10^ROW($A$1:$A$25)/10)</f>
        <v>0</v>
      </c>
      <c r="AE1372" s="180"/>
      <c r="AF1372" s="180"/>
      <c r="AG1372" s="180"/>
    </row>
    <row r="1373" spans="15:33" s="179" customFormat="1" x14ac:dyDescent="0.25">
      <c r="O1373" s="180"/>
      <c r="P1373" s="180"/>
      <c r="Q1373" s="180"/>
      <c r="R1373" s="180"/>
      <c r="S1373" s="180"/>
      <c r="T1373" s="180"/>
      <c r="U1373" s="180"/>
      <c r="V1373" s="180"/>
      <c r="W1373" s="180"/>
      <c r="X1373" s="180"/>
      <c r="Y1373" s="180"/>
      <c r="Z1373" s="180"/>
      <c r="AA1373" s="180"/>
      <c r="AB1373" s="180"/>
      <c r="AC1373" s="205" t="str">
        <f>INDEX(Tracking!$B$6:$B$3001,ROW(A1368),1)&amp;""</f>
        <v/>
      </c>
      <c r="AD1373" s="206">
        <f t="array" ref="AD1373">SUMPRODUCT(MID(0&amp;AC1373,LARGE(INDEX(ISNUMBER(--MID(AC1373,ROW($A$1:$A$25),1))* ROW($A$1:$A$25),0),ROW($A$1:$A$25))+1,1)*10^ROW($A$1:$A$25)/10)</f>
        <v>0</v>
      </c>
      <c r="AE1373" s="180"/>
      <c r="AF1373" s="180"/>
      <c r="AG1373" s="180"/>
    </row>
    <row r="1374" spans="15:33" s="179" customFormat="1" x14ac:dyDescent="0.25">
      <c r="O1374" s="180"/>
      <c r="P1374" s="180"/>
      <c r="Q1374" s="180"/>
      <c r="R1374" s="180"/>
      <c r="S1374" s="180"/>
      <c r="T1374" s="180"/>
      <c r="U1374" s="180"/>
      <c r="V1374" s="180"/>
      <c r="W1374" s="180"/>
      <c r="X1374" s="180"/>
      <c r="Y1374" s="180"/>
      <c r="Z1374" s="180"/>
      <c r="AA1374" s="180"/>
      <c r="AB1374" s="180"/>
      <c r="AC1374" s="205" t="str">
        <f>INDEX(Tracking!$B$6:$B$3001,ROW(A1369),1)&amp;""</f>
        <v/>
      </c>
      <c r="AD1374" s="206">
        <f t="array" ref="AD1374">SUMPRODUCT(MID(0&amp;AC1374,LARGE(INDEX(ISNUMBER(--MID(AC1374,ROW($A$1:$A$25),1))* ROW($A$1:$A$25),0),ROW($A$1:$A$25))+1,1)*10^ROW($A$1:$A$25)/10)</f>
        <v>0</v>
      </c>
      <c r="AE1374" s="180"/>
      <c r="AF1374" s="180"/>
      <c r="AG1374" s="180"/>
    </row>
    <row r="1375" spans="15:33" s="179" customFormat="1" x14ac:dyDescent="0.25">
      <c r="O1375" s="180"/>
      <c r="P1375" s="180"/>
      <c r="Q1375" s="180"/>
      <c r="R1375" s="180"/>
      <c r="S1375" s="180"/>
      <c r="T1375" s="180"/>
      <c r="U1375" s="180"/>
      <c r="V1375" s="180"/>
      <c r="W1375" s="180"/>
      <c r="X1375" s="180"/>
      <c r="Y1375" s="180"/>
      <c r="Z1375" s="180"/>
      <c r="AA1375" s="180"/>
      <c r="AB1375" s="180"/>
      <c r="AC1375" s="205" t="str">
        <f>INDEX(Tracking!$B$6:$B$3001,ROW(A1370),1)&amp;""</f>
        <v/>
      </c>
      <c r="AD1375" s="206">
        <f t="array" ref="AD1375">SUMPRODUCT(MID(0&amp;AC1375,LARGE(INDEX(ISNUMBER(--MID(AC1375,ROW($A$1:$A$25),1))* ROW($A$1:$A$25),0),ROW($A$1:$A$25))+1,1)*10^ROW($A$1:$A$25)/10)</f>
        <v>0</v>
      </c>
      <c r="AE1375" s="180"/>
      <c r="AF1375" s="180"/>
      <c r="AG1375" s="180"/>
    </row>
    <row r="1376" spans="15:33" s="179" customFormat="1" x14ac:dyDescent="0.25">
      <c r="O1376" s="180"/>
      <c r="P1376" s="180"/>
      <c r="Q1376" s="180"/>
      <c r="R1376" s="180"/>
      <c r="S1376" s="180"/>
      <c r="T1376" s="180"/>
      <c r="U1376" s="180"/>
      <c r="V1376" s="180"/>
      <c r="W1376" s="180"/>
      <c r="X1376" s="180"/>
      <c r="Y1376" s="180"/>
      <c r="Z1376" s="180"/>
      <c r="AA1376" s="180"/>
      <c r="AB1376" s="180"/>
      <c r="AC1376" s="205" t="str">
        <f>INDEX(Tracking!$B$6:$B$3001,ROW(A1371),1)&amp;""</f>
        <v/>
      </c>
      <c r="AD1376" s="206">
        <f t="array" ref="AD1376">SUMPRODUCT(MID(0&amp;AC1376,LARGE(INDEX(ISNUMBER(--MID(AC1376,ROW($A$1:$A$25),1))* ROW($A$1:$A$25),0),ROW($A$1:$A$25))+1,1)*10^ROW($A$1:$A$25)/10)</f>
        <v>0</v>
      </c>
      <c r="AE1376" s="180"/>
      <c r="AF1376" s="180"/>
      <c r="AG1376" s="180"/>
    </row>
    <row r="1377" spans="15:33" s="179" customFormat="1" x14ac:dyDescent="0.25">
      <c r="O1377" s="180"/>
      <c r="P1377" s="180"/>
      <c r="Q1377" s="180"/>
      <c r="R1377" s="180"/>
      <c r="S1377" s="180"/>
      <c r="T1377" s="180"/>
      <c r="U1377" s="180"/>
      <c r="V1377" s="180"/>
      <c r="W1377" s="180"/>
      <c r="X1377" s="180"/>
      <c r="Y1377" s="180"/>
      <c r="Z1377" s="180"/>
      <c r="AA1377" s="180"/>
      <c r="AB1377" s="180"/>
      <c r="AC1377" s="205" t="str">
        <f>INDEX(Tracking!$B$6:$B$3001,ROW(A1372),1)&amp;""</f>
        <v/>
      </c>
      <c r="AD1377" s="206">
        <f t="array" ref="AD1377">SUMPRODUCT(MID(0&amp;AC1377,LARGE(INDEX(ISNUMBER(--MID(AC1377,ROW($A$1:$A$25),1))* ROW($A$1:$A$25),0),ROW($A$1:$A$25))+1,1)*10^ROW($A$1:$A$25)/10)</f>
        <v>0</v>
      </c>
      <c r="AE1377" s="180"/>
      <c r="AF1377" s="180"/>
      <c r="AG1377" s="180"/>
    </row>
    <row r="1378" spans="15:33" s="179" customFormat="1" x14ac:dyDescent="0.25">
      <c r="O1378" s="180"/>
      <c r="P1378" s="180"/>
      <c r="Q1378" s="180"/>
      <c r="R1378" s="180"/>
      <c r="S1378" s="180"/>
      <c r="T1378" s="180"/>
      <c r="U1378" s="180"/>
      <c r="V1378" s="180"/>
      <c r="W1378" s="180"/>
      <c r="X1378" s="180"/>
      <c r="Y1378" s="180"/>
      <c r="Z1378" s="180"/>
      <c r="AA1378" s="180"/>
      <c r="AB1378" s="180"/>
      <c r="AC1378" s="205" t="str">
        <f>INDEX(Tracking!$B$6:$B$3001,ROW(A1373),1)&amp;""</f>
        <v/>
      </c>
      <c r="AD1378" s="206">
        <f t="array" ref="AD1378">SUMPRODUCT(MID(0&amp;AC1378,LARGE(INDEX(ISNUMBER(--MID(AC1378,ROW($A$1:$A$25),1))* ROW($A$1:$A$25),0),ROW($A$1:$A$25))+1,1)*10^ROW($A$1:$A$25)/10)</f>
        <v>0</v>
      </c>
      <c r="AE1378" s="180"/>
      <c r="AF1378" s="180"/>
      <c r="AG1378" s="180"/>
    </row>
    <row r="1379" spans="15:33" s="179" customFormat="1" x14ac:dyDescent="0.25">
      <c r="O1379" s="180"/>
      <c r="P1379" s="180"/>
      <c r="Q1379" s="180"/>
      <c r="R1379" s="180"/>
      <c r="S1379" s="180"/>
      <c r="T1379" s="180"/>
      <c r="U1379" s="180"/>
      <c r="V1379" s="180"/>
      <c r="W1379" s="180"/>
      <c r="X1379" s="180"/>
      <c r="Y1379" s="180"/>
      <c r="Z1379" s="180"/>
      <c r="AA1379" s="180"/>
      <c r="AB1379" s="180"/>
      <c r="AC1379" s="205" t="str">
        <f>INDEX(Tracking!$B$6:$B$3001,ROW(A1374),1)&amp;""</f>
        <v/>
      </c>
      <c r="AD1379" s="206">
        <f t="array" ref="AD1379">SUMPRODUCT(MID(0&amp;AC1379,LARGE(INDEX(ISNUMBER(--MID(AC1379,ROW($A$1:$A$25),1))* ROW($A$1:$A$25),0),ROW($A$1:$A$25))+1,1)*10^ROW($A$1:$A$25)/10)</f>
        <v>0</v>
      </c>
      <c r="AE1379" s="180"/>
      <c r="AF1379" s="180"/>
      <c r="AG1379" s="180"/>
    </row>
    <row r="1380" spans="15:33" s="179" customFormat="1" x14ac:dyDescent="0.25">
      <c r="O1380" s="180"/>
      <c r="P1380" s="180"/>
      <c r="Q1380" s="180"/>
      <c r="R1380" s="180"/>
      <c r="S1380" s="180"/>
      <c r="T1380" s="180"/>
      <c r="U1380" s="180"/>
      <c r="V1380" s="180"/>
      <c r="W1380" s="180"/>
      <c r="X1380" s="180"/>
      <c r="Y1380" s="180"/>
      <c r="Z1380" s="180"/>
      <c r="AA1380" s="180"/>
      <c r="AB1380" s="180"/>
      <c r="AC1380" s="205" t="str">
        <f>INDEX(Tracking!$B$6:$B$3001,ROW(A1375),1)&amp;""</f>
        <v/>
      </c>
      <c r="AD1380" s="206">
        <f t="array" ref="AD1380">SUMPRODUCT(MID(0&amp;AC1380,LARGE(INDEX(ISNUMBER(--MID(AC1380,ROW($A$1:$A$25),1))* ROW($A$1:$A$25),0),ROW($A$1:$A$25))+1,1)*10^ROW($A$1:$A$25)/10)</f>
        <v>0</v>
      </c>
      <c r="AE1380" s="180"/>
      <c r="AF1380" s="180"/>
      <c r="AG1380" s="180"/>
    </row>
    <row r="1381" spans="15:33" s="179" customFormat="1" x14ac:dyDescent="0.25">
      <c r="O1381" s="180"/>
      <c r="P1381" s="180"/>
      <c r="Q1381" s="180"/>
      <c r="R1381" s="180"/>
      <c r="S1381" s="180"/>
      <c r="T1381" s="180"/>
      <c r="U1381" s="180"/>
      <c r="V1381" s="180"/>
      <c r="W1381" s="180"/>
      <c r="X1381" s="180"/>
      <c r="Y1381" s="180"/>
      <c r="Z1381" s="180"/>
      <c r="AA1381" s="180"/>
      <c r="AB1381" s="180"/>
      <c r="AC1381" s="205" t="str">
        <f>INDEX(Tracking!$B$6:$B$3001,ROW(A1376),1)&amp;""</f>
        <v/>
      </c>
      <c r="AD1381" s="206">
        <f t="array" ref="AD1381">SUMPRODUCT(MID(0&amp;AC1381,LARGE(INDEX(ISNUMBER(--MID(AC1381,ROW($A$1:$A$25),1))* ROW($A$1:$A$25),0),ROW($A$1:$A$25))+1,1)*10^ROW($A$1:$A$25)/10)</f>
        <v>0</v>
      </c>
      <c r="AE1381" s="180"/>
      <c r="AF1381" s="180"/>
      <c r="AG1381" s="180"/>
    </row>
    <row r="1382" spans="15:33" s="179" customFormat="1" x14ac:dyDescent="0.25">
      <c r="O1382" s="180"/>
      <c r="P1382" s="180"/>
      <c r="Q1382" s="180"/>
      <c r="R1382" s="180"/>
      <c r="S1382" s="180"/>
      <c r="T1382" s="180"/>
      <c r="U1382" s="180"/>
      <c r="V1382" s="180"/>
      <c r="W1382" s="180"/>
      <c r="X1382" s="180"/>
      <c r="Y1382" s="180"/>
      <c r="Z1382" s="180"/>
      <c r="AA1382" s="180"/>
      <c r="AB1382" s="180"/>
      <c r="AC1382" s="205" t="str">
        <f>INDEX(Tracking!$B$6:$B$3001,ROW(A1377),1)&amp;""</f>
        <v/>
      </c>
      <c r="AD1382" s="206">
        <f t="array" ref="AD1382">SUMPRODUCT(MID(0&amp;AC1382,LARGE(INDEX(ISNUMBER(--MID(AC1382,ROW($A$1:$A$25),1))* ROW($A$1:$A$25),0),ROW($A$1:$A$25))+1,1)*10^ROW($A$1:$A$25)/10)</f>
        <v>0</v>
      </c>
      <c r="AE1382" s="180"/>
      <c r="AF1382" s="180"/>
      <c r="AG1382" s="180"/>
    </row>
    <row r="1383" spans="15:33" s="179" customFormat="1" x14ac:dyDescent="0.25">
      <c r="O1383" s="180"/>
      <c r="P1383" s="180"/>
      <c r="Q1383" s="180"/>
      <c r="R1383" s="180"/>
      <c r="S1383" s="180"/>
      <c r="T1383" s="180"/>
      <c r="U1383" s="180"/>
      <c r="V1383" s="180"/>
      <c r="W1383" s="180"/>
      <c r="X1383" s="180"/>
      <c r="Y1383" s="180"/>
      <c r="Z1383" s="180"/>
      <c r="AA1383" s="180"/>
      <c r="AB1383" s="180"/>
      <c r="AC1383" s="205" t="str">
        <f>INDEX(Tracking!$B$6:$B$3001,ROW(A1378),1)&amp;""</f>
        <v/>
      </c>
      <c r="AD1383" s="206">
        <f t="array" ref="AD1383">SUMPRODUCT(MID(0&amp;AC1383,LARGE(INDEX(ISNUMBER(--MID(AC1383,ROW($A$1:$A$25),1))* ROW($A$1:$A$25),0),ROW($A$1:$A$25))+1,1)*10^ROW($A$1:$A$25)/10)</f>
        <v>0</v>
      </c>
      <c r="AE1383" s="180"/>
      <c r="AF1383" s="180"/>
      <c r="AG1383" s="180"/>
    </row>
    <row r="1384" spans="15:33" s="179" customFormat="1" x14ac:dyDescent="0.25">
      <c r="O1384" s="180"/>
      <c r="P1384" s="180"/>
      <c r="Q1384" s="180"/>
      <c r="R1384" s="180"/>
      <c r="S1384" s="180"/>
      <c r="T1384" s="180"/>
      <c r="U1384" s="180"/>
      <c r="V1384" s="180"/>
      <c r="W1384" s="180"/>
      <c r="X1384" s="180"/>
      <c r="Y1384" s="180"/>
      <c r="Z1384" s="180"/>
      <c r="AA1384" s="180"/>
      <c r="AB1384" s="180"/>
      <c r="AC1384" s="205" t="str">
        <f>INDEX(Tracking!$B$6:$B$3001,ROW(A1379),1)&amp;""</f>
        <v/>
      </c>
      <c r="AD1384" s="206">
        <f t="array" ref="AD1384">SUMPRODUCT(MID(0&amp;AC1384,LARGE(INDEX(ISNUMBER(--MID(AC1384,ROW($A$1:$A$25),1))* ROW($A$1:$A$25),0),ROW($A$1:$A$25))+1,1)*10^ROW($A$1:$A$25)/10)</f>
        <v>0</v>
      </c>
      <c r="AE1384" s="180"/>
      <c r="AF1384" s="180"/>
      <c r="AG1384" s="180"/>
    </row>
    <row r="1385" spans="15:33" s="179" customFormat="1" x14ac:dyDescent="0.25">
      <c r="O1385" s="180"/>
      <c r="P1385" s="180"/>
      <c r="Q1385" s="180"/>
      <c r="R1385" s="180"/>
      <c r="S1385" s="180"/>
      <c r="T1385" s="180"/>
      <c r="U1385" s="180"/>
      <c r="V1385" s="180"/>
      <c r="W1385" s="180"/>
      <c r="X1385" s="180"/>
      <c r="Y1385" s="180"/>
      <c r="Z1385" s="180"/>
      <c r="AA1385" s="180"/>
      <c r="AB1385" s="180"/>
      <c r="AC1385" s="205" t="str">
        <f>INDEX(Tracking!$B$6:$B$3001,ROW(A1380),1)&amp;""</f>
        <v/>
      </c>
      <c r="AD1385" s="206">
        <f t="array" ref="AD1385">SUMPRODUCT(MID(0&amp;AC1385,LARGE(INDEX(ISNUMBER(--MID(AC1385,ROW($A$1:$A$25),1))* ROW($A$1:$A$25),0),ROW($A$1:$A$25))+1,1)*10^ROW($A$1:$A$25)/10)</f>
        <v>0</v>
      </c>
      <c r="AE1385" s="180"/>
      <c r="AF1385" s="180"/>
      <c r="AG1385" s="180"/>
    </row>
    <row r="1386" spans="15:33" s="179" customFormat="1" x14ac:dyDescent="0.25">
      <c r="O1386" s="180"/>
      <c r="P1386" s="180"/>
      <c r="Q1386" s="180"/>
      <c r="R1386" s="180"/>
      <c r="S1386" s="180"/>
      <c r="T1386" s="180"/>
      <c r="U1386" s="180"/>
      <c r="V1386" s="180"/>
      <c r="W1386" s="180"/>
      <c r="X1386" s="180"/>
      <c r="Y1386" s="180"/>
      <c r="Z1386" s="180"/>
      <c r="AA1386" s="180"/>
      <c r="AB1386" s="180"/>
      <c r="AC1386" s="205" t="str">
        <f>INDEX(Tracking!$B$6:$B$3001,ROW(A1381),1)&amp;""</f>
        <v/>
      </c>
      <c r="AD1386" s="206">
        <f t="array" ref="AD1386">SUMPRODUCT(MID(0&amp;AC1386,LARGE(INDEX(ISNUMBER(--MID(AC1386,ROW($A$1:$A$25),1))* ROW($A$1:$A$25),0),ROW($A$1:$A$25))+1,1)*10^ROW($A$1:$A$25)/10)</f>
        <v>0</v>
      </c>
      <c r="AE1386" s="180"/>
      <c r="AF1386" s="180"/>
      <c r="AG1386" s="180"/>
    </row>
    <row r="1387" spans="15:33" s="179" customFormat="1" x14ac:dyDescent="0.25">
      <c r="O1387" s="180"/>
      <c r="P1387" s="180"/>
      <c r="Q1387" s="180"/>
      <c r="R1387" s="180"/>
      <c r="S1387" s="180"/>
      <c r="T1387" s="180"/>
      <c r="U1387" s="180"/>
      <c r="V1387" s="180"/>
      <c r="W1387" s="180"/>
      <c r="X1387" s="180"/>
      <c r="Y1387" s="180"/>
      <c r="Z1387" s="180"/>
      <c r="AA1387" s="180"/>
      <c r="AB1387" s="180"/>
      <c r="AC1387" s="205" t="str">
        <f>INDEX(Tracking!$B$6:$B$3001,ROW(A1382),1)&amp;""</f>
        <v/>
      </c>
      <c r="AD1387" s="206">
        <f t="array" ref="AD1387">SUMPRODUCT(MID(0&amp;AC1387,LARGE(INDEX(ISNUMBER(--MID(AC1387,ROW($A$1:$A$25),1))* ROW($A$1:$A$25),0),ROW($A$1:$A$25))+1,1)*10^ROW($A$1:$A$25)/10)</f>
        <v>0</v>
      </c>
      <c r="AE1387" s="180"/>
      <c r="AF1387" s="180"/>
      <c r="AG1387" s="180"/>
    </row>
    <row r="1388" spans="15:33" s="179" customFormat="1" x14ac:dyDescent="0.25">
      <c r="O1388" s="180"/>
      <c r="P1388" s="180"/>
      <c r="Q1388" s="180"/>
      <c r="R1388" s="180"/>
      <c r="S1388" s="180"/>
      <c r="T1388" s="180"/>
      <c r="U1388" s="180"/>
      <c r="V1388" s="180"/>
      <c r="W1388" s="180"/>
      <c r="X1388" s="180"/>
      <c r="Y1388" s="180"/>
      <c r="Z1388" s="180"/>
      <c r="AA1388" s="180"/>
      <c r="AB1388" s="180"/>
      <c r="AC1388" s="205" t="str">
        <f>INDEX(Tracking!$B$6:$B$3001,ROW(A1383),1)&amp;""</f>
        <v/>
      </c>
      <c r="AD1388" s="206">
        <f t="array" ref="AD1388">SUMPRODUCT(MID(0&amp;AC1388,LARGE(INDEX(ISNUMBER(--MID(AC1388,ROW($A$1:$A$25),1))* ROW($A$1:$A$25),0),ROW($A$1:$A$25))+1,1)*10^ROW($A$1:$A$25)/10)</f>
        <v>0</v>
      </c>
      <c r="AE1388" s="180"/>
      <c r="AF1388" s="180"/>
      <c r="AG1388" s="180"/>
    </row>
    <row r="1389" spans="15:33" s="179" customFormat="1" x14ac:dyDescent="0.25">
      <c r="O1389" s="180"/>
      <c r="P1389" s="180"/>
      <c r="Q1389" s="180"/>
      <c r="R1389" s="180"/>
      <c r="S1389" s="180"/>
      <c r="T1389" s="180"/>
      <c r="U1389" s="180"/>
      <c r="V1389" s="180"/>
      <c r="W1389" s="180"/>
      <c r="X1389" s="180"/>
      <c r="Y1389" s="180"/>
      <c r="Z1389" s="180"/>
      <c r="AA1389" s="180"/>
      <c r="AB1389" s="180"/>
      <c r="AC1389" s="205" t="str">
        <f>INDEX(Tracking!$B$6:$B$3001,ROW(A1384),1)&amp;""</f>
        <v/>
      </c>
      <c r="AD1389" s="206">
        <f t="array" ref="AD1389">SUMPRODUCT(MID(0&amp;AC1389,LARGE(INDEX(ISNUMBER(--MID(AC1389,ROW($A$1:$A$25),1))* ROW($A$1:$A$25),0),ROW($A$1:$A$25))+1,1)*10^ROW($A$1:$A$25)/10)</f>
        <v>0</v>
      </c>
      <c r="AE1389" s="180"/>
      <c r="AF1389" s="180"/>
      <c r="AG1389" s="180"/>
    </row>
    <row r="1390" spans="15:33" s="179" customFormat="1" x14ac:dyDescent="0.25">
      <c r="O1390" s="180"/>
      <c r="P1390" s="180"/>
      <c r="Q1390" s="180"/>
      <c r="R1390" s="180"/>
      <c r="S1390" s="180"/>
      <c r="T1390" s="180"/>
      <c r="U1390" s="180"/>
      <c r="V1390" s="180"/>
      <c r="W1390" s="180"/>
      <c r="X1390" s="180"/>
      <c r="Y1390" s="180"/>
      <c r="Z1390" s="180"/>
      <c r="AA1390" s="180"/>
      <c r="AB1390" s="180"/>
      <c r="AC1390" s="205" t="str">
        <f>INDEX(Tracking!$B$6:$B$3001,ROW(A1385),1)&amp;""</f>
        <v/>
      </c>
      <c r="AD1390" s="206">
        <f t="array" ref="AD1390">SUMPRODUCT(MID(0&amp;AC1390,LARGE(INDEX(ISNUMBER(--MID(AC1390,ROW($A$1:$A$25),1))* ROW($A$1:$A$25),0),ROW($A$1:$A$25))+1,1)*10^ROW($A$1:$A$25)/10)</f>
        <v>0</v>
      </c>
      <c r="AE1390" s="180"/>
      <c r="AF1390" s="180"/>
      <c r="AG1390" s="180"/>
    </row>
    <row r="1391" spans="15:33" s="179" customFormat="1" x14ac:dyDescent="0.25">
      <c r="O1391" s="180"/>
      <c r="P1391" s="180"/>
      <c r="Q1391" s="180"/>
      <c r="R1391" s="180"/>
      <c r="S1391" s="180"/>
      <c r="T1391" s="180"/>
      <c r="U1391" s="180"/>
      <c r="V1391" s="180"/>
      <c r="W1391" s="180"/>
      <c r="X1391" s="180"/>
      <c r="Y1391" s="180"/>
      <c r="Z1391" s="180"/>
      <c r="AA1391" s="180"/>
      <c r="AB1391" s="180"/>
      <c r="AC1391" s="205" t="str">
        <f>INDEX(Tracking!$B$6:$B$3001,ROW(A1386),1)&amp;""</f>
        <v/>
      </c>
      <c r="AD1391" s="206">
        <f t="array" ref="AD1391">SUMPRODUCT(MID(0&amp;AC1391,LARGE(INDEX(ISNUMBER(--MID(AC1391,ROW($A$1:$A$25),1))* ROW($A$1:$A$25),0),ROW($A$1:$A$25))+1,1)*10^ROW($A$1:$A$25)/10)</f>
        <v>0</v>
      </c>
      <c r="AE1391" s="180"/>
      <c r="AF1391" s="180"/>
      <c r="AG1391" s="180"/>
    </row>
    <row r="1392" spans="15:33" s="179" customFormat="1" x14ac:dyDescent="0.25">
      <c r="O1392" s="180"/>
      <c r="P1392" s="180"/>
      <c r="Q1392" s="180"/>
      <c r="R1392" s="180"/>
      <c r="S1392" s="180"/>
      <c r="T1392" s="180"/>
      <c r="U1392" s="180"/>
      <c r="V1392" s="180"/>
      <c r="W1392" s="180"/>
      <c r="X1392" s="180"/>
      <c r="Y1392" s="180"/>
      <c r="Z1392" s="180"/>
      <c r="AA1392" s="180"/>
      <c r="AB1392" s="180"/>
      <c r="AC1392" s="205" t="str">
        <f>INDEX(Tracking!$B$6:$B$3001,ROW(A1387),1)&amp;""</f>
        <v/>
      </c>
      <c r="AD1392" s="206">
        <f t="array" ref="AD1392">SUMPRODUCT(MID(0&amp;AC1392,LARGE(INDEX(ISNUMBER(--MID(AC1392,ROW($A$1:$A$25),1))* ROW($A$1:$A$25),0),ROW($A$1:$A$25))+1,1)*10^ROW($A$1:$A$25)/10)</f>
        <v>0</v>
      </c>
      <c r="AE1392" s="180"/>
      <c r="AF1392" s="180"/>
      <c r="AG1392" s="180"/>
    </row>
    <row r="1393" spans="15:33" s="179" customFormat="1" x14ac:dyDescent="0.25">
      <c r="O1393" s="180"/>
      <c r="P1393" s="180"/>
      <c r="Q1393" s="180"/>
      <c r="R1393" s="180"/>
      <c r="S1393" s="180"/>
      <c r="T1393" s="180"/>
      <c r="U1393" s="180"/>
      <c r="V1393" s="180"/>
      <c r="W1393" s="180"/>
      <c r="X1393" s="180"/>
      <c r="Y1393" s="180"/>
      <c r="Z1393" s="180"/>
      <c r="AA1393" s="180"/>
      <c r="AB1393" s="180"/>
      <c r="AC1393" s="205" t="str">
        <f>INDEX(Tracking!$B$6:$B$3001,ROW(A1388),1)&amp;""</f>
        <v/>
      </c>
      <c r="AD1393" s="206">
        <f t="array" ref="AD1393">SUMPRODUCT(MID(0&amp;AC1393,LARGE(INDEX(ISNUMBER(--MID(AC1393,ROW($A$1:$A$25),1))* ROW($A$1:$A$25),0),ROW($A$1:$A$25))+1,1)*10^ROW($A$1:$A$25)/10)</f>
        <v>0</v>
      </c>
      <c r="AE1393" s="180"/>
      <c r="AF1393" s="180"/>
      <c r="AG1393" s="180"/>
    </row>
    <row r="1394" spans="15:33" s="179" customFormat="1" x14ac:dyDescent="0.25">
      <c r="O1394" s="180"/>
      <c r="P1394" s="180"/>
      <c r="Q1394" s="180"/>
      <c r="R1394" s="180"/>
      <c r="S1394" s="180"/>
      <c r="T1394" s="180"/>
      <c r="U1394" s="180"/>
      <c r="V1394" s="180"/>
      <c r="W1394" s="180"/>
      <c r="X1394" s="180"/>
      <c r="Y1394" s="180"/>
      <c r="Z1394" s="180"/>
      <c r="AA1394" s="180"/>
      <c r="AB1394" s="180"/>
      <c r="AC1394" s="205" t="str">
        <f>INDEX(Tracking!$B$6:$B$3001,ROW(A1389),1)&amp;""</f>
        <v/>
      </c>
      <c r="AD1394" s="206">
        <f t="array" ref="AD1394">SUMPRODUCT(MID(0&amp;AC1394,LARGE(INDEX(ISNUMBER(--MID(AC1394,ROW($A$1:$A$25),1))* ROW($A$1:$A$25),0),ROW($A$1:$A$25))+1,1)*10^ROW($A$1:$A$25)/10)</f>
        <v>0</v>
      </c>
      <c r="AE1394" s="180"/>
      <c r="AF1394" s="180"/>
      <c r="AG1394" s="180"/>
    </row>
    <row r="1395" spans="15:33" s="179" customFormat="1" x14ac:dyDescent="0.25">
      <c r="O1395" s="180"/>
      <c r="P1395" s="180"/>
      <c r="Q1395" s="180"/>
      <c r="R1395" s="180"/>
      <c r="S1395" s="180"/>
      <c r="T1395" s="180"/>
      <c r="U1395" s="180"/>
      <c r="V1395" s="180"/>
      <c r="W1395" s="180"/>
      <c r="X1395" s="180"/>
      <c r="Y1395" s="180"/>
      <c r="Z1395" s="180"/>
      <c r="AA1395" s="180"/>
      <c r="AB1395" s="180"/>
      <c r="AC1395" s="205" t="str">
        <f>INDEX(Tracking!$B$6:$B$3001,ROW(A1390),1)&amp;""</f>
        <v/>
      </c>
      <c r="AD1395" s="206">
        <f t="array" ref="AD1395">SUMPRODUCT(MID(0&amp;AC1395,LARGE(INDEX(ISNUMBER(--MID(AC1395,ROW($A$1:$A$25),1))* ROW($A$1:$A$25),0),ROW($A$1:$A$25))+1,1)*10^ROW($A$1:$A$25)/10)</f>
        <v>0</v>
      </c>
      <c r="AE1395" s="180"/>
      <c r="AF1395" s="180"/>
      <c r="AG1395" s="180"/>
    </row>
    <row r="1396" spans="15:33" s="179" customFormat="1" x14ac:dyDescent="0.25">
      <c r="O1396" s="180"/>
      <c r="P1396" s="180"/>
      <c r="Q1396" s="180"/>
      <c r="R1396" s="180"/>
      <c r="S1396" s="180"/>
      <c r="T1396" s="180"/>
      <c r="U1396" s="180"/>
      <c r="V1396" s="180"/>
      <c r="W1396" s="180"/>
      <c r="X1396" s="180"/>
      <c r="Y1396" s="180"/>
      <c r="Z1396" s="180"/>
      <c r="AA1396" s="180"/>
      <c r="AB1396" s="180"/>
      <c r="AC1396" s="205" t="str">
        <f>INDEX(Tracking!$B$6:$B$3001,ROW(A1391),1)&amp;""</f>
        <v/>
      </c>
      <c r="AD1396" s="206">
        <f t="array" ref="AD1396">SUMPRODUCT(MID(0&amp;AC1396,LARGE(INDEX(ISNUMBER(--MID(AC1396,ROW($A$1:$A$25),1))* ROW($A$1:$A$25),0),ROW($A$1:$A$25))+1,1)*10^ROW($A$1:$A$25)/10)</f>
        <v>0</v>
      </c>
      <c r="AE1396" s="180"/>
      <c r="AF1396" s="180"/>
      <c r="AG1396" s="180"/>
    </row>
    <row r="1397" spans="15:33" s="179" customFormat="1" x14ac:dyDescent="0.25">
      <c r="O1397" s="180"/>
      <c r="P1397" s="180"/>
      <c r="Q1397" s="180"/>
      <c r="R1397" s="180"/>
      <c r="S1397" s="180"/>
      <c r="T1397" s="180"/>
      <c r="U1397" s="180"/>
      <c r="V1397" s="180"/>
      <c r="W1397" s="180"/>
      <c r="X1397" s="180"/>
      <c r="Y1397" s="180"/>
      <c r="Z1397" s="180"/>
      <c r="AA1397" s="180"/>
      <c r="AB1397" s="180"/>
      <c r="AC1397" s="205" t="str">
        <f>INDEX(Tracking!$B$6:$B$3001,ROW(A1392),1)&amp;""</f>
        <v/>
      </c>
      <c r="AD1397" s="206">
        <f t="array" ref="AD1397">SUMPRODUCT(MID(0&amp;AC1397,LARGE(INDEX(ISNUMBER(--MID(AC1397,ROW($A$1:$A$25),1))* ROW($A$1:$A$25),0),ROW($A$1:$A$25))+1,1)*10^ROW($A$1:$A$25)/10)</f>
        <v>0</v>
      </c>
      <c r="AE1397" s="180"/>
      <c r="AF1397" s="180"/>
      <c r="AG1397" s="180"/>
    </row>
    <row r="1398" spans="15:33" s="179" customFormat="1" x14ac:dyDescent="0.25">
      <c r="O1398" s="180"/>
      <c r="P1398" s="180"/>
      <c r="Q1398" s="180"/>
      <c r="R1398" s="180"/>
      <c r="S1398" s="180"/>
      <c r="T1398" s="180"/>
      <c r="U1398" s="180"/>
      <c r="V1398" s="180"/>
      <c r="W1398" s="180"/>
      <c r="X1398" s="180"/>
      <c r="Y1398" s="180"/>
      <c r="Z1398" s="180"/>
      <c r="AA1398" s="180"/>
      <c r="AB1398" s="180"/>
      <c r="AC1398" s="205" t="str">
        <f>INDEX(Tracking!$B$6:$B$3001,ROW(A1393),1)&amp;""</f>
        <v/>
      </c>
      <c r="AD1398" s="206">
        <f t="array" ref="AD1398">SUMPRODUCT(MID(0&amp;AC1398,LARGE(INDEX(ISNUMBER(--MID(AC1398,ROW($A$1:$A$25),1))* ROW($A$1:$A$25),0),ROW($A$1:$A$25))+1,1)*10^ROW($A$1:$A$25)/10)</f>
        <v>0</v>
      </c>
      <c r="AE1398" s="180"/>
      <c r="AF1398" s="180"/>
      <c r="AG1398" s="180"/>
    </row>
    <row r="1399" spans="15:33" s="179" customFormat="1" x14ac:dyDescent="0.25">
      <c r="O1399" s="180"/>
      <c r="P1399" s="180"/>
      <c r="Q1399" s="180"/>
      <c r="R1399" s="180"/>
      <c r="S1399" s="180"/>
      <c r="T1399" s="180"/>
      <c r="U1399" s="180"/>
      <c r="V1399" s="180"/>
      <c r="W1399" s="180"/>
      <c r="X1399" s="180"/>
      <c r="Y1399" s="180"/>
      <c r="Z1399" s="180"/>
      <c r="AA1399" s="180"/>
      <c r="AB1399" s="180"/>
      <c r="AC1399" s="205" t="str">
        <f>INDEX(Tracking!$B$6:$B$3001,ROW(A1394),1)&amp;""</f>
        <v/>
      </c>
      <c r="AD1399" s="206">
        <f t="array" ref="AD1399">SUMPRODUCT(MID(0&amp;AC1399,LARGE(INDEX(ISNUMBER(--MID(AC1399,ROW($A$1:$A$25),1))* ROW($A$1:$A$25),0),ROW($A$1:$A$25))+1,1)*10^ROW($A$1:$A$25)/10)</f>
        <v>0</v>
      </c>
      <c r="AE1399" s="180"/>
      <c r="AF1399" s="180"/>
      <c r="AG1399" s="180"/>
    </row>
    <row r="1400" spans="15:33" s="179" customFormat="1" x14ac:dyDescent="0.25">
      <c r="O1400" s="180"/>
      <c r="P1400" s="180"/>
      <c r="Q1400" s="180"/>
      <c r="R1400" s="180"/>
      <c r="S1400" s="180"/>
      <c r="T1400" s="180"/>
      <c r="U1400" s="180"/>
      <c r="V1400" s="180"/>
      <c r="W1400" s="180"/>
      <c r="X1400" s="180"/>
      <c r="Y1400" s="180"/>
      <c r="Z1400" s="180"/>
      <c r="AA1400" s="180"/>
      <c r="AB1400" s="180"/>
      <c r="AC1400" s="205" t="str">
        <f>INDEX(Tracking!$B$6:$B$3001,ROW(A1395),1)&amp;""</f>
        <v/>
      </c>
      <c r="AD1400" s="206">
        <f t="array" ref="AD1400">SUMPRODUCT(MID(0&amp;AC1400,LARGE(INDEX(ISNUMBER(--MID(AC1400,ROW($A$1:$A$25),1))* ROW($A$1:$A$25),0),ROW($A$1:$A$25))+1,1)*10^ROW($A$1:$A$25)/10)</f>
        <v>0</v>
      </c>
      <c r="AE1400" s="180"/>
      <c r="AF1400" s="180"/>
      <c r="AG1400" s="180"/>
    </row>
    <row r="1401" spans="15:33" s="179" customFormat="1" x14ac:dyDescent="0.25">
      <c r="O1401" s="180"/>
      <c r="P1401" s="180"/>
      <c r="Q1401" s="180"/>
      <c r="R1401" s="180"/>
      <c r="S1401" s="180"/>
      <c r="T1401" s="180"/>
      <c r="U1401" s="180"/>
      <c r="V1401" s="180"/>
      <c r="W1401" s="180"/>
      <c r="X1401" s="180"/>
      <c r="Y1401" s="180"/>
      <c r="Z1401" s="180"/>
      <c r="AA1401" s="180"/>
      <c r="AB1401" s="180"/>
      <c r="AC1401" s="205" t="str">
        <f>INDEX(Tracking!$B$6:$B$3001,ROW(A1396),1)&amp;""</f>
        <v/>
      </c>
      <c r="AD1401" s="206">
        <f t="array" ref="AD1401">SUMPRODUCT(MID(0&amp;AC1401,LARGE(INDEX(ISNUMBER(--MID(AC1401,ROW($A$1:$A$25),1))* ROW($A$1:$A$25),0),ROW($A$1:$A$25))+1,1)*10^ROW($A$1:$A$25)/10)</f>
        <v>0</v>
      </c>
      <c r="AE1401" s="180"/>
      <c r="AF1401" s="180"/>
      <c r="AG1401" s="180"/>
    </row>
    <row r="1402" spans="15:33" s="179" customFormat="1" x14ac:dyDescent="0.25">
      <c r="O1402" s="180"/>
      <c r="P1402" s="180"/>
      <c r="Q1402" s="180"/>
      <c r="R1402" s="180"/>
      <c r="S1402" s="180"/>
      <c r="T1402" s="180"/>
      <c r="U1402" s="180"/>
      <c r="V1402" s="180"/>
      <c r="W1402" s="180"/>
      <c r="X1402" s="180"/>
      <c r="Y1402" s="180"/>
      <c r="Z1402" s="180"/>
      <c r="AA1402" s="180"/>
      <c r="AB1402" s="180"/>
      <c r="AC1402" s="205" t="str">
        <f>INDEX(Tracking!$B$6:$B$3001,ROW(A1397),1)&amp;""</f>
        <v/>
      </c>
      <c r="AD1402" s="206">
        <f t="array" ref="AD1402">SUMPRODUCT(MID(0&amp;AC1402,LARGE(INDEX(ISNUMBER(--MID(AC1402,ROW($A$1:$A$25),1))* ROW($A$1:$A$25),0),ROW($A$1:$A$25))+1,1)*10^ROW($A$1:$A$25)/10)</f>
        <v>0</v>
      </c>
      <c r="AE1402" s="180"/>
      <c r="AF1402" s="180"/>
      <c r="AG1402" s="180"/>
    </row>
    <row r="1403" spans="15:33" s="179" customFormat="1" x14ac:dyDescent="0.25">
      <c r="O1403" s="180"/>
      <c r="P1403" s="180"/>
      <c r="Q1403" s="180"/>
      <c r="R1403" s="180"/>
      <c r="S1403" s="180"/>
      <c r="T1403" s="180"/>
      <c r="U1403" s="180"/>
      <c r="V1403" s="180"/>
      <c r="W1403" s="180"/>
      <c r="X1403" s="180"/>
      <c r="Y1403" s="180"/>
      <c r="Z1403" s="180"/>
      <c r="AA1403" s="180"/>
      <c r="AB1403" s="180"/>
      <c r="AC1403" s="205" t="str">
        <f>INDEX(Tracking!$B$6:$B$3001,ROW(A1398),1)&amp;""</f>
        <v/>
      </c>
      <c r="AD1403" s="206">
        <f t="array" ref="AD1403">SUMPRODUCT(MID(0&amp;AC1403,LARGE(INDEX(ISNUMBER(--MID(AC1403,ROW($A$1:$A$25),1))* ROW($A$1:$A$25),0),ROW($A$1:$A$25))+1,1)*10^ROW($A$1:$A$25)/10)</f>
        <v>0</v>
      </c>
      <c r="AE1403" s="180"/>
      <c r="AF1403" s="180"/>
      <c r="AG1403" s="180"/>
    </row>
    <row r="1404" spans="15:33" s="179" customFormat="1" x14ac:dyDescent="0.25">
      <c r="O1404" s="180"/>
      <c r="P1404" s="180"/>
      <c r="Q1404" s="180"/>
      <c r="R1404" s="180"/>
      <c r="S1404" s="180"/>
      <c r="T1404" s="180"/>
      <c r="U1404" s="180"/>
      <c r="V1404" s="180"/>
      <c r="W1404" s="180"/>
      <c r="X1404" s="180"/>
      <c r="Y1404" s="180"/>
      <c r="Z1404" s="180"/>
      <c r="AA1404" s="180"/>
      <c r="AB1404" s="180"/>
      <c r="AC1404" s="205" t="str">
        <f>INDEX(Tracking!$B$6:$B$3001,ROW(A1399),1)&amp;""</f>
        <v/>
      </c>
      <c r="AD1404" s="206">
        <f t="array" ref="AD1404">SUMPRODUCT(MID(0&amp;AC1404,LARGE(INDEX(ISNUMBER(--MID(AC1404,ROW($A$1:$A$25),1))* ROW($A$1:$A$25),0),ROW($A$1:$A$25))+1,1)*10^ROW($A$1:$A$25)/10)</f>
        <v>0</v>
      </c>
      <c r="AE1404" s="180"/>
      <c r="AF1404" s="180"/>
      <c r="AG1404" s="180"/>
    </row>
    <row r="1405" spans="15:33" s="179" customFormat="1" x14ac:dyDescent="0.25">
      <c r="O1405" s="180"/>
      <c r="P1405" s="180"/>
      <c r="Q1405" s="180"/>
      <c r="R1405" s="180"/>
      <c r="S1405" s="180"/>
      <c r="T1405" s="180"/>
      <c r="U1405" s="180"/>
      <c r="V1405" s="180"/>
      <c r="W1405" s="180"/>
      <c r="X1405" s="180"/>
      <c r="Y1405" s="180"/>
      <c r="Z1405" s="180"/>
      <c r="AA1405" s="180"/>
      <c r="AB1405" s="180"/>
      <c r="AC1405" s="205" t="str">
        <f>INDEX(Tracking!$B$6:$B$3001,ROW(A1400),1)&amp;""</f>
        <v/>
      </c>
      <c r="AD1405" s="206">
        <f t="array" ref="AD1405">SUMPRODUCT(MID(0&amp;AC1405,LARGE(INDEX(ISNUMBER(--MID(AC1405,ROW($A$1:$A$25),1))* ROW($A$1:$A$25),0),ROW($A$1:$A$25))+1,1)*10^ROW($A$1:$A$25)/10)</f>
        <v>0</v>
      </c>
      <c r="AE1405" s="180"/>
      <c r="AF1405" s="180"/>
      <c r="AG1405" s="180"/>
    </row>
    <row r="1406" spans="15:33" s="179" customFormat="1" x14ac:dyDescent="0.25">
      <c r="O1406" s="180"/>
      <c r="P1406" s="180"/>
      <c r="Q1406" s="180"/>
      <c r="R1406" s="180"/>
      <c r="S1406" s="180"/>
      <c r="T1406" s="180"/>
      <c r="U1406" s="180"/>
      <c r="V1406" s="180"/>
      <c r="W1406" s="180"/>
      <c r="X1406" s="180"/>
      <c r="Y1406" s="180"/>
      <c r="Z1406" s="180"/>
      <c r="AA1406" s="180"/>
      <c r="AB1406" s="180"/>
      <c r="AC1406" s="205" t="str">
        <f>INDEX(Tracking!$B$6:$B$3001,ROW(A1401),1)&amp;""</f>
        <v/>
      </c>
      <c r="AD1406" s="206">
        <f t="array" ref="AD1406">SUMPRODUCT(MID(0&amp;AC1406,LARGE(INDEX(ISNUMBER(--MID(AC1406,ROW($A$1:$A$25),1))* ROW($A$1:$A$25),0),ROW($A$1:$A$25))+1,1)*10^ROW($A$1:$A$25)/10)</f>
        <v>0</v>
      </c>
      <c r="AE1406" s="180"/>
      <c r="AF1406" s="180"/>
      <c r="AG1406" s="180"/>
    </row>
    <row r="1407" spans="15:33" s="179" customFormat="1" x14ac:dyDescent="0.25">
      <c r="O1407" s="180"/>
      <c r="P1407" s="180"/>
      <c r="Q1407" s="180"/>
      <c r="R1407" s="180"/>
      <c r="S1407" s="180"/>
      <c r="T1407" s="180"/>
      <c r="U1407" s="180"/>
      <c r="V1407" s="180"/>
      <c r="W1407" s="180"/>
      <c r="X1407" s="180"/>
      <c r="Y1407" s="180"/>
      <c r="Z1407" s="180"/>
      <c r="AA1407" s="180"/>
      <c r="AB1407" s="180"/>
      <c r="AC1407" s="205" t="str">
        <f>INDEX(Tracking!$B$6:$B$3001,ROW(A1402),1)&amp;""</f>
        <v/>
      </c>
      <c r="AD1407" s="206">
        <f t="array" ref="AD1407">SUMPRODUCT(MID(0&amp;AC1407,LARGE(INDEX(ISNUMBER(--MID(AC1407,ROW($A$1:$A$25),1))* ROW($A$1:$A$25),0),ROW($A$1:$A$25))+1,1)*10^ROW($A$1:$A$25)/10)</f>
        <v>0</v>
      </c>
      <c r="AE1407" s="180"/>
      <c r="AF1407" s="180"/>
      <c r="AG1407" s="180"/>
    </row>
    <row r="1408" spans="15:33" s="179" customFormat="1" x14ac:dyDescent="0.25">
      <c r="O1408" s="180"/>
      <c r="P1408" s="180"/>
      <c r="Q1408" s="180"/>
      <c r="R1408" s="180"/>
      <c r="S1408" s="180"/>
      <c r="T1408" s="180"/>
      <c r="U1408" s="180"/>
      <c r="V1408" s="180"/>
      <c r="W1408" s="180"/>
      <c r="X1408" s="180"/>
      <c r="Y1408" s="180"/>
      <c r="Z1408" s="180"/>
      <c r="AA1408" s="180"/>
      <c r="AB1408" s="180"/>
      <c r="AC1408" s="205" t="str">
        <f>INDEX(Tracking!$B$6:$B$3001,ROW(A1403),1)&amp;""</f>
        <v/>
      </c>
      <c r="AD1408" s="206">
        <f t="array" ref="AD1408">SUMPRODUCT(MID(0&amp;AC1408,LARGE(INDEX(ISNUMBER(--MID(AC1408,ROW($A$1:$A$25),1))* ROW($A$1:$A$25),0),ROW($A$1:$A$25))+1,1)*10^ROW($A$1:$A$25)/10)</f>
        <v>0</v>
      </c>
      <c r="AE1408" s="180"/>
      <c r="AF1408" s="180"/>
      <c r="AG1408" s="180"/>
    </row>
    <row r="1409" spans="15:33" s="179" customFormat="1" x14ac:dyDescent="0.25">
      <c r="O1409" s="180"/>
      <c r="P1409" s="180"/>
      <c r="Q1409" s="180"/>
      <c r="R1409" s="180"/>
      <c r="S1409" s="180"/>
      <c r="T1409" s="180"/>
      <c r="U1409" s="180"/>
      <c r="V1409" s="180"/>
      <c r="W1409" s="180"/>
      <c r="X1409" s="180"/>
      <c r="Y1409" s="180"/>
      <c r="Z1409" s="180"/>
      <c r="AA1409" s="180"/>
      <c r="AB1409" s="180"/>
      <c r="AC1409" s="205" t="str">
        <f>INDEX(Tracking!$B$6:$B$3001,ROW(A1404),1)&amp;""</f>
        <v/>
      </c>
      <c r="AD1409" s="206">
        <f t="array" ref="AD1409">SUMPRODUCT(MID(0&amp;AC1409,LARGE(INDEX(ISNUMBER(--MID(AC1409,ROW($A$1:$A$25),1))* ROW($A$1:$A$25),0),ROW($A$1:$A$25))+1,1)*10^ROW($A$1:$A$25)/10)</f>
        <v>0</v>
      </c>
      <c r="AE1409" s="180"/>
      <c r="AF1409" s="180"/>
      <c r="AG1409" s="180"/>
    </row>
    <row r="1410" spans="15:33" s="179" customFormat="1" x14ac:dyDescent="0.25">
      <c r="O1410" s="180"/>
      <c r="P1410" s="180"/>
      <c r="Q1410" s="180"/>
      <c r="R1410" s="180"/>
      <c r="S1410" s="180"/>
      <c r="T1410" s="180"/>
      <c r="U1410" s="180"/>
      <c r="V1410" s="180"/>
      <c r="W1410" s="180"/>
      <c r="X1410" s="180"/>
      <c r="Y1410" s="180"/>
      <c r="Z1410" s="180"/>
      <c r="AA1410" s="180"/>
      <c r="AB1410" s="180"/>
      <c r="AC1410" s="205" t="str">
        <f>INDEX(Tracking!$B$6:$B$3001,ROW(A1405),1)&amp;""</f>
        <v/>
      </c>
      <c r="AD1410" s="206">
        <f t="array" ref="AD1410">SUMPRODUCT(MID(0&amp;AC1410,LARGE(INDEX(ISNUMBER(--MID(AC1410,ROW($A$1:$A$25),1))* ROW($A$1:$A$25),0),ROW($A$1:$A$25))+1,1)*10^ROW($A$1:$A$25)/10)</f>
        <v>0</v>
      </c>
      <c r="AE1410" s="180"/>
      <c r="AF1410" s="180"/>
      <c r="AG1410" s="180"/>
    </row>
    <row r="1411" spans="15:33" s="179" customFormat="1" x14ac:dyDescent="0.25">
      <c r="O1411" s="180"/>
      <c r="P1411" s="180"/>
      <c r="Q1411" s="180"/>
      <c r="R1411" s="180"/>
      <c r="S1411" s="180"/>
      <c r="T1411" s="180"/>
      <c r="U1411" s="180"/>
      <c r="V1411" s="180"/>
      <c r="W1411" s="180"/>
      <c r="X1411" s="180"/>
      <c r="Y1411" s="180"/>
      <c r="Z1411" s="180"/>
      <c r="AA1411" s="180"/>
      <c r="AB1411" s="180"/>
      <c r="AC1411" s="205" t="str">
        <f>INDEX(Tracking!$B$6:$B$3001,ROW(A1406),1)&amp;""</f>
        <v/>
      </c>
      <c r="AD1411" s="206">
        <f t="array" ref="AD1411">SUMPRODUCT(MID(0&amp;AC1411,LARGE(INDEX(ISNUMBER(--MID(AC1411,ROW($A$1:$A$25),1))* ROW($A$1:$A$25),0),ROW($A$1:$A$25))+1,1)*10^ROW($A$1:$A$25)/10)</f>
        <v>0</v>
      </c>
      <c r="AE1411" s="180"/>
      <c r="AF1411" s="180"/>
      <c r="AG1411" s="180"/>
    </row>
    <row r="1412" spans="15:33" s="179" customFormat="1" x14ac:dyDescent="0.25">
      <c r="O1412" s="180"/>
      <c r="P1412" s="180"/>
      <c r="Q1412" s="180"/>
      <c r="R1412" s="180"/>
      <c r="S1412" s="180"/>
      <c r="T1412" s="180"/>
      <c r="U1412" s="180"/>
      <c r="V1412" s="180"/>
      <c r="W1412" s="180"/>
      <c r="X1412" s="180"/>
      <c r="Y1412" s="180"/>
      <c r="Z1412" s="180"/>
      <c r="AA1412" s="180"/>
      <c r="AB1412" s="180"/>
      <c r="AC1412" s="205" t="str">
        <f>INDEX(Tracking!$B$6:$B$3001,ROW(A1407),1)&amp;""</f>
        <v/>
      </c>
      <c r="AD1412" s="206">
        <f t="array" ref="AD1412">SUMPRODUCT(MID(0&amp;AC1412,LARGE(INDEX(ISNUMBER(--MID(AC1412,ROW($A$1:$A$25),1))* ROW($A$1:$A$25),0),ROW($A$1:$A$25))+1,1)*10^ROW($A$1:$A$25)/10)</f>
        <v>0</v>
      </c>
      <c r="AE1412" s="180"/>
      <c r="AF1412" s="180"/>
      <c r="AG1412" s="180"/>
    </row>
    <row r="1413" spans="15:33" s="179" customFormat="1" x14ac:dyDescent="0.25">
      <c r="O1413" s="180"/>
      <c r="P1413" s="180"/>
      <c r="Q1413" s="180"/>
      <c r="R1413" s="180"/>
      <c r="S1413" s="180"/>
      <c r="T1413" s="180"/>
      <c r="U1413" s="180"/>
      <c r="V1413" s="180"/>
      <c r="W1413" s="180"/>
      <c r="X1413" s="180"/>
      <c r="Y1413" s="180"/>
      <c r="Z1413" s="180"/>
      <c r="AA1413" s="180"/>
      <c r="AB1413" s="180"/>
      <c r="AC1413" s="205" t="str">
        <f>INDEX(Tracking!$B$6:$B$3001,ROW(A1408),1)&amp;""</f>
        <v/>
      </c>
      <c r="AD1413" s="206">
        <f t="array" ref="AD1413">SUMPRODUCT(MID(0&amp;AC1413,LARGE(INDEX(ISNUMBER(--MID(AC1413,ROW($A$1:$A$25),1))* ROW($A$1:$A$25),0),ROW($A$1:$A$25))+1,1)*10^ROW($A$1:$A$25)/10)</f>
        <v>0</v>
      </c>
      <c r="AE1413" s="180"/>
      <c r="AF1413" s="180"/>
      <c r="AG1413" s="180"/>
    </row>
    <row r="1414" spans="15:33" s="179" customFormat="1" x14ac:dyDescent="0.25">
      <c r="O1414" s="180"/>
      <c r="P1414" s="180"/>
      <c r="Q1414" s="180"/>
      <c r="R1414" s="180"/>
      <c r="S1414" s="180"/>
      <c r="T1414" s="180"/>
      <c r="U1414" s="180"/>
      <c r="V1414" s="180"/>
      <c r="W1414" s="180"/>
      <c r="X1414" s="180"/>
      <c r="Y1414" s="180"/>
      <c r="Z1414" s="180"/>
      <c r="AA1414" s="180"/>
      <c r="AB1414" s="180"/>
      <c r="AC1414" s="205" t="str">
        <f>INDEX(Tracking!$B$6:$B$3001,ROW(A1409),1)&amp;""</f>
        <v/>
      </c>
      <c r="AD1414" s="206">
        <f t="array" ref="AD1414">SUMPRODUCT(MID(0&amp;AC1414,LARGE(INDEX(ISNUMBER(--MID(AC1414,ROW($A$1:$A$25),1))* ROW($A$1:$A$25),0),ROW($A$1:$A$25))+1,1)*10^ROW($A$1:$A$25)/10)</f>
        <v>0</v>
      </c>
      <c r="AE1414" s="180"/>
      <c r="AF1414" s="180"/>
      <c r="AG1414" s="180"/>
    </row>
    <row r="1415" spans="15:33" s="179" customFormat="1" x14ac:dyDescent="0.25">
      <c r="O1415" s="180"/>
      <c r="P1415" s="180"/>
      <c r="Q1415" s="180"/>
      <c r="R1415" s="180"/>
      <c r="S1415" s="180"/>
      <c r="T1415" s="180"/>
      <c r="U1415" s="180"/>
      <c r="V1415" s="180"/>
      <c r="W1415" s="180"/>
      <c r="X1415" s="180"/>
      <c r="Y1415" s="180"/>
      <c r="Z1415" s="180"/>
      <c r="AA1415" s="180"/>
      <c r="AB1415" s="180"/>
      <c r="AC1415" s="205" t="str">
        <f>INDEX(Tracking!$B$6:$B$3001,ROW(A1410),1)&amp;""</f>
        <v/>
      </c>
      <c r="AD1415" s="206">
        <f t="array" ref="AD1415">SUMPRODUCT(MID(0&amp;AC1415,LARGE(INDEX(ISNUMBER(--MID(AC1415,ROW($A$1:$A$25),1))* ROW($A$1:$A$25),0),ROW($A$1:$A$25))+1,1)*10^ROW($A$1:$A$25)/10)</f>
        <v>0</v>
      </c>
      <c r="AE1415" s="180"/>
      <c r="AF1415" s="180"/>
      <c r="AG1415" s="180"/>
    </row>
    <row r="1416" spans="15:33" s="179" customFormat="1" x14ac:dyDescent="0.25">
      <c r="O1416" s="180"/>
      <c r="P1416" s="180"/>
      <c r="Q1416" s="180"/>
      <c r="R1416" s="180"/>
      <c r="S1416" s="180"/>
      <c r="T1416" s="180"/>
      <c r="U1416" s="180"/>
      <c r="V1416" s="180"/>
      <c r="W1416" s="180"/>
      <c r="X1416" s="180"/>
      <c r="Y1416" s="180"/>
      <c r="Z1416" s="180"/>
      <c r="AA1416" s="180"/>
      <c r="AB1416" s="180"/>
      <c r="AC1416" s="205" t="str">
        <f>INDEX(Tracking!$B$6:$B$3001,ROW(A1411),1)&amp;""</f>
        <v/>
      </c>
      <c r="AD1416" s="206">
        <f t="array" ref="AD1416">SUMPRODUCT(MID(0&amp;AC1416,LARGE(INDEX(ISNUMBER(--MID(AC1416,ROW($A$1:$A$25),1))* ROW($A$1:$A$25),0),ROW($A$1:$A$25))+1,1)*10^ROW($A$1:$A$25)/10)</f>
        <v>0</v>
      </c>
      <c r="AE1416" s="180"/>
      <c r="AF1416" s="180"/>
      <c r="AG1416" s="180"/>
    </row>
    <row r="1417" spans="15:33" s="179" customFormat="1" x14ac:dyDescent="0.25">
      <c r="O1417" s="180"/>
      <c r="P1417" s="180"/>
      <c r="Q1417" s="180"/>
      <c r="R1417" s="180"/>
      <c r="S1417" s="180"/>
      <c r="T1417" s="180"/>
      <c r="U1417" s="180"/>
      <c r="V1417" s="180"/>
      <c r="W1417" s="180"/>
      <c r="X1417" s="180"/>
      <c r="Y1417" s="180"/>
      <c r="Z1417" s="180"/>
      <c r="AA1417" s="180"/>
      <c r="AB1417" s="180"/>
      <c r="AC1417" s="205" t="str">
        <f>INDEX(Tracking!$B$6:$B$3001,ROW(A1412),1)&amp;""</f>
        <v/>
      </c>
      <c r="AD1417" s="206">
        <f t="array" ref="AD1417">SUMPRODUCT(MID(0&amp;AC1417,LARGE(INDEX(ISNUMBER(--MID(AC1417,ROW($A$1:$A$25),1))* ROW($A$1:$A$25),0),ROW($A$1:$A$25))+1,1)*10^ROW($A$1:$A$25)/10)</f>
        <v>0</v>
      </c>
      <c r="AE1417" s="180"/>
      <c r="AF1417" s="180"/>
      <c r="AG1417" s="180"/>
    </row>
    <row r="1418" spans="15:33" s="179" customFormat="1" x14ac:dyDescent="0.25">
      <c r="O1418" s="180"/>
      <c r="P1418" s="180"/>
      <c r="Q1418" s="180"/>
      <c r="R1418" s="180"/>
      <c r="S1418" s="180"/>
      <c r="T1418" s="180"/>
      <c r="U1418" s="180"/>
      <c r="V1418" s="180"/>
      <c r="W1418" s="180"/>
      <c r="X1418" s="180"/>
      <c r="Y1418" s="180"/>
      <c r="Z1418" s="180"/>
      <c r="AA1418" s="180"/>
      <c r="AB1418" s="180"/>
      <c r="AC1418" s="205" t="str">
        <f>INDEX(Tracking!$B$6:$B$3001,ROW(A1413),1)&amp;""</f>
        <v/>
      </c>
      <c r="AD1418" s="206">
        <f t="array" ref="AD1418">SUMPRODUCT(MID(0&amp;AC1418,LARGE(INDEX(ISNUMBER(--MID(AC1418,ROW($A$1:$A$25),1))* ROW($A$1:$A$25),0),ROW($A$1:$A$25))+1,1)*10^ROW($A$1:$A$25)/10)</f>
        <v>0</v>
      </c>
      <c r="AE1418" s="180"/>
      <c r="AF1418" s="180"/>
      <c r="AG1418" s="180"/>
    </row>
    <row r="1419" spans="15:33" s="179" customFormat="1" x14ac:dyDescent="0.25">
      <c r="O1419" s="180"/>
      <c r="P1419" s="180"/>
      <c r="Q1419" s="180"/>
      <c r="R1419" s="180"/>
      <c r="S1419" s="180"/>
      <c r="T1419" s="180"/>
      <c r="U1419" s="180"/>
      <c r="V1419" s="180"/>
      <c r="W1419" s="180"/>
      <c r="X1419" s="180"/>
      <c r="Y1419" s="180"/>
      <c r="Z1419" s="180"/>
      <c r="AA1419" s="180"/>
      <c r="AB1419" s="180"/>
      <c r="AC1419" s="205" t="str">
        <f>INDEX(Tracking!$B$6:$B$3001,ROW(A1414),1)&amp;""</f>
        <v/>
      </c>
      <c r="AD1419" s="206">
        <f t="array" ref="AD1419">SUMPRODUCT(MID(0&amp;AC1419,LARGE(INDEX(ISNUMBER(--MID(AC1419,ROW($A$1:$A$25),1))* ROW($A$1:$A$25),0),ROW($A$1:$A$25))+1,1)*10^ROW($A$1:$A$25)/10)</f>
        <v>0</v>
      </c>
      <c r="AE1419" s="180"/>
      <c r="AF1419" s="180"/>
      <c r="AG1419" s="180"/>
    </row>
    <row r="1420" spans="15:33" s="179" customFormat="1" x14ac:dyDescent="0.25">
      <c r="O1420" s="180"/>
      <c r="P1420" s="180"/>
      <c r="Q1420" s="180"/>
      <c r="R1420" s="180"/>
      <c r="S1420" s="180"/>
      <c r="T1420" s="180"/>
      <c r="U1420" s="180"/>
      <c r="V1420" s="180"/>
      <c r="W1420" s="180"/>
      <c r="X1420" s="180"/>
      <c r="Y1420" s="180"/>
      <c r="Z1420" s="180"/>
      <c r="AA1420" s="180"/>
      <c r="AB1420" s="180"/>
      <c r="AC1420" s="205" t="str">
        <f>INDEX(Tracking!$B$6:$B$3001,ROW(A1415),1)&amp;""</f>
        <v/>
      </c>
      <c r="AD1420" s="206">
        <f t="array" ref="AD1420">SUMPRODUCT(MID(0&amp;AC1420,LARGE(INDEX(ISNUMBER(--MID(AC1420,ROW($A$1:$A$25),1))* ROW($A$1:$A$25),0),ROW($A$1:$A$25))+1,1)*10^ROW($A$1:$A$25)/10)</f>
        <v>0</v>
      </c>
      <c r="AE1420" s="180"/>
      <c r="AF1420" s="180"/>
      <c r="AG1420" s="180"/>
    </row>
    <row r="1421" spans="15:33" s="179" customFormat="1" x14ac:dyDescent="0.25">
      <c r="O1421" s="180"/>
      <c r="P1421" s="180"/>
      <c r="Q1421" s="180"/>
      <c r="R1421" s="180"/>
      <c r="S1421" s="180"/>
      <c r="T1421" s="180"/>
      <c r="U1421" s="180"/>
      <c r="V1421" s="180"/>
      <c r="W1421" s="180"/>
      <c r="X1421" s="180"/>
      <c r="Y1421" s="180"/>
      <c r="Z1421" s="180"/>
      <c r="AA1421" s="180"/>
      <c r="AB1421" s="180"/>
      <c r="AC1421" s="205" t="str">
        <f>INDEX(Tracking!$B$6:$B$3001,ROW(A1416),1)&amp;""</f>
        <v/>
      </c>
      <c r="AD1421" s="206">
        <f t="array" ref="AD1421">SUMPRODUCT(MID(0&amp;AC1421,LARGE(INDEX(ISNUMBER(--MID(AC1421,ROW($A$1:$A$25),1))* ROW($A$1:$A$25),0),ROW($A$1:$A$25))+1,1)*10^ROW($A$1:$A$25)/10)</f>
        <v>0</v>
      </c>
      <c r="AE1421" s="180"/>
      <c r="AF1421" s="180"/>
      <c r="AG1421" s="180"/>
    </row>
    <row r="1422" spans="15:33" s="179" customFormat="1" x14ac:dyDescent="0.25">
      <c r="O1422" s="180"/>
      <c r="P1422" s="180"/>
      <c r="Q1422" s="180"/>
      <c r="R1422" s="180"/>
      <c r="S1422" s="180"/>
      <c r="T1422" s="180"/>
      <c r="U1422" s="180"/>
      <c r="V1422" s="180"/>
      <c r="W1422" s="180"/>
      <c r="X1422" s="180"/>
      <c r="Y1422" s="180"/>
      <c r="Z1422" s="180"/>
      <c r="AA1422" s="180"/>
      <c r="AB1422" s="180"/>
      <c r="AC1422" s="205" t="str">
        <f>INDEX(Tracking!$B$6:$B$3001,ROW(A1417),1)&amp;""</f>
        <v/>
      </c>
      <c r="AD1422" s="206">
        <f t="array" ref="AD1422">SUMPRODUCT(MID(0&amp;AC1422,LARGE(INDEX(ISNUMBER(--MID(AC1422,ROW($A$1:$A$25),1))* ROW($A$1:$A$25),0),ROW($A$1:$A$25))+1,1)*10^ROW($A$1:$A$25)/10)</f>
        <v>0</v>
      </c>
      <c r="AE1422" s="180"/>
      <c r="AF1422" s="180"/>
      <c r="AG1422" s="180"/>
    </row>
    <row r="1423" spans="15:33" s="179" customFormat="1" x14ac:dyDescent="0.25">
      <c r="O1423" s="180"/>
      <c r="P1423" s="180"/>
      <c r="Q1423" s="180"/>
      <c r="R1423" s="180"/>
      <c r="S1423" s="180"/>
      <c r="T1423" s="180"/>
      <c r="U1423" s="180"/>
      <c r="V1423" s="180"/>
      <c r="W1423" s="180"/>
      <c r="X1423" s="180"/>
      <c r="Y1423" s="180"/>
      <c r="Z1423" s="180"/>
      <c r="AA1423" s="180"/>
      <c r="AB1423" s="180"/>
      <c r="AC1423" s="205" t="str">
        <f>INDEX(Tracking!$B$6:$B$3001,ROW(A1418),1)&amp;""</f>
        <v/>
      </c>
      <c r="AD1423" s="206">
        <f t="array" ref="AD1423">SUMPRODUCT(MID(0&amp;AC1423,LARGE(INDEX(ISNUMBER(--MID(AC1423,ROW($A$1:$A$25),1))* ROW($A$1:$A$25),0),ROW($A$1:$A$25))+1,1)*10^ROW($A$1:$A$25)/10)</f>
        <v>0</v>
      </c>
      <c r="AE1423" s="180"/>
      <c r="AF1423" s="180"/>
      <c r="AG1423" s="180"/>
    </row>
    <row r="1424" spans="15:33" s="179" customFormat="1" x14ac:dyDescent="0.25">
      <c r="O1424" s="180"/>
      <c r="P1424" s="180"/>
      <c r="Q1424" s="180"/>
      <c r="R1424" s="180"/>
      <c r="S1424" s="180"/>
      <c r="T1424" s="180"/>
      <c r="U1424" s="180"/>
      <c r="V1424" s="180"/>
      <c r="W1424" s="180"/>
      <c r="X1424" s="180"/>
      <c r="Y1424" s="180"/>
      <c r="Z1424" s="180"/>
      <c r="AA1424" s="180"/>
      <c r="AB1424" s="180"/>
      <c r="AC1424" s="205" t="str">
        <f>INDEX(Tracking!$B$6:$B$3001,ROW(A1419),1)&amp;""</f>
        <v/>
      </c>
      <c r="AD1424" s="206">
        <f t="array" ref="AD1424">SUMPRODUCT(MID(0&amp;AC1424,LARGE(INDEX(ISNUMBER(--MID(AC1424,ROW($A$1:$A$25),1))* ROW($A$1:$A$25),0),ROW($A$1:$A$25))+1,1)*10^ROW($A$1:$A$25)/10)</f>
        <v>0</v>
      </c>
      <c r="AE1424" s="180"/>
      <c r="AF1424" s="180"/>
      <c r="AG1424" s="180"/>
    </row>
    <row r="1425" spans="15:33" s="179" customFormat="1" x14ac:dyDescent="0.25">
      <c r="O1425" s="180"/>
      <c r="P1425" s="180"/>
      <c r="Q1425" s="180"/>
      <c r="R1425" s="180"/>
      <c r="S1425" s="180"/>
      <c r="T1425" s="180"/>
      <c r="U1425" s="180"/>
      <c r="V1425" s="180"/>
      <c r="W1425" s="180"/>
      <c r="X1425" s="180"/>
      <c r="Y1425" s="180"/>
      <c r="Z1425" s="180"/>
      <c r="AA1425" s="180"/>
      <c r="AB1425" s="180"/>
      <c r="AC1425" s="205" t="str">
        <f>INDEX(Tracking!$B$6:$B$3001,ROW(A1420),1)&amp;""</f>
        <v/>
      </c>
      <c r="AD1425" s="206">
        <f t="array" ref="AD1425">SUMPRODUCT(MID(0&amp;AC1425,LARGE(INDEX(ISNUMBER(--MID(AC1425,ROW($A$1:$A$25),1))* ROW($A$1:$A$25),0),ROW($A$1:$A$25))+1,1)*10^ROW($A$1:$A$25)/10)</f>
        <v>0</v>
      </c>
      <c r="AE1425" s="180"/>
      <c r="AF1425" s="180"/>
      <c r="AG1425" s="180"/>
    </row>
    <row r="1426" spans="15:33" s="179" customFormat="1" x14ac:dyDescent="0.25">
      <c r="O1426" s="180"/>
      <c r="P1426" s="180"/>
      <c r="Q1426" s="180"/>
      <c r="R1426" s="180"/>
      <c r="S1426" s="180"/>
      <c r="T1426" s="180"/>
      <c r="U1426" s="180"/>
      <c r="V1426" s="180"/>
      <c r="W1426" s="180"/>
      <c r="X1426" s="180"/>
      <c r="Y1426" s="180"/>
      <c r="Z1426" s="180"/>
      <c r="AA1426" s="180"/>
      <c r="AB1426" s="180"/>
      <c r="AC1426" s="205" t="str">
        <f>INDEX(Tracking!$B$6:$B$3001,ROW(A1421),1)&amp;""</f>
        <v/>
      </c>
      <c r="AD1426" s="206">
        <f t="array" ref="AD1426">SUMPRODUCT(MID(0&amp;AC1426,LARGE(INDEX(ISNUMBER(--MID(AC1426,ROW($A$1:$A$25),1))* ROW($A$1:$A$25),0),ROW($A$1:$A$25))+1,1)*10^ROW($A$1:$A$25)/10)</f>
        <v>0</v>
      </c>
      <c r="AE1426" s="180"/>
      <c r="AF1426" s="180"/>
      <c r="AG1426" s="180"/>
    </row>
    <row r="1427" spans="15:33" s="179" customFormat="1" x14ac:dyDescent="0.25">
      <c r="O1427" s="180"/>
      <c r="P1427" s="180"/>
      <c r="Q1427" s="180"/>
      <c r="R1427" s="180"/>
      <c r="S1427" s="180"/>
      <c r="T1427" s="180"/>
      <c r="U1427" s="180"/>
      <c r="V1427" s="180"/>
      <c r="W1427" s="180"/>
      <c r="X1427" s="180"/>
      <c r="Y1427" s="180"/>
      <c r="Z1427" s="180"/>
      <c r="AA1427" s="180"/>
      <c r="AB1427" s="180"/>
      <c r="AC1427" s="205" t="str">
        <f>INDEX(Tracking!$B$6:$B$3001,ROW(A1422),1)&amp;""</f>
        <v/>
      </c>
      <c r="AD1427" s="206">
        <f t="array" ref="AD1427">SUMPRODUCT(MID(0&amp;AC1427,LARGE(INDEX(ISNUMBER(--MID(AC1427,ROW($A$1:$A$25),1))* ROW($A$1:$A$25),0),ROW($A$1:$A$25))+1,1)*10^ROW($A$1:$A$25)/10)</f>
        <v>0</v>
      </c>
      <c r="AE1427" s="180"/>
      <c r="AF1427" s="180"/>
      <c r="AG1427" s="180"/>
    </row>
    <row r="1428" spans="15:33" s="179" customFormat="1" x14ac:dyDescent="0.25">
      <c r="O1428" s="180"/>
      <c r="P1428" s="180"/>
      <c r="Q1428" s="180"/>
      <c r="R1428" s="180"/>
      <c r="S1428" s="180"/>
      <c r="T1428" s="180"/>
      <c r="U1428" s="180"/>
      <c r="V1428" s="180"/>
      <c r="W1428" s="180"/>
      <c r="X1428" s="180"/>
      <c r="Y1428" s="180"/>
      <c r="Z1428" s="180"/>
      <c r="AA1428" s="180"/>
      <c r="AB1428" s="180"/>
      <c r="AC1428" s="205" t="str">
        <f>INDEX(Tracking!$B$6:$B$3001,ROW(A1423),1)&amp;""</f>
        <v/>
      </c>
      <c r="AD1428" s="206">
        <f t="array" ref="AD1428">SUMPRODUCT(MID(0&amp;AC1428,LARGE(INDEX(ISNUMBER(--MID(AC1428,ROW($A$1:$A$25),1))* ROW($A$1:$A$25),0),ROW($A$1:$A$25))+1,1)*10^ROW($A$1:$A$25)/10)</f>
        <v>0</v>
      </c>
      <c r="AE1428" s="180"/>
      <c r="AF1428" s="180"/>
      <c r="AG1428" s="180"/>
    </row>
    <row r="1429" spans="15:33" s="179" customFormat="1" x14ac:dyDescent="0.25">
      <c r="O1429" s="180"/>
      <c r="P1429" s="180"/>
      <c r="Q1429" s="180"/>
      <c r="R1429" s="180"/>
      <c r="S1429" s="180"/>
      <c r="T1429" s="180"/>
      <c r="U1429" s="180"/>
      <c r="V1429" s="180"/>
      <c r="W1429" s="180"/>
      <c r="X1429" s="180"/>
      <c r="Y1429" s="180"/>
      <c r="Z1429" s="180"/>
      <c r="AA1429" s="180"/>
      <c r="AB1429" s="180"/>
      <c r="AC1429" s="205" t="str">
        <f>INDEX(Tracking!$B$6:$B$3001,ROW(A1424),1)&amp;""</f>
        <v/>
      </c>
      <c r="AD1429" s="206">
        <f t="array" ref="AD1429">SUMPRODUCT(MID(0&amp;AC1429,LARGE(INDEX(ISNUMBER(--MID(AC1429,ROW($A$1:$A$25),1))* ROW($A$1:$A$25),0),ROW($A$1:$A$25))+1,1)*10^ROW($A$1:$A$25)/10)</f>
        <v>0</v>
      </c>
      <c r="AE1429" s="180"/>
      <c r="AF1429" s="180"/>
      <c r="AG1429" s="180"/>
    </row>
    <row r="1430" spans="15:33" s="179" customFormat="1" x14ac:dyDescent="0.25">
      <c r="O1430" s="180"/>
      <c r="P1430" s="180"/>
      <c r="Q1430" s="180"/>
      <c r="R1430" s="180"/>
      <c r="S1430" s="180"/>
      <c r="T1430" s="180"/>
      <c r="U1430" s="180"/>
      <c r="V1430" s="180"/>
      <c r="W1430" s="180"/>
      <c r="X1430" s="180"/>
      <c r="Y1430" s="180"/>
      <c r="Z1430" s="180"/>
      <c r="AA1430" s="180"/>
      <c r="AB1430" s="180"/>
      <c r="AC1430" s="205" t="str">
        <f>INDEX(Tracking!$B$6:$B$3001,ROW(A1425),1)&amp;""</f>
        <v/>
      </c>
      <c r="AD1430" s="206">
        <f t="array" ref="AD1430">SUMPRODUCT(MID(0&amp;AC1430,LARGE(INDEX(ISNUMBER(--MID(AC1430,ROW($A$1:$A$25),1))* ROW($A$1:$A$25),0),ROW($A$1:$A$25))+1,1)*10^ROW($A$1:$A$25)/10)</f>
        <v>0</v>
      </c>
      <c r="AE1430" s="180"/>
      <c r="AF1430" s="180"/>
      <c r="AG1430" s="180"/>
    </row>
    <row r="1431" spans="15:33" s="179" customFormat="1" x14ac:dyDescent="0.25">
      <c r="O1431" s="180"/>
      <c r="P1431" s="180"/>
      <c r="Q1431" s="180"/>
      <c r="R1431" s="180"/>
      <c r="S1431" s="180"/>
      <c r="T1431" s="180"/>
      <c r="U1431" s="180"/>
      <c r="V1431" s="180"/>
      <c r="W1431" s="180"/>
      <c r="X1431" s="180"/>
      <c r="Y1431" s="180"/>
      <c r="Z1431" s="180"/>
      <c r="AA1431" s="180"/>
      <c r="AB1431" s="180"/>
      <c r="AC1431" s="205" t="str">
        <f>INDEX(Tracking!$B$6:$B$3001,ROW(A1426),1)&amp;""</f>
        <v/>
      </c>
      <c r="AD1431" s="206">
        <f t="array" ref="AD1431">SUMPRODUCT(MID(0&amp;AC1431,LARGE(INDEX(ISNUMBER(--MID(AC1431,ROW($A$1:$A$25),1))* ROW($A$1:$A$25),0),ROW($A$1:$A$25))+1,1)*10^ROW($A$1:$A$25)/10)</f>
        <v>0</v>
      </c>
      <c r="AE1431" s="180"/>
      <c r="AF1431" s="180"/>
      <c r="AG1431" s="180"/>
    </row>
    <row r="1432" spans="15:33" s="179" customFormat="1" x14ac:dyDescent="0.25">
      <c r="O1432" s="180"/>
      <c r="P1432" s="180"/>
      <c r="Q1432" s="180"/>
      <c r="R1432" s="180"/>
      <c r="S1432" s="180"/>
      <c r="T1432" s="180"/>
      <c r="U1432" s="180"/>
      <c r="V1432" s="180"/>
      <c r="W1432" s="180"/>
      <c r="X1432" s="180"/>
      <c r="Y1432" s="180"/>
      <c r="Z1432" s="180"/>
      <c r="AA1432" s="180"/>
      <c r="AB1432" s="180"/>
      <c r="AC1432" s="205" t="str">
        <f>INDEX(Tracking!$B$6:$B$3001,ROW(A1427),1)&amp;""</f>
        <v/>
      </c>
      <c r="AD1432" s="206">
        <f t="array" ref="AD1432">SUMPRODUCT(MID(0&amp;AC1432,LARGE(INDEX(ISNUMBER(--MID(AC1432,ROW($A$1:$A$25),1))* ROW($A$1:$A$25),0),ROW($A$1:$A$25))+1,1)*10^ROW($A$1:$A$25)/10)</f>
        <v>0</v>
      </c>
      <c r="AE1432" s="180"/>
      <c r="AF1432" s="180"/>
      <c r="AG1432" s="180"/>
    </row>
    <row r="1433" spans="15:33" s="179" customFormat="1" x14ac:dyDescent="0.25">
      <c r="O1433" s="180"/>
      <c r="P1433" s="180"/>
      <c r="Q1433" s="180"/>
      <c r="R1433" s="180"/>
      <c r="S1433" s="180"/>
      <c r="T1433" s="180"/>
      <c r="U1433" s="180"/>
      <c r="V1433" s="180"/>
      <c r="W1433" s="180"/>
      <c r="X1433" s="180"/>
      <c r="Y1433" s="180"/>
      <c r="Z1433" s="180"/>
      <c r="AA1433" s="180"/>
      <c r="AB1433" s="180"/>
      <c r="AC1433" s="205" t="str">
        <f>INDEX(Tracking!$B$6:$B$3001,ROW(A1428),1)&amp;""</f>
        <v/>
      </c>
      <c r="AD1433" s="206">
        <f t="array" ref="AD1433">SUMPRODUCT(MID(0&amp;AC1433,LARGE(INDEX(ISNUMBER(--MID(AC1433,ROW($A$1:$A$25),1))* ROW($A$1:$A$25),0),ROW($A$1:$A$25))+1,1)*10^ROW($A$1:$A$25)/10)</f>
        <v>0</v>
      </c>
      <c r="AE1433" s="180"/>
      <c r="AF1433" s="180"/>
      <c r="AG1433" s="180"/>
    </row>
    <row r="1434" spans="15:33" s="179" customFormat="1" x14ac:dyDescent="0.25">
      <c r="O1434" s="180"/>
      <c r="P1434" s="180"/>
      <c r="Q1434" s="180"/>
      <c r="R1434" s="180"/>
      <c r="S1434" s="180"/>
      <c r="T1434" s="180"/>
      <c r="U1434" s="180"/>
      <c r="V1434" s="180"/>
      <c r="W1434" s="180"/>
      <c r="X1434" s="180"/>
      <c r="Y1434" s="180"/>
      <c r="Z1434" s="180"/>
      <c r="AA1434" s="180"/>
      <c r="AB1434" s="180"/>
      <c r="AC1434" s="205" t="str">
        <f>INDEX(Tracking!$B$6:$B$3001,ROW(A1429),1)&amp;""</f>
        <v/>
      </c>
      <c r="AD1434" s="206">
        <f t="array" ref="AD1434">SUMPRODUCT(MID(0&amp;AC1434,LARGE(INDEX(ISNUMBER(--MID(AC1434,ROW($A$1:$A$25),1))* ROW($A$1:$A$25),0),ROW($A$1:$A$25))+1,1)*10^ROW($A$1:$A$25)/10)</f>
        <v>0</v>
      </c>
      <c r="AE1434" s="180"/>
      <c r="AF1434" s="180"/>
      <c r="AG1434" s="180"/>
    </row>
    <row r="1435" spans="15:33" s="179" customFormat="1" x14ac:dyDescent="0.25">
      <c r="O1435" s="180"/>
      <c r="P1435" s="180"/>
      <c r="Q1435" s="180"/>
      <c r="R1435" s="180"/>
      <c r="S1435" s="180"/>
      <c r="T1435" s="180"/>
      <c r="U1435" s="180"/>
      <c r="V1435" s="180"/>
      <c r="W1435" s="180"/>
      <c r="X1435" s="180"/>
      <c r="Y1435" s="180"/>
      <c r="Z1435" s="180"/>
      <c r="AA1435" s="180"/>
      <c r="AB1435" s="180"/>
      <c r="AC1435" s="205" t="str">
        <f>INDEX(Tracking!$B$6:$B$3001,ROW(A1430),1)&amp;""</f>
        <v/>
      </c>
      <c r="AD1435" s="206">
        <f t="array" ref="AD1435">SUMPRODUCT(MID(0&amp;AC1435,LARGE(INDEX(ISNUMBER(--MID(AC1435,ROW($A$1:$A$25),1))* ROW($A$1:$A$25),0),ROW($A$1:$A$25))+1,1)*10^ROW($A$1:$A$25)/10)</f>
        <v>0</v>
      </c>
      <c r="AE1435" s="180"/>
      <c r="AF1435" s="180"/>
      <c r="AG1435" s="180"/>
    </row>
    <row r="1436" spans="15:33" s="179" customFormat="1" x14ac:dyDescent="0.25">
      <c r="O1436" s="180"/>
      <c r="P1436" s="180"/>
      <c r="Q1436" s="180"/>
      <c r="R1436" s="180"/>
      <c r="S1436" s="180"/>
      <c r="T1436" s="180"/>
      <c r="U1436" s="180"/>
      <c r="V1436" s="180"/>
      <c r="W1436" s="180"/>
      <c r="X1436" s="180"/>
      <c r="Y1436" s="180"/>
      <c r="Z1436" s="180"/>
      <c r="AA1436" s="180"/>
      <c r="AB1436" s="180"/>
      <c r="AC1436" s="205" t="str">
        <f>INDEX(Tracking!$B$6:$B$3001,ROW(A1431),1)&amp;""</f>
        <v/>
      </c>
      <c r="AD1436" s="206">
        <f t="array" ref="AD1436">SUMPRODUCT(MID(0&amp;AC1436,LARGE(INDEX(ISNUMBER(--MID(AC1436,ROW($A$1:$A$25),1))* ROW($A$1:$A$25),0),ROW($A$1:$A$25))+1,1)*10^ROW($A$1:$A$25)/10)</f>
        <v>0</v>
      </c>
      <c r="AE1436" s="180"/>
      <c r="AF1436" s="180"/>
      <c r="AG1436" s="180"/>
    </row>
    <row r="1437" spans="15:33" s="179" customFormat="1" x14ac:dyDescent="0.25">
      <c r="O1437" s="180"/>
      <c r="P1437" s="180"/>
      <c r="Q1437" s="180"/>
      <c r="R1437" s="180"/>
      <c r="S1437" s="180"/>
      <c r="T1437" s="180"/>
      <c r="U1437" s="180"/>
      <c r="V1437" s="180"/>
      <c r="W1437" s="180"/>
      <c r="X1437" s="180"/>
      <c r="Y1437" s="180"/>
      <c r="Z1437" s="180"/>
      <c r="AA1437" s="180"/>
      <c r="AB1437" s="180"/>
      <c r="AC1437" s="205" t="str">
        <f>INDEX(Tracking!$B$6:$B$3001,ROW(A1432),1)&amp;""</f>
        <v/>
      </c>
      <c r="AD1437" s="206">
        <f t="array" ref="AD1437">SUMPRODUCT(MID(0&amp;AC1437,LARGE(INDEX(ISNUMBER(--MID(AC1437,ROW($A$1:$A$25),1))* ROW($A$1:$A$25),0),ROW($A$1:$A$25))+1,1)*10^ROW($A$1:$A$25)/10)</f>
        <v>0</v>
      </c>
      <c r="AE1437" s="180"/>
      <c r="AF1437" s="180"/>
      <c r="AG1437" s="180"/>
    </row>
    <row r="1438" spans="15:33" s="179" customFormat="1" x14ac:dyDescent="0.25">
      <c r="O1438" s="180"/>
      <c r="P1438" s="180"/>
      <c r="Q1438" s="180"/>
      <c r="R1438" s="180"/>
      <c r="S1438" s="180"/>
      <c r="T1438" s="180"/>
      <c r="U1438" s="180"/>
      <c r="V1438" s="180"/>
      <c r="W1438" s="180"/>
      <c r="X1438" s="180"/>
      <c r="Y1438" s="180"/>
      <c r="Z1438" s="180"/>
      <c r="AA1438" s="180"/>
      <c r="AB1438" s="180"/>
      <c r="AC1438" s="205" t="str">
        <f>INDEX(Tracking!$B$6:$B$3001,ROW(A1433),1)&amp;""</f>
        <v/>
      </c>
      <c r="AD1438" s="206">
        <f t="array" ref="AD1438">SUMPRODUCT(MID(0&amp;AC1438,LARGE(INDEX(ISNUMBER(--MID(AC1438,ROW($A$1:$A$25),1))* ROW($A$1:$A$25),0),ROW($A$1:$A$25))+1,1)*10^ROW($A$1:$A$25)/10)</f>
        <v>0</v>
      </c>
      <c r="AE1438" s="180"/>
      <c r="AF1438" s="180"/>
      <c r="AG1438" s="180"/>
    </row>
    <row r="1439" spans="15:33" s="179" customFormat="1" x14ac:dyDescent="0.25">
      <c r="O1439" s="180"/>
      <c r="P1439" s="180"/>
      <c r="Q1439" s="180"/>
      <c r="R1439" s="180"/>
      <c r="S1439" s="180"/>
      <c r="T1439" s="180"/>
      <c r="U1439" s="180"/>
      <c r="V1439" s="180"/>
      <c r="W1439" s="180"/>
      <c r="X1439" s="180"/>
      <c r="Y1439" s="180"/>
      <c r="Z1439" s="180"/>
      <c r="AA1439" s="180"/>
      <c r="AB1439" s="180"/>
      <c r="AC1439" s="205" t="str">
        <f>INDEX(Tracking!$B$6:$B$3001,ROW(A1434),1)&amp;""</f>
        <v/>
      </c>
      <c r="AD1439" s="206">
        <f t="array" ref="AD1439">SUMPRODUCT(MID(0&amp;AC1439,LARGE(INDEX(ISNUMBER(--MID(AC1439,ROW($A$1:$A$25),1))* ROW($A$1:$A$25),0),ROW($A$1:$A$25))+1,1)*10^ROW($A$1:$A$25)/10)</f>
        <v>0</v>
      </c>
      <c r="AE1439" s="180"/>
      <c r="AF1439" s="180"/>
      <c r="AG1439" s="180"/>
    </row>
    <row r="1440" spans="15:33" s="179" customFormat="1" x14ac:dyDescent="0.25">
      <c r="O1440" s="180"/>
      <c r="P1440" s="180"/>
      <c r="Q1440" s="180"/>
      <c r="R1440" s="180"/>
      <c r="S1440" s="180"/>
      <c r="T1440" s="180"/>
      <c r="U1440" s="180"/>
      <c r="V1440" s="180"/>
      <c r="W1440" s="180"/>
      <c r="X1440" s="180"/>
      <c r="Y1440" s="180"/>
      <c r="Z1440" s="180"/>
      <c r="AA1440" s="180"/>
      <c r="AB1440" s="180"/>
      <c r="AC1440" s="205" t="str">
        <f>INDEX(Tracking!$B$6:$B$3001,ROW(A1435),1)&amp;""</f>
        <v/>
      </c>
      <c r="AD1440" s="206">
        <f t="array" ref="AD1440">SUMPRODUCT(MID(0&amp;AC1440,LARGE(INDEX(ISNUMBER(--MID(AC1440,ROW($A$1:$A$25),1))* ROW($A$1:$A$25),0),ROW($A$1:$A$25))+1,1)*10^ROW($A$1:$A$25)/10)</f>
        <v>0</v>
      </c>
      <c r="AE1440" s="180"/>
      <c r="AF1440" s="180"/>
      <c r="AG1440" s="180"/>
    </row>
    <row r="1441" spans="15:33" s="179" customFormat="1" x14ac:dyDescent="0.25">
      <c r="O1441" s="180"/>
      <c r="P1441" s="180"/>
      <c r="Q1441" s="180"/>
      <c r="R1441" s="180"/>
      <c r="S1441" s="180"/>
      <c r="T1441" s="180"/>
      <c r="U1441" s="180"/>
      <c r="V1441" s="180"/>
      <c r="W1441" s="180"/>
      <c r="X1441" s="180"/>
      <c r="Y1441" s="180"/>
      <c r="Z1441" s="180"/>
      <c r="AA1441" s="180"/>
      <c r="AB1441" s="180"/>
      <c r="AC1441" s="205" t="str">
        <f>INDEX(Tracking!$B$6:$B$3001,ROW(A1436),1)&amp;""</f>
        <v/>
      </c>
      <c r="AD1441" s="206">
        <f t="array" ref="AD1441">SUMPRODUCT(MID(0&amp;AC1441,LARGE(INDEX(ISNUMBER(--MID(AC1441,ROW($A$1:$A$25),1))* ROW($A$1:$A$25),0),ROW($A$1:$A$25))+1,1)*10^ROW($A$1:$A$25)/10)</f>
        <v>0</v>
      </c>
      <c r="AE1441" s="180"/>
      <c r="AF1441" s="180"/>
      <c r="AG1441" s="180"/>
    </row>
    <row r="1442" spans="15:33" s="179" customFormat="1" x14ac:dyDescent="0.25">
      <c r="O1442" s="180"/>
      <c r="P1442" s="180"/>
      <c r="Q1442" s="180"/>
      <c r="R1442" s="180"/>
      <c r="S1442" s="180"/>
      <c r="T1442" s="180"/>
      <c r="U1442" s="180"/>
      <c r="V1442" s="180"/>
      <c r="W1442" s="180"/>
      <c r="X1442" s="180"/>
      <c r="Y1442" s="180"/>
      <c r="Z1442" s="180"/>
      <c r="AA1442" s="180"/>
      <c r="AB1442" s="180"/>
      <c r="AC1442" s="205" t="str">
        <f>INDEX(Tracking!$B$6:$B$3001,ROW(A1437),1)&amp;""</f>
        <v/>
      </c>
      <c r="AD1442" s="206">
        <f t="array" ref="AD1442">SUMPRODUCT(MID(0&amp;AC1442,LARGE(INDEX(ISNUMBER(--MID(AC1442,ROW($A$1:$A$25),1))* ROW($A$1:$A$25),0),ROW($A$1:$A$25))+1,1)*10^ROW($A$1:$A$25)/10)</f>
        <v>0</v>
      </c>
      <c r="AE1442" s="180"/>
      <c r="AF1442" s="180"/>
      <c r="AG1442" s="180"/>
    </row>
    <row r="1443" spans="15:33" s="179" customFormat="1" x14ac:dyDescent="0.25">
      <c r="O1443" s="180"/>
      <c r="P1443" s="180"/>
      <c r="Q1443" s="180"/>
      <c r="R1443" s="180"/>
      <c r="S1443" s="180"/>
      <c r="T1443" s="180"/>
      <c r="U1443" s="180"/>
      <c r="V1443" s="180"/>
      <c r="W1443" s="180"/>
      <c r="X1443" s="180"/>
      <c r="Y1443" s="180"/>
      <c r="Z1443" s="180"/>
      <c r="AA1443" s="180"/>
      <c r="AB1443" s="180"/>
      <c r="AC1443" s="205" t="str">
        <f>INDEX(Tracking!$B$6:$B$3001,ROW(A1438),1)&amp;""</f>
        <v/>
      </c>
      <c r="AD1443" s="206">
        <f t="array" ref="AD1443">SUMPRODUCT(MID(0&amp;AC1443,LARGE(INDEX(ISNUMBER(--MID(AC1443,ROW($A$1:$A$25),1))* ROW($A$1:$A$25),0),ROW($A$1:$A$25))+1,1)*10^ROW($A$1:$A$25)/10)</f>
        <v>0</v>
      </c>
      <c r="AE1443" s="180"/>
      <c r="AF1443" s="180"/>
      <c r="AG1443" s="180"/>
    </row>
    <row r="1444" spans="15:33" s="179" customFormat="1" x14ac:dyDescent="0.25">
      <c r="O1444" s="180"/>
      <c r="P1444" s="180"/>
      <c r="Q1444" s="180"/>
      <c r="R1444" s="180"/>
      <c r="S1444" s="180"/>
      <c r="T1444" s="180"/>
      <c r="U1444" s="180"/>
      <c r="V1444" s="180"/>
      <c r="W1444" s="180"/>
      <c r="X1444" s="180"/>
      <c r="Y1444" s="180"/>
      <c r="Z1444" s="180"/>
      <c r="AA1444" s="180"/>
      <c r="AB1444" s="180"/>
      <c r="AC1444" s="205" t="str">
        <f>INDEX(Tracking!$B$6:$B$3001,ROW(A1439),1)&amp;""</f>
        <v/>
      </c>
      <c r="AD1444" s="206">
        <f t="array" ref="AD1444">SUMPRODUCT(MID(0&amp;AC1444,LARGE(INDEX(ISNUMBER(--MID(AC1444,ROW($A$1:$A$25),1))* ROW($A$1:$A$25),0),ROW($A$1:$A$25))+1,1)*10^ROW($A$1:$A$25)/10)</f>
        <v>0</v>
      </c>
      <c r="AE1444" s="180"/>
      <c r="AF1444" s="180"/>
      <c r="AG1444" s="180"/>
    </row>
    <row r="1445" spans="15:33" s="179" customFormat="1" x14ac:dyDescent="0.25">
      <c r="O1445" s="180"/>
      <c r="P1445" s="180"/>
      <c r="Q1445" s="180"/>
      <c r="R1445" s="180"/>
      <c r="S1445" s="180"/>
      <c r="T1445" s="180"/>
      <c r="U1445" s="180"/>
      <c r="V1445" s="180"/>
      <c r="W1445" s="180"/>
      <c r="X1445" s="180"/>
      <c r="Y1445" s="180"/>
      <c r="Z1445" s="180"/>
      <c r="AA1445" s="180"/>
      <c r="AB1445" s="180"/>
      <c r="AC1445" s="205" t="str">
        <f>INDEX(Tracking!$B$6:$B$3001,ROW(A1440),1)&amp;""</f>
        <v/>
      </c>
      <c r="AD1445" s="206">
        <f t="array" ref="AD1445">SUMPRODUCT(MID(0&amp;AC1445,LARGE(INDEX(ISNUMBER(--MID(AC1445,ROW($A$1:$A$25),1))* ROW($A$1:$A$25),0),ROW($A$1:$A$25))+1,1)*10^ROW($A$1:$A$25)/10)</f>
        <v>0</v>
      </c>
      <c r="AE1445" s="180"/>
      <c r="AF1445" s="180"/>
      <c r="AG1445" s="180"/>
    </row>
    <row r="1446" spans="15:33" s="179" customFormat="1" x14ac:dyDescent="0.25">
      <c r="O1446" s="180"/>
      <c r="P1446" s="180"/>
      <c r="Q1446" s="180"/>
      <c r="R1446" s="180"/>
      <c r="S1446" s="180"/>
      <c r="T1446" s="180"/>
      <c r="U1446" s="180"/>
      <c r="V1446" s="180"/>
      <c r="W1446" s="180"/>
      <c r="X1446" s="180"/>
      <c r="Y1446" s="180"/>
      <c r="Z1446" s="180"/>
      <c r="AA1446" s="180"/>
      <c r="AB1446" s="180"/>
      <c r="AC1446" s="205" t="str">
        <f>INDEX(Tracking!$B$6:$B$3001,ROW(A1441),1)&amp;""</f>
        <v/>
      </c>
      <c r="AD1446" s="206">
        <f t="array" ref="AD1446">SUMPRODUCT(MID(0&amp;AC1446,LARGE(INDEX(ISNUMBER(--MID(AC1446,ROW($A$1:$A$25),1))* ROW($A$1:$A$25),0),ROW($A$1:$A$25))+1,1)*10^ROW($A$1:$A$25)/10)</f>
        <v>0</v>
      </c>
      <c r="AE1446" s="180"/>
      <c r="AF1446" s="180"/>
      <c r="AG1446" s="180"/>
    </row>
    <row r="1447" spans="15:33" s="179" customFormat="1" x14ac:dyDescent="0.25">
      <c r="O1447" s="180"/>
      <c r="P1447" s="180"/>
      <c r="Q1447" s="180"/>
      <c r="R1447" s="180"/>
      <c r="S1447" s="180"/>
      <c r="T1447" s="180"/>
      <c r="U1447" s="180"/>
      <c r="V1447" s="180"/>
      <c r="W1447" s="180"/>
      <c r="X1447" s="180"/>
      <c r="Y1447" s="180"/>
      <c r="Z1447" s="180"/>
      <c r="AA1447" s="180"/>
      <c r="AB1447" s="180"/>
      <c r="AC1447" s="205" t="str">
        <f>INDEX(Tracking!$B$6:$B$3001,ROW(A1442),1)&amp;""</f>
        <v/>
      </c>
      <c r="AD1447" s="206">
        <f t="array" ref="AD1447">SUMPRODUCT(MID(0&amp;AC1447,LARGE(INDEX(ISNUMBER(--MID(AC1447,ROW($A$1:$A$25),1))* ROW($A$1:$A$25),0),ROW($A$1:$A$25))+1,1)*10^ROW($A$1:$A$25)/10)</f>
        <v>0</v>
      </c>
      <c r="AE1447" s="180"/>
      <c r="AF1447" s="180"/>
      <c r="AG1447" s="180"/>
    </row>
    <row r="1448" spans="15:33" s="179" customFormat="1" x14ac:dyDescent="0.25">
      <c r="O1448" s="180"/>
      <c r="P1448" s="180"/>
      <c r="Q1448" s="180"/>
      <c r="R1448" s="180"/>
      <c r="S1448" s="180"/>
      <c r="T1448" s="180"/>
      <c r="U1448" s="180"/>
      <c r="V1448" s="180"/>
      <c r="W1448" s="180"/>
      <c r="X1448" s="180"/>
      <c r="Y1448" s="180"/>
      <c r="Z1448" s="180"/>
      <c r="AA1448" s="180"/>
      <c r="AB1448" s="180"/>
      <c r="AC1448" s="205" t="str">
        <f>INDEX(Tracking!$B$6:$B$3001,ROW(A1443),1)&amp;""</f>
        <v/>
      </c>
      <c r="AD1448" s="206">
        <f t="array" ref="AD1448">SUMPRODUCT(MID(0&amp;AC1448,LARGE(INDEX(ISNUMBER(--MID(AC1448,ROW($A$1:$A$25),1))* ROW($A$1:$A$25),0),ROW($A$1:$A$25))+1,1)*10^ROW($A$1:$A$25)/10)</f>
        <v>0</v>
      </c>
      <c r="AE1448" s="180"/>
      <c r="AF1448" s="180"/>
      <c r="AG1448" s="180"/>
    </row>
    <row r="1449" spans="15:33" s="179" customFormat="1" x14ac:dyDescent="0.25">
      <c r="O1449" s="180"/>
      <c r="P1449" s="180"/>
      <c r="Q1449" s="180"/>
      <c r="R1449" s="180"/>
      <c r="S1449" s="180"/>
      <c r="T1449" s="180"/>
      <c r="U1449" s="180"/>
      <c r="V1449" s="180"/>
      <c r="W1449" s="180"/>
      <c r="X1449" s="180"/>
      <c r="Y1449" s="180"/>
      <c r="Z1449" s="180"/>
      <c r="AA1449" s="180"/>
      <c r="AB1449" s="180"/>
      <c r="AC1449" s="205" t="str">
        <f>INDEX(Tracking!$B$6:$B$3001,ROW(A1444),1)&amp;""</f>
        <v/>
      </c>
      <c r="AD1449" s="206">
        <f t="array" ref="AD1449">SUMPRODUCT(MID(0&amp;AC1449,LARGE(INDEX(ISNUMBER(--MID(AC1449,ROW($A$1:$A$25),1))* ROW($A$1:$A$25),0),ROW($A$1:$A$25))+1,1)*10^ROW($A$1:$A$25)/10)</f>
        <v>0</v>
      </c>
      <c r="AE1449" s="180"/>
      <c r="AF1449" s="180"/>
      <c r="AG1449" s="180"/>
    </row>
    <row r="1450" spans="15:33" s="179" customFormat="1" x14ac:dyDescent="0.25">
      <c r="O1450" s="180"/>
      <c r="P1450" s="180"/>
      <c r="Q1450" s="180"/>
      <c r="R1450" s="180"/>
      <c r="S1450" s="180"/>
      <c r="T1450" s="180"/>
      <c r="U1450" s="180"/>
      <c r="V1450" s="180"/>
      <c r="W1450" s="180"/>
      <c r="X1450" s="180"/>
      <c r="Y1450" s="180"/>
      <c r="Z1450" s="180"/>
      <c r="AA1450" s="180"/>
      <c r="AB1450" s="180"/>
      <c r="AC1450" s="205" t="str">
        <f>INDEX(Tracking!$B$6:$B$3001,ROW(A1445),1)&amp;""</f>
        <v/>
      </c>
      <c r="AD1450" s="206">
        <f t="array" ref="AD1450">SUMPRODUCT(MID(0&amp;AC1450,LARGE(INDEX(ISNUMBER(--MID(AC1450,ROW($A$1:$A$25),1))* ROW($A$1:$A$25),0),ROW($A$1:$A$25))+1,1)*10^ROW($A$1:$A$25)/10)</f>
        <v>0</v>
      </c>
      <c r="AE1450" s="180"/>
      <c r="AF1450" s="180"/>
      <c r="AG1450" s="180"/>
    </row>
    <row r="1451" spans="15:33" s="179" customFormat="1" x14ac:dyDescent="0.25">
      <c r="O1451" s="180"/>
      <c r="P1451" s="180"/>
      <c r="Q1451" s="180"/>
      <c r="R1451" s="180"/>
      <c r="S1451" s="180"/>
      <c r="T1451" s="180"/>
      <c r="U1451" s="180"/>
      <c r="V1451" s="180"/>
      <c r="W1451" s="180"/>
      <c r="X1451" s="180"/>
      <c r="Y1451" s="180"/>
      <c r="Z1451" s="180"/>
      <c r="AA1451" s="180"/>
      <c r="AB1451" s="180"/>
      <c r="AC1451" s="205" t="str">
        <f>INDEX(Tracking!$B$6:$B$3001,ROW(A1446),1)&amp;""</f>
        <v/>
      </c>
      <c r="AD1451" s="206">
        <f t="array" ref="AD1451">SUMPRODUCT(MID(0&amp;AC1451,LARGE(INDEX(ISNUMBER(--MID(AC1451,ROW($A$1:$A$25),1))* ROW($A$1:$A$25),0),ROW($A$1:$A$25))+1,1)*10^ROW($A$1:$A$25)/10)</f>
        <v>0</v>
      </c>
      <c r="AE1451" s="180"/>
      <c r="AF1451" s="180"/>
      <c r="AG1451" s="180"/>
    </row>
    <row r="1452" spans="15:33" s="179" customFormat="1" x14ac:dyDescent="0.25">
      <c r="O1452" s="180"/>
      <c r="P1452" s="180"/>
      <c r="Q1452" s="180"/>
      <c r="R1452" s="180"/>
      <c r="S1452" s="180"/>
      <c r="T1452" s="180"/>
      <c r="U1452" s="180"/>
      <c r="V1452" s="180"/>
      <c r="W1452" s="180"/>
      <c r="X1452" s="180"/>
      <c r="Y1452" s="180"/>
      <c r="Z1452" s="180"/>
      <c r="AA1452" s="180"/>
      <c r="AB1452" s="180"/>
      <c r="AC1452" s="205" t="str">
        <f>INDEX(Tracking!$B$6:$B$3001,ROW(A1447),1)&amp;""</f>
        <v/>
      </c>
      <c r="AD1452" s="206">
        <f t="array" ref="AD1452">SUMPRODUCT(MID(0&amp;AC1452,LARGE(INDEX(ISNUMBER(--MID(AC1452,ROW($A$1:$A$25),1))* ROW($A$1:$A$25),0),ROW($A$1:$A$25))+1,1)*10^ROW($A$1:$A$25)/10)</f>
        <v>0</v>
      </c>
      <c r="AE1452" s="180"/>
      <c r="AF1452" s="180"/>
      <c r="AG1452" s="180"/>
    </row>
    <row r="1453" spans="15:33" s="179" customFormat="1" x14ac:dyDescent="0.25">
      <c r="O1453" s="180"/>
      <c r="P1453" s="180"/>
      <c r="Q1453" s="180"/>
      <c r="R1453" s="180"/>
      <c r="S1453" s="180"/>
      <c r="T1453" s="180"/>
      <c r="U1453" s="180"/>
      <c r="V1453" s="180"/>
      <c r="W1453" s="180"/>
      <c r="X1453" s="180"/>
      <c r="Y1453" s="180"/>
      <c r="Z1453" s="180"/>
      <c r="AA1453" s="180"/>
      <c r="AB1453" s="180"/>
      <c r="AC1453" s="205" t="str">
        <f>INDEX(Tracking!$B$6:$B$3001,ROW(A1448),1)&amp;""</f>
        <v/>
      </c>
      <c r="AD1453" s="206">
        <f t="array" ref="AD1453">SUMPRODUCT(MID(0&amp;AC1453,LARGE(INDEX(ISNUMBER(--MID(AC1453,ROW($A$1:$A$25),1))* ROW($A$1:$A$25),0),ROW($A$1:$A$25))+1,1)*10^ROW($A$1:$A$25)/10)</f>
        <v>0</v>
      </c>
      <c r="AE1453" s="180"/>
      <c r="AF1453" s="180"/>
      <c r="AG1453" s="180"/>
    </row>
    <row r="1454" spans="15:33" s="179" customFormat="1" x14ac:dyDescent="0.25">
      <c r="O1454" s="180"/>
      <c r="P1454" s="180"/>
      <c r="Q1454" s="180"/>
      <c r="R1454" s="180"/>
      <c r="S1454" s="180"/>
      <c r="T1454" s="180"/>
      <c r="U1454" s="180"/>
      <c r="V1454" s="180"/>
      <c r="W1454" s="180"/>
      <c r="X1454" s="180"/>
      <c r="Y1454" s="180"/>
      <c r="Z1454" s="180"/>
      <c r="AA1454" s="180"/>
      <c r="AB1454" s="180"/>
      <c r="AC1454" s="205" t="str">
        <f>INDEX(Tracking!$B$6:$B$3001,ROW(A1449),1)&amp;""</f>
        <v/>
      </c>
      <c r="AD1454" s="206">
        <f t="array" ref="AD1454">SUMPRODUCT(MID(0&amp;AC1454,LARGE(INDEX(ISNUMBER(--MID(AC1454,ROW($A$1:$A$25),1))* ROW($A$1:$A$25),0),ROW($A$1:$A$25))+1,1)*10^ROW($A$1:$A$25)/10)</f>
        <v>0</v>
      </c>
      <c r="AE1454" s="180"/>
      <c r="AF1454" s="180"/>
      <c r="AG1454" s="180"/>
    </row>
    <row r="1455" spans="15:33" s="179" customFormat="1" x14ac:dyDescent="0.25">
      <c r="O1455" s="180"/>
      <c r="P1455" s="180"/>
      <c r="Q1455" s="180"/>
      <c r="R1455" s="180"/>
      <c r="S1455" s="180"/>
      <c r="T1455" s="180"/>
      <c r="U1455" s="180"/>
      <c r="V1455" s="180"/>
      <c r="W1455" s="180"/>
      <c r="X1455" s="180"/>
      <c r="Y1455" s="180"/>
      <c r="Z1455" s="180"/>
      <c r="AA1455" s="180"/>
      <c r="AB1455" s="180"/>
      <c r="AC1455" s="205" t="str">
        <f>INDEX(Tracking!$B$6:$B$3001,ROW(A1450),1)&amp;""</f>
        <v/>
      </c>
      <c r="AD1455" s="206">
        <f t="array" ref="AD1455">SUMPRODUCT(MID(0&amp;AC1455,LARGE(INDEX(ISNUMBER(--MID(AC1455,ROW($A$1:$A$25),1))* ROW($A$1:$A$25),0),ROW($A$1:$A$25))+1,1)*10^ROW($A$1:$A$25)/10)</f>
        <v>0</v>
      </c>
      <c r="AE1455" s="180"/>
      <c r="AF1455" s="180"/>
      <c r="AG1455" s="180"/>
    </row>
    <row r="1456" spans="15:33" s="179" customFormat="1" x14ac:dyDescent="0.25">
      <c r="O1456" s="180"/>
      <c r="P1456" s="180"/>
      <c r="Q1456" s="180"/>
      <c r="R1456" s="180"/>
      <c r="S1456" s="180"/>
      <c r="T1456" s="180"/>
      <c r="U1456" s="180"/>
      <c r="V1456" s="180"/>
      <c r="W1456" s="180"/>
      <c r="X1456" s="180"/>
      <c r="Y1456" s="180"/>
      <c r="Z1456" s="180"/>
      <c r="AA1456" s="180"/>
      <c r="AB1456" s="180"/>
      <c r="AC1456" s="205" t="str">
        <f>INDEX(Tracking!$B$6:$B$3001,ROW(A1451),1)&amp;""</f>
        <v/>
      </c>
      <c r="AD1456" s="206">
        <f t="array" ref="AD1456">SUMPRODUCT(MID(0&amp;AC1456,LARGE(INDEX(ISNUMBER(--MID(AC1456,ROW($A$1:$A$25),1))* ROW($A$1:$A$25),0),ROW($A$1:$A$25))+1,1)*10^ROW($A$1:$A$25)/10)</f>
        <v>0</v>
      </c>
      <c r="AE1456" s="180"/>
      <c r="AF1456" s="180"/>
      <c r="AG1456" s="180"/>
    </row>
    <row r="1457" spans="15:33" s="179" customFormat="1" x14ac:dyDescent="0.25">
      <c r="O1457" s="180"/>
      <c r="P1457" s="180"/>
      <c r="Q1457" s="180"/>
      <c r="R1457" s="180"/>
      <c r="S1457" s="180"/>
      <c r="T1457" s="180"/>
      <c r="U1457" s="180"/>
      <c r="V1457" s="180"/>
      <c r="W1457" s="180"/>
      <c r="X1457" s="180"/>
      <c r="Y1457" s="180"/>
      <c r="Z1457" s="180"/>
      <c r="AA1457" s="180"/>
      <c r="AB1457" s="180"/>
      <c r="AC1457" s="205" t="str">
        <f>INDEX(Tracking!$B$6:$B$3001,ROW(A1452),1)&amp;""</f>
        <v/>
      </c>
      <c r="AD1457" s="206">
        <f t="array" ref="AD1457">SUMPRODUCT(MID(0&amp;AC1457,LARGE(INDEX(ISNUMBER(--MID(AC1457,ROW($A$1:$A$25),1))* ROW($A$1:$A$25),0),ROW($A$1:$A$25))+1,1)*10^ROW($A$1:$A$25)/10)</f>
        <v>0</v>
      </c>
      <c r="AE1457" s="180"/>
      <c r="AF1457" s="180"/>
      <c r="AG1457" s="180"/>
    </row>
    <row r="1458" spans="15:33" s="179" customFormat="1" x14ac:dyDescent="0.25">
      <c r="O1458" s="180"/>
      <c r="P1458" s="180"/>
      <c r="Q1458" s="180"/>
      <c r="R1458" s="180"/>
      <c r="S1458" s="180"/>
      <c r="T1458" s="180"/>
      <c r="U1458" s="180"/>
      <c r="V1458" s="180"/>
      <c r="W1458" s="180"/>
      <c r="X1458" s="180"/>
      <c r="Y1458" s="180"/>
      <c r="Z1458" s="180"/>
      <c r="AA1458" s="180"/>
      <c r="AB1458" s="180"/>
      <c r="AC1458" s="205" t="str">
        <f>INDEX(Tracking!$B$6:$B$3001,ROW(A1453),1)&amp;""</f>
        <v/>
      </c>
      <c r="AD1458" s="206">
        <f t="array" ref="AD1458">SUMPRODUCT(MID(0&amp;AC1458,LARGE(INDEX(ISNUMBER(--MID(AC1458,ROW($A$1:$A$25),1))* ROW($A$1:$A$25),0),ROW($A$1:$A$25))+1,1)*10^ROW($A$1:$A$25)/10)</f>
        <v>0</v>
      </c>
      <c r="AE1458" s="180"/>
      <c r="AF1458" s="180"/>
      <c r="AG1458" s="180"/>
    </row>
    <row r="1459" spans="15:33" s="179" customFormat="1" x14ac:dyDescent="0.25">
      <c r="O1459" s="180"/>
      <c r="P1459" s="180"/>
      <c r="Q1459" s="180"/>
      <c r="R1459" s="180"/>
      <c r="S1459" s="180"/>
      <c r="T1459" s="180"/>
      <c r="U1459" s="180"/>
      <c r="V1459" s="180"/>
      <c r="W1459" s="180"/>
      <c r="X1459" s="180"/>
      <c r="Y1459" s="180"/>
      <c r="Z1459" s="180"/>
      <c r="AA1459" s="180"/>
      <c r="AB1459" s="180"/>
      <c r="AC1459" s="205" t="str">
        <f>INDEX(Tracking!$B$6:$B$3001,ROW(A1454),1)&amp;""</f>
        <v/>
      </c>
      <c r="AD1459" s="206">
        <f t="array" ref="AD1459">SUMPRODUCT(MID(0&amp;AC1459,LARGE(INDEX(ISNUMBER(--MID(AC1459,ROW($A$1:$A$25),1))* ROW($A$1:$A$25),0),ROW($A$1:$A$25))+1,1)*10^ROW($A$1:$A$25)/10)</f>
        <v>0</v>
      </c>
      <c r="AE1459" s="180"/>
      <c r="AF1459" s="180"/>
      <c r="AG1459" s="180"/>
    </row>
    <row r="1460" spans="15:33" s="179" customFormat="1" x14ac:dyDescent="0.25">
      <c r="O1460" s="180"/>
      <c r="P1460" s="180"/>
      <c r="Q1460" s="180"/>
      <c r="R1460" s="180"/>
      <c r="S1460" s="180"/>
      <c r="T1460" s="180"/>
      <c r="U1460" s="180"/>
      <c r="V1460" s="180"/>
      <c r="W1460" s="180"/>
      <c r="X1460" s="180"/>
      <c r="Y1460" s="180"/>
      <c r="Z1460" s="180"/>
      <c r="AA1460" s="180"/>
      <c r="AB1460" s="180"/>
      <c r="AC1460" s="205" t="str">
        <f>INDEX(Tracking!$B$6:$B$3001,ROW(A1455),1)&amp;""</f>
        <v/>
      </c>
      <c r="AD1460" s="206">
        <f t="array" ref="AD1460">SUMPRODUCT(MID(0&amp;AC1460,LARGE(INDEX(ISNUMBER(--MID(AC1460,ROW($A$1:$A$25),1))* ROW($A$1:$A$25),0),ROW($A$1:$A$25))+1,1)*10^ROW($A$1:$A$25)/10)</f>
        <v>0</v>
      </c>
      <c r="AE1460" s="180"/>
      <c r="AF1460" s="180"/>
      <c r="AG1460" s="180"/>
    </row>
    <row r="1461" spans="15:33" s="179" customFormat="1" x14ac:dyDescent="0.25">
      <c r="O1461" s="180"/>
      <c r="P1461" s="180"/>
      <c r="Q1461" s="180"/>
      <c r="R1461" s="180"/>
      <c r="S1461" s="180"/>
      <c r="T1461" s="180"/>
      <c r="U1461" s="180"/>
      <c r="V1461" s="180"/>
      <c r="W1461" s="180"/>
      <c r="X1461" s="180"/>
      <c r="Y1461" s="180"/>
      <c r="Z1461" s="180"/>
      <c r="AA1461" s="180"/>
      <c r="AB1461" s="180"/>
      <c r="AC1461" s="205" t="str">
        <f>INDEX(Tracking!$B$6:$B$3001,ROW(A1456),1)&amp;""</f>
        <v/>
      </c>
      <c r="AD1461" s="206">
        <f t="array" ref="AD1461">SUMPRODUCT(MID(0&amp;AC1461,LARGE(INDEX(ISNUMBER(--MID(AC1461,ROW($A$1:$A$25),1))* ROW($A$1:$A$25),0),ROW($A$1:$A$25))+1,1)*10^ROW($A$1:$A$25)/10)</f>
        <v>0</v>
      </c>
      <c r="AE1461" s="180"/>
      <c r="AF1461" s="180"/>
      <c r="AG1461" s="180"/>
    </row>
    <row r="1462" spans="15:33" s="179" customFormat="1" x14ac:dyDescent="0.25">
      <c r="O1462" s="180"/>
      <c r="P1462" s="180"/>
      <c r="Q1462" s="180"/>
      <c r="R1462" s="180"/>
      <c r="S1462" s="180"/>
      <c r="T1462" s="180"/>
      <c r="U1462" s="180"/>
      <c r="V1462" s="180"/>
      <c r="W1462" s="180"/>
      <c r="X1462" s="180"/>
      <c r="Y1462" s="180"/>
      <c r="Z1462" s="180"/>
      <c r="AA1462" s="180"/>
      <c r="AB1462" s="180"/>
      <c r="AC1462" s="205" t="str">
        <f>INDEX(Tracking!$B$6:$B$3001,ROW(A1457),1)&amp;""</f>
        <v/>
      </c>
      <c r="AD1462" s="206">
        <f t="array" ref="AD1462">SUMPRODUCT(MID(0&amp;AC1462,LARGE(INDEX(ISNUMBER(--MID(AC1462,ROW($A$1:$A$25),1))* ROW($A$1:$A$25),0),ROW($A$1:$A$25))+1,1)*10^ROW($A$1:$A$25)/10)</f>
        <v>0</v>
      </c>
      <c r="AE1462" s="180"/>
      <c r="AF1462" s="180"/>
      <c r="AG1462" s="180"/>
    </row>
    <row r="1463" spans="15:33" s="179" customFormat="1" x14ac:dyDescent="0.25">
      <c r="O1463" s="180"/>
      <c r="P1463" s="180"/>
      <c r="Q1463" s="180"/>
      <c r="R1463" s="180"/>
      <c r="S1463" s="180"/>
      <c r="T1463" s="180"/>
      <c r="U1463" s="180"/>
      <c r="V1463" s="180"/>
      <c r="W1463" s="180"/>
      <c r="X1463" s="180"/>
      <c r="Y1463" s="180"/>
      <c r="Z1463" s="180"/>
      <c r="AA1463" s="180"/>
      <c r="AB1463" s="180"/>
      <c r="AC1463" s="205" t="str">
        <f>INDEX(Tracking!$B$6:$B$3001,ROW(A1458),1)&amp;""</f>
        <v/>
      </c>
      <c r="AD1463" s="206">
        <f t="array" ref="AD1463">SUMPRODUCT(MID(0&amp;AC1463,LARGE(INDEX(ISNUMBER(--MID(AC1463,ROW($A$1:$A$25),1))* ROW($A$1:$A$25),0),ROW($A$1:$A$25))+1,1)*10^ROW($A$1:$A$25)/10)</f>
        <v>0</v>
      </c>
      <c r="AE1463" s="180"/>
      <c r="AF1463" s="180"/>
      <c r="AG1463" s="180"/>
    </row>
    <row r="1464" spans="15:33" s="179" customFormat="1" x14ac:dyDescent="0.25">
      <c r="O1464" s="180"/>
      <c r="P1464" s="180"/>
      <c r="Q1464" s="180"/>
      <c r="R1464" s="180"/>
      <c r="S1464" s="180"/>
      <c r="T1464" s="180"/>
      <c r="U1464" s="180"/>
      <c r="V1464" s="180"/>
      <c r="W1464" s="180"/>
      <c r="X1464" s="180"/>
      <c r="Y1464" s="180"/>
      <c r="Z1464" s="180"/>
      <c r="AA1464" s="180"/>
      <c r="AB1464" s="180"/>
      <c r="AC1464" s="205" t="str">
        <f>INDEX(Tracking!$B$6:$B$3001,ROW(A1459),1)&amp;""</f>
        <v/>
      </c>
      <c r="AD1464" s="206">
        <f t="array" ref="AD1464">SUMPRODUCT(MID(0&amp;AC1464,LARGE(INDEX(ISNUMBER(--MID(AC1464,ROW($A$1:$A$25),1))* ROW($A$1:$A$25),0),ROW($A$1:$A$25))+1,1)*10^ROW($A$1:$A$25)/10)</f>
        <v>0</v>
      </c>
      <c r="AE1464" s="180"/>
      <c r="AF1464" s="180"/>
      <c r="AG1464" s="180"/>
    </row>
    <row r="1465" spans="15:33" s="179" customFormat="1" x14ac:dyDescent="0.25">
      <c r="O1465" s="180"/>
      <c r="P1465" s="180"/>
      <c r="Q1465" s="180"/>
      <c r="R1465" s="180"/>
      <c r="S1465" s="180"/>
      <c r="T1465" s="180"/>
      <c r="U1465" s="180"/>
      <c r="V1465" s="180"/>
      <c r="W1465" s="180"/>
      <c r="X1465" s="180"/>
      <c r="Y1465" s="180"/>
      <c r="Z1465" s="180"/>
      <c r="AA1465" s="180"/>
      <c r="AB1465" s="180"/>
      <c r="AC1465" s="205" t="str">
        <f>INDEX(Tracking!$B$6:$B$3001,ROW(A1460),1)&amp;""</f>
        <v/>
      </c>
      <c r="AD1465" s="206">
        <f t="array" ref="AD1465">SUMPRODUCT(MID(0&amp;AC1465,LARGE(INDEX(ISNUMBER(--MID(AC1465,ROW($A$1:$A$25),1))* ROW($A$1:$A$25),0),ROW($A$1:$A$25))+1,1)*10^ROW($A$1:$A$25)/10)</f>
        <v>0</v>
      </c>
      <c r="AE1465" s="180"/>
      <c r="AF1465" s="180"/>
      <c r="AG1465" s="180"/>
    </row>
    <row r="1466" spans="15:33" s="179" customFormat="1" x14ac:dyDescent="0.25">
      <c r="O1466" s="180"/>
      <c r="P1466" s="180"/>
      <c r="Q1466" s="180"/>
      <c r="R1466" s="180"/>
      <c r="S1466" s="180"/>
      <c r="T1466" s="180"/>
      <c r="U1466" s="180"/>
      <c r="V1466" s="180"/>
      <c r="W1466" s="180"/>
      <c r="X1466" s="180"/>
      <c r="Y1466" s="180"/>
      <c r="Z1466" s="180"/>
      <c r="AA1466" s="180"/>
      <c r="AB1466" s="180"/>
      <c r="AC1466" s="205" t="str">
        <f>INDEX(Tracking!$B$6:$B$3001,ROW(A1461),1)&amp;""</f>
        <v/>
      </c>
      <c r="AD1466" s="206">
        <f t="array" ref="AD1466">SUMPRODUCT(MID(0&amp;AC1466,LARGE(INDEX(ISNUMBER(--MID(AC1466,ROW($A$1:$A$25),1))* ROW($A$1:$A$25),0),ROW($A$1:$A$25))+1,1)*10^ROW($A$1:$A$25)/10)</f>
        <v>0</v>
      </c>
      <c r="AE1466" s="180"/>
      <c r="AF1466" s="180"/>
      <c r="AG1466" s="180"/>
    </row>
    <row r="1467" spans="15:33" s="179" customFormat="1" x14ac:dyDescent="0.25">
      <c r="O1467" s="180"/>
      <c r="P1467" s="180"/>
      <c r="Q1467" s="180"/>
      <c r="R1467" s="180"/>
      <c r="S1467" s="180"/>
      <c r="T1467" s="180"/>
      <c r="U1467" s="180"/>
      <c r="V1467" s="180"/>
      <c r="W1467" s="180"/>
      <c r="X1467" s="180"/>
      <c r="Y1467" s="180"/>
      <c r="Z1467" s="180"/>
      <c r="AA1467" s="180"/>
      <c r="AB1467" s="180"/>
      <c r="AC1467" s="205" t="str">
        <f>INDEX(Tracking!$B$6:$B$3001,ROW(A1462),1)&amp;""</f>
        <v/>
      </c>
      <c r="AD1467" s="206">
        <f t="array" ref="AD1467">SUMPRODUCT(MID(0&amp;AC1467,LARGE(INDEX(ISNUMBER(--MID(AC1467,ROW($A$1:$A$25),1))* ROW($A$1:$A$25),0),ROW($A$1:$A$25))+1,1)*10^ROW($A$1:$A$25)/10)</f>
        <v>0</v>
      </c>
      <c r="AE1467" s="180"/>
      <c r="AF1467" s="180"/>
      <c r="AG1467" s="180"/>
    </row>
    <row r="1468" spans="15:33" s="179" customFormat="1" x14ac:dyDescent="0.25">
      <c r="O1468" s="180"/>
      <c r="P1468" s="180"/>
      <c r="Q1468" s="180"/>
      <c r="R1468" s="180"/>
      <c r="S1468" s="180"/>
      <c r="T1468" s="180"/>
      <c r="U1468" s="180"/>
      <c r="V1468" s="180"/>
      <c r="W1468" s="180"/>
      <c r="X1468" s="180"/>
      <c r="Y1468" s="180"/>
      <c r="Z1468" s="180"/>
      <c r="AA1468" s="180"/>
      <c r="AB1468" s="180"/>
      <c r="AC1468" s="205" t="str">
        <f>INDEX(Tracking!$B$6:$B$3001,ROW(A1463),1)&amp;""</f>
        <v/>
      </c>
      <c r="AD1468" s="206">
        <f t="array" ref="AD1468">SUMPRODUCT(MID(0&amp;AC1468,LARGE(INDEX(ISNUMBER(--MID(AC1468,ROW($A$1:$A$25),1))* ROW($A$1:$A$25),0),ROW($A$1:$A$25))+1,1)*10^ROW($A$1:$A$25)/10)</f>
        <v>0</v>
      </c>
      <c r="AE1468" s="180"/>
      <c r="AF1468" s="180"/>
      <c r="AG1468" s="180"/>
    </row>
    <row r="1469" spans="15:33" s="179" customFormat="1" x14ac:dyDescent="0.25">
      <c r="O1469" s="180"/>
      <c r="P1469" s="180"/>
      <c r="Q1469" s="180"/>
      <c r="R1469" s="180"/>
      <c r="S1469" s="180"/>
      <c r="T1469" s="180"/>
      <c r="U1469" s="180"/>
      <c r="V1469" s="180"/>
      <c r="W1469" s="180"/>
      <c r="X1469" s="180"/>
      <c r="Y1469" s="180"/>
      <c r="Z1469" s="180"/>
      <c r="AA1469" s="180"/>
      <c r="AB1469" s="180"/>
      <c r="AC1469" s="205" t="str">
        <f>INDEX(Tracking!$B$6:$B$3001,ROW(A1464),1)&amp;""</f>
        <v/>
      </c>
      <c r="AD1469" s="206">
        <f t="array" ref="AD1469">SUMPRODUCT(MID(0&amp;AC1469,LARGE(INDEX(ISNUMBER(--MID(AC1469,ROW($A$1:$A$25),1))* ROW($A$1:$A$25),0),ROW($A$1:$A$25))+1,1)*10^ROW($A$1:$A$25)/10)</f>
        <v>0</v>
      </c>
      <c r="AE1469" s="180"/>
      <c r="AF1469" s="180"/>
      <c r="AG1469" s="180"/>
    </row>
    <row r="1470" spans="15:33" s="179" customFormat="1" x14ac:dyDescent="0.25">
      <c r="O1470" s="180"/>
      <c r="P1470" s="180"/>
      <c r="Q1470" s="180"/>
      <c r="R1470" s="180"/>
      <c r="S1470" s="180"/>
      <c r="T1470" s="180"/>
      <c r="U1470" s="180"/>
      <c r="V1470" s="180"/>
      <c r="W1470" s="180"/>
      <c r="X1470" s="180"/>
      <c r="Y1470" s="180"/>
      <c r="Z1470" s="180"/>
      <c r="AA1470" s="180"/>
      <c r="AB1470" s="180"/>
      <c r="AC1470" s="205" t="str">
        <f>INDEX(Tracking!$B$6:$B$3001,ROW(A1465),1)&amp;""</f>
        <v/>
      </c>
      <c r="AD1470" s="206">
        <f t="array" ref="AD1470">SUMPRODUCT(MID(0&amp;AC1470,LARGE(INDEX(ISNUMBER(--MID(AC1470,ROW($A$1:$A$25),1))* ROW($A$1:$A$25),0),ROW($A$1:$A$25))+1,1)*10^ROW($A$1:$A$25)/10)</f>
        <v>0</v>
      </c>
      <c r="AE1470" s="180"/>
      <c r="AF1470" s="180"/>
      <c r="AG1470" s="180"/>
    </row>
    <row r="1471" spans="15:33" s="179" customFormat="1" x14ac:dyDescent="0.25">
      <c r="O1471" s="180"/>
      <c r="P1471" s="180"/>
      <c r="Q1471" s="180"/>
      <c r="R1471" s="180"/>
      <c r="S1471" s="180"/>
      <c r="T1471" s="180"/>
      <c r="U1471" s="180"/>
      <c r="V1471" s="180"/>
      <c r="W1471" s="180"/>
      <c r="X1471" s="180"/>
      <c r="Y1471" s="180"/>
      <c r="Z1471" s="180"/>
      <c r="AA1471" s="180"/>
      <c r="AB1471" s="180"/>
      <c r="AC1471" s="205" t="str">
        <f>INDEX(Tracking!$B$6:$B$3001,ROW(A1466),1)&amp;""</f>
        <v/>
      </c>
      <c r="AD1471" s="206">
        <f t="array" ref="AD1471">SUMPRODUCT(MID(0&amp;AC1471,LARGE(INDEX(ISNUMBER(--MID(AC1471,ROW($A$1:$A$25),1))* ROW($A$1:$A$25),0),ROW($A$1:$A$25))+1,1)*10^ROW($A$1:$A$25)/10)</f>
        <v>0</v>
      </c>
      <c r="AE1471" s="180"/>
      <c r="AF1471" s="180"/>
      <c r="AG1471" s="180"/>
    </row>
    <row r="1472" spans="15:33" s="179" customFormat="1" x14ac:dyDescent="0.25">
      <c r="O1472" s="180"/>
      <c r="P1472" s="180"/>
      <c r="Q1472" s="180"/>
      <c r="R1472" s="180"/>
      <c r="S1472" s="180"/>
      <c r="T1472" s="180"/>
      <c r="U1472" s="180"/>
      <c r="V1472" s="180"/>
      <c r="W1472" s="180"/>
      <c r="X1472" s="180"/>
      <c r="Y1472" s="180"/>
      <c r="Z1472" s="180"/>
      <c r="AA1472" s="180"/>
      <c r="AB1472" s="180"/>
      <c r="AC1472" s="205" t="str">
        <f>INDEX(Tracking!$B$6:$B$3001,ROW(A1467),1)&amp;""</f>
        <v/>
      </c>
      <c r="AD1472" s="206">
        <f t="array" ref="AD1472">SUMPRODUCT(MID(0&amp;AC1472,LARGE(INDEX(ISNUMBER(--MID(AC1472,ROW($A$1:$A$25),1))* ROW($A$1:$A$25),0),ROW($A$1:$A$25))+1,1)*10^ROW($A$1:$A$25)/10)</f>
        <v>0</v>
      </c>
      <c r="AE1472" s="180"/>
      <c r="AF1472" s="180"/>
      <c r="AG1472" s="180"/>
    </row>
    <row r="1473" spans="15:33" s="179" customFormat="1" x14ac:dyDescent="0.25">
      <c r="O1473" s="180"/>
      <c r="P1473" s="180"/>
      <c r="Q1473" s="180"/>
      <c r="R1473" s="180"/>
      <c r="S1473" s="180"/>
      <c r="T1473" s="180"/>
      <c r="U1473" s="180"/>
      <c r="V1473" s="180"/>
      <c r="W1473" s="180"/>
      <c r="X1473" s="180"/>
      <c r="Y1473" s="180"/>
      <c r="Z1473" s="180"/>
      <c r="AA1473" s="180"/>
      <c r="AB1473" s="180"/>
      <c r="AC1473" s="205" t="str">
        <f>INDEX(Tracking!$B$6:$B$3001,ROW(A1468),1)&amp;""</f>
        <v/>
      </c>
      <c r="AD1473" s="206">
        <f t="array" ref="AD1473">SUMPRODUCT(MID(0&amp;AC1473,LARGE(INDEX(ISNUMBER(--MID(AC1473,ROW($A$1:$A$25),1))* ROW($A$1:$A$25),0),ROW($A$1:$A$25))+1,1)*10^ROW($A$1:$A$25)/10)</f>
        <v>0</v>
      </c>
      <c r="AE1473" s="180"/>
      <c r="AF1473" s="180"/>
      <c r="AG1473" s="180"/>
    </row>
    <row r="1474" spans="15:33" s="179" customFormat="1" x14ac:dyDescent="0.25">
      <c r="O1474" s="180"/>
      <c r="P1474" s="180"/>
      <c r="Q1474" s="180"/>
      <c r="R1474" s="180"/>
      <c r="S1474" s="180"/>
      <c r="T1474" s="180"/>
      <c r="U1474" s="180"/>
      <c r="V1474" s="180"/>
      <c r="W1474" s="180"/>
      <c r="X1474" s="180"/>
      <c r="Y1474" s="180"/>
      <c r="Z1474" s="180"/>
      <c r="AA1474" s="180"/>
      <c r="AB1474" s="180"/>
      <c r="AC1474" s="205" t="str">
        <f>INDEX(Tracking!$B$6:$B$3001,ROW(A1469),1)&amp;""</f>
        <v/>
      </c>
      <c r="AD1474" s="206">
        <f t="array" ref="AD1474">SUMPRODUCT(MID(0&amp;AC1474,LARGE(INDEX(ISNUMBER(--MID(AC1474,ROW($A$1:$A$25),1))* ROW($A$1:$A$25),0),ROW($A$1:$A$25))+1,1)*10^ROW($A$1:$A$25)/10)</f>
        <v>0</v>
      </c>
      <c r="AE1474" s="180"/>
      <c r="AF1474" s="180"/>
      <c r="AG1474" s="180"/>
    </row>
    <row r="1475" spans="15:33" s="179" customFormat="1" x14ac:dyDescent="0.25">
      <c r="O1475" s="180"/>
      <c r="P1475" s="180"/>
      <c r="Q1475" s="180"/>
      <c r="R1475" s="180"/>
      <c r="S1475" s="180"/>
      <c r="T1475" s="180"/>
      <c r="U1475" s="180"/>
      <c r="V1475" s="180"/>
      <c r="W1475" s="180"/>
      <c r="X1475" s="180"/>
      <c r="Y1475" s="180"/>
      <c r="Z1475" s="180"/>
      <c r="AA1475" s="180"/>
      <c r="AB1475" s="180"/>
      <c r="AC1475" s="205" t="str">
        <f>INDEX(Tracking!$B$6:$B$3001,ROW(A1470),1)&amp;""</f>
        <v/>
      </c>
      <c r="AD1475" s="206">
        <f t="array" ref="AD1475">SUMPRODUCT(MID(0&amp;AC1475,LARGE(INDEX(ISNUMBER(--MID(AC1475,ROW($A$1:$A$25),1))* ROW($A$1:$A$25),0),ROW($A$1:$A$25))+1,1)*10^ROW($A$1:$A$25)/10)</f>
        <v>0</v>
      </c>
      <c r="AE1475" s="180"/>
      <c r="AF1475" s="180"/>
      <c r="AG1475" s="180"/>
    </row>
    <row r="1476" spans="15:33" s="179" customFormat="1" x14ac:dyDescent="0.25">
      <c r="O1476" s="180"/>
      <c r="P1476" s="180"/>
      <c r="Q1476" s="180"/>
      <c r="R1476" s="180"/>
      <c r="S1476" s="180"/>
      <c r="T1476" s="180"/>
      <c r="U1476" s="180"/>
      <c r="V1476" s="180"/>
      <c r="W1476" s="180"/>
      <c r="X1476" s="180"/>
      <c r="Y1476" s="180"/>
      <c r="Z1476" s="180"/>
      <c r="AA1476" s="180"/>
      <c r="AB1476" s="180"/>
      <c r="AC1476" s="205" t="str">
        <f>INDEX(Tracking!$B$6:$B$3001,ROW(A1471),1)&amp;""</f>
        <v/>
      </c>
      <c r="AD1476" s="206">
        <f t="array" ref="AD1476">SUMPRODUCT(MID(0&amp;AC1476,LARGE(INDEX(ISNUMBER(--MID(AC1476,ROW($A$1:$A$25),1))* ROW($A$1:$A$25),0),ROW($A$1:$A$25))+1,1)*10^ROW($A$1:$A$25)/10)</f>
        <v>0</v>
      </c>
      <c r="AE1476" s="180"/>
      <c r="AF1476" s="180"/>
      <c r="AG1476" s="180"/>
    </row>
    <row r="1477" spans="15:33" s="179" customFormat="1" x14ac:dyDescent="0.25">
      <c r="O1477" s="180"/>
      <c r="P1477" s="180"/>
      <c r="Q1477" s="180"/>
      <c r="R1477" s="180"/>
      <c r="S1477" s="180"/>
      <c r="T1477" s="180"/>
      <c r="U1477" s="180"/>
      <c r="V1477" s="180"/>
      <c r="W1477" s="180"/>
      <c r="X1477" s="180"/>
      <c r="Y1477" s="180"/>
      <c r="Z1477" s="180"/>
      <c r="AA1477" s="180"/>
      <c r="AB1477" s="180"/>
      <c r="AC1477" s="205" t="str">
        <f>INDEX(Tracking!$B$6:$B$3001,ROW(A1472),1)&amp;""</f>
        <v/>
      </c>
      <c r="AD1477" s="206">
        <f t="array" ref="AD1477">SUMPRODUCT(MID(0&amp;AC1477,LARGE(INDEX(ISNUMBER(--MID(AC1477,ROW($A$1:$A$25),1))* ROW($A$1:$A$25),0),ROW($A$1:$A$25))+1,1)*10^ROW($A$1:$A$25)/10)</f>
        <v>0</v>
      </c>
      <c r="AE1477" s="180"/>
      <c r="AF1477" s="180"/>
      <c r="AG1477" s="180"/>
    </row>
    <row r="1478" spans="15:33" s="179" customFormat="1" x14ac:dyDescent="0.25">
      <c r="O1478" s="180"/>
      <c r="P1478" s="180"/>
      <c r="Q1478" s="180"/>
      <c r="R1478" s="180"/>
      <c r="S1478" s="180"/>
      <c r="T1478" s="180"/>
      <c r="U1478" s="180"/>
      <c r="V1478" s="180"/>
      <c r="W1478" s="180"/>
      <c r="X1478" s="180"/>
      <c r="Y1478" s="180"/>
      <c r="Z1478" s="180"/>
      <c r="AA1478" s="180"/>
      <c r="AB1478" s="180"/>
      <c r="AC1478" s="205" t="str">
        <f>INDEX(Tracking!$B$6:$B$3001,ROW(A1473),1)&amp;""</f>
        <v/>
      </c>
      <c r="AD1478" s="206">
        <f t="array" ref="AD1478">SUMPRODUCT(MID(0&amp;AC1478,LARGE(INDEX(ISNUMBER(--MID(AC1478,ROW($A$1:$A$25),1))* ROW($A$1:$A$25),0),ROW($A$1:$A$25))+1,1)*10^ROW($A$1:$A$25)/10)</f>
        <v>0</v>
      </c>
      <c r="AE1478" s="180"/>
      <c r="AF1478" s="180"/>
      <c r="AG1478" s="180"/>
    </row>
    <row r="1479" spans="15:33" s="179" customFormat="1" x14ac:dyDescent="0.25">
      <c r="O1479" s="180"/>
      <c r="P1479" s="180"/>
      <c r="Q1479" s="180"/>
      <c r="R1479" s="180"/>
      <c r="S1479" s="180"/>
      <c r="T1479" s="180"/>
      <c r="U1479" s="180"/>
      <c r="V1479" s="180"/>
      <c r="W1479" s="180"/>
      <c r="X1479" s="180"/>
      <c r="Y1479" s="180"/>
      <c r="Z1479" s="180"/>
      <c r="AA1479" s="180"/>
      <c r="AB1479" s="180"/>
      <c r="AC1479" s="205" t="str">
        <f>INDEX(Tracking!$B$6:$B$3001,ROW(A1474),1)&amp;""</f>
        <v/>
      </c>
      <c r="AD1479" s="206">
        <f t="array" ref="AD1479">SUMPRODUCT(MID(0&amp;AC1479,LARGE(INDEX(ISNUMBER(--MID(AC1479,ROW($A$1:$A$25),1))* ROW($A$1:$A$25),0),ROW($A$1:$A$25))+1,1)*10^ROW($A$1:$A$25)/10)</f>
        <v>0</v>
      </c>
      <c r="AE1479" s="180"/>
      <c r="AF1479" s="180"/>
      <c r="AG1479" s="180"/>
    </row>
    <row r="1480" spans="15:33" s="179" customFormat="1" x14ac:dyDescent="0.25">
      <c r="O1480" s="180"/>
      <c r="P1480" s="180"/>
      <c r="Q1480" s="180"/>
      <c r="R1480" s="180"/>
      <c r="S1480" s="180"/>
      <c r="T1480" s="180"/>
      <c r="U1480" s="180"/>
      <c r="V1480" s="180"/>
      <c r="W1480" s="180"/>
      <c r="X1480" s="180"/>
      <c r="Y1480" s="180"/>
      <c r="Z1480" s="180"/>
      <c r="AA1480" s="180"/>
      <c r="AB1480" s="180"/>
      <c r="AC1480" s="205" t="str">
        <f>INDEX(Tracking!$B$6:$B$3001,ROW(A1475),1)&amp;""</f>
        <v/>
      </c>
      <c r="AD1480" s="206">
        <f t="array" ref="AD1480">SUMPRODUCT(MID(0&amp;AC1480,LARGE(INDEX(ISNUMBER(--MID(AC1480,ROW($A$1:$A$25),1))* ROW($A$1:$A$25),0),ROW($A$1:$A$25))+1,1)*10^ROW($A$1:$A$25)/10)</f>
        <v>0</v>
      </c>
      <c r="AE1480" s="180"/>
      <c r="AF1480" s="180"/>
      <c r="AG1480" s="180"/>
    </row>
    <row r="1481" spans="15:33" s="179" customFormat="1" x14ac:dyDescent="0.25">
      <c r="O1481" s="180"/>
      <c r="P1481" s="180"/>
      <c r="Q1481" s="180"/>
      <c r="R1481" s="180"/>
      <c r="S1481" s="180"/>
      <c r="T1481" s="180"/>
      <c r="U1481" s="180"/>
      <c r="V1481" s="180"/>
      <c r="W1481" s="180"/>
      <c r="X1481" s="180"/>
      <c r="Y1481" s="180"/>
      <c r="Z1481" s="180"/>
      <c r="AA1481" s="180"/>
      <c r="AB1481" s="180"/>
      <c r="AC1481" s="205" t="str">
        <f>INDEX(Tracking!$B$6:$B$3001,ROW(A1476),1)&amp;""</f>
        <v/>
      </c>
      <c r="AD1481" s="206">
        <f t="array" ref="AD1481">SUMPRODUCT(MID(0&amp;AC1481,LARGE(INDEX(ISNUMBER(--MID(AC1481,ROW($A$1:$A$25),1))* ROW($A$1:$A$25),0),ROW($A$1:$A$25))+1,1)*10^ROW($A$1:$A$25)/10)</f>
        <v>0</v>
      </c>
      <c r="AE1481" s="180"/>
      <c r="AF1481" s="180"/>
      <c r="AG1481" s="180"/>
    </row>
    <row r="1482" spans="15:33" s="179" customFormat="1" x14ac:dyDescent="0.25">
      <c r="O1482" s="180"/>
      <c r="P1482" s="180"/>
      <c r="Q1482" s="180"/>
      <c r="R1482" s="180"/>
      <c r="S1482" s="180"/>
      <c r="T1482" s="180"/>
      <c r="U1482" s="180"/>
      <c r="V1482" s="180"/>
      <c r="W1482" s="180"/>
      <c r="X1482" s="180"/>
      <c r="Y1482" s="180"/>
      <c r="Z1482" s="180"/>
      <c r="AA1482" s="180"/>
      <c r="AB1482" s="180"/>
      <c r="AC1482" s="205" t="str">
        <f>INDEX(Tracking!$B$6:$B$3001,ROW(A1477),1)&amp;""</f>
        <v/>
      </c>
      <c r="AD1482" s="206">
        <f t="array" ref="AD1482">SUMPRODUCT(MID(0&amp;AC1482,LARGE(INDEX(ISNUMBER(--MID(AC1482,ROW($A$1:$A$25),1))* ROW($A$1:$A$25),0),ROW($A$1:$A$25))+1,1)*10^ROW($A$1:$A$25)/10)</f>
        <v>0</v>
      </c>
      <c r="AE1482" s="180"/>
      <c r="AF1482" s="180"/>
      <c r="AG1482" s="180"/>
    </row>
    <row r="1483" spans="15:33" s="179" customFormat="1" x14ac:dyDescent="0.25">
      <c r="O1483" s="180"/>
      <c r="P1483" s="180"/>
      <c r="Q1483" s="180"/>
      <c r="R1483" s="180"/>
      <c r="S1483" s="180"/>
      <c r="T1483" s="180"/>
      <c r="U1483" s="180"/>
      <c r="V1483" s="180"/>
      <c r="W1483" s="180"/>
      <c r="X1483" s="180"/>
      <c r="Y1483" s="180"/>
      <c r="Z1483" s="180"/>
      <c r="AA1483" s="180"/>
      <c r="AB1483" s="180"/>
      <c r="AC1483" s="205" t="str">
        <f>INDEX(Tracking!$B$6:$B$3001,ROW(A1478),1)&amp;""</f>
        <v/>
      </c>
      <c r="AD1483" s="206">
        <f t="array" ref="AD1483">SUMPRODUCT(MID(0&amp;AC1483,LARGE(INDEX(ISNUMBER(--MID(AC1483,ROW($A$1:$A$25),1))* ROW($A$1:$A$25),0),ROW($A$1:$A$25))+1,1)*10^ROW($A$1:$A$25)/10)</f>
        <v>0</v>
      </c>
      <c r="AE1483" s="180"/>
      <c r="AF1483" s="180"/>
      <c r="AG1483" s="180"/>
    </row>
    <row r="1484" spans="15:33" s="179" customFormat="1" x14ac:dyDescent="0.25">
      <c r="O1484" s="180"/>
      <c r="P1484" s="180"/>
      <c r="Q1484" s="180"/>
      <c r="R1484" s="180"/>
      <c r="S1484" s="180"/>
      <c r="T1484" s="180"/>
      <c r="U1484" s="180"/>
      <c r="V1484" s="180"/>
      <c r="W1484" s="180"/>
      <c r="X1484" s="180"/>
      <c r="Y1484" s="180"/>
      <c r="Z1484" s="180"/>
      <c r="AA1484" s="180"/>
      <c r="AB1484" s="180"/>
      <c r="AC1484" s="205" t="str">
        <f>INDEX(Tracking!$B$6:$B$3001,ROW(A1479),1)&amp;""</f>
        <v/>
      </c>
      <c r="AD1484" s="206">
        <f t="array" ref="AD1484">SUMPRODUCT(MID(0&amp;AC1484,LARGE(INDEX(ISNUMBER(--MID(AC1484,ROW($A$1:$A$25),1))* ROW($A$1:$A$25),0),ROW($A$1:$A$25))+1,1)*10^ROW($A$1:$A$25)/10)</f>
        <v>0</v>
      </c>
      <c r="AE1484" s="180"/>
      <c r="AF1484" s="180"/>
      <c r="AG1484" s="180"/>
    </row>
    <row r="1485" spans="15:33" s="179" customFormat="1" x14ac:dyDescent="0.25">
      <c r="O1485" s="180"/>
      <c r="P1485" s="180"/>
      <c r="Q1485" s="180"/>
      <c r="R1485" s="180"/>
      <c r="S1485" s="180"/>
      <c r="T1485" s="180"/>
      <c r="U1485" s="180"/>
      <c r="V1485" s="180"/>
      <c r="W1485" s="180"/>
      <c r="X1485" s="180"/>
      <c r="Y1485" s="180"/>
      <c r="Z1485" s="180"/>
      <c r="AA1485" s="180"/>
      <c r="AB1485" s="180"/>
      <c r="AC1485" s="205" t="str">
        <f>INDEX(Tracking!$B$6:$B$3001,ROW(A1480),1)&amp;""</f>
        <v/>
      </c>
      <c r="AD1485" s="206">
        <f t="array" ref="AD1485">SUMPRODUCT(MID(0&amp;AC1485,LARGE(INDEX(ISNUMBER(--MID(AC1485,ROW($A$1:$A$25),1))* ROW($A$1:$A$25),0),ROW($A$1:$A$25))+1,1)*10^ROW($A$1:$A$25)/10)</f>
        <v>0</v>
      </c>
      <c r="AE1485" s="180"/>
      <c r="AF1485" s="180"/>
      <c r="AG1485" s="180"/>
    </row>
    <row r="1486" spans="15:33" s="179" customFormat="1" x14ac:dyDescent="0.25">
      <c r="O1486" s="180"/>
      <c r="P1486" s="180"/>
      <c r="Q1486" s="180"/>
      <c r="R1486" s="180"/>
      <c r="S1486" s="180"/>
      <c r="T1486" s="180"/>
      <c r="U1486" s="180"/>
      <c r="V1486" s="180"/>
      <c r="W1486" s="180"/>
      <c r="X1486" s="180"/>
      <c r="Y1486" s="180"/>
      <c r="Z1486" s="180"/>
      <c r="AA1486" s="180"/>
      <c r="AB1486" s="180"/>
      <c r="AC1486" s="205" t="str">
        <f>INDEX(Tracking!$B$6:$B$3001,ROW(A1481),1)&amp;""</f>
        <v/>
      </c>
      <c r="AD1486" s="206">
        <f t="array" ref="AD1486">SUMPRODUCT(MID(0&amp;AC1486,LARGE(INDEX(ISNUMBER(--MID(AC1486,ROW($A$1:$A$25),1))* ROW($A$1:$A$25),0),ROW($A$1:$A$25))+1,1)*10^ROW($A$1:$A$25)/10)</f>
        <v>0</v>
      </c>
      <c r="AE1486" s="180"/>
      <c r="AF1486" s="180"/>
      <c r="AG1486" s="180"/>
    </row>
    <row r="1487" spans="15:33" s="179" customFormat="1" x14ac:dyDescent="0.25">
      <c r="O1487" s="180"/>
      <c r="P1487" s="180"/>
      <c r="Q1487" s="180"/>
      <c r="R1487" s="180"/>
      <c r="S1487" s="180"/>
      <c r="T1487" s="180"/>
      <c r="U1487" s="180"/>
      <c r="V1487" s="180"/>
      <c r="W1487" s="180"/>
      <c r="X1487" s="180"/>
      <c r="Y1487" s="180"/>
      <c r="Z1487" s="180"/>
      <c r="AA1487" s="180"/>
      <c r="AB1487" s="180"/>
      <c r="AC1487" s="205" t="str">
        <f>INDEX(Tracking!$B$6:$B$3001,ROW(A1482),1)&amp;""</f>
        <v/>
      </c>
      <c r="AD1487" s="206">
        <f t="array" ref="AD1487">SUMPRODUCT(MID(0&amp;AC1487,LARGE(INDEX(ISNUMBER(--MID(AC1487,ROW($A$1:$A$25),1))* ROW($A$1:$A$25),0),ROW($A$1:$A$25))+1,1)*10^ROW($A$1:$A$25)/10)</f>
        <v>0</v>
      </c>
      <c r="AE1487" s="180"/>
      <c r="AF1487" s="180"/>
      <c r="AG1487" s="180"/>
    </row>
    <row r="1488" spans="15:33" s="179" customFormat="1" x14ac:dyDescent="0.25">
      <c r="O1488" s="180"/>
      <c r="P1488" s="180"/>
      <c r="Q1488" s="180"/>
      <c r="R1488" s="180"/>
      <c r="S1488" s="180"/>
      <c r="T1488" s="180"/>
      <c r="U1488" s="180"/>
      <c r="V1488" s="180"/>
      <c r="W1488" s="180"/>
      <c r="X1488" s="180"/>
      <c r="Y1488" s="180"/>
      <c r="Z1488" s="180"/>
      <c r="AA1488" s="180"/>
      <c r="AB1488" s="180"/>
      <c r="AC1488" s="205" t="str">
        <f>INDEX(Tracking!$B$6:$B$3001,ROW(A1483),1)&amp;""</f>
        <v/>
      </c>
      <c r="AD1488" s="206">
        <f t="array" ref="AD1488">SUMPRODUCT(MID(0&amp;AC1488,LARGE(INDEX(ISNUMBER(--MID(AC1488,ROW($A$1:$A$25),1))* ROW($A$1:$A$25),0),ROW($A$1:$A$25))+1,1)*10^ROW($A$1:$A$25)/10)</f>
        <v>0</v>
      </c>
      <c r="AE1488" s="180"/>
      <c r="AF1488" s="180"/>
      <c r="AG1488" s="180"/>
    </row>
    <row r="1489" spans="15:33" s="179" customFormat="1" x14ac:dyDescent="0.25">
      <c r="O1489" s="180"/>
      <c r="P1489" s="180"/>
      <c r="Q1489" s="180"/>
      <c r="R1489" s="180"/>
      <c r="S1489" s="180"/>
      <c r="T1489" s="180"/>
      <c r="U1489" s="180"/>
      <c r="V1489" s="180"/>
      <c r="W1489" s="180"/>
      <c r="X1489" s="180"/>
      <c r="Y1489" s="180"/>
      <c r="Z1489" s="180"/>
      <c r="AA1489" s="180"/>
      <c r="AB1489" s="180"/>
      <c r="AC1489" s="205" t="str">
        <f>INDEX(Tracking!$B$6:$B$3001,ROW(A1484),1)&amp;""</f>
        <v/>
      </c>
      <c r="AD1489" s="206">
        <f t="array" ref="AD1489">SUMPRODUCT(MID(0&amp;AC1489,LARGE(INDEX(ISNUMBER(--MID(AC1489,ROW($A$1:$A$25),1))* ROW($A$1:$A$25),0),ROW($A$1:$A$25))+1,1)*10^ROW($A$1:$A$25)/10)</f>
        <v>0</v>
      </c>
      <c r="AE1489" s="180"/>
      <c r="AF1489" s="180"/>
      <c r="AG1489" s="180"/>
    </row>
    <row r="1490" spans="15:33" s="179" customFormat="1" x14ac:dyDescent="0.25">
      <c r="O1490" s="180"/>
      <c r="P1490" s="180"/>
      <c r="Q1490" s="180"/>
      <c r="R1490" s="180"/>
      <c r="S1490" s="180"/>
      <c r="T1490" s="180"/>
      <c r="U1490" s="180"/>
      <c r="V1490" s="180"/>
      <c r="W1490" s="180"/>
      <c r="X1490" s="180"/>
      <c r="Y1490" s="180"/>
      <c r="Z1490" s="180"/>
      <c r="AA1490" s="180"/>
      <c r="AB1490" s="180"/>
      <c r="AC1490" s="205" t="str">
        <f>INDEX(Tracking!$B$6:$B$3001,ROW(A1485),1)&amp;""</f>
        <v/>
      </c>
      <c r="AD1490" s="206">
        <f t="array" ref="AD1490">SUMPRODUCT(MID(0&amp;AC1490,LARGE(INDEX(ISNUMBER(--MID(AC1490,ROW($A$1:$A$25),1))* ROW($A$1:$A$25),0),ROW($A$1:$A$25))+1,1)*10^ROW($A$1:$A$25)/10)</f>
        <v>0</v>
      </c>
      <c r="AE1490" s="180"/>
      <c r="AF1490" s="180"/>
      <c r="AG1490" s="180"/>
    </row>
    <row r="1491" spans="15:33" s="179" customFormat="1" x14ac:dyDescent="0.25">
      <c r="O1491" s="180"/>
      <c r="P1491" s="180"/>
      <c r="Q1491" s="180"/>
      <c r="R1491" s="180"/>
      <c r="S1491" s="180"/>
      <c r="T1491" s="180"/>
      <c r="U1491" s="180"/>
      <c r="V1491" s="180"/>
      <c r="W1491" s="180"/>
      <c r="X1491" s="180"/>
      <c r="Y1491" s="180"/>
      <c r="Z1491" s="180"/>
      <c r="AA1491" s="180"/>
      <c r="AB1491" s="180"/>
      <c r="AC1491" s="205" t="str">
        <f>INDEX(Tracking!$B$6:$B$3001,ROW(A1486),1)&amp;""</f>
        <v/>
      </c>
      <c r="AD1491" s="206">
        <f t="array" ref="AD1491">SUMPRODUCT(MID(0&amp;AC1491,LARGE(INDEX(ISNUMBER(--MID(AC1491,ROW($A$1:$A$25),1))* ROW($A$1:$A$25),0),ROW($A$1:$A$25))+1,1)*10^ROW($A$1:$A$25)/10)</f>
        <v>0</v>
      </c>
      <c r="AE1491" s="180"/>
      <c r="AF1491" s="180"/>
      <c r="AG1491" s="180"/>
    </row>
    <row r="1492" spans="15:33" s="179" customFormat="1" x14ac:dyDescent="0.25">
      <c r="O1492" s="180"/>
      <c r="P1492" s="180"/>
      <c r="Q1492" s="180"/>
      <c r="R1492" s="180"/>
      <c r="S1492" s="180"/>
      <c r="T1492" s="180"/>
      <c r="U1492" s="180"/>
      <c r="V1492" s="180"/>
      <c r="W1492" s="180"/>
      <c r="X1492" s="180"/>
      <c r="Y1492" s="180"/>
      <c r="Z1492" s="180"/>
      <c r="AA1492" s="180"/>
      <c r="AB1492" s="180"/>
      <c r="AC1492" s="205" t="str">
        <f>INDEX(Tracking!$B$6:$B$3001,ROW(A1487),1)&amp;""</f>
        <v/>
      </c>
      <c r="AD1492" s="206">
        <f t="array" ref="AD1492">SUMPRODUCT(MID(0&amp;AC1492,LARGE(INDEX(ISNUMBER(--MID(AC1492,ROW($A$1:$A$25),1))* ROW($A$1:$A$25),0),ROW($A$1:$A$25))+1,1)*10^ROW($A$1:$A$25)/10)</f>
        <v>0</v>
      </c>
      <c r="AE1492" s="180"/>
      <c r="AF1492" s="180"/>
      <c r="AG1492" s="180"/>
    </row>
    <row r="1493" spans="15:33" s="179" customFormat="1" x14ac:dyDescent="0.25">
      <c r="O1493" s="180"/>
      <c r="P1493" s="180"/>
      <c r="Q1493" s="180"/>
      <c r="R1493" s="180"/>
      <c r="S1493" s="180"/>
      <c r="T1493" s="180"/>
      <c r="U1493" s="180"/>
      <c r="V1493" s="180"/>
      <c r="W1493" s="180"/>
      <c r="X1493" s="180"/>
      <c r="Y1493" s="180"/>
      <c r="Z1493" s="180"/>
      <c r="AA1493" s="180"/>
      <c r="AB1493" s="180"/>
      <c r="AC1493" s="205" t="str">
        <f>INDEX(Tracking!$B$6:$B$3001,ROW(A1488),1)&amp;""</f>
        <v/>
      </c>
      <c r="AD1493" s="206">
        <f t="array" ref="AD1493">SUMPRODUCT(MID(0&amp;AC1493,LARGE(INDEX(ISNUMBER(--MID(AC1493,ROW($A$1:$A$25),1))* ROW($A$1:$A$25),0),ROW($A$1:$A$25))+1,1)*10^ROW($A$1:$A$25)/10)</f>
        <v>0</v>
      </c>
      <c r="AE1493" s="180"/>
      <c r="AF1493" s="180"/>
      <c r="AG1493" s="180"/>
    </row>
    <row r="1494" spans="15:33" s="179" customFormat="1" x14ac:dyDescent="0.25">
      <c r="O1494" s="180"/>
      <c r="P1494" s="180"/>
      <c r="Q1494" s="180"/>
      <c r="R1494" s="180"/>
      <c r="S1494" s="180"/>
      <c r="T1494" s="180"/>
      <c r="U1494" s="180"/>
      <c r="V1494" s="180"/>
      <c r="W1494" s="180"/>
      <c r="X1494" s="180"/>
      <c r="Y1494" s="180"/>
      <c r="Z1494" s="180"/>
      <c r="AA1494" s="180"/>
      <c r="AB1494" s="180"/>
      <c r="AC1494" s="205" t="str">
        <f>INDEX(Tracking!$B$6:$B$3001,ROW(A1489),1)&amp;""</f>
        <v/>
      </c>
      <c r="AD1494" s="206">
        <f t="array" ref="AD1494">SUMPRODUCT(MID(0&amp;AC1494,LARGE(INDEX(ISNUMBER(--MID(AC1494,ROW($A$1:$A$25),1))* ROW($A$1:$A$25),0),ROW($A$1:$A$25))+1,1)*10^ROW($A$1:$A$25)/10)</f>
        <v>0</v>
      </c>
      <c r="AE1494" s="180"/>
      <c r="AF1494" s="180"/>
      <c r="AG1494" s="180"/>
    </row>
    <row r="1495" spans="15:33" s="179" customFormat="1" x14ac:dyDescent="0.25">
      <c r="O1495" s="180"/>
      <c r="P1495" s="180"/>
      <c r="Q1495" s="180"/>
      <c r="R1495" s="180"/>
      <c r="S1495" s="180"/>
      <c r="T1495" s="180"/>
      <c r="U1495" s="180"/>
      <c r="V1495" s="180"/>
      <c r="W1495" s="180"/>
      <c r="X1495" s="180"/>
      <c r="Y1495" s="180"/>
      <c r="Z1495" s="180"/>
      <c r="AA1495" s="180"/>
      <c r="AB1495" s="180"/>
      <c r="AC1495" s="205" t="str">
        <f>INDEX(Tracking!$B$6:$B$3001,ROW(A1490),1)&amp;""</f>
        <v/>
      </c>
      <c r="AD1495" s="206">
        <f t="array" ref="AD1495">SUMPRODUCT(MID(0&amp;AC1495,LARGE(INDEX(ISNUMBER(--MID(AC1495,ROW($A$1:$A$25),1))* ROW($A$1:$A$25),0),ROW($A$1:$A$25))+1,1)*10^ROW($A$1:$A$25)/10)</f>
        <v>0</v>
      </c>
      <c r="AE1495" s="180"/>
      <c r="AF1495" s="180"/>
      <c r="AG1495" s="180"/>
    </row>
    <row r="1496" spans="15:33" s="179" customFormat="1" x14ac:dyDescent="0.25">
      <c r="O1496" s="180"/>
      <c r="P1496" s="180"/>
      <c r="Q1496" s="180"/>
      <c r="R1496" s="180"/>
      <c r="S1496" s="180"/>
      <c r="T1496" s="180"/>
      <c r="U1496" s="180"/>
      <c r="V1496" s="180"/>
      <c r="W1496" s="180"/>
      <c r="X1496" s="180"/>
      <c r="Y1496" s="180"/>
      <c r="Z1496" s="180"/>
      <c r="AA1496" s="180"/>
      <c r="AB1496" s="180"/>
      <c r="AC1496" s="205" t="str">
        <f>INDEX(Tracking!$B$6:$B$3001,ROW(A1491),1)&amp;""</f>
        <v/>
      </c>
      <c r="AD1496" s="206">
        <f t="array" ref="AD1496">SUMPRODUCT(MID(0&amp;AC1496,LARGE(INDEX(ISNUMBER(--MID(AC1496,ROW($A$1:$A$25),1))* ROW($A$1:$A$25),0),ROW($A$1:$A$25))+1,1)*10^ROW($A$1:$A$25)/10)</f>
        <v>0</v>
      </c>
      <c r="AE1496" s="180"/>
      <c r="AF1496" s="180"/>
      <c r="AG1496" s="180"/>
    </row>
    <row r="1497" spans="15:33" s="179" customFormat="1" x14ac:dyDescent="0.25">
      <c r="O1497" s="180"/>
      <c r="P1497" s="180"/>
      <c r="Q1497" s="180"/>
      <c r="R1497" s="180"/>
      <c r="S1497" s="180"/>
      <c r="T1497" s="180"/>
      <c r="U1497" s="180"/>
      <c r="V1497" s="180"/>
      <c r="W1497" s="180"/>
      <c r="X1497" s="180"/>
      <c r="Y1497" s="180"/>
      <c r="Z1497" s="180"/>
      <c r="AA1497" s="180"/>
      <c r="AB1497" s="180"/>
      <c r="AC1497" s="205" t="str">
        <f>INDEX(Tracking!$B$6:$B$3001,ROW(A1492),1)&amp;""</f>
        <v/>
      </c>
      <c r="AD1497" s="206">
        <f t="array" ref="AD1497">SUMPRODUCT(MID(0&amp;AC1497,LARGE(INDEX(ISNUMBER(--MID(AC1497,ROW($A$1:$A$25),1))* ROW($A$1:$A$25),0),ROW($A$1:$A$25))+1,1)*10^ROW($A$1:$A$25)/10)</f>
        <v>0</v>
      </c>
      <c r="AE1497" s="180"/>
      <c r="AF1497" s="180"/>
      <c r="AG1497" s="180"/>
    </row>
    <row r="1498" spans="15:33" s="179" customFormat="1" x14ac:dyDescent="0.25">
      <c r="O1498" s="180"/>
      <c r="P1498" s="180"/>
      <c r="Q1498" s="180"/>
      <c r="R1498" s="180"/>
      <c r="S1498" s="180"/>
      <c r="T1498" s="180"/>
      <c r="U1498" s="180"/>
      <c r="V1498" s="180"/>
      <c r="W1498" s="180"/>
      <c r="X1498" s="180"/>
      <c r="Y1498" s="180"/>
      <c r="Z1498" s="180"/>
      <c r="AA1498" s="180"/>
      <c r="AB1498" s="180"/>
      <c r="AC1498" s="205" t="str">
        <f>INDEX(Tracking!$B$6:$B$3001,ROW(A1493),1)&amp;""</f>
        <v/>
      </c>
      <c r="AD1498" s="206">
        <f t="array" ref="AD1498">SUMPRODUCT(MID(0&amp;AC1498,LARGE(INDEX(ISNUMBER(--MID(AC1498,ROW($A$1:$A$25),1))* ROW($A$1:$A$25),0),ROW($A$1:$A$25))+1,1)*10^ROW($A$1:$A$25)/10)</f>
        <v>0</v>
      </c>
      <c r="AE1498" s="180"/>
      <c r="AF1498" s="180"/>
      <c r="AG1498" s="180"/>
    </row>
    <row r="1499" spans="15:33" s="179" customFormat="1" x14ac:dyDescent="0.25">
      <c r="O1499" s="180"/>
      <c r="P1499" s="180"/>
      <c r="Q1499" s="180"/>
      <c r="R1499" s="180"/>
      <c r="S1499" s="180"/>
      <c r="T1499" s="180"/>
      <c r="U1499" s="180"/>
      <c r="V1499" s="180"/>
      <c r="W1499" s="180"/>
      <c r="X1499" s="180"/>
      <c r="Y1499" s="180"/>
      <c r="Z1499" s="180"/>
      <c r="AA1499" s="180"/>
      <c r="AB1499" s="180"/>
      <c r="AC1499" s="205" t="str">
        <f>INDEX(Tracking!$B$6:$B$3001,ROW(A1494),1)&amp;""</f>
        <v/>
      </c>
      <c r="AD1499" s="206">
        <f t="array" ref="AD1499">SUMPRODUCT(MID(0&amp;AC1499,LARGE(INDEX(ISNUMBER(--MID(AC1499,ROW($A$1:$A$25),1))* ROW($A$1:$A$25),0),ROW($A$1:$A$25))+1,1)*10^ROW($A$1:$A$25)/10)</f>
        <v>0</v>
      </c>
      <c r="AE1499" s="180"/>
      <c r="AF1499" s="180"/>
      <c r="AG1499" s="180"/>
    </row>
    <row r="1500" spans="15:33" s="179" customFormat="1" x14ac:dyDescent="0.25">
      <c r="O1500" s="180"/>
      <c r="P1500" s="180"/>
      <c r="Q1500" s="180"/>
      <c r="R1500" s="180"/>
      <c r="S1500" s="180"/>
      <c r="T1500" s="180"/>
      <c r="U1500" s="180"/>
      <c r="V1500" s="180"/>
      <c r="W1500" s="180"/>
      <c r="X1500" s="180"/>
      <c r="Y1500" s="180"/>
      <c r="Z1500" s="180"/>
      <c r="AA1500" s="180"/>
      <c r="AB1500" s="180"/>
      <c r="AC1500" s="205" t="str">
        <f>INDEX(Tracking!$B$6:$B$3001,ROW(A1495),1)&amp;""</f>
        <v/>
      </c>
      <c r="AD1500" s="206">
        <f t="array" ref="AD1500">SUMPRODUCT(MID(0&amp;AC1500,LARGE(INDEX(ISNUMBER(--MID(AC1500,ROW($A$1:$A$25),1))* ROW($A$1:$A$25),0),ROW($A$1:$A$25))+1,1)*10^ROW($A$1:$A$25)/10)</f>
        <v>0</v>
      </c>
      <c r="AE1500" s="180"/>
      <c r="AF1500" s="180"/>
      <c r="AG1500" s="180"/>
    </row>
    <row r="1501" spans="15:33" s="179" customFormat="1" x14ac:dyDescent="0.25">
      <c r="O1501" s="180"/>
      <c r="P1501" s="180"/>
      <c r="Q1501" s="180"/>
      <c r="R1501" s="180"/>
      <c r="S1501" s="180"/>
      <c r="T1501" s="180"/>
      <c r="U1501" s="180"/>
      <c r="V1501" s="180"/>
      <c r="W1501" s="180"/>
      <c r="X1501" s="180"/>
      <c r="Y1501" s="180"/>
      <c r="Z1501" s="180"/>
      <c r="AA1501" s="180"/>
      <c r="AB1501" s="180"/>
      <c r="AC1501" s="205" t="str">
        <f>INDEX(Tracking!$B$6:$B$3001,ROW(A1496),1)&amp;""</f>
        <v/>
      </c>
      <c r="AD1501" s="206">
        <f t="array" ref="AD1501">SUMPRODUCT(MID(0&amp;AC1501,LARGE(INDEX(ISNUMBER(--MID(AC1501,ROW($A$1:$A$25),1))* ROW($A$1:$A$25),0),ROW($A$1:$A$25))+1,1)*10^ROW($A$1:$A$25)/10)</f>
        <v>0</v>
      </c>
      <c r="AE1501" s="180"/>
      <c r="AF1501" s="180"/>
      <c r="AG1501" s="180"/>
    </row>
    <row r="1502" spans="15:33" s="179" customFormat="1" x14ac:dyDescent="0.25">
      <c r="O1502" s="180"/>
      <c r="P1502" s="180"/>
      <c r="Q1502" s="180"/>
      <c r="R1502" s="180"/>
      <c r="S1502" s="180"/>
      <c r="T1502" s="180"/>
      <c r="U1502" s="180"/>
      <c r="V1502" s="180"/>
      <c r="W1502" s="180"/>
      <c r="X1502" s="180"/>
      <c r="Y1502" s="180"/>
      <c r="Z1502" s="180"/>
      <c r="AA1502" s="180"/>
      <c r="AB1502" s="180"/>
      <c r="AC1502" s="205" t="str">
        <f>INDEX(Tracking!$B$6:$B$3001,ROW(A1497),1)&amp;""</f>
        <v/>
      </c>
      <c r="AD1502" s="206">
        <f t="array" ref="AD1502">SUMPRODUCT(MID(0&amp;AC1502,LARGE(INDEX(ISNUMBER(--MID(AC1502,ROW($A$1:$A$25),1))* ROW($A$1:$A$25),0),ROW($A$1:$A$25))+1,1)*10^ROW($A$1:$A$25)/10)</f>
        <v>0</v>
      </c>
      <c r="AE1502" s="180"/>
      <c r="AF1502" s="180"/>
      <c r="AG1502" s="180"/>
    </row>
    <row r="1503" spans="15:33" s="179" customFormat="1" x14ac:dyDescent="0.25">
      <c r="O1503" s="180"/>
      <c r="P1503" s="180"/>
      <c r="Q1503" s="180"/>
      <c r="R1503" s="180"/>
      <c r="S1503" s="180"/>
      <c r="T1503" s="180"/>
      <c r="U1503" s="180"/>
      <c r="V1503" s="180"/>
      <c r="W1503" s="180"/>
      <c r="X1503" s="180"/>
      <c r="Y1503" s="180"/>
      <c r="Z1503" s="180"/>
      <c r="AA1503" s="180"/>
      <c r="AB1503" s="180"/>
      <c r="AC1503" s="205" t="str">
        <f>INDEX(Tracking!$B$6:$B$3001,ROW(A1498),1)&amp;""</f>
        <v/>
      </c>
      <c r="AD1503" s="206">
        <f t="array" ref="AD1503">SUMPRODUCT(MID(0&amp;AC1503,LARGE(INDEX(ISNUMBER(--MID(AC1503,ROW($A$1:$A$25),1))* ROW($A$1:$A$25),0),ROW($A$1:$A$25))+1,1)*10^ROW($A$1:$A$25)/10)</f>
        <v>0</v>
      </c>
      <c r="AE1503" s="180"/>
      <c r="AF1503" s="180"/>
      <c r="AG1503" s="180"/>
    </row>
    <row r="1504" spans="15:33" s="179" customFormat="1" x14ac:dyDescent="0.25">
      <c r="O1504" s="180"/>
      <c r="P1504" s="180"/>
      <c r="Q1504" s="180"/>
      <c r="R1504" s="180"/>
      <c r="S1504" s="180"/>
      <c r="T1504" s="180"/>
      <c r="U1504" s="180"/>
      <c r="V1504" s="180"/>
      <c r="W1504" s="180"/>
      <c r="X1504" s="180"/>
      <c r="Y1504" s="180"/>
      <c r="Z1504" s="180"/>
      <c r="AA1504" s="180"/>
      <c r="AB1504" s="180"/>
      <c r="AC1504" s="205" t="str">
        <f>INDEX(Tracking!$B$6:$B$3001,ROW(A1499),1)&amp;""</f>
        <v/>
      </c>
      <c r="AD1504" s="206">
        <f t="array" ref="AD1504">SUMPRODUCT(MID(0&amp;AC1504,LARGE(INDEX(ISNUMBER(--MID(AC1504,ROW($A$1:$A$25),1))* ROW($A$1:$A$25),0),ROW($A$1:$A$25))+1,1)*10^ROW($A$1:$A$25)/10)</f>
        <v>0</v>
      </c>
      <c r="AE1504" s="180"/>
      <c r="AF1504" s="180"/>
      <c r="AG1504" s="180"/>
    </row>
    <row r="1505" spans="15:33" s="179" customFormat="1" x14ac:dyDescent="0.25">
      <c r="O1505" s="180"/>
      <c r="P1505" s="180"/>
      <c r="Q1505" s="180"/>
      <c r="R1505" s="180"/>
      <c r="S1505" s="180"/>
      <c r="T1505" s="180"/>
      <c r="U1505" s="180"/>
      <c r="V1505" s="180"/>
      <c r="W1505" s="180"/>
      <c r="X1505" s="180"/>
      <c r="Y1505" s="180"/>
      <c r="Z1505" s="180"/>
      <c r="AA1505" s="180"/>
      <c r="AB1505" s="180"/>
      <c r="AC1505" s="205" t="str">
        <f>INDEX(Tracking!$B$6:$B$3001,ROW(A1500),1)&amp;""</f>
        <v/>
      </c>
      <c r="AD1505" s="206">
        <f t="array" ref="AD1505">SUMPRODUCT(MID(0&amp;AC1505,LARGE(INDEX(ISNUMBER(--MID(AC1505,ROW($A$1:$A$25),1))* ROW($A$1:$A$25),0),ROW($A$1:$A$25))+1,1)*10^ROW($A$1:$A$25)/10)</f>
        <v>0</v>
      </c>
      <c r="AE1505" s="180"/>
      <c r="AF1505" s="180"/>
      <c r="AG1505" s="180"/>
    </row>
    <row r="1506" spans="15:33" s="179" customFormat="1" x14ac:dyDescent="0.25">
      <c r="O1506" s="180"/>
      <c r="P1506" s="180"/>
      <c r="Q1506" s="180"/>
      <c r="R1506" s="180"/>
      <c r="S1506" s="180"/>
      <c r="T1506" s="180"/>
      <c r="U1506" s="180"/>
      <c r="V1506" s="180"/>
      <c r="W1506" s="180"/>
      <c r="X1506" s="180"/>
      <c r="Y1506" s="180"/>
      <c r="Z1506" s="180"/>
      <c r="AA1506" s="180"/>
      <c r="AB1506" s="180"/>
      <c r="AC1506" s="205" t="str">
        <f>INDEX(Tracking!$B$6:$B$3001,ROW(A1501),1)&amp;""</f>
        <v/>
      </c>
      <c r="AD1506" s="206">
        <f t="array" ref="AD1506">SUMPRODUCT(MID(0&amp;AC1506,LARGE(INDEX(ISNUMBER(--MID(AC1506,ROW($A$1:$A$25),1))* ROW($A$1:$A$25),0),ROW($A$1:$A$25))+1,1)*10^ROW($A$1:$A$25)/10)</f>
        <v>0</v>
      </c>
      <c r="AE1506" s="180"/>
      <c r="AF1506" s="180"/>
      <c r="AG1506" s="180"/>
    </row>
    <row r="1507" spans="15:33" s="179" customFormat="1" x14ac:dyDescent="0.25">
      <c r="O1507" s="180"/>
      <c r="P1507" s="180"/>
      <c r="Q1507" s="180"/>
      <c r="R1507" s="180"/>
      <c r="S1507" s="180"/>
      <c r="T1507" s="180"/>
      <c r="U1507" s="180"/>
      <c r="V1507" s="180"/>
      <c r="W1507" s="180"/>
      <c r="X1507" s="180"/>
      <c r="Y1507" s="180"/>
      <c r="Z1507" s="180"/>
      <c r="AA1507" s="180"/>
      <c r="AB1507" s="180"/>
      <c r="AC1507" s="205" t="str">
        <f>INDEX(Tracking!$B$6:$B$3001,ROW(A1502),1)&amp;""</f>
        <v/>
      </c>
      <c r="AD1507" s="206">
        <f t="array" ref="AD1507">SUMPRODUCT(MID(0&amp;AC1507,LARGE(INDEX(ISNUMBER(--MID(AC1507,ROW($A$1:$A$25),1))* ROW($A$1:$A$25),0),ROW($A$1:$A$25))+1,1)*10^ROW($A$1:$A$25)/10)</f>
        <v>0</v>
      </c>
      <c r="AE1507" s="180"/>
      <c r="AF1507" s="180"/>
      <c r="AG1507" s="180"/>
    </row>
    <row r="1508" spans="15:33" s="179" customFormat="1" x14ac:dyDescent="0.25">
      <c r="O1508" s="180"/>
      <c r="P1508" s="180"/>
      <c r="Q1508" s="180"/>
      <c r="R1508" s="180"/>
      <c r="S1508" s="180"/>
      <c r="T1508" s="180"/>
      <c r="U1508" s="180"/>
      <c r="V1508" s="180"/>
      <c r="W1508" s="180"/>
      <c r="X1508" s="180"/>
      <c r="Y1508" s="180"/>
      <c r="Z1508" s="180"/>
      <c r="AA1508" s="180"/>
      <c r="AB1508" s="180"/>
      <c r="AC1508" s="205" t="str">
        <f>INDEX(Tracking!$B$6:$B$3001,ROW(A1503),1)&amp;""</f>
        <v/>
      </c>
      <c r="AD1508" s="206">
        <f t="array" ref="AD1508">SUMPRODUCT(MID(0&amp;AC1508,LARGE(INDEX(ISNUMBER(--MID(AC1508,ROW($A$1:$A$25),1))* ROW($A$1:$A$25),0),ROW($A$1:$A$25))+1,1)*10^ROW($A$1:$A$25)/10)</f>
        <v>0</v>
      </c>
      <c r="AE1508" s="180"/>
      <c r="AF1508" s="180"/>
      <c r="AG1508" s="180"/>
    </row>
    <row r="1509" spans="15:33" s="179" customFormat="1" x14ac:dyDescent="0.25">
      <c r="O1509" s="180"/>
      <c r="P1509" s="180"/>
      <c r="Q1509" s="180"/>
      <c r="R1509" s="180"/>
      <c r="S1509" s="180"/>
      <c r="T1509" s="180"/>
      <c r="U1509" s="180"/>
      <c r="V1509" s="180"/>
      <c r="W1509" s="180"/>
      <c r="X1509" s="180"/>
      <c r="Y1509" s="180"/>
      <c r="Z1509" s="180"/>
      <c r="AA1509" s="180"/>
      <c r="AB1509" s="180"/>
      <c r="AC1509" s="205" t="str">
        <f>INDEX(Tracking!$B$6:$B$3001,ROW(A1504),1)&amp;""</f>
        <v/>
      </c>
      <c r="AD1509" s="206">
        <f t="array" ref="AD1509">SUMPRODUCT(MID(0&amp;AC1509,LARGE(INDEX(ISNUMBER(--MID(AC1509,ROW($A$1:$A$25),1))* ROW($A$1:$A$25),0),ROW($A$1:$A$25))+1,1)*10^ROW($A$1:$A$25)/10)</f>
        <v>0</v>
      </c>
      <c r="AE1509" s="180"/>
      <c r="AF1509" s="180"/>
      <c r="AG1509" s="180"/>
    </row>
    <row r="1510" spans="15:33" s="179" customFormat="1" x14ac:dyDescent="0.25">
      <c r="O1510" s="180"/>
      <c r="P1510" s="180"/>
      <c r="Q1510" s="180"/>
      <c r="R1510" s="180"/>
      <c r="S1510" s="180"/>
      <c r="T1510" s="180"/>
      <c r="U1510" s="180"/>
      <c r="V1510" s="180"/>
      <c r="W1510" s="180"/>
      <c r="X1510" s="180"/>
      <c r="Y1510" s="180"/>
      <c r="Z1510" s="180"/>
      <c r="AA1510" s="180"/>
      <c r="AB1510" s="180"/>
      <c r="AC1510" s="205" t="str">
        <f>INDEX(Tracking!$B$6:$B$3001,ROW(A1505),1)&amp;""</f>
        <v/>
      </c>
      <c r="AD1510" s="206">
        <f t="array" ref="AD1510">SUMPRODUCT(MID(0&amp;AC1510,LARGE(INDEX(ISNUMBER(--MID(AC1510,ROW($A$1:$A$25),1))* ROW($A$1:$A$25),0),ROW($A$1:$A$25))+1,1)*10^ROW($A$1:$A$25)/10)</f>
        <v>0</v>
      </c>
      <c r="AE1510" s="180"/>
      <c r="AF1510" s="180"/>
      <c r="AG1510" s="180"/>
    </row>
    <row r="1511" spans="15:33" s="179" customFormat="1" x14ac:dyDescent="0.25">
      <c r="O1511" s="180"/>
      <c r="P1511" s="180"/>
      <c r="Q1511" s="180"/>
      <c r="R1511" s="180"/>
      <c r="S1511" s="180"/>
      <c r="T1511" s="180"/>
      <c r="U1511" s="180"/>
      <c r="V1511" s="180"/>
      <c r="W1511" s="180"/>
      <c r="X1511" s="180"/>
      <c r="Y1511" s="180"/>
      <c r="Z1511" s="180"/>
      <c r="AA1511" s="180"/>
      <c r="AB1511" s="180"/>
      <c r="AC1511" s="205" t="str">
        <f>INDEX(Tracking!$B$6:$B$3001,ROW(A1506),1)&amp;""</f>
        <v/>
      </c>
      <c r="AD1511" s="206">
        <f t="array" ref="AD1511">SUMPRODUCT(MID(0&amp;AC1511,LARGE(INDEX(ISNUMBER(--MID(AC1511,ROW($A$1:$A$25),1))* ROW($A$1:$A$25),0),ROW($A$1:$A$25))+1,1)*10^ROW($A$1:$A$25)/10)</f>
        <v>0</v>
      </c>
      <c r="AE1511" s="180"/>
      <c r="AF1511" s="180"/>
      <c r="AG1511" s="180"/>
    </row>
    <row r="1512" spans="15:33" s="179" customFormat="1" x14ac:dyDescent="0.25">
      <c r="O1512" s="180"/>
      <c r="P1512" s="180"/>
      <c r="Q1512" s="180"/>
      <c r="R1512" s="180"/>
      <c r="S1512" s="180"/>
      <c r="T1512" s="180"/>
      <c r="U1512" s="180"/>
      <c r="V1512" s="180"/>
      <c r="W1512" s="180"/>
      <c r="X1512" s="180"/>
      <c r="Y1512" s="180"/>
      <c r="Z1512" s="180"/>
      <c r="AA1512" s="180"/>
      <c r="AB1512" s="180"/>
      <c r="AC1512" s="205" t="str">
        <f>INDEX(Tracking!$B$6:$B$3001,ROW(A1507),1)&amp;""</f>
        <v/>
      </c>
      <c r="AD1512" s="206">
        <f t="array" ref="AD1512">SUMPRODUCT(MID(0&amp;AC1512,LARGE(INDEX(ISNUMBER(--MID(AC1512,ROW($A$1:$A$25),1))* ROW($A$1:$A$25),0),ROW($A$1:$A$25))+1,1)*10^ROW($A$1:$A$25)/10)</f>
        <v>0</v>
      </c>
      <c r="AE1512" s="180"/>
      <c r="AF1512" s="180"/>
      <c r="AG1512" s="180"/>
    </row>
    <row r="1513" spans="15:33" s="179" customFormat="1" x14ac:dyDescent="0.25">
      <c r="O1513" s="180"/>
      <c r="P1513" s="180"/>
      <c r="Q1513" s="180"/>
      <c r="R1513" s="180"/>
      <c r="S1513" s="180"/>
      <c r="T1513" s="180"/>
      <c r="U1513" s="180"/>
      <c r="V1513" s="180"/>
      <c r="W1513" s="180"/>
      <c r="X1513" s="180"/>
      <c r="Y1513" s="180"/>
      <c r="Z1513" s="180"/>
      <c r="AA1513" s="180"/>
      <c r="AB1513" s="180"/>
      <c r="AC1513" s="205" t="str">
        <f>INDEX(Tracking!$B$6:$B$3001,ROW(A1508),1)&amp;""</f>
        <v/>
      </c>
      <c r="AD1513" s="206">
        <f t="array" ref="AD1513">SUMPRODUCT(MID(0&amp;AC1513,LARGE(INDEX(ISNUMBER(--MID(AC1513,ROW($A$1:$A$25),1))* ROW($A$1:$A$25),0),ROW($A$1:$A$25))+1,1)*10^ROW($A$1:$A$25)/10)</f>
        <v>0</v>
      </c>
      <c r="AE1513" s="180"/>
      <c r="AF1513" s="180"/>
      <c r="AG1513" s="180"/>
    </row>
    <row r="1514" spans="15:33" s="179" customFormat="1" x14ac:dyDescent="0.25">
      <c r="O1514" s="180"/>
      <c r="P1514" s="180"/>
      <c r="Q1514" s="180"/>
      <c r="R1514" s="180"/>
      <c r="S1514" s="180"/>
      <c r="T1514" s="180"/>
      <c r="U1514" s="180"/>
      <c r="V1514" s="180"/>
      <c r="W1514" s="180"/>
      <c r="X1514" s="180"/>
      <c r="Y1514" s="180"/>
      <c r="Z1514" s="180"/>
      <c r="AA1514" s="180"/>
      <c r="AB1514" s="180"/>
      <c r="AC1514" s="205" t="str">
        <f>INDEX(Tracking!$B$6:$B$3001,ROW(A1509),1)&amp;""</f>
        <v/>
      </c>
      <c r="AD1514" s="206">
        <f t="array" ref="AD1514">SUMPRODUCT(MID(0&amp;AC1514,LARGE(INDEX(ISNUMBER(--MID(AC1514,ROW($A$1:$A$25),1))* ROW($A$1:$A$25),0),ROW($A$1:$A$25))+1,1)*10^ROW($A$1:$A$25)/10)</f>
        <v>0</v>
      </c>
      <c r="AE1514" s="180"/>
      <c r="AF1514" s="180"/>
      <c r="AG1514" s="180"/>
    </row>
    <row r="1515" spans="15:33" s="179" customFormat="1" x14ac:dyDescent="0.25">
      <c r="O1515" s="180"/>
      <c r="P1515" s="180"/>
      <c r="Q1515" s="180"/>
      <c r="R1515" s="180"/>
      <c r="S1515" s="180"/>
      <c r="T1515" s="180"/>
      <c r="U1515" s="180"/>
      <c r="V1515" s="180"/>
      <c r="W1515" s="180"/>
      <c r="X1515" s="180"/>
      <c r="Y1515" s="180"/>
      <c r="Z1515" s="180"/>
      <c r="AA1515" s="180"/>
      <c r="AB1515" s="180"/>
      <c r="AC1515" s="205" t="str">
        <f>INDEX(Tracking!$B$6:$B$3001,ROW(A1510),1)&amp;""</f>
        <v/>
      </c>
      <c r="AD1515" s="206">
        <f t="array" ref="AD1515">SUMPRODUCT(MID(0&amp;AC1515,LARGE(INDEX(ISNUMBER(--MID(AC1515,ROW($A$1:$A$25),1))* ROW($A$1:$A$25),0),ROW($A$1:$A$25))+1,1)*10^ROW($A$1:$A$25)/10)</f>
        <v>0</v>
      </c>
      <c r="AE1515" s="180"/>
      <c r="AF1515" s="180"/>
      <c r="AG1515" s="180"/>
    </row>
    <row r="1516" spans="15:33" s="179" customFormat="1" x14ac:dyDescent="0.25">
      <c r="O1516" s="180"/>
      <c r="P1516" s="180"/>
      <c r="Q1516" s="180"/>
      <c r="R1516" s="180"/>
      <c r="S1516" s="180"/>
      <c r="T1516" s="180"/>
      <c r="U1516" s="180"/>
      <c r="V1516" s="180"/>
      <c r="W1516" s="180"/>
      <c r="X1516" s="180"/>
      <c r="Y1516" s="180"/>
      <c r="Z1516" s="180"/>
      <c r="AA1516" s="180"/>
      <c r="AB1516" s="180"/>
      <c r="AC1516" s="205" t="str">
        <f>INDEX(Tracking!$B$6:$B$3001,ROW(A1511),1)&amp;""</f>
        <v/>
      </c>
      <c r="AD1516" s="206">
        <f t="array" ref="AD1516">SUMPRODUCT(MID(0&amp;AC1516,LARGE(INDEX(ISNUMBER(--MID(AC1516,ROW($A$1:$A$25),1))* ROW($A$1:$A$25),0),ROW($A$1:$A$25))+1,1)*10^ROW($A$1:$A$25)/10)</f>
        <v>0</v>
      </c>
      <c r="AE1516" s="180"/>
      <c r="AF1516" s="180"/>
      <c r="AG1516" s="180"/>
    </row>
    <row r="1517" spans="15:33" s="179" customFormat="1" x14ac:dyDescent="0.25">
      <c r="O1517" s="180"/>
      <c r="P1517" s="180"/>
      <c r="Q1517" s="180"/>
      <c r="R1517" s="180"/>
      <c r="S1517" s="180"/>
      <c r="T1517" s="180"/>
      <c r="U1517" s="180"/>
      <c r="V1517" s="180"/>
      <c r="W1517" s="180"/>
      <c r="X1517" s="180"/>
      <c r="Y1517" s="180"/>
      <c r="Z1517" s="180"/>
      <c r="AA1517" s="180"/>
      <c r="AB1517" s="180"/>
      <c r="AC1517" s="205" t="str">
        <f>INDEX(Tracking!$B$6:$B$3001,ROW(A1512),1)&amp;""</f>
        <v/>
      </c>
      <c r="AD1517" s="206">
        <f t="array" ref="AD1517">SUMPRODUCT(MID(0&amp;AC1517,LARGE(INDEX(ISNUMBER(--MID(AC1517,ROW($A$1:$A$25),1))* ROW($A$1:$A$25),0),ROW($A$1:$A$25))+1,1)*10^ROW($A$1:$A$25)/10)</f>
        <v>0</v>
      </c>
      <c r="AE1517" s="180"/>
      <c r="AF1517" s="180"/>
      <c r="AG1517" s="180"/>
    </row>
    <row r="1518" spans="15:33" s="179" customFormat="1" x14ac:dyDescent="0.25">
      <c r="O1518" s="180"/>
      <c r="P1518" s="180"/>
      <c r="Q1518" s="180"/>
      <c r="R1518" s="180"/>
      <c r="S1518" s="180"/>
      <c r="T1518" s="180"/>
      <c r="U1518" s="180"/>
      <c r="V1518" s="180"/>
      <c r="W1518" s="180"/>
      <c r="X1518" s="180"/>
      <c r="Y1518" s="180"/>
      <c r="Z1518" s="180"/>
      <c r="AA1518" s="180"/>
      <c r="AB1518" s="180"/>
      <c r="AC1518" s="205" t="str">
        <f>INDEX(Tracking!$B$6:$B$3001,ROW(A1513),1)&amp;""</f>
        <v/>
      </c>
      <c r="AD1518" s="206">
        <f t="array" ref="AD1518">SUMPRODUCT(MID(0&amp;AC1518,LARGE(INDEX(ISNUMBER(--MID(AC1518,ROW($A$1:$A$25),1))* ROW($A$1:$A$25),0),ROW($A$1:$A$25))+1,1)*10^ROW($A$1:$A$25)/10)</f>
        <v>0</v>
      </c>
      <c r="AE1518" s="180"/>
      <c r="AF1518" s="180"/>
      <c r="AG1518" s="180"/>
    </row>
    <row r="1519" spans="15:33" s="179" customFormat="1" x14ac:dyDescent="0.25">
      <c r="O1519" s="180"/>
      <c r="P1519" s="180"/>
      <c r="Q1519" s="180"/>
      <c r="R1519" s="180"/>
      <c r="S1519" s="180"/>
      <c r="T1519" s="180"/>
      <c r="U1519" s="180"/>
      <c r="V1519" s="180"/>
      <c r="W1519" s="180"/>
      <c r="X1519" s="180"/>
      <c r="Y1519" s="180"/>
      <c r="Z1519" s="180"/>
      <c r="AA1519" s="180"/>
      <c r="AB1519" s="180"/>
      <c r="AC1519" s="205" t="str">
        <f>INDEX(Tracking!$B$6:$B$3001,ROW(A1514),1)&amp;""</f>
        <v/>
      </c>
      <c r="AD1519" s="206">
        <f t="array" ref="AD1519">SUMPRODUCT(MID(0&amp;AC1519,LARGE(INDEX(ISNUMBER(--MID(AC1519,ROW($A$1:$A$25),1))* ROW($A$1:$A$25),0),ROW($A$1:$A$25))+1,1)*10^ROW($A$1:$A$25)/10)</f>
        <v>0</v>
      </c>
      <c r="AE1519" s="180"/>
      <c r="AF1519" s="180"/>
      <c r="AG1519" s="180"/>
    </row>
    <row r="1520" spans="15:33" s="179" customFormat="1" x14ac:dyDescent="0.25">
      <c r="O1520" s="180"/>
      <c r="P1520" s="180"/>
      <c r="Q1520" s="180"/>
      <c r="R1520" s="180"/>
      <c r="S1520" s="180"/>
      <c r="T1520" s="180"/>
      <c r="U1520" s="180"/>
      <c r="V1520" s="180"/>
      <c r="W1520" s="180"/>
      <c r="X1520" s="180"/>
      <c r="Y1520" s="180"/>
      <c r="Z1520" s="180"/>
      <c r="AA1520" s="180"/>
      <c r="AB1520" s="180"/>
      <c r="AC1520" s="205" t="str">
        <f>INDEX(Tracking!$B$6:$B$3001,ROW(A1515),1)&amp;""</f>
        <v/>
      </c>
      <c r="AD1520" s="206">
        <f t="array" ref="AD1520">SUMPRODUCT(MID(0&amp;AC1520,LARGE(INDEX(ISNUMBER(--MID(AC1520,ROW($A$1:$A$25),1))* ROW($A$1:$A$25),0),ROW($A$1:$A$25))+1,1)*10^ROW($A$1:$A$25)/10)</f>
        <v>0</v>
      </c>
      <c r="AE1520" s="180"/>
      <c r="AF1520" s="180"/>
      <c r="AG1520" s="180"/>
    </row>
    <row r="1521" spans="15:33" s="179" customFormat="1" x14ac:dyDescent="0.25">
      <c r="O1521" s="180"/>
      <c r="P1521" s="180"/>
      <c r="Q1521" s="180"/>
      <c r="R1521" s="180"/>
      <c r="S1521" s="180"/>
      <c r="T1521" s="180"/>
      <c r="U1521" s="180"/>
      <c r="V1521" s="180"/>
      <c r="W1521" s="180"/>
      <c r="X1521" s="180"/>
      <c r="Y1521" s="180"/>
      <c r="Z1521" s="180"/>
      <c r="AA1521" s="180"/>
      <c r="AB1521" s="180"/>
      <c r="AC1521" s="205" t="str">
        <f>INDEX(Tracking!$B$6:$B$3001,ROW(A1516),1)&amp;""</f>
        <v/>
      </c>
      <c r="AD1521" s="206">
        <f t="array" ref="AD1521">SUMPRODUCT(MID(0&amp;AC1521,LARGE(INDEX(ISNUMBER(--MID(AC1521,ROW($A$1:$A$25),1))* ROW($A$1:$A$25),0),ROW($A$1:$A$25))+1,1)*10^ROW($A$1:$A$25)/10)</f>
        <v>0</v>
      </c>
      <c r="AE1521" s="180"/>
      <c r="AF1521" s="180"/>
      <c r="AG1521" s="180"/>
    </row>
    <row r="1522" spans="15:33" s="179" customFormat="1" x14ac:dyDescent="0.25">
      <c r="O1522" s="180"/>
      <c r="P1522" s="180"/>
      <c r="Q1522" s="180"/>
      <c r="R1522" s="180"/>
      <c r="S1522" s="180"/>
      <c r="T1522" s="180"/>
      <c r="U1522" s="180"/>
      <c r="V1522" s="180"/>
      <c r="W1522" s="180"/>
      <c r="X1522" s="180"/>
      <c r="Y1522" s="180"/>
      <c r="Z1522" s="180"/>
      <c r="AA1522" s="180"/>
      <c r="AB1522" s="180"/>
      <c r="AC1522" s="205" t="str">
        <f>INDEX(Tracking!$B$6:$B$3001,ROW(A1517),1)&amp;""</f>
        <v/>
      </c>
      <c r="AD1522" s="206">
        <f t="array" ref="AD1522">SUMPRODUCT(MID(0&amp;AC1522,LARGE(INDEX(ISNUMBER(--MID(AC1522,ROW($A$1:$A$25),1))* ROW($A$1:$A$25),0),ROW($A$1:$A$25))+1,1)*10^ROW($A$1:$A$25)/10)</f>
        <v>0</v>
      </c>
      <c r="AE1522" s="180"/>
      <c r="AF1522" s="180"/>
      <c r="AG1522" s="180"/>
    </row>
    <row r="1523" spans="15:33" s="179" customFormat="1" x14ac:dyDescent="0.25">
      <c r="O1523" s="180"/>
      <c r="P1523" s="180"/>
      <c r="Q1523" s="180"/>
      <c r="R1523" s="180"/>
      <c r="S1523" s="180"/>
      <c r="T1523" s="180"/>
      <c r="U1523" s="180"/>
      <c r="V1523" s="180"/>
      <c r="W1523" s="180"/>
      <c r="X1523" s="180"/>
      <c r="Y1523" s="180"/>
      <c r="Z1523" s="180"/>
      <c r="AA1523" s="180"/>
      <c r="AB1523" s="180"/>
      <c r="AC1523" s="205" t="str">
        <f>INDEX(Tracking!$B$6:$B$3001,ROW(A1518),1)&amp;""</f>
        <v/>
      </c>
      <c r="AD1523" s="206">
        <f t="array" ref="AD1523">SUMPRODUCT(MID(0&amp;AC1523,LARGE(INDEX(ISNUMBER(--MID(AC1523,ROW($A$1:$A$25),1))* ROW($A$1:$A$25),0),ROW($A$1:$A$25))+1,1)*10^ROW($A$1:$A$25)/10)</f>
        <v>0</v>
      </c>
      <c r="AE1523" s="180"/>
      <c r="AF1523" s="180"/>
      <c r="AG1523" s="180"/>
    </row>
    <row r="1524" spans="15:33" s="179" customFormat="1" x14ac:dyDescent="0.25">
      <c r="O1524" s="180"/>
      <c r="P1524" s="180"/>
      <c r="Q1524" s="180"/>
      <c r="R1524" s="180"/>
      <c r="S1524" s="180"/>
      <c r="T1524" s="180"/>
      <c r="U1524" s="180"/>
      <c r="V1524" s="180"/>
      <c r="W1524" s="180"/>
      <c r="X1524" s="180"/>
      <c r="Y1524" s="180"/>
      <c r="Z1524" s="180"/>
      <c r="AA1524" s="180"/>
      <c r="AB1524" s="180"/>
      <c r="AC1524" s="205" t="str">
        <f>INDEX(Tracking!$B$6:$B$3001,ROW(A1519),1)&amp;""</f>
        <v/>
      </c>
      <c r="AD1524" s="206">
        <f t="array" ref="AD1524">SUMPRODUCT(MID(0&amp;AC1524,LARGE(INDEX(ISNUMBER(--MID(AC1524,ROW($A$1:$A$25),1))* ROW($A$1:$A$25),0),ROW($A$1:$A$25))+1,1)*10^ROW($A$1:$A$25)/10)</f>
        <v>0</v>
      </c>
      <c r="AE1524" s="180"/>
      <c r="AF1524" s="180"/>
      <c r="AG1524" s="180"/>
    </row>
    <row r="1525" spans="15:33" s="179" customFormat="1" x14ac:dyDescent="0.25">
      <c r="O1525" s="180"/>
      <c r="P1525" s="180"/>
      <c r="Q1525" s="180"/>
      <c r="R1525" s="180"/>
      <c r="S1525" s="180"/>
      <c r="T1525" s="180"/>
      <c r="U1525" s="180"/>
      <c r="V1525" s="180"/>
      <c r="W1525" s="180"/>
      <c r="X1525" s="180"/>
      <c r="Y1525" s="180"/>
      <c r="Z1525" s="180"/>
      <c r="AA1525" s="180"/>
      <c r="AB1525" s="180"/>
      <c r="AC1525" s="205" t="str">
        <f>INDEX(Tracking!$B$6:$B$3001,ROW(A1520),1)&amp;""</f>
        <v/>
      </c>
      <c r="AD1525" s="206">
        <f t="array" ref="AD1525">SUMPRODUCT(MID(0&amp;AC1525,LARGE(INDEX(ISNUMBER(--MID(AC1525,ROW($A$1:$A$25),1))* ROW($A$1:$A$25),0),ROW($A$1:$A$25))+1,1)*10^ROW($A$1:$A$25)/10)</f>
        <v>0</v>
      </c>
      <c r="AE1525" s="180"/>
      <c r="AF1525" s="180"/>
      <c r="AG1525" s="180"/>
    </row>
    <row r="1526" spans="15:33" s="179" customFormat="1" x14ac:dyDescent="0.25">
      <c r="O1526" s="180"/>
      <c r="P1526" s="180"/>
      <c r="Q1526" s="180"/>
      <c r="R1526" s="180"/>
      <c r="S1526" s="180"/>
      <c r="T1526" s="180"/>
      <c r="U1526" s="180"/>
      <c r="V1526" s="180"/>
      <c r="W1526" s="180"/>
      <c r="X1526" s="180"/>
      <c r="Y1526" s="180"/>
      <c r="Z1526" s="180"/>
      <c r="AA1526" s="180"/>
      <c r="AB1526" s="180"/>
      <c r="AC1526" s="205" t="str">
        <f>INDEX(Tracking!$B$6:$B$3001,ROW(A1521),1)&amp;""</f>
        <v/>
      </c>
      <c r="AD1526" s="206">
        <f t="array" ref="AD1526">SUMPRODUCT(MID(0&amp;AC1526,LARGE(INDEX(ISNUMBER(--MID(AC1526,ROW($A$1:$A$25),1))* ROW($A$1:$A$25),0),ROW($A$1:$A$25))+1,1)*10^ROW($A$1:$A$25)/10)</f>
        <v>0</v>
      </c>
      <c r="AE1526" s="180"/>
      <c r="AF1526" s="180"/>
      <c r="AG1526" s="180"/>
    </row>
    <row r="1527" spans="15:33" s="179" customFormat="1" x14ac:dyDescent="0.25">
      <c r="O1527" s="180"/>
      <c r="P1527" s="180"/>
      <c r="Q1527" s="180"/>
      <c r="R1527" s="180"/>
      <c r="S1527" s="180"/>
      <c r="T1527" s="180"/>
      <c r="U1527" s="180"/>
      <c r="V1527" s="180"/>
      <c r="W1527" s="180"/>
      <c r="X1527" s="180"/>
      <c r="Y1527" s="180"/>
      <c r="Z1527" s="180"/>
      <c r="AA1527" s="180"/>
      <c r="AB1527" s="180"/>
      <c r="AC1527" s="205" t="str">
        <f>INDEX(Tracking!$B$6:$B$3001,ROW(A1522),1)&amp;""</f>
        <v/>
      </c>
      <c r="AD1527" s="206">
        <f t="array" ref="AD1527">SUMPRODUCT(MID(0&amp;AC1527,LARGE(INDEX(ISNUMBER(--MID(AC1527,ROW($A$1:$A$25),1))* ROW($A$1:$A$25),0),ROW($A$1:$A$25))+1,1)*10^ROW($A$1:$A$25)/10)</f>
        <v>0</v>
      </c>
      <c r="AE1527" s="180"/>
      <c r="AF1527" s="180"/>
      <c r="AG1527" s="180"/>
    </row>
    <row r="1528" spans="15:33" s="179" customFormat="1" x14ac:dyDescent="0.25">
      <c r="O1528" s="180"/>
      <c r="P1528" s="180"/>
      <c r="Q1528" s="180"/>
      <c r="R1528" s="180"/>
      <c r="S1528" s="180"/>
      <c r="T1528" s="180"/>
      <c r="U1528" s="180"/>
      <c r="V1528" s="180"/>
      <c r="W1528" s="180"/>
      <c r="X1528" s="180"/>
      <c r="Y1528" s="180"/>
      <c r="Z1528" s="180"/>
      <c r="AA1528" s="180"/>
      <c r="AB1528" s="180"/>
      <c r="AC1528" s="205" t="str">
        <f>INDEX(Tracking!$B$6:$B$3001,ROW(A1523),1)&amp;""</f>
        <v/>
      </c>
      <c r="AD1528" s="206">
        <f t="array" ref="AD1528">SUMPRODUCT(MID(0&amp;AC1528,LARGE(INDEX(ISNUMBER(--MID(AC1528,ROW($A$1:$A$25),1))* ROW($A$1:$A$25),0),ROW($A$1:$A$25))+1,1)*10^ROW($A$1:$A$25)/10)</f>
        <v>0</v>
      </c>
      <c r="AE1528" s="180"/>
      <c r="AF1528" s="180"/>
      <c r="AG1528" s="180"/>
    </row>
    <row r="1529" spans="15:33" s="179" customFormat="1" x14ac:dyDescent="0.25">
      <c r="O1529" s="180"/>
      <c r="P1529" s="180"/>
      <c r="Q1529" s="180"/>
      <c r="R1529" s="180"/>
      <c r="S1529" s="180"/>
      <c r="T1529" s="180"/>
      <c r="U1529" s="180"/>
      <c r="V1529" s="180"/>
      <c r="W1529" s="180"/>
      <c r="X1529" s="180"/>
      <c r="Y1529" s="180"/>
      <c r="Z1529" s="180"/>
      <c r="AA1529" s="180"/>
      <c r="AB1529" s="180"/>
      <c r="AC1529" s="205" t="str">
        <f>INDEX(Tracking!$B$6:$B$3001,ROW(A1524),1)&amp;""</f>
        <v/>
      </c>
      <c r="AD1529" s="206">
        <f t="array" ref="AD1529">SUMPRODUCT(MID(0&amp;AC1529,LARGE(INDEX(ISNUMBER(--MID(AC1529,ROW($A$1:$A$25),1))* ROW($A$1:$A$25),0),ROW($A$1:$A$25))+1,1)*10^ROW($A$1:$A$25)/10)</f>
        <v>0</v>
      </c>
      <c r="AE1529" s="180"/>
      <c r="AF1529" s="180"/>
      <c r="AG1529" s="180"/>
    </row>
    <row r="1530" spans="15:33" s="179" customFormat="1" x14ac:dyDescent="0.25">
      <c r="O1530" s="180"/>
      <c r="P1530" s="180"/>
      <c r="Q1530" s="180"/>
      <c r="R1530" s="180"/>
      <c r="S1530" s="180"/>
      <c r="T1530" s="180"/>
      <c r="U1530" s="180"/>
      <c r="V1530" s="180"/>
      <c r="W1530" s="180"/>
      <c r="X1530" s="180"/>
      <c r="Y1530" s="180"/>
      <c r="Z1530" s="180"/>
      <c r="AA1530" s="180"/>
      <c r="AB1530" s="180"/>
      <c r="AC1530" s="205" t="str">
        <f>INDEX(Tracking!$B$6:$B$3001,ROW(A1525),1)&amp;""</f>
        <v/>
      </c>
      <c r="AD1530" s="206">
        <f t="array" ref="AD1530">SUMPRODUCT(MID(0&amp;AC1530,LARGE(INDEX(ISNUMBER(--MID(AC1530,ROW($A$1:$A$25),1))* ROW($A$1:$A$25),0),ROW($A$1:$A$25))+1,1)*10^ROW($A$1:$A$25)/10)</f>
        <v>0</v>
      </c>
      <c r="AE1530" s="180"/>
      <c r="AF1530" s="180"/>
      <c r="AG1530" s="180"/>
    </row>
    <row r="1531" spans="15:33" s="179" customFormat="1" x14ac:dyDescent="0.25">
      <c r="O1531" s="180"/>
      <c r="P1531" s="180"/>
      <c r="Q1531" s="180"/>
      <c r="R1531" s="180"/>
      <c r="S1531" s="180"/>
      <c r="T1531" s="180"/>
      <c r="U1531" s="180"/>
      <c r="V1531" s="180"/>
      <c r="W1531" s="180"/>
      <c r="X1531" s="180"/>
      <c r="Y1531" s="180"/>
      <c r="Z1531" s="180"/>
      <c r="AA1531" s="180"/>
      <c r="AB1531" s="180"/>
      <c r="AC1531" s="205" t="str">
        <f>INDEX(Tracking!$B$6:$B$3001,ROW(A1526),1)&amp;""</f>
        <v/>
      </c>
      <c r="AD1531" s="206">
        <f t="array" ref="AD1531">SUMPRODUCT(MID(0&amp;AC1531,LARGE(INDEX(ISNUMBER(--MID(AC1531,ROW($A$1:$A$25),1))* ROW($A$1:$A$25),0),ROW($A$1:$A$25))+1,1)*10^ROW($A$1:$A$25)/10)</f>
        <v>0</v>
      </c>
      <c r="AE1531" s="180"/>
      <c r="AF1531" s="180"/>
      <c r="AG1531" s="180"/>
    </row>
    <row r="1532" spans="15:33" s="179" customFormat="1" x14ac:dyDescent="0.25">
      <c r="O1532" s="180"/>
      <c r="P1532" s="180"/>
      <c r="Q1532" s="180"/>
      <c r="R1532" s="180"/>
      <c r="S1532" s="180"/>
      <c r="T1532" s="180"/>
      <c r="U1532" s="180"/>
      <c r="V1532" s="180"/>
      <c r="W1532" s="180"/>
      <c r="X1532" s="180"/>
      <c r="Y1532" s="180"/>
      <c r="Z1532" s="180"/>
      <c r="AA1532" s="180"/>
      <c r="AB1532" s="180"/>
      <c r="AC1532" s="205" t="str">
        <f>INDEX(Tracking!$B$6:$B$3001,ROW(A1527),1)&amp;""</f>
        <v/>
      </c>
      <c r="AD1532" s="206">
        <f t="array" ref="AD1532">SUMPRODUCT(MID(0&amp;AC1532,LARGE(INDEX(ISNUMBER(--MID(AC1532,ROW($A$1:$A$25),1))* ROW($A$1:$A$25),0),ROW($A$1:$A$25))+1,1)*10^ROW($A$1:$A$25)/10)</f>
        <v>0</v>
      </c>
      <c r="AE1532" s="180"/>
      <c r="AF1532" s="180"/>
      <c r="AG1532" s="180"/>
    </row>
    <row r="1533" spans="15:33" s="179" customFormat="1" x14ac:dyDescent="0.25">
      <c r="O1533" s="180"/>
      <c r="P1533" s="180"/>
      <c r="Q1533" s="180"/>
      <c r="R1533" s="180"/>
      <c r="S1533" s="180"/>
      <c r="T1533" s="180"/>
      <c r="U1533" s="180"/>
      <c r="V1533" s="180"/>
      <c r="W1533" s="180"/>
      <c r="X1533" s="180"/>
      <c r="Y1533" s="180"/>
      <c r="Z1533" s="180"/>
      <c r="AA1533" s="180"/>
      <c r="AB1533" s="180"/>
      <c r="AC1533" s="205" t="str">
        <f>INDEX(Tracking!$B$6:$B$3001,ROW(A1528),1)&amp;""</f>
        <v/>
      </c>
      <c r="AD1533" s="206">
        <f t="array" ref="AD1533">SUMPRODUCT(MID(0&amp;AC1533,LARGE(INDEX(ISNUMBER(--MID(AC1533,ROW($A$1:$A$25),1))* ROW($A$1:$A$25),0),ROW($A$1:$A$25))+1,1)*10^ROW($A$1:$A$25)/10)</f>
        <v>0</v>
      </c>
      <c r="AE1533" s="180"/>
      <c r="AF1533" s="180"/>
      <c r="AG1533" s="180"/>
    </row>
    <row r="1534" spans="15:33" s="179" customFormat="1" x14ac:dyDescent="0.25">
      <c r="O1534" s="180"/>
      <c r="P1534" s="180"/>
      <c r="Q1534" s="180"/>
      <c r="R1534" s="180"/>
      <c r="S1534" s="180"/>
      <c r="T1534" s="180"/>
      <c r="U1534" s="180"/>
      <c r="V1534" s="180"/>
      <c r="W1534" s="180"/>
      <c r="X1534" s="180"/>
      <c r="Y1534" s="180"/>
      <c r="Z1534" s="180"/>
      <c r="AA1534" s="180"/>
      <c r="AB1534" s="180"/>
      <c r="AC1534" s="205" t="str">
        <f>INDEX(Tracking!$B$6:$B$3001,ROW(A1529),1)&amp;""</f>
        <v/>
      </c>
      <c r="AD1534" s="206">
        <f t="array" ref="AD1534">SUMPRODUCT(MID(0&amp;AC1534,LARGE(INDEX(ISNUMBER(--MID(AC1534,ROW($A$1:$A$25),1))* ROW($A$1:$A$25),0),ROW($A$1:$A$25))+1,1)*10^ROW($A$1:$A$25)/10)</f>
        <v>0</v>
      </c>
      <c r="AE1534" s="180"/>
      <c r="AF1534" s="180"/>
      <c r="AG1534" s="180"/>
    </row>
    <row r="1535" spans="15:33" s="179" customFormat="1" x14ac:dyDescent="0.25">
      <c r="O1535" s="180"/>
      <c r="P1535" s="180"/>
      <c r="Q1535" s="180"/>
      <c r="R1535" s="180"/>
      <c r="S1535" s="180"/>
      <c r="T1535" s="180"/>
      <c r="U1535" s="180"/>
      <c r="V1535" s="180"/>
      <c r="W1535" s="180"/>
      <c r="X1535" s="180"/>
      <c r="Y1535" s="180"/>
      <c r="Z1535" s="180"/>
      <c r="AA1535" s="180"/>
      <c r="AB1535" s="180"/>
      <c r="AC1535" s="205" t="str">
        <f>INDEX(Tracking!$B$6:$B$3001,ROW(A1530),1)&amp;""</f>
        <v/>
      </c>
      <c r="AD1535" s="206">
        <f t="array" ref="AD1535">SUMPRODUCT(MID(0&amp;AC1535,LARGE(INDEX(ISNUMBER(--MID(AC1535,ROW($A$1:$A$25),1))* ROW($A$1:$A$25),0),ROW($A$1:$A$25))+1,1)*10^ROW($A$1:$A$25)/10)</f>
        <v>0</v>
      </c>
      <c r="AE1535" s="180"/>
      <c r="AF1535" s="180"/>
      <c r="AG1535" s="180"/>
    </row>
    <row r="1536" spans="15:33" s="179" customFormat="1" x14ac:dyDescent="0.25">
      <c r="O1536" s="180"/>
      <c r="P1536" s="180"/>
      <c r="Q1536" s="180"/>
      <c r="R1536" s="180"/>
      <c r="S1536" s="180"/>
      <c r="T1536" s="180"/>
      <c r="U1536" s="180"/>
      <c r="V1536" s="180"/>
      <c r="W1536" s="180"/>
      <c r="X1536" s="180"/>
      <c r="Y1536" s="180"/>
      <c r="Z1536" s="180"/>
      <c r="AA1536" s="180"/>
      <c r="AB1536" s="180"/>
      <c r="AC1536" s="205" t="str">
        <f>INDEX(Tracking!$B$6:$B$3001,ROW(A1531),1)&amp;""</f>
        <v/>
      </c>
      <c r="AD1536" s="206">
        <f t="array" ref="AD1536">SUMPRODUCT(MID(0&amp;AC1536,LARGE(INDEX(ISNUMBER(--MID(AC1536,ROW($A$1:$A$25),1))* ROW($A$1:$A$25),0),ROW($A$1:$A$25))+1,1)*10^ROW($A$1:$A$25)/10)</f>
        <v>0</v>
      </c>
      <c r="AE1536" s="180"/>
      <c r="AF1536" s="180"/>
      <c r="AG1536" s="180"/>
    </row>
    <row r="1537" spans="15:33" s="179" customFormat="1" x14ac:dyDescent="0.25">
      <c r="O1537" s="180"/>
      <c r="P1537" s="180"/>
      <c r="Q1537" s="180"/>
      <c r="R1537" s="180"/>
      <c r="S1537" s="180"/>
      <c r="T1537" s="180"/>
      <c r="U1537" s="180"/>
      <c r="V1537" s="180"/>
      <c r="W1537" s="180"/>
      <c r="X1537" s="180"/>
      <c r="Y1537" s="180"/>
      <c r="Z1537" s="180"/>
      <c r="AA1537" s="180"/>
      <c r="AB1537" s="180"/>
      <c r="AC1537" s="205" t="str">
        <f>INDEX(Tracking!$B$6:$B$3001,ROW(A1532),1)&amp;""</f>
        <v/>
      </c>
      <c r="AD1537" s="206">
        <f t="array" ref="AD1537">SUMPRODUCT(MID(0&amp;AC1537,LARGE(INDEX(ISNUMBER(--MID(AC1537,ROW($A$1:$A$25),1))* ROW($A$1:$A$25),0),ROW($A$1:$A$25))+1,1)*10^ROW($A$1:$A$25)/10)</f>
        <v>0</v>
      </c>
      <c r="AE1537" s="180"/>
      <c r="AF1537" s="180"/>
      <c r="AG1537" s="180"/>
    </row>
    <row r="1538" spans="15:33" s="179" customFormat="1" x14ac:dyDescent="0.25">
      <c r="O1538" s="180"/>
      <c r="P1538" s="180"/>
      <c r="Q1538" s="180"/>
      <c r="R1538" s="180"/>
      <c r="S1538" s="180"/>
      <c r="T1538" s="180"/>
      <c r="U1538" s="180"/>
      <c r="V1538" s="180"/>
      <c r="W1538" s="180"/>
      <c r="X1538" s="180"/>
      <c r="Y1538" s="180"/>
      <c r="Z1538" s="180"/>
      <c r="AA1538" s="180"/>
      <c r="AB1538" s="180"/>
      <c r="AC1538" s="205" t="str">
        <f>INDEX(Tracking!$B$6:$B$3001,ROW(A1533),1)&amp;""</f>
        <v/>
      </c>
      <c r="AD1538" s="206">
        <f t="array" ref="AD1538">SUMPRODUCT(MID(0&amp;AC1538,LARGE(INDEX(ISNUMBER(--MID(AC1538,ROW($A$1:$A$25),1))* ROW($A$1:$A$25),0),ROW($A$1:$A$25))+1,1)*10^ROW($A$1:$A$25)/10)</f>
        <v>0</v>
      </c>
      <c r="AE1538" s="180"/>
      <c r="AF1538" s="180"/>
      <c r="AG1538" s="180"/>
    </row>
    <row r="1539" spans="15:33" s="179" customFormat="1" x14ac:dyDescent="0.25">
      <c r="O1539" s="180"/>
      <c r="P1539" s="180"/>
      <c r="Q1539" s="180"/>
      <c r="R1539" s="180"/>
      <c r="S1539" s="180"/>
      <c r="T1539" s="180"/>
      <c r="U1539" s="180"/>
      <c r="V1539" s="180"/>
      <c r="W1539" s="180"/>
      <c r="X1539" s="180"/>
      <c r="Y1539" s="180"/>
      <c r="Z1539" s="180"/>
      <c r="AA1539" s="180"/>
      <c r="AB1539" s="180"/>
      <c r="AC1539" s="205" t="str">
        <f>INDEX(Tracking!$B$6:$B$3001,ROW(A1534),1)&amp;""</f>
        <v/>
      </c>
      <c r="AD1539" s="206">
        <f t="array" ref="AD1539">SUMPRODUCT(MID(0&amp;AC1539,LARGE(INDEX(ISNUMBER(--MID(AC1539,ROW($A$1:$A$25),1))* ROW($A$1:$A$25),0),ROW($A$1:$A$25))+1,1)*10^ROW($A$1:$A$25)/10)</f>
        <v>0</v>
      </c>
      <c r="AE1539" s="180"/>
      <c r="AF1539" s="180"/>
      <c r="AG1539" s="180"/>
    </row>
    <row r="1540" spans="15:33" s="179" customFormat="1" x14ac:dyDescent="0.25">
      <c r="O1540" s="180"/>
      <c r="P1540" s="180"/>
      <c r="Q1540" s="180"/>
      <c r="R1540" s="180"/>
      <c r="S1540" s="180"/>
      <c r="T1540" s="180"/>
      <c r="U1540" s="180"/>
      <c r="V1540" s="180"/>
      <c r="W1540" s="180"/>
      <c r="X1540" s="180"/>
      <c r="Y1540" s="180"/>
      <c r="Z1540" s="180"/>
      <c r="AA1540" s="180"/>
      <c r="AB1540" s="180"/>
      <c r="AC1540" s="205" t="str">
        <f>INDEX(Tracking!$B$6:$B$3001,ROW(A1535),1)&amp;""</f>
        <v/>
      </c>
      <c r="AD1540" s="206">
        <f t="array" ref="AD1540">SUMPRODUCT(MID(0&amp;AC1540,LARGE(INDEX(ISNUMBER(--MID(AC1540,ROW($A$1:$A$25),1))* ROW($A$1:$A$25),0),ROW($A$1:$A$25))+1,1)*10^ROW($A$1:$A$25)/10)</f>
        <v>0</v>
      </c>
      <c r="AE1540" s="180"/>
      <c r="AF1540" s="180"/>
      <c r="AG1540" s="180"/>
    </row>
    <row r="1541" spans="15:33" s="179" customFormat="1" x14ac:dyDescent="0.25">
      <c r="O1541" s="180"/>
      <c r="P1541" s="180"/>
      <c r="Q1541" s="180"/>
      <c r="R1541" s="180"/>
      <c r="S1541" s="180"/>
      <c r="T1541" s="180"/>
      <c r="U1541" s="180"/>
      <c r="V1541" s="180"/>
      <c r="W1541" s="180"/>
      <c r="X1541" s="180"/>
      <c r="Y1541" s="180"/>
      <c r="Z1541" s="180"/>
      <c r="AA1541" s="180"/>
      <c r="AB1541" s="180"/>
      <c r="AC1541" s="205" t="str">
        <f>INDEX(Tracking!$B$6:$B$3001,ROW(A1536),1)&amp;""</f>
        <v/>
      </c>
      <c r="AD1541" s="206">
        <f t="array" ref="AD1541">SUMPRODUCT(MID(0&amp;AC1541,LARGE(INDEX(ISNUMBER(--MID(AC1541,ROW($A$1:$A$25),1))* ROW($A$1:$A$25),0),ROW($A$1:$A$25))+1,1)*10^ROW($A$1:$A$25)/10)</f>
        <v>0</v>
      </c>
      <c r="AE1541" s="180"/>
      <c r="AF1541" s="180"/>
      <c r="AG1541" s="180"/>
    </row>
    <row r="1542" spans="15:33" s="179" customFormat="1" x14ac:dyDescent="0.25">
      <c r="O1542" s="180"/>
      <c r="P1542" s="180"/>
      <c r="Q1542" s="180"/>
      <c r="R1542" s="180"/>
      <c r="S1542" s="180"/>
      <c r="T1542" s="180"/>
      <c r="U1542" s="180"/>
      <c r="V1542" s="180"/>
      <c r="W1542" s="180"/>
      <c r="X1542" s="180"/>
      <c r="Y1542" s="180"/>
      <c r="Z1542" s="180"/>
      <c r="AA1542" s="180"/>
      <c r="AB1542" s="180"/>
      <c r="AC1542" s="205" t="str">
        <f>INDEX(Tracking!$B$6:$B$3001,ROW(A1537),1)&amp;""</f>
        <v/>
      </c>
      <c r="AD1542" s="206">
        <f t="array" ref="AD1542">SUMPRODUCT(MID(0&amp;AC1542,LARGE(INDEX(ISNUMBER(--MID(AC1542,ROW($A$1:$A$25),1))* ROW($A$1:$A$25),0),ROW($A$1:$A$25))+1,1)*10^ROW($A$1:$A$25)/10)</f>
        <v>0</v>
      </c>
      <c r="AE1542" s="180"/>
      <c r="AF1542" s="180"/>
      <c r="AG1542" s="180"/>
    </row>
    <row r="1543" spans="15:33" s="179" customFormat="1" x14ac:dyDescent="0.25">
      <c r="O1543" s="180"/>
      <c r="P1543" s="180"/>
      <c r="Q1543" s="180"/>
      <c r="R1543" s="180"/>
      <c r="S1543" s="180"/>
      <c r="T1543" s="180"/>
      <c r="U1543" s="180"/>
      <c r="V1543" s="180"/>
      <c r="W1543" s="180"/>
      <c r="X1543" s="180"/>
      <c r="Y1543" s="180"/>
      <c r="Z1543" s="180"/>
      <c r="AA1543" s="180"/>
      <c r="AB1543" s="180"/>
      <c r="AC1543" s="205" t="str">
        <f>INDEX(Tracking!$B$6:$B$3001,ROW(A1538),1)&amp;""</f>
        <v/>
      </c>
      <c r="AD1543" s="206">
        <f t="array" ref="AD1543">SUMPRODUCT(MID(0&amp;AC1543,LARGE(INDEX(ISNUMBER(--MID(AC1543,ROW($A$1:$A$25),1))* ROW($A$1:$A$25),0),ROW($A$1:$A$25))+1,1)*10^ROW($A$1:$A$25)/10)</f>
        <v>0</v>
      </c>
      <c r="AE1543" s="180"/>
      <c r="AF1543" s="180"/>
      <c r="AG1543" s="180"/>
    </row>
    <row r="1544" spans="15:33" s="179" customFormat="1" x14ac:dyDescent="0.25">
      <c r="O1544" s="180"/>
      <c r="P1544" s="180"/>
      <c r="Q1544" s="180"/>
      <c r="R1544" s="180"/>
      <c r="S1544" s="180"/>
      <c r="T1544" s="180"/>
      <c r="U1544" s="180"/>
      <c r="V1544" s="180"/>
      <c r="W1544" s="180"/>
      <c r="X1544" s="180"/>
      <c r="Y1544" s="180"/>
      <c r="Z1544" s="180"/>
      <c r="AA1544" s="180"/>
      <c r="AB1544" s="180"/>
      <c r="AC1544" s="205" t="str">
        <f>INDEX(Tracking!$B$6:$B$3001,ROW(A1539),1)&amp;""</f>
        <v/>
      </c>
      <c r="AD1544" s="206">
        <f t="array" ref="AD1544">SUMPRODUCT(MID(0&amp;AC1544,LARGE(INDEX(ISNUMBER(--MID(AC1544,ROW($A$1:$A$25),1))* ROW($A$1:$A$25),0),ROW($A$1:$A$25))+1,1)*10^ROW($A$1:$A$25)/10)</f>
        <v>0</v>
      </c>
      <c r="AE1544" s="180"/>
      <c r="AF1544" s="180"/>
      <c r="AG1544" s="180"/>
    </row>
    <row r="1545" spans="15:33" s="179" customFormat="1" x14ac:dyDescent="0.25">
      <c r="O1545" s="180"/>
      <c r="P1545" s="180"/>
      <c r="Q1545" s="180"/>
      <c r="R1545" s="180"/>
      <c r="S1545" s="180"/>
      <c r="T1545" s="180"/>
      <c r="U1545" s="180"/>
      <c r="V1545" s="180"/>
      <c r="W1545" s="180"/>
      <c r="X1545" s="180"/>
      <c r="Y1545" s="180"/>
      <c r="Z1545" s="180"/>
      <c r="AA1545" s="180"/>
      <c r="AB1545" s="180"/>
      <c r="AC1545" s="205" t="str">
        <f>INDEX(Tracking!$B$6:$B$3001,ROW(A1540),1)&amp;""</f>
        <v/>
      </c>
      <c r="AD1545" s="206">
        <f t="array" ref="AD1545">SUMPRODUCT(MID(0&amp;AC1545,LARGE(INDEX(ISNUMBER(--MID(AC1545,ROW($A$1:$A$25),1))* ROW($A$1:$A$25),0),ROW($A$1:$A$25))+1,1)*10^ROW($A$1:$A$25)/10)</f>
        <v>0</v>
      </c>
      <c r="AE1545" s="180"/>
      <c r="AF1545" s="180"/>
      <c r="AG1545" s="180"/>
    </row>
    <row r="1546" spans="15:33" s="179" customFormat="1" x14ac:dyDescent="0.25">
      <c r="O1546" s="180"/>
      <c r="P1546" s="180"/>
      <c r="Q1546" s="180"/>
      <c r="R1546" s="180"/>
      <c r="S1546" s="180"/>
      <c r="T1546" s="180"/>
      <c r="U1546" s="180"/>
      <c r="V1546" s="180"/>
      <c r="W1546" s="180"/>
      <c r="X1546" s="180"/>
      <c r="Y1546" s="180"/>
      <c r="Z1546" s="180"/>
      <c r="AA1546" s="180"/>
      <c r="AB1546" s="180"/>
      <c r="AC1546" s="205" t="str">
        <f>INDEX(Tracking!$B$6:$B$3001,ROW(A1541),1)&amp;""</f>
        <v/>
      </c>
      <c r="AD1546" s="206">
        <f t="array" ref="AD1546">SUMPRODUCT(MID(0&amp;AC1546,LARGE(INDEX(ISNUMBER(--MID(AC1546,ROW($A$1:$A$25),1))* ROW($A$1:$A$25),0),ROW($A$1:$A$25))+1,1)*10^ROW($A$1:$A$25)/10)</f>
        <v>0</v>
      </c>
      <c r="AE1546" s="180"/>
      <c r="AF1546" s="180"/>
      <c r="AG1546" s="180"/>
    </row>
    <row r="1547" spans="15:33" s="179" customFormat="1" x14ac:dyDescent="0.25">
      <c r="O1547" s="180"/>
      <c r="P1547" s="180"/>
      <c r="Q1547" s="180"/>
      <c r="R1547" s="180"/>
      <c r="S1547" s="180"/>
      <c r="T1547" s="180"/>
      <c r="U1547" s="180"/>
      <c r="V1547" s="180"/>
      <c r="W1547" s="180"/>
      <c r="X1547" s="180"/>
      <c r="Y1547" s="180"/>
      <c r="Z1547" s="180"/>
      <c r="AA1547" s="180"/>
      <c r="AB1547" s="180"/>
      <c r="AC1547" s="205" t="str">
        <f>INDEX(Tracking!$B$6:$B$3001,ROW(A1542),1)&amp;""</f>
        <v/>
      </c>
      <c r="AD1547" s="206">
        <f t="array" ref="AD1547">SUMPRODUCT(MID(0&amp;AC1547,LARGE(INDEX(ISNUMBER(--MID(AC1547,ROW($A$1:$A$25),1))* ROW($A$1:$A$25),0),ROW($A$1:$A$25))+1,1)*10^ROW($A$1:$A$25)/10)</f>
        <v>0</v>
      </c>
      <c r="AE1547" s="180"/>
      <c r="AF1547" s="180"/>
      <c r="AG1547" s="180"/>
    </row>
    <row r="1548" spans="15:33" s="179" customFormat="1" x14ac:dyDescent="0.25">
      <c r="O1548" s="180"/>
      <c r="P1548" s="180"/>
      <c r="Q1548" s="180"/>
      <c r="R1548" s="180"/>
      <c r="S1548" s="180"/>
      <c r="T1548" s="180"/>
      <c r="U1548" s="180"/>
      <c r="V1548" s="180"/>
      <c r="W1548" s="180"/>
      <c r="X1548" s="180"/>
      <c r="Y1548" s="180"/>
      <c r="Z1548" s="180"/>
      <c r="AA1548" s="180"/>
      <c r="AB1548" s="180"/>
      <c r="AC1548" s="205" t="str">
        <f>INDEX(Tracking!$B$6:$B$3001,ROW(A1543),1)&amp;""</f>
        <v/>
      </c>
      <c r="AD1548" s="206">
        <f t="array" ref="AD1548">SUMPRODUCT(MID(0&amp;AC1548,LARGE(INDEX(ISNUMBER(--MID(AC1548,ROW($A$1:$A$25),1))* ROW($A$1:$A$25),0),ROW($A$1:$A$25))+1,1)*10^ROW($A$1:$A$25)/10)</f>
        <v>0</v>
      </c>
      <c r="AE1548" s="180"/>
      <c r="AF1548" s="180"/>
      <c r="AG1548" s="180"/>
    </row>
    <row r="1549" spans="15:33" s="179" customFormat="1" x14ac:dyDescent="0.25">
      <c r="O1549" s="180"/>
      <c r="P1549" s="180"/>
      <c r="Q1549" s="180"/>
      <c r="R1549" s="180"/>
      <c r="S1549" s="180"/>
      <c r="T1549" s="180"/>
      <c r="U1549" s="180"/>
      <c r="V1549" s="180"/>
      <c r="W1549" s="180"/>
      <c r="X1549" s="180"/>
      <c r="Y1549" s="180"/>
      <c r="Z1549" s="180"/>
      <c r="AA1549" s="180"/>
      <c r="AB1549" s="180"/>
      <c r="AC1549" s="205" t="str">
        <f>INDEX(Tracking!$B$6:$B$3001,ROW(A1544),1)&amp;""</f>
        <v/>
      </c>
      <c r="AD1549" s="206">
        <f t="array" ref="AD1549">SUMPRODUCT(MID(0&amp;AC1549,LARGE(INDEX(ISNUMBER(--MID(AC1549,ROW($A$1:$A$25),1))* ROW($A$1:$A$25),0),ROW($A$1:$A$25))+1,1)*10^ROW($A$1:$A$25)/10)</f>
        <v>0</v>
      </c>
      <c r="AE1549" s="180"/>
      <c r="AF1549" s="180"/>
      <c r="AG1549" s="180"/>
    </row>
    <row r="1550" spans="15:33" s="179" customFormat="1" x14ac:dyDescent="0.25">
      <c r="O1550" s="180"/>
      <c r="P1550" s="180"/>
      <c r="Q1550" s="180"/>
      <c r="R1550" s="180"/>
      <c r="S1550" s="180"/>
      <c r="T1550" s="180"/>
      <c r="U1550" s="180"/>
      <c r="V1550" s="180"/>
      <c r="W1550" s="180"/>
      <c r="X1550" s="180"/>
      <c r="Y1550" s="180"/>
      <c r="Z1550" s="180"/>
      <c r="AA1550" s="180"/>
      <c r="AB1550" s="180"/>
      <c r="AC1550" s="205" t="str">
        <f>INDEX(Tracking!$B$6:$B$3001,ROW(A1545),1)&amp;""</f>
        <v/>
      </c>
      <c r="AD1550" s="206">
        <f t="array" ref="AD1550">SUMPRODUCT(MID(0&amp;AC1550,LARGE(INDEX(ISNUMBER(--MID(AC1550,ROW($A$1:$A$25),1))* ROW($A$1:$A$25),0),ROW($A$1:$A$25))+1,1)*10^ROW($A$1:$A$25)/10)</f>
        <v>0</v>
      </c>
      <c r="AE1550" s="180"/>
      <c r="AF1550" s="180"/>
      <c r="AG1550" s="180"/>
    </row>
    <row r="1551" spans="15:33" s="179" customFormat="1" x14ac:dyDescent="0.25">
      <c r="O1551" s="180"/>
      <c r="P1551" s="180"/>
      <c r="Q1551" s="180"/>
      <c r="R1551" s="180"/>
      <c r="S1551" s="180"/>
      <c r="T1551" s="180"/>
      <c r="U1551" s="180"/>
      <c r="V1551" s="180"/>
      <c r="W1551" s="180"/>
      <c r="X1551" s="180"/>
      <c r="Y1551" s="180"/>
      <c r="Z1551" s="180"/>
      <c r="AA1551" s="180"/>
      <c r="AB1551" s="180"/>
      <c r="AC1551" s="205" t="str">
        <f>INDEX(Tracking!$B$6:$B$3001,ROW(A1546),1)&amp;""</f>
        <v/>
      </c>
      <c r="AD1551" s="206">
        <f t="array" ref="AD1551">SUMPRODUCT(MID(0&amp;AC1551,LARGE(INDEX(ISNUMBER(--MID(AC1551,ROW($A$1:$A$25),1))* ROW($A$1:$A$25),0),ROW($A$1:$A$25))+1,1)*10^ROW($A$1:$A$25)/10)</f>
        <v>0</v>
      </c>
      <c r="AE1551" s="180"/>
      <c r="AF1551" s="180"/>
      <c r="AG1551" s="180"/>
    </row>
    <row r="1552" spans="15:33" s="179" customFormat="1" x14ac:dyDescent="0.25">
      <c r="O1552" s="180"/>
      <c r="P1552" s="180"/>
      <c r="Q1552" s="180"/>
      <c r="R1552" s="180"/>
      <c r="S1552" s="180"/>
      <c r="T1552" s="180"/>
      <c r="U1552" s="180"/>
      <c r="V1552" s="180"/>
      <c r="W1552" s="180"/>
      <c r="X1552" s="180"/>
      <c r="Y1552" s="180"/>
      <c r="Z1552" s="180"/>
      <c r="AA1552" s="180"/>
      <c r="AB1552" s="180"/>
      <c r="AC1552" s="205" t="str">
        <f>INDEX(Tracking!$B$6:$B$3001,ROW(A1547),1)&amp;""</f>
        <v/>
      </c>
      <c r="AD1552" s="206">
        <f t="array" ref="AD1552">SUMPRODUCT(MID(0&amp;AC1552,LARGE(INDEX(ISNUMBER(--MID(AC1552,ROW($A$1:$A$25),1))* ROW($A$1:$A$25),0),ROW($A$1:$A$25))+1,1)*10^ROW($A$1:$A$25)/10)</f>
        <v>0</v>
      </c>
      <c r="AE1552" s="180"/>
      <c r="AF1552" s="180"/>
      <c r="AG1552" s="180"/>
    </row>
    <row r="1553" spans="15:33" s="179" customFormat="1" x14ac:dyDescent="0.25">
      <c r="O1553" s="180"/>
      <c r="P1553" s="180"/>
      <c r="Q1553" s="180"/>
      <c r="R1553" s="180"/>
      <c r="S1553" s="180"/>
      <c r="T1553" s="180"/>
      <c r="U1553" s="180"/>
      <c r="V1553" s="180"/>
      <c r="W1553" s="180"/>
      <c r="X1553" s="180"/>
      <c r="Y1553" s="180"/>
      <c r="Z1553" s="180"/>
      <c r="AA1553" s="180"/>
      <c r="AB1553" s="180"/>
      <c r="AC1553" s="205" t="str">
        <f>INDEX(Tracking!$B$6:$B$3001,ROW(A1548),1)&amp;""</f>
        <v/>
      </c>
      <c r="AD1553" s="206">
        <f t="array" ref="AD1553">SUMPRODUCT(MID(0&amp;AC1553,LARGE(INDEX(ISNUMBER(--MID(AC1553,ROW($A$1:$A$25),1))* ROW($A$1:$A$25),0),ROW($A$1:$A$25))+1,1)*10^ROW($A$1:$A$25)/10)</f>
        <v>0</v>
      </c>
      <c r="AE1553" s="180"/>
      <c r="AF1553" s="180"/>
      <c r="AG1553" s="180"/>
    </row>
    <row r="1554" spans="15:33" s="179" customFormat="1" x14ac:dyDescent="0.25">
      <c r="O1554" s="180"/>
      <c r="P1554" s="180"/>
      <c r="Q1554" s="180"/>
      <c r="R1554" s="180"/>
      <c r="S1554" s="180"/>
      <c r="T1554" s="180"/>
      <c r="U1554" s="180"/>
      <c r="V1554" s="180"/>
      <c r="W1554" s="180"/>
      <c r="X1554" s="180"/>
      <c r="Y1554" s="180"/>
      <c r="Z1554" s="180"/>
      <c r="AA1554" s="180"/>
      <c r="AB1554" s="180"/>
      <c r="AC1554" s="205" t="str">
        <f>INDEX(Tracking!$B$6:$B$3001,ROW(A1549),1)&amp;""</f>
        <v/>
      </c>
      <c r="AD1554" s="206">
        <f t="array" ref="AD1554">SUMPRODUCT(MID(0&amp;AC1554,LARGE(INDEX(ISNUMBER(--MID(AC1554,ROW($A$1:$A$25),1))* ROW($A$1:$A$25),0),ROW($A$1:$A$25))+1,1)*10^ROW($A$1:$A$25)/10)</f>
        <v>0</v>
      </c>
      <c r="AE1554" s="180"/>
      <c r="AF1554" s="180"/>
      <c r="AG1554" s="180"/>
    </row>
    <row r="1555" spans="15:33" s="179" customFormat="1" x14ac:dyDescent="0.25">
      <c r="O1555" s="180"/>
      <c r="P1555" s="180"/>
      <c r="Q1555" s="180"/>
      <c r="R1555" s="180"/>
      <c r="S1555" s="180"/>
      <c r="T1555" s="180"/>
      <c r="U1555" s="180"/>
      <c r="V1555" s="180"/>
      <c r="W1555" s="180"/>
      <c r="X1555" s="180"/>
      <c r="Y1555" s="180"/>
      <c r="Z1555" s="180"/>
      <c r="AA1555" s="180"/>
      <c r="AB1555" s="180"/>
      <c r="AC1555" s="205" t="str">
        <f>INDEX(Tracking!$B$6:$B$3001,ROW(A1550),1)&amp;""</f>
        <v/>
      </c>
      <c r="AD1555" s="206">
        <f t="array" ref="AD1555">SUMPRODUCT(MID(0&amp;AC1555,LARGE(INDEX(ISNUMBER(--MID(AC1555,ROW($A$1:$A$25),1))* ROW($A$1:$A$25),0),ROW($A$1:$A$25))+1,1)*10^ROW($A$1:$A$25)/10)</f>
        <v>0</v>
      </c>
      <c r="AE1555" s="180"/>
      <c r="AF1555" s="180"/>
      <c r="AG1555" s="180"/>
    </row>
    <row r="1556" spans="15:33" s="179" customFormat="1" x14ac:dyDescent="0.25">
      <c r="O1556" s="180"/>
      <c r="P1556" s="180"/>
      <c r="Q1556" s="180"/>
      <c r="R1556" s="180"/>
      <c r="S1556" s="180"/>
      <c r="T1556" s="180"/>
      <c r="U1556" s="180"/>
      <c r="V1556" s="180"/>
      <c r="W1556" s="180"/>
      <c r="X1556" s="180"/>
      <c r="Y1556" s="180"/>
      <c r="Z1556" s="180"/>
      <c r="AA1556" s="180"/>
      <c r="AB1556" s="180"/>
      <c r="AC1556" s="205" t="str">
        <f>INDEX(Tracking!$B$6:$B$3001,ROW(A1551),1)&amp;""</f>
        <v/>
      </c>
      <c r="AD1556" s="206">
        <f t="array" ref="AD1556">SUMPRODUCT(MID(0&amp;AC1556,LARGE(INDEX(ISNUMBER(--MID(AC1556,ROW($A$1:$A$25),1))* ROW($A$1:$A$25),0),ROW($A$1:$A$25))+1,1)*10^ROW($A$1:$A$25)/10)</f>
        <v>0</v>
      </c>
      <c r="AE1556" s="180"/>
      <c r="AF1556" s="180"/>
      <c r="AG1556" s="180"/>
    </row>
    <row r="1557" spans="15:33" s="179" customFormat="1" x14ac:dyDescent="0.25">
      <c r="O1557" s="180"/>
      <c r="P1557" s="180"/>
      <c r="Q1557" s="180"/>
      <c r="R1557" s="180"/>
      <c r="S1557" s="180"/>
      <c r="T1557" s="180"/>
      <c r="U1557" s="180"/>
      <c r="V1557" s="180"/>
      <c r="W1557" s="180"/>
      <c r="X1557" s="180"/>
      <c r="Y1557" s="180"/>
      <c r="Z1557" s="180"/>
      <c r="AA1557" s="180"/>
      <c r="AB1557" s="180"/>
      <c r="AC1557" s="205" t="str">
        <f>INDEX(Tracking!$B$6:$B$3001,ROW(A1552),1)&amp;""</f>
        <v/>
      </c>
      <c r="AD1557" s="206">
        <f t="array" ref="AD1557">SUMPRODUCT(MID(0&amp;AC1557,LARGE(INDEX(ISNUMBER(--MID(AC1557,ROW($A$1:$A$25),1))* ROW($A$1:$A$25),0),ROW($A$1:$A$25))+1,1)*10^ROW($A$1:$A$25)/10)</f>
        <v>0</v>
      </c>
      <c r="AE1557" s="180"/>
      <c r="AF1557" s="180"/>
      <c r="AG1557" s="180"/>
    </row>
    <row r="1558" spans="15:33" s="179" customFormat="1" x14ac:dyDescent="0.25">
      <c r="O1558" s="180"/>
      <c r="P1558" s="180"/>
      <c r="Q1558" s="180"/>
      <c r="R1558" s="180"/>
      <c r="S1558" s="180"/>
      <c r="T1558" s="180"/>
      <c r="U1558" s="180"/>
      <c r="V1558" s="180"/>
      <c r="W1558" s="180"/>
      <c r="X1558" s="180"/>
      <c r="Y1558" s="180"/>
      <c r="Z1558" s="180"/>
      <c r="AA1558" s="180"/>
      <c r="AB1558" s="180"/>
      <c r="AC1558" s="205" t="str">
        <f>INDEX(Tracking!$B$6:$B$3001,ROW(A1553),1)&amp;""</f>
        <v/>
      </c>
      <c r="AD1558" s="206">
        <f t="array" ref="AD1558">SUMPRODUCT(MID(0&amp;AC1558,LARGE(INDEX(ISNUMBER(--MID(AC1558,ROW($A$1:$A$25),1))* ROW($A$1:$A$25),0),ROW($A$1:$A$25))+1,1)*10^ROW($A$1:$A$25)/10)</f>
        <v>0</v>
      </c>
      <c r="AE1558" s="180"/>
      <c r="AF1558" s="180"/>
      <c r="AG1558" s="180"/>
    </row>
    <row r="1559" spans="15:33" s="179" customFormat="1" x14ac:dyDescent="0.25">
      <c r="O1559" s="180"/>
      <c r="P1559" s="180"/>
      <c r="Q1559" s="180"/>
      <c r="R1559" s="180"/>
      <c r="S1559" s="180"/>
      <c r="T1559" s="180"/>
      <c r="U1559" s="180"/>
      <c r="V1559" s="180"/>
      <c r="W1559" s="180"/>
      <c r="X1559" s="180"/>
      <c r="Y1559" s="180"/>
      <c r="Z1559" s="180"/>
      <c r="AA1559" s="180"/>
      <c r="AB1559" s="180"/>
      <c r="AC1559" s="205" t="str">
        <f>INDEX(Tracking!$B$6:$B$3001,ROW(A1554),1)&amp;""</f>
        <v/>
      </c>
      <c r="AD1559" s="206">
        <f t="array" ref="AD1559">SUMPRODUCT(MID(0&amp;AC1559,LARGE(INDEX(ISNUMBER(--MID(AC1559,ROW($A$1:$A$25),1))* ROW($A$1:$A$25),0),ROW($A$1:$A$25))+1,1)*10^ROW($A$1:$A$25)/10)</f>
        <v>0</v>
      </c>
      <c r="AE1559" s="180"/>
      <c r="AF1559" s="180"/>
      <c r="AG1559" s="180"/>
    </row>
    <row r="1560" spans="15:33" s="179" customFormat="1" x14ac:dyDescent="0.25">
      <c r="O1560" s="180"/>
      <c r="P1560" s="180"/>
      <c r="Q1560" s="180"/>
      <c r="R1560" s="180"/>
      <c r="S1560" s="180"/>
      <c r="T1560" s="180"/>
      <c r="U1560" s="180"/>
      <c r="V1560" s="180"/>
      <c r="W1560" s="180"/>
      <c r="X1560" s="180"/>
      <c r="Y1560" s="180"/>
      <c r="Z1560" s="180"/>
      <c r="AA1560" s="180"/>
      <c r="AB1560" s="180"/>
      <c r="AC1560" s="205" t="str">
        <f>INDEX(Tracking!$B$6:$B$3001,ROW(A1555),1)&amp;""</f>
        <v/>
      </c>
      <c r="AD1560" s="206">
        <f t="array" ref="AD1560">SUMPRODUCT(MID(0&amp;AC1560,LARGE(INDEX(ISNUMBER(--MID(AC1560,ROW($A$1:$A$25),1))* ROW($A$1:$A$25),0),ROW($A$1:$A$25))+1,1)*10^ROW($A$1:$A$25)/10)</f>
        <v>0</v>
      </c>
      <c r="AE1560" s="180"/>
      <c r="AF1560" s="180"/>
      <c r="AG1560" s="180"/>
    </row>
    <row r="1561" spans="15:33" s="179" customFormat="1" x14ac:dyDescent="0.25">
      <c r="O1561" s="180"/>
      <c r="P1561" s="180"/>
      <c r="Q1561" s="180"/>
      <c r="R1561" s="180"/>
      <c r="S1561" s="180"/>
      <c r="T1561" s="180"/>
      <c r="U1561" s="180"/>
      <c r="V1561" s="180"/>
      <c r="W1561" s="180"/>
      <c r="X1561" s="180"/>
      <c r="Y1561" s="180"/>
      <c r="Z1561" s="180"/>
      <c r="AA1561" s="180"/>
      <c r="AB1561" s="180"/>
      <c r="AC1561" s="205" t="str">
        <f>INDEX(Tracking!$B$6:$B$3001,ROW(A1556),1)&amp;""</f>
        <v/>
      </c>
      <c r="AD1561" s="206">
        <f t="array" ref="AD1561">SUMPRODUCT(MID(0&amp;AC1561,LARGE(INDEX(ISNUMBER(--MID(AC1561,ROW($A$1:$A$25),1))* ROW($A$1:$A$25),0),ROW($A$1:$A$25))+1,1)*10^ROW($A$1:$A$25)/10)</f>
        <v>0</v>
      </c>
      <c r="AE1561" s="180"/>
      <c r="AF1561" s="180"/>
      <c r="AG1561" s="180"/>
    </row>
    <row r="1562" spans="15:33" s="179" customFormat="1" x14ac:dyDescent="0.25">
      <c r="O1562" s="180"/>
      <c r="P1562" s="180"/>
      <c r="Q1562" s="180"/>
      <c r="R1562" s="180"/>
      <c r="S1562" s="180"/>
      <c r="T1562" s="180"/>
      <c r="U1562" s="180"/>
      <c r="V1562" s="180"/>
      <c r="W1562" s="180"/>
      <c r="X1562" s="180"/>
      <c r="Y1562" s="180"/>
      <c r="Z1562" s="180"/>
      <c r="AA1562" s="180"/>
      <c r="AB1562" s="180"/>
      <c r="AC1562" s="205" t="str">
        <f>INDEX(Tracking!$B$6:$B$3001,ROW(A1557),1)&amp;""</f>
        <v/>
      </c>
      <c r="AD1562" s="206">
        <f t="array" ref="AD1562">SUMPRODUCT(MID(0&amp;AC1562,LARGE(INDEX(ISNUMBER(--MID(AC1562,ROW($A$1:$A$25),1))* ROW($A$1:$A$25),0),ROW($A$1:$A$25))+1,1)*10^ROW($A$1:$A$25)/10)</f>
        <v>0</v>
      </c>
      <c r="AE1562" s="180"/>
      <c r="AF1562" s="180"/>
      <c r="AG1562" s="180"/>
    </row>
    <row r="1563" spans="15:33" s="179" customFormat="1" x14ac:dyDescent="0.25">
      <c r="O1563" s="180"/>
      <c r="P1563" s="180"/>
      <c r="Q1563" s="180"/>
      <c r="R1563" s="180"/>
      <c r="S1563" s="180"/>
      <c r="T1563" s="180"/>
      <c r="U1563" s="180"/>
      <c r="V1563" s="180"/>
      <c r="W1563" s="180"/>
      <c r="X1563" s="180"/>
      <c r="Y1563" s="180"/>
      <c r="Z1563" s="180"/>
      <c r="AA1563" s="180"/>
      <c r="AB1563" s="180"/>
      <c r="AC1563" s="205" t="str">
        <f>INDEX(Tracking!$B$6:$B$3001,ROW(A1558),1)&amp;""</f>
        <v/>
      </c>
      <c r="AD1563" s="206">
        <f t="array" ref="AD1563">SUMPRODUCT(MID(0&amp;AC1563,LARGE(INDEX(ISNUMBER(--MID(AC1563,ROW($A$1:$A$25),1))* ROW($A$1:$A$25),0),ROW($A$1:$A$25))+1,1)*10^ROW($A$1:$A$25)/10)</f>
        <v>0</v>
      </c>
      <c r="AE1563" s="180"/>
      <c r="AF1563" s="180"/>
      <c r="AG1563" s="180"/>
    </row>
    <row r="1564" spans="15:33" s="179" customFormat="1" x14ac:dyDescent="0.25">
      <c r="O1564" s="180"/>
      <c r="P1564" s="180"/>
      <c r="Q1564" s="180"/>
      <c r="R1564" s="180"/>
      <c r="S1564" s="180"/>
      <c r="T1564" s="180"/>
      <c r="U1564" s="180"/>
      <c r="V1564" s="180"/>
      <c r="W1564" s="180"/>
      <c r="X1564" s="180"/>
      <c r="Y1564" s="180"/>
      <c r="Z1564" s="180"/>
      <c r="AA1564" s="180"/>
      <c r="AB1564" s="180"/>
      <c r="AC1564" s="205" t="str">
        <f>INDEX(Tracking!$B$6:$B$3001,ROW(A1559),1)&amp;""</f>
        <v/>
      </c>
      <c r="AD1564" s="206">
        <f t="array" ref="AD1564">SUMPRODUCT(MID(0&amp;AC1564,LARGE(INDEX(ISNUMBER(--MID(AC1564,ROW($A$1:$A$25),1))* ROW($A$1:$A$25),0),ROW($A$1:$A$25))+1,1)*10^ROW($A$1:$A$25)/10)</f>
        <v>0</v>
      </c>
      <c r="AE1564" s="180"/>
      <c r="AF1564" s="180"/>
      <c r="AG1564" s="180"/>
    </row>
    <row r="1565" spans="15:33" s="179" customFormat="1" x14ac:dyDescent="0.25">
      <c r="O1565" s="180"/>
      <c r="P1565" s="180"/>
      <c r="Q1565" s="180"/>
      <c r="R1565" s="180"/>
      <c r="S1565" s="180"/>
      <c r="T1565" s="180"/>
      <c r="U1565" s="180"/>
      <c r="V1565" s="180"/>
      <c r="W1565" s="180"/>
      <c r="X1565" s="180"/>
      <c r="Y1565" s="180"/>
      <c r="Z1565" s="180"/>
      <c r="AA1565" s="180"/>
      <c r="AB1565" s="180"/>
      <c r="AC1565" s="205" t="str">
        <f>INDEX(Tracking!$B$6:$B$3001,ROW(A1560),1)&amp;""</f>
        <v/>
      </c>
      <c r="AD1565" s="206">
        <f t="array" ref="AD1565">SUMPRODUCT(MID(0&amp;AC1565,LARGE(INDEX(ISNUMBER(--MID(AC1565,ROW($A$1:$A$25),1))* ROW($A$1:$A$25),0),ROW($A$1:$A$25))+1,1)*10^ROW($A$1:$A$25)/10)</f>
        <v>0</v>
      </c>
      <c r="AE1565" s="180"/>
      <c r="AF1565" s="180"/>
      <c r="AG1565" s="180"/>
    </row>
    <row r="1566" spans="15:33" s="179" customFormat="1" x14ac:dyDescent="0.25">
      <c r="O1566" s="180"/>
      <c r="P1566" s="180"/>
      <c r="Q1566" s="180"/>
      <c r="R1566" s="180"/>
      <c r="S1566" s="180"/>
      <c r="T1566" s="180"/>
      <c r="U1566" s="180"/>
      <c r="V1566" s="180"/>
      <c r="W1566" s="180"/>
      <c r="X1566" s="180"/>
      <c r="Y1566" s="180"/>
      <c r="Z1566" s="180"/>
      <c r="AA1566" s="180"/>
      <c r="AB1566" s="180"/>
      <c r="AC1566" s="205" t="str">
        <f>INDEX(Tracking!$B$6:$B$3001,ROW(A1561),1)&amp;""</f>
        <v/>
      </c>
      <c r="AD1566" s="206">
        <f t="array" ref="AD1566">SUMPRODUCT(MID(0&amp;AC1566,LARGE(INDEX(ISNUMBER(--MID(AC1566,ROW($A$1:$A$25),1))* ROW($A$1:$A$25),0),ROW($A$1:$A$25))+1,1)*10^ROW($A$1:$A$25)/10)</f>
        <v>0</v>
      </c>
      <c r="AE1566" s="180"/>
      <c r="AF1566" s="180"/>
      <c r="AG1566" s="180"/>
    </row>
    <row r="1567" spans="15:33" s="179" customFormat="1" x14ac:dyDescent="0.25">
      <c r="O1567" s="180"/>
      <c r="P1567" s="180"/>
      <c r="Q1567" s="180"/>
      <c r="R1567" s="180"/>
      <c r="S1567" s="180"/>
      <c r="T1567" s="180"/>
      <c r="U1567" s="180"/>
      <c r="V1567" s="180"/>
      <c r="W1567" s="180"/>
      <c r="X1567" s="180"/>
      <c r="Y1567" s="180"/>
      <c r="Z1567" s="180"/>
      <c r="AA1567" s="180"/>
      <c r="AB1567" s="180"/>
      <c r="AC1567" s="205" t="str">
        <f>INDEX(Tracking!$B$6:$B$3001,ROW(A1562),1)&amp;""</f>
        <v/>
      </c>
      <c r="AD1567" s="206">
        <f t="array" ref="AD1567">SUMPRODUCT(MID(0&amp;AC1567,LARGE(INDEX(ISNUMBER(--MID(AC1567,ROW($A$1:$A$25),1))* ROW($A$1:$A$25),0),ROW($A$1:$A$25))+1,1)*10^ROW($A$1:$A$25)/10)</f>
        <v>0</v>
      </c>
      <c r="AE1567" s="180"/>
      <c r="AF1567" s="180"/>
      <c r="AG1567" s="180"/>
    </row>
    <row r="1568" spans="15:33" s="179" customFormat="1" x14ac:dyDescent="0.25">
      <c r="O1568" s="180"/>
      <c r="P1568" s="180"/>
      <c r="Q1568" s="180"/>
      <c r="R1568" s="180"/>
      <c r="S1568" s="180"/>
      <c r="T1568" s="180"/>
      <c r="U1568" s="180"/>
      <c r="V1568" s="180"/>
      <c r="W1568" s="180"/>
      <c r="X1568" s="180"/>
      <c r="Y1568" s="180"/>
      <c r="Z1568" s="180"/>
      <c r="AA1568" s="180"/>
      <c r="AB1568" s="180"/>
      <c r="AC1568" s="205" t="str">
        <f>INDEX(Tracking!$B$6:$B$3001,ROW(A1563),1)&amp;""</f>
        <v/>
      </c>
      <c r="AD1568" s="206">
        <f t="array" ref="AD1568">SUMPRODUCT(MID(0&amp;AC1568,LARGE(INDEX(ISNUMBER(--MID(AC1568,ROW($A$1:$A$25),1))* ROW($A$1:$A$25),0),ROW($A$1:$A$25))+1,1)*10^ROW($A$1:$A$25)/10)</f>
        <v>0</v>
      </c>
      <c r="AE1568" s="180"/>
      <c r="AF1568" s="180"/>
      <c r="AG1568" s="180"/>
    </row>
    <row r="1569" spans="15:33" s="179" customFormat="1" x14ac:dyDescent="0.25">
      <c r="O1569" s="180"/>
      <c r="P1569" s="180"/>
      <c r="Q1569" s="180"/>
      <c r="R1569" s="180"/>
      <c r="S1569" s="180"/>
      <c r="T1569" s="180"/>
      <c r="U1569" s="180"/>
      <c r="V1569" s="180"/>
      <c r="W1569" s="180"/>
      <c r="X1569" s="180"/>
      <c r="Y1569" s="180"/>
      <c r="Z1569" s="180"/>
      <c r="AA1569" s="180"/>
      <c r="AB1569" s="180"/>
      <c r="AC1569" s="205" t="str">
        <f>INDEX(Tracking!$B$6:$B$3001,ROW(A1564),1)&amp;""</f>
        <v/>
      </c>
      <c r="AD1569" s="206">
        <f t="array" ref="AD1569">SUMPRODUCT(MID(0&amp;AC1569,LARGE(INDEX(ISNUMBER(--MID(AC1569,ROW($A$1:$A$25),1))* ROW($A$1:$A$25),0),ROW($A$1:$A$25))+1,1)*10^ROW($A$1:$A$25)/10)</f>
        <v>0</v>
      </c>
      <c r="AE1569" s="180"/>
      <c r="AF1569" s="180"/>
      <c r="AG1569" s="180"/>
    </row>
    <row r="1570" spans="15:33" s="179" customFormat="1" x14ac:dyDescent="0.25">
      <c r="O1570" s="180"/>
      <c r="P1570" s="180"/>
      <c r="Q1570" s="180"/>
      <c r="R1570" s="180"/>
      <c r="S1570" s="180"/>
      <c r="T1570" s="180"/>
      <c r="U1570" s="180"/>
      <c r="V1570" s="180"/>
      <c r="W1570" s="180"/>
      <c r="X1570" s="180"/>
      <c r="Y1570" s="180"/>
      <c r="Z1570" s="180"/>
      <c r="AA1570" s="180"/>
      <c r="AB1570" s="180"/>
      <c r="AC1570" s="205" t="str">
        <f>INDEX(Tracking!$B$6:$B$3001,ROW(A1565),1)&amp;""</f>
        <v/>
      </c>
      <c r="AD1570" s="206">
        <f t="array" ref="AD1570">SUMPRODUCT(MID(0&amp;AC1570,LARGE(INDEX(ISNUMBER(--MID(AC1570,ROW($A$1:$A$25),1))* ROW($A$1:$A$25),0),ROW($A$1:$A$25))+1,1)*10^ROW($A$1:$A$25)/10)</f>
        <v>0</v>
      </c>
      <c r="AE1570" s="180"/>
      <c r="AF1570" s="180"/>
      <c r="AG1570" s="180"/>
    </row>
    <row r="1571" spans="15:33" s="179" customFormat="1" x14ac:dyDescent="0.25">
      <c r="O1571" s="180"/>
      <c r="P1571" s="180"/>
      <c r="Q1571" s="180"/>
      <c r="R1571" s="180"/>
      <c r="S1571" s="180"/>
      <c r="T1571" s="180"/>
      <c r="U1571" s="180"/>
      <c r="V1571" s="180"/>
      <c r="W1571" s="180"/>
      <c r="X1571" s="180"/>
      <c r="Y1571" s="180"/>
      <c r="Z1571" s="180"/>
      <c r="AA1571" s="180"/>
      <c r="AB1571" s="180"/>
      <c r="AC1571" s="205" t="str">
        <f>INDEX(Tracking!$B$6:$B$3001,ROW(A1566),1)&amp;""</f>
        <v/>
      </c>
      <c r="AD1571" s="206">
        <f t="array" ref="AD1571">SUMPRODUCT(MID(0&amp;AC1571,LARGE(INDEX(ISNUMBER(--MID(AC1571,ROW($A$1:$A$25),1))* ROW($A$1:$A$25),0),ROW($A$1:$A$25))+1,1)*10^ROW($A$1:$A$25)/10)</f>
        <v>0</v>
      </c>
      <c r="AE1571" s="180"/>
      <c r="AF1571" s="180"/>
      <c r="AG1571" s="180"/>
    </row>
    <row r="1572" spans="15:33" s="179" customFormat="1" x14ac:dyDescent="0.25">
      <c r="O1572" s="180"/>
      <c r="P1572" s="180"/>
      <c r="Q1572" s="180"/>
      <c r="R1572" s="180"/>
      <c r="S1572" s="180"/>
      <c r="T1572" s="180"/>
      <c r="U1572" s="180"/>
      <c r="V1572" s="180"/>
      <c r="W1572" s="180"/>
      <c r="X1572" s="180"/>
      <c r="Y1572" s="180"/>
      <c r="Z1572" s="180"/>
      <c r="AA1572" s="180"/>
      <c r="AB1572" s="180"/>
      <c r="AC1572" s="205" t="str">
        <f>INDEX(Tracking!$B$6:$B$3001,ROW(A1567),1)&amp;""</f>
        <v/>
      </c>
      <c r="AD1572" s="206">
        <f t="array" ref="AD1572">SUMPRODUCT(MID(0&amp;AC1572,LARGE(INDEX(ISNUMBER(--MID(AC1572,ROW($A$1:$A$25),1))* ROW($A$1:$A$25),0),ROW($A$1:$A$25))+1,1)*10^ROW($A$1:$A$25)/10)</f>
        <v>0</v>
      </c>
      <c r="AE1572" s="180"/>
      <c r="AF1572" s="180"/>
      <c r="AG1572" s="180"/>
    </row>
    <row r="1573" spans="15:33" s="179" customFormat="1" x14ac:dyDescent="0.25">
      <c r="O1573" s="180"/>
      <c r="P1573" s="180"/>
      <c r="Q1573" s="180"/>
      <c r="R1573" s="180"/>
      <c r="S1573" s="180"/>
      <c r="T1573" s="180"/>
      <c r="U1573" s="180"/>
      <c r="V1573" s="180"/>
      <c r="W1573" s="180"/>
      <c r="X1573" s="180"/>
      <c r="Y1573" s="180"/>
      <c r="Z1573" s="180"/>
      <c r="AA1573" s="180"/>
      <c r="AB1573" s="180"/>
      <c r="AC1573" s="205" t="str">
        <f>INDEX(Tracking!$B$6:$B$3001,ROW(A1568),1)&amp;""</f>
        <v/>
      </c>
      <c r="AD1573" s="206">
        <f t="array" ref="AD1573">SUMPRODUCT(MID(0&amp;AC1573,LARGE(INDEX(ISNUMBER(--MID(AC1573,ROW($A$1:$A$25),1))* ROW($A$1:$A$25),0),ROW($A$1:$A$25))+1,1)*10^ROW($A$1:$A$25)/10)</f>
        <v>0</v>
      </c>
      <c r="AE1573" s="180"/>
      <c r="AF1573" s="180"/>
      <c r="AG1573" s="180"/>
    </row>
    <row r="1574" spans="15:33" s="179" customFormat="1" x14ac:dyDescent="0.25">
      <c r="O1574" s="180"/>
      <c r="P1574" s="180"/>
      <c r="Q1574" s="180"/>
      <c r="R1574" s="180"/>
      <c r="S1574" s="180"/>
      <c r="T1574" s="180"/>
      <c r="U1574" s="180"/>
      <c r="V1574" s="180"/>
      <c r="W1574" s="180"/>
      <c r="X1574" s="180"/>
      <c r="Y1574" s="180"/>
      <c r="Z1574" s="180"/>
      <c r="AA1574" s="180"/>
      <c r="AB1574" s="180"/>
      <c r="AC1574" s="205" t="str">
        <f>INDEX(Tracking!$B$6:$B$3001,ROW(A1569),1)&amp;""</f>
        <v/>
      </c>
      <c r="AD1574" s="206">
        <f t="array" ref="AD1574">SUMPRODUCT(MID(0&amp;AC1574,LARGE(INDEX(ISNUMBER(--MID(AC1574,ROW($A$1:$A$25),1))* ROW($A$1:$A$25),0),ROW($A$1:$A$25))+1,1)*10^ROW($A$1:$A$25)/10)</f>
        <v>0</v>
      </c>
      <c r="AE1574" s="180"/>
      <c r="AF1574" s="180"/>
      <c r="AG1574" s="180"/>
    </row>
    <row r="1575" spans="15:33" s="179" customFormat="1" x14ac:dyDescent="0.25">
      <c r="O1575" s="180"/>
      <c r="P1575" s="180"/>
      <c r="Q1575" s="180"/>
      <c r="R1575" s="180"/>
      <c r="S1575" s="180"/>
      <c r="T1575" s="180"/>
      <c r="U1575" s="180"/>
      <c r="V1575" s="180"/>
      <c r="W1575" s="180"/>
      <c r="X1575" s="180"/>
      <c r="Y1575" s="180"/>
      <c r="Z1575" s="180"/>
      <c r="AA1575" s="180"/>
      <c r="AB1575" s="180"/>
      <c r="AC1575" s="205" t="str">
        <f>INDEX(Tracking!$B$6:$B$3001,ROW(A1570),1)&amp;""</f>
        <v/>
      </c>
      <c r="AD1575" s="206">
        <f t="array" ref="AD1575">SUMPRODUCT(MID(0&amp;AC1575,LARGE(INDEX(ISNUMBER(--MID(AC1575,ROW($A$1:$A$25),1))* ROW($A$1:$A$25),0),ROW($A$1:$A$25))+1,1)*10^ROW($A$1:$A$25)/10)</f>
        <v>0</v>
      </c>
      <c r="AE1575" s="180"/>
      <c r="AF1575" s="180"/>
      <c r="AG1575" s="180"/>
    </row>
    <row r="1576" spans="15:33" s="179" customFormat="1" x14ac:dyDescent="0.25">
      <c r="O1576" s="180"/>
      <c r="P1576" s="180"/>
      <c r="Q1576" s="180"/>
      <c r="R1576" s="180"/>
      <c r="S1576" s="180"/>
      <c r="T1576" s="180"/>
      <c r="U1576" s="180"/>
      <c r="V1576" s="180"/>
      <c r="W1576" s="180"/>
      <c r="X1576" s="180"/>
      <c r="Y1576" s="180"/>
      <c r="Z1576" s="180"/>
      <c r="AA1576" s="180"/>
      <c r="AB1576" s="180"/>
      <c r="AC1576" s="205" t="str">
        <f>INDEX(Tracking!$B$6:$B$3001,ROW(A1571),1)&amp;""</f>
        <v/>
      </c>
      <c r="AD1576" s="206">
        <f t="array" ref="AD1576">SUMPRODUCT(MID(0&amp;AC1576,LARGE(INDEX(ISNUMBER(--MID(AC1576,ROW($A$1:$A$25),1))* ROW($A$1:$A$25),0),ROW($A$1:$A$25))+1,1)*10^ROW($A$1:$A$25)/10)</f>
        <v>0</v>
      </c>
      <c r="AE1576" s="180"/>
      <c r="AF1576" s="180"/>
      <c r="AG1576" s="180"/>
    </row>
    <row r="1577" spans="15:33" s="179" customFormat="1" x14ac:dyDescent="0.25">
      <c r="O1577" s="180"/>
      <c r="P1577" s="180"/>
      <c r="Q1577" s="180"/>
      <c r="R1577" s="180"/>
      <c r="S1577" s="180"/>
      <c r="T1577" s="180"/>
      <c r="U1577" s="180"/>
      <c r="V1577" s="180"/>
      <c r="W1577" s="180"/>
      <c r="X1577" s="180"/>
      <c r="Y1577" s="180"/>
      <c r="Z1577" s="180"/>
      <c r="AA1577" s="180"/>
      <c r="AB1577" s="180"/>
      <c r="AC1577" s="205" t="str">
        <f>INDEX(Tracking!$B$6:$B$3001,ROW(A1572),1)&amp;""</f>
        <v/>
      </c>
      <c r="AD1577" s="206">
        <f t="array" ref="AD1577">SUMPRODUCT(MID(0&amp;AC1577,LARGE(INDEX(ISNUMBER(--MID(AC1577,ROW($A$1:$A$25),1))* ROW($A$1:$A$25),0),ROW($A$1:$A$25))+1,1)*10^ROW($A$1:$A$25)/10)</f>
        <v>0</v>
      </c>
      <c r="AE1577" s="180"/>
      <c r="AF1577" s="180"/>
      <c r="AG1577" s="180"/>
    </row>
    <row r="1578" spans="15:33" s="179" customFormat="1" x14ac:dyDescent="0.25">
      <c r="O1578" s="180"/>
      <c r="P1578" s="180"/>
      <c r="Q1578" s="180"/>
      <c r="R1578" s="180"/>
      <c r="S1578" s="180"/>
      <c r="T1578" s="180"/>
      <c r="U1578" s="180"/>
      <c r="V1578" s="180"/>
      <c r="W1578" s="180"/>
      <c r="X1578" s="180"/>
      <c r="Y1578" s="180"/>
      <c r="Z1578" s="180"/>
      <c r="AA1578" s="180"/>
      <c r="AB1578" s="180"/>
      <c r="AC1578" s="205" t="str">
        <f>INDEX(Tracking!$B$6:$B$3001,ROW(A1573),1)&amp;""</f>
        <v/>
      </c>
      <c r="AD1578" s="206">
        <f t="array" ref="AD1578">SUMPRODUCT(MID(0&amp;AC1578,LARGE(INDEX(ISNUMBER(--MID(AC1578,ROW($A$1:$A$25),1))* ROW($A$1:$A$25),0),ROW($A$1:$A$25))+1,1)*10^ROW($A$1:$A$25)/10)</f>
        <v>0</v>
      </c>
      <c r="AE1578" s="180"/>
      <c r="AF1578" s="180"/>
      <c r="AG1578" s="180"/>
    </row>
    <row r="1579" spans="15:33" s="179" customFormat="1" x14ac:dyDescent="0.25">
      <c r="O1579" s="180"/>
      <c r="P1579" s="180"/>
      <c r="Q1579" s="180"/>
      <c r="R1579" s="180"/>
      <c r="S1579" s="180"/>
      <c r="T1579" s="180"/>
      <c r="U1579" s="180"/>
      <c r="V1579" s="180"/>
      <c r="W1579" s="180"/>
      <c r="X1579" s="180"/>
      <c r="Y1579" s="180"/>
      <c r="Z1579" s="180"/>
      <c r="AA1579" s="180"/>
      <c r="AB1579" s="180"/>
      <c r="AC1579" s="205" t="str">
        <f>INDEX(Tracking!$B$6:$B$3001,ROW(A1574),1)&amp;""</f>
        <v/>
      </c>
      <c r="AD1579" s="206">
        <f t="array" ref="AD1579">SUMPRODUCT(MID(0&amp;AC1579,LARGE(INDEX(ISNUMBER(--MID(AC1579,ROW($A$1:$A$25),1))* ROW($A$1:$A$25),0),ROW($A$1:$A$25))+1,1)*10^ROW($A$1:$A$25)/10)</f>
        <v>0</v>
      </c>
      <c r="AE1579" s="180"/>
      <c r="AF1579" s="180"/>
      <c r="AG1579" s="180"/>
    </row>
    <row r="1580" spans="15:33" s="179" customFormat="1" x14ac:dyDescent="0.25">
      <c r="O1580" s="180"/>
      <c r="P1580" s="180"/>
      <c r="Q1580" s="180"/>
      <c r="R1580" s="180"/>
      <c r="S1580" s="180"/>
      <c r="T1580" s="180"/>
      <c r="U1580" s="180"/>
      <c r="V1580" s="180"/>
      <c r="W1580" s="180"/>
      <c r="X1580" s="180"/>
      <c r="Y1580" s="180"/>
      <c r="Z1580" s="180"/>
      <c r="AA1580" s="180"/>
      <c r="AB1580" s="180"/>
      <c r="AC1580" s="205" t="str">
        <f>INDEX(Tracking!$B$6:$B$3001,ROW(A1575),1)&amp;""</f>
        <v/>
      </c>
      <c r="AD1580" s="206">
        <f t="array" ref="AD1580">SUMPRODUCT(MID(0&amp;AC1580,LARGE(INDEX(ISNUMBER(--MID(AC1580,ROW($A$1:$A$25),1))* ROW($A$1:$A$25),0),ROW($A$1:$A$25))+1,1)*10^ROW($A$1:$A$25)/10)</f>
        <v>0</v>
      </c>
      <c r="AE1580" s="180"/>
      <c r="AF1580" s="180"/>
      <c r="AG1580" s="180"/>
    </row>
    <row r="1581" spans="15:33" s="179" customFormat="1" x14ac:dyDescent="0.25">
      <c r="O1581" s="180"/>
      <c r="P1581" s="180"/>
      <c r="Q1581" s="180"/>
      <c r="R1581" s="180"/>
      <c r="S1581" s="180"/>
      <c r="T1581" s="180"/>
      <c r="U1581" s="180"/>
      <c r="V1581" s="180"/>
      <c r="W1581" s="180"/>
      <c r="X1581" s="180"/>
      <c r="Y1581" s="180"/>
      <c r="Z1581" s="180"/>
      <c r="AA1581" s="180"/>
      <c r="AB1581" s="180"/>
      <c r="AC1581" s="205" t="str">
        <f>INDEX(Tracking!$B$6:$B$3001,ROW(A1576),1)&amp;""</f>
        <v/>
      </c>
      <c r="AD1581" s="206">
        <f t="array" ref="AD1581">SUMPRODUCT(MID(0&amp;AC1581,LARGE(INDEX(ISNUMBER(--MID(AC1581,ROW($A$1:$A$25),1))* ROW($A$1:$A$25),0),ROW($A$1:$A$25))+1,1)*10^ROW($A$1:$A$25)/10)</f>
        <v>0</v>
      </c>
      <c r="AE1581" s="180"/>
      <c r="AF1581" s="180"/>
      <c r="AG1581" s="180"/>
    </row>
    <row r="1582" spans="15:33" s="179" customFormat="1" x14ac:dyDescent="0.25">
      <c r="O1582" s="180"/>
      <c r="P1582" s="180"/>
      <c r="Q1582" s="180"/>
      <c r="R1582" s="180"/>
      <c r="S1582" s="180"/>
      <c r="T1582" s="180"/>
      <c r="U1582" s="180"/>
      <c r="V1582" s="180"/>
      <c r="W1582" s="180"/>
      <c r="X1582" s="180"/>
      <c r="Y1582" s="180"/>
      <c r="Z1582" s="180"/>
      <c r="AA1582" s="180"/>
      <c r="AB1582" s="180"/>
      <c r="AC1582" s="205" t="str">
        <f>INDEX(Tracking!$B$6:$B$3001,ROW(A1577),1)&amp;""</f>
        <v/>
      </c>
      <c r="AD1582" s="206">
        <f t="array" ref="AD1582">SUMPRODUCT(MID(0&amp;AC1582,LARGE(INDEX(ISNUMBER(--MID(AC1582,ROW($A$1:$A$25),1))* ROW($A$1:$A$25),0),ROW($A$1:$A$25))+1,1)*10^ROW($A$1:$A$25)/10)</f>
        <v>0</v>
      </c>
      <c r="AE1582" s="180"/>
      <c r="AF1582" s="180"/>
      <c r="AG1582" s="180"/>
    </row>
    <row r="1583" spans="15:33" s="179" customFormat="1" x14ac:dyDescent="0.25">
      <c r="O1583" s="180"/>
      <c r="P1583" s="180"/>
      <c r="Q1583" s="180"/>
      <c r="R1583" s="180"/>
      <c r="S1583" s="180"/>
      <c r="T1583" s="180"/>
      <c r="U1583" s="180"/>
      <c r="V1583" s="180"/>
      <c r="W1583" s="180"/>
      <c r="X1583" s="180"/>
      <c r="Y1583" s="180"/>
      <c r="Z1583" s="180"/>
      <c r="AA1583" s="180"/>
      <c r="AB1583" s="180"/>
      <c r="AC1583" s="205" t="str">
        <f>INDEX(Tracking!$B$6:$B$3001,ROW(A1578),1)&amp;""</f>
        <v/>
      </c>
      <c r="AD1583" s="206">
        <f t="array" ref="AD1583">SUMPRODUCT(MID(0&amp;AC1583,LARGE(INDEX(ISNUMBER(--MID(AC1583,ROW($A$1:$A$25),1))* ROW($A$1:$A$25),0),ROW($A$1:$A$25))+1,1)*10^ROW($A$1:$A$25)/10)</f>
        <v>0</v>
      </c>
      <c r="AE1583" s="180"/>
      <c r="AF1583" s="180"/>
      <c r="AG1583" s="180"/>
    </row>
    <row r="1584" spans="15:33" s="179" customFormat="1" x14ac:dyDescent="0.25">
      <c r="O1584" s="180"/>
      <c r="P1584" s="180"/>
      <c r="Q1584" s="180"/>
      <c r="R1584" s="180"/>
      <c r="S1584" s="180"/>
      <c r="T1584" s="180"/>
      <c r="U1584" s="180"/>
      <c r="V1584" s="180"/>
      <c r="W1584" s="180"/>
      <c r="X1584" s="180"/>
      <c r="Y1584" s="180"/>
      <c r="Z1584" s="180"/>
      <c r="AA1584" s="180"/>
      <c r="AB1584" s="180"/>
      <c r="AC1584" s="205" t="str">
        <f>INDEX(Tracking!$B$6:$B$3001,ROW(A1579),1)&amp;""</f>
        <v/>
      </c>
      <c r="AD1584" s="206">
        <f t="array" ref="AD1584">SUMPRODUCT(MID(0&amp;AC1584,LARGE(INDEX(ISNUMBER(--MID(AC1584,ROW($A$1:$A$25),1))* ROW($A$1:$A$25),0),ROW($A$1:$A$25))+1,1)*10^ROW($A$1:$A$25)/10)</f>
        <v>0</v>
      </c>
      <c r="AE1584" s="180"/>
      <c r="AF1584" s="180"/>
      <c r="AG1584" s="180"/>
    </row>
    <row r="1585" spans="15:33" s="179" customFormat="1" x14ac:dyDescent="0.25">
      <c r="O1585" s="180"/>
      <c r="P1585" s="180"/>
      <c r="Q1585" s="180"/>
      <c r="R1585" s="180"/>
      <c r="S1585" s="180"/>
      <c r="T1585" s="180"/>
      <c r="U1585" s="180"/>
      <c r="V1585" s="180"/>
      <c r="W1585" s="180"/>
      <c r="X1585" s="180"/>
      <c r="Y1585" s="180"/>
      <c r="Z1585" s="180"/>
      <c r="AA1585" s="180"/>
      <c r="AB1585" s="180"/>
      <c r="AC1585" s="205" t="str">
        <f>INDEX(Tracking!$B$6:$B$3001,ROW(A1580),1)&amp;""</f>
        <v/>
      </c>
      <c r="AD1585" s="206">
        <f t="array" ref="AD1585">SUMPRODUCT(MID(0&amp;AC1585,LARGE(INDEX(ISNUMBER(--MID(AC1585,ROW($A$1:$A$25),1))* ROW($A$1:$A$25),0),ROW($A$1:$A$25))+1,1)*10^ROW($A$1:$A$25)/10)</f>
        <v>0</v>
      </c>
      <c r="AE1585" s="180"/>
      <c r="AF1585" s="180"/>
      <c r="AG1585" s="180"/>
    </row>
    <row r="1586" spans="15:33" s="179" customFormat="1" x14ac:dyDescent="0.25">
      <c r="O1586" s="180"/>
      <c r="P1586" s="180"/>
      <c r="Q1586" s="180"/>
      <c r="R1586" s="180"/>
      <c r="S1586" s="180"/>
      <c r="T1586" s="180"/>
      <c r="U1586" s="180"/>
      <c r="V1586" s="180"/>
      <c r="W1586" s="180"/>
      <c r="X1586" s="180"/>
      <c r="Y1586" s="180"/>
      <c r="Z1586" s="180"/>
      <c r="AA1586" s="180"/>
      <c r="AB1586" s="180"/>
      <c r="AC1586" s="205" t="str">
        <f>INDEX(Tracking!$B$6:$B$3001,ROW(A1581),1)&amp;""</f>
        <v/>
      </c>
      <c r="AD1586" s="206">
        <f t="array" ref="AD1586">SUMPRODUCT(MID(0&amp;AC1586,LARGE(INDEX(ISNUMBER(--MID(AC1586,ROW($A$1:$A$25),1))* ROW($A$1:$A$25),0),ROW($A$1:$A$25))+1,1)*10^ROW($A$1:$A$25)/10)</f>
        <v>0</v>
      </c>
      <c r="AE1586" s="180"/>
      <c r="AF1586" s="180"/>
      <c r="AG1586" s="180"/>
    </row>
    <row r="1587" spans="15:33" s="179" customFormat="1" x14ac:dyDescent="0.25">
      <c r="O1587" s="180"/>
      <c r="P1587" s="180"/>
      <c r="Q1587" s="180"/>
      <c r="R1587" s="180"/>
      <c r="S1587" s="180"/>
      <c r="T1587" s="180"/>
      <c r="U1587" s="180"/>
      <c r="V1587" s="180"/>
      <c r="W1587" s="180"/>
      <c r="X1587" s="180"/>
      <c r="Y1587" s="180"/>
      <c r="Z1587" s="180"/>
      <c r="AA1587" s="180"/>
      <c r="AB1587" s="180"/>
      <c r="AC1587" s="205" t="str">
        <f>INDEX(Tracking!$B$6:$B$3001,ROW(A1582),1)&amp;""</f>
        <v/>
      </c>
      <c r="AD1587" s="206">
        <f t="array" ref="AD1587">SUMPRODUCT(MID(0&amp;AC1587,LARGE(INDEX(ISNUMBER(--MID(AC1587,ROW($A$1:$A$25),1))* ROW($A$1:$A$25),0),ROW($A$1:$A$25))+1,1)*10^ROW($A$1:$A$25)/10)</f>
        <v>0</v>
      </c>
      <c r="AE1587" s="180"/>
      <c r="AF1587" s="180"/>
      <c r="AG1587" s="180"/>
    </row>
    <row r="1588" spans="15:33" s="179" customFormat="1" x14ac:dyDescent="0.25">
      <c r="O1588" s="180"/>
      <c r="P1588" s="180"/>
      <c r="Q1588" s="180"/>
      <c r="R1588" s="180"/>
      <c r="S1588" s="180"/>
      <c r="T1588" s="180"/>
      <c r="U1588" s="180"/>
      <c r="V1588" s="180"/>
      <c r="W1588" s="180"/>
      <c r="X1588" s="180"/>
      <c r="Y1588" s="180"/>
      <c r="Z1588" s="180"/>
      <c r="AA1588" s="180"/>
      <c r="AB1588" s="180"/>
      <c r="AC1588" s="205" t="str">
        <f>INDEX(Tracking!$B$6:$B$3001,ROW(A1583),1)&amp;""</f>
        <v/>
      </c>
      <c r="AD1588" s="206">
        <f t="array" ref="AD1588">SUMPRODUCT(MID(0&amp;AC1588,LARGE(INDEX(ISNUMBER(--MID(AC1588,ROW($A$1:$A$25),1))* ROW($A$1:$A$25),0),ROW($A$1:$A$25))+1,1)*10^ROW($A$1:$A$25)/10)</f>
        <v>0</v>
      </c>
      <c r="AE1588" s="180"/>
      <c r="AF1588" s="180"/>
      <c r="AG1588" s="180"/>
    </row>
    <row r="1589" spans="15:33" s="179" customFormat="1" x14ac:dyDescent="0.25">
      <c r="O1589" s="180"/>
      <c r="P1589" s="180"/>
      <c r="Q1589" s="180"/>
      <c r="R1589" s="180"/>
      <c r="S1589" s="180"/>
      <c r="T1589" s="180"/>
      <c r="U1589" s="180"/>
      <c r="V1589" s="180"/>
      <c r="W1589" s="180"/>
      <c r="X1589" s="180"/>
      <c r="Y1589" s="180"/>
      <c r="Z1589" s="180"/>
      <c r="AA1589" s="180"/>
      <c r="AB1589" s="180"/>
      <c r="AC1589" s="205" t="str">
        <f>INDEX(Tracking!$B$6:$B$3001,ROW(A1584),1)&amp;""</f>
        <v/>
      </c>
      <c r="AD1589" s="206">
        <f t="array" ref="AD1589">SUMPRODUCT(MID(0&amp;AC1589,LARGE(INDEX(ISNUMBER(--MID(AC1589,ROW($A$1:$A$25),1))* ROW($A$1:$A$25),0),ROW($A$1:$A$25))+1,1)*10^ROW($A$1:$A$25)/10)</f>
        <v>0</v>
      </c>
      <c r="AE1589" s="180"/>
      <c r="AF1589" s="180"/>
      <c r="AG1589" s="180"/>
    </row>
    <row r="1590" spans="15:33" s="179" customFormat="1" x14ac:dyDescent="0.25">
      <c r="O1590" s="180"/>
      <c r="P1590" s="180"/>
      <c r="Q1590" s="180"/>
      <c r="R1590" s="180"/>
      <c r="S1590" s="180"/>
      <c r="T1590" s="180"/>
      <c r="U1590" s="180"/>
      <c r="V1590" s="180"/>
      <c r="W1590" s="180"/>
      <c r="X1590" s="180"/>
      <c r="Y1590" s="180"/>
      <c r="Z1590" s="180"/>
      <c r="AA1590" s="180"/>
      <c r="AB1590" s="180"/>
      <c r="AC1590" s="205" t="str">
        <f>INDEX(Tracking!$B$6:$B$3001,ROW(A1585),1)&amp;""</f>
        <v/>
      </c>
      <c r="AD1590" s="206">
        <f t="array" ref="AD1590">SUMPRODUCT(MID(0&amp;AC1590,LARGE(INDEX(ISNUMBER(--MID(AC1590,ROW($A$1:$A$25),1))* ROW($A$1:$A$25),0),ROW($A$1:$A$25))+1,1)*10^ROW($A$1:$A$25)/10)</f>
        <v>0</v>
      </c>
      <c r="AE1590" s="180"/>
      <c r="AF1590" s="180"/>
      <c r="AG1590" s="180"/>
    </row>
    <row r="1591" spans="15:33" s="179" customFormat="1" x14ac:dyDescent="0.25">
      <c r="O1591" s="180"/>
      <c r="P1591" s="180"/>
      <c r="Q1591" s="180"/>
      <c r="R1591" s="180"/>
      <c r="S1591" s="180"/>
      <c r="T1591" s="180"/>
      <c r="U1591" s="180"/>
      <c r="V1591" s="180"/>
      <c r="W1591" s="180"/>
      <c r="X1591" s="180"/>
      <c r="Y1591" s="180"/>
      <c r="Z1591" s="180"/>
      <c r="AA1591" s="180"/>
      <c r="AB1591" s="180"/>
      <c r="AC1591" s="205" t="str">
        <f>INDEX(Tracking!$B$6:$B$3001,ROW(A1586),1)&amp;""</f>
        <v/>
      </c>
      <c r="AD1591" s="206">
        <f t="array" ref="AD1591">SUMPRODUCT(MID(0&amp;AC1591,LARGE(INDEX(ISNUMBER(--MID(AC1591,ROW($A$1:$A$25),1))* ROW($A$1:$A$25),0),ROW($A$1:$A$25))+1,1)*10^ROW($A$1:$A$25)/10)</f>
        <v>0</v>
      </c>
      <c r="AE1591" s="180"/>
      <c r="AF1591" s="180"/>
      <c r="AG1591" s="180"/>
    </row>
    <row r="1592" spans="15:33" s="179" customFormat="1" x14ac:dyDescent="0.25">
      <c r="O1592" s="180"/>
      <c r="P1592" s="180"/>
      <c r="Q1592" s="180"/>
      <c r="R1592" s="180"/>
      <c r="S1592" s="180"/>
      <c r="T1592" s="180"/>
      <c r="U1592" s="180"/>
      <c r="V1592" s="180"/>
      <c r="W1592" s="180"/>
      <c r="X1592" s="180"/>
      <c r="Y1592" s="180"/>
      <c r="Z1592" s="180"/>
      <c r="AA1592" s="180"/>
      <c r="AB1592" s="180"/>
      <c r="AC1592" s="205" t="str">
        <f>INDEX(Tracking!$B$6:$B$3001,ROW(A1587),1)&amp;""</f>
        <v/>
      </c>
      <c r="AD1592" s="206">
        <f t="array" ref="AD1592">SUMPRODUCT(MID(0&amp;AC1592,LARGE(INDEX(ISNUMBER(--MID(AC1592,ROW($A$1:$A$25),1))* ROW($A$1:$A$25),0),ROW($A$1:$A$25))+1,1)*10^ROW($A$1:$A$25)/10)</f>
        <v>0</v>
      </c>
      <c r="AE1592" s="180"/>
      <c r="AF1592" s="180"/>
      <c r="AG1592" s="180"/>
    </row>
    <row r="1593" spans="15:33" s="179" customFormat="1" x14ac:dyDescent="0.25">
      <c r="O1593" s="180"/>
      <c r="P1593" s="180"/>
      <c r="Q1593" s="180"/>
      <c r="R1593" s="180"/>
      <c r="S1593" s="180"/>
      <c r="T1593" s="180"/>
      <c r="U1593" s="180"/>
      <c r="V1593" s="180"/>
      <c r="W1593" s="180"/>
      <c r="X1593" s="180"/>
      <c r="Y1593" s="180"/>
      <c r="Z1593" s="180"/>
      <c r="AA1593" s="180"/>
      <c r="AB1593" s="180"/>
      <c r="AC1593" s="205" t="str">
        <f>INDEX(Tracking!$B$6:$B$3001,ROW(A1588),1)&amp;""</f>
        <v/>
      </c>
      <c r="AD1593" s="206">
        <f t="array" ref="AD1593">SUMPRODUCT(MID(0&amp;AC1593,LARGE(INDEX(ISNUMBER(--MID(AC1593,ROW($A$1:$A$25),1))* ROW($A$1:$A$25),0),ROW($A$1:$A$25))+1,1)*10^ROW($A$1:$A$25)/10)</f>
        <v>0</v>
      </c>
      <c r="AE1593" s="180"/>
      <c r="AF1593" s="180"/>
      <c r="AG1593" s="180"/>
    </row>
    <row r="1594" spans="15:33" s="179" customFormat="1" x14ac:dyDescent="0.25">
      <c r="O1594" s="180"/>
      <c r="P1594" s="180"/>
      <c r="Q1594" s="180"/>
      <c r="R1594" s="180"/>
      <c r="S1594" s="180"/>
      <c r="T1594" s="180"/>
      <c r="U1594" s="180"/>
      <c r="V1594" s="180"/>
      <c r="W1594" s="180"/>
      <c r="X1594" s="180"/>
      <c r="Y1594" s="180"/>
      <c r="Z1594" s="180"/>
      <c r="AA1594" s="180"/>
      <c r="AB1594" s="180"/>
      <c r="AC1594" s="205" t="str">
        <f>INDEX(Tracking!$B$6:$B$3001,ROW(A1589),1)&amp;""</f>
        <v/>
      </c>
      <c r="AD1594" s="206">
        <f t="array" ref="AD1594">SUMPRODUCT(MID(0&amp;AC1594,LARGE(INDEX(ISNUMBER(--MID(AC1594,ROW($A$1:$A$25),1))* ROW($A$1:$A$25),0),ROW($A$1:$A$25))+1,1)*10^ROW($A$1:$A$25)/10)</f>
        <v>0</v>
      </c>
      <c r="AE1594" s="180"/>
      <c r="AF1594" s="180"/>
      <c r="AG1594" s="180"/>
    </row>
    <row r="1595" spans="15:33" s="179" customFormat="1" x14ac:dyDescent="0.25">
      <c r="O1595" s="180"/>
      <c r="P1595" s="180"/>
      <c r="Q1595" s="180"/>
      <c r="R1595" s="180"/>
      <c r="S1595" s="180"/>
      <c r="T1595" s="180"/>
      <c r="U1595" s="180"/>
      <c r="V1595" s="180"/>
      <c r="W1595" s="180"/>
      <c r="X1595" s="180"/>
      <c r="Y1595" s="180"/>
      <c r="Z1595" s="180"/>
      <c r="AA1595" s="180"/>
      <c r="AB1595" s="180"/>
      <c r="AC1595" s="205" t="str">
        <f>INDEX(Tracking!$B$6:$B$3001,ROW(A1590),1)&amp;""</f>
        <v/>
      </c>
      <c r="AD1595" s="206">
        <f t="array" ref="AD1595">SUMPRODUCT(MID(0&amp;AC1595,LARGE(INDEX(ISNUMBER(--MID(AC1595,ROW($A$1:$A$25),1))* ROW($A$1:$A$25),0),ROW($A$1:$A$25))+1,1)*10^ROW($A$1:$A$25)/10)</f>
        <v>0</v>
      </c>
      <c r="AE1595" s="180"/>
      <c r="AF1595" s="180"/>
      <c r="AG1595" s="180"/>
    </row>
    <row r="1596" spans="15:33" s="179" customFormat="1" x14ac:dyDescent="0.25">
      <c r="O1596" s="180"/>
      <c r="P1596" s="180"/>
      <c r="Q1596" s="180"/>
      <c r="R1596" s="180"/>
      <c r="S1596" s="180"/>
      <c r="T1596" s="180"/>
      <c r="U1596" s="180"/>
      <c r="V1596" s="180"/>
      <c r="W1596" s="180"/>
      <c r="X1596" s="180"/>
      <c r="Y1596" s="180"/>
      <c r="Z1596" s="180"/>
      <c r="AA1596" s="180"/>
      <c r="AB1596" s="180"/>
      <c r="AC1596" s="205" t="str">
        <f>INDEX(Tracking!$B$6:$B$3001,ROW(A1591),1)&amp;""</f>
        <v/>
      </c>
      <c r="AD1596" s="206">
        <f t="array" ref="AD1596">SUMPRODUCT(MID(0&amp;AC1596,LARGE(INDEX(ISNUMBER(--MID(AC1596,ROW($A$1:$A$25),1))* ROW($A$1:$A$25),0),ROW($A$1:$A$25))+1,1)*10^ROW($A$1:$A$25)/10)</f>
        <v>0</v>
      </c>
      <c r="AE1596" s="180"/>
      <c r="AF1596" s="180"/>
      <c r="AG1596" s="180"/>
    </row>
    <row r="1597" spans="15:33" s="179" customFormat="1" x14ac:dyDescent="0.25">
      <c r="O1597" s="180"/>
      <c r="P1597" s="180"/>
      <c r="Q1597" s="180"/>
      <c r="R1597" s="180"/>
      <c r="S1597" s="180"/>
      <c r="T1597" s="180"/>
      <c r="U1597" s="180"/>
      <c r="V1597" s="180"/>
      <c r="W1597" s="180"/>
      <c r="X1597" s="180"/>
      <c r="Y1597" s="180"/>
      <c r="Z1597" s="180"/>
      <c r="AA1597" s="180"/>
      <c r="AB1597" s="180"/>
      <c r="AC1597" s="205" t="str">
        <f>INDEX(Tracking!$B$6:$B$3001,ROW(A1592),1)&amp;""</f>
        <v/>
      </c>
      <c r="AD1597" s="206">
        <f t="array" ref="AD1597">SUMPRODUCT(MID(0&amp;AC1597,LARGE(INDEX(ISNUMBER(--MID(AC1597,ROW($A$1:$A$25),1))* ROW($A$1:$A$25),0),ROW($A$1:$A$25))+1,1)*10^ROW($A$1:$A$25)/10)</f>
        <v>0</v>
      </c>
      <c r="AE1597" s="180"/>
      <c r="AF1597" s="180"/>
      <c r="AG1597" s="180"/>
    </row>
    <row r="1598" spans="15:33" s="179" customFormat="1" x14ac:dyDescent="0.25">
      <c r="O1598" s="180"/>
      <c r="P1598" s="180"/>
      <c r="Q1598" s="180"/>
      <c r="R1598" s="180"/>
      <c r="S1598" s="180"/>
      <c r="T1598" s="180"/>
      <c r="U1598" s="180"/>
      <c r="V1598" s="180"/>
      <c r="W1598" s="180"/>
      <c r="X1598" s="180"/>
      <c r="Y1598" s="180"/>
      <c r="Z1598" s="180"/>
      <c r="AA1598" s="180"/>
      <c r="AB1598" s="180"/>
      <c r="AC1598" s="205" t="str">
        <f>INDEX(Tracking!$B$6:$B$3001,ROW(A1593),1)&amp;""</f>
        <v/>
      </c>
      <c r="AD1598" s="206">
        <f t="array" ref="AD1598">SUMPRODUCT(MID(0&amp;AC1598,LARGE(INDEX(ISNUMBER(--MID(AC1598,ROW($A$1:$A$25),1))* ROW($A$1:$A$25),0),ROW($A$1:$A$25))+1,1)*10^ROW($A$1:$A$25)/10)</f>
        <v>0</v>
      </c>
      <c r="AE1598" s="180"/>
      <c r="AF1598" s="180"/>
      <c r="AG1598" s="180"/>
    </row>
    <row r="1599" spans="15:33" s="179" customFormat="1" x14ac:dyDescent="0.25">
      <c r="O1599" s="180"/>
      <c r="P1599" s="180"/>
      <c r="Q1599" s="180"/>
      <c r="R1599" s="180"/>
      <c r="S1599" s="180"/>
      <c r="T1599" s="180"/>
      <c r="U1599" s="180"/>
      <c r="V1599" s="180"/>
      <c r="W1599" s="180"/>
      <c r="X1599" s="180"/>
      <c r="Y1599" s="180"/>
      <c r="Z1599" s="180"/>
      <c r="AA1599" s="180"/>
      <c r="AB1599" s="180"/>
      <c r="AC1599" s="205" t="str">
        <f>INDEX(Tracking!$B$6:$B$3001,ROW(A1594),1)&amp;""</f>
        <v/>
      </c>
      <c r="AD1599" s="206">
        <f t="array" ref="AD1599">SUMPRODUCT(MID(0&amp;AC1599,LARGE(INDEX(ISNUMBER(--MID(AC1599,ROW($A$1:$A$25),1))* ROW($A$1:$A$25),0),ROW($A$1:$A$25))+1,1)*10^ROW($A$1:$A$25)/10)</f>
        <v>0</v>
      </c>
      <c r="AE1599" s="180"/>
      <c r="AF1599" s="180"/>
      <c r="AG1599" s="180"/>
    </row>
    <row r="1600" spans="15:33" s="179" customFormat="1" x14ac:dyDescent="0.25">
      <c r="O1600" s="180"/>
      <c r="P1600" s="180"/>
      <c r="Q1600" s="180"/>
      <c r="R1600" s="180"/>
      <c r="S1600" s="180"/>
      <c r="T1600" s="180"/>
      <c r="U1600" s="180"/>
      <c r="V1600" s="180"/>
      <c r="W1600" s="180"/>
      <c r="X1600" s="180"/>
      <c r="Y1600" s="180"/>
      <c r="Z1600" s="180"/>
      <c r="AA1600" s="180"/>
      <c r="AB1600" s="180"/>
      <c r="AC1600" s="205" t="str">
        <f>INDEX(Tracking!$B$6:$B$3001,ROW(A1595),1)&amp;""</f>
        <v/>
      </c>
      <c r="AD1600" s="206">
        <f t="array" ref="AD1600">SUMPRODUCT(MID(0&amp;AC1600,LARGE(INDEX(ISNUMBER(--MID(AC1600,ROW($A$1:$A$25),1))* ROW($A$1:$A$25),0),ROW($A$1:$A$25))+1,1)*10^ROW($A$1:$A$25)/10)</f>
        <v>0</v>
      </c>
      <c r="AE1600" s="180"/>
      <c r="AF1600" s="180"/>
      <c r="AG1600" s="180"/>
    </row>
    <row r="1601" spans="15:33" s="179" customFormat="1" x14ac:dyDescent="0.25">
      <c r="O1601" s="180"/>
      <c r="P1601" s="180"/>
      <c r="Q1601" s="180"/>
      <c r="R1601" s="180"/>
      <c r="S1601" s="180"/>
      <c r="T1601" s="180"/>
      <c r="U1601" s="180"/>
      <c r="V1601" s="180"/>
      <c r="W1601" s="180"/>
      <c r="X1601" s="180"/>
      <c r="Y1601" s="180"/>
      <c r="Z1601" s="180"/>
      <c r="AA1601" s="180"/>
      <c r="AB1601" s="180"/>
      <c r="AC1601" s="205" t="str">
        <f>INDEX(Tracking!$B$6:$B$3001,ROW(A1596),1)&amp;""</f>
        <v/>
      </c>
      <c r="AD1601" s="206">
        <f t="array" ref="AD1601">SUMPRODUCT(MID(0&amp;AC1601,LARGE(INDEX(ISNUMBER(--MID(AC1601,ROW($A$1:$A$25),1))* ROW($A$1:$A$25),0),ROW($A$1:$A$25))+1,1)*10^ROW($A$1:$A$25)/10)</f>
        <v>0</v>
      </c>
      <c r="AE1601" s="180"/>
      <c r="AF1601" s="180"/>
      <c r="AG1601" s="180"/>
    </row>
    <row r="1602" spans="15:33" s="179" customFormat="1" x14ac:dyDescent="0.25">
      <c r="O1602" s="180"/>
      <c r="P1602" s="180"/>
      <c r="Q1602" s="180"/>
      <c r="R1602" s="180"/>
      <c r="S1602" s="180"/>
      <c r="T1602" s="180"/>
      <c r="U1602" s="180"/>
      <c r="V1602" s="180"/>
      <c r="W1602" s="180"/>
      <c r="X1602" s="180"/>
      <c r="Y1602" s="180"/>
      <c r="Z1602" s="180"/>
      <c r="AA1602" s="180"/>
      <c r="AB1602" s="180"/>
      <c r="AC1602" s="205" t="str">
        <f>INDEX(Tracking!$B$6:$B$3001,ROW(A1597),1)&amp;""</f>
        <v/>
      </c>
      <c r="AD1602" s="206">
        <f t="array" ref="AD1602">SUMPRODUCT(MID(0&amp;AC1602,LARGE(INDEX(ISNUMBER(--MID(AC1602,ROW($A$1:$A$25),1))* ROW($A$1:$A$25),0),ROW($A$1:$A$25))+1,1)*10^ROW($A$1:$A$25)/10)</f>
        <v>0</v>
      </c>
      <c r="AE1602" s="180"/>
      <c r="AF1602" s="180"/>
      <c r="AG1602" s="180"/>
    </row>
    <row r="1603" spans="15:33" s="179" customFormat="1" x14ac:dyDescent="0.25">
      <c r="O1603" s="180"/>
      <c r="P1603" s="180"/>
      <c r="Q1603" s="180"/>
      <c r="R1603" s="180"/>
      <c r="S1603" s="180"/>
      <c r="T1603" s="180"/>
      <c r="U1603" s="180"/>
      <c r="V1603" s="180"/>
      <c r="W1603" s="180"/>
      <c r="X1603" s="180"/>
      <c r="Y1603" s="180"/>
      <c r="Z1603" s="180"/>
      <c r="AA1603" s="180"/>
      <c r="AB1603" s="180"/>
      <c r="AC1603" s="205" t="str">
        <f>INDEX(Tracking!$B$6:$B$3001,ROW(A1598),1)&amp;""</f>
        <v/>
      </c>
      <c r="AD1603" s="206">
        <f t="array" ref="AD1603">SUMPRODUCT(MID(0&amp;AC1603,LARGE(INDEX(ISNUMBER(--MID(AC1603,ROW($A$1:$A$25),1))* ROW($A$1:$A$25),0),ROW($A$1:$A$25))+1,1)*10^ROW($A$1:$A$25)/10)</f>
        <v>0</v>
      </c>
      <c r="AE1603" s="180"/>
      <c r="AF1603" s="180"/>
      <c r="AG1603" s="180"/>
    </row>
    <row r="1604" spans="15:33" s="179" customFormat="1" x14ac:dyDescent="0.25">
      <c r="O1604" s="180"/>
      <c r="P1604" s="180"/>
      <c r="Q1604" s="180"/>
      <c r="R1604" s="180"/>
      <c r="S1604" s="180"/>
      <c r="T1604" s="180"/>
      <c r="U1604" s="180"/>
      <c r="V1604" s="180"/>
      <c r="W1604" s="180"/>
      <c r="X1604" s="180"/>
      <c r="Y1604" s="180"/>
      <c r="Z1604" s="180"/>
      <c r="AA1604" s="180"/>
      <c r="AB1604" s="180"/>
      <c r="AC1604" s="205" t="str">
        <f>INDEX(Tracking!$B$6:$B$3001,ROW(A1599),1)&amp;""</f>
        <v/>
      </c>
      <c r="AD1604" s="206">
        <f t="array" ref="AD1604">SUMPRODUCT(MID(0&amp;AC1604,LARGE(INDEX(ISNUMBER(--MID(AC1604,ROW($A$1:$A$25),1))* ROW($A$1:$A$25),0),ROW($A$1:$A$25))+1,1)*10^ROW($A$1:$A$25)/10)</f>
        <v>0</v>
      </c>
      <c r="AE1604" s="180"/>
      <c r="AF1604" s="180"/>
      <c r="AG1604" s="180"/>
    </row>
    <row r="1605" spans="15:33" s="179" customFormat="1" x14ac:dyDescent="0.25">
      <c r="O1605" s="180"/>
      <c r="P1605" s="180"/>
      <c r="Q1605" s="180"/>
      <c r="R1605" s="180"/>
      <c r="S1605" s="180"/>
      <c r="T1605" s="180"/>
      <c r="U1605" s="180"/>
      <c r="V1605" s="180"/>
      <c r="W1605" s="180"/>
      <c r="X1605" s="180"/>
      <c r="Y1605" s="180"/>
      <c r="Z1605" s="180"/>
      <c r="AA1605" s="180"/>
      <c r="AB1605" s="180"/>
      <c r="AC1605" s="205" t="str">
        <f>INDEX(Tracking!$B$6:$B$3001,ROW(A1600),1)&amp;""</f>
        <v/>
      </c>
      <c r="AD1605" s="206">
        <f t="array" ref="AD1605">SUMPRODUCT(MID(0&amp;AC1605,LARGE(INDEX(ISNUMBER(--MID(AC1605,ROW($A$1:$A$25),1))* ROW($A$1:$A$25),0),ROW($A$1:$A$25))+1,1)*10^ROW($A$1:$A$25)/10)</f>
        <v>0</v>
      </c>
      <c r="AE1605" s="180"/>
      <c r="AF1605" s="180"/>
      <c r="AG1605" s="180"/>
    </row>
    <row r="1606" spans="15:33" s="179" customFormat="1" x14ac:dyDescent="0.25">
      <c r="O1606" s="180"/>
      <c r="P1606" s="180"/>
      <c r="Q1606" s="180"/>
      <c r="R1606" s="180"/>
      <c r="S1606" s="180"/>
      <c r="T1606" s="180"/>
      <c r="U1606" s="180"/>
      <c r="V1606" s="180"/>
      <c r="W1606" s="180"/>
      <c r="X1606" s="180"/>
      <c r="Y1606" s="180"/>
      <c r="Z1606" s="180"/>
      <c r="AA1606" s="180"/>
      <c r="AB1606" s="180"/>
      <c r="AC1606" s="205" t="str">
        <f>INDEX(Tracking!$B$6:$B$3001,ROW(A1601),1)&amp;""</f>
        <v/>
      </c>
      <c r="AD1606" s="206">
        <f t="array" ref="AD1606">SUMPRODUCT(MID(0&amp;AC1606,LARGE(INDEX(ISNUMBER(--MID(AC1606,ROW($A$1:$A$25),1))* ROW($A$1:$A$25),0),ROW($A$1:$A$25))+1,1)*10^ROW($A$1:$A$25)/10)</f>
        <v>0</v>
      </c>
      <c r="AE1606" s="180"/>
      <c r="AF1606" s="180"/>
      <c r="AG1606" s="180"/>
    </row>
    <row r="1607" spans="15:33" s="179" customFormat="1" x14ac:dyDescent="0.25">
      <c r="O1607" s="180"/>
      <c r="P1607" s="180"/>
      <c r="Q1607" s="180"/>
      <c r="R1607" s="180"/>
      <c r="S1607" s="180"/>
      <c r="T1607" s="180"/>
      <c r="U1607" s="180"/>
      <c r="V1607" s="180"/>
      <c r="W1607" s="180"/>
      <c r="X1607" s="180"/>
      <c r="Y1607" s="180"/>
      <c r="Z1607" s="180"/>
      <c r="AA1607" s="180"/>
      <c r="AB1607" s="180"/>
      <c r="AC1607" s="205" t="str">
        <f>INDEX(Tracking!$B$6:$B$3001,ROW(A1602),1)&amp;""</f>
        <v/>
      </c>
      <c r="AD1607" s="206">
        <f t="array" ref="AD1607">SUMPRODUCT(MID(0&amp;AC1607,LARGE(INDEX(ISNUMBER(--MID(AC1607,ROW($A$1:$A$25),1))* ROW($A$1:$A$25),0),ROW($A$1:$A$25))+1,1)*10^ROW($A$1:$A$25)/10)</f>
        <v>0</v>
      </c>
      <c r="AE1607" s="180"/>
      <c r="AF1607" s="180"/>
      <c r="AG1607" s="180"/>
    </row>
    <row r="1608" spans="15:33" s="179" customFormat="1" x14ac:dyDescent="0.25">
      <c r="O1608" s="180"/>
      <c r="P1608" s="180"/>
      <c r="Q1608" s="180"/>
      <c r="R1608" s="180"/>
      <c r="S1608" s="180"/>
      <c r="T1608" s="180"/>
      <c r="U1608" s="180"/>
      <c r="V1608" s="180"/>
      <c r="W1608" s="180"/>
      <c r="X1608" s="180"/>
      <c r="Y1608" s="180"/>
      <c r="Z1608" s="180"/>
      <c r="AA1608" s="180"/>
      <c r="AB1608" s="180"/>
      <c r="AC1608" s="205" t="str">
        <f>INDEX(Tracking!$B$6:$B$3001,ROW(A1603),1)&amp;""</f>
        <v/>
      </c>
      <c r="AD1608" s="206">
        <f t="array" ref="AD1608">SUMPRODUCT(MID(0&amp;AC1608,LARGE(INDEX(ISNUMBER(--MID(AC1608,ROW($A$1:$A$25),1))* ROW($A$1:$A$25),0),ROW($A$1:$A$25))+1,1)*10^ROW($A$1:$A$25)/10)</f>
        <v>0</v>
      </c>
      <c r="AE1608" s="180"/>
      <c r="AF1608" s="180"/>
      <c r="AG1608" s="180"/>
    </row>
    <row r="1609" spans="15:33" s="179" customFormat="1" x14ac:dyDescent="0.25">
      <c r="O1609" s="180"/>
      <c r="P1609" s="180"/>
      <c r="Q1609" s="180"/>
      <c r="R1609" s="180"/>
      <c r="S1609" s="180"/>
      <c r="T1609" s="180"/>
      <c r="U1609" s="180"/>
      <c r="V1609" s="180"/>
      <c r="W1609" s="180"/>
      <c r="X1609" s="180"/>
      <c r="Y1609" s="180"/>
      <c r="Z1609" s="180"/>
      <c r="AA1609" s="180"/>
      <c r="AB1609" s="180"/>
      <c r="AC1609" s="205" t="str">
        <f>INDEX(Tracking!$B$6:$B$3001,ROW(A1604),1)&amp;""</f>
        <v/>
      </c>
      <c r="AD1609" s="206">
        <f t="array" ref="AD1609">SUMPRODUCT(MID(0&amp;AC1609,LARGE(INDEX(ISNUMBER(--MID(AC1609,ROW($A$1:$A$25),1))* ROW($A$1:$A$25),0),ROW($A$1:$A$25))+1,1)*10^ROW($A$1:$A$25)/10)</f>
        <v>0</v>
      </c>
      <c r="AE1609" s="180"/>
      <c r="AF1609" s="180"/>
      <c r="AG1609" s="180"/>
    </row>
    <row r="1610" spans="15:33" s="179" customFormat="1" x14ac:dyDescent="0.25">
      <c r="O1610" s="180"/>
      <c r="P1610" s="180"/>
      <c r="Q1610" s="180"/>
      <c r="R1610" s="180"/>
      <c r="S1610" s="180"/>
      <c r="T1610" s="180"/>
      <c r="U1610" s="180"/>
      <c r="V1610" s="180"/>
      <c r="W1610" s="180"/>
      <c r="X1610" s="180"/>
      <c r="Y1610" s="180"/>
      <c r="Z1610" s="180"/>
      <c r="AA1610" s="180"/>
      <c r="AB1610" s="180"/>
      <c r="AC1610" s="205" t="str">
        <f>INDEX(Tracking!$B$6:$B$3001,ROW(A1605),1)&amp;""</f>
        <v/>
      </c>
      <c r="AD1610" s="206">
        <f t="array" ref="AD1610">SUMPRODUCT(MID(0&amp;AC1610,LARGE(INDEX(ISNUMBER(--MID(AC1610,ROW($A$1:$A$25),1))* ROW($A$1:$A$25),0),ROW($A$1:$A$25))+1,1)*10^ROW($A$1:$A$25)/10)</f>
        <v>0</v>
      </c>
      <c r="AE1610" s="180"/>
      <c r="AF1610" s="180"/>
      <c r="AG1610" s="180"/>
    </row>
    <row r="1611" spans="15:33" s="179" customFormat="1" x14ac:dyDescent="0.25">
      <c r="O1611" s="180"/>
      <c r="P1611" s="180"/>
      <c r="Q1611" s="180"/>
      <c r="R1611" s="180"/>
      <c r="S1611" s="180"/>
      <c r="T1611" s="180"/>
      <c r="U1611" s="180"/>
      <c r="V1611" s="180"/>
      <c r="W1611" s="180"/>
      <c r="X1611" s="180"/>
      <c r="Y1611" s="180"/>
      <c r="Z1611" s="180"/>
      <c r="AA1611" s="180"/>
      <c r="AB1611" s="180"/>
      <c r="AC1611" s="205" t="str">
        <f>INDEX(Tracking!$B$6:$B$3001,ROW(A1606),1)&amp;""</f>
        <v/>
      </c>
      <c r="AD1611" s="206">
        <f t="array" ref="AD1611">SUMPRODUCT(MID(0&amp;AC1611,LARGE(INDEX(ISNUMBER(--MID(AC1611,ROW($A$1:$A$25),1))* ROW($A$1:$A$25),0),ROW($A$1:$A$25))+1,1)*10^ROW($A$1:$A$25)/10)</f>
        <v>0</v>
      </c>
      <c r="AE1611" s="180"/>
      <c r="AF1611" s="180"/>
      <c r="AG1611" s="180"/>
    </row>
    <row r="1612" spans="15:33" s="179" customFormat="1" x14ac:dyDescent="0.25">
      <c r="O1612" s="180"/>
      <c r="P1612" s="180"/>
      <c r="Q1612" s="180"/>
      <c r="R1612" s="180"/>
      <c r="S1612" s="180"/>
      <c r="T1612" s="180"/>
      <c r="U1612" s="180"/>
      <c r="V1612" s="180"/>
      <c r="W1612" s="180"/>
      <c r="X1612" s="180"/>
      <c r="Y1612" s="180"/>
      <c r="Z1612" s="180"/>
      <c r="AA1612" s="180"/>
      <c r="AB1612" s="180"/>
      <c r="AC1612" s="205" t="str">
        <f>INDEX(Tracking!$B$6:$B$3001,ROW(A1607),1)&amp;""</f>
        <v/>
      </c>
      <c r="AD1612" s="206">
        <f t="array" ref="AD1612">SUMPRODUCT(MID(0&amp;AC1612,LARGE(INDEX(ISNUMBER(--MID(AC1612,ROW($A$1:$A$25),1))* ROW($A$1:$A$25),0),ROW($A$1:$A$25))+1,1)*10^ROW($A$1:$A$25)/10)</f>
        <v>0</v>
      </c>
      <c r="AE1612" s="180"/>
      <c r="AF1612" s="180"/>
      <c r="AG1612" s="180"/>
    </row>
    <row r="1613" spans="15:33" s="179" customFormat="1" x14ac:dyDescent="0.25">
      <c r="O1613" s="180"/>
      <c r="P1613" s="180"/>
      <c r="Q1613" s="180"/>
      <c r="R1613" s="180"/>
      <c r="S1613" s="180"/>
      <c r="T1613" s="180"/>
      <c r="U1613" s="180"/>
      <c r="V1613" s="180"/>
      <c r="W1613" s="180"/>
      <c r="X1613" s="180"/>
      <c r="Y1613" s="180"/>
      <c r="Z1613" s="180"/>
      <c r="AA1613" s="180"/>
      <c r="AB1613" s="180"/>
      <c r="AC1613" s="205" t="str">
        <f>INDEX(Tracking!$B$6:$B$3001,ROW(A1608),1)&amp;""</f>
        <v/>
      </c>
      <c r="AD1613" s="206">
        <f t="array" ref="AD1613">SUMPRODUCT(MID(0&amp;AC1613,LARGE(INDEX(ISNUMBER(--MID(AC1613,ROW($A$1:$A$25),1))* ROW($A$1:$A$25),0),ROW($A$1:$A$25))+1,1)*10^ROW($A$1:$A$25)/10)</f>
        <v>0</v>
      </c>
      <c r="AE1613" s="180"/>
      <c r="AF1613" s="180"/>
      <c r="AG1613" s="180"/>
    </row>
    <row r="1614" spans="15:33" s="179" customFormat="1" x14ac:dyDescent="0.25">
      <c r="O1614" s="180"/>
      <c r="P1614" s="180"/>
      <c r="Q1614" s="180"/>
      <c r="R1614" s="180"/>
      <c r="S1614" s="180"/>
      <c r="T1614" s="180"/>
      <c r="U1614" s="180"/>
      <c r="V1614" s="180"/>
      <c r="W1614" s="180"/>
      <c r="X1614" s="180"/>
      <c r="Y1614" s="180"/>
      <c r="Z1614" s="180"/>
      <c r="AA1614" s="180"/>
      <c r="AB1614" s="180"/>
      <c r="AC1614" s="205" t="str">
        <f>INDEX(Tracking!$B$6:$B$3001,ROW(A1609),1)&amp;""</f>
        <v/>
      </c>
      <c r="AD1614" s="206">
        <f t="array" ref="AD1614">SUMPRODUCT(MID(0&amp;AC1614,LARGE(INDEX(ISNUMBER(--MID(AC1614,ROW($A$1:$A$25),1))* ROW($A$1:$A$25),0),ROW($A$1:$A$25))+1,1)*10^ROW($A$1:$A$25)/10)</f>
        <v>0</v>
      </c>
      <c r="AE1614" s="180"/>
      <c r="AF1614" s="180"/>
      <c r="AG1614" s="180"/>
    </row>
    <row r="1615" spans="15:33" s="179" customFormat="1" x14ac:dyDescent="0.25">
      <c r="O1615" s="180"/>
      <c r="P1615" s="180"/>
      <c r="Q1615" s="180"/>
      <c r="R1615" s="180"/>
      <c r="S1615" s="180"/>
      <c r="T1615" s="180"/>
      <c r="U1615" s="180"/>
      <c r="V1615" s="180"/>
      <c r="W1615" s="180"/>
      <c r="X1615" s="180"/>
      <c r="Y1615" s="180"/>
      <c r="Z1615" s="180"/>
      <c r="AA1615" s="180"/>
      <c r="AB1615" s="180"/>
      <c r="AC1615" s="205" t="str">
        <f>INDEX(Tracking!$B$6:$B$3001,ROW(A1610),1)&amp;""</f>
        <v/>
      </c>
      <c r="AD1615" s="206">
        <f t="array" ref="AD1615">SUMPRODUCT(MID(0&amp;AC1615,LARGE(INDEX(ISNUMBER(--MID(AC1615,ROW($A$1:$A$25),1))* ROW($A$1:$A$25),0),ROW($A$1:$A$25))+1,1)*10^ROW($A$1:$A$25)/10)</f>
        <v>0</v>
      </c>
      <c r="AE1615" s="180"/>
      <c r="AF1615" s="180"/>
      <c r="AG1615" s="180"/>
    </row>
    <row r="1616" spans="15:33" s="179" customFormat="1" x14ac:dyDescent="0.25">
      <c r="O1616" s="180"/>
      <c r="P1616" s="180"/>
      <c r="Q1616" s="180"/>
      <c r="R1616" s="180"/>
      <c r="S1616" s="180"/>
      <c r="T1616" s="180"/>
      <c r="U1616" s="180"/>
      <c r="V1616" s="180"/>
      <c r="W1616" s="180"/>
      <c r="X1616" s="180"/>
      <c r="Y1616" s="180"/>
      <c r="Z1616" s="180"/>
      <c r="AA1616" s="180"/>
      <c r="AB1616" s="180"/>
      <c r="AC1616" s="205" t="str">
        <f>INDEX(Tracking!$B$6:$B$3001,ROW(A1611),1)&amp;""</f>
        <v/>
      </c>
      <c r="AD1616" s="206">
        <f t="array" ref="AD1616">SUMPRODUCT(MID(0&amp;AC1616,LARGE(INDEX(ISNUMBER(--MID(AC1616,ROW($A$1:$A$25),1))* ROW($A$1:$A$25),0),ROW($A$1:$A$25))+1,1)*10^ROW($A$1:$A$25)/10)</f>
        <v>0</v>
      </c>
      <c r="AE1616" s="180"/>
      <c r="AF1616" s="180"/>
      <c r="AG1616" s="180"/>
    </row>
    <row r="1617" spans="15:33" s="179" customFormat="1" x14ac:dyDescent="0.25">
      <c r="O1617" s="180"/>
      <c r="P1617" s="180"/>
      <c r="Q1617" s="180"/>
      <c r="R1617" s="180"/>
      <c r="S1617" s="180"/>
      <c r="T1617" s="180"/>
      <c r="U1617" s="180"/>
      <c r="V1617" s="180"/>
      <c r="W1617" s="180"/>
      <c r="X1617" s="180"/>
      <c r="Y1617" s="180"/>
      <c r="Z1617" s="180"/>
      <c r="AA1617" s="180"/>
      <c r="AB1617" s="180"/>
      <c r="AC1617" s="205" t="str">
        <f>INDEX(Tracking!$B$6:$B$3001,ROW(A1612),1)&amp;""</f>
        <v/>
      </c>
      <c r="AD1617" s="206">
        <f t="array" ref="AD1617">SUMPRODUCT(MID(0&amp;AC1617,LARGE(INDEX(ISNUMBER(--MID(AC1617,ROW($A$1:$A$25),1))* ROW($A$1:$A$25),0),ROW($A$1:$A$25))+1,1)*10^ROW($A$1:$A$25)/10)</f>
        <v>0</v>
      </c>
      <c r="AE1617" s="180"/>
      <c r="AF1617" s="180"/>
      <c r="AG1617" s="180"/>
    </row>
    <row r="1618" spans="15:33" s="179" customFormat="1" x14ac:dyDescent="0.25">
      <c r="O1618" s="180"/>
      <c r="P1618" s="180"/>
      <c r="Q1618" s="180"/>
      <c r="R1618" s="180"/>
      <c r="S1618" s="180"/>
      <c r="T1618" s="180"/>
      <c r="U1618" s="180"/>
      <c r="V1618" s="180"/>
      <c r="W1618" s="180"/>
      <c r="X1618" s="180"/>
      <c r="Y1618" s="180"/>
      <c r="Z1618" s="180"/>
      <c r="AA1618" s="180"/>
      <c r="AB1618" s="180"/>
      <c r="AC1618" s="205" t="str">
        <f>INDEX(Tracking!$B$6:$B$3001,ROW(A1613),1)&amp;""</f>
        <v/>
      </c>
      <c r="AD1618" s="206">
        <f t="array" ref="AD1618">SUMPRODUCT(MID(0&amp;AC1618,LARGE(INDEX(ISNUMBER(--MID(AC1618,ROW($A$1:$A$25),1))* ROW($A$1:$A$25),0),ROW($A$1:$A$25))+1,1)*10^ROW($A$1:$A$25)/10)</f>
        <v>0</v>
      </c>
      <c r="AE1618" s="180"/>
      <c r="AF1618" s="180"/>
      <c r="AG1618" s="180"/>
    </row>
    <row r="1619" spans="15:33" s="179" customFormat="1" x14ac:dyDescent="0.25">
      <c r="O1619" s="180"/>
      <c r="P1619" s="180"/>
      <c r="Q1619" s="180"/>
      <c r="R1619" s="180"/>
      <c r="S1619" s="180"/>
      <c r="T1619" s="180"/>
      <c r="U1619" s="180"/>
      <c r="V1619" s="180"/>
      <c r="W1619" s="180"/>
      <c r="X1619" s="180"/>
      <c r="Y1619" s="180"/>
      <c r="Z1619" s="180"/>
      <c r="AA1619" s="180"/>
      <c r="AB1619" s="180"/>
      <c r="AC1619" s="205" t="str">
        <f>INDEX(Tracking!$B$6:$B$3001,ROW(A1614),1)&amp;""</f>
        <v/>
      </c>
      <c r="AD1619" s="206">
        <f t="array" ref="AD1619">SUMPRODUCT(MID(0&amp;AC1619,LARGE(INDEX(ISNUMBER(--MID(AC1619,ROW($A$1:$A$25),1))* ROW($A$1:$A$25),0),ROW($A$1:$A$25))+1,1)*10^ROW($A$1:$A$25)/10)</f>
        <v>0</v>
      </c>
      <c r="AE1619" s="180"/>
      <c r="AF1619" s="180"/>
      <c r="AG1619" s="180"/>
    </row>
    <row r="1620" spans="15:33" s="179" customFormat="1" x14ac:dyDescent="0.25">
      <c r="O1620" s="180"/>
      <c r="P1620" s="180"/>
      <c r="Q1620" s="180"/>
      <c r="R1620" s="180"/>
      <c r="S1620" s="180"/>
      <c r="T1620" s="180"/>
      <c r="U1620" s="180"/>
      <c r="V1620" s="180"/>
      <c r="W1620" s="180"/>
      <c r="X1620" s="180"/>
      <c r="Y1620" s="180"/>
      <c r="Z1620" s="180"/>
      <c r="AA1620" s="180"/>
      <c r="AB1620" s="180"/>
      <c r="AC1620" s="205" t="str">
        <f>INDEX(Tracking!$B$6:$B$3001,ROW(A1615),1)&amp;""</f>
        <v/>
      </c>
      <c r="AD1620" s="206">
        <f t="array" ref="AD1620">SUMPRODUCT(MID(0&amp;AC1620,LARGE(INDEX(ISNUMBER(--MID(AC1620,ROW($A$1:$A$25),1))* ROW($A$1:$A$25),0),ROW($A$1:$A$25))+1,1)*10^ROW($A$1:$A$25)/10)</f>
        <v>0</v>
      </c>
      <c r="AE1620" s="180"/>
      <c r="AF1620" s="180"/>
      <c r="AG1620" s="180"/>
    </row>
    <row r="1621" spans="15:33" s="179" customFormat="1" x14ac:dyDescent="0.25">
      <c r="O1621" s="180"/>
      <c r="P1621" s="180"/>
      <c r="Q1621" s="180"/>
      <c r="R1621" s="180"/>
      <c r="S1621" s="180"/>
      <c r="T1621" s="180"/>
      <c r="U1621" s="180"/>
      <c r="V1621" s="180"/>
      <c r="W1621" s="180"/>
      <c r="X1621" s="180"/>
      <c r="Y1621" s="180"/>
      <c r="Z1621" s="180"/>
      <c r="AA1621" s="180"/>
      <c r="AB1621" s="180"/>
      <c r="AC1621" s="205" t="str">
        <f>INDEX(Tracking!$B$6:$B$3001,ROW(A1616),1)&amp;""</f>
        <v/>
      </c>
      <c r="AD1621" s="206">
        <f t="array" ref="AD1621">SUMPRODUCT(MID(0&amp;AC1621,LARGE(INDEX(ISNUMBER(--MID(AC1621,ROW($A$1:$A$25),1))* ROW($A$1:$A$25),0),ROW($A$1:$A$25))+1,1)*10^ROW($A$1:$A$25)/10)</f>
        <v>0</v>
      </c>
      <c r="AE1621" s="180"/>
      <c r="AF1621" s="180"/>
      <c r="AG1621" s="180"/>
    </row>
    <row r="1622" spans="15:33" s="179" customFormat="1" x14ac:dyDescent="0.25">
      <c r="O1622" s="180"/>
      <c r="P1622" s="180"/>
      <c r="Q1622" s="180"/>
      <c r="R1622" s="180"/>
      <c r="S1622" s="180"/>
      <c r="T1622" s="180"/>
      <c r="U1622" s="180"/>
      <c r="V1622" s="180"/>
      <c r="W1622" s="180"/>
      <c r="X1622" s="180"/>
      <c r="Y1622" s="180"/>
      <c r="Z1622" s="180"/>
      <c r="AA1622" s="180"/>
      <c r="AB1622" s="180"/>
      <c r="AC1622" s="205" t="str">
        <f>INDEX(Tracking!$B$6:$B$3001,ROW(A1617),1)&amp;""</f>
        <v/>
      </c>
      <c r="AD1622" s="206">
        <f t="array" ref="AD1622">SUMPRODUCT(MID(0&amp;AC1622,LARGE(INDEX(ISNUMBER(--MID(AC1622,ROW($A$1:$A$25),1))* ROW($A$1:$A$25),0),ROW($A$1:$A$25))+1,1)*10^ROW($A$1:$A$25)/10)</f>
        <v>0</v>
      </c>
      <c r="AE1622" s="180"/>
      <c r="AF1622" s="180"/>
      <c r="AG1622" s="180"/>
    </row>
    <row r="1623" spans="15:33" s="179" customFormat="1" x14ac:dyDescent="0.25">
      <c r="O1623" s="180"/>
      <c r="P1623" s="180"/>
      <c r="Q1623" s="180"/>
      <c r="R1623" s="180"/>
      <c r="S1623" s="180"/>
      <c r="T1623" s="180"/>
      <c r="U1623" s="180"/>
      <c r="V1623" s="180"/>
      <c r="W1623" s="180"/>
      <c r="X1623" s="180"/>
      <c r="Y1623" s="180"/>
      <c r="Z1623" s="180"/>
      <c r="AA1623" s="180"/>
      <c r="AB1623" s="180"/>
      <c r="AC1623" s="205" t="str">
        <f>INDEX(Tracking!$B$6:$B$3001,ROW(A1618),1)&amp;""</f>
        <v/>
      </c>
      <c r="AD1623" s="206">
        <f t="array" ref="AD1623">SUMPRODUCT(MID(0&amp;AC1623,LARGE(INDEX(ISNUMBER(--MID(AC1623,ROW($A$1:$A$25),1))* ROW($A$1:$A$25),0),ROW($A$1:$A$25))+1,1)*10^ROW($A$1:$A$25)/10)</f>
        <v>0</v>
      </c>
      <c r="AE1623" s="180"/>
      <c r="AF1623" s="180"/>
      <c r="AG1623" s="180"/>
    </row>
    <row r="1624" spans="15:33" s="179" customFormat="1" x14ac:dyDescent="0.25">
      <c r="O1624" s="180"/>
      <c r="P1624" s="180"/>
      <c r="Q1624" s="180"/>
      <c r="R1624" s="180"/>
      <c r="S1624" s="180"/>
      <c r="T1624" s="180"/>
      <c r="U1624" s="180"/>
      <c r="V1624" s="180"/>
      <c r="W1624" s="180"/>
      <c r="X1624" s="180"/>
      <c r="Y1624" s="180"/>
      <c r="Z1624" s="180"/>
      <c r="AA1624" s="180"/>
      <c r="AB1624" s="180"/>
      <c r="AC1624" s="205" t="str">
        <f>INDEX(Tracking!$B$6:$B$3001,ROW(A1619),1)&amp;""</f>
        <v/>
      </c>
      <c r="AD1624" s="206">
        <f t="array" ref="AD1624">SUMPRODUCT(MID(0&amp;AC1624,LARGE(INDEX(ISNUMBER(--MID(AC1624,ROW($A$1:$A$25),1))* ROW($A$1:$A$25),0),ROW($A$1:$A$25))+1,1)*10^ROW($A$1:$A$25)/10)</f>
        <v>0</v>
      </c>
      <c r="AE1624" s="180"/>
      <c r="AF1624" s="180"/>
      <c r="AG1624" s="180"/>
    </row>
    <row r="1625" spans="15:33" s="179" customFormat="1" x14ac:dyDescent="0.25">
      <c r="O1625" s="180"/>
      <c r="P1625" s="180"/>
      <c r="Q1625" s="180"/>
      <c r="R1625" s="180"/>
      <c r="S1625" s="180"/>
      <c r="T1625" s="180"/>
      <c r="U1625" s="180"/>
      <c r="V1625" s="180"/>
      <c r="W1625" s="180"/>
      <c r="X1625" s="180"/>
      <c r="Y1625" s="180"/>
      <c r="Z1625" s="180"/>
      <c r="AA1625" s="180"/>
      <c r="AB1625" s="180"/>
      <c r="AC1625" s="205" t="str">
        <f>INDEX(Tracking!$B$6:$B$3001,ROW(A1620),1)&amp;""</f>
        <v/>
      </c>
      <c r="AD1625" s="206">
        <f t="array" ref="AD1625">SUMPRODUCT(MID(0&amp;AC1625,LARGE(INDEX(ISNUMBER(--MID(AC1625,ROW($A$1:$A$25),1))* ROW($A$1:$A$25),0),ROW($A$1:$A$25))+1,1)*10^ROW($A$1:$A$25)/10)</f>
        <v>0</v>
      </c>
      <c r="AE1625" s="180"/>
      <c r="AF1625" s="180"/>
      <c r="AG1625" s="180"/>
    </row>
    <row r="1626" spans="15:33" s="179" customFormat="1" x14ac:dyDescent="0.25">
      <c r="O1626" s="180"/>
      <c r="P1626" s="180"/>
      <c r="Q1626" s="180"/>
      <c r="R1626" s="180"/>
      <c r="S1626" s="180"/>
      <c r="T1626" s="180"/>
      <c r="U1626" s="180"/>
      <c r="V1626" s="180"/>
      <c r="W1626" s="180"/>
      <c r="X1626" s="180"/>
      <c r="Y1626" s="180"/>
      <c r="Z1626" s="180"/>
      <c r="AA1626" s="180"/>
      <c r="AB1626" s="180"/>
      <c r="AC1626" s="205" t="str">
        <f>INDEX(Tracking!$B$6:$B$3001,ROW(A1621),1)&amp;""</f>
        <v/>
      </c>
      <c r="AD1626" s="206">
        <f t="array" ref="AD1626">SUMPRODUCT(MID(0&amp;AC1626,LARGE(INDEX(ISNUMBER(--MID(AC1626,ROW($A$1:$A$25),1))* ROW($A$1:$A$25),0),ROW($A$1:$A$25))+1,1)*10^ROW($A$1:$A$25)/10)</f>
        <v>0</v>
      </c>
      <c r="AE1626" s="180"/>
      <c r="AF1626" s="180"/>
      <c r="AG1626" s="180"/>
    </row>
    <row r="1627" spans="15:33" s="179" customFormat="1" x14ac:dyDescent="0.25">
      <c r="O1627" s="180"/>
      <c r="P1627" s="180"/>
      <c r="Q1627" s="180"/>
      <c r="R1627" s="180"/>
      <c r="S1627" s="180"/>
      <c r="T1627" s="180"/>
      <c r="U1627" s="180"/>
      <c r="V1627" s="180"/>
      <c r="W1627" s="180"/>
      <c r="X1627" s="180"/>
      <c r="Y1627" s="180"/>
      <c r="Z1627" s="180"/>
      <c r="AA1627" s="180"/>
      <c r="AB1627" s="180"/>
      <c r="AC1627" s="205" t="str">
        <f>INDEX(Tracking!$B$6:$B$3001,ROW(A1622),1)&amp;""</f>
        <v/>
      </c>
      <c r="AD1627" s="206">
        <f t="array" ref="AD1627">SUMPRODUCT(MID(0&amp;AC1627,LARGE(INDEX(ISNUMBER(--MID(AC1627,ROW($A$1:$A$25),1))* ROW($A$1:$A$25),0),ROW($A$1:$A$25))+1,1)*10^ROW($A$1:$A$25)/10)</f>
        <v>0</v>
      </c>
      <c r="AE1627" s="180"/>
      <c r="AF1627" s="180"/>
      <c r="AG1627" s="180"/>
    </row>
    <row r="1628" spans="15:33" s="179" customFormat="1" x14ac:dyDescent="0.25">
      <c r="O1628" s="180"/>
      <c r="P1628" s="180"/>
      <c r="Q1628" s="180"/>
      <c r="R1628" s="180"/>
      <c r="S1628" s="180"/>
      <c r="T1628" s="180"/>
      <c r="U1628" s="180"/>
      <c r="V1628" s="180"/>
      <c r="W1628" s="180"/>
      <c r="X1628" s="180"/>
      <c r="Y1628" s="180"/>
      <c r="Z1628" s="180"/>
      <c r="AA1628" s="180"/>
      <c r="AB1628" s="180"/>
      <c r="AC1628" s="205" t="str">
        <f>INDEX(Tracking!$B$6:$B$3001,ROW(A1623),1)&amp;""</f>
        <v/>
      </c>
      <c r="AD1628" s="206">
        <f t="array" ref="AD1628">SUMPRODUCT(MID(0&amp;AC1628,LARGE(INDEX(ISNUMBER(--MID(AC1628,ROW($A$1:$A$25),1))* ROW($A$1:$A$25),0),ROW($A$1:$A$25))+1,1)*10^ROW($A$1:$A$25)/10)</f>
        <v>0</v>
      </c>
      <c r="AE1628" s="180"/>
      <c r="AF1628" s="180"/>
      <c r="AG1628" s="180"/>
    </row>
    <row r="1629" spans="15:33" s="179" customFormat="1" x14ac:dyDescent="0.25">
      <c r="O1629" s="180"/>
      <c r="P1629" s="180"/>
      <c r="Q1629" s="180"/>
      <c r="R1629" s="180"/>
      <c r="S1629" s="180"/>
      <c r="T1629" s="180"/>
      <c r="U1629" s="180"/>
      <c r="V1629" s="180"/>
      <c r="W1629" s="180"/>
      <c r="X1629" s="180"/>
      <c r="Y1629" s="180"/>
      <c r="Z1629" s="180"/>
      <c r="AA1629" s="180"/>
      <c r="AB1629" s="180"/>
      <c r="AC1629" s="205" t="str">
        <f>INDEX(Tracking!$B$6:$B$3001,ROW(A1624),1)&amp;""</f>
        <v/>
      </c>
      <c r="AD1629" s="206">
        <f t="array" ref="AD1629">SUMPRODUCT(MID(0&amp;AC1629,LARGE(INDEX(ISNUMBER(--MID(AC1629,ROW($A$1:$A$25),1))* ROW($A$1:$A$25),0),ROW($A$1:$A$25))+1,1)*10^ROW($A$1:$A$25)/10)</f>
        <v>0</v>
      </c>
      <c r="AE1629" s="180"/>
      <c r="AF1629" s="180"/>
      <c r="AG1629" s="180"/>
    </row>
    <row r="1630" spans="15:33" s="179" customFormat="1" x14ac:dyDescent="0.25">
      <c r="O1630" s="180"/>
      <c r="P1630" s="180"/>
      <c r="Q1630" s="180"/>
      <c r="R1630" s="180"/>
      <c r="S1630" s="180"/>
      <c r="T1630" s="180"/>
      <c r="U1630" s="180"/>
      <c r="V1630" s="180"/>
      <c r="W1630" s="180"/>
      <c r="X1630" s="180"/>
      <c r="Y1630" s="180"/>
      <c r="Z1630" s="180"/>
      <c r="AA1630" s="180"/>
      <c r="AB1630" s="180"/>
      <c r="AC1630" s="205" t="str">
        <f>INDEX(Tracking!$B$6:$B$3001,ROW(A1625),1)&amp;""</f>
        <v/>
      </c>
      <c r="AD1630" s="206">
        <f t="array" ref="AD1630">SUMPRODUCT(MID(0&amp;AC1630,LARGE(INDEX(ISNUMBER(--MID(AC1630,ROW($A$1:$A$25),1))* ROW($A$1:$A$25),0),ROW($A$1:$A$25))+1,1)*10^ROW($A$1:$A$25)/10)</f>
        <v>0</v>
      </c>
      <c r="AE1630" s="180"/>
      <c r="AF1630" s="180"/>
      <c r="AG1630" s="180"/>
    </row>
    <row r="1631" spans="15:33" s="179" customFormat="1" x14ac:dyDescent="0.25">
      <c r="O1631" s="180"/>
      <c r="P1631" s="180"/>
      <c r="Q1631" s="180"/>
      <c r="R1631" s="180"/>
      <c r="S1631" s="180"/>
      <c r="T1631" s="180"/>
      <c r="U1631" s="180"/>
      <c r="V1631" s="180"/>
      <c r="W1631" s="180"/>
      <c r="X1631" s="180"/>
      <c r="Y1631" s="180"/>
      <c r="Z1631" s="180"/>
      <c r="AA1631" s="180"/>
      <c r="AB1631" s="180"/>
      <c r="AC1631" s="205" t="str">
        <f>INDEX(Tracking!$B$6:$B$3001,ROW(A1626),1)&amp;""</f>
        <v/>
      </c>
      <c r="AD1631" s="206">
        <f t="array" ref="AD1631">SUMPRODUCT(MID(0&amp;AC1631,LARGE(INDEX(ISNUMBER(--MID(AC1631,ROW($A$1:$A$25),1))* ROW($A$1:$A$25),0),ROW($A$1:$A$25))+1,1)*10^ROW($A$1:$A$25)/10)</f>
        <v>0</v>
      </c>
      <c r="AE1631" s="180"/>
      <c r="AF1631" s="180"/>
      <c r="AG1631" s="180"/>
    </row>
    <row r="1632" spans="15:33" s="179" customFormat="1" x14ac:dyDescent="0.25">
      <c r="O1632" s="180"/>
      <c r="P1632" s="180"/>
      <c r="Q1632" s="180"/>
      <c r="R1632" s="180"/>
      <c r="S1632" s="180"/>
      <c r="T1632" s="180"/>
      <c r="U1632" s="180"/>
      <c r="V1632" s="180"/>
      <c r="W1632" s="180"/>
      <c r="X1632" s="180"/>
      <c r="Y1632" s="180"/>
      <c r="Z1632" s="180"/>
      <c r="AA1632" s="180"/>
      <c r="AB1632" s="180"/>
      <c r="AC1632" s="205" t="str">
        <f>INDEX(Tracking!$B$6:$B$3001,ROW(A1627),1)&amp;""</f>
        <v/>
      </c>
      <c r="AD1632" s="206">
        <f t="array" ref="AD1632">SUMPRODUCT(MID(0&amp;AC1632,LARGE(INDEX(ISNUMBER(--MID(AC1632,ROW($A$1:$A$25),1))* ROW($A$1:$A$25),0),ROW($A$1:$A$25))+1,1)*10^ROW($A$1:$A$25)/10)</f>
        <v>0</v>
      </c>
      <c r="AE1632" s="180"/>
      <c r="AF1632" s="180"/>
      <c r="AG1632" s="180"/>
    </row>
    <row r="1633" spans="15:33" s="179" customFormat="1" x14ac:dyDescent="0.25">
      <c r="O1633" s="180"/>
      <c r="P1633" s="180"/>
      <c r="Q1633" s="180"/>
      <c r="R1633" s="180"/>
      <c r="S1633" s="180"/>
      <c r="T1633" s="180"/>
      <c r="U1633" s="180"/>
      <c r="V1633" s="180"/>
      <c r="W1633" s="180"/>
      <c r="X1633" s="180"/>
      <c r="Y1633" s="180"/>
      <c r="Z1633" s="180"/>
      <c r="AA1633" s="180"/>
      <c r="AB1633" s="180"/>
      <c r="AC1633" s="205" t="str">
        <f>INDEX(Tracking!$B$6:$B$3001,ROW(A1628),1)&amp;""</f>
        <v/>
      </c>
      <c r="AD1633" s="206">
        <f t="array" ref="AD1633">SUMPRODUCT(MID(0&amp;AC1633,LARGE(INDEX(ISNUMBER(--MID(AC1633,ROW($A$1:$A$25),1))* ROW($A$1:$A$25),0),ROW($A$1:$A$25))+1,1)*10^ROW($A$1:$A$25)/10)</f>
        <v>0</v>
      </c>
      <c r="AE1633" s="180"/>
      <c r="AF1633" s="180"/>
      <c r="AG1633" s="180"/>
    </row>
    <row r="1634" spans="15:33" s="179" customFormat="1" x14ac:dyDescent="0.25">
      <c r="O1634" s="180"/>
      <c r="P1634" s="180"/>
      <c r="Q1634" s="180"/>
      <c r="R1634" s="180"/>
      <c r="S1634" s="180"/>
      <c r="T1634" s="180"/>
      <c r="U1634" s="180"/>
      <c r="V1634" s="180"/>
      <c r="W1634" s="180"/>
      <c r="X1634" s="180"/>
      <c r="Y1634" s="180"/>
      <c r="Z1634" s="180"/>
      <c r="AA1634" s="180"/>
      <c r="AB1634" s="180"/>
      <c r="AC1634" s="205" t="str">
        <f>INDEX(Tracking!$B$6:$B$3001,ROW(A1629),1)&amp;""</f>
        <v/>
      </c>
      <c r="AD1634" s="206">
        <f t="array" ref="AD1634">SUMPRODUCT(MID(0&amp;AC1634,LARGE(INDEX(ISNUMBER(--MID(AC1634,ROW($A$1:$A$25),1))* ROW($A$1:$A$25),0),ROW($A$1:$A$25))+1,1)*10^ROW($A$1:$A$25)/10)</f>
        <v>0</v>
      </c>
      <c r="AE1634" s="180"/>
      <c r="AF1634" s="180"/>
      <c r="AG1634" s="180"/>
    </row>
    <row r="1635" spans="15:33" s="179" customFormat="1" x14ac:dyDescent="0.25">
      <c r="O1635" s="180"/>
      <c r="P1635" s="180"/>
      <c r="Q1635" s="180"/>
      <c r="R1635" s="180"/>
      <c r="S1635" s="180"/>
      <c r="T1635" s="180"/>
      <c r="U1635" s="180"/>
      <c r="V1635" s="180"/>
      <c r="W1635" s="180"/>
      <c r="X1635" s="180"/>
      <c r="Y1635" s="180"/>
      <c r="Z1635" s="180"/>
      <c r="AA1635" s="180"/>
      <c r="AB1635" s="180"/>
      <c r="AC1635" s="205" t="str">
        <f>INDEX(Tracking!$B$6:$B$3001,ROW(A1630),1)&amp;""</f>
        <v/>
      </c>
      <c r="AD1635" s="206">
        <f t="array" ref="AD1635">SUMPRODUCT(MID(0&amp;AC1635,LARGE(INDEX(ISNUMBER(--MID(AC1635,ROW($A$1:$A$25),1))* ROW($A$1:$A$25),0),ROW($A$1:$A$25))+1,1)*10^ROW($A$1:$A$25)/10)</f>
        <v>0</v>
      </c>
      <c r="AE1635" s="180"/>
      <c r="AF1635" s="180"/>
      <c r="AG1635" s="180"/>
    </row>
    <row r="1636" spans="15:33" s="179" customFormat="1" x14ac:dyDescent="0.25">
      <c r="O1636" s="180"/>
      <c r="P1636" s="180"/>
      <c r="Q1636" s="180"/>
      <c r="R1636" s="180"/>
      <c r="S1636" s="180"/>
      <c r="T1636" s="180"/>
      <c r="U1636" s="180"/>
      <c r="V1636" s="180"/>
      <c r="W1636" s="180"/>
      <c r="X1636" s="180"/>
      <c r="Y1636" s="180"/>
      <c r="Z1636" s="180"/>
      <c r="AA1636" s="180"/>
      <c r="AB1636" s="180"/>
      <c r="AC1636" s="205" t="str">
        <f>INDEX(Tracking!$B$6:$B$3001,ROW(A1631),1)&amp;""</f>
        <v/>
      </c>
      <c r="AD1636" s="206">
        <f t="array" ref="AD1636">SUMPRODUCT(MID(0&amp;AC1636,LARGE(INDEX(ISNUMBER(--MID(AC1636,ROW($A$1:$A$25),1))* ROW($A$1:$A$25),0),ROW($A$1:$A$25))+1,1)*10^ROW($A$1:$A$25)/10)</f>
        <v>0</v>
      </c>
      <c r="AE1636" s="180"/>
      <c r="AF1636" s="180"/>
      <c r="AG1636" s="180"/>
    </row>
    <row r="1637" spans="15:33" s="179" customFormat="1" x14ac:dyDescent="0.25">
      <c r="O1637" s="180"/>
      <c r="P1637" s="180"/>
      <c r="Q1637" s="180"/>
      <c r="R1637" s="180"/>
      <c r="S1637" s="180"/>
      <c r="T1637" s="180"/>
      <c r="U1637" s="180"/>
      <c r="V1637" s="180"/>
      <c r="W1637" s="180"/>
      <c r="X1637" s="180"/>
      <c r="Y1637" s="180"/>
      <c r="Z1637" s="180"/>
      <c r="AA1637" s="180"/>
      <c r="AB1637" s="180"/>
      <c r="AC1637" s="205" t="str">
        <f>INDEX(Tracking!$B$6:$B$3001,ROW(A1632),1)&amp;""</f>
        <v/>
      </c>
      <c r="AD1637" s="206">
        <f t="array" ref="AD1637">SUMPRODUCT(MID(0&amp;AC1637,LARGE(INDEX(ISNUMBER(--MID(AC1637,ROW($A$1:$A$25),1))* ROW($A$1:$A$25),0),ROW($A$1:$A$25))+1,1)*10^ROW($A$1:$A$25)/10)</f>
        <v>0</v>
      </c>
      <c r="AE1637" s="180"/>
      <c r="AF1637" s="180"/>
      <c r="AG1637" s="180"/>
    </row>
    <row r="1638" spans="15:33" s="179" customFormat="1" x14ac:dyDescent="0.25">
      <c r="O1638" s="180"/>
      <c r="P1638" s="180"/>
      <c r="Q1638" s="180"/>
      <c r="R1638" s="180"/>
      <c r="S1638" s="180"/>
      <c r="T1638" s="180"/>
      <c r="U1638" s="180"/>
      <c r="V1638" s="180"/>
      <c r="W1638" s="180"/>
      <c r="X1638" s="180"/>
      <c r="Y1638" s="180"/>
      <c r="Z1638" s="180"/>
      <c r="AA1638" s="180"/>
      <c r="AB1638" s="180"/>
      <c r="AC1638" s="205" t="str">
        <f>INDEX(Tracking!$B$6:$B$3001,ROW(A1633),1)&amp;""</f>
        <v/>
      </c>
      <c r="AD1638" s="206">
        <f t="array" ref="AD1638">SUMPRODUCT(MID(0&amp;AC1638,LARGE(INDEX(ISNUMBER(--MID(AC1638,ROW($A$1:$A$25),1))* ROW($A$1:$A$25),0),ROW($A$1:$A$25))+1,1)*10^ROW($A$1:$A$25)/10)</f>
        <v>0</v>
      </c>
      <c r="AE1638" s="180"/>
      <c r="AF1638" s="180"/>
      <c r="AG1638" s="180"/>
    </row>
    <row r="1639" spans="15:33" s="179" customFormat="1" x14ac:dyDescent="0.25">
      <c r="O1639" s="180"/>
      <c r="P1639" s="180"/>
      <c r="Q1639" s="180"/>
      <c r="R1639" s="180"/>
      <c r="S1639" s="180"/>
      <c r="T1639" s="180"/>
      <c r="U1639" s="180"/>
      <c r="V1639" s="180"/>
      <c r="W1639" s="180"/>
      <c r="X1639" s="180"/>
      <c r="Y1639" s="180"/>
      <c r="Z1639" s="180"/>
      <c r="AA1639" s="180"/>
      <c r="AB1639" s="180"/>
      <c r="AC1639" s="205" t="str">
        <f>INDEX(Tracking!$B$6:$B$3001,ROW(A1634),1)&amp;""</f>
        <v/>
      </c>
      <c r="AD1639" s="206">
        <f t="array" ref="AD1639">SUMPRODUCT(MID(0&amp;AC1639,LARGE(INDEX(ISNUMBER(--MID(AC1639,ROW($A$1:$A$25),1))* ROW($A$1:$A$25),0),ROW($A$1:$A$25))+1,1)*10^ROW($A$1:$A$25)/10)</f>
        <v>0</v>
      </c>
      <c r="AE1639" s="180"/>
      <c r="AF1639" s="180"/>
      <c r="AG1639" s="180"/>
    </row>
    <row r="1640" spans="15:33" s="179" customFormat="1" x14ac:dyDescent="0.25">
      <c r="O1640" s="180"/>
      <c r="P1640" s="180"/>
      <c r="Q1640" s="180"/>
      <c r="R1640" s="180"/>
      <c r="S1640" s="180"/>
      <c r="T1640" s="180"/>
      <c r="U1640" s="180"/>
      <c r="V1640" s="180"/>
      <c r="W1640" s="180"/>
      <c r="X1640" s="180"/>
      <c r="Y1640" s="180"/>
      <c r="Z1640" s="180"/>
      <c r="AA1640" s="180"/>
      <c r="AB1640" s="180"/>
      <c r="AC1640" s="205" t="str">
        <f>INDEX(Tracking!$B$6:$B$3001,ROW(A1635),1)&amp;""</f>
        <v/>
      </c>
      <c r="AD1640" s="206">
        <f t="array" ref="AD1640">SUMPRODUCT(MID(0&amp;AC1640,LARGE(INDEX(ISNUMBER(--MID(AC1640,ROW($A$1:$A$25),1))* ROW($A$1:$A$25),0),ROW($A$1:$A$25))+1,1)*10^ROW($A$1:$A$25)/10)</f>
        <v>0</v>
      </c>
      <c r="AE1640" s="180"/>
      <c r="AF1640" s="180"/>
      <c r="AG1640" s="180"/>
    </row>
    <row r="1641" spans="15:33" s="179" customFormat="1" x14ac:dyDescent="0.25">
      <c r="O1641" s="180"/>
      <c r="P1641" s="180"/>
      <c r="Q1641" s="180"/>
      <c r="R1641" s="180"/>
      <c r="S1641" s="180"/>
      <c r="T1641" s="180"/>
      <c r="U1641" s="180"/>
      <c r="V1641" s="180"/>
      <c r="W1641" s="180"/>
      <c r="X1641" s="180"/>
      <c r="Y1641" s="180"/>
      <c r="Z1641" s="180"/>
      <c r="AA1641" s="180"/>
      <c r="AB1641" s="180"/>
      <c r="AC1641" s="205" t="str">
        <f>INDEX(Tracking!$B$6:$B$3001,ROW(A1636),1)&amp;""</f>
        <v/>
      </c>
      <c r="AD1641" s="206">
        <f t="array" ref="AD1641">SUMPRODUCT(MID(0&amp;AC1641,LARGE(INDEX(ISNUMBER(--MID(AC1641,ROW($A$1:$A$25),1))* ROW($A$1:$A$25),0),ROW($A$1:$A$25))+1,1)*10^ROW($A$1:$A$25)/10)</f>
        <v>0</v>
      </c>
      <c r="AE1641" s="180"/>
      <c r="AF1641" s="180"/>
      <c r="AG1641" s="180"/>
    </row>
    <row r="1642" spans="15:33" s="179" customFormat="1" x14ac:dyDescent="0.25">
      <c r="O1642" s="180"/>
      <c r="P1642" s="180"/>
      <c r="Q1642" s="180"/>
      <c r="R1642" s="180"/>
      <c r="S1642" s="180"/>
      <c r="T1642" s="180"/>
      <c r="U1642" s="180"/>
      <c r="V1642" s="180"/>
      <c r="W1642" s="180"/>
      <c r="X1642" s="180"/>
      <c r="Y1642" s="180"/>
      <c r="Z1642" s="180"/>
      <c r="AA1642" s="180"/>
      <c r="AB1642" s="180"/>
      <c r="AC1642" s="205" t="str">
        <f>INDEX(Tracking!$B$6:$B$3001,ROW(A1637),1)&amp;""</f>
        <v/>
      </c>
      <c r="AD1642" s="206">
        <f t="array" ref="AD1642">SUMPRODUCT(MID(0&amp;AC1642,LARGE(INDEX(ISNUMBER(--MID(AC1642,ROW($A$1:$A$25),1))* ROW($A$1:$A$25),0),ROW($A$1:$A$25))+1,1)*10^ROW($A$1:$A$25)/10)</f>
        <v>0</v>
      </c>
      <c r="AE1642" s="180"/>
      <c r="AF1642" s="180"/>
      <c r="AG1642" s="180"/>
    </row>
    <row r="1643" spans="15:33" s="179" customFormat="1" x14ac:dyDescent="0.25">
      <c r="O1643" s="180"/>
      <c r="P1643" s="180"/>
      <c r="Q1643" s="180"/>
      <c r="R1643" s="180"/>
      <c r="S1643" s="180"/>
      <c r="T1643" s="180"/>
      <c r="U1643" s="180"/>
      <c r="V1643" s="180"/>
      <c r="W1643" s="180"/>
      <c r="X1643" s="180"/>
      <c r="Y1643" s="180"/>
      <c r="Z1643" s="180"/>
      <c r="AA1643" s="180"/>
      <c r="AB1643" s="180"/>
      <c r="AC1643" s="205" t="str">
        <f>INDEX(Tracking!$B$6:$B$3001,ROW(A1638),1)&amp;""</f>
        <v/>
      </c>
      <c r="AD1643" s="206">
        <f t="array" ref="AD1643">SUMPRODUCT(MID(0&amp;AC1643,LARGE(INDEX(ISNUMBER(--MID(AC1643,ROW($A$1:$A$25),1))* ROW($A$1:$A$25),0),ROW($A$1:$A$25))+1,1)*10^ROW($A$1:$A$25)/10)</f>
        <v>0</v>
      </c>
      <c r="AE1643" s="180"/>
      <c r="AF1643" s="180"/>
      <c r="AG1643" s="180"/>
    </row>
    <row r="1644" spans="15:33" s="179" customFormat="1" x14ac:dyDescent="0.25">
      <c r="O1644" s="180"/>
      <c r="P1644" s="180"/>
      <c r="Q1644" s="180"/>
      <c r="R1644" s="180"/>
      <c r="S1644" s="180"/>
      <c r="T1644" s="180"/>
      <c r="U1644" s="180"/>
      <c r="V1644" s="180"/>
      <c r="W1644" s="180"/>
      <c r="X1644" s="180"/>
      <c r="Y1644" s="180"/>
      <c r="Z1644" s="180"/>
      <c r="AA1644" s="180"/>
      <c r="AB1644" s="180"/>
      <c r="AC1644" s="205" t="str">
        <f>INDEX(Tracking!$B$6:$B$3001,ROW(A1639),1)&amp;""</f>
        <v/>
      </c>
      <c r="AD1644" s="206">
        <f t="array" ref="AD1644">SUMPRODUCT(MID(0&amp;AC1644,LARGE(INDEX(ISNUMBER(--MID(AC1644,ROW($A$1:$A$25),1))* ROW($A$1:$A$25),0),ROW($A$1:$A$25))+1,1)*10^ROW($A$1:$A$25)/10)</f>
        <v>0</v>
      </c>
      <c r="AE1644" s="180"/>
      <c r="AF1644" s="180"/>
      <c r="AG1644" s="180"/>
    </row>
    <row r="1645" spans="15:33" s="179" customFormat="1" x14ac:dyDescent="0.25">
      <c r="O1645" s="180"/>
      <c r="P1645" s="180"/>
      <c r="Q1645" s="180"/>
      <c r="R1645" s="180"/>
      <c r="S1645" s="180"/>
      <c r="T1645" s="180"/>
      <c r="U1645" s="180"/>
      <c r="V1645" s="180"/>
      <c r="W1645" s="180"/>
      <c r="X1645" s="180"/>
      <c r="Y1645" s="180"/>
      <c r="Z1645" s="180"/>
      <c r="AA1645" s="180"/>
      <c r="AB1645" s="180"/>
      <c r="AC1645" s="205" t="str">
        <f>INDEX(Tracking!$B$6:$B$3001,ROW(A1640),1)&amp;""</f>
        <v/>
      </c>
      <c r="AD1645" s="206">
        <f t="array" ref="AD1645">SUMPRODUCT(MID(0&amp;AC1645,LARGE(INDEX(ISNUMBER(--MID(AC1645,ROW($A$1:$A$25),1))* ROW($A$1:$A$25),0),ROW($A$1:$A$25))+1,1)*10^ROW($A$1:$A$25)/10)</f>
        <v>0</v>
      </c>
      <c r="AE1645" s="180"/>
      <c r="AF1645" s="180"/>
      <c r="AG1645" s="180"/>
    </row>
    <row r="1646" spans="15:33" s="179" customFormat="1" x14ac:dyDescent="0.25">
      <c r="O1646" s="180"/>
      <c r="P1646" s="180"/>
      <c r="Q1646" s="180"/>
      <c r="R1646" s="180"/>
      <c r="S1646" s="180"/>
      <c r="T1646" s="180"/>
      <c r="U1646" s="180"/>
      <c r="V1646" s="180"/>
      <c r="W1646" s="180"/>
      <c r="X1646" s="180"/>
      <c r="Y1646" s="180"/>
      <c r="Z1646" s="180"/>
      <c r="AA1646" s="180"/>
      <c r="AB1646" s="180"/>
      <c r="AC1646" s="205" t="str">
        <f>INDEX(Tracking!$B$6:$B$3001,ROW(A1641),1)&amp;""</f>
        <v/>
      </c>
      <c r="AD1646" s="206">
        <f t="array" ref="AD1646">SUMPRODUCT(MID(0&amp;AC1646,LARGE(INDEX(ISNUMBER(--MID(AC1646,ROW($A$1:$A$25),1))* ROW($A$1:$A$25),0),ROW($A$1:$A$25))+1,1)*10^ROW($A$1:$A$25)/10)</f>
        <v>0</v>
      </c>
      <c r="AE1646" s="180"/>
      <c r="AF1646" s="180"/>
      <c r="AG1646" s="180"/>
    </row>
    <row r="1647" spans="15:33" s="179" customFormat="1" x14ac:dyDescent="0.25">
      <c r="O1647" s="180"/>
      <c r="P1647" s="180"/>
      <c r="Q1647" s="180"/>
      <c r="R1647" s="180"/>
      <c r="S1647" s="180"/>
      <c r="T1647" s="180"/>
      <c r="U1647" s="180"/>
      <c r="V1647" s="180"/>
      <c r="W1647" s="180"/>
      <c r="X1647" s="180"/>
      <c r="Y1647" s="180"/>
      <c r="Z1647" s="180"/>
      <c r="AA1647" s="180"/>
      <c r="AB1647" s="180"/>
      <c r="AC1647" s="205" t="str">
        <f>INDEX(Tracking!$B$6:$B$3001,ROW(A1642),1)&amp;""</f>
        <v/>
      </c>
      <c r="AD1647" s="206">
        <f t="array" ref="AD1647">SUMPRODUCT(MID(0&amp;AC1647,LARGE(INDEX(ISNUMBER(--MID(AC1647,ROW($A$1:$A$25),1))* ROW($A$1:$A$25),0),ROW($A$1:$A$25))+1,1)*10^ROW($A$1:$A$25)/10)</f>
        <v>0</v>
      </c>
      <c r="AE1647" s="180"/>
      <c r="AF1647" s="180"/>
      <c r="AG1647" s="180"/>
    </row>
    <row r="1648" spans="15:33" s="179" customFormat="1" x14ac:dyDescent="0.25">
      <c r="O1648" s="180"/>
      <c r="P1648" s="180"/>
      <c r="Q1648" s="180"/>
      <c r="R1648" s="180"/>
      <c r="S1648" s="180"/>
      <c r="T1648" s="180"/>
      <c r="U1648" s="180"/>
      <c r="V1648" s="180"/>
      <c r="W1648" s="180"/>
      <c r="X1648" s="180"/>
      <c r="Y1648" s="180"/>
      <c r="Z1648" s="180"/>
      <c r="AA1648" s="180"/>
      <c r="AB1648" s="180"/>
      <c r="AC1648" s="205" t="str">
        <f>INDEX(Tracking!$B$6:$B$3001,ROW(A1643),1)&amp;""</f>
        <v/>
      </c>
      <c r="AD1648" s="206">
        <f t="array" ref="AD1648">SUMPRODUCT(MID(0&amp;AC1648,LARGE(INDEX(ISNUMBER(--MID(AC1648,ROW($A$1:$A$25),1))* ROW($A$1:$A$25),0),ROW($A$1:$A$25))+1,1)*10^ROW($A$1:$A$25)/10)</f>
        <v>0</v>
      </c>
      <c r="AE1648" s="180"/>
      <c r="AF1648" s="180"/>
      <c r="AG1648" s="180"/>
    </row>
    <row r="1649" spans="15:33" s="179" customFormat="1" x14ac:dyDescent="0.25">
      <c r="O1649" s="180"/>
      <c r="P1649" s="180"/>
      <c r="Q1649" s="180"/>
      <c r="R1649" s="180"/>
      <c r="S1649" s="180"/>
      <c r="T1649" s="180"/>
      <c r="U1649" s="180"/>
      <c r="V1649" s="180"/>
      <c r="W1649" s="180"/>
      <c r="X1649" s="180"/>
      <c r="Y1649" s="180"/>
      <c r="Z1649" s="180"/>
      <c r="AA1649" s="180"/>
      <c r="AB1649" s="180"/>
      <c r="AC1649" s="205" t="str">
        <f>INDEX(Tracking!$B$6:$B$3001,ROW(A1644),1)&amp;""</f>
        <v/>
      </c>
      <c r="AD1649" s="206">
        <f t="array" ref="AD1649">SUMPRODUCT(MID(0&amp;AC1649,LARGE(INDEX(ISNUMBER(--MID(AC1649,ROW($A$1:$A$25),1))* ROW($A$1:$A$25),0),ROW($A$1:$A$25))+1,1)*10^ROW($A$1:$A$25)/10)</f>
        <v>0</v>
      </c>
      <c r="AE1649" s="180"/>
      <c r="AF1649" s="180"/>
      <c r="AG1649" s="180"/>
    </row>
    <row r="1650" spans="15:33" s="179" customFormat="1" x14ac:dyDescent="0.25">
      <c r="O1650" s="180"/>
      <c r="P1650" s="180"/>
      <c r="Q1650" s="180"/>
      <c r="R1650" s="180"/>
      <c r="S1650" s="180"/>
      <c r="T1650" s="180"/>
      <c r="U1650" s="180"/>
      <c r="V1650" s="180"/>
      <c r="W1650" s="180"/>
      <c r="X1650" s="180"/>
      <c r="Y1650" s="180"/>
      <c r="Z1650" s="180"/>
      <c r="AA1650" s="180"/>
      <c r="AB1650" s="180"/>
      <c r="AC1650" s="205" t="str">
        <f>INDEX(Tracking!$B$6:$B$3001,ROW(A1645),1)&amp;""</f>
        <v/>
      </c>
      <c r="AD1650" s="206">
        <f t="array" ref="AD1650">SUMPRODUCT(MID(0&amp;AC1650,LARGE(INDEX(ISNUMBER(--MID(AC1650,ROW($A$1:$A$25),1))* ROW($A$1:$A$25),0),ROW($A$1:$A$25))+1,1)*10^ROW($A$1:$A$25)/10)</f>
        <v>0</v>
      </c>
      <c r="AE1650" s="180"/>
      <c r="AF1650" s="180"/>
      <c r="AG1650" s="180"/>
    </row>
    <row r="1651" spans="15:33" s="179" customFormat="1" x14ac:dyDescent="0.25">
      <c r="O1651" s="180"/>
      <c r="P1651" s="180"/>
      <c r="Q1651" s="180"/>
      <c r="R1651" s="180"/>
      <c r="S1651" s="180"/>
      <c r="T1651" s="180"/>
      <c r="U1651" s="180"/>
      <c r="V1651" s="180"/>
      <c r="W1651" s="180"/>
      <c r="X1651" s="180"/>
      <c r="Y1651" s="180"/>
      <c r="Z1651" s="180"/>
      <c r="AA1651" s="180"/>
      <c r="AB1651" s="180"/>
      <c r="AC1651" s="205" t="str">
        <f>INDEX(Tracking!$B$6:$B$3001,ROW(A1646),1)&amp;""</f>
        <v/>
      </c>
      <c r="AD1651" s="206">
        <f t="array" ref="AD1651">SUMPRODUCT(MID(0&amp;AC1651,LARGE(INDEX(ISNUMBER(--MID(AC1651,ROW($A$1:$A$25),1))* ROW($A$1:$A$25),0),ROW($A$1:$A$25))+1,1)*10^ROW($A$1:$A$25)/10)</f>
        <v>0</v>
      </c>
      <c r="AE1651" s="180"/>
      <c r="AF1651" s="180"/>
      <c r="AG1651" s="180"/>
    </row>
    <row r="1652" spans="15:33" s="179" customFormat="1" x14ac:dyDescent="0.25">
      <c r="O1652" s="180"/>
      <c r="P1652" s="180"/>
      <c r="Q1652" s="180"/>
      <c r="R1652" s="180"/>
      <c r="S1652" s="180"/>
      <c r="T1652" s="180"/>
      <c r="U1652" s="180"/>
      <c r="V1652" s="180"/>
      <c r="W1652" s="180"/>
      <c r="X1652" s="180"/>
      <c r="Y1652" s="180"/>
      <c r="Z1652" s="180"/>
      <c r="AA1652" s="180"/>
      <c r="AB1652" s="180"/>
      <c r="AC1652" s="205" t="str">
        <f>INDEX(Tracking!$B$6:$B$3001,ROW(A1647),1)&amp;""</f>
        <v/>
      </c>
      <c r="AD1652" s="206">
        <f t="array" ref="AD1652">SUMPRODUCT(MID(0&amp;AC1652,LARGE(INDEX(ISNUMBER(--MID(AC1652,ROW($A$1:$A$25),1))* ROW($A$1:$A$25),0),ROW($A$1:$A$25))+1,1)*10^ROW($A$1:$A$25)/10)</f>
        <v>0</v>
      </c>
      <c r="AE1652" s="180"/>
      <c r="AF1652" s="180"/>
      <c r="AG1652" s="180"/>
    </row>
    <row r="1653" spans="15:33" s="179" customFormat="1" x14ac:dyDescent="0.25">
      <c r="O1653" s="180"/>
      <c r="P1653" s="180"/>
      <c r="Q1653" s="180"/>
      <c r="R1653" s="180"/>
      <c r="S1653" s="180"/>
      <c r="T1653" s="180"/>
      <c r="U1653" s="180"/>
      <c r="V1653" s="180"/>
      <c r="W1653" s="180"/>
      <c r="X1653" s="180"/>
      <c r="Y1653" s="180"/>
      <c r="Z1653" s="180"/>
      <c r="AA1653" s="180"/>
      <c r="AB1653" s="180"/>
      <c r="AC1653" s="205" t="str">
        <f>INDEX(Tracking!$B$6:$B$3001,ROW(A1648),1)&amp;""</f>
        <v/>
      </c>
      <c r="AD1653" s="206">
        <f t="array" ref="AD1653">SUMPRODUCT(MID(0&amp;AC1653,LARGE(INDEX(ISNUMBER(--MID(AC1653,ROW($A$1:$A$25),1))* ROW($A$1:$A$25),0),ROW($A$1:$A$25))+1,1)*10^ROW($A$1:$A$25)/10)</f>
        <v>0</v>
      </c>
      <c r="AE1653" s="180"/>
      <c r="AF1653" s="180"/>
      <c r="AG1653" s="180"/>
    </row>
    <row r="1654" spans="15:33" s="179" customFormat="1" x14ac:dyDescent="0.25">
      <c r="O1654" s="180"/>
      <c r="P1654" s="180"/>
      <c r="Q1654" s="180"/>
      <c r="R1654" s="180"/>
      <c r="S1654" s="180"/>
      <c r="T1654" s="180"/>
      <c r="U1654" s="180"/>
      <c r="V1654" s="180"/>
      <c r="W1654" s="180"/>
      <c r="X1654" s="180"/>
      <c r="Y1654" s="180"/>
      <c r="Z1654" s="180"/>
      <c r="AA1654" s="180"/>
      <c r="AB1654" s="180"/>
      <c r="AC1654" s="205" t="str">
        <f>INDEX(Tracking!$B$6:$B$3001,ROW(A1649),1)&amp;""</f>
        <v/>
      </c>
      <c r="AD1654" s="206">
        <f t="array" ref="AD1654">SUMPRODUCT(MID(0&amp;AC1654,LARGE(INDEX(ISNUMBER(--MID(AC1654,ROW($A$1:$A$25),1))* ROW($A$1:$A$25),0),ROW($A$1:$A$25))+1,1)*10^ROW($A$1:$A$25)/10)</f>
        <v>0</v>
      </c>
      <c r="AE1654" s="180"/>
      <c r="AF1654" s="180"/>
      <c r="AG1654" s="180"/>
    </row>
    <row r="1655" spans="15:33" s="179" customFormat="1" x14ac:dyDescent="0.25">
      <c r="O1655" s="180"/>
      <c r="P1655" s="180"/>
      <c r="Q1655" s="180"/>
      <c r="R1655" s="180"/>
      <c r="S1655" s="180"/>
      <c r="T1655" s="180"/>
      <c r="U1655" s="180"/>
      <c r="V1655" s="180"/>
      <c r="W1655" s="180"/>
      <c r="X1655" s="180"/>
      <c r="Y1655" s="180"/>
      <c r="Z1655" s="180"/>
      <c r="AA1655" s="180"/>
      <c r="AB1655" s="180"/>
      <c r="AC1655" s="205" t="str">
        <f>INDEX(Tracking!$B$6:$B$3001,ROW(A1650),1)&amp;""</f>
        <v/>
      </c>
      <c r="AD1655" s="206">
        <f t="array" ref="AD1655">SUMPRODUCT(MID(0&amp;AC1655,LARGE(INDEX(ISNUMBER(--MID(AC1655,ROW($A$1:$A$25),1))* ROW($A$1:$A$25),0),ROW($A$1:$A$25))+1,1)*10^ROW($A$1:$A$25)/10)</f>
        <v>0</v>
      </c>
      <c r="AE1655" s="180"/>
      <c r="AF1655" s="180"/>
      <c r="AG1655" s="180"/>
    </row>
    <row r="1656" spans="15:33" s="179" customFormat="1" x14ac:dyDescent="0.25">
      <c r="O1656" s="180"/>
      <c r="P1656" s="180"/>
      <c r="Q1656" s="180"/>
      <c r="R1656" s="180"/>
      <c r="S1656" s="180"/>
      <c r="T1656" s="180"/>
      <c r="U1656" s="180"/>
      <c r="V1656" s="180"/>
      <c r="W1656" s="180"/>
      <c r="X1656" s="180"/>
      <c r="Y1656" s="180"/>
      <c r="Z1656" s="180"/>
      <c r="AA1656" s="180"/>
      <c r="AB1656" s="180"/>
      <c r="AC1656" s="205" t="str">
        <f>INDEX(Tracking!$B$6:$B$3001,ROW(A1651),1)&amp;""</f>
        <v/>
      </c>
      <c r="AD1656" s="206">
        <f t="array" ref="AD1656">SUMPRODUCT(MID(0&amp;AC1656,LARGE(INDEX(ISNUMBER(--MID(AC1656,ROW($A$1:$A$25),1))* ROW($A$1:$A$25),0),ROW($A$1:$A$25))+1,1)*10^ROW($A$1:$A$25)/10)</f>
        <v>0</v>
      </c>
      <c r="AE1656" s="180"/>
      <c r="AF1656" s="180"/>
      <c r="AG1656" s="180"/>
    </row>
    <row r="1657" spans="15:33" s="179" customFormat="1" x14ac:dyDescent="0.25">
      <c r="O1657" s="180"/>
      <c r="P1657" s="180"/>
      <c r="Q1657" s="180"/>
      <c r="R1657" s="180"/>
      <c r="S1657" s="180"/>
      <c r="T1657" s="180"/>
      <c r="U1657" s="180"/>
      <c r="V1657" s="180"/>
      <c r="W1657" s="180"/>
      <c r="X1657" s="180"/>
      <c r="Y1657" s="180"/>
      <c r="Z1657" s="180"/>
      <c r="AA1657" s="180"/>
      <c r="AB1657" s="180"/>
      <c r="AC1657" s="205" t="str">
        <f>INDEX(Tracking!$B$6:$B$3001,ROW(A1652),1)&amp;""</f>
        <v/>
      </c>
      <c r="AD1657" s="206">
        <f t="array" ref="AD1657">SUMPRODUCT(MID(0&amp;AC1657,LARGE(INDEX(ISNUMBER(--MID(AC1657,ROW($A$1:$A$25),1))* ROW($A$1:$A$25),0),ROW($A$1:$A$25))+1,1)*10^ROW($A$1:$A$25)/10)</f>
        <v>0</v>
      </c>
      <c r="AE1657" s="180"/>
      <c r="AF1657" s="180"/>
      <c r="AG1657" s="180"/>
    </row>
    <row r="1658" spans="15:33" s="179" customFormat="1" x14ac:dyDescent="0.25">
      <c r="O1658" s="180"/>
      <c r="P1658" s="180"/>
      <c r="Q1658" s="180"/>
      <c r="R1658" s="180"/>
      <c r="S1658" s="180"/>
      <c r="T1658" s="180"/>
      <c r="U1658" s="180"/>
      <c r="V1658" s="180"/>
      <c r="W1658" s="180"/>
      <c r="X1658" s="180"/>
      <c r="Y1658" s="180"/>
      <c r="Z1658" s="180"/>
      <c r="AA1658" s="180"/>
      <c r="AB1658" s="180"/>
      <c r="AC1658" s="205" t="str">
        <f>INDEX(Tracking!$B$6:$B$3001,ROW(A1653),1)&amp;""</f>
        <v/>
      </c>
      <c r="AD1658" s="206">
        <f t="array" ref="AD1658">SUMPRODUCT(MID(0&amp;AC1658,LARGE(INDEX(ISNUMBER(--MID(AC1658,ROW($A$1:$A$25),1))* ROW($A$1:$A$25),0),ROW($A$1:$A$25))+1,1)*10^ROW($A$1:$A$25)/10)</f>
        <v>0</v>
      </c>
      <c r="AE1658" s="180"/>
      <c r="AF1658" s="180"/>
      <c r="AG1658" s="180"/>
    </row>
    <row r="1659" spans="15:33" s="179" customFormat="1" x14ac:dyDescent="0.25">
      <c r="O1659" s="180"/>
      <c r="P1659" s="180"/>
      <c r="Q1659" s="180"/>
      <c r="R1659" s="180"/>
      <c r="S1659" s="180"/>
      <c r="T1659" s="180"/>
      <c r="U1659" s="180"/>
      <c r="V1659" s="180"/>
      <c r="W1659" s="180"/>
      <c r="X1659" s="180"/>
      <c r="Y1659" s="180"/>
      <c r="Z1659" s="180"/>
      <c r="AA1659" s="180"/>
      <c r="AB1659" s="180"/>
      <c r="AC1659" s="205" t="str">
        <f>INDEX(Tracking!$B$6:$B$3001,ROW(A1654),1)&amp;""</f>
        <v/>
      </c>
      <c r="AD1659" s="206">
        <f t="array" ref="AD1659">SUMPRODUCT(MID(0&amp;AC1659,LARGE(INDEX(ISNUMBER(--MID(AC1659,ROW($A$1:$A$25),1))* ROW($A$1:$A$25),0),ROW($A$1:$A$25))+1,1)*10^ROW($A$1:$A$25)/10)</f>
        <v>0</v>
      </c>
      <c r="AE1659" s="180"/>
      <c r="AF1659" s="180"/>
      <c r="AG1659" s="180"/>
    </row>
    <row r="1660" spans="15:33" s="179" customFormat="1" x14ac:dyDescent="0.25">
      <c r="O1660" s="180"/>
      <c r="P1660" s="180"/>
      <c r="Q1660" s="180"/>
      <c r="R1660" s="180"/>
      <c r="S1660" s="180"/>
      <c r="T1660" s="180"/>
      <c r="U1660" s="180"/>
      <c r="V1660" s="180"/>
      <c r="W1660" s="180"/>
      <c r="X1660" s="180"/>
      <c r="Y1660" s="180"/>
      <c r="Z1660" s="180"/>
      <c r="AA1660" s="180"/>
      <c r="AB1660" s="180"/>
      <c r="AC1660" s="205" t="str">
        <f>INDEX(Tracking!$B$6:$B$3001,ROW(A1655),1)&amp;""</f>
        <v/>
      </c>
      <c r="AD1660" s="206">
        <f t="array" ref="AD1660">SUMPRODUCT(MID(0&amp;AC1660,LARGE(INDEX(ISNUMBER(--MID(AC1660,ROW($A$1:$A$25),1))* ROW($A$1:$A$25),0),ROW($A$1:$A$25))+1,1)*10^ROW($A$1:$A$25)/10)</f>
        <v>0</v>
      </c>
      <c r="AE1660" s="180"/>
      <c r="AF1660" s="180"/>
      <c r="AG1660" s="180"/>
    </row>
    <row r="1661" spans="15:33" s="179" customFormat="1" x14ac:dyDescent="0.25">
      <c r="O1661" s="180"/>
      <c r="P1661" s="180"/>
      <c r="Q1661" s="180"/>
      <c r="R1661" s="180"/>
      <c r="S1661" s="180"/>
      <c r="T1661" s="180"/>
      <c r="U1661" s="180"/>
      <c r="V1661" s="180"/>
      <c r="W1661" s="180"/>
      <c r="X1661" s="180"/>
      <c r="Y1661" s="180"/>
      <c r="Z1661" s="180"/>
      <c r="AA1661" s="180"/>
      <c r="AB1661" s="180"/>
      <c r="AC1661" s="205" t="str">
        <f>INDEX(Tracking!$B$6:$B$3001,ROW(A1656),1)&amp;""</f>
        <v/>
      </c>
      <c r="AD1661" s="206">
        <f t="array" ref="AD1661">SUMPRODUCT(MID(0&amp;AC1661,LARGE(INDEX(ISNUMBER(--MID(AC1661,ROW($A$1:$A$25),1))* ROW($A$1:$A$25),0),ROW($A$1:$A$25))+1,1)*10^ROW($A$1:$A$25)/10)</f>
        <v>0</v>
      </c>
      <c r="AE1661" s="180"/>
      <c r="AF1661" s="180"/>
      <c r="AG1661" s="180"/>
    </row>
    <row r="1662" spans="15:33" s="179" customFormat="1" x14ac:dyDescent="0.25">
      <c r="O1662" s="180"/>
      <c r="P1662" s="180"/>
      <c r="Q1662" s="180"/>
      <c r="R1662" s="180"/>
      <c r="S1662" s="180"/>
      <c r="T1662" s="180"/>
      <c r="U1662" s="180"/>
      <c r="V1662" s="180"/>
      <c r="W1662" s="180"/>
      <c r="X1662" s="180"/>
      <c r="Y1662" s="180"/>
      <c r="Z1662" s="180"/>
      <c r="AA1662" s="180"/>
      <c r="AB1662" s="180"/>
      <c r="AC1662" s="205" t="str">
        <f>INDEX(Tracking!$B$6:$B$3001,ROW(A1657),1)&amp;""</f>
        <v/>
      </c>
      <c r="AD1662" s="206">
        <f t="array" ref="AD1662">SUMPRODUCT(MID(0&amp;AC1662,LARGE(INDEX(ISNUMBER(--MID(AC1662,ROW($A$1:$A$25),1))* ROW($A$1:$A$25),0),ROW($A$1:$A$25))+1,1)*10^ROW($A$1:$A$25)/10)</f>
        <v>0</v>
      </c>
      <c r="AE1662" s="180"/>
      <c r="AF1662" s="180"/>
      <c r="AG1662" s="180"/>
    </row>
    <row r="1663" spans="15:33" s="179" customFormat="1" x14ac:dyDescent="0.25">
      <c r="O1663" s="180"/>
      <c r="P1663" s="180"/>
      <c r="Q1663" s="180"/>
      <c r="R1663" s="180"/>
      <c r="S1663" s="180"/>
      <c r="T1663" s="180"/>
      <c r="U1663" s="180"/>
      <c r="V1663" s="180"/>
      <c r="W1663" s="180"/>
      <c r="X1663" s="180"/>
      <c r="Y1663" s="180"/>
      <c r="Z1663" s="180"/>
      <c r="AA1663" s="180"/>
      <c r="AB1663" s="180"/>
      <c r="AC1663" s="205" t="str">
        <f>INDEX(Tracking!$B$6:$B$3001,ROW(A1658),1)&amp;""</f>
        <v/>
      </c>
      <c r="AD1663" s="206">
        <f t="array" ref="AD1663">SUMPRODUCT(MID(0&amp;AC1663,LARGE(INDEX(ISNUMBER(--MID(AC1663,ROW($A$1:$A$25),1))* ROW($A$1:$A$25),0),ROW($A$1:$A$25))+1,1)*10^ROW($A$1:$A$25)/10)</f>
        <v>0</v>
      </c>
      <c r="AE1663" s="180"/>
      <c r="AF1663" s="180"/>
      <c r="AG1663" s="180"/>
    </row>
    <row r="1664" spans="15:33" s="179" customFormat="1" x14ac:dyDescent="0.25">
      <c r="O1664" s="180"/>
      <c r="P1664" s="180"/>
      <c r="Q1664" s="180"/>
      <c r="R1664" s="180"/>
      <c r="S1664" s="180"/>
      <c r="T1664" s="180"/>
      <c r="U1664" s="180"/>
      <c r="V1664" s="180"/>
      <c r="W1664" s="180"/>
      <c r="X1664" s="180"/>
      <c r="Y1664" s="180"/>
      <c r="Z1664" s="180"/>
      <c r="AA1664" s="180"/>
      <c r="AB1664" s="180"/>
      <c r="AC1664" s="205" t="str">
        <f>INDEX(Tracking!$B$6:$B$3001,ROW(A1659),1)&amp;""</f>
        <v/>
      </c>
      <c r="AD1664" s="206">
        <f t="array" ref="AD1664">SUMPRODUCT(MID(0&amp;AC1664,LARGE(INDEX(ISNUMBER(--MID(AC1664,ROW($A$1:$A$25),1))* ROW($A$1:$A$25),0),ROW($A$1:$A$25))+1,1)*10^ROW($A$1:$A$25)/10)</f>
        <v>0</v>
      </c>
      <c r="AE1664" s="180"/>
      <c r="AF1664" s="180"/>
      <c r="AG1664" s="180"/>
    </row>
    <row r="1665" spans="15:33" s="179" customFormat="1" x14ac:dyDescent="0.25">
      <c r="O1665" s="180"/>
      <c r="P1665" s="180"/>
      <c r="Q1665" s="180"/>
      <c r="R1665" s="180"/>
      <c r="S1665" s="180"/>
      <c r="T1665" s="180"/>
      <c r="U1665" s="180"/>
      <c r="V1665" s="180"/>
      <c r="W1665" s="180"/>
      <c r="X1665" s="180"/>
      <c r="Y1665" s="180"/>
      <c r="Z1665" s="180"/>
      <c r="AA1665" s="180"/>
      <c r="AB1665" s="180"/>
      <c r="AC1665" s="205" t="str">
        <f>INDEX(Tracking!$B$6:$B$3001,ROW(A1660),1)&amp;""</f>
        <v/>
      </c>
      <c r="AD1665" s="206">
        <f t="array" ref="AD1665">SUMPRODUCT(MID(0&amp;AC1665,LARGE(INDEX(ISNUMBER(--MID(AC1665,ROW($A$1:$A$25),1))* ROW($A$1:$A$25),0),ROW($A$1:$A$25))+1,1)*10^ROW($A$1:$A$25)/10)</f>
        <v>0</v>
      </c>
      <c r="AE1665" s="180"/>
      <c r="AF1665" s="180"/>
      <c r="AG1665" s="180"/>
    </row>
    <row r="1666" spans="15:33" s="179" customFormat="1" x14ac:dyDescent="0.25">
      <c r="O1666" s="180"/>
      <c r="P1666" s="180"/>
      <c r="Q1666" s="180"/>
      <c r="R1666" s="180"/>
      <c r="S1666" s="180"/>
      <c r="T1666" s="180"/>
      <c r="U1666" s="180"/>
      <c r="V1666" s="180"/>
      <c r="W1666" s="180"/>
      <c r="X1666" s="180"/>
      <c r="Y1666" s="180"/>
      <c r="Z1666" s="180"/>
      <c r="AA1666" s="180"/>
      <c r="AB1666" s="180"/>
      <c r="AC1666" s="205" t="str">
        <f>INDEX(Tracking!$B$6:$B$3001,ROW(A1661),1)&amp;""</f>
        <v/>
      </c>
      <c r="AD1666" s="206">
        <f t="array" ref="AD1666">SUMPRODUCT(MID(0&amp;AC1666,LARGE(INDEX(ISNUMBER(--MID(AC1666,ROW($A$1:$A$25),1))* ROW($A$1:$A$25),0),ROW($A$1:$A$25))+1,1)*10^ROW($A$1:$A$25)/10)</f>
        <v>0</v>
      </c>
      <c r="AE1666" s="180"/>
      <c r="AF1666" s="180"/>
      <c r="AG1666" s="180"/>
    </row>
    <row r="1667" spans="15:33" s="179" customFormat="1" x14ac:dyDescent="0.25">
      <c r="O1667" s="180"/>
      <c r="P1667" s="180"/>
      <c r="Q1667" s="180"/>
      <c r="R1667" s="180"/>
      <c r="S1667" s="180"/>
      <c r="T1667" s="180"/>
      <c r="U1667" s="180"/>
      <c r="V1667" s="180"/>
      <c r="W1667" s="180"/>
      <c r="X1667" s="180"/>
      <c r="Y1667" s="180"/>
      <c r="Z1667" s="180"/>
      <c r="AA1667" s="180"/>
      <c r="AB1667" s="180"/>
      <c r="AC1667" s="205" t="str">
        <f>INDEX(Tracking!$B$6:$B$3001,ROW(A1662),1)&amp;""</f>
        <v/>
      </c>
      <c r="AD1667" s="206">
        <f t="array" ref="AD1667">SUMPRODUCT(MID(0&amp;AC1667,LARGE(INDEX(ISNUMBER(--MID(AC1667,ROW($A$1:$A$25),1))* ROW($A$1:$A$25),0),ROW($A$1:$A$25))+1,1)*10^ROW($A$1:$A$25)/10)</f>
        <v>0</v>
      </c>
      <c r="AE1667" s="180"/>
      <c r="AF1667" s="180"/>
      <c r="AG1667" s="180"/>
    </row>
    <row r="1668" spans="15:33" s="179" customFormat="1" x14ac:dyDescent="0.25">
      <c r="O1668" s="180"/>
      <c r="P1668" s="180"/>
      <c r="Q1668" s="180"/>
      <c r="R1668" s="180"/>
      <c r="S1668" s="180"/>
      <c r="T1668" s="180"/>
      <c r="U1668" s="180"/>
      <c r="V1668" s="180"/>
      <c r="W1668" s="180"/>
      <c r="X1668" s="180"/>
      <c r="Y1668" s="180"/>
      <c r="Z1668" s="180"/>
      <c r="AA1668" s="180"/>
      <c r="AB1668" s="180"/>
      <c r="AC1668" s="205" t="str">
        <f>INDEX(Tracking!$B$6:$B$3001,ROW(A1663),1)&amp;""</f>
        <v/>
      </c>
      <c r="AD1668" s="206">
        <f t="array" ref="AD1668">SUMPRODUCT(MID(0&amp;AC1668,LARGE(INDEX(ISNUMBER(--MID(AC1668,ROW($A$1:$A$25),1))* ROW($A$1:$A$25),0),ROW($A$1:$A$25))+1,1)*10^ROW($A$1:$A$25)/10)</f>
        <v>0</v>
      </c>
      <c r="AE1668" s="180"/>
      <c r="AF1668" s="180"/>
      <c r="AG1668" s="180"/>
    </row>
    <row r="1669" spans="15:33" s="179" customFormat="1" x14ac:dyDescent="0.25">
      <c r="O1669" s="180"/>
      <c r="P1669" s="180"/>
      <c r="Q1669" s="180"/>
      <c r="R1669" s="180"/>
      <c r="S1669" s="180"/>
      <c r="T1669" s="180"/>
      <c r="U1669" s="180"/>
      <c r="V1669" s="180"/>
      <c r="W1669" s="180"/>
      <c r="X1669" s="180"/>
      <c r="Y1669" s="180"/>
      <c r="Z1669" s="180"/>
      <c r="AA1669" s="180"/>
      <c r="AB1669" s="180"/>
      <c r="AC1669" s="205" t="str">
        <f>INDEX(Tracking!$B$6:$B$3001,ROW(A1664),1)&amp;""</f>
        <v/>
      </c>
      <c r="AD1669" s="206">
        <f t="array" ref="AD1669">SUMPRODUCT(MID(0&amp;AC1669,LARGE(INDEX(ISNUMBER(--MID(AC1669,ROW($A$1:$A$25),1))* ROW($A$1:$A$25),0),ROW($A$1:$A$25))+1,1)*10^ROW($A$1:$A$25)/10)</f>
        <v>0</v>
      </c>
      <c r="AE1669" s="180"/>
      <c r="AF1669" s="180"/>
      <c r="AG1669" s="180"/>
    </row>
    <row r="1670" spans="15:33" s="179" customFormat="1" x14ac:dyDescent="0.25">
      <c r="O1670" s="180"/>
      <c r="P1670" s="180"/>
      <c r="Q1670" s="180"/>
      <c r="R1670" s="180"/>
      <c r="S1670" s="180"/>
      <c r="T1670" s="180"/>
      <c r="U1670" s="180"/>
      <c r="V1670" s="180"/>
      <c r="W1670" s="180"/>
      <c r="X1670" s="180"/>
      <c r="Y1670" s="180"/>
      <c r="Z1670" s="180"/>
      <c r="AA1670" s="180"/>
      <c r="AB1670" s="180"/>
      <c r="AC1670" s="205" t="str">
        <f>INDEX(Tracking!$B$6:$B$3001,ROW(A1665),1)&amp;""</f>
        <v/>
      </c>
      <c r="AD1670" s="206">
        <f t="array" ref="AD1670">SUMPRODUCT(MID(0&amp;AC1670,LARGE(INDEX(ISNUMBER(--MID(AC1670,ROW($A$1:$A$25),1))* ROW($A$1:$A$25),0),ROW($A$1:$A$25))+1,1)*10^ROW($A$1:$A$25)/10)</f>
        <v>0</v>
      </c>
      <c r="AE1670" s="180"/>
      <c r="AF1670" s="180"/>
      <c r="AG1670" s="180"/>
    </row>
    <row r="1671" spans="15:33" s="179" customFormat="1" x14ac:dyDescent="0.25">
      <c r="O1671" s="180"/>
      <c r="P1671" s="180"/>
      <c r="Q1671" s="180"/>
      <c r="R1671" s="180"/>
      <c r="S1671" s="180"/>
      <c r="T1671" s="180"/>
      <c r="U1671" s="180"/>
      <c r="V1671" s="180"/>
      <c r="W1671" s="180"/>
      <c r="X1671" s="180"/>
      <c r="Y1671" s="180"/>
      <c r="Z1671" s="180"/>
      <c r="AA1671" s="180"/>
      <c r="AB1671" s="180"/>
      <c r="AC1671" s="205" t="str">
        <f>INDEX(Tracking!$B$6:$B$3001,ROW(A1666),1)&amp;""</f>
        <v/>
      </c>
      <c r="AD1671" s="206">
        <f t="array" ref="AD1671">SUMPRODUCT(MID(0&amp;AC1671,LARGE(INDEX(ISNUMBER(--MID(AC1671,ROW($A$1:$A$25),1))* ROW($A$1:$A$25),0),ROW($A$1:$A$25))+1,1)*10^ROW($A$1:$A$25)/10)</f>
        <v>0</v>
      </c>
      <c r="AE1671" s="180"/>
      <c r="AF1671" s="180"/>
      <c r="AG1671" s="180"/>
    </row>
    <row r="1672" spans="15:33" s="179" customFormat="1" x14ac:dyDescent="0.25">
      <c r="O1672" s="180"/>
      <c r="P1672" s="180"/>
      <c r="Q1672" s="180"/>
      <c r="R1672" s="180"/>
      <c r="S1672" s="180"/>
      <c r="T1672" s="180"/>
      <c r="U1672" s="180"/>
      <c r="V1672" s="180"/>
      <c r="W1672" s="180"/>
      <c r="X1672" s="180"/>
      <c r="Y1672" s="180"/>
      <c r="Z1672" s="180"/>
      <c r="AA1672" s="180"/>
      <c r="AB1672" s="180"/>
      <c r="AC1672" s="205" t="str">
        <f>INDEX(Tracking!$B$6:$B$3001,ROW(A1667),1)&amp;""</f>
        <v/>
      </c>
      <c r="AD1672" s="206">
        <f t="array" ref="AD1672">SUMPRODUCT(MID(0&amp;AC1672,LARGE(INDEX(ISNUMBER(--MID(AC1672,ROW($A$1:$A$25),1))* ROW($A$1:$A$25),0),ROW($A$1:$A$25))+1,1)*10^ROW($A$1:$A$25)/10)</f>
        <v>0</v>
      </c>
      <c r="AE1672" s="180"/>
      <c r="AF1672" s="180"/>
      <c r="AG1672" s="180"/>
    </row>
    <row r="1673" spans="15:33" s="179" customFormat="1" x14ac:dyDescent="0.25">
      <c r="O1673" s="180"/>
      <c r="P1673" s="180"/>
      <c r="Q1673" s="180"/>
      <c r="R1673" s="180"/>
      <c r="S1673" s="180"/>
      <c r="T1673" s="180"/>
      <c r="U1673" s="180"/>
      <c r="V1673" s="180"/>
      <c r="W1673" s="180"/>
      <c r="X1673" s="180"/>
      <c r="Y1673" s="180"/>
      <c r="Z1673" s="180"/>
      <c r="AA1673" s="180"/>
      <c r="AB1673" s="180"/>
      <c r="AC1673" s="205" t="str">
        <f>INDEX(Tracking!$B$6:$B$3001,ROW(A1668),1)&amp;""</f>
        <v/>
      </c>
      <c r="AD1673" s="206">
        <f t="array" ref="AD1673">SUMPRODUCT(MID(0&amp;AC1673,LARGE(INDEX(ISNUMBER(--MID(AC1673,ROW($A$1:$A$25),1))* ROW($A$1:$A$25),0),ROW($A$1:$A$25))+1,1)*10^ROW($A$1:$A$25)/10)</f>
        <v>0</v>
      </c>
      <c r="AE1673" s="180"/>
      <c r="AF1673" s="180"/>
      <c r="AG1673" s="180"/>
    </row>
    <row r="1674" spans="15:33" s="179" customFormat="1" x14ac:dyDescent="0.25">
      <c r="O1674" s="180"/>
      <c r="P1674" s="180"/>
      <c r="Q1674" s="180"/>
      <c r="R1674" s="180"/>
      <c r="S1674" s="180"/>
      <c r="T1674" s="180"/>
      <c r="U1674" s="180"/>
      <c r="V1674" s="180"/>
      <c r="W1674" s="180"/>
      <c r="X1674" s="180"/>
      <c r="Y1674" s="180"/>
      <c r="Z1674" s="180"/>
      <c r="AA1674" s="180"/>
      <c r="AB1674" s="180"/>
      <c r="AC1674" s="205" t="str">
        <f>INDEX(Tracking!$B$6:$B$3001,ROW(A1669),1)&amp;""</f>
        <v/>
      </c>
      <c r="AD1674" s="206">
        <f t="array" ref="AD1674">SUMPRODUCT(MID(0&amp;AC1674,LARGE(INDEX(ISNUMBER(--MID(AC1674,ROW($A$1:$A$25),1))* ROW($A$1:$A$25),0),ROW($A$1:$A$25))+1,1)*10^ROW($A$1:$A$25)/10)</f>
        <v>0</v>
      </c>
      <c r="AE1674" s="180"/>
      <c r="AF1674" s="180"/>
      <c r="AG1674" s="180"/>
    </row>
    <row r="1675" spans="15:33" s="179" customFormat="1" x14ac:dyDescent="0.25">
      <c r="O1675" s="180"/>
      <c r="P1675" s="180"/>
      <c r="Q1675" s="180"/>
      <c r="R1675" s="180"/>
      <c r="S1675" s="180"/>
      <c r="T1675" s="180"/>
      <c r="U1675" s="180"/>
      <c r="V1675" s="180"/>
      <c r="W1675" s="180"/>
      <c r="X1675" s="180"/>
      <c r="Y1675" s="180"/>
      <c r="Z1675" s="180"/>
      <c r="AA1675" s="180"/>
      <c r="AB1675" s="180"/>
      <c r="AC1675" s="205" t="str">
        <f>INDEX(Tracking!$B$6:$B$3001,ROW(A1670),1)&amp;""</f>
        <v/>
      </c>
      <c r="AD1675" s="206">
        <f t="array" ref="AD1675">SUMPRODUCT(MID(0&amp;AC1675,LARGE(INDEX(ISNUMBER(--MID(AC1675,ROW($A$1:$A$25),1))* ROW($A$1:$A$25),0),ROW($A$1:$A$25))+1,1)*10^ROW($A$1:$A$25)/10)</f>
        <v>0</v>
      </c>
      <c r="AE1675" s="180"/>
      <c r="AF1675" s="180"/>
      <c r="AG1675" s="180"/>
    </row>
    <row r="1676" spans="15:33" s="179" customFormat="1" x14ac:dyDescent="0.25">
      <c r="O1676" s="180"/>
      <c r="P1676" s="180"/>
      <c r="Q1676" s="180"/>
      <c r="R1676" s="180"/>
      <c r="S1676" s="180"/>
      <c r="T1676" s="180"/>
      <c r="U1676" s="180"/>
      <c r="V1676" s="180"/>
      <c r="W1676" s="180"/>
      <c r="X1676" s="180"/>
      <c r="Y1676" s="180"/>
      <c r="Z1676" s="180"/>
      <c r="AA1676" s="180"/>
      <c r="AB1676" s="180"/>
      <c r="AC1676" s="205" t="str">
        <f>INDEX(Tracking!$B$6:$B$3001,ROW(A1671),1)&amp;""</f>
        <v/>
      </c>
      <c r="AD1676" s="206">
        <f t="array" ref="AD1676">SUMPRODUCT(MID(0&amp;AC1676,LARGE(INDEX(ISNUMBER(--MID(AC1676,ROW($A$1:$A$25),1))* ROW($A$1:$A$25),0),ROW($A$1:$A$25))+1,1)*10^ROW($A$1:$A$25)/10)</f>
        <v>0</v>
      </c>
      <c r="AE1676" s="180"/>
      <c r="AF1676" s="180"/>
      <c r="AG1676" s="180"/>
    </row>
    <row r="1677" spans="15:33" s="179" customFormat="1" x14ac:dyDescent="0.25">
      <c r="O1677" s="180"/>
      <c r="P1677" s="180"/>
      <c r="Q1677" s="180"/>
      <c r="R1677" s="180"/>
      <c r="S1677" s="180"/>
      <c r="T1677" s="180"/>
      <c r="U1677" s="180"/>
      <c r="V1677" s="180"/>
      <c r="W1677" s="180"/>
      <c r="X1677" s="180"/>
      <c r="Y1677" s="180"/>
      <c r="Z1677" s="180"/>
      <c r="AA1677" s="180"/>
      <c r="AB1677" s="180"/>
      <c r="AC1677" s="205" t="str">
        <f>INDEX(Tracking!$B$6:$B$3001,ROW(A1672),1)&amp;""</f>
        <v/>
      </c>
      <c r="AD1677" s="206">
        <f t="array" ref="AD1677">SUMPRODUCT(MID(0&amp;AC1677,LARGE(INDEX(ISNUMBER(--MID(AC1677,ROW($A$1:$A$25),1))* ROW($A$1:$A$25),0),ROW($A$1:$A$25))+1,1)*10^ROW($A$1:$A$25)/10)</f>
        <v>0</v>
      </c>
      <c r="AE1677" s="180"/>
      <c r="AF1677" s="180"/>
      <c r="AG1677" s="180"/>
    </row>
    <row r="1678" spans="15:33" s="179" customFormat="1" x14ac:dyDescent="0.25">
      <c r="O1678" s="180"/>
      <c r="P1678" s="180"/>
      <c r="Q1678" s="180"/>
      <c r="R1678" s="180"/>
      <c r="S1678" s="180"/>
      <c r="T1678" s="180"/>
      <c r="U1678" s="180"/>
      <c r="V1678" s="180"/>
      <c r="W1678" s="180"/>
      <c r="X1678" s="180"/>
      <c r="Y1678" s="180"/>
      <c r="Z1678" s="180"/>
      <c r="AA1678" s="180"/>
      <c r="AB1678" s="180"/>
      <c r="AC1678" s="205" t="str">
        <f>INDEX(Tracking!$B$6:$B$3001,ROW(A1673),1)&amp;""</f>
        <v/>
      </c>
      <c r="AD1678" s="206">
        <f t="array" ref="AD1678">SUMPRODUCT(MID(0&amp;AC1678,LARGE(INDEX(ISNUMBER(--MID(AC1678,ROW($A$1:$A$25),1))* ROW($A$1:$A$25),0),ROW($A$1:$A$25))+1,1)*10^ROW($A$1:$A$25)/10)</f>
        <v>0</v>
      </c>
      <c r="AE1678" s="180"/>
      <c r="AF1678" s="180"/>
      <c r="AG1678" s="180"/>
    </row>
    <row r="1679" spans="15:33" s="179" customFormat="1" x14ac:dyDescent="0.25">
      <c r="O1679" s="180"/>
      <c r="P1679" s="180"/>
      <c r="Q1679" s="180"/>
      <c r="R1679" s="180"/>
      <c r="S1679" s="180"/>
      <c r="T1679" s="180"/>
      <c r="U1679" s="180"/>
      <c r="V1679" s="180"/>
      <c r="W1679" s="180"/>
      <c r="X1679" s="180"/>
      <c r="Y1679" s="180"/>
      <c r="Z1679" s="180"/>
      <c r="AA1679" s="180"/>
      <c r="AB1679" s="180"/>
      <c r="AC1679" s="205" t="str">
        <f>INDEX(Tracking!$B$6:$B$3001,ROW(A1674),1)&amp;""</f>
        <v/>
      </c>
      <c r="AD1679" s="206">
        <f t="array" ref="AD1679">SUMPRODUCT(MID(0&amp;AC1679,LARGE(INDEX(ISNUMBER(--MID(AC1679,ROW($A$1:$A$25),1))* ROW($A$1:$A$25),0),ROW($A$1:$A$25))+1,1)*10^ROW($A$1:$A$25)/10)</f>
        <v>0</v>
      </c>
      <c r="AE1679" s="180"/>
      <c r="AF1679" s="180"/>
      <c r="AG1679" s="180"/>
    </row>
    <row r="1680" spans="15:33" s="179" customFormat="1" x14ac:dyDescent="0.25">
      <c r="O1680" s="180"/>
      <c r="P1680" s="180"/>
      <c r="Q1680" s="180"/>
      <c r="R1680" s="180"/>
      <c r="S1680" s="180"/>
      <c r="T1680" s="180"/>
      <c r="U1680" s="180"/>
      <c r="V1680" s="180"/>
      <c r="W1680" s="180"/>
      <c r="X1680" s="180"/>
      <c r="Y1680" s="180"/>
      <c r="Z1680" s="180"/>
      <c r="AA1680" s="180"/>
      <c r="AB1680" s="180"/>
      <c r="AC1680" s="205" t="str">
        <f>INDEX(Tracking!$B$6:$B$3001,ROW(A1675),1)&amp;""</f>
        <v/>
      </c>
      <c r="AD1680" s="206">
        <f t="array" ref="AD1680">SUMPRODUCT(MID(0&amp;AC1680,LARGE(INDEX(ISNUMBER(--MID(AC1680,ROW($A$1:$A$25),1))* ROW($A$1:$A$25),0),ROW($A$1:$A$25))+1,1)*10^ROW($A$1:$A$25)/10)</f>
        <v>0</v>
      </c>
      <c r="AE1680" s="180"/>
      <c r="AF1680" s="180"/>
      <c r="AG1680" s="180"/>
    </row>
    <row r="1681" spans="15:33" s="179" customFormat="1" x14ac:dyDescent="0.25">
      <c r="O1681" s="180"/>
      <c r="P1681" s="180"/>
      <c r="Q1681" s="180"/>
      <c r="R1681" s="180"/>
      <c r="S1681" s="180"/>
      <c r="T1681" s="180"/>
      <c r="U1681" s="180"/>
      <c r="V1681" s="180"/>
      <c r="W1681" s="180"/>
      <c r="X1681" s="180"/>
      <c r="Y1681" s="180"/>
      <c r="Z1681" s="180"/>
      <c r="AA1681" s="180"/>
      <c r="AB1681" s="180"/>
      <c r="AC1681" s="205" t="str">
        <f>INDEX(Tracking!$B$6:$B$3001,ROW(A1676),1)&amp;""</f>
        <v/>
      </c>
      <c r="AD1681" s="206">
        <f t="array" ref="AD1681">SUMPRODUCT(MID(0&amp;AC1681,LARGE(INDEX(ISNUMBER(--MID(AC1681,ROW($A$1:$A$25),1))* ROW($A$1:$A$25),0),ROW($A$1:$A$25))+1,1)*10^ROW($A$1:$A$25)/10)</f>
        <v>0</v>
      </c>
      <c r="AE1681" s="180"/>
      <c r="AF1681" s="180"/>
      <c r="AG1681" s="180"/>
    </row>
    <row r="1682" spans="15:33" s="179" customFormat="1" x14ac:dyDescent="0.25">
      <c r="O1682" s="180"/>
      <c r="P1682" s="180"/>
      <c r="Q1682" s="180"/>
      <c r="R1682" s="180"/>
      <c r="S1682" s="180"/>
      <c r="T1682" s="180"/>
      <c r="U1682" s="180"/>
      <c r="V1682" s="180"/>
      <c r="W1682" s="180"/>
      <c r="X1682" s="180"/>
      <c r="Y1682" s="180"/>
      <c r="Z1682" s="180"/>
      <c r="AA1682" s="180"/>
      <c r="AB1682" s="180"/>
      <c r="AC1682" s="205" t="str">
        <f>INDEX(Tracking!$B$6:$B$3001,ROW(A1677),1)&amp;""</f>
        <v/>
      </c>
      <c r="AD1682" s="206">
        <f t="array" ref="AD1682">SUMPRODUCT(MID(0&amp;AC1682,LARGE(INDEX(ISNUMBER(--MID(AC1682,ROW($A$1:$A$25),1))* ROW($A$1:$A$25),0),ROW($A$1:$A$25))+1,1)*10^ROW($A$1:$A$25)/10)</f>
        <v>0</v>
      </c>
      <c r="AE1682" s="180"/>
      <c r="AF1682" s="180"/>
      <c r="AG1682" s="180"/>
    </row>
    <row r="1683" spans="15:33" s="179" customFormat="1" x14ac:dyDescent="0.25">
      <c r="O1683" s="180"/>
      <c r="P1683" s="180"/>
      <c r="Q1683" s="180"/>
      <c r="R1683" s="180"/>
      <c r="S1683" s="180"/>
      <c r="T1683" s="180"/>
      <c r="U1683" s="180"/>
      <c r="V1683" s="180"/>
      <c r="W1683" s="180"/>
      <c r="X1683" s="180"/>
      <c r="Y1683" s="180"/>
      <c r="Z1683" s="180"/>
      <c r="AA1683" s="180"/>
      <c r="AB1683" s="180"/>
      <c r="AC1683" s="205" t="str">
        <f>INDEX(Tracking!$B$6:$B$3001,ROW(A1678),1)&amp;""</f>
        <v/>
      </c>
      <c r="AD1683" s="206">
        <f t="array" ref="AD1683">SUMPRODUCT(MID(0&amp;AC1683,LARGE(INDEX(ISNUMBER(--MID(AC1683,ROW($A$1:$A$25),1))* ROW($A$1:$A$25),0),ROW($A$1:$A$25))+1,1)*10^ROW($A$1:$A$25)/10)</f>
        <v>0</v>
      </c>
      <c r="AE1683" s="180"/>
      <c r="AF1683" s="180"/>
      <c r="AG1683" s="180"/>
    </row>
    <row r="1684" spans="15:33" s="179" customFormat="1" x14ac:dyDescent="0.25">
      <c r="O1684" s="180"/>
      <c r="P1684" s="180"/>
      <c r="Q1684" s="180"/>
      <c r="R1684" s="180"/>
      <c r="S1684" s="180"/>
      <c r="T1684" s="180"/>
      <c r="U1684" s="180"/>
      <c r="V1684" s="180"/>
      <c r="W1684" s="180"/>
      <c r="X1684" s="180"/>
      <c r="Y1684" s="180"/>
      <c r="Z1684" s="180"/>
      <c r="AA1684" s="180"/>
      <c r="AB1684" s="180"/>
      <c r="AC1684" s="205" t="str">
        <f>INDEX(Tracking!$B$6:$B$3001,ROW(A1679),1)&amp;""</f>
        <v/>
      </c>
      <c r="AD1684" s="206">
        <f t="array" ref="AD1684">SUMPRODUCT(MID(0&amp;AC1684,LARGE(INDEX(ISNUMBER(--MID(AC1684,ROW($A$1:$A$25),1))* ROW($A$1:$A$25),0),ROW($A$1:$A$25))+1,1)*10^ROW($A$1:$A$25)/10)</f>
        <v>0</v>
      </c>
      <c r="AE1684" s="180"/>
      <c r="AF1684" s="180"/>
      <c r="AG1684" s="180"/>
    </row>
    <row r="1685" spans="15:33" s="179" customFormat="1" x14ac:dyDescent="0.25">
      <c r="O1685" s="180"/>
      <c r="P1685" s="180"/>
      <c r="Q1685" s="180"/>
      <c r="R1685" s="180"/>
      <c r="S1685" s="180"/>
      <c r="T1685" s="180"/>
      <c r="U1685" s="180"/>
      <c r="V1685" s="180"/>
      <c r="W1685" s="180"/>
      <c r="X1685" s="180"/>
      <c r="Y1685" s="180"/>
      <c r="Z1685" s="180"/>
      <c r="AA1685" s="180"/>
      <c r="AB1685" s="180"/>
      <c r="AC1685" s="205" t="str">
        <f>INDEX(Tracking!$B$6:$B$3001,ROW(A1680),1)&amp;""</f>
        <v/>
      </c>
      <c r="AD1685" s="206">
        <f t="array" ref="AD1685">SUMPRODUCT(MID(0&amp;AC1685,LARGE(INDEX(ISNUMBER(--MID(AC1685,ROW($A$1:$A$25),1))* ROW($A$1:$A$25),0),ROW($A$1:$A$25))+1,1)*10^ROW($A$1:$A$25)/10)</f>
        <v>0</v>
      </c>
      <c r="AE1685" s="180"/>
      <c r="AF1685" s="180"/>
      <c r="AG1685" s="180"/>
    </row>
    <row r="1686" spans="15:33" s="179" customFormat="1" x14ac:dyDescent="0.25">
      <c r="O1686" s="180"/>
      <c r="P1686" s="180"/>
      <c r="Q1686" s="180"/>
      <c r="R1686" s="180"/>
      <c r="S1686" s="180"/>
      <c r="T1686" s="180"/>
      <c r="U1686" s="180"/>
      <c r="V1686" s="180"/>
      <c r="W1686" s="180"/>
      <c r="X1686" s="180"/>
      <c r="Y1686" s="180"/>
      <c r="Z1686" s="180"/>
      <c r="AA1686" s="180"/>
      <c r="AB1686" s="180"/>
      <c r="AC1686" s="205" t="str">
        <f>INDEX(Tracking!$B$6:$B$3001,ROW(A1681),1)&amp;""</f>
        <v/>
      </c>
      <c r="AD1686" s="206">
        <f t="array" ref="AD1686">SUMPRODUCT(MID(0&amp;AC1686,LARGE(INDEX(ISNUMBER(--MID(AC1686,ROW($A$1:$A$25),1))* ROW($A$1:$A$25),0),ROW($A$1:$A$25))+1,1)*10^ROW($A$1:$A$25)/10)</f>
        <v>0</v>
      </c>
      <c r="AE1686" s="180"/>
      <c r="AF1686" s="180"/>
      <c r="AG1686" s="180"/>
    </row>
    <row r="1687" spans="15:33" s="179" customFormat="1" x14ac:dyDescent="0.25">
      <c r="O1687" s="180"/>
      <c r="P1687" s="180"/>
      <c r="Q1687" s="180"/>
      <c r="R1687" s="180"/>
      <c r="S1687" s="180"/>
      <c r="T1687" s="180"/>
      <c r="U1687" s="180"/>
      <c r="V1687" s="180"/>
      <c r="W1687" s="180"/>
      <c r="X1687" s="180"/>
      <c r="Y1687" s="180"/>
      <c r="Z1687" s="180"/>
      <c r="AA1687" s="180"/>
      <c r="AB1687" s="180"/>
      <c r="AC1687" s="205" t="str">
        <f>INDEX(Tracking!$B$6:$B$3001,ROW(A1682),1)&amp;""</f>
        <v/>
      </c>
      <c r="AD1687" s="206">
        <f t="array" ref="AD1687">SUMPRODUCT(MID(0&amp;AC1687,LARGE(INDEX(ISNUMBER(--MID(AC1687,ROW($A$1:$A$25),1))* ROW($A$1:$A$25),0),ROW($A$1:$A$25))+1,1)*10^ROW($A$1:$A$25)/10)</f>
        <v>0</v>
      </c>
      <c r="AE1687" s="180"/>
      <c r="AF1687" s="180"/>
      <c r="AG1687" s="180"/>
    </row>
    <row r="1688" spans="15:33" s="179" customFormat="1" x14ac:dyDescent="0.25">
      <c r="O1688" s="180"/>
      <c r="P1688" s="180"/>
      <c r="Q1688" s="180"/>
      <c r="R1688" s="180"/>
      <c r="S1688" s="180"/>
      <c r="T1688" s="180"/>
      <c r="U1688" s="180"/>
      <c r="V1688" s="180"/>
      <c r="W1688" s="180"/>
      <c r="X1688" s="180"/>
      <c r="Y1688" s="180"/>
      <c r="Z1688" s="180"/>
      <c r="AA1688" s="180"/>
      <c r="AB1688" s="180"/>
      <c r="AC1688" s="205" t="str">
        <f>INDEX(Tracking!$B$6:$B$3001,ROW(A1683),1)&amp;""</f>
        <v/>
      </c>
      <c r="AD1688" s="206">
        <f t="array" ref="AD1688">SUMPRODUCT(MID(0&amp;AC1688,LARGE(INDEX(ISNUMBER(--MID(AC1688,ROW($A$1:$A$25),1))* ROW($A$1:$A$25),0),ROW($A$1:$A$25))+1,1)*10^ROW($A$1:$A$25)/10)</f>
        <v>0</v>
      </c>
      <c r="AE1688" s="180"/>
      <c r="AF1688" s="180"/>
      <c r="AG1688" s="180"/>
    </row>
    <row r="1689" spans="15:33" s="179" customFormat="1" x14ac:dyDescent="0.25">
      <c r="O1689" s="180"/>
      <c r="P1689" s="180"/>
      <c r="Q1689" s="180"/>
      <c r="R1689" s="180"/>
      <c r="S1689" s="180"/>
      <c r="T1689" s="180"/>
      <c r="U1689" s="180"/>
      <c r="V1689" s="180"/>
      <c r="W1689" s="180"/>
      <c r="X1689" s="180"/>
      <c r="Y1689" s="180"/>
      <c r="Z1689" s="180"/>
      <c r="AA1689" s="180"/>
      <c r="AB1689" s="180"/>
      <c r="AC1689" s="205" t="str">
        <f>INDEX(Tracking!$B$6:$B$3001,ROW(A1684),1)&amp;""</f>
        <v/>
      </c>
      <c r="AD1689" s="206">
        <f t="array" ref="AD1689">SUMPRODUCT(MID(0&amp;AC1689,LARGE(INDEX(ISNUMBER(--MID(AC1689,ROW($A$1:$A$25),1))* ROW($A$1:$A$25),0),ROW($A$1:$A$25))+1,1)*10^ROW($A$1:$A$25)/10)</f>
        <v>0</v>
      </c>
      <c r="AE1689" s="180"/>
      <c r="AF1689" s="180"/>
      <c r="AG1689" s="180"/>
    </row>
    <row r="1690" spans="15:33" s="179" customFormat="1" x14ac:dyDescent="0.25">
      <c r="O1690" s="180"/>
      <c r="P1690" s="180"/>
      <c r="Q1690" s="180"/>
      <c r="R1690" s="180"/>
      <c r="S1690" s="180"/>
      <c r="T1690" s="180"/>
      <c r="U1690" s="180"/>
      <c r="V1690" s="180"/>
      <c r="W1690" s="180"/>
      <c r="X1690" s="180"/>
      <c r="Y1690" s="180"/>
      <c r="Z1690" s="180"/>
      <c r="AA1690" s="180"/>
      <c r="AB1690" s="180"/>
      <c r="AC1690" s="205" t="str">
        <f>INDEX(Tracking!$B$6:$B$3001,ROW(A1685),1)&amp;""</f>
        <v/>
      </c>
      <c r="AD1690" s="206">
        <f t="array" ref="AD1690">SUMPRODUCT(MID(0&amp;AC1690,LARGE(INDEX(ISNUMBER(--MID(AC1690,ROW($A$1:$A$25),1))* ROW($A$1:$A$25),0),ROW($A$1:$A$25))+1,1)*10^ROW($A$1:$A$25)/10)</f>
        <v>0</v>
      </c>
      <c r="AE1690" s="180"/>
      <c r="AF1690" s="180"/>
      <c r="AG1690" s="180"/>
    </row>
    <row r="1691" spans="15:33" s="179" customFormat="1" x14ac:dyDescent="0.25">
      <c r="O1691" s="180"/>
      <c r="P1691" s="180"/>
      <c r="Q1691" s="180"/>
      <c r="R1691" s="180"/>
      <c r="S1691" s="180"/>
      <c r="T1691" s="180"/>
      <c r="U1691" s="180"/>
      <c r="V1691" s="180"/>
      <c r="W1691" s="180"/>
      <c r="X1691" s="180"/>
      <c r="Y1691" s="180"/>
      <c r="Z1691" s="180"/>
      <c r="AA1691" s="180"/>
      <c r="AB1691" s="180"/>
      <c r="AC1691" s="205" t="str">
        <f>INDEX(Tracking!$B$6:$B$3001,ROW(A1686),1)&amp;""</f>
        <v/>
      </c>
      <c r="AD1691" s="206">
        <f t="array" ref="AD1691">SUMPRODUCT(MID(0&amp;AC1691,LARGE(INDEX(ISNUMBER(--MID(AC1691,ROW($A$1:$A$25),1))* ROW($A$1:$A$25),0),ROW($A$1:$A$25))+1,1)*10^ROW($A$1:$A$25)/10)</f>
        <v>0</v>
      </c>
      <c r="AE1691" s="180"/>
      <c r="AF1691" s="180"/>
      <c r="AG1691" s="180"/>
    </row>
    <row r="1692" spans="15:33" s="179" customFormat="1" x14ac:dyDescent="0.25">
      <c r="O1692" s="180"/>
      <c r="P1692" s="180"/>
      <c r="Q1692" s="180"/>
      <c r="R1692" s="180"/>
      <c r="S1692" s="180"/>
      <c r="T1692" s="180"/>
      <c r="U1692" s="180"/>
      <c r="V1692" s="180"/>
      <c r="W1692" s="180"/>
      <c r="X1692" s="180"/>
      <c r="Y1692" s="180"/>
      <c r="Z1692" s="180"/>
      <c r="AA1692" s="180"/>
      <c r="AB1692" s="180"/>
      <c r="AC1692" s="205" t="str">
        <f>INDEX(Tracking!$B$6:$B$3001,ROW(A1687),1)&amp;""</f>
        <v/>
      </c>
      <c r="AD1692" s="206">
        <f t="array" ref="AD1692">SUMPRODUCT(MID(0&amp;AC1692,LARGE(INDEX(ISNUMBER(--MID(AC1692,ROW($A$1:$A$25),1))* ROW($A$1:$A$25),0),ROW($A$1:$A$25))+1,1)*10^ROW($A$1:$A$25)/10)</f>
        <v>0</v>
      </c>
      <c r="AE1692" s="180"/>
      <c r="AF1692" s="180"/>
      <c r="AG1692" s="180"/>
    </row>
    <row r="1693" spans="15:33" s="179" customFormat="1" x14ac:dyDescent="0.25">
      <c r="O1693" s="180"/>
      <c r="P1693" s="180"/>
      <c r="Q1693" s="180"/>
      <c r="R1693" s="180"/>
      <c r="S1693" s="180"/>
      <c r="T1693" s="180"/>
      <c r="U1693" s="180"/>
      <c r="V1693" s="180"/>
      <c r="W1693" s="180"/>
      <c r="X1693" s="180"/>
      <c r="Y1693" s="180"/>
      <c r="Z1693" s="180"/>
      <c r="AA1693" s="180"/>
      <c r="AB1693" s="180"/>
      <c r="AC1693" s="205" t="str">
        <f>INDEX(Tracking!$B$6:$B$3001,ROW(A1688),1)&amp;""</f>
        <v/>
      </c>
      <c r="AD1693" s="206">
        <f t="array" ref="AD1693">SUMPRODUCT(MID(0&amp;AC1693,LARGE(INDEX(ISNUMBER(--MID(AC1693,ROW($A$1:$A$25),1))* ROW($A$1:$A$25),0),ROW($A$1:$A$25))+1,1)*10^ROW($A$1:$A$25)/10)</f>
        <v>0</v>
      </c>
      <c r="AE1693" s="180"/>
      <c r="AF1693" s="180"/>
      <c r="AG1693" s="180"/>
    </row>
    <row r="1694" spans="15:33" s="179" customFormat="1" x14ac:dyDescent="0.25">
      <c r="O1694" s="180"/>
      <c r="P1694" s="180"/>
      <c r="Q1694" s="180"/>
      <c r="R1694" s="180"/>
      <c r="S1694" s="180"/>
      <c r="T1694" s="180"/>
      <c r="U1694" s="180"/>
      <c r="V1694" s="180"/>
      <c r="W1694" s="180"/>
      <c r="X1694" s="180"/>
      <c r="Y1694" s="180"/>
      <c r="Z1694" s="180"/>
      <c r="AA1694" s="180"/>
      <c r="AB1694" s="180"/>
      <c r="AC1694" s="205" t="str">
        <f>INDEX(Tracking!$B$6:$B$3001,ROW(A1689),1)&amp;""</f>
        <v/>
      </c>
      <c r="AD1694" s="206">
        <f t="array" ref="AD1694">SUMPRODUCT(MID(0&amp;AC1694,LARGE(INDEX(ISNUMBER(--MID(AC1694,ROW($A$1:$A$25),1))* ROW($A$1:$A$25),0),ROW($A$1:$A$25))+1,1)*10^ROW($A$1:$A$25)/10)</f>
        <v>0</v>
      </c>
      <c r="AE1694" s="180"/>
      <c r="AF1694" s="180"/>
      <c r="AG1694" s="180"/>
    </row>
    <row r="1695" spans="15:33" s="179" customFormat="1" x14ac:dyDescent="0.25">
      <c r="O1695" s="180"/>
      <c r="P1695" s="180"/>
      <c r="Q1695" s="180"/>
      <c r="R1695" s="180"/>
      <c r="S1695" s="180"/>
      <c r="T1695" s="180"/>
      <c r="U1695" s="180"/>
      <c r="V1695" s="180"/>
      <c r="W1695" s="180"/>
      <c r="X1695" s="180"/>
      <c r="Y1695" s="180"/>
      <c r="Z1695" s="180"/>
      <c r="AA1695" s="180"/>
      <c r="AB1695" s="180"/>
      <c r="AC1695" s="205" t="str">
        <f>INDEX(Tracking!$B$6:$B$3001,ROW(A1690),1)&amp;""</f>
        <v/>
      </c>
      <c r="AD1695" s="206">
        <f t="array" ref="AD1695">SUMPRODUCT(MID(0&amp;AC1695,LARGE(INDEX(ISNUMBER(--MID(AC1695,ROW($A$1:$A$25),1))* ROW($A$1:$A$25),0),ROW($A$1:$A$25))+1,1)*10^ROW($A$1:$A$25)/10)</f>
        <v>0</v>
      </c>
      <c r="AE1695" s="180"/>
      <c r="AF1695" s="180"/>
      <c r="AG1695" s="180"/>
    </row>
    <row r="1696" spans="15:33" s="179" customFormat="1" x14ac:dyDescent="0.25">
      <c r="O1696" s="180"/>
      <c r="P1696" s="180"/>
      <c r="Q1696" s="180"/>
      <c r="R1696" s="180"/>
      <c r="S1696" s="180"/>
      <c r="T1696" s="180"/>
      <c r="U1696" s="180"/>
      <c r="V1696" s="180"/>
      <c r="W1696" s="180"/>
      <c r="X1696" s="180"/>
      <c r="Y1696" s="180"/>
      <c r="Z1696" s="180"/>
      <c r="AA1696" s="180"/>
      <c r="AB1696" s="180"/>
      <c r="AC1696" s="205" t="str">
        <f>INDEX(Tracking!$B$6:$B$3001,ROW(A1691),1)&amp;""</f>
        <v/>
      </c>
      <c r="AD1696" s="206">
        <f t="array" ref="AD1696">SUMPRODUCT(MID(0&amp;AC1696,LARGE(INDEX(ISNUMBER(--MID(AC1696,ROW($A$1:$A$25),1))* ROW($A$1:$A$25),0),ROW($A$1:$A$25))+1,1)*10^ROW($A$1:$A$25)/10)</f>
        <v>0</v>
      </c>
      <c r="AE1696" s="180"/>
      <c r="AF1696" s="180"/>
      <c r="AG1696" s="180"/>
    </row>
    <row r="1697" spans="15:33" s="179" customFormat="1" x14ac:dyDescent="0.25">
      <c r="O1697" s="180"/>
      <c r="P1697" s="180"/>
      <c r="Q1697" s="180"/>
      <c r="R1697" s="180"/>
      <c r="S1697" s="180"/>
      <c r="T1697" s="180"/>
      <c r="U1697" s="180"/>
      <c r="V1697" s="180"/>
      <c r="W1697" s="180"/>
      <c r="X1697" s="180"/>
      <c r="Y1697" s="180"/>
      <c r="Z1697" s="180"/>
      <c r="AA1697" s="180"/>
      <c r="AB1697" s="180"/>
      <c r="AC1697" s="205" t="str">
        <f>INDEX(Tracking!$B$6:$B$3001,ROW(A1692),1)&amp;""</f>
        <v/>
      </c>
      <c r="AD1697" s="206">
        <f t="array" ref="AD1697">SUMPRODUCT(MID(0&amp;AC1697,LARGE(INDEX(ISNUMBER(--MID(AC1697,ROW($A$1:$A$25),1))* ROW($A$1:$A$25),0),ROW($A$1:$A$25))+1,1)*10^ROW($A$1:$A$25)/10)</f>
        <v>0</v>
      </c>
      <c r="AE1697" s="180"/>
      <c r="AF1697" s="180"/>
      <c r="AG1697" s="180"/>
    </row>
    <row r="1698" spans="15:33" s="179" customFormat="1" x14ac:dyDescent="0.25">
      <c r="O1698" s="180"/>
      <c r="P1698" s="180"/>
      <c r="Q1698" s="180"/>
      <c r="R1698" s="180"/>
      <c r="S1698" s="180"/>
      <c r="T1698" s="180"/>
      <c r="U1698" s="180"/>
      <c r="V1698" s="180"/>
      <c r="W1698" s="180"/>
      <c r="X1698" s="180"/>
      <c r="Y1698" s="180"/>
      <c r="Z1698" s="180"/>
      <c r="AA1698" s="180"/>
      <c r="AB1698" s="180"/>
      <c r="AC1698" s="205" t="str">
        <f>INDEX(Tracking!$B$6:$B$3001,ROW(A1693),1)&amp;""</f>
        <v/>
      </c>
      <c r="AD1698" s="206">
        <f t="array" ref="AD1698">SUMPRODUCT(MID(0&amp;AC1698,LARGE(INDEX(ISNUMBER(--MID(AC1698,ROW($A$1:$A$25),1))* ROW($A$1:$A$25),0),ROW($A$1:$A$25))+1,1)*10^ROW($A$1:$A$25)/10)</f>
        <v>0</v>
      </c>
      <c r="AE1698" s="180"/>
      <c r="AF1698" s="180"/>
      <c r="AG1698" s="180"/>
    </row>
    <row r="1699" spans="15:33" s="179" customFormat="1" x14ac:dyDescent="0.25">
      <c r="O1699" s="180"/>
      <c r="P1699" s="180"/>
      <c r="Q1699" s="180"/>
      <c r="R1699" s="180"/>
      <c r="S1699" s="180"/>
      <c r="T1699" s="180"/>
      <c r="U1699" s="180"/>
      <c r="V1699" s="180"/>
      <c r="W1699" s="180"/>
      <c r="X1699" s="180"/>
      <c r="Y1699" s="180"/>
      <c r="Z1699" s="180"/>
      <c r="AA1699" s="180"/>
      <c r="AB1699" s="180"/>
      <c r="AC1699" s="205" t="str">
        <f>INDEX(Tracking!$B$6:$B$3001,ROW(A1694),1)&amp;""</f>
        <v/>
      </c>
      <c r="AD1699" s="206">
        <f t="array" ref="AD1699">SUMPRODUCT(MID(0&amp;AC1699,LARGE(INDEX(ISNUMBER(--MID(AC1699,ROW($A$1:$A$25),1))* ROW($A$1:$A$25),0),ROW($A$1:$A$25))+1,1)*10^ROW($A$1:$A$25)/10)</f>
        <v>0</v>
      </c>
      <c r="AE1699" s="180"/>
      <c r="AF1699" s="180"/>
      <c r="AG1699" s="180"/>
    </row>
    <row r="1700" spans="15:33" s="179" customFormat="1" x14ac:dyDescent="0.25">
      <c r="O1700" s="180"/>
      <c r="P1700" s="180"/>
      <c r="Q1700" s="180"/>
      <c r="R1700" s="180"/>
      <c r="S1700" s="180"/>
      <c r="T1700" s="180"/>
      <c r="U1700" s="180"/>
      <c r="V1700" s="180"/>
      <c r="W1700" s="180"/>
      <c r="X1700" s="180"/>
      <c r="Y1700" s="180"/>
      <c r="Z1700" s="180"/>
      <c r="AA1700" s="180"/>
      <c r="AB1700" s="180"/>
      <c r="AC1700" s="205" t="str">
        <f>INDEX(Tracking!$B$6:$B$3001,ROW(A1695),1)&amp;""</f>
        <v/>
      </c>
      <c r="AD1700" s="206">
        <f t="array" ref="AD1700">SUMPRODUCT(MID(0&amp;AC1700,LARGE(INDEX(ISNUMBER(--MID(AC1700,ROW($A$1:$A$25),1))* ROW($A$1:$A$25),0),ROW($A$1:$A$25))+1,1)*10^ROW($A$1:$A$25)/10)</f>
        <v>0</v>
      </c>
      <c r="AE1700" s="180"/>
      <c r="AF1700" s="180"/>
      <c r="AG1700" s="180"/>
    </row>
    <row r="1701" spans="15:33" s="179" customFormat="1" x14ac:dyDescent="0.25">
      <c r="O1701" s="180"/>
      <c r="P1701" s="180"/>
      <c r="Q1701" s="180"/>
      <c r="R1701" s="180"/>
      <c r="S1701" s="180"/>
      <c r="T1701" s="180"/>
      <c r="U1701" s="180"/>
      <c r="V1701" s="180"/>
      <c r="W1701" s="180"/>
      <c r="X1701" s="180"/>
      <c r="Y1701" s="180"/>
      <c r="Z1701" s="180"/>
      <c r="AA1701" s="180"/>
      <c r="AB1701" s="180"/>
      <c r="AC1701" s="205" t="str">
        <f>INDEX(Tracking!$B$6:$B$3001,ROW(A1696),1)&amp;""</f>
        <v/>
      </c>
      <c r="AD1701" s="206">
        <f t="array" ref="AD1701">SUMPRODUCT(MID(0&amp;AC1701,LARGE(INDEX(ISNUMBER(--MID(AC1701,ROW($A$1:$A$25),1))* ROW($A$1:$A$25),0),ROW($A$1:$A$25))+1,1)*10^ROW($A$1:$A$25)/10)</f>
        <v>0</v>
      </c>
      <c r="AE1701" s="180"/>
      <c r="AF1701" s="180"/>
      <c r="AG1701" s="180"/>
    </row>
    <row r="1702" spans="15:33" s="179" customFormat="1" x14ac:dyDescent="0.25">
      <c r="O1702" s="180"/>
      <c r="P1702" s="180"/>
      <c r="Q1702" s="180"/>
      <c r="R1702" s="180"/>
      <c r="S1702" s="180"/>
      <c r="T1702" s="180"/>
      <c r="U1702" s="180"/>
      <c r="V1702" s="180"/>
      <c r="W1702" s="180"/>
      <c r="X1702" s="180"/>
      <c r="Y1702" s="180"/>
      <c r="Z1702" s="180"/>
      <c r="AA1702" s="180"/>
      <c r="AB1702" s="180"/>
      <c r="AC1702" s="205" t="str">
        <f>INDEX(Tracking!$B$6:$B$3001,ROW(A1697),1)&amp;""</f>
        <v/>
      </c>
      <c r="AD1702" s="206">
        <f t="array" ref="AD1702">SUMPRODUCT(MID(0&amp;AC1702,LARGE(INDEX(ISNUMBER(--MID(AC1702,ROW($A$1:$A$25),1))* ROW($A$1:$A$25),0),ROW($A$1:$A$25))+1,1)*10^ROW($A$1:$A$25)/10)</f>
        <v>0</v>
      </c>
      <c r="AE1702" s="180"/>
      <c r="AF1702" s="180"/>
      <c r="AG1702" s="180"/>
    </row>
    <row r="1703" spans="15:33" s="179" customFormat="1" x14ac:dyDescent="0.25">
      <c r="O1703" s="180"/>
      <c r="P1703" s="180"/>
      <c r="Q1703" s="180"/>
      <c r="R1703" s="180"/>
      <c r="S1703" s="180"/>
      <c r="T1703" s="180"/>
      <c r="U1703" s="180"/>
      <c r="V1703" s="180"/>
      <c r="W1703" s="180"/>
      <c r="X1703" s="180"/>
      <c r="Y1703" s="180"/>
      <c r="Z1703" s="180"/>
      <c r="AA1703" s="180"/>
      <c r="AB1703" s="180"/>
      <c r="AC1703" s="205" t="str">
        <f>INDEX(Tracking!$B$6:$B$3001,ROW(A1698),1)&amp;""</f>
        <v/>
      </c>
      <c r="AD1703" s="206">
        <f t="array" ref="AD1703">SUMPRODUCT(MID(0&amp;AC1703,LARGE(INDEX(ISNUMBER(--MID(AC1703,ROW($A$1:$A$25),1))* ROW($A$1:$A$25),0),ROW($A$1:$A$25))+1,1)*10^ROW($A$1:$A$25)/10)</f>
        <v>0</v>
      </c>
      <c r="AE1703" s="180"/>
      <c r="AF1703" s="180"/>
      <c r="AG1703" s="180"/>
    </row>
    <row r="1704" spans="15:33" s="179" customFormat="1" x14ac:dyDescent="0.25">
      <c r="O1704" s="180"/>
      <c r="P1704" s="180"/>
      <c r="Q1704" s="180"/>
      <c r="R1704" s="180"/>
      <c r="S1704" s="180"/>
      <c r="T1704" s="180"/>
      <c r="U1704" s="180"/>
      <c r="V1704" s="180"/>
      <c r="W1704" s="180"/>
      <c r="X1704" s="180"/>
      <c r="Y1704" s="180"/>
      <c r="Z1704" s="180"/>
      <c r="AA1704" s="180"/>
      <c r="AB1704" s="180"/>
      <c r="AC1704" s="205" t="str">
        <f>INDEX(Tracking!$B$6:$B$3001,ROW(A1699),1)&amp;""</f>
        <v/>
      </c>
      <c r="AD1704" s="206">
        <f t="array" ref="AD1704">SUMPRODUCT(MID(0&amp;AC1704,LARGE(INDEX(ISNUMBER(--MID(AC1704,ROW($A$1:$A$25),1))* ROW($A$1:$A$25),0),ROW($A$1:$A$25))+1,1)*10^ROW($A$1:$A$25)/10)</f>
        <v>0</v>
      </c>
      <c r="AE1704" s="180"/>
      <c r="AF1704" s="180"/>
      <c r="AG1704" s="180"/>
    </row>
    <row r="1705" spans="15:33" s="179" customFormat="1" x14ac:dyDescent="0.25">
      <c r="O1705" s="180"/>
      <c r="P1705" s="180"/>
      <c r="Q1705" s="180"/>
      <c r="R1705" s="180"/>
      <c r="S1705" s="180"/>
      <c r="T1705" s="180"/>
      <c r="U1705" s="180"/>
      <c r="V1705" s="180"/>
      <c r="W1705" s="180"/>
      <c r="X1705" s="180"/>
      <c r="Y1705" s="180"/>
      <c r="Z1705" s="180"/>
      <c r="AA1705" s="180"/>
      <c r="AB1705" s="180"/>
      <c r="AC1705" s="205" t="str">
        <f>INDEX(Tracking!$B$6:$B$3001,ROW(A1700),1)&amp;""</f>
        <v/>
      </c>
      <c r="AD1705" s="206">
        <f t="array" ref="AD1705">SUMPRODUCT(MID(0&amp;AC1705,LARGE(INDEX(ISNUMBER(--MID(AC1705,ROW($A$1:$A$25),1))* ROW($A$1:$A$25),0),ROW($A$1:$A$25))+1,1)*10^ROW($A$1:$A$25)/10)</f>
        <v>0</v>
      </c>
      <c r="AE1705" s="180"/>
      <c r="AF1705" s="180"/>
      <c r="AG1705" s="180"/>
    </row>
    <row r="1706" spans="15:33" s="179" customFormat="1" x14ac:dyDescent="0.25">
      <c r="O1706" s="180"/>
      <c r="P1706" s="180"/>
      <c r="Q1706" s="180"/>
      <c r="R1706" s="180"/>
      <c r="S1706" s="180"/>
      <c r="T1706" s="180"/>
      <c r="U1706" s="180"/>
      <c r="V1706" s="180"/>
      <c r="W1706" s="180"/>
      <c r="X1706" s="180"/>
      <c r="Y1706" s="180"/>
      <c r="Z1706" s="180"/>
      <c r="AA1706" s="180"/>
      <c r="AB1706" s="180"/>
      <c r="AC1706" s="205" t="str">
        <f>INDEX(Tracking!$B$6:$B$3001,ROW(A1701),1)&amp;""</f>
        <v/>
      </c>
      <c r="AD1706" s="206">
        <f t="array" ref="AD1706">SUMPRODUCT(MID(0&amp;AC1706,LARGE(INDEX(ISNUMBER(--MID(AC1706,ROW($A$1:$A$25),1))* ROW($A$1:$A$25),0),ROW($A$1:$A$25))+1,1)*10^ROW($A$1:$A$25)/10)</f>
        <v>0</v>
      </c>
      <c r="AE1706" s="180"/>
      <c r="AF1706" s="180"/>
      <c r="AG1706" s="180"/>
    </row>
    <row r="1707" spans="15:33" s="179" customFormat="1" x14ac:dyDescent="0.25">
      <c r="O1707" s="180"/>
      <c r="P1707" s="180"/>
      <c r="Q1707" s="180"/>
      <c r="R1707" s="180"/>
      <c r="S1707" s="180"/>
      <c r="T1707" s="180"/>
      <c r="U1707" s="180"/>
      <c r="V1707" s="180"/>
      <c r="W1707" s="180"/>
      <c r="X1707" s="180"/>
      <c r="Y1707" s="180"/>
      <c r="Z1707" s="180"/>
      <c r="AA1707" s="180"/>
      <c r="AB1707" s="180"/>
      <c r="AC1707" s="205" t="str">
        <f>INDEX(Tracking!$B$6:$B$3001,ROW(A1702),1)&amp;""</f>
        <v/>
      </c>
      <c r="AD1707" s="206">
        <f t="array" ref="AD1707">SUMPRODUCT(MID(0&amp;AC1707,LARGE(INDEX(ISNUMBER(--MID(AC1707,ROW($A$1:$A$25),1))* ROW($A$1:$A$25),0),ROW($A$1:$A$25))+1,1)*10^ROW($A$1:$A$25)/10)</f>
        <v>0</v>
      </c>
      <c r="AE1707" s="180"/>
      <c r="AF1707" s="180"/>
      <c r="AG1707" s="180"/>
    </row>
    <row r="1708" spans="15:33" s="179" customFormat="1" x14ac:dyDescent="0.25">
      <c r="O1708" s="180"/>
      <c r="P1708" s="180"/>
      <c r="Q1708" s="180"/>
      <c r="R1708" s="180"/>
      <c r="S1708" s="180"/>
      <c r="T1708" s="180"/>
      <c r="U1708" s="180"/>
      <c r="V1708" s="180"/>
      <c r="W1708" s="180"/>
      <c r="X1708" s="180"/>
      <c r="Y1708" s="180"/>
      <c r="Z1708" s="180"/>
      <c r="AA1708" s="180"/>
      <c r="AB1708" s="180"/>
      <c r="AC1708" s="205" t="str">
        <f>INDEX(Tracking!$B$6:$B$3001,ROW(A1703),1)&amp;""</f>
        <v/>
      </c>
      <c r="AD1708" s="206">
        <f t="array" ref="AD1708">SUMPRODUCT(MID(0&amp;AC1708,LARGE(INDEX(ISNUMBER(--MID(AC1708,ROW($A$1:$A$25),1))* ROW($A$1:$A$25),0),ROW($A$1:$A$25))+1,1)*10^ROW($A$1:$A$25)/10)</f>
        <v>0</v>
      </c>
      <c r="AE1708" s="180"/>
      <c r="AF1708" s="180"/>
      <c r="AG1708" s="180"/>
    </row>
    <row r="1709" spans="15:33" s="179" customFormat="1" x14ac:dyDescent="0.25">
      <c r="O1709" s="180"/>
      <c r="P1709" s="180"/>
      <c r="Q1709" s="180"/>
      <c r="R1709" s="180"/>
      <c r="S1709" s="180"/>
      <c r="T1709" s="180"/>
      <c r="U1709" s="180"/>
      <c r="V1709" s="180"/>
      <c r="W1709" s="180"/>
      <c r="X1709" s="180"/>
      <c r="Y1709" s="180"/>
      <c r="Z1709" s="180"/>
      <c r="AA1709" s="180"/>
      <c r="AB1709" s="180"/>
      <c r="AC1709" s="205" t="str">
        <f>INDEX(Tracking!$B$6:$B$3001,ROW(A1704),1)&amp;""</f>
        <v/>
      </c>
      <c r="AD1709" s="206">
        <f t="array" ref="AD1709">SUMPRODUCT(MID(0&amp;AC1709,LARGE(INDEX(ISNUMBER(--MID(AC1709,ROW($A$1:$A$25),1))* ROW($A$1:$A$25),0),ROW($A$1:$A$25))+1,1)*10^ROW($A$1:$A$25)/10)</f>
        <v>0</v>
      </c>
      <c r="AE1709" s="180"/>
      <c r="AF1709" s="180"/>
      <c r="AG1709" s="180"/>
    </row>
    <row r="1710" spans="15:33" s="179" customFormat="1" x14ac:dyDescent="0.25">
      <c r="O1710" s="180"/>
      <c r="P1710" s="180"/>
      <c r="Q1710" s="180"/>
      <c r="R1710" s="180"/>
      <c r="S1710" s="180"/>
      <c r="T1710" s="180"/>
      <c r="U1710" s="180"/>
      <c r="V1710" s="180"/>
      <c r="W1710" s="180"/>
      <c r="X1710" s="180"/>
      <c r="Y1710" s="180"/>
      <c r="Z1710" s="180"/>
      <c r="AA1710" s="180"/>
      <c r="AB1710" s="180"/>
      <c r="AC1710" s="205" t="str">
        <f>INDEX(Tracking!$B$6:$B$3001,ROW(A1705),1)&amp;""</f>
        <v/>
      </c>
      <c r="AD1710" s="206">
        <f t="array" ref="AD1710">SUMPRODUCT(MID(0&amp;AC1710,LARGE(INDEX(ISNUMBER(--MID(AC1710,ROW($A$1:$A$25),1))* ROW($A$1:$A$25),0),ROW($A$1:$A$25))+1,1)*10^ROW($A$1:$A$25)/10)</f>
        <v>0</v>
      </c>
      <c r="AE1710" s="180"/>
      <c r="AF1710" s="180"/>
      <c r="AG1710" s="180"/>
    </row>
    <row r="1711" spans="15:33" s="179" customFormat="1" x14ac:dyDescent="0.25">
      <c r="O1711" s="180"/>
      <c r="P1711" s="180"/>
      <c r="Q1711" s="180"/>
      <c r="R1711" s="180"/>
      <c r="S1711" s="180"/>
      <c r="T1711" s="180"/>
      <c r="U1711" s="180"/>
      <c r="V1711" s="180"/>
      <c r="W1711" s="180"/>
      <c r="X1711" s="180"/>
      <c r="Y1711" s="180"/>
      <c r="Z1711" s="180"/>
      <c r="AA1711" s="180"/>
      <c r="AB1711" s="180"/>
      <c r="AC1711" s="205" t="str">
        <f>INDEX(Tracking!$B$6:$B$3001,ROW(A1706),1)&amp;""</f>
        <v/>
      </c>
      <c r="AD1711" s="206">
        <f t="array" ref="AD1711">SUMPRODUCT(MID(0&amp;AC1711,LARGE(INDEX(ISNUMBER(--MID(AC1711,ROW($A$1:$A$25),1))* ROW($A$1:$A$25),0),ROW($A$1:$A$25))+1,1)*10^ROW($A$1:$A$25)/10)</f>
        <v>0</v>
      </c>
      <c r="AE1711" s="180"/>
      <c r="AF1711" s="180"/>
      <c r="AG1711" s="180"/>
    </row>
    <row r="1712" spans="15:33" s="179" customFormat="1" x14ac:dyDescent="0.25">
      <c r="O1712" s="180"/>
      <c r="P1712" s="180"/>
      <c r="Q1712" s="180"/>
      <c r="R1712" s="180"/>
      <c r="S1712" s="180"/>
      <c r="T1712" s="180"/>
      <c r="U1712" s="180"/>
      <c r="V1712" s="180"/>
      <c r="W1712" s="180"/>
      <c r="X1712" s="180"/>
      <c r="Y1712" s="180"/>
      <c r="Z1712" s="180"/>
      <c r="AA1712" s="180"/>
      <c r="AB1712" s="180"/>
      <c r="AC1712" s="205" t="str">
        <f>INDEX(Tracking!$B$6:$B$3001,ROW(A1707),1)&amp;""</f>
        <v/>
      </c>
      <c r="AD1712" s="206">
        <f t="array" ref="AD1712">SUMPRODUCT(MID(0&amp;AC1712,LARGE(INDEX(ISNUMBER(--MID(AC1712,ROW($A$1:$A$25),1))* ROW($A$1:$A$25),0),ROW($A$1:$A$25))+1,1)*10^ROW($A$1:$A$25)/10)</f>
        <v>0</v>
      </c>
      <c r="AE1712" s="180"/>
      <c r="AF1712" s="180"/>
      <c r="AG1712" s="180"/>
    </row>
    <row r="1713" spans="15:33" s="179" customFormat="1" x14ac:dyDescent="0.25">
      <c r="O1713" s="180"/>
      <c r="P1713" s="180"/>
      <c r="Q1713" s="180"/>
      <c r="R1713" s="180"/>
      <c r="S1713" s="180"/>
      <c r="T1713" s="180"/>
      <c r="U1713" s="180"/>
      <c r="V1713" s="180"/>
      <c r="W1713" s="180"/>
      <c r="X1713" s="180"/>
      <c r="Y1713" s="180"/>
      <c r="Z1713" s="180"/>
      <c r="AA1713" s="180"/>
      <c r="AB1713" s="180"/>
      <c r="AC1713" s="205" t="str">
        <f>INDEX(Tracking!$B$6:$B$3001,ROW(A1708),1)&amp;""</f>
        <v/>
      </c>
      <c r="AD1713" s="206">
        <f t="array" ref="AD1713">SUMPRODUCT(MID(0&amp;AC1713,LARGE(INDEX(ISNUMBER(--MID(AC1713,ROW($A$1:$A$25),1))* ROW($A$1:$A$25),0),ROW($A$1:$A$25))+1,1)*10^ROW($A$1:$A$25)/10)</f>
        <v>0</v>
      </c>
      <c r="AE1713" s="180"/>
      <c r="AF1713" s="180"/>
      <c r="AG1713" s="180"/>
    </row>
    <row r="1714" spans="15:33" s="179" customFormat="1" x14ac:dyDescent="0.25">
      <c r="O1714" s="180"/>
      <c r="P1714" s="180"/>
      <c r="Q1714" s="180"/>
      <c r="R1714" s="180"/>
      <c r="S1714" s="180"/>
      <c r="T1714" s="180"/>
      <c r="U1714" s="180"/>
      <c r="V1714" s="180"/>
      <c r="W1714" s="180"/>
      <c r="X1714" s="180"/>
      <c r="Y1714" s="180"/>
      <c r="Z1714" s="180"/>
      <c r="AA1714" s="180"/>
      <c r="AB1714" s="180"/>
      <c r="AC1714" s="205" t="str">
        <f>INDEX(Tracking!$B$6:$B$3001,ROW(A1709),1)&amp;""</f>
        <v/>
      </c>
      <c r="AD1714" s="206">
        <f t="array" ref="AD1714">SUMPRODUCT(MID(0&amp;AC1714,LARGE(INDEX(ISNUMBER(--MID(AC1714,ROW($A$1:$A$25),1))* ROW($A$1:$A$25),0),ROW($A$1:$A$25))+1,1)*10^ROW($A$1:$A$25)/10)</f>
        <v>0</v>
      </c>
      <c r="AE1714" s="180"/>
      <c r="AF1714" s="180"/>
      <c r="AG1714" s="180"/>
    </row>
    <row r="1715" spans="15:33" s="179" customFormat="1" x14ac:dyDescent="0.25">
      <c r="O1715" s="180"/>
      <c r="P1715" s="180"/>
      <c r="Q1715" s="180"/>
      <c r="R1715" s="180"/>
      <c r="S1715" s="180"/>
      <c r="T1715" s="180"/>
      <c r="U1715" s="180"/>
      <c r="V1715" s="180"/>
      <c r="W1715" s="180"/>
      <c r="X1715" s="180"/>
      <c r="Y1715" s="180"/>
      <c r="Z1715" s="180"/>
      <c r="AA1715" s="180"/>
      <c r="AB1715" s="180"/>
      <c r="AC1715" s="205" t="str">
        <f>INDEX(Tracking!$B$6:$B$3001,ROW(A1710),1)&amp;""</f>
        <v/>
      </c>
      <c r="AD1715" s="206">
        <f t="array" ref="AD1715">SUMPRODUCT(MID(0&amp;AC1715,LARGE(INDEX(ISNUMBER(--MID(AC1715,ROW($A$1:$A$25),1))* ROW($A$1:$A$25),0),ROW($A$1:$A$25))+1,1)*10^ROW($A$1:$A$25)/10)</f>
        <v>0</v>
      </c>
      <c r="AE1715" s="180"/>
      <c r="AF1715" s="180"/>
      <c r="AG1715" s="180"/>
    </row>
    <row r="1716" spans="15:33" s="179" customFormat="1" x14ac:dyDescent="0.25">
      <c r="O1716" s="180"/>
      <c r="P1716" s="180"/>
      <c r="Q1716" s="180"/>
      <c r="R1716" s="180"/>
      <c r="S1716" s="180"/>
      <c r="T1716" s="180"/>
      <c r="U1716" s="180"/>
      <c r="V1716" s="180"/>
      <c r="W1716" s="180"/>
      <c r="X1716" s="180"/>
      <c r="Y1716" s="180"/>
      <c r="Z1716" s="180"/>
      <c r="AA1716" s="180"/>
      <c r="AB1716" s="180"/>
      <c r="AC1716" s="205" t="str">
        <f>INDEX(Tracking!$B$6:$B$3001,ROW(A1711),1)&amp;""</f>
        <v/>
      </c>
      <c r="AD1716" s="206">
        <f t="array" ref="AD1716">SUMPRODUCT(MID(0&amp;AC1716,LARGE(INDEX(ISNUMBER(--MID(AC1716,ROW($A$1:$A$25),1))* ROW($A$1:$A$25),0),ROW($A$1:$A$25))+1,1)*10^ROW($A$1:$A$25)/10)</f>
        <v>0</v>
      </c>
      <c r="AE1716" s="180"/>
      <c r="AF1716" s="180"/>
      <c r="AG1716" s="180"/>
    </row>
    <row r="1717" spans="15:33" s="179" customFormat="1" x14ac:dyDescent="0.25">
      <c r="O1717" s="180"/>
      <c r="P1717" s="180"/>
      <c r="Q1717" s="180"/>
      <c r="R1717" s="180"/>
      <c r="S1717" s="180"/>
      <c r="T1717" s="180"/>
      <c r="U1717" s="180"/>
      <c r="V1717" s="180"/>
      <c r="W1717" s="180"/>
      <c r="X1717" s="180"/>
      <c r="Y1717" s="180"/>
      <c r="Z1717" s="180"/>
      <c r="AA1717" s="180"/>
      <c r="AB1717" s="180"/>
      <c r="AC1717" s="205" t="str">
        <f>INDEX(Tracking!$B$6:$B$3001,ROW(A1712),1)&amp;""</f>
        <v/>
      </c>
      <c r="AD1717" s="206">
        <f t="array" ref="AD1717">SUMPRODUCT(MID(0&amp;AC1717,LARGE(INDEX(ISNUMBER(--MID(AC1717,ROW($A$1:$A$25),1))* ROW($A$1:$A$25),0),ROW($A$1:$A$25))+1,1)*10^ROW($A$1:$A$25)/10)</f>
        <v>0</v>
      </c>
      <c r="AE1717" s="180"/>
      <c r="AF1717" s="180"/>
      <c r="AG1717" s="180"/>
    </row>
    <row r="1718" spans="15:33" s="179" customFormat="1" x14ac:dyDescent="0.25">
      <c r="O1718" s="180"/>
      <c r="P1718" s="180"/>
      <c r="Q1718" s="180"/>
      <c r="R1718" s="180"/>
      <c r="S1718" s="180"/>
      <c r="T1718" s="180"/>
      <c r="U1718" s="180"/>
      <c r="V1718" s="180"/>
      <c r="W1718" s="180"/>
      <c r="X1718" s="180"/>
      <c r="Y1718" s="180"/>
      <c r="Z1718" s="180"/>
      <c r="AA1718" s="180"/>
      <c r="AB1718" s="180"/>
      <c r="AC1718" s="205" t="str">
        <f>INDEX(Tracking!$B$6:$B$3001,ROW(A1713),1)&amp;""</f>
        <v/>
      </c>
      <c r="AD1718" s="206">
        <f t="array" ref="AD1718">SUMPRODUCT(MID(0&amp;AC1718,LARGE(INDEX(ISNUMBER(--MID(AC1718,ROW($A$1:$A$25),1))* ROW($A$1:$A$25),0),ROW($A$1:$A$25))+1,1)*10^ROW($A$1:$A$25)/10)</f>
        <v>0</v>
      </c>
      <c r="AE1718" s="180"/>
      <c r="AF1718" s="180"/>
      <c r="AG1718" s="180"/>
    </row>
    <row r="1719" spans="15:33" s="179" customFormat="1" x14ac:dyDescent="0.25">
      <c r="O1719" s="180"/>
      <c r="P1719" s="180"/>
      <c r="Q1719" s="180"/>
      <c r="R1719" s="180"/>
      <c r="S1719" s="180"/>
      <c r="T1719" s="180"/>
      <c r="U1719" s="180"/>
      <c r="V1719" s="180"/>
      <c r="W1719" s="180"/>
      <c r="X1719" s="180"/>
      <c r="Y1719" s="180"/>
      <c r="Z1719" s="180"/>
      <c r="AA1719" s="180"/>
      <c r="AB1719" s="180"/>
      <c r="AC1719" s="205" t="str">
        <f>INDEX(Tracking!$B$6:$B$3001,ROW(A1714),1)&amp;""</f>
        <v/>
      </c>
      <c r="AD1719" s="206">
        <f t="array" ref="AD1719">SUMPRODUCT(MID(0&amp;AC1719,LARGE(INDEX(ISNUMBER(--MID(AC1719,ROW($A$1:$A$25),1))* ROW($A$1:$A$25),0),ROW($A$1:$A$25))+1,1)*10^ROW($A$1:$A$25)/10)</f>
        <v>0</v>
      </c>
      <c r="AE1719" s="180"/>
      <c r="AF1719" s="180"/>
      <c r="AG1719" s="180"/>
    </row>
    <row r="1720" spans="15:33" s="179" customFormat="1" x14ac:dyDescent="0.25">
      <c r="O1720" s="180"/>
      <c r="P1720" s="180"/>
      <c r="Q1720" s="180"/>
      <c r="R1720" s="180"/>
      <c r="S1720" s="180"/>
      <c r="T1720" s="180"/>
      <c r="U1720" s="180"/>
      <c r="V1720" s="180"/>
      <c r="W1720" s="180"/>
      <c r="X1720" s="180"/>
      <c r="Y1720" s="180"/>
      <c r="Z1720" s="180"/>
      <c r="AA1720" s="180"/>
      <c r="AB1720" s="180"/>
      <c r="AC1720" s="205" t="str">
        <f>INDEX(Tracking!$B$6:$B$3001,ROW(A1715),1)&amp;""</f>
        <v/>
      </c>
      <c r="AD1720" s="206">
        <f t="array" ref="AD1720">SUMPRODUCT(MID(0&amp;AC1720,LARGE(INDEX(ISNUMBER(--MID(AC1720,ROW($A$1:$A$25),1))* ROW($A$1:$A$25),0),ROW($A$1:$A$25))+1,1)*10^ROW($A$1:$A$25)/10)</f>
        <v>0</v>
      </c>
      <c r="AE1720" s="180"/>
      <c r="AF1720" s="180"/>
      <c r="AG1720" s="180"/>
    </row>
    <row r="1721" spans="15:33" s="179" customFormat="1" x14ac:dyDescent="0.25">
      <c r="O1721" s="180"/>
      <c r="P1721" s="180"/>
      <c r="Q1721" s="180"/>
      <c r="R1721" s="180"/>
      <c r="S1721" s="180"/>
      <c r="T1721" s="180"/>
      <c r="U1721" s="180"/>
      <c r="V1721" s="180"/>
      <c r="W1721" s="180"/>
      <c r="X1721" s="180"/>
      <c r="Y1721" s="180"/>
      <c r="Z1721" s="180"/>
      <c r="AA1721" s="180"/>
      <c r="AB1721" s="180"/>
      <c r="AC1721" s="205" t="str">
        <f>INDEX(Tracking!$B$6:$B$3001,ROW(A1716),1)&amp;""</f>
        <v/>
      </c>
      <c r="AD1721" s="206">
        <f t="array" ref="AD1721">SUMPRODUCT(MID(0&amp;AC1721,LARGE(INDEX(ISNUMBER(--MID(AC1721,ROW($A$1:$A$25),1))* ROW($A$1:$A$25),0),ROW($A$1:$A$25))+1,1)*10^ROW($A$1:$A$25)/10)</f>
        <v>0</v>
      </c>
      <c r="AE1721" s="180"/>
      <c r="AF1721" s="180"/>
      <c r="AG1721" s="180"/>
    </row>
    <row r="1722" spans="15:33" s="179" customFormat="1" x14ac:dyDescent="0.25">
      <c r="O1722" s="180"/>
      <c r="P1722" s="180"/>
      <c r="Q1722" s="180"/>
      <c r="R1722" s="180"/>
      <c r="S1722" s="180"/>
      <c r="T1722" s="180"/>
      <c r="U1722" s="180"/>
      <c r="V1722" s="180"/>
      <c r="W1722" s="180"/>
      <c r="X1722" s="180"/>
      <c r="Y1722" s="180"/>
      <c r="Z1722" s="180"/>
      <c r="AA1722" s="180"/>
      <c r="AB1722" s="180"/>
      <c r="AC1722" s="205" t="str">
        <f>INDEX(Tracking!$B$6:$B$3001,ROW(A1717),1)&amp;""</f>
        <v/>
      </c>
      <c r="AD1722" s="206">
        <f t="array" ref="AD1722">SUMPRODUCT(MID(0&amp;AC1722,LARGE(INDEX(ISNUMBER(--MID(AC1722,ROW($A$1:$A$25),1))* ROW($A$1:$A$25),0),ROW($A$1:$A$25))+1,1)*10^ROW($A$1:$A$25)/10)</f>
        <v>0</v>
      </c>
      <c r="AE1722" s="180"/>
      <c r="AF1722" s="180"/>
      <c r="AG1722" s="180"/>
    </row>
    <row r="1723" spans="15:33" s="179" customFormat="1" x14ac:dyDescent="0.25">
      <c r="O1723" s="180"/>
      <c r="P1723" s="180"/>
      <c r="Q1723" s="180"/>
      <c r="R1723" s="180"/>
      <c r="S1723" s="180"/>
      <c r="T1723" s="180"/>
      <c r="U1723" s="180"/>
      <c r="V1723" s="180"/>
      <c r="W1723" s="180"/>
      <c r="X1723" s="180"/>
      <c r="Y1723" s="180"/>
      <c r="Z1723" s="180"/>
      <c r="AA1723" s="180"/>
      <c r="AB1723" s="180"/>
      <c r="AC1723" s="205" t="str">
        <f>INDEX(Tracking!$B$6:$B$3001,ROW(A1718),1)&amp;""</f>
        <v/>
      </c>
      <c r="AD1723" s="206">
        <f t="array" ref="AD1723">SUMPRODUCT(MID(0&amp;AC1723,LARGE(INDEX(ISNUMBER(--MID(AC1723,ROW($A$1:$A$25),1))* ROW($A$1:$A$25),0),ROW($A$1:$A$25))+1,1)*10^ROW($A$1:$A$25)/10)</f>
        <v>0</v>
      </c>
      <c r="AE1723" s="180"/>
      <c r="AF1723" s="180"/>
      <c r="AG1723" s="180"/>
    </row>
    <row r="1724" spans="15:33" s="179" customFormat="1" x14ac:dyDescent="0.25">
      <c r="O1724" s="180"/>
      <c r="P1724" s="180"/>
      <c r="Q1724" s="180"/>
      <c r="R1724" s="180"/>
      <c r="S1724" s="180"/>
      <c r="T1724" s="180"/>
      <c r="U1724" s="180"/>
      <c r="V1724" s="180"/>
      <c r="W1724" s="180"/>
      <c r="X1724" s="180"/>
      <c r="Y1724" s="180"/>
      <c r="Z1724" s="180"/>
      <c r="AA1724" s="180"/>
      <c r="AB1724" s="180"/>
      <c r="AC1724" s="205" t="str">
        <f>INDEX(Tracking!$B$6:$B$3001,ROW(A1719),1)&amp;""</f>
        <v/>
      </c>
      <c r="AD1724" s="206">
        <f t="array" ref="AD1724">SUMPRODUCT(MID(0&amp;AC1724,LARGE(INDEX(ISNUMBER(--MID(AC1724,ROW($A$1:$A$25),1))* ROW($A$1:$A$25),0),ROW($A$1:$A$25))+1,1)*10^ROW($A$1:$A$25)/10)</f>
        <v>0</v>
      </c>
      <c r="AE1724" s="180"/>
      <c r="AF1724" s="180"/>
      <c r="AG1724" s="180"/>
    </row>
    <row r="1725" spans="15:33" s="179" customFormat="1" x14ac:dyDescent="0.25">
      <c r="O1725" s="180"/>
      <c r="P1725" s="180"/>
      <c r="Q1725" s="180"/>
      <c r="R1725" s="180"/>
      <c r="S1725" s="180"/>
      <c r="T1725" s="180"/>
      <c r="U1725" s="180"/>
      <c r="V1725" s="180"/>
      <c r="W1725" s="180"/>
      <c r="X1725" s="180"/>
      <c r="Y1725" s="180"/>
      <c r="Z1725" s="180"/>
      <c r="AA1725" s="180"/>
      <c r="AB1725" s="180"/>
      <c r="AC1725" s="205" t="str">
        <f>INDEX(Tracking!$B$6:$B$3001,ROW(A1720),1)&amp;""</f>
        <v/>
      </c>
      <c r="AD1725" s="206">
        <f t="array" ref="AD1725">SUMPRODUCT(MID(0&amp;AC1725,LARGE(INDEX(ISNUMBER(--MID(AC1725,ROW($A$1:$A$25),1))* ROW($A$1:$A$25),0),ROW($A$1:$A$25))+1,1)*10^ROW($A$1:$A$25)/10)</f>
        <v>0</v>
      </c>
      <c r="AE1725" s="180"/>
      <c r="AF1725" s="180"/>
      <c r="AG1725" s="180"/>
    </row>
    <row r="1726" spans="15:33" s="179" customFormat="1" x14ac:dyDescent="0.25">
      <c r="O1726" s="180"/>
      <c r="P1726" s="180"/>
      <c r="Q1726" s="180"/>
      <c r="R1726" s="180"/>
      <c r="S1726" s="180"/>
      <c r="T1726" s="180"/>
      <c r="U1726" s="180"/>
      <c r="V1726" s="180"/>
      <c r="W1726" s="180"/>
      <c r="X1726" s="180"/>
      <c r="Y1726" s="180"/>
      <c r="Z1726" s="180"/>
      <c r="AA1726" s="180"/>
      <c r="AB1726" s="180"/>
      <c r="AC1726" s="205" t="str">
        <f>INDEX(Tracking!$B$6:$B$3001,ROW(A1721),1)&amp;""</f>
        <v/>
      </c>
      <c r="AD1726" s="206">
        <f t="array" ref="AD1726">SUMPRODUCT(MID(0&amp;AC1726,LARGE(INDEX(ISNUMBER(--MID(AC1726,ROW($A$1:$A$25),1))* ROW($A$1:$A$25),0),ROW($A$1:$A$25))+1,1)*10^ROW($A$1:$A$25)/10)</f>
        <v>0</v>
      </c>
      <c r="AE1726" s="180"/>
      <c r="AF1726" s="180"/>
      <c r="AG1726" s="180"/>
    </row>
    <row r="1727" spans="15:33" s="179" customFormat="1" x14ac:dyDescent="0.25">
      <c r="O1727" s="180"/>
      <c r="P1727" s="180"/>
      <c r="Q1727" s="180"/>
      <c r="R1727" s="180"/>
      <c r="S1727" s="180"/>
      <c r="T1727" s="180"/>
      <c r="U1727" s="180"/>
      <c r="V1727" s="180"/>
      <c r="W1727" s="180"/>
      <c r="X1727" s="180"/>
      <c r="Y1727" s="180"/>
      <c r="Z1727" s="180"/>
      <c r="AA1727" s="180"/>
      <c r="AB1727" s="180"/>
      <c r="AC1727" s="205" t="str">
        <f>INDEX(Tracking!$B$6:$B$3001,ROW(A1722),1)&amp;""</f>
        <v/>
      </c>
      <c r="AD1727" s="206">
        <f t="array" ref="AD1727">SUMPRODUCT(MID(0&amp;AC1727,LARGE(INDEX(ISNUMBER(--MID(AC1727,ROW($A$1:$A$25),1))* ROW($A$1:$A$25),0),ROW($A$1:$A$25))+1,1)*10^ROW($A$1:$A$25)/10)</f>
        <v>0</v>
      </c>
      <c r="AE1727" s="180"/>
      <c r="AF1727" s="180"/>
      <c r="AG1727" s="180"/>
    </row>
    <row r="1728" spans="15:33" s="179" customFormat="1" x14ac:dyDescent="0.25">
      <c r="O1728" s="180"/>
      <c r="P1728" s="180"/>
      <c r="Q1728" s="180"/>
      <c r="R1728" s="180"/>
      <c r="S1728" s="180"/>
      <c r="T1728" s="180"/>
      <c r="U1728" s="180"/>
      <c r="V1728" s="180"/>
      <c r="W1728" s="180"/>
      <c r="X1728" s="180"/>
      <c r="Y1728" s="180"/>
      <c r="Z1728" s="180"/>
      <c r="AA1728" s="180"/>
      <c r="AB1728" s="180"/>
      <c r="AC1728" s="205" t="str">
        <f>INDEX(Tracking!$B$6:$B$3001,ROW(A1723),1)&amp;""</f>
        <v/>
      </c>
      <c r="AD1728" s="206">
        <f t="array" ref="AD1728">SUMPRODUCT(MID(0&amp;AC1728,LARGE(INDEX(ISNUMBER(--MID(AC1728,ROW($A$1:$A$25),1))* ROW($A$1:$A$25),0),ROW($A$1:$A$25))+1,1)*10^ROW($A$1:$A$25)/10)</f>
        <v>0</v>
      </c>
      <c r="AE1728" s="180"/>
      <c r="AF1728" s="180"/>
      <c r="AG1728" s="180"/>
    </row>
    <row r="1729" spans="15:33" s="179" customFormat="1" x14ac:dyDescent="0.25">
      <c r="O1729" s="180"/>
      <c r="P1729" s="180"/>
      <c r="Q1729" s="180"/>
      <c r="R1729" s="180"/>
      <c r="S1729" s="180"/>
      <c r="T1729" s="180"/>
      <c r="U1729" s="180"/>
      <c r="V1729" s="180"/>
      <c r="W1729" s="180"/>
      <c r="X1729" s="180"/>
      <c r="Y1729" s="180"/>
      <c r="Z1729" s="180"/>
      <c r="AA1729" s="180"/>
      <c r="AB1729" s="180"/>
      <c r="AC1729" s="205" t="str">
        <f>INDEX(Tracking!$B$6:$B$3001,ROW(A1724),1)&amp;""</f>
        <v/>
      </c>
      <c r="AD1729" s="206">
        <f t="array" ref="AD1729">SUMPRODUCT(MID(0&amp;AC1729,LARGE(INDEX(ISNUMBER(--MID(AC1729,ROW($A$1:$A$25),1))* ROW($A$1:$A$25),0),ROW($A$1:$A$25))+1,1)*10^ROW($A$1:$A$25)/10)</f>
        <v>0</v>
      </c>
      <c r="AE1729" s="180"/>
      <c r="AF1729" s="180"/>
      <c r="AG1729" s="180"/>
    </row>
    <row r="1730" spans="15:33" s="179" customFormat="1" x14ac:dyDescent="0.25">
      <c r="O1730" s="180"/>
      <c r="P1730" s="180"/>
      <c r="Q1730" s="180"/>
      <c r="R1730" s="180"/>
      <c r="S1730" s="180"/>
      <c r="T1730" s="180"/>
      <c r="U1730" s="180"/>
      <c r="V1730" s="180"/>
      <c r="W1730" s="180"/>
      <c r="X1730" s="180"/>
      <c r="Y1730" s="180"/>
      <c r="Z1730" s="180"/>
      <c r="AA1730" s="180"/>
      <c r="AB1730" s="180"/>
      <c r="AC1730" s="205" t="str">
        <f>INDEX(Tracking!$B$6:$B$3001,ROW(A1725),1)&amp;""</f>
        <v/>
      </c>
      <c r="AD1730" s="206">
        <f t="array" ref="AD1730">SUMPRODUCT(MID(0&amp;AC1730,LARGE(INDEX(ISNUMBER(--MID(AC1730,ROW($A$1:$A$25),1))* ROW($A$1:$A$25),0),ROW($A$1:$A$25))+1,1)*10^ROW($A$1:$A$25)/10)</f>
        <v>0</v>
      </c>
      <c r="AE1730" s="180"/>
      <c r="AF1730" s="180"/>
      <c r="AG1730" s="180"/>
    </row>
    <row r="1731" spans="15:33" s="179" customFormat="1" x14ac:dyDescent="0.25">
      <c r="O1731" s="180"/>
      <c r="P1731" s="180"/>
      <c r="Q1731" s="180"/>
      <c r="R1731" s="180"/>
      <c r="S1731" s="180"/>
      <c r="T1731" s="180"/>
      <c r="U1731" s="180"/>
      <c r="V1731" s="180"/>
      <c r="W1731" s="180"/>
      <c r="X1731" s="180"/>
      <c r="Y1731" s="180"/>
      <c r="Z1731" s="180"/>
      <c r="AA1731" s="180"/>
      <c r="AB1731" s="180"/>
      <c r="AC1731" s="205" t="str">
        <f>INDEX(Tracking!$B$6:$B$3001,ROW(A1726),1)&amp;""</f>
        <v/>
      </c>
      <c r="AD1731" s="206">
        <f t="array" ref="AD1731">SUMPRODUCT(MID(0&amp;AC1731,LARGE(INDEX(ISNUMBER(--MID(AC1731,ROW($A$1:$A$25),1))* ROW($A$1:$A$25),0),ROW($A$1:$A$25))+1,1)*10^ROW($A$1:$A$25)/10)</f>
        <v>0</v>
      </c>
      <c r="AE1731" s="180"/>
      <c r="AF1731" s="180"/>
      <c r="AG1731" s="180"/>
    </row>
    <row r="1732" spans="15:33" s="179" customFormat="1" x14ac:dyDescent="0.25">
      <c r="O1732" s="180"/>
      <c r="P1732" s="180"/>
      <c r="Q1732" s="180"/>
      <c r="R1732" s="180"/>
      <c r="S1732" s="180"/>
      <c r="T1732" s="180"/>
      <c r="U1732" s="180"/>
      <c r="V1732" s="180"/>
      <c r="W1732" s="180"/>
      <c r="X1732" s="180"/>
      <c r="Y1732" s="180"/>
      <c r="Z1732" s="180"/>
      <c r="AA1732" s="180"/>
      <c r="AB1732" s="180"/>
      <c r="AC1732" s="205" t="str">
        <f>INDEX(Tracking!$B$6:$B$3001,ROW(A1727),1)&amp;""</f>
        <v/>
      </c>
      <c r="AD1732" s="206">
        <f t="array" ref="AD1732">SUMPRODUCT(MID(0&amp;AC1732,LARGE(INDEX(ISNUMBER(--MID(AC1732,ROW($A$1:$A$25),1))* ROW($A$1:$A$25),0),ROW($A$1:$A$25))+1,1)*10^ROW($A$1:$A$25)/10)</f>
        <v>0</v>
      </c>
      <c r="AE1732" s="180"/>
      <c r="AF1732" s="180"/>
      <c r="AG1732" s="180"/>
    </row>
    <row r="1733" spans="15:33" s="179" customFormat="1" x14ac:dyDescent="0.25">
      <c r="O1733" s="180"/>
      <c r="P1733" s="180"/>
      <c r="Q1733" s="180"/>
      <c r="R1733" s="180"/>
      <c r="S1733" s="180"/>
      <c r="T1733" s="180"/>
      <c r="U1733" s="180"/>
      <c r="V1733" s="180"/>
      <c r="W1733" s="180"/>
      <c r="X1733" s="180"/>
      <c r="Y1733" s="180"/>
      <c r="Z1733" s="180"/>
      <c r="AA1733" s="180"/>
      <c r="AB1733" s="180"/>
      <c r="AC1733" s="205" t="str">
        <f>INDEX(Tracking!$B$6:$B$3001,ROW(A1728),1)&amp;""</f>
        <v/>
      </c>
      <c r="AD1733" s="206">
        <f t="array" ref="AD1733">SUMPRODUCT(MID(0&amp;AC1733,LARGE(INDEX(ISNUMBER(--MID(AC1733,ROW($A$1:$A$25),1))* ROW($A$1:$A$25),0),ROW($A$1:$A$25))+1,1)*10^ROW($A$1:$A$25)/10)</f>
        <v>0</v>
      </c>
      <c r="AE1733" s="180"/>
      <c r="AF1733" s="180"/>
      <c r="AG1733" s="180"/>
    </row>
    <row r="1734" spans="15:33" s="179" customFormat="1" x14ac:dyDescent="0.25">
      <c r="O1734" s="180"/>
      <c r="P1734" s="180"/>
      <c r="Q1734" s="180"/>
      <c r="R1734" s="180"/>
      <c r="S1734" s="180"/>
      <c r="T1734" s="180"/>
      <c r="U1734" s="180"/>
      <c r="V1734" s="180"/>
      <c r="W1734" s="180"/>
      <c r="X1734" s="180"/>
      <c r="Y1734" s="180"/>
      <c r="Z1734" s="180"/>
      <c r="AA1734" s="180"/>
      <c r="AB1734" s="180"/>
      <c r="AC1734" s="205" t="str">
        <f>INDEX(Tracking!$B$6:$B$3001,ROW(A1729),1)&amp;""</f>
        <v/>
      </c>
      <c r="AD1734" s="206">
        <f t="array" ref="AD1734">SUMPRODUCT(MID(0&amp;AC1734,LARGE(INDEX(ISNUMBER(--MID(AC1734,ROW($A$1:$A$25),1))* ROW($A$1:$A$25),0),ROW($A$1:$A$25))+1,1)*10^ROW($A$1:$A$25)/10)</f>
        <v>0</v>
      </c>
      <c r="AE1734" s="180"/>
      <c r="AF1734" s="180"/>
      <c r="AG1734" s="180"/>
    </row>
    <row r="1735" spans="15:33" s="179" customFormat="1" x14ac:dyDescent="0.25">
      <c r="O1735" s="180"/>
      <c r="P1735" s="180"/>
      <c r="Q1735" s="180"/>
      <c r="R1735" s="180"/>
      <c r="S1735" s="180"/>
      <c r="T1735" s="180"/>
      <c r="U1735" s="180"/>
      <c r="V1735" s="180"/>
      <c r="W1735" s="180"/>
      <c r="X1735" s="180"/>
      <c r="Y1735" s="180"/>
      <c r="Z1735" s="180"/>
      <c r="AA1735" s="180"/>
      <c r="AB1735" s="180"/>
      <c r="AC1735" s="205" t="str">
        <f>INDEX(Tracking!$B$6:$B$3001,ROW(A1730),1)&amp;""</f>
        <v/>
      </c>
      <c r="AD1735" s="206">
        <f t="array" ref="AD1735">SUMPRODUCT(MID(0&amp;AC1735,LARGE(INDEX(ISNUMBER(--MID(AC1735,ROW($A$1:$A$25),1))* ROW($A$1:$A$25),0),ROW($A$1:$A$25))+1,1)*10^ROW($A$1:$A$25)/10)</f>
        <v>0</v>
      </c>
      <c r="AE1735" s="180"/>
      <c r="AF1735" s="180"/>
      <c r="AG1735" s="180"/>
    </row>
    <row r="1736" spans="15:33" s="179" customFormat="1" x14ac:dyDescent="0.25">
      <c r="O1736" s="180"/>
      <c r="P1736" s="180"/>
      <c r="Q1736" s="180"/>
      <c r="R1736" s="180"/>
      <c r="S1736" s="180"/>
      <c r="T1736" s="180"/>
      <c r="U1736" s="180"/>
      <c r="V1736" s="180"/>
      <c r="W1736" s="180"/>
      <c r="X1736" s="180"/>
      <c r="Y1736" s="180"/>
      <c r="Z1736" s="180"/>
      <c r="AA1736" s="180"/>
      <c r="AB1736" s="180"/>
      <c r="AC1736" s="205" t="str">
        <f>INDEX(Tracking!$B$6:$B$3001,ROW(A1731),1)&amp;""</f>
        <v/>
      </c>
      <c r="AD1736" s="206">
        <f t="array" ref="AD1736">SUMPRODUCT(MID(0&amp;AC1736,LARGE(INDEX(ISNUMBER(--MID(AC1736,ROW($A$1:$A$25),1))* ROW($A$1:$A$25),0),ROW($A$1:$A$25))+1,1)*10^ROW($A$1:$A$25)/10)</f>
        <v>0</v>
      </c>
      <c r="AE1736" s="180"/>
      <c r="AF1736" s="180"/>
      <c r="AG1736" s="180"/>
    </row>
    <row r="1737" spans="15:33" s="179" customFormat="1" x14ac:dyDescent="0.25">
      <c r="O1737" s="180"/>
      <c r="P1737" s="180"/>
      <c r="Q1737" s="180"/>
      <c r="R1737" s="180"/>
      <c r="S1737" s="180"/>
      <c r="T1737" s="180"/>
      <c r="U1737" s="180"/>
      <c r="V1737" s="180"/>
      <c r="W1737" s="180"/>
      <c r="X1737" s="180"/>
      <c r="Y1737" s="180"/>
      <c r="Z1737" s="180"/>
      <c r="AA1737" s="180"/>
      <c r="AB1737" s="180"/>
      <c r="AC1737" s="205" t="str">
        <f>INDEX(Tracking!$B$6:$B$3001,ROW(A1732),1)&amp;""</f>
        <v/>
      </c>
      <c r="AD1737" s="206">
        <f t="array" ref="AD1737">SUMPRODUCT(MID(0&amp;AC1737,LARGE(INDEX(ISNUMBER(--MID(AC1737,ROW($A$1:$A$25),1))* ROW($A$1:$A$25),0),ROW($A$1:$A$25))+1,1)*10^ROW($A$1:$A$25)/10)</f>
        <v>0</v>
      </c>
      <c r="AE1737" s="180"/>
      <c r="AF1737" s="180"/>
      <c r="AG1737" s="180"/>
    </row>
    <row r="1738" spans="15:33" s="179" customFormat="1" x14ac:dyDescent="0.25">
      <c r="O1738" s="180"/>
      <c r="P1738" s="180"/>
      <c r="Q1738" s="180"/>
      <c r="R1738" s="180"/>
      <c r="S1738" s="180"/>
      <c r="T1738" s="180"/>
      <c r="U1738" s="180"/>
      <c r="V1738" s="180"/>
      <c r="W1738" s="180"/>
      <c r="X1738" s="180"/>
      <c r="Y1738" s="180"/>
      <c r="Z1738" s="180"/>
      <c r="AA1738" s="180"/>
      <c r="AB1738" s="180"/>
      <c r="AC1738" s="205" t="str">
        <f>INDEX(Tracking!$B$6:$B$3001,ROW(A1733),1)&amp;""</f>
        <v/>
      </c>
      <c r="AD1738" s="206">
        <f t="array" ref="AD1738">SUMPRODUCT(MID(0&amp;AC1738,LARGE(INDEX(ISNUMBER(--MID(AC1738,ROW($A$1:$A$25),1))* ROW($A$1:$A$25),0),ROW($A$1:$A$25))+1,1)*10^ROW($A$1:$A$25)/10)</f>
        <v>0</v>
      </c>
      <c r="AE1738" s="180"/>
      <c r="AF1738" s="180"/>
      <c r="AG1738" s="180"/>
    </row>
    <row r="1739" spans="15:33" s="179" customFormat="1" x14ac:dyDescent="0.25">
      <c r="O1739" s="180"/>
      <c r="P1739" s="180"/>
      <c r="Q1739" s="180"/>
      <c r="R1739" s="180"/>
      <c r="S1739" s="180"/>
      <c r="T1739" s="180"/>
      <c r="U1739" s="180"/>
      <c r="V1739" s="180"/>
      <c r="W1739" s="180"/>
      <c r="X1739" s="180"/>
      <c r="Y1739" s="180"/>
      <c r="Z1739" s="180"/>
      <c r="AA1739" s="180"/>
      <c r="AB1739" s="180"/>
      <c r="AC1739" s="205" t="str">
        <f>INDEX(Tracking!$B$6:$B$3001,ROW(A1734),1)&amp;""</f>
        <v/>
      </c>
      <c r="AD1739" s="206">
        <f t="array" ref="AD1739">SUMPRODUCT(MID(0&amp;AC1739,LARGE(INDEX(ISNUMBER(--MID(AC1739,ROW($A$1:$A$25),1))* ROW($A$1:$A$25),0),ROW($A$1:$A$25))+1,1)*10^ROW($A$1:$A$25)/10)</f>
        <v>0</v>
      </c>
      <c r="AE1739" s="180"/>
      <c r="AF1739" s="180"/>
      <c r="AG1739" s="180"/>
    </row>
    <row r="1740" spans="15:33" s="179" customFormat="1" x14ac:dyDescent="0.25">
      <c r="O1740" s="180"/>
      <c r="P1740" s="180"/>
      <c r="Q1740" s="180"/>
      <c r="R1740" s="180"/>
      <c r="S1740" s="180"/>
      <c r="T1740" s="180"/>
      <c r="U1740" s="180"/>
      <c r="V1740" s="180"/>
      <c r="W1740" s="180"/>
      <c r="X1740" s="180"/>
      <c r="Y1740" s="180"/>
      <c r="Z1740" s="180"/>
      <c r="AA1740" s="180"/>
      <c r="AB1740" s="180"/>
      <c r="AC1740" s="205" t="str">
        <f>INDEX(Tracking!$B$6:$B$3001,ROW(A1735),1)&amp;""</f>
        <v/>
      </c>
      <c r="AD1740" s="206">
        <f t="array" ref="AD1740">SUMPRODUCT(MID(0&amp;AC1740,LARGE(INDEX(ISNUMBER(--MID(AC1740,ROW($A$1:$A$25),1))* ROW($A$1:$A$25),0),ROW($A$1:$A$25))+1,1)*10^ROW($A$1:$A$25)/10)</f>
        <v>0</v>
      </c>
      <c r="AE1740" s="180"/>
      <c r="AF1740" s="180"/>
      <c r="AG1740" s="180"/>
    </row>
    <row r="1741" spans="15:33" s="179" customFormat="1" x14ac:dyDescent="0.25">
      <c r="O1741" s="180"/>
      <c r="P1741" s="180"/>
      <c r="Q1741" s="180"/>
      <c r="R1741" s="180"/>
      <c r="S1741" s="180"/>
      <c r="T1741" s="180"/>
      <c r="U1741" s="180"/>
      <c r="V1741" s="180"/>
      <c r="W1741" s="180"/>
      <c r="X1741" s="180"/>
      <c r="Y1741" s="180"/>
      <c r="Z1741" s="180"/>
      <c r="AA1741" s="180"/>
      <c r="AB1741" s="180"/>
      <c r="AC1741" s="205" t="str">
        <f>INDEX(Tracking!$B$6:$B$3001,ROW(A1736),1)&amp;""</f>
        <v/>
      </c>
      <c r="AD1741" s="206">
        <f t="array" ref="AD1741">SUMPRODUCT(MID(0&amp;AC1741,LARGE(INDEX(ISNUMBER(--MID(AC1741,ROW($A$1:$A$25),1))* ROW($A$1:$A$25),0),ROW($A$1:$A$25))+1,1)*10^ROW($A$1:$A$25)/10)</f>
        <v>0</v>
      </c>
      <c r="AE1741" s="180"/>
      <c r="AF1741" s="180"/>
      <c r="AG1741" s="180"/>
    </row>
    <row r="1742" spans="15:33" s="179" customFormat="1" x14ac:dyDescent="0.25">
      <c r="O1742" s="180"/>
      <c r="P1742" s="180"/>
      <c r="Q1742" s="180"/>
      <c r="R1742" s="180"/>
      <c r="S1742" s="180"/>
      <c r="T1742" s="180"/>
      <c r="U1742" s="180"/>
      <c r="V1742" s="180"/>
      <c r="W1742" s="180"/>
      <c r="X1742" s="180"/>
      <c r="Y1742" s="180"/>
      <c r="Z1742" s="180"/>
      <c r="AA1742" s="180"/>
      <c r="AB1742" s="180"/>
      <c r="AC1742" s="205" t="str">
        <f>INDEX(Tracking!$B$6:$B$3001,ROW(A1737),1)&amp;""</f>
        <v/>
      </c>
      <c r="AD1742" s="206">
        <f t="array" ref="AD1742">SUMPRODUCT(MID(0&amp;AC1742,LARGE(INDEX(ISNUMBER(--MID(AC1742,ROW($A$1:$A$25),1))* ROW($A$1:$A$25),0),ROW($A$1:$A$25))+1,1)*10^ROW($A$1:$A$25)/10)</f>
        <v>0</v>
      </c>
      <c r="AE1742" s="180"/>
      <c r="AF1742" s="180"/>
      <c r="AG1742" s="180"/>
    </row>
    <row r="1743" spans="15:33" s="179" customFormat="1" x14ac:dyDescent="0.25">
      <c r="O1743" s="180"/>
      <c r="P1743" s="180"/>
      <c r="Q1743" s="180"/>
      <c r="R1743" s="180"/>
      <c r="S1743" s="180"/>
      <c r="T1743" s="180"/>
      <c r="U1743" s="180"/>
      <c r="V1743" s="180"/>
      <c r="W1743" s="180"/>
      <c r="X1743" s="180"/>
      <c r="Y1743" s="180"/>
      <c r="Z1743" s="180"/>
      <c r="AA1743" s="180"/>
      <c r="AB1743" s="180"/>
      <c r="AC1743" s="205" t="str">
        <f>INDEX(Tracking!$B$6:$B$3001,ROW(A1738),1)&amp;""</f>
        <v/>
      </c>
      <c r="AD1743" s="206">
        <f t="array" ref="AD1743">SUMPRODUCT(MID(0&amp;AC1743,LARGE(INDEX(ISNUMBER(--MID(AC1743,ROW($A$1:$A$25),1))* ROW($A$1:$A$25),0),ROW($A$1:$A$25))+1,1)*10^ROW($A$1:$A$25)/10)</f>
        <v>0</v>
      </c>
      <c r="AE1743" s="180"/>
      <c r="AF1743" s="180"/>
      <c r="AG1743" s="180"/>
    </row>
    <row r="1744" spans="15:33" s="179" customFormat="1" x14ac:dyDescent="0.25">
      <c r="O1744" s="180"/>
      <c r="P1744" s="180"/>
      <c r="Q1744" s="180"/>
      <c r="R1744" s="180"/>
      <c r="S1744" s="180"/>
      <c r="T1744" s="180"/>
      <c r="U1744" s="180"/>
      <c r="V1744" s="180"/>
      <c r="W1744" s="180"/>
      <c r="X1744" s="180"/>
      <c r="Y1744" s="180"/>
      <c r="Z1744" s="180"/>
      <c r="AA1744" s="180"/>
      <c r="AB1744" s="180"/>
      <c r="AC1744" s="205" t="str">
        <f>INDEX(Tracking!$B$6:$B$3001,ROW(A1739),1)&amp;""</f>
        <v/>
      </c>
      <c r="AD1744" s="206">
        <f t="array" ref="AD1744">SUMPRODUCT(MID(0&amp;AC1744,LARGE(INDEX(ISNUMBER(--MID(AC1744,ROW($A$1:$A$25),1))* ROW($A$1:$A$25),0),ROW($A$1:$A$25))+1,1)*10^ROW($A$1:$A$25)/10)</f>
        <v>0</v>
      </c>
      <c r="AE1744" s="180"/>
      <c r="AF1744" s="180"/>
      <c r="AG1744" s="180"/>
    </row>
    <row r="1745" spans="15:33" s="179" customFormat="1" x14ac:dyDescent="0.25">
      <c r="O1745" s="180"/>
      <c r="P1745" s="180"/>
      <c r="Q1745" s="180"/>
      <c r="R1745" s="180"/>
      <c r="S1745" s="180"/>
      <c r="T1745" s="180"/>
      <c r="U1745" s="180"/>
      <c r="V1745" s="180"/>
      <c r="W1745" s="180"/>
      <c r="X1745" s="180"/>
      <c r="Y1745" s="180"/>
      <c r="Z1745" s="180"/>
      <c r="AA1745" s="180"/>
      <c r="AB1745" s="180"/>
      <c r="AC1745" s="205" t="str">
        <f>INDEX(Tracking!$B$6:$B$3001,ROW(A1740),1)&amp;""</f>
        <v/>
      </c>
      <c r="AD1745" s="206">
        <f t="array" ref="AD1745">SUMPRODUCT(MID(0&amp;AC1745,LARGE(INDEX(ISNUMBER(--MID(AC1745,ROW($A$1:$A$25),1))* ROW($A$1:$A$25),0),ROW($A$1:$A$25))+1,1)*10^ROW($A$1:$A$25)/10)</f>
        <v>0</v>
      </c>
      <c r="AE1745" s="180"/>
      <c r="AF1745" s="180"/>
      <c r="AG1745" s="180"/>
    </row>
    <row r="1746" spans="15:33" s="179" customFormat="1" x14ac:dyDescent="0.25">
      <c r="O1746" s="180"/>
      <c r="P1746" s="180"/>
      <c r="Q1746" s="180"/>
      <c r="R1746" s="180"/>
      <c r="S1746" s="180"/>
      <c r="T1746" s="180"/>
      <c r="U1746" s="180"/>
      <c r="V1746" s="180"/>
      <c r="W1746" s="180"/>
      <c r="X1746" s="180"/>
      <c r="Y1746" s="180"/>
      <c r="Z1746" s="180"/>
      <c r="AA1746" s="180"/>
      <c r="AB1746" s="180"/>
      <c r="AC1746" s="205" t="str">
        <f>INDEX(Tracking!$B$6:$B$3001,ROW(A1741),1)&amp;""</f>
        <v/>
      </c>
      <c r="AD1746" s="206">
        <f t="array" ref="AD1746">SUMPRODUCT(MID(0&amp;AC1746,LARGE(INDEX(ISNUMBER(--MID(AC1746,ROW($A$1:$A$25),1))* ROW($A$1:$A$25),0),ROW($A$1:$A$25))+1,1)*10^ROW($A$1:$A$25)/10)</f>
        <v>0</v>
      </c>
      <c r="AE1746" s="180"/>
      <c r="AF1746" s="180"/>
      <c r="AG1746" s="180"/>
    </row>
    <row r="1747" spans="15:33" s="179" customFormat="1" x14ac:dyDescent="0.25">
      <c r="O1747" s="180"/>
      <c r="P1747" s="180"/>
      <c r="Q1747" s="180"/>
      <c r="R1747" s="180"/>
      <c r="S1747" s="180"/>
      <c r="T1747" s="180"/>
      <c r="U1747" s="180"/>
      <c r="V1747" s="180"/>
      <c r="W1747" s="180"/>
      <c r="X1747" s="180"/>
      <c r="Y1747" s="180"/>
      <c r="Z1747" s="180"/>
      <c r="AA1747" s="180"/>
      <c r="AB1747" s="180"/>
      <c r="AC1747" s="205" t="str">
        <f>INDEX(Tracking!$B$6:$B$3001,ROW(A1742),1)&amp;""</f>
        <v/>
      </c>
      <c r="AD1747" s="206">
        <f t="array" ref="AD1747">SUMPRODUCT(MID(0&amp;AC1747,LARGE(INDEX(ISNUMBER(--MID(AC1747,ROW($A$1:$A$25),1))* ROW($A$1:$A$25),0),ROW($A$1:$A$25))+1,1)*10^ROW($A$1:$A$25)/10)</f>
        <v>0</v>
      </c>
      <c r="AE1747" s="180"/>
      <c r="AF1747" s="180"/>
      <c r="AG1747" s="180"/>
    </row>
    <row r="1748" spans="15:33" s="179" customFormat="1" x14ac:dyDescent="0.25">
      <c r="O1748" s="180"/>
      <c r="P1748" s="180"/>
      <c r="Q1748" s="180"/>
      <c r="R1748" s="180"/>
      <c r="S1748" s="180"/>
      <c r="T1748" s="180"/>
      <c r="U1748" s="180"/>
      <c r="V1748" s="180"/>
      <c r="W1748" s="180"/>
      <c r="X1748" s="180"/>
      <c r="Y1748" s="180"/>
      <c r="Z1748" s="180"/>
      <c r="AA1748" s="180"/>
      <c r="AB1748" s="180"/>
      <c r="AC1748" s="205" t="str">
        <f>INDEX(Tracking!$B$6:$B$3001,ROW(A1743),1)&amp;""</f>
        <v/>
      </c>
      <c r="AD1748" s="206">
        <f t="array" ref="AD1748">SUMPRODUCT(MID(0&amp;AC1748,LARGE(INDEX(ISNUMBER(--MID(AC1748,ROW($A$1:$A$25),1))* ROW($A$1:$A$25),0),ROW($A$1:$A$25))+1,1)*10^ROW($A$1:$A$25)/10)</f>
        <v>0</v>
      </c>
      <c r="AE1748" s="180"/>
      <c r="AF1748" s="180"/>
      <c r="AG1748" s="180"/>
    </row>
    <row r="1749" spans="15:33" s="179" customFormat="1" x14ac:dyDescent="0.25">
      <c r="O1749" s="180"/>
      <c r="P1749" s="180"/>
      <c r="Q1749" s="180"/>
      <c r="R1749" s="180"/>
      <c r="S1749" s="180"/>
      <c r="T1749" s="180"/>
      <c r="U1749" s="180"/>
      <c r="V1749" s="180"/>
      <c r="W1749" s="180"/>
      <c r="X1749" s="180"/>
      <c r="Y1749" s="180"/>
      <c r="Z1749" s="180"/>
      <c r="AA1749" s="180"/>
      <c r="AB1749" s="180"/>
      <c r="AC1749" s="205" t="str">
        <f>INDEX(Tracking!$B$6:$B$3001,ROW(A1744),1)&amp;""</f>
        <v/>
      </c>
      <c r="AD1749" s="206">
        <f t="array" ref="AD1749">SUMPRODUCT(MID(0&amp;AC1749,LARGE(INDEX(ISNUMBER(--MID(AC1749,ROW($A$1:$A$25),1))* ROW($A$1:$A$25),0),ROW($A$1:$A$25))+1,1)*10^ROW($A$1:$A$25)/10)</f>
        <v>0</v>
      </c>
      <c r="AE1749" s="180"/>
      <c r="AF1749" s="180"/>
      <c r="AG1749" s="180"/>
    </row>
    <row r="1750" spans="15:33" s="179" customFormat="1" x14ac:dyDescent="0.25">
      <c r="O1750" s="180"/>
      <c r="P1750" s="180"/>
      <c r="Q1750" s="180"/>
      <c r="R1750" s="180"/>
      <c r="S1750" s="180"/>
      <c r="T1750" s="180"/>
      <c r="U1750" s="180"/>
      <c r="V1750" s="180"/>
      <c r="W1750" s="180"/>
      <c r="X1750" s="180"/>
      <c r="Y1750" s="180"/>
      <c r="Z1750" s="180"/>
      <c r="AA1750" s="180"/>
      <c r="AB1750" s="180"/>
      <c r="AC1750" s="205" t="str">
        <f>INDEX(Tracking!$B$6:$B$3001,ROW(A1745),1)&amp;""</f>
        <v/>
      </c>
      <c r="AD1750" s="206">
        <f t="array" ref="AD1750">SUMPRODUCT(MID(0&amp;AC1750,LARGE(INDEX(ISNUMBER(--MID(AC1750,ROW($A$1:$A$25),1))* ROW($A$1:$A$25),0),ROW($A$1:$A$25))+1,1)*10^ROW($A$1:$A$25)/10)</f>
        <v>0</v>
      </c>
      <c r="AE1750" s="180"/>
      <c r="AF1750" s="180"/>
      <c r="AG1750" s="180"/>
    </row>
    <row r="1751" spans="15:33" s="179" customFormat="1" x14ac:dyDescent="0.25">
      <c r="O1751" s="180"/>
      <c r="P1751" s="180"/>
      <c r="Q1751" s="180"/>
      <c r="R1751" s="180"/>
      <c r="S1751" s="180"/>
      <c r="T1751" s="180"/>
      <c r="U1751" s="180"/>
      <c r="V1751" s="180"/>
      <c r="W1751" s="180"/>
      <c r="X1751" s="180"/>
      <c r="Y1751" s="180"/>
      <c r="Z1751" s="180"/>
      <c r="AA1751" s="180"/>
      <c r="AB1751" s="180"/>
      <c r="AC1751" s="205" t="str">
        <f>INDEX(Tracking!$B$6:$B$3001,ROW(A1746),1)&amp;""</f>
        <v/>
      </c>
      <c r="AD1751" s="206">
        <f t="array" ref="AD1751">SUMPRODUCT(MID(0&amp;AC1751,LARGE(INDEX(ISNUMBER(--MID(AC1751,ROW($A$1:$A$25),1))* ROW($A$1:$A$25),0),ROW($A$1:$A$25))+1,1)*10^ROW($A$1:$A$25)/10)</f>
        <v>0</v>
      </c>
      <c r="AE1751" s="180"/>
      <c r="AF1751" s="180"/>
      <c r="AG1751" s="180"/>
    </row>
    <row r="1752" spans="15:33" s="179" customFormat="1" x14ac:dyDescent="0.25">
      <c r="O1752" s="180"/>
      <c r="P1752" s="180"/>
      <c r="Q1752" s="180"/>
      <c r="R1752" s="180"/>
      <c r="S1752" s="180"/>
      <c r="T1752" s="180"/>
      <c r="U1752" s="180"/>
      <c r="V1752" s="180"/>
      <c r="W1752" s="180"/>
      <c r="X1752" s="180"/>
      <c r="Y1752" s="180"/>
      <c r="Z1752" s="180"/>
      <c r="AA1752" s="180"/>
      <c r="AB1752" s="180"/>
      <c r="AC1752" s="205" t="str">
        <f>INDEX(Tracking!$B$6:$B$3001,ROW(A1747),1)&amp;""</f>
        <v/>
      </c>
      <c r="AD1752" s="206">
        <f t="array" ref="AD1752">SUMPRODUCT(MID(0&amp;AC1752,LARGE(INDEX(ISNUMBER(--MID(AC1752,ROW($A$1:$A$25),1))* ROW($A$1:$A$25),0),ROW($A$1:$A$25))+1,1)*10^ROW($A$1:$A$25)/10)</f>
        <v>0</v>
      </c>
      <c r="AE1752" s="180"/>
      <c r="AF1752" s="180"/>
      <c r="AG1752" s="180"/>
    </row>
    <row r="1753" spans="15:33" s="179" customFormat="1" x14ac:dyDescent="0.25">
      <c r="O1753" s="180"/>
      <c r="P1753" s="180"/>
      <c r="Q1753" s="180"/>
      <c r="R1753" s="180"/>
      <c r="S1753" s="180"/>
      <c r="T1753" s="180"/>
      <c r="U1753" s="180"/>
      <c r="V1753" s="180"/>
      <c r="W1753" s="180"/>
      <c r="X1753" s="180"/>
      <c r="Y1753" s="180"/>
      <c r="Z1753" s="180"/>
      <c r="AA1753" s="180"/>
      <c r="AB1753" s="180"/>
      <c r="AC1753" s="205" t="str">
        <f>INDEX(Tracking!$B$6:$B$3001,ROW(A1748),1)&amp;""</f>
        <v/>
      </c>
      <c r="AD1753" s="206">
        <f t="array" ref="AD1753">SUMPRODUCT(MID(0&amp;AC1753,LARGE(INDEX(ISNUMBER(--MID(AC1753,ROW($A$1:$A$25),1))* ROW($A$1:$A$25),0),ROW($A$1:$A$25))+1,1)*10^ROW($A$1:$A$25)/10)</f>
        <v>0</v>
      </c>
      <c r="AE1753" s="180"/>
      <c r="AF1753" s="180"/>
      <c r="AG1753" s="180"/>
    </row>
    <row r="1754" spans="15:33" s="179" customFormat="1" x14ac:dyDescent="0.25">
      <c r="O1754" s="180"/>
      <c r="P1754" s="180"/>
      <c r="Q1754" s="180"/>
      <c r="R1754" s="180"/>
      <c r="S1754" s="180"/>
      <c r="T1754" s="180"/>
      <c r="U1754" s="180"/>
      <c r="V1754" s="180"/>
      <c r="W1754" s="180"/>
      <c r="X1754" s="180"/>
      <c r="Y1754" s="180"/>
      <c r="Z1754" s="180"/>
      <c r="AA1754" s="180"/>
      <c r="AB1754" s="180"/>
      <c r="AC1754" s="205" t="str">
        <f>INDEX(Tracking!$B$6:$B$3001,ROW(A1749),1)&amp;""</f>
        <v/>
      </c>
      <c r="AD1754" s="206">
        <f t="array" ref="AD1754">SUMPRODUCT(MID(0&amp;AC1754,LARGE(INDEX(ISNUMBER(--MID(AC1754,ROW($A$1:$A$25),1))* ROW($A$1:$A$25),0),ROW($A$1:$A$25))+1,1)*10^ROW($A$1:$A$25)/10)</f>
        <v>0</v>
      </c>
      <c r="AE1754" s="180"/>
      <c r="AF1754" s="180"/>
      <c r="AG1754" s="180"/>
    </row>
    <row r="1755" spans="15:33" s="179" customFormat="1" x14ac:dyDescent="0.25">
      <c r="O1755" s="180"/>
      <c r="P1755" s="180"/>
      <c r="Q1755" s="180"/>
      <c r="R1755" s="180"/>
      <c r="S1755" s="180"/>
      <c r="T1755" s="180"/>
      <c r="U1755" s="180"/>
      <c r="V1755" s="180"/>
      <c r="W1755" s="180"/>
      <c r="X1755" s="180"/>
      <c r="Y1755" s="180"/>
      <c r="Z1755" s="180"/>
      <c r="AA1755" s="180"/>
      <c r="AB1755" s="180"/>
      <c r="AC1755" s="205" t="str">
        <f>INDEX(Tracking!$B$6:$B$3001,ROW(A1750),1)&amp;""</f>
        <v/>
      </c>
      <c r="AD1755" s="206">
        <f t="array" ref="AD1755">SUMPRODUCT(MID(0&amp;AC1755,LARGE(INDEX(ISNUMBER(--MID(AC1755,ROW($A$1:$A$25),1))* ROW($A$1:$A$25),0),ROW($A$1:$A$25))+1,1)*10^ROW($A$1:$A$25)/10)</f>
        <v>0</v>
      </c>
      <c r="AE1755" s="180"/>
      <c r="AF1755" s="180"/>
      <c r="AG1755" s="180"/>
    </row>
    <row r="1756" spans="15:33" s="179" customFormat="1" x14ac:dyDescent="0.25">
      <c r="O1756" s="180"/>
      <c r="P1756" s="180"/>
      <c r="Q1756" s="180"/>
      <c r="R1756" s="180"/>
      <c r="S1756" s="180"/>
      <c r="T1756" s="180"/>
      <c r="U1756" s="180"/>
      <c r="V1756" s="180"/>
      <c r="W1756" s="180"/>
      <c r="X1756" s="180"/>
      <c r="Y1756" s="180"/>
      <c r="Z1756" s="180"/>
      <c r="AA1756" s="180"/>
      <c r="AB1756" s="180"/>
      <c r="AC1756" s="205" t="str">
        <f>INDEX(Tracking!$B$6:$B$3001,ROW(A1751),1)&amp;""</f>
        <v/>
      </c>
      <c r="AD1756" s="206">
        <f t="array" ref="AD1756">SUMPRODUCT(MID(0&amp;AC1756,LARGE(INDEX(ISNUMBER(--MID(AC1756,ROW($A$1:$A$25),1))* ROW($A$1:$A$25),0),ROW($A$1:$A$25))+1,1)*10^ROW($A$1:$A$25)/10)</f>
        <v>0</v>
      </c>
      <c r="AE1756" s="180"/>
      <c r="AF1756" s="180"/>
      <c r="AG1756" s="180"/>
    </row>
    <row r="1757" spans="15:33" s="179" customFormat="1" x14ac:dyDescent="0.25">
      <c r="O1757" s="180"/>
      <c r="P1757" s="180"/>
      <c r="Q1757" s="180"/>
      <c r="R1757" s="180"/>
      <c r="S1757" s="180"/>
      <c r="T1757" s="180"/>
      <c r="U1757" s="180"/>
      <c r="V1757" s="180"/>
      <c r="W1757" s="180"/>
      <c r="X1757" s="180"/>
      <c r="Y1757" s="180"/>
      <c r="Z1757" s="180"/>
      <c r="AA1757" s="180"/>
      <c r="AB1757" s="180"/>
      <c r="AC1757" s="205" t="str">
        <f>INDEX(Tracking!$B$6:$B$3001,ROW(A1752),1)&amp;""</f>
        <v/>
      </c>
      <c r="AD1757" s="206">
        <f t="array" ref="AD1757">SUMPRODUCT(MID(0&amp;AC1757,LARGE(INDEX(ISNUMBER(--MID(AC1757,ROW($A$1:$A$25),1))* ROW($A$1:$A$25),0),ROW($A$1:$A$25))+1,1)*10^ROW($A$1:$A$25)/10)</f>
        <v>0</v>
      </c>
      <c r="AE1757" s="180"/>
      <c r="AF1757" s="180"/>
      <c r="AG1757" s="180"/>
    </row>
    <row r="1758" spans="15:33" s="179" customFormat="1" x14ac:dyDescent="0.25">
      <c r="O1758" s="180"/>
      <c r="P1758" s="180"/>
      <c r="Q1758" s="180"/>
      <c r="R1758" s="180"/>
      <c r="S1758" s="180"/>
      <c r="T1758" s="180"/>
      <c r="U1758" s="180"/>
      <c r="V1758" s="180"/>
      <c r="W1758" s="180"/>
      <c r="X1758" s="180"/>
      <c r="Y1758" s="180"/>
      <c r="Z1758" s="180"/>
      <c r="AA1758" s="180"/>
      <c r="AB1758" s="180"/>
      <c r="AC1758" s="205" t="str">
        <f>INDEX(Tracking!$B$6:$B$3001,ROW(A1753),1)&amp;""</f>
        <v/>
      </c>
      <c r="AD1758" s="206">
        <f t="array" ref="AD1758">SUMPRODUCT(MID(0&amp;AC1758,LARGE(INDEX(ISNUMBER(--MID(AC1758,ROW($A$1:$A$25),1))* ROW($A$1:$A$25),0),ROW($A$1:$A$25))+1,1)*10^ROW($A$1:$A$25)/10)</f>
        <v>0</v>
      </c>
      <c r="AE1758" s="180"/>
      <c r="AF1758" s="180"/>
      <c r="AG1758" s="180"/>
    </row>
    <row r="1759" spans="15:33" s="179" customFormat="1" x14ac:dyDescent="0.25">
      <c r="O1759" s="180"/>
      <c r="P1759" s="180"/>
      <c r="Q1759" s="180"/>
      <c r="R1759" s="180"/>
      <c r="S1759" s="180"/>
      <c r="T1759" s="180"/>
      <c r="U1759" s="180"/>
      <c r="V1759" s="180"/>
      <c r="W1759" s="180"/>
      <c r="X1759" s="180"/>
      <c r="Y1759" s="180"/>
      <c r="Z1759" s="180"/>
      <c r="AA1759" s="180"/>
      <c r="AB1759" s="180"/>
      <c r="AC1759" s="205" t="str">
        <f>INDEX(Tracking!$B$6:$B$3001,ROW(A1754),1)&amp;""</f>
        <v/>
      </c>
      <c r="AD1759" s="206">
        <f t="array" ref="AD1759">SUMPRODUCT(MID(0&amp;AC1759,LARGE(INDEX(ISNUMBER(--MID(AC1759,ROW($A$1:$A$25),1))* ROW($A$1:$A$25),0),ROW($A$1:$A$25))+1,1)*10^ROW($A$1:$A$25)/10)</f>
        <v>0</v>
      </c>
      <c r="AE1759" s="180"/>
      <c r="AF1759" s="180"/>
      <c r="AG1759" s="180"/>
    </row>
    <row r="1760" spans="15:33" s="179" customFormat="1" x14ac:dyDescent="0.25">
      <c r="O1760" s="180"/>
      <c r="P1760" s="180"/>
      <c r="Q1760" s="180"/>
      <c r="R1760" s="180"/>
      <c r="S1760" s="180"/>
      <c r="T1760" s="180"/>
      <c r="U1760" s="180"/>
      <c r="V1760" s="180"/>
      <c r="W1760" s="180"/>
      <c r="X1760" s="180"/>
      <c r="Y1760" s="180"/>
      <c r="Z1760" s="180"/>
      <c r="AA1760" s="180"/>
      <c r="AB1760" s="180"/>
      <c r="AC1760" s="205" t="str">
        <f>INDEX(Tracking!$B$6:$B$3001,ROW(A1755),1)&amp;""</f>
        <v/>
      </c>
      <c r="AD1760" s="206">
        <f t="array" ref="AD1760">SUMPRODUCT(MID(0&amp;AC1760,LARGE(INDEX(ISNUMBER(--MID(AC1760,ROW($A$1:$A$25),1))* ROW($A$1:$A$25),0),ROW($A$1:$A$25))+1,1)*10^ROW($A$1:$A$25)/10)</f>
        <v>0</v>
      </c>
      <c r="AE1760" s="180"/>
      <c r="AF1760" s="180"/>
      <c r="AG1760" s="180"/>
    </row>
    <row r="1761" spans="15:33" s="179" customFormat="1" x14ac:dyDescent="0.25">
      <c r="O1761" s="180"/>
      <c r="P1761" s="180"/>
      <c r="Q1761" s="180"/>
      <c r="R1761" s="180"/>
      <c r="S1761" s="180"/>
      <c r="T1761" s="180"/>
      <c r="U1761" s="180"/>
      <c r="V1761" s="180"/>
      <c r="W1761" s="180"/>
      <c r="X1761" s="180"/>
      <c r="Y1761" s="180"/>
      <c r="Z1761" s="180"/>
      <c r="AA1761" s="180"/>
      <c r="AB1761" s="180"/>
      <c r="AC1761" s="205" t="str">
        <f>INDEX(Tracking!$B$6:$B$3001,ROW(A1756),1)&amp;""</f>
        <v/>
      </c>
      <c r="AD1761" s="206">
        <f t="array" ref="AD1761">SUMPRODUCT(MID(0&amp;AC1761,LARGE(INDEX(ISNUMBER(--MID(AC1761,ROW($A$1:$A$25),1))* ROW($A$1:$A$25),0),ROW($A$1:$A$25))+1,1)*10^ROW($A$1:$A$25)/10)</f>
        <v>0</v>
      </c>
      <c r="AE1761" s="180"/>
      <c r="AF1761" s="180"/>
      <c r="AG1761" s="180"/>
    </row>
    <row r="1762" spans="15:33" s="179" customFormat="1" x14ac:dyDescent="0.25">
      <c r="O1762" s="180"/>
      <c r="P1762" s="180"/>
      <c r="Q1762" s="180"/>
      <c r="R1762" s="180"/>
      <c r="S1762" s="180"/>
      <c r="T1762" s="180"/>
      <c r="U1762" s="180"/>
      <c r="V1762" s="180"/>
      <c r="W1762" s="180"/>
      <c r="X1762" s="180"/>
      <c r="Y1762" s="180"/>
      <c r="Z1762" s="180"/>
      <c r="AA1762" s="180"/>
      <c r="AB1762" s="180"/>
      <c r="AC1762" s="205" t="str">
        <f>INDEX(Tracking!$B$6:$B$3001,ROW(A1757),1)&amp;""</f>
        <v/>
      </c>
      <c r="AD1762" s="206">
        <f t="array" ref="AD1762">SUMPRODUCT(MID(0&amp;AC1762,LARGE(INDEX(ISNUMBER(--MID(AC1762,ROW($A$1:$A$25),1))* ROW($A$1:$A$25),0),ROW($A$1:$A$25))+1,1)*10^ROW($A$1:$A$25)/10)</f>
        <v>0</v>
      </c>
      <c r="AE1762" s="180"/>
      <c r="AF1762" s="180"/>
      <c r="AG1762" s="180"/>
    </row>
    <row r="1763" spans="15:33" s="179" customFormat="1" x14ac:dyDescent="0.25">
      <c r="O1763" s="180"/>
      <c r="P1763" s="180"/>
      <c r="Q1763" s="180"/>
      <c r="R1763" s="180"/>
      <c r="S1763" s="180"/>
      <c r="T1763" s="180"/>
      <c r="U1763" s="180"/>
      <c r="V1763" s="180"/>
      <c r="W1763" s="180"/>
      <c r="X1763" s="180"/>
      <c r="Y1763" s="180"/>
      <c r="Z1763" s="180"/>
      <c r="AA1763" s="180"/>
      <c r="AB1763" s="180"/>
      <c r="AC1763" s="205" t="str">
        <f>INDEX(Tracking!$B$6:$B$3001,ROW(A1758),1)&amp;""</f>
        <v/>
      </c>
      <c r="AD1763" s="206">
        <f t="array" ref="AD1763">SUMPRODUCT(MID(0&amp;AC1763,LARGE(INDEX(ISNUMBER(--MID(AC1763,ROW($A$1:$A$25),1))* ROW($A$1:$A$25),0),ROW($A$1:$A$25))+1,1)*10^ROW($A$1:$A$25)/10)</f>
        <v>0</v>
      </c>
      <c r="AE1763" s="180"/>
      <c r="AF1763" s="180"/>
      <c r="AG1763" s="180"/>
    </row>
    <row r="1764" spans="15:33" s="179" customFormat="1" x14ac:dyDescent="0.25">
      <c r="O1764" s="180"/>
      <c r="P1764" s="180"/>
      <c r="Q1764" s="180"/>
      <c r="R1764" s="180"/>
      <c r="S1764" s="180"/>
      <c r="T1764" s="180"/>
      <c r="U1764" s="180"/>
      <c r="V1764" s="180"/>
      <c r="W1764" s="180"/>
      <c r="X1764" s="180"/>
      <c r="Y1764" s="180"/>
      <c r="Z1764" s="180"/>
      <c r="AA1764" s="180"/>
      <c r="AB1764" s="180"/>
      <c r="AC1764" s="205" t="str">
        <f>INDEX(Tracking!$B$6:$B$3001,ROW(A1759),1)&amp;""</f>
        <v/>
      </c>
      <c r="AD1764" s="206">
        <f t="array" ref="AD1764">SUMPRODUCT(MID(0&amp;AC1764,LARGE(INDEX(ISNUMBER(--MID(AC1764,ROW($A$1:$A$25),1))* ROW($A$1:$A$25),0),ROW($A$1:$A$25))+1,1)*10^ROW($A$1:$A$25)/10)</f>
        <v>0</v>
      </c>
      <c r="AE1764" s="180"/>
      <c r="AF1764" s="180"/>
      <c r="AG1764" s="180"/>
    </row>
    <row r="1765" spans="15:33" s="179" customFormat="1" x14ac:dyDescent="0.25">
      <c r="O1765" s="180"/>
      <c r="P1765" s="180"/>
      <c r="Q1765" s="180"/>
      <c r="R1765" s="180"/>
      <c r="S1765" s="180"/>
      <c r="T1765" s="180"/>
      <c r="U1765" s="180"/>
      <c r="V1765" s="180"/>
      <c r="W1765" s="180"/>
      <c r="X1765" s="180"/>
      <c r="Y1765" s="180"/>
      <c r="Z1765" s="180"/>
      <c r="AA1765" s="180"/>
      <c r="AB1765" s="180"/>
      <c r="AC1765" s="205" t="str">
        <f>INDEX(Tracking!$B$6:$B$3001,ROW(A1760),1)&amp;""</f>
        <v/>
      </c>
      <c r="AD1765" s="206">
        <f t="array" ref="AD1765">SUMPRODUCT(MID(0&amp;AC1765,LARGE(INDEX(ISNUMBER(--MID(AC1765,ROW($A$1:$A$25),1))* ROW($A$1:$A$25),0),ROW($A$1:$A$25))+1,1)*10^ROW($A$1:$A$25)/10)</f>
        <v>0</v>
      </c>
      <c r="AE1765" s="180"/>
      <c r="AF1765" s="180"/>
      <c r="AG1765" s="180"/>
    </row>
    <row r="1766" spans="15:33" s="179" customFormat="1" x14ac:dyDescent="0.25">
      <c r="O1766" s="180"/>
      <c r="P1766" s="180"/>
      <c r="Q1766" s="180"/>
      <c r="R1766" s="180"/>
      <c r="S1766" s="180"/>
      <c r="T1766" s="180"/>
      <c r="U1766" s="180"/>
      <c r="V1766" s="180"/>
      <c r="W1766" s="180"/>
      <c r="X1766" s="180"/>
      <c r="Y1766" s="180"/>
      <c r="Z1766" s="180"/>
      <c r="AA1766" s="180"/>
      <c r="AB1766" s="180"/>
      <c r="AC1766" s="205" t="str">
        <f>INDEX(Tracking!$B$6:$B$3001,ROW(A1761),1)&amp;""</f>
        <v/>
      </c>
      <c r="AD1766" s="206">
        <f t="array" ref="AD1766">SUMPRODUCT(MID(0&amp;AC1766,LARGE(INDEX(ISNUMBER(--MID(AC1766,ROW($A$1:$A$25),1))* ROW($A$1:$A$25),0),ROW($A$1:$A$25))+1,1)*10^ROW($A$1:$A$25)/10)</f>
        <v>0</v>
      </c>
      <c r="AE1766" s="180"/>
      <c r="AF1766" s="180"/>
      <c r="AG1766" s="180"/>
    </row>
    <row r="1767" spans="15:33" s="179" customFormat="1" x14ac:dyDescent="0.25">
      <c r="O1767" s="180"/>
      <c r="P1767" s="180"/>
      <c r="Q1767" s="180"/>
      <c r="R1767" s="180"/>
      <c r="S1767" s="180"/>
      <c r="T1767" s="180"/>
      <c r="U1767" s="180"/>
      <c r="V1767" s="180"/>
      <c r="W1767" s="180"/>
      <c r="X1767" s="180"/>
      <c r="Y1767" s="180"/>
      <c r="Z1767" s="180"/>
      <c r="AA1767" s="180"/>
      <c r="AB1767" s="180"/>
      <c r="AC1767" s="205" t="str">
        <f>INDEX(Tracking!$B$6:$B$3001,ROW(A1762),1)&amp;""</f>
        <v/>
      </c>
      <c r="AD1767" s="206">
        <f t="array" ref="AD1767">SUMPRODUCT(MID(0&amp;AC1767,LARGE(INDEX(ISNUMBER(--MID(AC1767,ROW($A$1:$A$25),1))* ROW($A$1:$A$25),0),ROW($A$1:$A$25))+1,1)*10^ROW($A$1:$A$25)/10)</f>
        <v>0</v>
      </c>
      <c r="AE1767" s="180"/>
      <c r="AF1767" s="180"/>
      <c r="AG1767" s="180"/>
    </row>
    <row r="1768" spans="15:33" s="179" customFormat="1" x14ac:dyDescent="0.25">
      <c r="O1768" s="180"/>
      <c r="P1768" s="180"/>
      <c r="Q1768" s="180"/>
      <c r="R1768" s="180"/>
      <c r="S1768" s="180"/>
      <c r="T1768" s="180"/>
      <c r="U1768" s="180"/>
      <c r="V1768" s="180"/>
      <c r="W1768" s="180"/>
      <c r="X1768" s="180"/>
      <c r="Y1768" s="180"/>
      <c r="Z1768" s="180"/>
      <c r="AA1768" s="180"/>
      <c r="AB1768" s="180"/>
      <c r="AC1768" s="205" t="str">
        <f>INDEX(Tracking!$B$6:$B$3001,ROW(A1763),1)&amp;""</f>
        <v/>
      </c>
      <c r="AD1768" s="206">
        <f t="array" ref="AD1768">SUMPRODUCT(MID(0&amp;AC1768,LARGE(INDEX(ISNUMBER(--MID(AC1768,ROW($A$1:$A$25),1))* ROW($A$1:$A$25),0),ROW($A$1:$A$25))+1,1)*10^ROW($A$1:$A$25)/10)</f>
        <v>0</v>
      </c>
      <c r="AE1768" s="180"/>
      <c r="AF1768" s="180"/>
      <c r="AG1768" s="180"/>
    </row>
    <row r="1769" spans="15:33" s="179" customFormat="1" x14ac:dyDescent="0.25">
      <c r="O1769" s="180"/>
      <c r="P1769" s="180"/>
      <c r="Q1769" s="180"/>
      <c r="R1769" s="180"/>
      <c r="S1769" s="180"/>
      <c r="T1769" s="180"/>
      <c r="U1769" s="180"/>
      <c r="V1769" s="180"/>
      <c r="W1769" s="180"/>
      <c r="X1769" s="180"/>
      <c r="Y1769" s="180"/>
      <c r="Z1769" s="180"/>
      <c r="AA1769" s="180"/>
      <c r="AB1769" s="180"/>
      <c r="AC1769" s="205" t="str">
        <f>INDEX(Tracking!$B$6:$B$3001,ROW(A1764),1)&amp;""</f>
        <v/>
      </c>
      <c r="AD1769" s="206">
        <f t="array" ref="AD1769">SUMPRODUCT(MID(0&amp;AC1769,LARGE(INDEX(ISNUMBER(--MID(AC1769,ROW($A$1:$A$25),1))* ROW($A$1:$A$25),0),ROW($A$1:$A$25))+1,1)*10^ROW($A$1:$A$25)/10)</f>
        <v>0</v>
      </c>
      <c r="AE1769" s="180"/>
      <c r="AF1769" s="180"/>
      <c r="AG1769" s="180"/>
    </row>
    <row r="1770" spans="15:33" s="179" customFormat="1" x14ac:dyDescent="0.25">
      <c r="O1770" s="180"/>
      <c r="P1770" s="180"/>
      <c r="Q1770" s="180"/>
      <c r="R1770" s="180"/>
      <c r="S1770" s="180"/>
      <c r="T1770" s="180"/>
      <c r="U1770" s="180"/>
      <c r="V1770" s="180"/>
      <c r="W1770" s="180"/>
      <c r="X1770" s="180"/>
      <c r="Y1770" s="180"/>
      <c r="Z1770" s="180"/>
      <c r="AA1770" s="180"/>
      <c r="AB1770" s="180"/>
      <c r="AC1770" s="205" t="str">
        <f>INDEX(Tracking!$B$6:$B$3001,ROW(A1765),1)&amp;""</f>
        <v/>
      </c>
      <c r="AD1770" s="206">
        <f t="array" ref="AD1770">SUMPRODUCT(MID(0&amp;AC1770,LARGE(INDEX(ISNUMBER(--MID(AC1770,ROW($A$1:$A$25),1))* ROW($A$1:$A$25),0),ROW($A$1:$A$25))+1,1)*10^ROW($A$1:$A$25)/10)</f>
        <v>0</v>
      </c>
      <c r="AE1770" s="180"/>
      <c r="AF1770" s="180"/>
      <c r="AG1770" s="180"/>
    </row>
    <row r="1771" spans="15:33" s="179" customFormat="1" x14ac:dyDescent="0.25">
      <c r="O1771" s="180"/>
      <c r="P1771" s="180"/>
      <c r="Q1771" s="180"/>
      <c r="R1771" s="180"/>
      <c r="S1771" s="180"/>
      <c r="T1771" s="180"/>
      <c r="U1771" s="180"/>
      <c r="V1771" s="180"/>
      <c r="W1771" s="180"/>
      <c r="X1771" s="180"/>
      <c r="Y1771" s="180"/>
      <c r="Z1771" s="180"/>
      <c r="AA1771" s="180"/>
      <c r="AB1771" s="180"/>
      <c r="AC1771" s="205" t="str">
        <f>INDEX(Tracking!$B$6:$B$3001,ROW(A1766),1)&amp;""</f>
        <v/>
      </c>
      <c r="AD1771" s="206">
        <f t="array" ref="AD1771">SUMPRODUCT(MID(0&amp;AC1771,LARGE(INDEX(ISNUMBER(--MID(AC1771,ROW($A$1:$A$25),1))* ROW($A$1:$A$25),0),ROW($A$1:$A$25))+1,1)*10^ROW($A$1:$A$25)/10)</f>
        <v>0</v>
      </c>
      <c r="AE1771" s="180"/>
      <c r="AF1771" s="180"/>
      <c r="AG1771" s="180"/>
    </row>
    <row r="1772" spans="15:33" s="179" customFormat="1" x14ac:dyDescent="0.25">
      <c r="O1772" s="180"/>
      <c r="P1772" s="180"/>
      <c r="Q1772" s="180"/>
      <c r="R1772" s="180"/>
      <c r="S1772" s="180"/>
      <c r="T1772" s="180"/>
      <c r="U1772" s="180"/>
      <c r="V1772" s="180"/>
      <c r="W1772" s="180"/>
      <c r="X1772" s="180"/>
      <c r="Y1772" s="180"/>
      <c r="Z1772" s="180"/>
      <c r="AA1772" s="180"/>
      <c r="AB1772" s="180"/>
      <c r="AC1772" s="205" t="str">
        <f>INDEX(Tracking!$B$6:$B$3001,ROW(A1767),1)&amp;""</f>
        <v/>
      </c>
      <c r="AD1772" s="206">
        <f t="array" ref="AD1772">SUMPRODUCT(MID(0&amp;AC1772,LARGE(INDEX(ISNUMBER(--MID(AC1772,ROW($A$1:$A$25),1))* ROW($A$1:$A$25),0),ROW($A$1:$A$25))+1,1)*10^ROW($A$1:$A$25)/10)</f>
        <v>0</v>
      </c>
      <c r="AE1772" s="180"/>
      <c r="AF1772" s="180"/>
      <c r="AG1772" s="180"/>
    </row>
    <row r="1773" spans="15:33" s="179" customFormat="1" x14ac:dyDescent="0.25">
      <c r="O1773" s="180"/>
      <c r="P1773" s="180"/>
      <c r="Q1773" s="180"/>
      <c r="R1773" s="180"/>
      <c r="S1773" s="180"/>
      <c r="T1773" s="180"/>
      <c r="U1773" s="180"/>
      <c r="V1773" s="180"/>
      <c r="W1773" s="180"/>
      <c r="X1773" s="180"/>
      <c r="Y1773" s="180"/>
      <c r="Z1773" s="180"/>
      <c r="AA1773" s="180"/>
      <c r="AB1773" s="180"/>
      <c r="AC1773" s="205" t="str">
        <f>INDEX(Tracking!$B$6:$B$3001,ROW(A1768),1)&amp;""</f>
        <v/>
      </c>
      <c r="AD1773" s="206">
        <f t="array" ref="AD1773">SUMPRODUCT(MID(0&amp;AC1773,LARGE(INDEX(ISNUMBER(--MID(AC1773,ROW($A$1:$A$25),1))* ROW($A$1:$A$25),0),ROW($A$1:$A$25))+1,1)*10^ROW($A$1:$A$25)/10)</f>
        <v>0</v>
      </c>
      <c r="AE1773" s="180"/>
      <c r="AF1773" s="180"/>
      <c r="AG1773" s="180"/>
    </row>
    <row r="1774" spans="15:33" s="179" customFormat="1" x14ac:dyDescent="0.25">
      <c r="O1774" s="180"/>
      <c r="P1774" s="180"/>
      <c r="Q1774" s="180"/>
      <c r="R1774" s="180"/>
      <c r="S1774" s="180"/>
      <c r="T1774" s="180"/>
      <c r="U1774" s="180"/>
      <c r="V1774" s="180"/>
      <c r="W1774" s="180"/>
      <c r="X1774" s="180"/>
      <c r="Y1774" s="180"/>
      <c r="Z1774" s="180"/>
      <c r="AA1774" s="180"/>
      <c r="AB1774" s="180"/>
      <c r="AC1774" s="205" t="str">
        <f>INDEX(Tracking!$B$6:$B$3001,ROW(A1769),1)&amp;""</f>
        <v/>
      </c>
      <c r="AD1774" s="206">
        <f t="array" ref="AD1774">SUMPRODUCT(MID(0&amp;AC1774,LARGE(INDEX(ISNUMBER(--MID(AC1774,ROW($A$1:$A$25),1))* ROW($A$1:$A$25),0),ROW($A$1:$A$25))+1,1)*10^ROW($A$1:$A$25)/10)</f>
        <v>0</v>
      </c>
      <c r="AE1774" s="180"/>
      <c r="AF1774" s="180"/>
      <c r="AG1774" s="180"/>
    </row>
    <row r="1775" spans="15:33" s="179" customFormat="1" x14ac:dyDescent="0.25">
      <c r="O1775" s="180"/>
      <c r="P1775" s="180"/>
      <c r="Q1775" s="180"/>
      <c r="R1775" s="180"/>
      <c r="S1775" s="180"/>
      <c r="T1775" s="180"/>
      <c r="U1775" s="180"/>
      <c r="V1775" s="180"/>
      <c r="W1775" s="180"/>
      <c r="X1775" s="180"/>
      <c r="Y1775" s="180"/>
      <c r="Z1775" s="180"/>
      <c r="AA1775" s="180"/>
      <c r="AB1775" s="180"/>
      <c r="AC1775" s="205" t="str">
        <f>INDEX(Tracking!$B$6:$B$3001,ROW(A1770),1)&amp;""</f>
        <v/>
      </c>
      <c r="AD1775" s="206">
        <f t="array" ref="AD1775">SUMPRODUCT(MID(0&amp;AC1775,LARGE(INDEX(ISNUMBER(--MID(AC1775,ROW($A$1:$A$25),1))* ROW($A$1:$A$25),0),ROW($A$1:$A$25))+1,1)*10^ROW($A$1:$A$25)/10)</f>
        <v>0</v>
      </c>
      <c r="AE1775" s="180"/>
      <c r="AF1775" s="180"/>
      <c r="AG1775" s="180"/>
    </row>
    <row r="1776" spans="15:33" s="179" customFormat="1" x14ac:dyDescent="0.25">
      <c r="O1776" s="180"/>
      <c r="P1776" s="180"/>
      <c r="Q1776" s="180"/>
      <c r="R1776" s="180"/>
      <c r="S1776" s="180"/>
      <c r="T1776" s="180"/>
      <c r="U1776" s="180"/>
      <c r="V1776" s="180"/>
      <c r="W1776" s="180"/>
      <c r="X1776" s="180"/>
      <c r="Y1776" s="180"/>
      <c r="Z1776" s="180"/>
      <c r="AA1776" s="180"/>
      <c r="AB1776" s="180"/>
      <c r="AC1776" s="205" t="str">
        <f>INDEX(Tracking!$B$6:$B$3001,ROW(A1771),1)&amp;""</f>
        <v/>
      </c>
      <c r="AD1776" s="206">
        <f t="array" ref="AD1776">SUMPRODUCT(MID(0&amp;AC1776,LARGE(INDEX(ISNUMBER(--MID(AC1776,ROW($A$1:$A$25),1))* ROW($A$1:$A$25),0),ROW($A$1:$A$25))+1,1)*10^ROW($A$1:$A$25)/10)</f>
        <v>0</v>
      </c>
      <c r="AE1776" s="180"/>
      <c r="AF1776" s="180"/>
      <c r="AG1776" s="180"/>
    </row>
    <row r="1777" spans="15:33" s="179" customFormat="1" x14ac:dyDescent="0.25">
      <c r="O1777" s="180"/>
      <c r="P1777" s="180"/>
      <c r="Q1777" s="180"/>
      <c r="R1777" s="180"/>
      <c r="S1777" s="180"/>
      <c r="T1777" s="180"/>
      <c r="U1777" s="180"/>
      <c r="V1777" s="180"/>
      <c r="W1777" s="180"/>
      <c r="X1777" s="180"/>
      <c r="Y1777" s="180"/>
      <c r="Z1777" s="180"/>
      <c r="AA1777" s="180"/>
      <c r="AB1777" s="180"/>
      <c r="AC1777" s="205" t="str">
        <f>INDEX(Tracking!$B$6:$B$3001,ROW(A1772),1)&amp;""</f>
        <v/>
      </c>
      <c r="AD1777" s="206">
        <f t="array" ref="AD1777">SUMPRODUCT(MID(0&amp;AC1777,LARGE(INDEX(ISNUMBER(--MID(AC1777,ROW($A$1:$A$25),1))* ROW($A$1:$A$25),0),ROW($A$1:$A$25))+1,1)*10^ROW($A$1:$A$25)/10)</f>
        <v>0</v>
      </c>
      <c r="AE1777" s="180"/>
      <c r="AF1777" s="180"/>
      <c r="AG1777" s="180"/>
    </row>
    <row r="1778" spans="15:33" s="179" customFormat="1" x14ac:dyDescent="0.25">
      <c r="O1778" s="180"/>
      <c r="P1778" s="180"/>
      <c r="Q1778" s="180"/>
      <c r="R1778" s="180"/>
      <c r="S1778" s="180"/>
      <c r="T1778" s="180"/>
      <c r="U1778" s="180"/>
      <c r="V1778" s="180"/>
      <c r="W1778" s="180"/>
      <c r="X1778" s="180"/>
      <c r="Y1778" s="180"/>
      <c r="Z1778" s="180"/>
      <c r="AA1778" s="180"/>
      <c r="AB1778" s="180"/>
      <c r="AC1778" s="205" t="str">
        <f>INDEX(Tracking!$B$6:$B$3001,ROW(A1773),1)&amp;""</f>
        <v/>
      </c>
      <c r="AD1778" s="206">
        <f t="array" ref="AD1778">SUMPRODUCT(MID(0&amp;AC1778,LARGE(INDEX(ISNUMBER(--MID(AC1778,ROW($A$1:$A$25),1))* ROW($A$1:$A$25),0),ROW($A$1:$A$25))+1,1)*10^ROW($A$1:$A$25)/10)</f>
        <v>0</v>
      </c>
      <c r="AE1778" s="180"/>
      <c r="AF1778" s="180"/>
      <c r="AG1778" s="180"/>
    </row>
    <row r="1779" spans="15:33" s="179" customFormat="1" x14ac:dyDescent="0.25">
      <c r="O1779" s="180"/>
      <c r="P1779" s="180"/>
      <c r="Q1779" s="180"/>
      <c r="R1779" s="180"/>
      <c r="S1779" s="180"/>
      <c r="T1779" s="180"/>
      <c r="U1779" s="180"/>
      <c r="V1779" s="180"/>
      <c r="W1779" s="180"/>
      <c r="X1779" s="180"/>
      <c r="Y1779" s="180"/>
      <c r="Z1779" s="180"/>
      <c r="AA1779" s="180"/>
      <c r="AB1779" s="180"/>
      <c r="AC1779" s="205" t="str">
        <f>INDEX(Tracking!$B$6:$B$3001,ROW(A1774),1)&amp;""</f>
        <v/>
      </c>
      <c r="AD1779" s="206">
        <f t="array" ref="AD1779">SUMPRODUCT(MID(0&amp;AC1779,LARGE(INDEX(ISNUMBER(--MID(AC1779,ROW($A$1:$A$25),1))* ROW($A$1:$A$25),0),ROW($A$1:$A$25))+1,1)*10^ROW($A$1:$A$25)/10)</f>
        <v>0</v>
      </c>
      <c r="AE1779" s="180"/>
      <c r="AF1779" s="180"/>
      <c r="AG1779" s="180"/>
    </row>
    <row r="1780" spans="15:33" s="179" customFormat="1" x14ac:dyDescent="0.25">
      <c r="O1780" s="180"/>
      <c r="P1780" s="180"/>
      <c r="Q1780" s="180"/>
      <c r="R1780" s="180"/>
      <c r="S1780" s="180"/>
      <c r="T1780" s="180"/>
      <c r="U1780" s="180"/>
      <c r="V1780" s="180"/>
      <c r="W1780" s="180"/>
      <c r="X1780" s="180"/>
      <c r="Y1780" s="180"/>
      <c r="Z1780" s="180"/>
      <c r="AA1780" s="180"/>
      <c r="AB1780" s="180"/>
      <c r="AC1780" s="205" t="str">
        <f>INDEX(Tracking!$B$6:$B$3001,ROW(A1775),1)&amp;""</f>
        <v/>
      </c>
      <c r="AD1780" s="206">
        <f t="array" ref="AD1780">SUMPRODUCT(MID(0&amp;AC1780,LARGE(INDEX(ISNUMBER(--MID(AC1780,ROW($A$1:$A$25),1))* ROW($A$1:$A$25),0),ROW($A$1:$A$25))+1,1)*10^ROW($A$1:$A$25)/10)</f>
        <v>0</v>
      </c>
      <c r="AE1780" s="180"/>
      <c r="AF1780" s="180"/>
      <c r="AG1780" s="180"/>
    </row>
    <row r="1781" spans="15:33" s="179" customFormat="1" x14ac:dyDescent="0.25">
      <c r="O1781" s="180"/>
      <c r="P1781" s="180"/>
      <c r="Q1781" s="180"/>
      <c r="R1781" s="180"/>
      <c r="S1781" s="180"/>
      <c r="T1781" s="180"/>
      <c r="U1781" s="180"/>
      <c r="V1781" s="180"/>
      <c r="W1781" s="180"/>
      <c r="X1781" s="180"/>
      <c r="Y1781" s="180"/>
      <c r="Z1781" s="180"/>
      <c r="AA1781" s="180"/>
      <c r="AB1781" s="180"/>
      <c r="AC1781" s="205" t="str">
        <f>INDEX(Tracking!$B$6:$B$3001,ROW(A1776),1)&amp;""</f>
        <v/>
      </c>
      <c r="AD1781" s="206">
        <f t="array" ref="AD1781">SUMPRODUCT(MID(0&amp;AC1781,LARGE(INDEX(ISNUMBER(--MID(AC1781,ROW($A$1:$A$25),1))* ROW($A$1:$A$25),0),ROW($A$1:$A$25))+1,1)*10^ROW($A$1:$A$25)/10)</f>
        <v>0</v>
      </c>
      <c r="AE1781" s="180"/>
      <c r="AF1781" s="180"/>
      <c r="AG1781" s="180"/>
    </row>
    <row r="1782" spans="15:33" s="179" customFormat="1" x14ac:dyDescent="0.25">
      <c r="O1782" s="180"/>
      <c r="P1782" s="180"/>
      <c r="Q1782" s="180"/>
      <c r="R1782" s="180"/>
      <c r="S1782" s="180"/>
      <c r="T1782" s="180"/>
      <c r="U1782" s="180"/>
      <c r="V1782" s="180"/>
      <c r="W1782" s="180"/>
      <c r="X1782" s="180"/>
      <c r="Y1782" s="180"/>
      <c r="Z1782" s="180"/>
      <c r="AA1782" s="180"/>
      <c r="AB1782" s="180"/>
      <c r="AC1782" s="205" t="str">
        <f>INDEX(Tracking!$B$6:$B$3001,ROW(A1777),1)&amp;""</f>
        <v/>
      </c>
      <c r="AD1782" s="206">
        <f t="array" ref="AD1782">SUMPRODUCT(MID(0&amp;AC1782,LARGE(INDEX(ISNUMBER(--MID(AC1782,ROW($A$1:$A$25),1))* ROW($A$1:$A$25),0),ROW($A$1:$A$25))+1,1)*10^ROW($A$1:$A$25)/10)</f>
        <v>0</v>
      </c>
      <c r="AE1782" s="180"/>
      <c r="AF1782" s="180"/>
      <c r="AG1782" s="180"/>
    </row>
    <row r="1783" spans="15:33" s="179" customFormat="1" x14ac:dyDescent="0.25">
      <c r="O1783" s="180"/>
      <c r="P1783" s="180"/>
      <c r="Q1783" s="180"/>
      <c r="R1783" s="180"/>
      <c r="S1783" s="180"/>
      <c r="T1783" s="180"/>
      <c r="U1783" s="180"/>
      <c r="V1783" s="180"/>
      <c r="W1783" s="180"/>
      <c r="X1783" s="180"/>
      <c r="Y1783" s="180"/>
      <c r="Z1783" s="180"/>
      <c r="AA1783" s="180"/>
      <c r="AB1783" s="180"/>
      <c r="AC1783" s="205" t="str">
        <f>INDEX(Tracking!$B$6:$B$3001,ROW(A1778),1)&amp;""</f>
        <v/>
      </c>
      <c r="AD1783" s="206">
        <f t="array" ref="AD1783">SUMPRODUCT(MID(0&amp;AC1783,LARGE(INDEX(ISNUMBER(--MID(AC1783,ROW($A$1:$A$25),1))* ROW($A$1:$A$25),0),ROW($A$1:$A$25))+1,1)*10^ROW($A$1:$A$25)/10)</f>
        <v>0</v>
      </c>
      <c r="AE1783" s="180"/>
      <c r="AF1783" s="180"/>
      <c r="AG1783" s="180"/>
    </row>
    <row r="1784" spans="15:33" s="179" customFormat="1" x14ac:dyDescent="0.25">
      <c r="O1784" s="180"/>
      <c r="P1784" s="180"/>
      <c r="Q1784" s="180"/>
      <c r="R1784" s="180"/>
      <c r="S1784" s="180"/>
      <c r="T1784" s="180"/>
      <c r="U1784" s="180"/>
      <c r="V1784" s="180"/>
      <c r="W1784" s="180"/>
      <c r="X1784" s="180"/>
      <c r="Y1784" s="180"/>
      <c r="Z1784" s="180"/>
      <c r="AA1784" s="180"/>
      <c r="AB1784" s="180"/>
      <c r="AC1784" s="205" t="str">
        <f>INDEX(Tracking!$B$6:$B$3001,ROW(A1779),1)&amp;""</f>
        <v/>
      </c>
      <c r="AD1784" s="206">
        <f t="array" ref="AD1784">SUMPRODUCT(MID(0&amp;AC1784,LARGE(INDEX(ISNUMBER(--MID(AC1784,ROW($A$1:$A$25),1))* ROW($A$1:$A$25),0),ROW($A$1:$A$25))+1,1)*10^ROW($A$1:$A$25)/10)</f>
        <v>0</v>
      </c>
      <c r="AE1784" s="180"/>
      <c r="AF1784" s="180"/>
      <c r="AG1784" s="180"/>
    </row>
    <row r="1785" spans="15:33" s="179" customFormat="1" x14ac:dyDescent="0.25">
      <c r="O1785" s="180"/>
      <c r="P1785" s="180"/>
      <c r="Q1785" s="180"/>
      <c r="R1785" s="180"/>
      <c r="S1785" s="180"/>
      <c r="T1785" s="180"/>
      <c r="U1785" s="180"/>
      <c r="V1785" s="180"/>
      <c r="W1785" s="180"/>
      <c r="X1785" s="180"/>
      <c r="Y1785" s="180"/>
      <c r="Z1785" s="180"/>
      <c r="AA1785" s="180"/>
      <c r="AB1785" s="180"/>
      <c r="AC1785" s="205" t="str">
        <f>INDEX(Tracking!$B$6:$B$3001,ROW(A1780),1)&amp;""</f>
        <v/>
      </c>
      <c r="AD1785" s="206">
        <f t="array" ref="AD1785">SUMPRODUCT(MID(0&amp;AC1785,LARGE(INDEX(ISNUMBER(--MID(AC1785,ROW($A$1:$A$25),1))* ROW($A$1:$A$25),0),ROW($A$1:$A$25))+1,1)*10^ROW($A$1:$A$25)/10)</f>
        <v>0</v>
      </c>
      <c r="AE1785" s="180"/>
      <c r="AF1785" s="180"/>
      <c r="AG1785" s="180"/>
    </row>
    <row r="1786" spans="15:33" s="179" customFormat="1" x14ac:dyDescent="0.25">
      <c r="O1786" s="180"/>
      <c r="P1786" s="180"/>
      <c r="Q1786" s="180"/>
      <c r="R1786" s="180"/>
      <c r="S1786" s="180"/>
      <c r="T1786" s="180"/>
      <c r="U1786" s="180"/>
      <c r="V1786" s="180"/>
      <c r="W1786" s="180"/>
      <c r="X1786" s="180"/>
      <c r="Y1786" s="180"/>
      <c r="Z1786" s="180"/>
      <c r="AA1786" s="180"/>
      <c r="AB1786" s="180"/>
      <c r="AC1786" s="205" t="str">
        <f>INDEX(Tracking!$B$6:$B$3001,ROW(A1781),1)&amp;""</f>
        <v/>
      </c>
      <c r="AD1786" s="206">
        <f t="array" ref="AD1786">SUMPRODUCT(MID(0&amp;AC1786,LARGE(INDEX(ISNUMBER(--MID(AC1786,ROW($A$1:$A$25),1))* ROW($A$1:$A$25),0),ROW($A$1:$A$25))+1,1)*10^ROW($A$1:$A$25)/10)</f>
        <v>0</v>
      </c>
      <c r="AE1786" s="180"/>
      <c r="AF1786" s="180"/>
      <c r="AG1786" s="180"/>
    </row>
    <row r="1787" spans="15:33" s="179" customFormat="1" x14ac:dyDescent="0.25">
      <c r="O1787" s="180"/>
      <c r="P1787" s="180"/>
      <c r="Q1787" s="180"/>
      <c r="R1787" s="180"/>
      <c r="S1787" s="180"/>
      <c r="T1787" s="180"/>
      <c r="U1787" s="180"/>
      <c r="V1787" s="180"/>
      <c r="W1787" s="180"/>
      <c r="X1787" s="180"/>
      <c r="Y1787" s="180"/>
      <c r="Z1787" s="180"/>
      <c r="AA1787" s="180"/>
      <c r="AB1787" s="180"/>
      <c r="AC1787" s="205" t="str">
        <f>INDEX(Tracking!$B$6:$B$3001,ROW(A1782),1)&amp;""</f>
        <v/>
      </c>
      <c r="AD1787" s="206">
        <f t="array" ref="AD1787">SUMPRODUCT(MID(0&amp;AC1787,LARGE(INDEX(ISNUMBER(--MID(AC1787,ROW($A$1:$A$25),1))* ROW($A$1:$A$25),0),ROW($A$1:$A$25))+1,1)*10^ROW($A$1:$A$25)/10)</f>
        <v>0</v>
      </c>
      <c r="AE1787" s="180"/>
      <c r="AF1787" s="180"/>
      <c r="AG1787" s="180"/>
    </row>
    <row r="1788" spans="15:33" s="179" customFormat="1" x14ac:dyDescent="0.25">
      <c r="O1788" s="180"/>
      <c r="P1788" s="180"/>
      <c r="Q1788" s="180"/>
      <c r="R1788" s="180"/>
      <c r="S1788" s="180"/>
      <c r="T1788" s="180"/>
      <c r="U1788" s="180"/>
      <c r="V1788" s="180"/>
      <c r="W1788" s="180"/>
      <c r="X1788" s="180"/>
      <c r="Y1788" s="180"/>
      <c r="Z1788" s="180"/>
      <c r="AA1788" s="180"/>
      <c r="AB1788" s="180"/>
      <c r="AC1788" s="205" t="str">
        <f>INDEX(Tracking!$B$6:$B$3001,ROW(A1783),1)&amp;""</f>
        <v/>
      </c>
      <c r="AD1788" s="206">
        <f t="array" ref="AD1788">SUMPRODUCT(MID(0&amp;AC1788,LARGE(INDEX(ISNUMBER(--MID(AC1788,ROW($A$1:$A$25),1))* ROW($A$1:$A$25),0),ROW($A$1:$A$25))+1,1)*10^ROW($A$1:$A$25)/10)</f>
        <v>0</v>
      </c>
      <c r="AE1788" s="180"/>
      <c r="AF1788" s="180"/>
      <c r="AG1788" s="180"/>
    </row>
    <row r="1789" spans="15:33" s="179" customFormat="1" x14ac:dyDescent="0.25">
      <c r="O1789" s="180"/>
      <c r="P1789" s="180"/>
      <c r="Q1789" s="180"/>
      <c r="R1789" s="180"/>
      <c r="S1789" s="180"/>
      <c r="T1789" s="180"/>
      <c r="U1789" s="180"/>
      <c r="V1789" s="180"/>
      <c r="W1789" s="180"/>
      <c r="X1789" s="180"/>
      <c r="Y1789" s="180"/>
      <c r="Z1789" s="180"/>
      <c r="AA1789" s="180"/>
      <c r="AB1789" s="180"/>
      <c r="AC1789" s="205" t="str">
        <f>INDEX(Tracking!$B$6:$B$3001,ROW(A1784),1)&amp;""</f>
        <v/>
      </c>
      <c r="AD1789" s="206">
        <f t="array" ref="AD1789">SUMPRODUCT(MID(0&amp;AC1789,LARGE(INDEX(ISNUMBER(--MID(AC1789,ROW($A$1:$A$25),1))* ROW($A$1:$A$25),0),ROW($A$1:$A$25))+1,1)*10^ROW($A$1:$A$25)/10)</f>
        <v>0</v>
      </c>
      <c r="AE1789" s="180"/>
      <c r="AF1789" s="180"/>
      <c r="AG1789" s="180"/>
    </row>
    <row r="1790" spans="15:33" s="179" customFormat="1" x14ac:dyDescent="0.25">
      <c r="O1790" s="180"/>
      <c r="P1790" s="180"/>
      <c r="Q1790" s="180"/>
      <c r="R1790" s="180"/>
      <c r="S1790" s="180"/>
      <c r="T1790" s="180"/>
      <c r="U1790" s="180"/>
      <c r="V1790" s="180"/>
      <c r="W1790" s="180"/>
      <c r="X1790" s="180"/>
      <c r="Y1790" s="180"/>
      <c r="Z1790" s="180"/>
      <c r="AA1790" s="180"/>
      <c r="AB1790" s="180"/>
      <c r="AC1790" s="205" t="str">
        <f>INDEX(Tracking!$B$6:$B$3001,ROW(A1785),1)&amp;""</f>
        <v/>
      </c>
      <c r="AD1790" s="206">
        <f t="array" ref="AD1790">SUMPRODUCT(MID(0&amp;AC1790,LARGE(INDEX(ISNUMBER(--MID(AC1790,ROW($A$1:$A$25),1))* ROW($A$1:$A$25),0),ROW($A$1:$A$25))+1,1)*10^ROW($A$1:$A$25)/10)</f>
        <v>0</v>
      </c>
      <c r="AE1790" s="180"/>
      <c r="AF1790" s="180"/>
      <c r="AG1790" s="180"/>
    </row>
    <row r="1791" spans="15:33" s="179" customFormat="1" x14ac:dyDescent="0.25">
      <c r="O1791" s="180"/>
      <c r="P1791" s="180"/>
      <c r="Q1791" s="180"/>
      <c r="R1791" s="180"/>
      <c r="S1791" s="180"/>
      <c r="T1791" s="180"/>
      <c r="U1791" s="180"/>
      <c r="V1791" s="180"/>
      <c r="W1791" s="180"/>
      <c r="X1791" s="180"/>
      <c r="Y1791" s="180"/>
      <c r="Z1791" s="180"/>
      <c r="AA1791" s="180"/>
      <c r="AB1791" s="180"/>
      <c r="AC1791" s="205" t="str">
        <f>INDEX(Tracking!$B$6:$B$3001,ROW(A1786),1)&amp;""</f>
        <v/>
      </c>
      <c r="AD1791" s="206">
        <f t="array" ref="AD1791">SUMPRODUCT(MID(0&amp;AC1791,LARGE(INDEX(ISNUMBER(--MID(AC1791,ROW($A$1:$A$25),1))* ROW($A$1:$A$25),0),ROW($A$1:$A$25))+1,1)*10^ROW($A$1:$A$25)/10)</f>
        <v>0</v>
      </c>
      <c r="AE1791" s="180"/>
      <c r="AF1791" s="180"/>
      <c r="AG1791" s="180"/>
    </row>
    <row r="1792" spans="15:33" s="179" customFormat="1" x14ac:dyDescent="0.25">
      <c r="O1792" s="180"/>
      <c r="P1792" s="180"/>
      <c r="Q1792" s="180"/>
      <c r="R1792" s="180"/>
      <c r="S1792" s="180"/>
      <c r="T1792" s="180"/>
      <c r="U1792" s="180"/>
      <c r="V1792" s="180"/>
      <c r="W1792" s="180"/>
      <c r="X1792" s="180"/>
      <c r="Y1792" s="180"/>
      <c r="Z1792" s="180"/>
      <c r="AA1792" s="180"/>
      <c r="AB1792" s="180"/>
      <c r="AC1792" s="205" t="str">
        <f>INDEX(Tracking!$B$6:$B$3001,ROW(A1787),1)&amp;""</f>
        <v/>
      </c>
      <c r="AD1792" s="206">
        <f t="array" ref="AD1792">SUMPRODUCT(MID(0&amp;AC1792,LARGE(INDEX(ISNUMBER(--MID(AC1792,ROW($A$1:$A$25),1))* ROW($A$1:$A$25),0),ROW($A$1:$A$25))+1,1)*10^ROW($A$1:$A$25)/10)</f>
        <v>0</v>
      </c>
      <c r="AE1792" s="180"/>
      <c r="AF1792" s="180"/>
      <c r="AG1792" s="180"/>
    </row>
    <row r="1793" spans="15:33" s="179" customFormat="1" x14ac:dyDescent="0.25">
      <c r="O1793" s="180"/>
      <c r="P1793" s="180"/>
      <c r="Q1793" s="180"/>
      <c r="R1793" s="180"/>
      <c r="S1793" s="180"/>
      <c r="T1793" s="180"/>
      <c r="U1793" s="180"/>
      <c r="V1793" s="180"/>
      <c r="W1793" s="180"/>
      <c r="X1793" s="180"/>
      <c r="Y1793" s="180"/>
      <c r="Z1793" s="180"/>
      <c r="AA1793" s="180"/>
      <c r="AB1793" s="180"/>
      <c r="AC1793" s="205" t="str">
        <f>INDEX(Tracking!$B$6:$B$3001,ROW(A1788),1)&amp;""</f>
        <v/>
      </c>
      <c r="AD1793" s="206">
        <f t="array" ref="AD1793">SUMPRODUCT(MID(0&amp;AC1793,LARGE(INDEX(ISNUMBER(--MID(AC1793,ROW($A$1:$A$25),1))* ROW($A$1:$A$25),0),ROW($A$1:$A$25))+1,1)*10^ROW($A$1:$A$25)/10)</f>
        <v>0</v>
      </c>
      <c r="AE1793" s="180"/>
      <c r="AF1793" s="180"/>
      <c r="AG1793" s="180"/>
    </row>
    <row r="1794" spans="15:33" s="179" customFormat="1" x14ac:dyDescent="0.25">
      <c r="O1794" s="180"/>
      <c r="P1794" s="180"/>
      <c r="Q1794" s="180"/>
      <c r="R1794" s="180"/>
      <c r="S1794" s="180"/>
      <c r="T1794" s="180"/>
      <c r="U1794" s="180"/>
      <c r="V1794" s="180"/>
      <c r="W1794" s="180"/>
      <c r="X1794" s="180"/>
      <c r="Y1794" s="180"/>
      <c r="Z1794" s="180"/>
      <c r="AA1794" s="180"/>
      <c r="AB1794" s="180"/>
      <c r="AC1794" s="205" t="str">
        <f>INDEX(Tracking!$B$6:$B$3001,ROW(A1789),1)&amp;""</f>
        <v/>
      </c>
      <c r="AD1794" s="206">
        <f t="array" ref="AD1794">SUMPRODUCT(MID(0&amp;AC1794,LARGE(INDEX(ISNUMBER(--MID(AC1794,ROW($A$1:$A$25),1))* ROW($A$1:$A$25),0),ROW($A$1:$A$25))+1,1)*10^ROW($A$1:$A$25)/10)</f>
        <v>0</v>
      </c>
      <c r="AE1794" s="180"/>
      <c r="AF1794" s="180"/>
      <c r="AG1794" s="180"/>
    </row>
    <row r="1795" spans="15:33" s="179" customFormat="1" x14ac:dyDescent="0.25">
      <c r="O1795" s="180"/>
      <c r="P1795" s="180"/>
      <c r="Q1795" s="180"/>
      <c r="R1795" s="180"/>
      <c r="S1795" s="180"/>
      <c r="T1795" s="180"/>
      <c r="U1795" s="180"/>
      <c r="V1795" s="180"/>
      <c r="W1795" s="180"/>
      <c r="X1795" s="180"/>
      <c r="Y1795" s="180"/>
      <c r="Z1795" s="180"/>
      <c r="AA1795" s="180"/>
      <c r="AB1795" s="180"/>
      <c r="AC1795" s="205" t="str">
        <f>INDEX(Tracking!$B$6:$B$3001,ROW(A1790),1)&amp;""</f>
        <v/>
      </c>
      <c r="AD1795" s="206">
        <f t="array" ref="AD1795">SUMPRODUCT(MID(0&amp;AC1795,LARGE(INDEX(ISNUMBER(--MID(AC1795,ROW($A$1:$A$25),1))* ROW($A$1:$A$25),0),ROW($A$1:$A$25))+1,1)*10^ROW($A$1:$A$25)/10)</f>
        <v>0</v>
      </c>
      <c r="AE1795" s="180"/>
      <c r="AF1795" s="180"/>
      <c r="AG1795" s="180"/>
    </row>
    <row r="1796" spans="15:33" s="179" customFormat="1" x14ac:dyDescent="0.25">
      <c r="O1796" s="180"/>
      <c r="P1796" s="180"/>
      <c r="Q1796" s="180"/>
      <c r="R1796" s="180"/>
      <c r="S1796" s="180"/>
      <c r="T1796" s="180"/>
      <c r="U1796" s="180"/>
      <c r="V1796" s="180"/>
      <c r="W1796" s="180"/>
      <c r="X1796" s="180"/>
      <c r="Y1796" s="180"/>
      <c r="Z1796" s="180"/>
      <c r="AA1796" s="180"/>
      <c r="AB1796" s="180"/>
      <c r="AC1796" s="205" t="str">
        <f>INDEX(Tracking!$B$6:$B$3001,ROW(A1791),1)&amp;""</f>
        <v/>
      </c>
      <c r="AD1796" s="206">
        <f t="array" ref="AD1796">SUMPRODUCT(MID(0&amp;AC1796,LARGE(INDEX(ISNUMBER(--MID(AC1796,ROW($A$1:$A$25),1))* ROW($A$1:$A$25),0),ROW($A$1:$A$25))+1,1)*10^ROW($A$1:$A$25)/10)</f>
        <v>0</v>
      </c>
      <c r="AE1796" s="180"/>
      <c r="AF1796" s="180"/>
      <c r="AG1796" s="180"/>
    </row>
    <row r="1797" spans="15:33" s="179" customFormat="1" x14ac:dyDescent="0.25">
      <c r="O1797" s="180"/>
      <c r="P1797" s="180"/>
      <c r="Q1797" s="180"/>
      <c r="R1797" s="180"/>
      <c r="S1797" s="180"/>
      <c r="T1797" s="180"/>
      <c r="U1797" s="180"/>
      <c r="V1797" s="180"/>
      <c r="W1797" s="180"/>
      <c r="X1797" s="180"/>
      <c r="Y1797" s="180"/>
      <c r="Z1797" s="180"/>
      <c r="AA1797" s="180"/>
      <c r="AB1797" s="180"/>
      <c r="AC1797" s="205" t="str">
        <f>INDEX(Tracking!$B$6:$B$3001,ROW(A1792),1)&amp;""</f>
        <v/>
      </c>
      <c r="AD1797" s="206">
        <f t="array" ref="AD1797">SUMPRODUCT(MID(0&amp;AC1797,LARGE(INDEX(ISNUMBER(--MID(AC1797,ROW($A$1:$A$25),1))* ROW($A$1:$A$25),0),ROW($A$1:$A$25))+1,1)*10^ROW($A$1:$A$25)/10)</f>
        <v>0</v>
      </c>
      <c r="AE1797" s="180"/>
      <c r="AF1797" s="180"/>
      <c r="AG1797" s="180"/>
    </row>
    <row r="1798" spans="15:33" s="179" customFormat="1" x14ac:dyDescent="0.25">
      <c r="O1798" s="180"/>
      <c r="P1798" s="180"/>
      <c r="Q1798" s="180"/>
      <c r="R1798" s="180"/>
      <c r="S1798" s="180"/>
      <c r="T1798" s="180"/>
      <c r="U1798" s="180"/>
      <c r="V1798" s="180"/>
      <c r="W1798" s="180"/>
      <c r="X1798" s="180"/>
      <c r="Y1798" s="180"/>
      <c r="Z1798" s="180"/>
      <c r="AA1798" s="180"/>
      <c r="AB1798" s="180"/>
      <c r="AC1798" s="205" t="str">
        <f>INDEX(Tracking!$B$6:$B$3001,ROW(A1793),1)&amp;""</f>
        <v/>
      </c>
      <c r="AD1798" s="206">
        <f t="array" ref="AD1798">SUMPRODUCT(MID(0&amp;AC1798,LARGE(INDEX(ISNUMBER(--MID(AC1798,ROW($A$1:$A$25),1))* ROW($A$1:$A$25),0),ROW($A$1:$A$25))+1,1)*10^ROW($A$1:$A$25)/10)</f>
        <v>0</v>
      </c>
      <c r="AE1798" s="180"/>
      <c r="AF1798" s="180"/>
      <c r="AG1798" s="180"/>
    </row>
    <row r="1799" spans="15:33" s="179" customFormat="1" x14ac:dyDescent="0.25">
      <c r="O1799" s="180"/>
      <c r="P1799" s="180"/>
      <c r="Q1799" s="180"/>
      <c r="R1799" s="180"/>
      <c r="S1799" s="180"/>
      <c r="T1799" s="180"/>
      <c r="U1799" s="180"/>
      <c r="V1799" s="180"/>
      <c r="W1799" s="180"/>
      <c r="X1799" s="180"/>
      <c r="Y1799" s="180"/>
      <c r="Z1799" s="180"/>
      <c r="AA1799" s="180"/>
      <c r="AB1799" s="180"/>
      <c r="AC1799" s="205" t="str">
        <f>INDEX(Tracking!$B$6:$B$3001,ROW(A1794),1)&amp;""</f>
        <v/>
      </c>
      <c r="AD1799" s="206">
        <f t="array" ref="AD1799">SUMPRODUCT(MID(0&amp;AC1799,LARGE(INDEX(ISNUMBER(--MID(AC1799,ROW($A$1:$A$25),1))* ROW($A$1:$A$25),0),ROW($A$1:$A$25))+1,1)*10^ROW($A$1:$A$25)/10)</f>
        <v>0</v>
      </c>
      <c r="AE1799" s="180"/>
      <c r="AF1799" s="180"/>
      <c r="AG1799" s="180"/>
    </row>
    <row r="1800" spans="15:33" s="179" customFormat="1" x14ac:dyDescent="0.25">
      <c r="O1800" s="180"/>
      <c r="P1800" s="180"/>
      <c r="Q1800" s="180"/>
      <c r="R1800" s="180"/>
      <c r="S1800" s="180"/>
      <c r="T1800" s="180"/>
      <c r="U1800" s="180"/>
      <c r="V1800" s="180"/>
      <c r="W1800" s="180"/>
      <c r="X1800" s="180"/>
      <c r="Y1800" s="180"/>
      <c r="Z1800" s="180"/>
      <c r="AA1800" s="180"/>
      <c r="AB1800" s="180"/>
      <c r="AC1800" s="205" t="str">
        <f>INDEX(Tracking!$B$6:$B$3001,ROW(A1795),1)&amp;""</f>
        <v/>
      </c>
      <c r="AD1800" s="206">
        <f t="array" ref="AD1800">SUMPRODUCT(MID(0&amp;AC1800,LARGE(INDEX(ISNUMBER(--MID(AC1800,ROW($A$1:$A$25),1))* ROW($A$1:$A$25),0),ROW($A$1:$A$25))+1,1)*10^ROW($A$1:$A$25)/10)</f>
        <v>0</v>
      </c>
      <c r="AE1800" s="180"/>
      <c r="AF1800" s="180"/>
      <c r="AG1800" s="180"/>
    </row>
    <row r="1801" spans="15:33" s="179" customFormat="1" x14ac:dyDescent="0.25">
      <c r="O1801" s="180"/>
      <c r="P1801" s="180"/>
      <c r="Q1801" s="180"/>
      <c r="R1801" s="180"/>
      <c r="S1801" s="180"/>
      <c r="T1801" s="180"/>
      <c r="U1801" s="180"/>
      <c r="V1801" s="180"/>
      <c r="W1801" s="180"/>
      <c r="X1801" s="180"/>
      <c r="Y1801" s="180"/>
      <c r="Z1801" s="180"/>
      <c r="AA1801" s="180"/>
      <c r="AB1801" s="180"/>
      <c r="AC1801" s="205" t="str">
        <f>INDEX(Tracking!$B$6:$B$3001,ROW(A1796),1)&amp;""</f>
        <v/>
      </c>
      <c r="AD1801" s="206">
        <f t="array" ref="AD1801">SUMPRODUCT(MID(0&amp;AC1801,LARGE(INDEX(ISNUMBER(--MID(AC1801,ROW($A$1:$A$25),1))* ROW($A$1:$A$25),0),ROW($A$1:$A$25))+1,1)*10^ROW($A$1:$A$25)/10)</f>
        <v>0</v>
      </c>
      <c r="AE1801" s="180"/>
      <c r="AF1801" s="180"/>
      <c r="AG1801" s="180"/>
    </row>
    <row r="1802" spans="15:33" s="179" customFormat="1" x14ac:dyDescent="0.25">
      <c r="O1802" s="180"/>
      <c r="P1802" s="180"/>
      <c r="Q1802" s="180"/>
      <c r="R1802" s="180"/>
      <c r="S1802" s="180"/>
      <c r="T1802" s="180"/>
      <c r="U1802" s="180"/>
      <c r="V1802" s="180"/>
      <c r="W1802" s="180"/>
      <c r="X1802" s="180"/>
      <c r="Y1802" s="180"/>
      <c r="Z1802" s="180"/>
      <c r="AA1802" s="180"/>
      <c r="AB1802" s="180"/>
      <c r="AC1802" s="205" t="str">
        <f>INDEX(Tracking!$B$6:$B$3001,ROW(A1797),1)&amp;""</f>
        <v/>
      </c>
      <c r="AD1802" s="206">
        <f t="array" ref="AD1802">SUMPRODUCT(MID(0&amp;AC1802,LARGE(INDEX(ISNUMBER(--MID(AC1802,ROW($A$1:$A$25),1))* ROW($A$1:$A$25),0),ROW($A$1:$A$25))+1,1)*10^ROW($A$1:$A$25)/10)</f>
        <v>0</v>
      </c>
      <c r="AE1802" s="180"/>
      <c r="AF1802" s="180"/>
      <c r="AG1802" s="180"/>
    </row>
    <row r="1803" spans="15:33" s="179" customFormat="1" x14ac:dyDescent="0.25">
      <c r="O1803" s="180"/>
      <c r="P1803" s="180"/>
      <c r="Q1803" s="180"/>
      <c r="R1803" s="180"/>
      <c r="S1803" s="180"/>
      <c r="T1803" s="180"/>
      <c r="U1803" s="180"/>
      <c r="V1803" s="180"/>
      <c r="W1803" s="180"/>
      <c r="X1803" s="180"/>
      <c r="Y1803" s="180"/>
      <c r="Z1803" s="180"/>
      <c r="AA1803" s="180"/>
      <c r="AB1803" s="180"/>
      <c r="AC1803" s="205" t="str">
        <f>INDEX(Tracking!$B$6:$B$3001,ROW(A1798),1)&amp;""</f>
        <v/>
      </c>
      <c r="AD1803" s="206">
        <f t="array" ref="AD1803">SUMPRODUCT(MID(0&amp;AC1803,LARGE(INDEX(ISNUMBER(--MID(AC1803,ROW($A$1:$A$25),1))* ROW($A$1:$A$25),0),ROW($A$1:$A$25))+1,1)*10^ROW($A$1:$A$25)/10)</f>
        <v>0</v>
      </c>
      <c r="AE1803" s="180"/>
      <c r="AF1803" s="180"/>
      <c r="AG1803" s="180"/>
    </row>
    <row r="1804" spans="15:33" s="179" customFormat="1" x14ac:dyDescent="0.25">
      <c r="O1804" s="180"/>
      <c r="P1804" s="180"/>
      <c r="Q1804" s="180"/>
      <c r="R1804" s="180"/>
      <c r="S1804" s="180"/>
      <c r="T1804" s="180"/>
      <c r="U1804" s="180"/>
      <c r="V1804" s="180"/>
      <c r="W1804" s="180"/>
      <c r="X1804" s="180"/>
      <c r="Y1804" s="180"/>
      <c r="Z1804" s="180"/>
      <c r="AA1804" s="180"/>
      <c r="AB1804" s="180"/>
      <c r="AC1804" s="205" t="str">
        <f>INDEX(Tracking!$B$6:$B$3001,ROW(A1799),1)&amp;""</f>
        <v/>
      </c>
      <c r="AD1804" s="206">
        <f t="array" ref="AD1804">SUMPRODUCT(MID(0&amp;AC1804,LARGE(INDEX(ISNUMBER(--MID(AC1804,ROW($A$1:$A$25),1))* ROW($A$1:$A$25),0),ROW($A$1:$A$25))+1,1)*10^ROW($A$1:$A$25)/10)</f>
        <v>0</v>
      </c>
      <c r="AE1804" s="180"/>
      <c r="AF1804" s="180"/>
      <c r="AG1804" s="180"/>
    </row>
    <row r="1805" spans="15:33" s="179" customFormat="1" x14ac:dyDescent="0.25">
      <c r="O1805" s="180"/>
      <c r="P1805" s="180"/>
      <c r="Q1805" s="180"/>
      <c r="R1805" s="180"/>
      <c r="S1805" s="180"/>
      <c r="T1805" s="180"/>
      <c r="U1805" s="180"/>
      <c r="V1805" s="180"/>
      <c r="W1805" s="180"/>
      <c r="X1805" s="180"/>
      <c r="Y1805" s="180"/>
      <c r="Z1805" s="180"/>
      <c r="AA1805" s="180"/>
      <c r="AB1805" s="180"/>
      <c r="AC1805" s="205" t="str">
        <f>INDEX(Tracking!$B$6:$B$3001,ROW(A1800),1)&amp;""</f>
        <v/>
      </c>
      <c r="AD1805" s="206">
        <f t="array" ref="AD1805">SUMPRODUCT(MID(0&amp;AC1805,LARGE(INDEX(ISNUMBER(--MID(AC1805,ROW($A$1:$A$25),1))* ROW($A$1:$A$25),0),ROW($A$1:$A$25))+1,1)*10^ROW($A$1:$A$25)/10)</f>
        <v>0</v>
      </c>
      <c r="AE1805" s="180"/>
      <c r="AF1805" s="180"/>
      <c r="AG1805" s="180"/>
    </row>
    <row r="1806" spans="15:33" s="179" customFormat="1" x14ac:dyDescent="0.25">
      <c r="O1806" s="180"/>
      <c r="P1806" s="180"/>
      <c r="Q1806" s="180"/>
      <c r="R1806" s="180"/>
      <c r="S1806" s="180"/>
      <c r="T1806" s="180"/>
      <c r="U1806" s="180"/>
      <c r="V1806" s="180"/>
      <c r="W1806" s="180"/>
      <c r="X1806" s="180"/>
      <c r="Y1806" s="180"/>
      <c r="Z1806" s="180"/>
      <c r="AA1806" s="180"/>
      <c r="AB1806" s="180"/>
      <c r="AC1806" s="205" t="str">
        <f>INDEX(Tracking!$B$6:$B$3001,ROW(A1801),1)&amp;""</f>
        <v/>
      </c>
      <c r="AD1806" s="206">
        <f t="array" ref="AD1806">SUMPRODUCT(MID(0&amp;AC1806,LARGE(INDEX(ISNUMBER(--MID(AC1806,ROW($A$1:$A$25),1))* ROW($A$1:$A$25),0),ROW($A$1:$A$25))+1,1)*10^ROW($A$1:$A$25)/10)</f>
        <v>0</v>
      </c>
      <c r="AE1806" s="180"/>
      <c r="AF1806" s="180"/>
      <c r="AG1806" s="180"/>
    </row>
    <row r="1807" spans="15:33" s="179" customFormat="1" x14ac:dyDescent="0.25">
      <c r="O1807" s="180"/>
      <c r="P1807" s="180"/>
      <c r="Q1807" s="180"/>
      <c r="R1807" s="180"/>
      <c r="S1807" s="180"/>
      <c r="T1807" s="180"/>
      <c r="U1807" s="180"/>
      <c r="V1807" s="180"/>
      <c r="W1807" s="180"/>
      <c r="X1807" s="180"/>
      <c r="Y1807" s="180"/>
      <c r="Z1807" s="180"/>
      <c r="AA1807" s="180"/>
      <c r="AB1807" s="180"/>
      <c r="AC1807" s="205" t="str">
        <f>INDEX(Tracking!$B$6:$B$3001,ROW(A1802),1)&amp;""</f>
        <v/>
      </c>
      <c r="AD1807" s="206">
        <f t="array" ref="AD1807">SUMPRODUCT(MID(0&amp;AC1807,LARGE(INDEX(ISNUMBER(--MID(AC1807,ROW($A$1:$A$25),1))* ROW($A$1:$A$25),0),ROW($A$1:$A$25))+1,1)*10^ROW($A$1:$A$25)/10)</f>
        <v>0</v>
      </c>
      <c r="AE1807" s="180"/>
      <c r="AF1807" s="180"/>
      <c r="AG1807" s="180"/>
    </row>
    <row r="1808" spans="15:33" s="179" customFormat="1" x14ac:dyDescent="0.25">
      <c r="O1808" s="180"/>
      <c r="P1808" s="180"/>
      <c r="Q1808" s="180"/>
      <c r="R1808" s="180"/>
      <c r="S1808" s="180"/>
      <c r="T1808" s="180"/>
      <c r="U1808" s="180"/>
      <c r="V1808" s="180"/>
      <c r="W1808" s="180"/>
      <c r="X1808" s="180"/>
      <c r="Y1808" s="180"/>
      <c r="Z1808" s="180"/>
      <c r="AA1808" s="180"/>
      <c r="AB1808" s="180"/>
      <c r="AC1808" s="205" t="str">
        <f>INDEX(Tracking!$B$6:$B$3001,ROW(A1803),1)&amp;""</f>
        <v/>
      </c>
      <c r="AD1808" s="206">
        <f t="array" ref="AD1808">SUMPRODUCT(MID(0&amp;AC1808,LARGE(INDEX(ISNUMBER(--MID(AC1808,ROW($A$1:$A$25),1))* ROW($A$1:$A$25),0),ROW($A$1:$A$25))+1,1)*10^ROW($A$1:$A$25)/10)</f>
        <v>0</v>
      </c>
      <c r="AE1808" s="180"/>
      <c r="AF1808" s="180"/>
      <c r="AG1808" s="180"/>
    </row>
    <row r="1809" spans="15:33" s="179" customFormat="1" x14ac:dyDescent="0.25">
      <c r="O1809" s="180"/>
      <c r="P1809" s="180"/>
      <c r="Q1809" s="180"/>
      <c r="R1809" s="180"/>
      <c r="S1809" s="180"/>
      <c r="T1809" s="180"/>
      <c r="U1809" s="180"/>
      <c r="V1809" s="180"/>
      <c r="W1809" s="180"/>
      <c r="X1809" s="180"/>
      <c r="Y1809" s="180"/>
      <c r="Z1809" s="180"/>
      <c r="AA1809" s="180"/>
      <c r="AB1809" s="180"/>
      <c r="AC1809" s="205" t="str">
        <f>INDEX(Tracking!$B$6:$B$3001,ROW(A1804),1)&amp;""</f>
        <v/>
      </c>
      <c r="AD1809" s="206">
        <f t="array" ref="AD1809">SUMPRODUCT(MID(0&amp;AC1809,LARGE(INDEX(ISNUMBER(--MID(AC1809,ROW($A$1:$A$25),1))* ROW($A$1:$A$25),0),ROW($A$1:$A$25))+1,1)*10^ROW($A$1:$A$25)/10)</f>
        <v>0</v>
      </c>
      <c r="AE1809" s="180"/>
      <c r="AF1809" s="180"/>
      <c r="AG1809" s="180"/>
    </row>
    <row r="1810" spans="15:33" s="179" customFormat="1" x14ac:dyDescent="0.25">
      <c r="O1810" s="180"/>
      <c r="P1810" s="180"/>
      <c r="Q1810" s="180"/>
      <c r="R1810" s="180"/>
      <c r="S1810" s="180"/>
      <c r="T1810" s="180"/>
      <c r="U1810" s="180"/>
      <c r="V1810" s="180"/>
      <c r="W1810" s="180"/>
      <c r="X1810" s="180"/>
      <c r="Y1810" s="180"/>
      <c r="Z1810" s="180"/>
      <c r="AA1810" s="180"/>
      <c r="AB1810" s="180"/>
      <c r="AC1810" s="205" t="str">
        <f>INDEX(Tracking!$B$6:$B$3001,ROW(A1805),1)&amp;""</f>
        <v/>
      </c>
      <c r="AD1810" s="206">
        <f t="array" ref="AD1810">SUMPRODUCT(MID(0&amp;AC1810,LARGE(INDEX(ISNUMBER(--MID(AC1810,ROW($A$1:$A$25),1))* ROW($A$1:$A$25),0),ROW($A$1:$A$25))+1,1)*10^ROW($A$1:$A$25)/10)</f>
        <v>0</v>
      </c>
      <c r="AE1810" s="180"/>
      <c r="AF1810" s="180"/>
      <c r="AG1810" s="180"/>
    </row>
    <row r="1811" spans="15:33" s="179" customFormat="1" x14ac:dyDescent="0.25">
      <c r="O1811" s="180"/>
      <c r="P1811" s="180"/>
      <c r="Q1811" s="180"/>
      <c r="R1811" s="180"/>
      <c r="S1811" s="180"/>
      <c r="T1811" s="180"/>
      <c r="U1811" s="180"/>
      <c r="V1811" s="180"/>
      <c r="W1811" s="180"/>
      <c r="X1811" s="180"/>
      <c r="Y1811" s="180"/>
      <c r="Z1811" s="180"/>
      <c r="AA1811" s="180"/>
      <c r="AB1811" s="180"/>
      <c r="AC1811" s="205" t="str">
        <f>INDEX(Tracking!$B$6:$B$3001,ROW(A1806),1)&amp;""</f>
        <v/>
      </c>
      <c r="AD1811" s="206">
        <f t="array" ref="AD1811">SUMPRODUCT(MID(0&amp;AC1811,LARGE(INDEX(ISNUMBER(--MID(AC1811,ROW($A$1:$A$25),1))* ROW($A$1:$A$25),0),ROW($A$1:$A$25))+1,1)*10^ROW($A$1:$A$25)/10)</f>
        <v>0</v>
      </c>
      <c r="AE1811" s="180"/>
      <c r="AF1811" s="180"/>
      <c r="AG1811" s="180"/>
    </row>
    <row r="1812" spans="15:33" s="179" customFormat="1" x14ac:dyDescent="0.25">
      <c r="O1812" s="180"/>
      <c r="P1812" s="180"/>
      <c r="Q1812" s="180"/>
      <c r="R1812" s="180"/>
      <c r="S1812" s="180"/>
      <c r="T1812" s="180"/>
      <c r="U1812" s="180"/>
      <c r="V1812" s="180"/>
      <c r="W1812" s="180"/>
      <c r="X1812" s="180"/>
      <c r="Y1812" s="180"/>
      <c r="Z1812" s="180"/>
      <c r="AA1812" s="180"/>
      <c r="AB1812" s="180"/>
      <c r="AC1812" s="205" t="str">
        <f>INDEX(Tracking!$B$6:$B$3001,ROW(A1807),1)&amp;""</f>
        <v/>
      </c>
      <c r="AD1812" s="206">
        <f t="array" ref="AD1812">SUMPRODUCT(MID(0&amp;AC1812,LARGE(INDEX(ISNUMBER(--MID(AC1812,ROW($A$1:$A$25),1))* ROW($A$1:$A$25),0),ROW($A$1:$A$25))+1,1)*10^ROW($A$1:$A$25)/10)</f>
        <v>0</v>
      </c>
      <c r="AE1812" s="180"/>
      <c r="AF1812" s="180"/>
      <c r="AG1812" s="180"/>
    </row>
    <row r="1813" spans="15:33" s="179" customFormat="1" x14ac:dyDescent="0.25">
      <c r="O1813" s="180"/>
      <c r="P1813" s="180"/>
      <c r="Q1813" s="180"/>
      <c r="R1813" s="180"/>
      <c r="S1813" s="180"/>
      <c r="T1813" s="180"/>
      <c r="U1813" s="180"/>
      <c r="V1813" s="180"/>
      <c r="W1813" s="180"/>
      <c r="X1813" s="180"/>
      <c r="Y1813" s="180"/>
      <c r="Z1813" s="180"/>
      <c r="AA1813" s="180"/>
      <c r="AB1813" s="180"/>
      <c r="AC1813" s="205" t="str">
        <f>INDEX(Tracking!$B$6:$B$3001,ROW(A1808),1)&amp;""</f>
        <v/>
      </c>
      <c r="AD1813" s="206">
        <f t="array" ref="AD1813">SUMPRODUCT(MID(0&amp;AC1813,LARGE(INDEX(ISNUMBER(--MID(AC1813,ROW($A$1:$A$25),1))* ROW($A$1:$A$25),0),ROW($A$1:$A$25))+1,1)*10^ROW($A$1:$A$25)/10)</f>
        <v>0</v>
      </c>
      <c r="AE1813" s="180"/>
      <c r="AF1813" s="180"/>
      <c r="AG1813" s="180"/>
    </row>
    <row r="1814" spans="15:33" s="179" customFormat="1" x14ac:dyDescent="0.25">
      <c r="O1814" s="180"/>
      <c r="P1814" s="180"/>
      <c r="Q1814" s="180"/>
      <c r="R1814" s="180"/>
      <c r="S1814" s="180"/>
      <c r="T1814" s="180"/>
      <c r="U1814" s="180"/>
      <c r="V1814" s="180"/>
      <c r="W1814" s="180"/>
      <c r="X1814" s="180"/>
      <c r="Y1814" s="180"/>
      <c r="Z1814" s="180"/>
      <c r="AA1814" s="180"/>
      <c r="AB1814" s="180"/>
      <c r="AC1814" s="205" t="str">
        <f>INDEX(Tracking!$B$6:$B$3001,ROW(A1809),1)&amp;""</f>
        <v/>
      </c>
      <c r="AD1814" s="206">
        <f t="array" ref="AD1814">SUMPRODUCT(MID(0&amp;AC1814,LARGE(INDEX(ISNUMBER(--MID(AC1814,ROW($A$1:$A$25),1))* ROW($A$1:$A$25),0),ROW($A$1:$A$25))+1,1)*10^ROW($A$1:$A$25)/10)</f>
        <v>0</v>
      </c>
      <c r="AE1814" s="180"/>
      <c r="AF1814" s="180"/>
      <c r="AG1814" s="180"/>
    </row>
    <row r="1815" spans="15:33" s="179" customFormat="1" x14ac:dyDescent="0.25">
      <c r="O1815" s="180"/>
      <c r="P1815" s="180"/>
      <c r="Q1815" s="180"/>
      <c r="R1815" s="180"/>
      <c r="S1815" s="180"/>
      <c r="T1815" s="180"/>
      <c r="U1815" s="180"/>
      <c r="V1815" s="180"/>
      <c r="W1815" s="180"/>
      <c r="X1815" s="180"/>
      <c r="Y1815" s="180"/>
      <c r="Z1815" s="180"/>
      <c r="AA1815" s="180"/>
      <c r="AB1815" s="180"/>
      <c r="AC1815" s="205" t="str">
        <f>INDEX(Tracking!$B$6:$B$3001,ROW(A1810),1)&amp;""</f>
        <v/>
      </c>
      <c r="AD1815" s="206">
        <f t="array" ref="AD1815">SUMPRODUCT(MID(0&amp;AC1815,LARGE(INDEX(ISNUMBER(--MID(AC1815,ROW($A$1:$A$25),1))* ROW($A$1:$A$25),0),ROW($A$1:$A$25))+1,1)*10^ROW($A$1:$A$25)/10)</f>
        <v>0</v>
      </c>
      <c r="AE1815" s="180"/>
      <c r="AF1815" s="180"/>
      <c r="AG1815" s="180"/>
    </row>
    <row r="1816" spans="15:33" s="179" customFormat="1" x14ac:dyDescent="0.25">
      <c r="O1816" s="180"/>
      <c r="P1816" s="180"/>
      <c r="Q1816" s="180"/>
      <c r="R1816" s="180"/>
      <c r="S1816" s="180"/>
      <c r="T1816" s="180"/>
      <c r="U1816" s="180"/>
      <c r="V1816" s="180"/>
      <c r="W1816" s="180"/>
      <c r="X1816" s="180"/>
      <c r="Y1816" s="180"/>
      <c r="Z1816" s="180"/>
      <c r="AA1816" s="180"/>
      <c r="AB1816" s="180"/>
      <c r="AC1816" s="205" t="str">
        <f>INDEX(Tracking!$B$6:$B$3001,ROW(A1811),1)&amp;""</f>
        <v/>
      </c>
      <c r="AD1816" s="206">
        <f t="array" ref="AD1816">SUMPRODUCT(MID(0&amp;AC1816,LARGE(INDEX(ISNUMBER(--MID(AC1816,ROW($A$1:$A$25),1))* ROW($A$1:$A$25),0),ROW($A$1:$A$25))+1,1)*10^ROW($A$1:$A$25)/10)</f>
        <v>0</v>
      </c>
      <c r="AE1816" s="180"/>
      <c r="AF1816" s="180"/>
      <c r="AG1816" s="180"/>
    </row>
    <row r="1817" spans="15:33" s="179" customFormat="1" x14ac:dyDescent="0.25">
      <c r="O1817" s="180"/>
      <c r="P1817" s="180"/>
      <c r="Q1817" s="180"/>
      <c r="R1817" s="180"/>
      <c r="S1817" s="180"/>
      <c r="T1817" s="180"/>
      <c r="U1817" s="180"/>
      <c r="V1817" s="180"/>
      <c r="W1817" s="180"/>
      <c r="X1817" s="180"/>
      <c r="Y1817" s="180"/>
      <c r="Z1817" s="180"/>
      <c r="AA1817" s="180"/>
      <c r="AB1817" s="180"/>
      <c r="AC1817" s="205" t="str">
        <f>INDEX(Tracking!$B$6:$B$3001,ROW(A1812),1)&amp;""</f>
        <v/>
      </c>
      <c r="AD1817" s="206">
        <f t="array" ref="AD1817">SUMPRODUCT(MID(0&amp;AC1817,LARGE(INDEX(ISNUMBER(--MID(AC1817,ROW($A$1:$A$25),1))* ROW($A$1:$A$25),0),ROW($A$1:$A$25))+1,1)*10^ROW($A$1:$A$25)/10)</f>
        <v>0</v>
      </c>
      <c r="AE1817" s="180"/>
      <c r="AF1817" s="180"/>
      <c r="AG1817" s="180"/>
    </row>
    <row r="1818" spans="15:33" s="179" customFormat="1" x14ac:dyDescent="0.25">
      <c r="O1818" s="180"/>
      <c r="P1818" s="180"/>
      <c r="Q1818" s="180"/>
      <c r="R1818" s="180"/>
      <c r="S1818" s="180"/>
      <c r="T1818" s="180"/>
      <c r="U1818" s="180"/>
      <c r="V1818" s="180"/>
      <c r="W1818" s="180"/>
      <c r="X1818" s="180"/>
      <c r="Y1818" s="180"/>
      <c r="Z1818" s="180"/>
      <c r="AA1818" s="180"/>
      <c r="AB1818" s="180"/>
      <c r="AC1818" s="205" t="str">
        <f>INDEX(Tracking!$B$6:$B$3001,ROW(A1813),1)&amp;""</f>
        <v/>
      </c>
      <c r="AD1818" s="206">
        <f t="array" ref="AD1818">SUMPRODUCT(MID(0&amp;AC1818,LARGE(INDEX(ISNUMBER(--MID(AC1818,ROW($A$1:$A$25),1))* ROW($A$1:$A$25),0),ROW($A$1:$A$25))+1,1)*10^ROW($A$1:$A$25)/10)</f>
        <v>0</v>
      </c>
      <c r="AE1818" s="180"/>
      <c r="AF1818" s="180"/>
      <c r="AG1818" s="180"/>
    </row>
    <row r="1819" spans="15:33" s="179" customFormat="1" x14ac:dyDescent="0.25">
      <c r="O1819" s="180"/>
      <c r="P1819" s="180"/>
      <c r="Q1819" s="180"/>
      <c r="R1819" s="180"/>
      <c r="S1819" s="180"/>
      <c r="T1819" s="180"/>
      <c r="U1819" s="180"/>
      <c r="V1819" s="180"/>
      <c r="W1819" s="180"/>
      <c r="X1819" s="180"/>
      <c r="Y1819" s="180"/>
      <c r="Z1819" s="180"/>
      <c r="AA1819" s="180"/>
      <c r="AB1819" s="180"/>
      <c r="AC1819" s="205" t="str">
        <f>INDEX(Tracking!$B$6:$B$3001,ROW(A1814),1)&amp;""</f>
        <v/>
      </c>
      <c r="AD1819" s="206">
        <f t="array" ref="AD1819">SUMPRODUCT(MID(0&amp;AC1819,LARGE(INDEX(ISNUMBER(--MID(AC1819,ROW($A$1:$A$25),1))* ROW($A$1:$A$25),0),ROW($A$1:$A$25))+1,1)*10^ROW($A$1:$A$25)/10)</f>
        <v>0</v>
      </c>
      <c r="AE1819" s="180"/>
      <c r="AF1819" s="180"/>
      <c r="AG1819" s="180"/>
    </row>
    <row r="1820" spans="15:33" s="179" customFormat="1" x14ac:dyDescent="0.25">
      <c r="O1820" s="180"/>
      <c r="P1820" s="180"/>
      <c r="Q1820" s="180"/>
      <c r="R1820" s="180"/>
      <c r="S1820" s="180"/>
      <c r="T1820" s="180"/>
      <c r="U1820" s="180"/>
      <c r="V1820" s="180"/>
      <c r="W1820" s="180"/>
      <c r="X1820" s="180"/>
      <c r="Y1820" s="180"/>
      <c r="Z1820" s="180"/>
      <c r="AA1820" s="180"/>
      <c r="AB1820" s="180"/>
      <c r="AC1820" s="205" t="str">
        <f>INDEX(Tracking!$B$6:$B$3001,ROW(A1815),1)&amp;""</f>
        <v/>
      </c>
      <c r="AD1820" s="206">
        <f t="array" ref="AD1820">SUMPRODUCT(MID(0&amp;AC1820,LARGE(INDEX(ISNUMBER(--MID(AC1820,ROW($A$1:$A$25),1))* ROW($A$1:$A$25),0),ROW($A$1:$A$25))+1,1)*10^ROW($A$1:$A$25)/10)</f>
        <v>0</v>
      </c>
      <c r="AE1820" s="180"/>
      <c r="AF1820" s="180"/>
      <c r="AG1820" s="180"/>
    </row>
    <row r="1821" spans="15:33" s="179" customFormat="1" x14ac:dyDescent="0.25">
      <c r="O1821" s="180"/>
      <c r="P1821" s="180"/>
      <c r="Q1821" s="180"/>
      <c r="R1821" s="180"/>
      <c r="S1821" s="180"/>
      <c r="T1821" s="180"/>
      <c r="U1821" s="180"/>
      <c r="V1821" s="180"/>
      <c r="W1821" s="180"/>
      <c r="X1821" s="180"/>
      <c r="Y1821" s="180"/>
      <c r="Z1821" s="180"/>
      <c r="AA1821" s="180"/>
      <c r="AB1821" s="180"/>
      <c r="AC1821" s="205" t="str">
        <f>INDEX(Tracking!$B$6:$B$3001,ROW(A1816),1)&amp;""</f>
        <v/>
      </c>
      <c r="AD1821" s="206">
        <f t="array" ref="AD1821">SUMPRODUCT(MID(0&amp;AC1821,LARGE(INDEX(ISNUMBER(--MID(AC1821,ROW($A$1:$A$25),1))* ROW($A$1:$A$25),0),ROW($A$1:$A$25))+1,1)*10^ROW($A$1:$A$25)/10)</f>
        <v>0</v>
      </c>
      <c r="AE1821" s="180"/>
      <c r="AF1821" s="180"/>
      <c r="AG1821" s="180"/>
    </row>
    <row r="1822" spans="15:33" s="179" customFormat="1" x14ac:dyDescent="0.25">
      <c r="O1822" s="180"/>
      <c r="P1822" s="180"/>
      <c r="Q1822" s="180"/>
      <c r="R1822" s="180"/>
      <c r="S1822" s="180"/>
      <c r="T1822" s="180"/>
      <c r="U1822" s="180"/>
      <c r="V1822" s="180"/>
      <c r="W1822" s="180"/>
      <c r="X1822" s="180"/>
      <c r="Y1822" s="180"/>
      <c r="Z1822" s="180"/>
      <c r="AA1822" s="180"/>
      <c r="AB1822" s="180"/>
      <c r="AC1822" s="205" t="str">
        <f>INDEX(Tracking!$B$6:$B$3001,ROW(A1817),1)&amp;""</f>
        <v/>
      </c>
      <c r="AD1822" s="206">
        <f t="array" ref="AD1822">SUMPRODUCT(MID(0&amp;AC1822,LARGE(INDEX(ISNUMBER(--MID(AC1822,ROW($A$1:$A$25),1))* ROW($A$1:$A$25),0),ROW($A$1:$A$25))+1,1)*10^ROW($A$1:$A$25)/10)</f>
        <v>0</v>
      </c>
      <c r="AE1822" s="180"/>
      <c r="AF1822" s="180"/>
      <c r="AG1822" s="180"/>
    </row>
    <row r="1823" spans="15:33" s="179" customFormat="1" x14ac:dyDescent="0.25">
      <c r="O1823" s="180"/>
      <c r="P1823" s="180"/>
      <c r="Q1823" s="180"/>
      <c r="R1823" s="180"/>
      <c r="S1823" s="180"/>
      <c r="T1823" s="180"/>
      <c r="U1823" s="180"/>
      <c r="V1823" s="180"/>
      <c r="W1823" s="180"/>
      <c r="X1823" s="180"/>
      <c r="Y1823" s="180"/>
      <c r="Z1823" s="180"/>
      <c r="AA1823" s="180"/>
      <c r="AB1823" s="180"/>
      <c r="AC1823" s="205" t="str">
        <f>INDEX(Tracking!$B$6:$B$3001,ROW(A1818),1)&amp;""</f>
        <v/>
      </c>
      <c r="AD1823" s="206">
        <f t="array" ref="AD1823">SUMPRODUCT(MID(0&amp;AC1823,LARGE(INDEX(ISNUMBER(--MID(AC1823,ROW($A$1:$A$25),1))* ROW($A$1:$A$25),0),ROW($A$1:$A$25))+1,1)*10^ROW($A$1:$A$25)/10)</f>
        <v>0</v>
      </c>
      <c r="AE1823" s="180"/>
      <c r="AF1823" s="180"/>
      <c r="AG1823" s="180"/>
    </row>
    <row r="1824" spans="15:33" s="179" customFormat="1" x14ac:dyDescent="0.25">
      <c r="O1824" s="180"/>
      <c r="P1824" s="180"/>
      <c r="Q1824" s="180"/>
      <c r="R1824" s="180"/>
      <c r="S1824" s="180"/>
      <c r="T1824" s="180"/>
      <c r="U1824" s="180"/>
      <c r="V1824" s="180"/>
      <c r="W1824" s="180"/>
      <c r="X1824" s="180"/>
      <c r="Y1824" s="180"/>
      <c r="Z1824" s="180"/>
      <c r="AA1824" s="180"/>
      <c r="AB1824" s="180"/>
      <c r="AC1824" s="205" t="str">
        <f>INDEX(Tracking!$B$6:$B$3001,ROW(A1819),1)&amp;""</f>
        <v/>
      </c>
      <c r="AD1824" s="206">
        <f t="array" ref="AD1824">SUMPRODUCT(MID(0&amp;AC1824,LARGE(INDEX(ISNUMBER(--MID(AC1824,ROW($A$1:$A$25),1))* ROW($A$1:$A$25),0),ROW($A$1:$A$25))+1,1)*10^ROW($A$1:$A$25)/10)</f>
        <v>0</v>
      </c>
      <c r="AE1824" s="180"/>
      <c r="AF1824" s="180"/>
      <c r="AG1824" s="180"/>
    </row>
    <row r="1825" spans="15:33" s="179" customFormat="1" x14ac:dyDescent="0.25">
      <c r="O1825" s="180"/>
      <c r="P1825" s="180"/>
      <c r="Q1825" s="180"/>
      <c r="R1825" s="180"/>
      <c r="S1825" s="180"/>
      <c r="T1825" s="180"/>
      <c r="U1825" s="180"/>
      <c r="V1825" s="180"/>
      <c r="W1825" s="180"/>
      <c r="X1825" s="180"/>
      <c r="Y1825" s="180"/>
      <c r="Z1825" s="180"/>
      <c r="AA1825" s="180"/>
      <c r="AB1825" s="180"/>
      <c r="AC1825" s="205" t="str">
        <f>INDEX(Tracking!$B$6:$B$3001,ROW(A1820),1)&amp;""</f>
        <v/>
      </c>
      <c r="AD1825" s="206">
        <f t="array" ref="AD1825">SUMPRODUCT(MID(0&amp;AC1825,LARGE(INDEX(ISNUMBER(--MID(AC1825,ROW($A$1:$A$25),1))* ROW($A$1:$A$25),0),ROW($A$1:$A$25))+1,1)*10^ROW($A$1:$A$25)/10)</f>
        <v>0</v>
      </c>
      <c r="AE1825" s="180"/>
      <c r="AF1825" s="180"/>
      <c r="AG1825" s="180"/>
    </row>
    <row r="1826" spans="15:33" s="179" customFormat="1" x14ac:dyDescent="0.25">
      <c r="O1826" s="180"/>
      <c r="P1826" s="180"/>
      <c r="Q1826" s="180"/>
      <c r="R1826" s="180"/>
      <c r="S1826" s="180"/>
      <c r="T1826" s="180"/>
      <c r="U1826" s="180"/>
      <c r="V1826" s="180"/>
      <c r="W1826" s="180"/>
      <c r="X1826" s="180"/>
      <c r="Y1826" s="180"/>
      <c r="Z1826" s="180"/>
      <c r="AA1826" s="180"/>
      <c r="AB1826" s="180"/>
      <c r="AC1826" s="205" t="str">
        <f>INDEX(Tracking!$B$6:$B$3001,ROW(A1821),1)&amp;""</f>
        <v/>
      </c>
      <c r="AD1826" s="206">
        <f t="array" ref="AD1826">SUMPRODUCT(MID(0&amp;AC1826,LARGE(INDEX(ISNUMBER(--MID(AC1826,ROW($A$1:$A$25),1))* ROW($A$1:$A$25),0),ROW($A$1:$A$25))+1,1)*10^ROW($A$1:$A$25)/10)</f>
        <v>0</v>
      </c>
      <c r="AE1826" s="180"/>
      <c r="AF1826" s="180"/>
      <c r="AG1826" s="180"/>
    </row>
    <row r="1827" spans="15:33" s="179" customFormat="1" x14ac:dyDescent="0.25">
      <c r="O1827" s="180"/>
      <c r="P1827" s="180"/>
      <c r="Q1827" s="180"/>
      <c r="R1827" s="180"/>
      <c r="S1827" s="180"/>
      <c r="T1827" s="180"/>
      <c r="U1827" s="180"/>
      <c r="V1827" s="180"/>
      <c r="W1827" s="180"/>
      <c r="X1827" s="180"/>
      <c r="Y1827" s="180"/>
      <c r="Z1827" s="180"/>
      <c r="AA1827" s="180"/>
      <c r="AB1827" s="180"/>
      <c r="AC1827" s="205" t="str">
        <f>INDEX(Tracking!$B$6:$B$3001,ROW(A1822),1)&amp;""</f>
        <v/>
      </c>
      <c r="AD1827" s="206">
        <f t="array" ref="AD1827">SUMPRODUCT(MID(0&amp;AC1827,LARGE(INDEX(ISNUMBER(--MID(AC1827,ROW($A$1:$A$25),1))* ROW($A$1:$A$25),0),ROW($A$1:$A$25))+1,1)*10^ROW($A$1:$A$25)/10)</f>
        <v>0</v>
      </c>
      <c r="AE1827" s="180"/>
      <c r="AF1827" s="180"/>
      <c r="AG1827" s="180"/>
    </row>
    <row r="1828" spans="15:33" s="179" customFormat="1" x14ac:dyDescent="0.25">
      <c r="O1828" s="180"/>
      <c r="P1828" s="180"/>
      <c r="Q1828" s="180"/>
      <c r="R1828" s="180"/>
      <c r="S1828" s="180"/>
      <c r="T1828" s="180"/>
      <c r="U1828" s="180"/>
      <c r="V1828" s="180"/>
      <c r="W1828" s="180"/>
      <c r="X1828" s="180"/>
      <c r="Y1828" s="180"/>
      <c r="Z1828" s="180"/>
      <c r="AA1828" s="180"/>
      <c r="AB1828" s="180"/>
      <c r="AC1828" s="205" t="str">
        <f>INDEX(Tracking!$B$6:$B$3001,ROW(A1823),1)&amp;""</f>
        <v/>
      </c>
      <c r="AD1828" s="206">
        <f t="array" ref="AD1828">SUMPRODUCT(MID(0&amp;AC1828,LARGE(INDEX(ISNUMBER(--MID(AC1828,ROW($A$1:$A$25),1))* ROW($A$1:$A$25),0),ROW($A$1:$A$25))+1,1)*10^ROW($A$1:$A$25)/10)</f>
        <v>0</v>
      </c>
      <c r="AE1828" s="180"/>
      <c r="AF1828" s="180"/>
      <c r="AG1828" s="180"/>
    </row>
    <row r="1829" spans="15:33" s="179" customFormat="1" x14ac:dyDescent="0.25">
      <c r="O1829" s="180"/>
      <c r="P1829" s="180"/>
      <c r="Q1829" s="180"/>
      <c r="R1829" s="180"/>
      <c r="S1829" s="180"/>
      <c r="T1829" s="180"/>
      <c r="U1829" s="180"/>
      <c r="V1829" s="180"/>
      <c r="W1829" s="180"/>
      <c r="X1829" s="180"/>
      <c r="Y1829" s="180"/>
      <c r="Z1829" s="180"/>
      <c r="AA1829" s="180"/>
      <c r="AB1829" s="180"/>
      <c r="AC1829" s="205" t="str">
        <f>INDEX(Tracking!$B$6:$B$3001,ROW(A1824),1)&amp;""</f>
        <v/>
      </c>
      <c r="AD1829" s="206">
        <f t="array" ref="AD1829">SUMPRODUCT(MID(0&amp;AC1829,LARGE(INDEX(ISNUMBER(--MID(AC1829,ROW($A$1:$A$25),1))* ROW($A$1:$A$25),0),ROW($A$1:$A$25))+1,1)*10^ROW($A$1:$A$25)/10)</f>
        <v>0</v>
      </c>
      <c r="AE1829" s="180"/>
      <c r="AF1829" s="180"/>
      <c r="AG1829" s="180"/>
    </row>
    <row r="1830" spans="15:33" s="179" customFormat="1" x14ac:dyDescent="0.25">
      <c r="O1830" s="180"/>
      <c r="P1830" s="180"/>
      <c r="Q1830" s="180"/>
      <c r="R1830" s="180"/>
      <c r="S1830" s="180"/>
      <c r="T1830" s="180"/>
      <c r="U1830" s="180"/>
      <c r="V1830" s="180"/>
      <c r="W1830" s="180"/>
      <c r="X1830" s="180"/>
      <c r="Y1830" s="180"/>
      <c r="Z1830" s="180"/>
      <c r="AA1830" s="180"/>
      <c r="AB1830" s="180"/>
      <c r="AC1830" s="205" t="str">
        <f>INDEX(Tracking!$B$6:$B$3001,ROW(A1825),1)&amp;""</f>
        <v/>
      </c>
      <c r="AD1830" s="206">
        <f t="array" ref="AD1830">SUMPRODUCT(MID(0&amp;AC1830,LARGE(INDEX(ISNUMBER(--MID(AC1830,ROW($A$1:$A$25),1))* ROW($A$1:$A$25),0),ROW($A$1:$A$25))+1,1)*10^ROW($A$1:$A$25)/10)</f>
        <v>0</v>
      </c>
      <c r="AE1830" s="180"/>
      <c r="AF1830" s="180"/>
      <c r="AG1830" s="180"/>
    </row>
    <row r="1831" spans="15:33" s="179" customFormat="1" x14ac:dyDescent="0.25">
      <c r="O1831" s="180"/>
      <c r="P1831" s="180"/>
      <c r="Q1831" s="180"/>
      <c r="R1831" s="180"/>
      <c r="S1831" s="180"/>
      <c r="T1831" s="180"/>
      <c r="U1831" s="180"/>
      <c r="V1831" s="180"/>
      <c r="W1831" s="180"/>
      <c r="X1831" s="180"/>
      <c r="Y1831" s="180"/>
      <c r="Z1831" s="180"/>
      <c r="AA1831" s="180"/>
      <c r="AB1831" s="180"/>
      <c r="AC1831" s="205" t="str">
        <f>INDEX(Tracking!$B$6:$B$3001,ROW(A1826),1)&amp;""</f>
        <v/>
      </c>
      <c r="AD1831" s="206">
        <f t="array" ref="AD1831">SUMPRODUCT(MID(0&amp;AC1831,LARGE(INDEX(ISNUMBER(--MID(AC1831,ROW($A$1:$A$25),1))* ROW($A$1:$A$25),0),ROW($A$1:$A$25))+1,1)*10^ROW($A$1:$A$25)/10)</f>
        <v>0</v>
      </c>
      <c r="AE1831" s="180"/>
      <c r="AF1831" s="180"/>
      <c r="AG1831" s="180"/>
    </row>
    <row r="1832" spans="15:33" s="179" customFormat="1" x14ac:dyDescent="0.25">
      <c r="O1832" s="180"/>
      <c r="P1832" s="180"/>
      <c r="Q1832" s="180"/>
      <c r="R1832" s="180"/>
      <c r="S1832" s="180"/>
      <c r="T1832" s="180"/>
      <c r="U1832" s="180"/>
      <c r="V1832" s="180"/>
      <c r="W1832" s="180"/>
      <c r="X1832" s="180"/>
      <c r="Y1832" s="180"/>
      <c r="Z1832" s="180"/>
      <c r="AA1832" s="180"/>
      <c r="AB1832" s="180"/>
      <c r="AC1832" s="205" t="str">
        <f>INDEX(Tracking!$B$6:$B$3001,ROW(A1827),1)&amp;""</f>
        <v/>
      </c>
      <c r="AD1832" s="206">
        <f t="array" ref="AD1832">SUMPRODUCT(MID(0&amp;AC1832,LARGE(INDEX(ISNUMBER(--MID(AC1832,ROW($A$1:$A$25),1))* ROW($A$1:$A$25),0),ROW($A$1:$A$25))+1,1)*10^ROW($A$1:$A$25)/10)</f>
        <v>0</v>
      </c>
      <c r="AE1832" s="180"/>
      <c r="AF1832" s="180"/>
      <c r="AG1832" s="180"/>
    </row>
    <row r="1833" spans="15:33" s="179" customFormat="1" x14ac:dyDescent="0.25">
      <c r="O1833" s="180"/>
      <c r="P1833" s="180"/>
      <c r="Q1833" s="180"/>
      <c r="R1833" s="180"/>
      <c r="S1833" s="180"/>
      <c r="T1833" s="180"/>
      <c r="U1833" s="180"/>
      <c r="V1833" s="180"/>
      <c r="W1833" s="180"/>
      <c r="X1833" s="180"/>
      <c r="Y1833" s="180"/>
      <c r="Z1833" s="180"/>
      <c r="AA1833" s="180"/>
      <c r="AB1833" s="180"/>
      <c r="AC1833" s="205" t="str">
        <f>INDEX(Tracking!$B$6:$B$3001,ROW(A1828),1)&amp;""</f>
        <v/>
      </c>
      <c r="AD1833" s="206">
        <f t="array" ref="AD1833">SUMPRODUCT(MID(0&amp;AC1833,LARGE(INDEX(ISNUMBER(--MID(AC1833,ROW($A$1:$A$25),1))* ROW($A$1:$A$25),0),ROW($A$1:$A$25))+1,1)*10^ROW($A$1:$A$25)/10)</f>
        <v>0</v>
      </c>
      <c r="AE1833" s="180"/>
      <c r="AF1833" s="180"/>
      <c r="AG1833" s="180"/>
    </row>
    <row r="1834" spans="15:33" s="179" customFormat="1" x14ac:dyDescent="0.25">
      <c r="O1834" s="180"/>
      <c r="P1834" s="180"/>
      <c r="Q1834" s="180"/>
      <c r="R1834" s="180"/>
      <c r="S1834" s="180"/>
      <c r="T1834" s="180"/>
      <c r="U1834" s="180"/>
      <c r="V1834" s="180"/>
      <c r="W1834" s="180"/>
      <c r="X1834" s="180"/>
      <c r="Y1834" s="180"/>
      <c r="Z1834" s="180"/>
      <c r="AA1834" s="180"/>
      <c r="AB1834" s="180"/>
      <c r="AC1834" s="205" t="str">
        <f>INDEX(Tracking!$B$6:$B$3001,ROW(A1829),1)&amp;""</f>
        <v/>
      </c>
      <c r="AD1834" s="206">
        <f t="array" ref="AD1834">SUMPRODUCT(MID(0&amp;AC1834,LARGE(INDEX(ISNUMBER(--MID(AC1834,ROW($A$1:$A$25),1))* ROW($A$1:$A$25),0),ROW($A$1:$A$25))+1,1)*10^ROW($A$1:$A$25)/10)</f>
        <v>0</v>
      </c>
      <c r="AE1834" s="180"/>
      <c r="AF1834" s="180"/>
      <c r="AG1834" s="180"/>
    </row>
    <row r="1835" spans="15:33" s="179" customFormat="1" x14ac:dyDescent="0.25">
      <c r="O1835" s="180"/>
      <c r="P1835" s="180"/>
      <c r="Q1835" s="180"/>
      <c r="R1835" s="180"/>
      <c r="S1835" s="180"/>
      <c r="T1835" s="180"/>
      <c r="U1835" s="180"/>
      <c r="V1835" s="180"/>
      <c r="W1835" s="180"/>
      <c r="X1835" s="180"/>
      <c r="Y1835" s="180"/>
      <c r="Z1835" s="180"/>
      <c r="AA1835" s="180"/>
      <c r="AB1835" s="180"/>
      <c r="AC1835" s="205" t="str">
        <f>INDEX(Tracking!$B$6:$B$3001,ROW(A1830),1)&amp;""</f>
        <v/>
      </c>
      <c r="AD1835" s="206">
        <f t="array" ref="AD1835">SUMPRODUCT(MID(0&amp;AC1835,LARGE(INDEX(ISNUMBER(--MID(AC1835,ROW($A$1:$A$25),1))* ROW($A$1:$A$25),0),ROW($A$1:$A$25))+1,1)*10^ROW($A$1:$A$25)/10)</f>
        <v>0</v>
      </c>
      <c r="AE1835" s="180"/>
      <c r="AF1835" s="180"/>
      <c r="AG1835" s="180"/>
    </row>
    <row r="1836" spans="15:33" s="179" customFormat="1" x14ac:dyDescent="0.25">
      <c r="O1836" s="180"/>
      <c r="P1836" s="180"/>
      <c r="Q1836" s="180"/>
      <c r="R1836" s="180"/>
      <c r="S1836" s="180"/>
      <c r="T1836" s="180"/>
      <c r="U1836" s="180"/>
      <c r="V1836" s="180"/>
      <c r="W1836" s="180"/>
      <c r="X1836" s="180"/>
      <c r="Y1836" s="180"/>
      <c r="Z1836" s="180"/>
      <c r="AA1836" s="180"/>
      <c r="AB1836" s="180"/>
      <c r="AC1836" s="205" t="str">
        <f>INDEX(Tracking!$B$6:$B$3001,ROW(A1831),1)&amp;""</f>
        <v/>
      </c>
      <c r="AD1836" s="206">
        <f t="array" ref="AD1836">SUMPRODUCT(MID(0&amp;AC1836,LARGE(INDEX(ISNUMBER(--MID(AC1836,ROW($A$1:$A$25),1))* ROW($A$1:$A$25),0),ROW($A$1:$A$25))+1,1)*10^ROW($A$1:$A$25)/10)</f>
        <v>0</v>
      </c>
      <c r="AE1836" s="180"/>
      <c r="AF1836" s="180"/>
      <c r="AG1836" s="180"/>
    </row>
    <row r="1837" spans="15:33" s="179" customFormat="1" x14ac:dyDescent="0.25">
      <c r="O1837" s="180"/>
      <c r="P1837" s="180"/>
      <c r="Q1837" s="180"/>
      <c r="R1837" s="180"/>
      <c r="S1837" s="180"/>
      <c r="T1837" s="180"/>
      <c r="U1837" s="180"/>
      <c r="V1837" s="180"/>
      <c r="W1837" s="180"/>
      <c r="X1837" s="180"/>
      <c r="Y1837" s="180"/>
      <c r="Z1837" s="180"/>
      <c r="AA1837" s="180"/>
      <c r="AB1837" s="180"/>
      <c r="AC1837" s="205" t="str">
        <f>INDEX(Tracking!$B$6:$B$3001,ROW(A1832),1)&amp;""</f>
        <v/>
      </c>
      <c r="AD1837" s="206">
        <f t="array" ref="AD1837">SUMPRODUCT(MID(0&amp;AC1837,LARGE(INDEX(ISNUMBER(--MID(AC1837,ROW($A$1:$A$25),1))* ROW($A$1:$A$25),0),ROW($A$1:$A$25))+1,1)*10^ROW($A$1:$A$25)/10)</f>
        <v>0</v>
      </c>
      <c r="AE1837" s="180"/>
      <c r="AF1837" s="180"/>
      <c r="AG1837" s="180"/>
    </row>
    <row r="1838" spans="15:33" s="179" customFormat="1" x14ac:dyDescent="0.25">
      <c r="O1838" s="180"/>
      <c r="P1838" s="180"/>
      <c r="Q1838" s="180"/>
      <c r="R1838" s="180"/>
      <c r="S1838" s="180"/>
      <c r="T1838" s="180"/>
      <c r="U1838" s="180"/>
      <c r="V1838" s="180"/>
      <c r="W1838" s="180"/>
      <c r="X1838" s="180"/>
      <c r="Y1838" s="180"/>
      <c r="Z1838" s="180"/>
      <c r="AA1838" s="180"/>
      <c r="AB1838" s="180"/>
      <c r="AC1838" s="205" t="str">
        <f>INDEX(Tracking!$B$6:$B$3001,ROW(A1833),1)&amp;""</f>
        <v/>
      </c>
      <c r="AD1838" s="206">
        <f t="array" ref="AD1838">SUMPRODUCT(MID(0&amp;AC1838,LARGE(INDEX(ISNUMBER(--MID(AC1838,ROW($A$1:$A$25),1))* ROW($A$1:$A$25),0),ROW($A$1:$A$25))+1,1)*10^ROW($A$1:$A$25)/10)</f>
        <v>0</v>
      </c>
      <c r="AE1838" s="180"/>
      <c r="AF1838" s="180"/>
      <c r="AG1838" s="180"/>
    </row>
    <row r="1839" spans="15:33" s="179" customFormat="1" x14ac:dyDescent="0.25">
      <c r="O1839" s="180"/>
      <c r="P1839" s="180"/>
      <c r="Q1839" s="180"/>
      <c r="R1839" s="180"/>
      <c r="S1839" s="180"/>
      <c r="T1839" s="180"/>
      <c r="U1839" s="180"/>
      <c r="V1839" s="180"/>
      <c r="W1839" s="180"/>
      <c r="X1839" s="180"/>
      <c r="Y1839" s="180"/>
      <c r="Z1839" s="180"/>
      <c r="AA1839" s="180"/>
      <c r="AB1839" s="180"/>
      <c r="AC1839" s="205" t="str">
        <f>INDEX(Tracking!$B$6:$B$3001,ROW(A1834),1)&amp;""</f>
        <v/>
      </c>
      <c r="AD1839" s="206">
        <f t="array" ref="AD1839">SUMPRODUCT(MID(0&amp;AC1839,LARGE(INDEX(ISNUMBER(--MID(AC1839,ROW($A$1:$A$25),1))* ROW($A$1:$A$25),0),ROW($A$1:$A$25))+1,1)*10^ROW($A$1:$A$25)/10)</f>
        <v>0</v>
      </c>
      <c r="AE1839" s="180"/>
      <c r="AF1839" s="180"/>
      <c r="AG1839" s="180"/>
    </row>
    <row r="1840" spans="15:33" s="179" customFormat="1" x14ac:dyDescent="0.25">
      <c r="O1840" s="180"/>
      <c r="P1840" s="180"/>
      <c r="Q1840" s="180"/>
      <c r="R1840" s="180"/>
      <c r="S1840" s="180"/>
      <c r="T1840" s="180"/>
      <c r="U1840" s="180"/>
      <c r="V1840" s="180"/>
      <c r="W1840" s="180"/>
      <c r="X1840" s="180"/>
      <c r="Y1840" s="180"/>
      <c r="Z1840" s="180"/>
      <c r="AA1840" s="180"/>
      <c r="AB1840" s="180"/>
      <c r="AC1840" s="205" t="str">
        <f>INDEX(Tracking!$B$6:$B$3001,ROW(A1835),1)&amp;""</f>
        <v/>
      </c>
      <c r="AD1840" s="206">
        <f t="array" ref="AD1840">SUMPRODUCT(MID(0&amp;AC1840,LARGE(INDEX(ISNUMBER(--MID(AC1840,ROW($A$1:$A$25),1))* ROW($A$1:$A$25),0),ROW($A$1:$A$25))+1,1)*10^ROW($A$1:$A$25)/10)</f>
        <v>0</v>
      </c>
      <c r="AE1840" s="180"/>
      <c r="AF1840" s="180"/>
      <c r="AG1840" s="180"/>
    </row>
    <row r="1841" spans="15:33" s="179" customFormat="1" x14ac:dyDescent="0.25">
      <c r="O1841" s="180"/>
      <c r="P1841" s="180"/>
      <c r="Q1841" s="180"/>
      <c r="R1841" s="180"/>
      <c r="S1841" s="180"/>
      <c r="T1841" s="180"/>
      <c r="U1841" s="180"/>
      <c r="V1841" s="180"/>
      <c r="W1841" s="180"/>
      <c r="X1841" s="180"/>
      <c r="Y1841" s="180"/>
      <c r="Z1841" s="180"/>
      <c r="AA1841" s="180"/>
      <c r="AB1841" s="180"/>
      <c r="AC1841" s="205" t="str">
        <f>INDEX(Tracking!$B$6:$B$3001,ROW(A1836),1)&amp;""</f>
        <v/>
      </c>
      <c r="AD1841" s="206">
        <f t="array" ref="AD1841">SUMPRODUCT(MID(0&amp;AC1841,LARGE(INDEX(ISNUMBER(--MID(AC1841,ROW($A$1:$A$25),1))* ROW($A$1:$A$25),0),ROW($A$1:$A$25))+1,1)*10^ROW($A$1:$A$25)/10)</f>
        <v>0</v>
      </c>
      <c r="AE1841" s="180"/>
      <c r="AF1841" s="180"/>
      <c r="AG1841" s="180"/>
    </row>
    <row r="1842" spans="15:33" s="179" customFormat="1" x14ac:dyDescent="0.25">
      <c r="O1842" s="180"/>
      <c r="P1842" s="180"/>
      <c r="Q1842" s="180"/>
      <c r="R1842" s="180"/>
      <c r="S1842" s="180"/>
      <c r="T1842" s="180"/>
      <c r="U1842" s="180"/>
      <c r="V1842" s="180"/>
      <c r="W1842" s="180"/>
      <c r="X1842" s="180"/>
      <c r="Y1842" s="180"/>
      <c r="Z1842" s="180"/>
      <c r="AA1842" s="180"/>
      <c r="AB1842" s="180"/>
      <c r="AC1842" s="205" t="str">
        <f>INDEX(Tracking!$B$6:$B$3001,ROW(A1837),1)&amp;""</f>
        <v/>
      </c>
      <c r="AD1842" s="206">
        <f t="array" ref="AD1842">SUMPRODUCT(MID(0&amp;AC1842,LARGE(INDEX(ISNUMBER(--MID(AC1842,ROW($A$1:$A$25),1))* ROW($A$1:$A$25),0),ROW($A$1:$A$25))+1,1)*10^ROW($A$1:$A$25)/10)</f>
        <v>0</v>
      </c>
      <c r="AE1842" s="180"/>
      <c r="AF1842" s="180"/>
      <c r="AG1842" s="180"/>
    </row>
    <row r="1843" spans="15:33" s="179" customFormat="1" x14ac:dyDescent="0.25">
      <c r="O1843" s="180"/>
      <c r="P1843" s="180"/>
      <c r="Q1843" s="180"/>
      <c r="R1843" s="180"/>
      <c r="S1843" s="180"/>
      <c r="T1843" s="180"/>
      <c r="U1843" s="180"/>
      <c r="V1843" s="180"/>
      <c r="W1843" s="180"/>
      <c r="X1843" s="180"/>
      <c r="Y1843" s="180"/>
      <c r="Z1843" s="180"/>
      <c r="AA1843" s="180"/>
      <c r="AB1843" s="180"/>
      <c r="AC1843" s="205" t="str">
        <f>INDEX(Tracking!$B$6:$B$3001,ROW(A1838),1)&amp;""</f>
        <v/>
      </c>
      <c r="AD1843" s="206">
        <f t="array" ref="AD1843">SUMPRODUCT(MID(0&amp;AC1843,LARGE(INDEX(ISNUMBER(--MID(AC1843,ROW($A$1:$A$25),1))* ROW($A$1:$A$25),0),ROW($A$1:$A$25))+1,1)*10^ROW($A$1:$A$25)/10)</f>
        <v>0</v>
      </c>
      <c r="AE1843" s="180"/>
      <c r="AF1843" s="180"/>
      <c r="AG1843" s="180"/>
    </row>
    <row r="1844" spans="15:33" s="179" customFormat="1" x14ac:dyDescent="0.25">
      <c r="O1844" s="180"/>
      <c r="P1844" s="180"/>
      <c r="Q1844" s="180"/>
      <c r="R1844" s="180"/>
      <c r="S1844" s="180"/>
      <c r="T1844" s="180"/>
      <c r="U1844" s="180"/>
      <c r="V1844" s="180"/>
      <c r="W1844" s="180"/>
      <c r="X1844" s="180"/>
      <c r="Y1844" s="180"/>
      <c r="Z1844" s="180"/>
      <c r="AA1844" s="180"/>
      <c r="AB1844" s="180"/>
      <c r="AC1844" s="205" t="str">
        <f>INDEX(Tracking!$B$6:$B$3001,ROW(A1839),1)&amp;""</f>
        <v/>
      </c>
      <c r="AD1844" s="206">
        <f t="array" ref="AD1844">SUMPRODUCT(MID(0&amp;AC1844,LARGE(INDEX(ISNUMBER(--MID(AC1844,ROW($A$1:$A$25),1))* ROW($A$1:$A$25),0),ROW($A$1:$A$25))+1,1)*10^ROW($A$1:$A$25)/10)</f>
        <v>0</v>
      </c>
      <c r="AE1844" s="180"/>
      <c r="AF1844" s="180"/>
      <c r="AG1844" s="180"/>
    </row>
    <row r="1845" spans="15:33" s="179" customFormat="1" x14ac:dyDescent="0.25">
      <c r="O1845" s="180"/>
      <c r="P1845" s="180"/>
      <c r="Q1845" s="180"/>
      <c r="R1845" s="180"/>
      <c r="S1845" s="180"/>
      <c r="T1845" s="180"/>
      <c r="U1845" s="180"/>
      <c r="V1845" s="180"/>
      <c r="W1845" s="180"/>
      <c r="X1845" s="180"/>
      <c r="Y1845" s="180"/>
      <c r="Z1845" s="180"/>
      <c r="AA1845" s="180"/>
      <c r="AB1845" s="180"/>
      <c r="AC1845" s="205" t="str">
        <f>INDEX(Tracking!$B$6:$B$3001,ROW(A1840),1)&amp;""</f>
        <v/>
      </c>
      <c r="AD1845" s="206">
        <f t="array" ref="AD1845">SUMPRODUCT(MID(0&amp;AC1845,LARGE(INDEX(ISNUMBER(--MID(AC1845,ROW($A$1:$A$25),1))* ROW($A$1:$A$25),0),ROW($A$1:$A$25))+1,1)*10^ROW($A$1:$A$25)/10)</f>
        <v>0</v>
      </c>
      <c r="AE1845" s="180"/>
      <c r="AF1845" s="180"/>
      <c r="AG1845" s="180"/>
    </row>
    <row r="1846" spans="15:33" s="179" customFormat="1" x14ac:dyDescent="0.25">
      <c r="O1846" s="180"/>
      <c r="P1846" s="180"/>
      <c r="Q1846" s="180"/>
      <c r="R1846" s="180"/>
      <c r="S1846" s="180"/>
      <c r="T1846" s="180"/>
      <c r="U1846" s="180"/>
      <c r="V1846" s="180"/>
      <c r="W1846" s="180"/>
      <c r="X1846" s="180"/>
      <c r="Y1846" s="180"/>
      <c r="Z1846" s="180"/>
      <c r="AA1846" s="180"/>
      <c r="AB1846" s="180"/>
      <c r="AC1846" s="205" t="str">
        <f>INDEX(Tracking!$B$6:$B$3001,ROW(A1841),1)&amp;""</f>
        <v/>
      </c>
      <c r="AD1846" s="206">
        <f t="array" ref="AD1846">SUMPRODUCT(MID(0&amp;AC1846,LARGE(INDEX(ISNUMBER(--MID(AC1846,ROW($A$1:$A$25),1))* ROW($A$1:$A$25),0),ROW($A$1:$A$25))+1,1)*10^ROW($A$1:$A$25)/10)</f>
        <v>0</v>
      </c>
      <c r="AE1846" s="180"/>
      <c r="AF1846" s="180"/>
      <c r="AG1846" s="180"/>
    </row>
    <row r="1847" spans="15:33" s="179" customFormat="1" x14ac:dyDescent="0.25">
      <c r="O1847" s="180"/>
      <c r="P1847" s="180"/>
      <c r="Q1847" s="180"/>
      <c r="R1847" s="180"/>
      <c r="S1847" s="180"/>
      <c r="T1847" s="180"/>
      <c r="U1847" s="180"/>
      <c r="V1847" s="180"/>
      <c r="W1847" s="180"/>
      <c r="X1847" s="180"/>
      <c r="Y1847" s="180"/>
      <c r="Z1847" s="180"/>
      <c r="AA1847" s="180"/>
      <c r="AB1847" s="180"/>
      <c r="AC1847" s="205" t="str">
        <f>INDEX(Tracking!$B$6:$B$3001,ROW(A1842),1)&amp;""</f>
        <v/>
      </c>
      <c r="AD1847" s="206">
        <f t="array" ref="AD1847">SUMPRODUCT(MID(0&amp;AC1847,LARGE(INDEX(ISNUMBER(--MID(AC1847,ROW($A$1:$A$25),1))* ROW($A$1:$A$25),0),ROW($A$1:$A$25))+1,1)*10^ROW($A$1:$A$25)/10)</f>
        <v>0</v>
      </c>
      <c r="AE1847" s="180"/>
      <c r="AF1847" s="180"/>
      <c r="AG1847" s="180"/>
    </row>
    <row r="1848" spans="15:33" s="179" customFormat="1" x14ac:dyDescent="0.25">
      <c r="O1848" s="180"/>
      <c r="P1848" s="180"/>
      <c r="Q1848" s="180"/>
      <c r="R1848" s="180"/>
      <c r="S1848" s="180"/>
      <c r="T1848" s="180"/>
      <c r="U1848" s="180"/>
      <c r="V1848" s="180"/>
      <c r="W1848" s="180"/>
      <c r="X1848" s="180"/>
      <c r="Y1848" s="180"/>
      <c r="Z1848" s="180"/>
      <c r="AA1848" s="180"/>
      <c r="AB1848" s="180"/>
      <c r="AC1848" s="205" t="str">
        <f>INDEX(Tracking!$B$6:$B$3001,ROW(A1843),1)&amp;""</f>
        <v/>
      </c>
      <c r="AD1848" s="206">
        <f t="array" ref="AD1848">SUMPRODUCT(MID(0&amp;AC1848,LARGE(INDEX(ISNUMBER(--MID(AC1848,ROW($A$1:$A$25),1))* ROW($A$1:$A$25),0),ROW($A$1:$A$25))+1,1)*10^ROW($A$1:$A$25)/10)</f>
        <v>0</v>
      </c>
      <c r="AE1848" s="180"/>
      <c r="AF1848" s="180"/>
      <c r="AG1848" s="180"/>
    </row>
    <row r="1849" spans="15:33" s="179" customFormat="1" x14ac:dyDescent="0.25">
      <c r="O1849" s="180"/>
      <c r="P1849" s="180"/>
      <c r="Q1849" s="180"/>
      <c r="R1849" s="180"/>
      <c r="S1849" s="180"/>
      <c r="T1849" s="180"/>
      <c r="U1849" s="180"/>
      <c r="V1849" s="180"/>
      <c r="W1849" s="180"/>
      <c r="X1849" s="180"/>
      <c r="Y1849" s="180"/>
      <c r="Z1849" s="180"/>
      <c r="AA1849" s="180"/>
      <c r="AB1849" s="180"/>
      <c r="AC1849" s="205" t="str">
        <f>INDEX(Tracking!$B$6:$B$3001,ROW(A1844),1)&amp;""</f>
        <v/>
      </c>
      <c r="AD1849" s="206">
        <f t="array" ref="AD1849">SUMPRODUCT(MID(0&amp;AC1849,LARGE(INDEX(ISNUMBER(--MID(AC1849,ROW($A$1:$A$25),1))* ROW($A$1:$A$25),0),ROW($A$1:$A$25))+1,1)*10^ROW($A$1:$A$25)/10)</f>
        <v>0</v>
      </c>
      <c r="AE1849" s="180"/>
      <c r="AF1849" s="180"/>
      <c r="AG1849" s="180"/>
    </row>
    <row r="1850" spans="15:33" s="179" customFormat="1" x14ac:dyDescent="0.25">
      <c r="O1850" s="180"/>
      <c r="P1850" s="180"/>
      <c r="Q1850" s="180"/>
      <c r="R1850" s="180"/>
      <c r="S1850" s="180"/>
      <c r="T1850" s="180"/>
      <c r="U1850" s="180"/>
      <c r="V1850" s="180"/>
      <c r="W1850" s="180"/>
      <c r="X1850" s="180"/>
      <c r="Y1850" s="180"/>
      <c r="Z1850" s="180"/>
      <c r="AA1850" s="180"/>
      <c r="AB1850" s="180"/>
      <c r="AC1850" s="205" t="str">
        <f>INDEX(Tracking!$B$6:$B$3001,ROW(A1845),1)&amp;""</f>
        <v/>
      </c>
      <c r="AD1850" s="206">
        <f t="array" ref="AD1850">SUMPRODUCT(MID(0&amp;AC1850,LARGE(INDEX(ISNUMBER(--MID(AC1850,ROW($A$1:$A$25),1))* ROW($A$1:$A$25),0),ROW($A$1:$A$25))+1,1)*10^ROW($A$1:$A$25)/10)</f>
        <v>0</v>
      </c>
      <c r="AE1850" s="180"/>
      <c r="AF1850" s="180"/>
      <c r="AG1850" s="180"/>
    </row>
    <row r="1851" spans="15:33" s="179" customFormat="1" x14ac:dyDescent="0.25">
      <c r="O1851" s="180"/>
      <c r="P1851" s="180"/>
      <c r="Q1851" s="180"/>
      <c r="R1851" s="180"/>
      <c r="S1851" s="180"/>
      <c r="T1851" s="180"/>
      <c r="U1851" s="180"/>
      <c r="V1851" s="180"/>
      <c r="W1851" s="180"/>
      <c r="X1851" s="180"/>
      <c r="Y1851" s="180"/>
      <c r="Z1851" s="180"/>
      <c r="AA1851" s="180"/>
      <c r="AB1851" s="180"/>
      <c r="AC1851" s="205" t="str">
        <f>INDEX(Tracking!$B$6:$B$3001,ROW(A1846),1)&amp;""</f>
        <v/>
      </c>
      <c r="AD1851" s="206">
        <f t="array" ref="AD1851">SUMPRODUCT(MID(0&amp;AC1851,LARGE(INDEX(ISNUMBER(--MID(AC1851,ROW($A$1:$A$25),1))* ROW($A$1:$A$25),0),ROW($A$1:$A$25))+1,1)*10^ROW($A$1:$A$25)/10)</f>
        <v>0</v>
      </c>
      <c r="AE1851" s="180"/>
      <c r="AF1851" s="180"/>
      <c r="AG1851" s="180"/>
    </row>
    <row r="1852" spans="15:33" s="179" customFormat="1" x14ac:dyDescent="0.25">
      <c r="O1852" s="180"/>
      <c r="P1852" s="180"/>
      <c r="Q1852" s="180"/>
      <c r="R1852" s="180"/>
      <c r="S1852" s="180"/>
      <c r="T1852" s="180"/>
      <c r="U1852" s="180"/>
      <c r="V1852" s="180"/>
      <c r="W1852" s="180"/>
      <c r="X1852" s="180"/>
      <c r="Y1852" s="180"/>
      <c r="Z1852" s="180"/>
      <c r="AA1852" s="180"/>
      <c r="AB1852" s="180"/>
      <c r="AC1852" s="205" t="str">
        <f>INDEX(Tracking!$B$6:$B$3001,ROW(A1847),1)&amp;""</f>
        <v/>
      </c>
      <c r="AD1852" s="206">
        <f t="array" ref="AD1852">SUMPRODUCT(MID(0&amp;AC1852,LARGE(INDEX(ISNUMBER(--MID(AC1852,ROW($A$1:$A$25),1))* ROW($A$1:$A$25),0),ROW($A$1:$A$25))+1,1)*10^ROW($A$1:$A$25)/10)</f>
        <v>0</v>
      </c>
      <c r="AE1852" s="180"/>
      <c r="AF1852" s="180"/>
      <c r="AG1852" s="180"/>
    </row>
    <row r="1853" spans="15:33" s="179" customFormat="1" x14ac:dyDescent="0.25">
      <c r="O1853" s="180"/>
      <c r="P1853" s="180"/>
      <c r="Q1853" s="180"/>
      <c r="R1853" s="180"/>
      <c r="S1853" s="180"/>
      <c r="T1853" s="180"/>
      <c r="U1853" s="180"/>
      <c r="V1853" s="180"/>
      <c r="W1853" s="180"/>
      <c r="X1853" s="180"/>
      <c r="Y1853" s="180"/>
      <c r="Z1853" s="180"/>
      <c r="AA1853" s="180"/>
      <c r="AB1853" s="180"/>
      <c r="AC1853" s="205" t="str">
        <f>INDEX(Tracking!$B$6:$B$3001,ROW(A1848),1)&amp;""</f>
        <v/>
      </c>
      <c r="AD1853" s="206">
        <f t="array" ref="AD1853">SUMPRODUCT(MID(0&amp;AC1853,LARGE(INDEX(ISNUMBER(--MID(AC1853,ROW($A$1:$A$25),1))* ROW($A$1:$A$25),0),ROW($A$1:$A$25))+1,1)*10^ROW($A$1:$A$25)/10)</f>
        <v>0</v>
      </c>
      <c r="AE1853" s="180"/>
      <c r="AF1853" s="180"/>
      <c r="AG1853" s="180"/>
    </row>
    <row r="1854" spans="15:33" s="179" customFormat="1" x14ac:dyDescent="0.25">
      <c r="O1854" s="180"/>
      <c r="P1854" s="180"/>
      <c r="Q1854" s="180"/>
      <c r="R1854" s="180"/>
      <c r="S1854" s="180"/>
      <c r="T1854" s="180"/>
      <c r="U1854" s="180"/>
      <c r="V1854" s="180"/>
      <c r="W1854" s="180"/>
      <c r="X1854" s="180"/>
      <c r="Y1854" s="180"/>
      <c r="Z1854" s="180"/>
      <c r="AA1854" s="180"/>
      <c r="AB1854" s="180"/>
      <c r="AC1854" s="205" t="str">
        <f>INDEX(Tracking!$B$6:$B$3001,ROW(A1849),1)&amp;""</f>
        <v/>
      </c>
      <c r="AD1854" s="206">
        <f t="array" ref="AD1854">SUMPRODUCT(MID(0&amp;AC1854,LARGE(INDEX(ISNUMBER(--MID(AC1854,ROW($A$1:$A$25),1))* ROW($A$1:$A$25),0),ROW($A$1:$A$25))+1,1)*10^ROW($A$1:$A$25)/10)</f>
        <v>0</v>
      </c>
      <c r="AE1854" s="180"/>
      <c r="AF1854" s="180"/>
      <c r="AG1854" s="180"/>
    </row>
    <row r="1855" spans="15:33" s="179" customFormat="1" x14ac:dyDescent="0.25">
      <c r="O1855" s="180"/>
      <c r="P1855" s="180"/>
      <c r="Q1855" s="180"/>
      <c r="R1855" s="180"/>
      <c r="S1855" s="180"/>
      <c r="T1855" s="180"/>
      <c r="U1855" s="180"/>
      <c r="V1855" s="180"/>
      <c r="W1855" s="180"/>
      <c r="X1855" s="180"/>
      <c r="Y1855" s="180"/>
      <c r="Z1855" s="180"/>
      <c r="AA1855" s="180"/>
      <c r="AB1855" s="180"/>
      <c r="AC1855" s="205" t="str">
        <f>INDEX(Tracking!$B$6:$B$3001,ROW(A1850),1)&amp;""</f>
        <v/>
      </c>
      <c r="AD1855" s="206">
        <f t="array" ref="AD1855">SUMPRODUCT(MID(0&amp;AC1855,LARGE(INDEX(ISNUMBER(--MID(AC1855,ROW($A$1:$A$25),1))* ROW($A$1:$A$25),0),ROW($A$1:$A$25))+1,1)*10^ROW($A$1:$A$25)/10)</f>
        <v>0</v>
      </c>
      <c r="AE1855" s="180"/>
      <c r="AF1855" s="180"/>
      <c r="AG1855" s="180"/>
    </row>
    <row r="1856" spans="15:33" s="179" customFormat="1" x14ac:dyDescent="0.25">
      <c r="O1856" s="180"/>
      <c r="P1856" s="180"/>
      <c r="Q1856" s="180"/>
      <c r="R1856" s="180"/>
      <c r="S1856" s="180"/>
      <c r="T1856" s="180"/>
      <c r="U1856" s="180"/>
      <c r="V1856" s="180"/>
      <c r="W1856" s="180"/>
      <c r="X1856" s="180"/>
      <c r="Y1856" s="180"/>
      <c r="Z1856" s="180"/>
      <c r="AA1856" s="180"/>
      <c r="AB1856" s="180"/>
      <c r="AC1856" s="205" t="str">
        <f>INDEX(Tracking!$B$6:$B$3001,ROW(A1851),1)&amp;""</f>
        <v/>
      </c>
      <c r="AD1856" s="206">
        <f t="array" ref="AD1856">SUMPRODUCT(MID(0&amp;AC1856,LARGE(INDEX(ISNUMBER(--MID(AC1856,ROW($A$1:$A$25),1))* ROW($A$1:$A$25),0),ROW($A$1:$A$25))+1,1)*10^ROW($A$1:$A$25)/10)</f>
        <v>0</v>
      </c>
      <c r="AE1856" s="180"/>
      <c r="AF1856" s="180"/>
      <c r="AG1856" s="180"/>
    </row>
    <row r="1857" spans="15:33" s="179" customFormat="1" x14ac:dyDescent="0.25">
      <c r="O1857" s="180"/>
      <c r="P1857" s="180"/>
      <c r="Q1857" s="180"/>
      <c r="R1857" s="180"/>
      <c r="S1857" s="180"/>
      <c r="T1857" s="180"/>
      <c r="U1857" s="180"/>
      <c r="V1857" s="180"/>
      <c r="W1857" s="180"/>
      <c r="X1857" s="180"/>
      <c r="Y1857" s="180"/>
      <c r="Z1857" s="180"/>
      <c r="AA1857" s="180"/>
      <c r="AB1857" s="180"/>
      <c r="AC1857" s="205" t="str">
        <f>INDEX(Tracking!$B$6:$B$3001,ROW(A1852),1)&amp;""</f>
        <v/>
      </c>
      <c r="AD1857" s="206">
        <f t="array" ref="AD1857">SUMPRODUCT(MID(0&amp;AC1857,LARGE(INDEX(ISNUMBER(--MID(AC1857,ROW($A$1:$A$25),1))* ROW($A$1:$A$25),0),ROW($A$1:$A$25))+1,1)*10^ROW($A$1:$A$25)/10)</f>
        <v>0</v>
      </c>
      <c r="AE1857" s="180"/>
      <c r="AF1857" s="180"/>
      <c r="AG1857" s="180"/>
    </row>
    <row r="1858" spans="15:33" s="179" customFormat="1" x14ac:dyDescent="0.25">
      <c r="O1858" s="180"/>
      <c r="P1858" s="180"/>
      <c r="Q1858" s="180"/>
      <c r="R1858" s="180"/>
      <c r="S1858" s="180"/>
      <c r="T1858" s="180"/>
      <c r="U1858" s="180"/>
      <c r="V1858" s="180"/>
      <c r="W1858" s="180"/>
      <c r="X1858" s="180"/>
      <c r="Y1858" s="180"/>
      <c r="Z1858" s="180"/>
      <c r="AA1858" s="180"/>
      <c r="AB1858" s="180"/>
      <c r="AC1858" s="205" t="str">
        <f>INDEX(Tracking!$B$6:$B$3001,ROW(A1853),1)&amp;""</f>
        <v/>
      </c>
      <c r="AD1858" s="206">
        <f t="array" ref="AD1858">SUMPRODUCT(MID(0&amp;AC1858,LARGE(INDEX(ISNUMBER(--MID(AC1858,ROW($A$1:$A$25),1))* ROW($A$1:$A$25),0),ROW($A$1:$A$25))+1,1)*10^ROW($A$1:$A$25)/10)</f>
        <v>0</v>
      </c>
      <c r="AE1858" s="180"/>
      <c r="AF1858" s="180"/>
      <c r="AG1858" s="180"/>
    </row>
    <row r="1859" spans="15:33" s="179" customFormat="1" x14ac:dyDescent="0.25">
      <c r="O1859" s="180"/>
      <c r="P1859" s="180"/>
      <c r="Q1859" s="180"/>
      <c r="R1859" s="180"/>
      <c r="S1859" s="180"/>
      <c r="T1859" s="180"/>
      <c r="U1859" s="180"/>
      <c r="V1859" s="180"/>
      <c r="W1859" s="180"/>
      <c r="X1859" s="180"/>
      <c r="Y1859" s="180"/>
      <c r="Z1859" s="180"/>
      <c r="AA1859" s="180"/>
      <c r="AB1859" s="180"/>
      <c r="AC1859" s="205" t="str">
        <f>INDEX(Tracking!$B$6:$B$3001,ROW(A1854),1)&amp;""</f>
        <v/>
      </c>
      <c r="AD1859" s="206">
        <f t="array" ref="AD1859">SUMPRODUCT(MID(0&amp;AC1859,LARGE(INDEX(ISNUMBER(--MID(AC1859,ROW($A$1:$A$25),1))* ROW($A$1:$A$25),0),ROW($A$1:$A$25))+1,1)*10^ROW($A$1:$A$25)/10)</f>
        <v>0</v>
      </c>
      <c r="AE1859" s="180"/>
      <c r="AF1859" s="180"/>
      <c r="AG1859" s="180"/>
    </row>
    <row r="1860" spans="15:33" s="179" customFormat="1" x14ac:dyDescent="0.25">
      <c r="O1860" s="180"/>
      <c r="P1860" s="180"/>
      <c r="Q1860" s="180"/>
      <c r="R1860" s="180"/>
      <c r="S1860" s="180"/>
      <c r="T1860" s="180"/>
      <c r="U1860" s="180"/>
      <c r="V1860" s="180"/>
      <c r="W1860" s="180"/>
      <c r="X1860" s="180"/>
      <c r="Y1860" s="180"/>
      <c r="Z1860" s="180"/>
      <c r="AA1860" s="180"/>
      <c r="AB1860" s="180"/>
      <c r="AC1860" s="205" t="str">
        <f>INDEX(Tracking!$B$6:$B$3001,ROW(A1855),1)&amp;""</f>
        <v/>
      </c>
      <c r="AD1860" s="206">
        <f t="array" ref="AD1860">SUMPRODUCT(MID(0&amp;AC1860,LARGE(INDEX(ISNUMBER(--MID(AC1860,ROW($A$1:$A$25),1))* ROW($A$1:$A$25),0),ROW($A$1:$A$25))+1,1)*10^ROW($A$1:$A$25)/10)</f>
        <v>0</v>
      </c>
      <c r="AE1860" s="180"/>
      <c r="AF1860" s="180"/>
      <c r="AG1860" s="180"/>
    </row>
    <row r="1861" spans="15:33" s="179" customFormat="1" x14ac:dyDescent="0.25">
      <c r="O1861" s="180"/>
      <c r="P1861" s="180"/>
      <c r="Q1861" s="180"/>
      <c r="R1861" s="180"/>
      <c r="S1861" s="180"/>
      <c r="T1861" s="180"/>
      <c r="U1861" s="180"/>
      <c r="V1861" s="180"/>
      <c r="W1861" s="180"/>
      <c r="X1861" s="180"/>
      <c r="Y1861" s="180"/>
      <c r="Z1861" s="180"/>
      <c r="AA1861" s="180"/>
      <c r="AB1861" s="180"/>
      <c r="AC1861" s="205" t="str">
        <f>INDEX(Tracking!$B$6:$B$3001,ROW(A1856),1)&amp;""</f>
        <v/>
      </c>
      <c r="AD1861" s="206">
        <f t="array" ref="AD1861">SUMPRODUCT(MID(0&amp;AC1861,LARGE(INDEX(ISNUMBER(--MID(AC1861,ROW($A$1:$A$25),1))* ROW($A$1:$A$25),0),ROW($A$1:$A$25))+1,1)*10^ROW($A$1:$A$25)/10)</f>
        <v>0</v>
      </c>
      <c r="AE1861" s="180"/>
      <c r="AF1861" s="180"/>
      <c r="AG1861" s="180"/>
    </row>
    <row r="1862" spans="15:33" s="179" customFormat="1" x14ac:dyDescent="0.25">
      <c r="O1862" s="180"/>
      <c r="P1862" s="180"/>
      <c r="Q1862" s="180"/>
      <c r="R1862" s="180"/>
      <c r="S1862" s="180"/>
      <c r="T1862" s="180"/>
      <c r="U1862" s="180"/>
      <c r="V1862" s="180"/>
      <c r="W1862" s="180"/>
      <c r="X1862" s="180"/>
      <c r="Y1862" s="180"/>
      <c r="Z1862" s="180"/>
      <c r="AA1862" s="180"/>
      <c r="AB1862" s="180"/>
      <c r="AC1862" s="205" t="str">
        <f>INDEX(Tracking!$B$6:$B$3001,ROW(A1857),1)&amp;""</f>
        <v/>
      </c>
      <c r="AD1862" s="206">
        <f t="array" ref="AD1862">SUMPRODUCT(MID(0&amp;AC1862,LARGE(INDEX(ISNUMBER(--MID(AC1862,ROW($A$1:$A$25),1))* ROW($A$1:$A$25),0),ROW($A$1:$A$25))+1,1)*10^ROW($A$1:$A$25)/10)</f>
        <v>0</v>
      </c>
      <c r="AE1862" s="180"/>
      <c r="AF1862" s="180"/>
      <c r="AG1862" s="180"/>
    </row>
    <row r="1863" spans="15:33" s="179" customFormat="1" x14ac:dyDescent="0.25">
      <c r="O1863" s="180"/>
      <c r="P1863" s="180"/>
      <c r="Q1863" s="180"/>
      <c r="R1863" s="180"/>
      <c r="S1863" s="180"/>
      <c r="T1863" s="180"/>
      <c r="U1863" s="180"/>
      <c r="V1863" s="180"/>
      <c r="W1863" s="180"/>
      <c r="X1863" s="180"/>
      <c r="Y1863" s="180"/>
      <c r="Z1863" s="180"/>
      <c r="AA1863" s="180"/>
      <c r="AB1863" s="180"/>
      <c r="AC1863" s="205" t="str">
        <f>INDEX(Tracking!$B$6:$B$3001,ROW(A1858),1)&amp;""</f>
        <v/>
      </c>
      <c r="AD1863" s="206">
        <f t="array" ref="AD1863">SUMPRODUCT(MID(0&amp;AC1863,LARGE(INDEX(ISNUMBER(--MID(AC1863,ROW($A$1:$A$25),1))* ROW($A$1:$A$25),0),ROW($A$1:$A$25))+1,1)*10^ROW($A$1:$A$25)/10)</f>
        <v>0</v>
      </c>
      <c r="AE1863" s="180"/>
      <c r="AF1863" s="180"/>
      <c r="AG1863" s="180"/>
    </row>
    <row r="1864" spans="15:33" s="179" customFormat="1" x14ac:dyDescent="0.25">
      <c r="O1864" s="180"/>
      <c r="P1864" s="180"/>
      <c r="Q1864" s="180"/>
      <c r="R1864" s="180"/>
      <c r="S1864" s="180"/>
      <c r="T1864" s="180"/>
      <c r="U1864" s="180"/>
      <c r="V1864" s="180"/>
      <c r="W1864" s="180"/>
      <c r="X1864" s="180"/>
      <c r="Y1864" s="180"/>
      <c r="Z1864" s="180"/>
      <c r="AA1864" s="180"/>
      <c r="AB1864" s="180"/>
      <c r="AC1864" s="205" t="str">
        <f>INDEX(Tracking!$B$6:$B$3001,ROW(A1859),1)&amp;""</f>
        <v/>
      </c>
      <c r="AD1864" s="206">
        <f t="array" ref="AD1864">SUMPRODUCT(MID(0&amp;AC1864,LARGE(INDEX(ISNUMBER(--MID(AC1864,ROW($A$1:$A$25),1))* ROW($A$1:$A$25),0),ROW($A$1:$A$25))+1,1)*10^ROW($A$1:$A$25)/10)</f>
        <v>0</v>
      </c>
      <c r="AE1864" s="180"/>
      <c r="AF1864" s="180"/>
      <c r="AG1864" s="180"/>
    </row>
    <row r="1865" spans="15:33" s="179" customFormat="1" x14ac:dyDescent="0.25">
      <c r="O1865" s="180"/>
      <c r="P1865" s="180"/>
      <c r="Q1865" s="180"/>
      <c r="R1865" s="180"/>
      <c r="S1865" s="180"/>
      <c r="T1865" s="180"/>
      <c r="U1865" s="180"/>
      <c r="V1865" s="180"/>
      <c r="W1865" s="180"/>
      <c r="X1865" s="180"/>
      <c r="Y1865" s="180"/>
      <c r="Z1865" s="180"/>
      <c r="AA1865" s="180"/>
      <c r="AB1865" s="180"/>
      <c r="AC1865" s="205" t="str">
        <f>INDEX(Tracking!$B$6:$B$3001,ROW(A1860),1)&amp;""</f>
        <v/>
      </c>
      <c r="AD1865" s="206">
        <f t="array" ref="AD1865">SUMPRODUCT(MID(0&amp;AC1865,LARGE(INDEX(ISNUMBER(--MID(AC1865,ROW($A$1:$A$25),1))* ROW($A$1:$A$25),0),ROW($A$1:$A$25))+1,1)*10^ROW($A$1:$A$25)/10)</f>
        <v>0</v>
      </c>
      <c r="AE1865" s="180"/>
      <c r="AF1865" s="180"/>
      <c r="AG1865" s="180"/>
    </row>
    <row r="1866" spans="15:33" s="179" customFormat="1" x14ac:dyDescent="0.25">
      <c r="O1866" s="180"/>
      <c r="P1866" s="180"/>
      <c r="Q1866" s="180"/>
      <c r="R1866" s="180"/>
      <c r="S1866" s="180"/>
      <c r="T1866" s="180"/>
      <c r="U1866" s="180"/>
      <c r="V1866" s="180"/>
      <c r="W1866" s="180"/>
      <c r="X1866" s="180"/>
      <c r="Y1866" s="180"/>
      <c r="Z1866" s="180"/>
      <c r="AA1866" s="180"/>
      <c r="AB1866" s="180"/>
      <c r="AC1866" s="205" t="str">
        <f>INDEX(Tracking!$B$6:$B$3001,ROW(A1861),1)&amp;""</f>
        <v/>
      </c>
      <c r="AD1866" s="206">
        <f t="array" ref="AD1866">SUMPRODUCT(MID(0&amp;AC1866,LARGE(INDEX(ISNUMBER(--MID(AC1866,ROW($A$1:$A$25),1))* ROW($A$1:$A$25),0),ROW($A$1:$A$25))+1,1)*10^ROW($A$1:$A$25)/10)</f>
        <v>0</v>
      </c>
      <c r="AE1866" s="180"/>
      <c r="AF1866" s="180"/>
      <c r="AG1866" s="180"/>
    </row>
    <row r="1867" spans="15:33" s="179" customFormat="1" x14ac:dyDescent="0.25">
      <c r="O1867" s="180"/>
      <c r="P1867" s="180"/>
      <c r="Q1867" s="180"/>
      <c r="R1867" s="180"/>
      <c r="S1867" s="180"/>
      <c r="T1867" s="180"/>
      <c r="U1867" s="180"/>
      <c r="V1867" s="180"/>
      <c r="W1867" s="180"/>
      <c r="X1867" s="180"/>
      <c r="Y1867" s="180"/>
      <c r="Z1867" s="180"/>
      <c r="AA1867" s="180"/>
      <c r="AB1867" s="180"/>
      <c r="AC1867" s="205" t="str">
        <f>INDEX(Tracking!$B$6:$B$3001,ROW(A1862),1)&amp;""</f>
        <v/>
      </c>
      <c r="AD1867" s="206">
        <f t="array" ref="AD1867">SUMPRODUCT(MID(0&amp;AC1867,LARGE(INDEX(ISNUMBER(--MID(AC1867,ROW($A$1:$A$25),1))* ROW($A$1:$A$25),0),ROW($A$1:$A$25))+1,1)*10^ROW($A$1:$A$25)/10)</f>
        <v>0</v>
      </c>
      <c r="AE1867" s="180"/>
      <c r="AF1867" s="180"/>
      <c r="AG1867" s="180"/>
    </row>
    <row r="1868" spans="15:33" s="179" customFormat="1" x14ac:dyDescent="0.25">
      <c r="O1868" s="180"/>
      <c r="P1868" s="180"/>
      <c r="Q1868" s="180"/>
      <c r="R1868" s="180"/>
      <c r="S1868" s="180"/>
      <c r="T1868" s="180"/>
      <c r="U1868" s="180"/>
      <c r="V1868" s="180"/>
      <c r="W1868" s="180"/>
      <c r="X1868" s="180"/>
      <c r="Y1868" s="180"/>
      <c r="Z1868" s="180"/>
      <c r="AA1868" s="180"/>
      <c r="AB1868" s="180"/>
      <c r="AC1868" s="205" t="str">
        <f>INDEX(Tracking!$B$6:$B$3001,ROW(A1863),1)&amp;""</f>
        <v/>
      </c>
      <c r="AD1868" s="206">
        <f t="array" ref="AD1868">SUMPRODUCT(MID(0&amp;AC1868,LARGE(INDEX(ISNUMBER(--MID(AC1868,ROW($A$1:$A$25),1))* ROW($A$1:$A$25),0),ROW($A$1:$A$25))+1,1)*10^ROW($A$1:$A$25)/10)</f>
        <v>0</v>
      </c>
      <c r="AE1868" s="180"/>
      <c r="AF1868" s="180"/>
      <c r="AG1868" s="180"/>
    </row>
    <row r="1869" spans="15:33" s="179" customFormat="1" x14ac:dyDescent="0.25">
      <c r="O1869" s="180"/>
      <c r="P1869" s="180"/>
      <c r="Q1869" s="180"/>
      <c r="R1869" s="180"/>
      <c r="S1869" s="180"/>
      <c r="T1869" s="180"/>
      <c r="U1869" s="180"/>
      <c r="V1869" s="180"/>
      <c r="W1869" s="180"/>
      <c r="X1869" s="180"/>
      <c r="Y1869" s="180"/>
      <c r="Z1869" s="180"/>
      <c r="AA1869" s="180"/>
      <c r="AB1869" s="180"/>
      <c r="AC1869" s="205" t="str">
        <f>INDEX(Tracking!$B$6:$B$3001,ROW(A1864),1)&amp;""</f>
        <v/>
      </c>
      <c r="AD1869" s="206">
        <f t="array" ref="AD1869">SUMPRODUCT(MID(0&amp;AC1869,LARGE(INDEX(ISNUMBER(--MID(AC1869,ROW($A$1:$A$25),1))* ROW($A$1:$A$25),0),ROW($A$1:$A$25))+1,1)*10^ROW($A$1:$A$25)/10)</f>
        <v>0</v>
      </c>
      <c r="AE1869" s="180"/>
      <c r="AF1869" s="180"/>
      <c r="AG1869" s="180"/>
    </row>
    <row r="1870" spans="15:33" s="179" customFormat="1" x14ac:dyDescent="0.25">
      <c r="O1870" s="180"/>
      <c r="P1870" s="180"/>
      <c r="Q1870" s="180"/>
      <c r="R1870" s="180"/>
      <c r="S1870" s="180"/>
      <c r="T1870" s="180"/>
      <c r="U1870" s="180"/>
      <c r="V1870" s="180"/>
      <c r="W1870" s="180"/>
      <c r="X1870" s="180"/>
      <c r="Y1870" s="180"/>
      <c r="Z1870" s="180"/>
      <c r="AA1870" s="180"/>
      <c r="AB1870" s="180"/>
      <c r="AC1870" s="205" t="str">
        <f>INDEX(Tracking!$B$6:$B$3001,ROW(A1865),1)&amp;""</f>
        <v/>
      </c>
      <c r="AD1870" s="206">
        <f t="array" ref="AD1870">SUMPRODUCT(MID(0&amp;AC1870,LARGE(INDEX(ISNUMBER(--MID(AC1870,ROW($A$1:$A$25),1))* ROW($A$1:$A$25),0),ROW($A$1:$A$25))+1,1)*10^ROW($A$1:$A$25)/10)</f>
        <v>0</v>
      </c>
      <c r="AE1870" s="180"/>
      <c r="AF1870" s="180"/>
      <c r="AG1870" s="180"/>
    </row>
    <row r="1871" spans="15:33" s="179" customFormat="1" x14ac:dyDescent="0.25">
      <c r="O1871" s="180"/>
      <c r="P1871" s="180"/>
      <c r="Q1871" s="180"/>
      <c r="R1871" s="180"/>
      <c r="S1871" s="180"/>
      <c r="T1871" s="180"/>
      <c r="U1871" s="180"/>
      <c r="V1871" s="180"/>
      <c r="W1871" s="180"/>
      <c r="X1871" s="180"/>
      <c r="Y1871" s="180"/>
      <c r="Z1871" s="180"/>
      <c r="AA1871" s="180"/>
      <c r="AB1871" s="180"/>
      <c r="AC1871" s="205" t="str">
        <f>INDEX(Tracking!$B$6:$B$3001,ROW(A1866),1)&amp;""</f>
        <v/>
      </c>
      <c r="AD1871" s="206">
        <f t="array" ref="AD1871">SUMPRODUCT(MID(0&amp;AC1871,LARGE(INDEX(ISNUMBER(--MID(AC1871,ROW($A$1:$A$25),1))* ROW($A$1:$A$25),0),ROW($A$1:$A$25))+1,1)*10^ROW($A$1:$A$25)/10)</f>
        <v>0</v>
      </c>
      <c r="AE1871" s="180"/>
      <c r="AF1871" s="180"/>
      <c r="AG1871" s="180"/>
    </row>
    <row r="1872" spans="15:33" s="179" customFormat="1" x14ac:dyDescent="0.25">
      <c r="O1872" s="180"/>
      <c r="P1872" s="180"/>
      <c r="Q1872" s="180"/>
      <c r="R1872" s="180"/>
      <c r="S1872" s="180"/>
      <c r="T1872" s="180"/>
      <c r="U1872" s="180"/>
      <c r="V1872" s="180"/>
      <c r="W1872" s="180"/>
      <c r="X1872" s="180"/>
      <c r="Y1872" s="180"/>
      <c r="Z1872" s="180"/>
      <c r="AA1872" s="180"/>
      <c r="AB1872" s="180"/>
      <c r="AC1872" s="205" t="str">
        <f>INDEX(Tracking!$B$6:$B$3001,ROW(A1867),1)&amp;""</f>
        <v/>
      </c>
      <c r="AD1872" s="206">
        <f t="array" ref="AD1872">SUMPRODUCT(MID(0&amp;AC1872,LARGE(INDEX(ISNUMBER(--MID(AC1872,ROW($A$1:$A$25),1))* ROW($A$1:$A$25),0),ROW($A$1:$A$25))+1,1)*10^ROW($A$1:$A$25)/10)</f>
        <v>0</v>
      </c>
      <c r="AE1872" s="180"/>
      <c r="AF1872" s="180"/>
      <c r="AG1872" s="180"/>
    </row>
    <row r="1873" spans="15:33" s="179" customFormat="1" x14ac:dyDescent="0.25">
      <c r="O1873" s="180"/>
      <c r="P1873" s="180"/>
      <c r="Q1873" s="180"/>
      <c r="R1873" s="180"/>
      <c r="S1873" s="180"/>
      <c r="T1873" s="180"/>
      <c r="U1873" s="180"/>
      <c r="V1873" s="180"/>
      <c r="W1873" s="180"/>
      <c r="X1873" s="180"/>
      <c r="Y1873" s="180"/>
      <c r="Z1873" s="180"/>
      <c r="AA1873" s="180"/>
      <c r="AB1873" s="180"/>
      <c r="AC1873" s="205" t="str">
        <f>INDEX(Tracking!$B$6:$B$3001,ROW(A1868),1)&amp;""</f>
        <v/>
      </c>
      <c r="AD1873" s="206">
        <f t="array" ref="AD1873">SUMPRODUCT(MID(0&amp;AC1873,LARGE(INDEX(ISNUMBER(--MID(AC1873,ROW($A$1:$A$25),1))* ROW($A$1:$A$25),0),ROW($A$1:$A$25))+1,1)*10^ROW($A$1:$A$25)/10)</f>
        <v>0</v>
      </c>
      <c r="AE1873" s="180"/>
      <c r="AF1873" s="180"/>
      <c r="AG1873" s="180"/>
    </row>
    <row r="1874" spans="15:33" s="179" customFormat="1" x14ac:dyDescent="0.25">
      <c r="O1874" s="180"/>
      <c r="P1874" s="180"/>
      <c r="Q1874" s="180"/>
      <c r="R1874" s="180"/>
      <c r="S1874" s="180"/>
      <c r="T1874" s="180"/>
      <c r="U1874" s="180"/>
      <c r="V1874" s="180"/>
      <c r="W1874" s="180"/>
      <c r="X1874" s="180"/>
      <c r="Y1874" s="180"/>
      <c r="Z1874" s="180"/>
      <c r="AA1874" s="180"/>
      <c r="AB1874" s="180"/>
      <c r="AC1874" s="205" t="str">
        <f>INDEX(Tracking!$B$6:$B$3001,ROW(A1869),1)&amp;""</f>
        <v/>
      </c>
      <c r="AD1874" s="206">
        <f t="array" ref="AD1874">SUMPRODUCT(MID(0&amp;AC1874,LARGE(INDEX(ISNUMBER(--MID(AC1874,ROW($A$1:$A$25),1))* ROW($A$1:$A$25),0),ROW($A$1:$A$25))+1,1)*10^ROW($A$1:$A$25)/10)</f>
        <v>0</v>
      </c>
      <c r="AE1874" s="180"/>
      <c r="AF1874" s="180"/>
      <c r="AG1874" s="180"/>
    </row>
    <row r="1875" spans="15:33" s="179" customFormat="1" x14ac:dyDescent="0.25">
      <c r="O1875" s="180"/>
      <c r="P1875" s="180"/>
      <c r="Q1875" s="180"/>
      <c r="R1875" s="180"/>
      <c r="S1875" s="180"/>
      <c r="T1875" s="180"/>
      <c r="U1875" s="180"/>
      <c r="V1875" s="180"/>
      <c r="W1875" s="180"/>
      <c r="X1875" s="180"/>
      <c r="Y1875" s="180"/>
      <c r="Z1875" s="180"/>
      <c r="AA1875" s="180"/>
      <c r="AB1875" s="180"/>
      <c r="AC1875" s="205" t="str">
        <f>INDEX(Tracking!$B$6:$B$3001,ROW(A1870),1)&amp;""</f>
        <v/>
      </c>
      <c r="AD1875" s="206">
        <f t="array" ref="AD1875">SUMPRODUCT(MID(0&amp;AC1875,LARGE(INDEX(ISNUMBER(--MID(AC1875,ROW($A$1:$A$25),1))* ROW($A$1:$A$25),0),ROW($A$1:$A$25))+1,1)*10^ROW($A$1:$A$25)/10)</f>
        <v>0</v>
      </c>
      <c r="AE1875" s="180"/>
      <c r="AF1875" s="180"/>
      <c r="AG1875" s="180"/>
    </row>
    <row r="1876" spans="15:33" s="179" customFormat="1" x14ac:dyDescent="0.25">
      <c r="O1876" s="180"/>
      <c r="P1876" s="180"/>
      <c r="Q1876" s="180"/>
      <c r="R1876" s="180"/>
      <c r="S1876" s="180"/>
      <c r="T1876" s="180"/>
      <c r="U1876" s="180"/>
      <c r="V1876" s="180"/>
      <c r="W1876" s="180"/>
      <c r="X1876" s="180"/>
      <c r="Y1876" s="180"/>
      <c r="Z1876" s="180"/>
      <c r="AA1876" s="180"/>
      <c r="AB1876" s="180"/>
      <c r="AC1876" s="205" t="str">
        <f>INDEX(Tracking!$B$6:$B$3001,ROW(A1871),1)&amp;""</f>
        <v/>
      </c>
      <c r="AD1876" s="206">
        <f t="array" ref="AD1876">SUMPRODUCT(MID(0&amp;AC1876,LARGE(INDEX(ISNUMBER(--MID(AC1876,ROW($A$1:$A$25),1))* ROW($A$1:$A$25),0),ROW($A$1:$A$25))+1,1)*10^ROW($A$1:$A$25)/10)</f>
        <v>0</v>
      </c>
      <c r="AE1876" s="180"/>
      <c r="AF1876" s="180"/>
      <c r="AG1876" s="180"/>
    </row>
    <row r="1877" spans="15:33" s="179" customFormat="1" x14ac:dyDescent="0.25">
      <c r="O1877" s="180"/>
      <c r="P1877" s="180"/>
      <c r="Q1877" s="180"/>
      <c r="R1877" s="180"/>
      <c r="S1877" s="180"/>
      <c r="T1877" s="180"/>
      <c r="U1877" s="180"/>
      <c r="V1877" s="180"/>
      <c r="W1877" s="180"/>
      <c r="X1877" s="180"/>
      <c r="Y1877" s="180"/>
      <c r="Z1877" s="180"/>
      <c r="AA1877" s="180"/>
      <c r="AB1877" s="180"/>
      <c r="AC1877" s="205" t="str">
        <f>INDEX(Tracking!$B$6:$B$3001,ROW(A1872),1)&amp;""</f>
        <v/>
      </c>
      <c r="AD1877" s="206">
        <f t="array" ref="AD1877">SUMPRODUCT(MID(0&amp;AC1877,LARGE(INDEX(ISNUMBER(--MID(AC1877,ROW($A$1:$A$25),1))* ROW($A$1:$A$25),0),ROW($A$1:$A$25))+1,1)*10^ROW($A$1:$A$25)/10)</f>
        <v>0</v>
      </c>
      <c r="AE1877" s="180"/>
      <c r="AF1877" s="180"/>
      <c r="AG1877" s="180"/>
    </row>
    <row r="1878" spans="15:33" s="179" customFormat="1" x14ac:dyDescent="0.25">
      <c r="O1878" s="180"/>
      <c r="P1878" s="180"/>
      <c r="Q1878" s="180"/>
      <c r="R1878" s="180"/>
      <c r="S1878" s="180"/>
      <c r="T1878" s="180"/>
      <c r="U1878" s="180"/>
      <c r="V1878" s="180"/>
      <c r="W1878" s="180"/>
      <c r="X1878" s="180"/>
      <c r="Y1878" s="180"/>
      <c r="Z1878" s="180"/>
      <c r="AA1878" s="180"/>
      <c r="AB1878" s="180"/>
      <c r="AC1878" s="205" t="str">
        <f>INDEX(Tracking!$B$6:$B$3001,ROW(A1873),1)&amp;""</f>
        <v/>
      </c>
      <c r="AD1878" s="206">
        <f t="array" ref="AD1878">SUMPRODUCT(MID(0&amp;AC1878,LARGE(INDEX(ISNUMBER(--MID(AC1878,ROW($A$1:$A$25),1))* ROW($A$1:$A$25),0),ROW($A$1:$A$25))+1,1)*10^ROW($A$1:$A$25)/10)</f>
        <v>0</v>
      </c>
      <c r="AE1878" s="180"/>
      <c r="AF1878" s="180"/>
      <c r="AG1878" s="180"/>
    </row>
    <row r="1879" spans="15:33" s="179" customFormat="1" x14ac:dyDescent="0.25">
      <c r="O1879" s="180"/>
      <c r="P1879" s="180"/>
      <c r="Q1879" s="180"/>
      <c r="R1879" s="180"/>
      <c r="S1879" s="180"/>
      <c r="T1879" s="180"/>
      <c r="U1879" s="180"/>
      <c r="V1879" s="180"/>
      <c r="W1879" s="180"/>
      <c r="X1879" s="180"/>
      <c r="Y1879" s="180"/>
      <c r="Z1879" s="180"/>
      <c r="AA1879" s="180"/>
      <c r="AB1879" s="180"/>
      <c r="AC1879" s="205" t="str">
        <f>INDEX(Tracking!$B$6:$B$3001,ROW(A1874),1)&amp;""</f>
        <v/>
      </c>
      <c r="AD1879" s="206">
        <f t="array" ref="AD1879">SUMPRODUCT(MID(0&amp;AC1879,LARGE(INDEX(ISNUMBER(--MID(AC1879,ROW($A$1:$A$25),1))* ROW($A$1:$A$25),0),ROW($A$1:$A$25))+1,1)*10^ROW($A$1:$A$25)/10)</f>
        <v>0</v>
      </c>
      <c r="AE1879" s="180"/>
      <c r="AF1879" s="180"/>
      <c r="AG1879" s="180"/>
    </row>
    <row r="1880" spans="15:33" s="179" customFormat="1" x14ac:dyDescent="0.25">
      <c r="O1880" s="180"/>
      <c r="P1880" s="180"/>
      <c r="Q1880" s="180"/>
      <c r="R1880" s="180"/>
      <c r="S1880" s="180"/>
      <c r="T1880" s="180"/>
      <c r="U1880" s="180"/>
      <c r="V1880" s="180"/>
      <c r="W1880" s="180"/>
      <c r="X1880" s="180"/>
      <c r="Y1880" s="180"/>
      <c r="Z1880" s="180"/>
      <c r="AA1880" s="180"/>
      <c r="AB1880" s="180"/>
      <c r="AC1880" s="205" t="str">
        <f>INDEX(Tracking!$B$6:$B$3001,ROW(A1875),1)&amp;""</f>
        <v/>
      </c>
      <c r="AD1880" s="206">
        <f t="array" ref="AD1880">SUMPRODUCT(MID(0&amp;AC1880,LARGE(INDEX(ISNUMBER(--MID(AC1880,ROW($A$1:$A$25),1))* ROW($A$1:$A$25),0),ROW($A$1:$A$25))+1,1)*10^ROW($A$1:$A$25)/10)</f>
        <v>0</v>
      </c>
      <c r="AE1880" s="180"/>
      <c r="AF1880" s="180"/>
      <c r="AG1880" s="180"/>
    </row>
    <row r="1881" spans="15:33" s="179" customFormat="1" x14ac:dyDescent="0.25">
      <c r="O1881" s="180"/>
      <c r="P1881" s="180"/>
      <c r="Q1881" s="180"/>
      <c r="R1881" s="180"/>
      <c r="S1881" s="180"/>
      <c r="T1881" s="180"/>
      <c r="U1881" s="180"/>
      <c r="V1881" s="180"/>
      <c r="W1881" s="180"/>
      <c r="X1881" s="180"/>
      <c r="Y1881" s="180"/>
      <c r="Z1881" s="180"/>
      <c r="AA1881" s="180"/>
      <c r="AB1881" s="180"/>
      <c r="AC1881" s="205" t="str">
        <f>INDEX(Tracking!$B$6:$B$3001,ROW(A1876),1)&amp;""</f>
        <v/>
      </c>
      <c r="AD1881" s="206">
        <f t="array" ref="AD1881">SUMPRODUCT(MID(0&amp;AC1881,LARGE(INDEX(ISNUMBER(--MID(AC1881,ROW($A$1:$A$25),1))* ROW($A$1:$A$25),0),ROW($A$1:$A$25))+1,1)*10^ROW($A$1:$A$25)/10)</f>
        <v>0</v>
      </c>
      <c r="AE1881" s="180"/>
      <c r="AF1881" s="180"/>
      <c r="AG1881" s="180"/>
    </row>
    <row r="1882" spans="15:33" s="179" customFormat="1" x14ac:dyDescent="0.25">
      <c r="O1882" s="180"/>
      <c r="P1882" s="180"/>
      <c r="Q1882" s="180"/>
      <c r="R1882" s="180"/>
      <c r="S1882" s="180"/>
      <c r="T1882" s="180"/>
      <c r="U1882" s="180"/>
      <c r="V1882" s="180"/>
      <c r="W1882" s="180"/>
      <c r="X1882" s="180"/>
      <c r="Y1882" s="180"/>
      <c r="Z1882" s="180"/>
      <c r="AA1882" s="180"/>
      <c r="AB1882" s="180"/>
      <c r="AC1882" s="205" t="str">
        <f>INDEX(Tracking!$B$6:$B$3001,ROW(A1877),1)&amp;""</f>
        <v/>
      </c>
      <c r="AD1882" s="206">
        <f t="array" ref="AD1882">SUMPRODUCT(MID(0&amp;AC1882,LARGE(INDEX(ISNUMBER(--MID(AC1882,ROW($A$1:$A$25),1))* ROW($A$1:$A$25),0),ROW($A$1:$A$25))+1,1)*10^ROW($A$1:$A$25)/10)</f>
        <v>0</v>
      </c>
      <c r="AE1882" s="180"/>
      <c r="AF1882" s="180"/>
      <c r="AG1882" s="180"/>
    </row>
    <row r="1883" spans="15:33" s="179" customFormat="1" x14ac:dyDescent="0.25">
      <c r="O1883" s="180"/>
      <c r="P1883" s="180"/>
      <c r="Q1883" s="180"/>
      <c r="R1883" s="180"/>
      <c r="S1883" s="180"/>
      <c r="T1883" s="180"/>
      <c r="U1883" s="180"/>
      <c r="V1883" s="180"/>
      <c r="W1883" s="180"/>
      <c r="X1883" s="180"/>
      <c r="Y1883" s="180"/>
      <c r="Z1883" s="180"/>
      <c r="AA1883" s="180"/>
      <c r="AB1883" s="180"/>
      <c r="AC1883" s="205" t="str">
        <f>INDEX(Tracking!$B$6:$B$3001,ROW(A1878),1)&amp;""</f>
        <v/>
      </c>
      <c r="AD1883" s="206">
        <f t="array" ref="AD1883">SUMPRODUCT(MID(0&amp;AC1883,LARGE(INDEX(ISNUMBER(--MID(AC1883,ROW($A$1:$A$25),1))* ROW($A$1:$A$25),0),ROW($A$1:$A$25))+1,1)*10^ROW($A$1:$A$25)/10)</f>
        <v>0</v>
      </c>
      <c r="AE1883" s="180"/>
      <c r="AF1883" s="180"/>
      <c r="AG1883" s="180"/>
    </row>
    <row r="1884" spans="15:33" s="179" customFormat="1" x14ac:dyDescent="0.25">
      <c r="O1884" s="180"/>
      <c r="P1884" s="180"/>
      <c r="Q1884" s="180"/>
      <c r="R1884" s="180"/>
      <c r="S1884" s="180"/>
      <c r="T1884" s="180"/>
      <c r="U1884" s="180"/>
      <c r="V1884" s="180"/>
      <c r="W1884" s="180"/>
      <c r="X1884" s="180"/>
      <c r="Y1884" s="180"/>
      <c r="Z1884" s="180"/>
      <c r="AA1884" s="180"/>
      <c r="AB1884" s="180"/>
      <c r="AC1884" s="205" t="str">
        <f>INDEX(Tracking!$B$6:$B$3001,ROW(A1879),1)&amp;""</f>
        <v/>
      </c>
      <c r="AD1884" s="206">
        <f t="array" ref="AD1884">SUMPRODUCT(MID(0&amp;AC1884,LARGE(INDEX(ISNUMBER(--MID(AC1884,ROW($A$1:$A$25),1))* ROW($A$1:$A$25),0),ROW($A$1:$A$25))+1,1)*10^ROW($A$1:$A$25)/10)</f>
        <v>0</v>
      </c>
      <c r="AE1884" s="180"/>
      <c r="AF1884" s="180"/>
      <c r="AG1884" s="180"/>
    </row>
    <row r="1885" spans="15:33" s="179" customFormat="1" x14ac:dyDescent="0.25">
      <c r="O1885" s="180"/>
      <c r="P1885" s="180"/>
      <c r="Q1885" s="180"/>
      <c r="R1885" s="180"/>
      <c r="S1885" s="180"/>
      <c r="T1885" s="180"/>
      <c r="U1885" s="180"/>
      <c r="V1885" s="180"/>
      <c r="W1885" s="180"/>
      <c r="X1885" s="180"/>
      <c r="Y1885" s="180"/>
      <c r="Z1885" s="180"/>
      <c r="AA1885" s="180"/>
      <c r="AB1885" s="180"/>
      <c r="AC1885" s="205" t="str">
        <f>INDEX(Tracking!$B$6:$B$3001,ROW(A1880),1)&amp;""</f>
        <v/>
      </c>
      <c r="AD1885" s="206">
        <f t="array" ref="AD1885">SUMPRODUCT(MID(0&amp;AC1885,LARGE(INDEX(ISNUMBER(--MID(AC1885,ROW($A$1:$A$25),1))* ROW($A$1:$A$25),0),ROW($A$1:$A$25))+1,1)*10^ROW($A$1:$A$25)/10)</f>
        <v>0</v>
      </c>
      <c r="AE1885" s="180"/>
      <c r="AF1885" s="180"/>
      <c r="AG1885" s="180"/>
    </row>
    <row r="1886" spans="15:33" s="179" customFormat="1" x14ac:dyDescent="0.25">
      <c r="O1886" s="180"/>
      <c r="P1886" s="180"/>
      <c r="Q1886" s="180"/>
      <c r="R1886" s="180"/>
      <c r="S1886" s="180"/>
      <c r="T1886" s="180"/>
      <c r="U1886" s="180"/>
      <c r="V1886" s="180"/>
      <c r="W1886" s="180"/>
      <c r="X1886" s="180"/>
      <c r="Y1886" s="180"/>
      <c r="Z1886" s="180"/>
      <c r="AA1886" s="180"/>
      <c r="AB1886" s="180"/>
      <c r="AC1886" s="205" t="str">
        <f>INDEX(Tracking!$B$6:$B$3001,ROW(A1881),1)&amp;""</f>
        <v/>
      </c>
      <c r="AD1886" s="206">
        <f t="array" ref="AD1886">SUMPRODUCT(MID(0&amp;AC1886,LARGE(INDEX(ISNUMBER(--MID(AC1886,ROW($A$1:$A$25),1))* ROW($A$1:$A$25),0),ROW($A$1:$A$25))+1,1)*10^ROW($A$1:$A$25)/10)</f>
        <v>0</v>
      </c>
      <c r="AE1886" s="180"/>
      <c r="AF1886" s="180"/>
      <c r="AG1886" s="180"/>
    </row>
    <row r="1887" spans="15:33" s="179" customFormat="1" x14ac:dyDescent="0.25">
      <c r="O1887" s="180"/>
      <c r="P1887" s="180"/>
      <c r="Q1887" s="180"/>
      <c r="R1887" s="180"/>
      <c r="S1887" s="180"/>
      <c r="T1887" s="180"/>
      <c r="U1887" s="180"/>
      <c r="V1887" s="180"/>
      <c r="W1887" s="180"/>
      <c r="X1887" s="180"/>
      <c r="Y1887" s="180"/>
      <c r="Z1887" s="180"/>
      <c r="AA1887" s="180"/>
      <c r="AB1887" s="180"/>
      <c r="AC1887" s="205" t="str">
        <f>INDEX(Tracking!$B$6:$B$3001,ROW(A1882),1)&amp;""</f>
        <v/>
      </c>
      <c r="AD1887" s="206">
        <f t="array" ref="AD1887">SUMPRODUCT(MID(0&amp;AC1887,LARGE(INDEX(ISNUMBER(--MID(AC1887,ROW($A$1:$A$25),1))* ROW($A$1:$A$25),0),ROW($A$1:$A$25))+1,1)*10^ROW($A$1:$A$25)/10)</f>
        <v>0</v>
      </c>
      <c r="AE1887" s="180"/>
      <c r="AF1887" s="180"/>
      <c r="AG1887" s="180"/>
    </row>
    <row r="1888" spans="15:33" s="179" customFormat="1" x14ac:dyDescent="0.25">
      <c r="O1888" s="180"/>
      <c r="P1888" s="180"/>
      <c r="Q1888" s="180"/>
      <c r="R1888" s="180"/>
      <c r="S1888" s="180"/>
      <c r="T1888" s="180"/>
      <c r="U1888" s="180"/>
      <c r="V1888" s="180"/>
      <c r="W1888" s="180"/>
      <c r="X1888" s="180"/>
      <c r="Y1888" s="180"/>
      <c r="Z1888" s="180"/>
      <c r="AA1888" s="180"/>
      <c r="AB1888" s="180"/>
      <c r="AC1888" s="205" t="str">
        <f>INDEX(Tracking!$B$6:$B$3001,ROW(A1883),1)&amp;""</f>
        <v/>
      </c>
      <c r="AD1888" s="206">
        <f t="array" ref="AD1888">SUMPRODUCT(MID(0&amp;AC1888,LARGE(INDEX(ISNUMBER(--MID(AC1888,ROW($A$1:$A$25),1))* ROW($A$1:$A$25),0),ROW($A$1:$A$25))+1,1)*10^ROW($A$1:$A$25)/10)</f>
        <v>0</v>
      </c>
      <c r="AE1888" s="180"/>
      <c r="AF1888" s="180"/>
      <c r="AG1888" s="180"/>
    </row>
    <row r="1889" spans="15:33" s="179" customFormat="1" x14ac:dyDescent="0.25">
      <c r="O1889" s="180"/>
      <c r="P1889" s="180"/>
      <c r="Q1889" s="180"/>
      <c r="R1889" s="180"/>
      <c r="S1889" s="180"/>
      <c r="T1889" s="180"/>
      <c r="U1889" s="180"/>
      <c r="V1889" s="180"/>
      <c r="W1889" s="180"/>
      <c r="X1889" s="180"/>
      <c r="Y1889" s="180"/>
      <c r="Z1889" s="180"/>
      <c r="AA1889" s="180"/>
      <c r="AB1889" s="180"/>
      <c r="AC1889" s="205" t="str">
        <f>INDEX(Tracking!$B$6:$B$3001,ROW(A1884),1)&amp;""</f>
        <v/>
      </c>
      <c r="AD1889" s="206">
        <f t="array" ref="AD1889">SUMPRODUCT(MID(0&amp;AC1889,LARGE(INDEX(ISNUMBER(--MID(AC1889,ROW($A$1:$A$25),1))* ROW($A$1:$A$25),0),ROW($A$1:$A$25))+1,1)*10^ROW($A$1:$A$25)/10)</f>
        <v>0</v>
      </c>
      <c r="AE1889" s="180"/>
      <c r="AF1889" s="180"/>
      <c r="AG1889" s="180"/>
    </row>
    <row r="1890" spans="15:33" s="179" customFormat="1" x14ac:dyDescent="0.25">
      <c r="O1890" s="180"/>
      <c r="P1890" s="180"/>
      <c r="Q1890" s="180"/>
      <c r="R1890" s="180"/>
      <c r="S1890" s="180"/>
      <c r="T1890" s="180"/>
      <c r="U1890" s="180"/>
      <c r="V1890" s="180"/>
      <c r="W1890" s="180"/>
      <c r="X1890" s="180"/>
      <c r="Y1890" s="180"/>
      <c r="Z1890" s="180"/>
      <c r="AA1890" s="180"/>
      <c r="AB1890" s="180"/>
      <c r="AC1890" s="205" t="str">
        <f>INDEX(Tracking!$B$6:$B$3001,ROW(A1885),1)&amp;""</f>
        <v/>
      </c>
      <c r="AD1890" s="206">
        <f t="array" ref="AD1890">SUMPRODUCT(MID(0&amp;AC1890,LARGE(INDEX(ISNUMBER(--MID(AC1890,ROW($A$1:$A$25),1))* ROW($A$1:$A$25),0),ROW($A$1:$A$25))+1,1)*10^ROW($A$1:$A$25)/10)</f>
        <v>0</v>
      </c>
      <c r="AE1890" s="180"/>
      <c r="AF1890" s="180"/>
      <c r="AG1890" s="180"/>
    </row>
    <row r="1891" spans="15:33" s="179" customFormat="1" x14ac:dyDescent="0.25">
      <c r="O1891" s="180"/>
      <c r="P1891" s="180"/>
      <c r="Q1891" s="180"/>
      <c r="R1891" s="180"/>
      <c r="S1891" s="180"/>
      <c r="T1891" s="180"/>
      <c r="U1891" s="180"/>
      <c r="V1891" s="180"/>
      <c r="W1891" s="180"/>
      <c r="X1891" s="180"/>
      <c r="Y1891" s="180"/>
      <c r="Z1891" s="180"/>
      <c r="AA1891" s="180"/>
      <c r="AB1891" s="180"/>
      <c r="AC1891" s="205" t="str">
        <f>INDEX(Tracking!$B$6:$B$3001,ROW(A1886),1)&amp;""</f>
        <v/>
      </c>
      <c r="AD1891" s="206">
        <f t="array" ref="AD1891">SUMPRODUCT(MID(0&amp;AC1891,LARGE(INDEX(ISNUMBER(--MID(AC1891,ROW($A$1:$A$25),1))* ROW($A$1:$A$25),0),ROW($A$1:$A$25))+1,1)*10^ROW($A$1:$A$25)/10)</f>
        <v>0</v>
      </c>
      <c r="AE1891" s="180"/>
      <c r="AF1891" s="180"/>
      <c r="AG1891" s="180"/>
    </row>
    <row r="1892" spans="15:33" s="179" customFormat="1" x14ac:dyDescent="0.25">
      <c r="O1892" s="180"/>
      <c r="P1892" s="180"/>
      <c r="Q1892" s="180"/>
      <c r="R1892" s="180"/>
      <c r="S1892" s="180"/>
      <c r="T1892" s="180"/>
      <c r="U1892" s="180"/>
      <c r="V1892" s="180"/>
      <c r="W1892" s="180"/>
      <c r="X1892" s="180"/>
      <c r="Y1892" s="180"/>
      <c r="Z1892" s="180"/>
      <c r="AA1892" s="180"/>
      <c r="AB1892" s="180"/>
      <c r="AC1892" s="205" t="str">
        <f>INDEX(Tracking!$B$6:$B$3001,ROW(A1887),1)&amp;""</f>
        <v/>
      </c>
      <c r="AD1892" s="206">
        <f t="array" ref="AD1892">SUMPRODUCT(MID(0&amp;AC1892,LARGE(INDEX(ISNUMBER(--MID(AC1892,ROW($A$1:$A$25),1))* ROW($A$1:$A$25),0),ROW($A$1:$A$25))+1,1)*10^ROW($A$1:$A$25)/10)</f>
        <v>0</v>
      </c>
      <c r="AE1892" s="180"/>
      <c r="AF1892" s="180"/>
      <c r="AG1892" s="180"/>
    </row>
    <row r="1893" spans="15:33" s="179" customFormat="1" x14ac:dyDescent="0.25">
      <c r="O1893" s="180"/>
      <c r="P1893" s="180"/>
      <c r="Q1893" s="180"/>
      <c r="R1893" s="180"/>
      <c r="S1893" s="180"/>
      <c r="T1893" s="180"/>
      <c r="U1893" s="180"/>
      <c r="V1893" s="180"/>
      <c r="W1893" s="180"/>
      <c r="X1893" s="180"/>
      <c r="Y1893" s="180"/>
      <c r="Z1893" s="180"/>
      <c r="AA1893" s="180"/>
      <c r="AB1893" s="180"/>
      <c r="AC1893" s="205" t="str">
        <f>INDEX(Tracking!$B$6:$B$3001,ROW(A1888),1)&amp;""</f>
        <v/>
      </c>
      <c r="AD1893" s="206">
        <f t="array" ref="AD1893">SUMPRODUCT(MID(0&amp;AC1893,LARGE(INDEX(ISNUMBER(--MID(AC1893,ROW($A$1:$A$25),1))* ROW($A$1:$A$25),0),ROW($A$1:$A$25))+1,1)*10^ROW($A$1:$A$25)/10)</f>
        <v>0</v>
      </c>
      <c r="AE1893" s="180"/>
      <c r="AF1893" s="180"/>
      <c r="AG1893" s="180"/>
    </row>
    <row r="1894" spans="15:33" s="179" customFormat="1" x14ac:dyDescent="0.25">
      <c r="O1894" s="180"/>
      <c r="P1894" s="180"/>
      <c r="Q1894" s="180"/>
      <c r="R1894" s="180"/>
      <c r="S1894" s="180"/>
      <c r="T1894" s="180"/>
      <c r="U1894" s="180"/>
      <c r="V1894" s="180"/>
      <c r="W1894" s="180"/>
      <c r="X1894" s="180"/>
      <c r="Y1894" s="180"/>
      <c r="Z1894" s="180"/>
      <c r="AA1894" s="180"/>
      <c r="AB1894" s="180"/>
      <c r="AC1894" s="205" t="str">
        <f>INDEX(Tracking!$B$6:$B$3001,ROW(A1889),1)&amp;""</f>
        <v/>
      </c>
      <c r="AD1894" s="206">
        <f t="array" ref="AD1894">SUMPRODUCT(MID(0&amp;AC1894,LARGE(INDEX(ISNUMBER(--MID(AC1894,ROW($A$1:$A$25),1))* ROW($A$1:$A$25),0),ROW($A$1:$A$25))+1,1)*10^ROW($A$1:$A$25)/10)</f>
        <v>0</v>
      </c>
      <c r="AE1894" s="180"/>
      <c r="AF1894" s="180"/>
      <c r="AG1894" s="180"/>
    </row>
    <row r="1895" spans="15:33" s="179" customFormat="1" x14ac:dyDescent="0.25">
      <c r="O1895" s="180"/>
      <c r="P1895" s="180"/>
      <c r="Q1895" s="180"/>
      <c r="R1895" s="180"/>
      <c r="S1895" s="180"/>
      <c r="T1895" s="180"/>
      <c r="U1895" s="180"/>
      <c r="V1895" s="180"/>
      <c r="W1895" s="180"/>
      <c r="X1895" s="180"/>
      <c r="Y1895" s="180"/>
      <c r="Z1895" s="180"/>
      <c r="AA1895" s="180"/>
      <c r="AB1895" s="180"/>
      <c r="AC1895" s="205" t="str">
        <f>INDEX(Tracking!$B$6:$B$3001,ROW(A1890),1)&amp;""</f>
        <v/>
      </c>
      <c r="AD1895" s="206">
        <f t="array" ref="AD1895">SUMPRODUCT(MID(0&amp;AC1895,LARGE(INDEX(ISNUMBER(--MID(AC1895,ROW($A$1:$A$25),1))* ROW($A$1:$A$25),0),ROW($A$1:$A$25))+1,1)*10^ROW($A$1:$A$25)/10)</f>
        <v>0</v>
      </c>
      <c r="AE1895" s="180"/>
      <c r="AF1895" s="180"/>
      <c r="AG1895" s="180"/>
    </row>
    <row r="1896" spans="15:33" s="179" customFormat="1" x14ac:dyDescent="0.25">
      <c r="O1896" s="180"/>
      <c r="P1896" s="180"/>
      <c r="Q1896" s="180"/>
      <c r="R1896" s="180"/>
      <c r="S1896" s="180"/>
      <c r="T1896" s="180"/>
      <c r="U1896" s="180"/>
      <c r="V1896" s="180"/>
      <c r="W1896" s="180"/>
      <c r="X1896" s="180"/>
      <c r="Y1896" s="180"/>
      <c r="Z1896" s="180"/>
      <c r="AA1896" s="180"/>
      <c r="AB1896" s="180"/>
      <c r="AC1896" s="205" t="str">
        <f>INDEX(Tracking!$B$6:$B$3001,ROW(A1891),1)&amp;""</f>
        <v/>
      </c>
      <c r="AD1896" s="206">
        <f t="array" ref="AD1896">SUMPRODUCT(MID(0&amp;AC1896,LARGE(INDEX(ISNUMBER(--MID(AC1896,ROW($A$1:$A$25),1))* ROW($A$1:$A$25),0),ROW($A$1:$A$25))+1,1)*10^ROW($A$1:$A$25)/10)</f>
        <v>0</v>
      </c>
      <c r="AE1896" s="180"/>
      <c r="AF1896" s="180"/>
      <c r="AG1896" s="180"/>
    </row>
    <row r="1897" spans="15:33" s="179" customFormat="1" x14ac:dyDescent="0.25">
      <c r="O1897" s="180"/>
      <c r="P1897" s="180"/>
      <c r="Q1897" s="180"/>
      <c r="R1897" s="180"/>
      <c r="S1897" s="180"/>
      <c r="T1897" s="180"/>
      <c r="U1897" s="180"/>
      <c r="V1897" s="180"/>
      <c r="W1897" s="180"/>
      <c r="X1897" s="180"/>
      <c r="Y1897" s="180"/>
      <c r="Z1897" s="180"/>
      <c r="AA1897" s="180"/>
      <c r="AB1897" s="180"/>
      <c r="AC1897" s="205" t="str">
        <f>INDEX(Tracking!$B$6:$B$3001,ROW(A1892),1)&amp;""</f>
        <v/>
      </c>
      <c r="AD1897" s="206">
        <f t="array" ref="AD1897">SUMPRODUCT(MID(0&amp;AC1897,LARGE(INDEX(ISNUMBER(--MID(AC1897,ROW($A$1:$A$25),1))* ROW($A$1:$A$25),0),ROW($A$1:$A$25))+1,1)*10^ROW($A$1:$A$25)/10)</f>
        <v>0</v>
      </c>
      <c r="AE1897" s="180"/>
      <c r="AF1897" s="180"/>
      <c r="AG1897" s="180"/>
    </row>
    <row r="1898" spans="15:33" s="179" customFormat="1" x14ac:dyDescent="0.25">
      <c r="O1898" s="180"/>
      <c r="P1898" s="180"/>
      <c r="Q1898" s="180"/>
      <c r="R1898" s="180"/>
      <c r="S1898" s="180"/>
      <c r="T1898" s="180"/>
      <c r="U1898" s="180"/>
      <c r="V1898" s="180"/>
      <c r="W1898" s="180"/>
      <c r="X1898" s="180"/>
      <c r="Y1898" s="180"/>
      <c r="Z1898" s="180"/>
      <c r="AA1898" s="180"/>
      <c r="AB1898" s="180"/>
      <c r="AC1898" s="205" t="str">
        <f>INDEX(Tracking!$B$6:$B$3001,ROW(A1893),1)&amp;""</f>
        <v/>
      </c>
      <c r="AD1898" s="206">
        <f t="array" ref="AD1898">SUMPRODUCT(MID(0&amp;AC1898,LARGE(INDEX(ISNUMBER(--MID(AC1898,ROW($A$1:$A$25),1))* ROW($A$1:$A$25),0),ROW($A$1:$A$25))+1,1)*10^ROW($A$1:$A$25)/10)</f>
        <v>0</v>
      </c>
      <c r="AE1898" s="180"/>
      <c r="AF1898" s="180"/>
      <c r="AG1898" s="180"/>
    </row>
    <row r="1899" spans="15:33" s="179" customFormat="1" x14ac:dyDescent="0.25">
      <c r="O1899" s="180"/>
      <c r="P1899" s="180"/>
      <c r="Q1899" s="180"/>
      <c r="R1899" s="180"/>
      <c r="S1899" s="180"/>
      <c r="T1899" s="180"/>
      <c r="U1899" s="180"/>
      <c r="V1899" s="180"/>
      <c r="W1899" s="180"/>
      <c r="X1899" s="180"/>
      <c r="Y1899" s="180"/>
      <c r="Z1899" s="180"/>
      <c r="AA1899" s="180"/>
      <c r="AB1899" s="180"/>
      <c r="AC1899" s="205" t="str">
        <f>INDEX(Tracking!$B$6:$B$3001,ROW(A1894),1)&amp;""</f>
        <v/>
      </c>
      <c r="AD1899" s="206">
        <f t="array" ref="AD1899">SUMPRODUCT(MID(0&amp;AC1899,LARGE(INDEX(ISNUMBER(--MID(AC1899,ROW($A$1:$A$25),1))* ROW($A$1:$A$25),0),ROW($A$1:$A$25))+1,1)*10^ROW($A$1:$A$25)/10)</f>
        <v>0</v>
      </c>
      <c r="AE1899" s="180"/>
      <c r="AF1899" s="180"/>
      <c r="AG1899" s="180"/>
    </row>
    <row r="1900" spans="15:33" s="179" customFormat="1" x14ac:dyDescent="0.25">
      <c r="O1900" s="180"/>
      <c r="P1900" s="180"/>
      <c r="Q1900" s="180"/>
      <c r="R1900" s="180"/>
      <c r="S1900" s="180"/>
      <c r="T1900" s="180"/>
      <c r="U1900" s="180"/>
      <c r="V1900" s="180"/>
      <c r="W1900" s="180"/>
      <c r="X1900" s="180"/>
      <c r="Y1900" s="180"/>
      <c r="Z1900" s="180"/>
      <c r="AA1900" s="180"/>
      <c r="AB1900" s="180"/>
      <c r="AC1900" s="205" t="str">
        <f>INDEX(Tracking!$B$6:$B$3001,ROW(A1895),1)&amp;""</f>
        <v/>
      </c>
      <c r="AD1900" s="206">
        <f t="array" ref="AD1900">SUMPRODUCT(MID(0&amp;AC1900,LARGE(INDEX(ISNUMBER(--MID(AC1900,ROW($A$1:$A$25),1))* ROW($A$1:$A$25),0),ROW($A$1:$A$25))+1,1)*10^ROW($A$1:$A$25)/10)</f>
        <v>0</v>
      </c>
      <c r="AE1900" s="180"/>
      <c r="AF1900" s="180"/>
      <c r="AG1900" s="180"/>
    </row>
    <row r="1901" spans="15:33" s="179" customFormat="1" x14ac:dyDescent="0.25">
      <c r="O1901" s="180"/>
      <c r="P1901" s="180"/>
      <c r="Q1901" s="180"/>
      <c r="R1901" s="180"/>
      <c r="S1901" s="180"/>
      <c r="T1901" s="180"/>
      <c r="U1901" s="180"/>
      <c r="V1901" s="180"/>
      <c r="W1901" s="180"/>
      <c r="X1901" s="180"/>
      <c r="Y1901" s="180"/>
      <c r="Z1901" s="180"/>
      <c r="AA1901" s="180"/>
      <c r="AB1901" s="180"/>
      <c r="AC1901" s="205" t="str">
        <f>INDEX(Tracking!$B$6:$B$3001,ROW(A1896),1)&amp;""</f>
        <v/>
      </c>
      <c r="AD1901" s="206">
        <f t="array" ref="AD1901">SUMPRODUCT(MID(0&amp;AC1901,LARGE(INDEX(ISNUMBER(--MID(AC1901,ROW($A$1:$A$25),1))* ROW($A$1:$A$25),0),ROW($A$1:$A$25))+1,1)*10^ROW($A$1:$A$25)/10)</f>
        <v>0</v>
      </c>
      <c r="AE1901" s="180"/>
      <c r="AF1901" s="180"/>
      <c r="AG1901" s="180"/>
    </row>
    <row r="1902" spans="15:33" s="179" customFormat="1" x14ac:dyDescent="0.25">
      <c r="O1902" s="180"/>
      <c r="P1902" s="180"/>
      <c r="Q1902" s="180"/>
      <c r="R1902" s="180"/>
      <c r="S1902" s="180"/>
      <c r="T1902" s="180"/>
      <c r="U1902" s="180"/>
      <c r="V1902" s="180"/>
      <c r="W1902" s="180"/>
      <c r="X1902" s="180"/>
      <c r="Y1902" s="180"/>
      <c r="Z1902" s="180"/>
      <c r="AA1902" s="180"/>
      <c r="AB1902" s="180"/>
      <c r="AC1902" s="205" t="str">
        <f>INDEX(Tracking!$B$6:$B$3001,ROW(A1897),1)&amp;""</f>
        <v/>
      </c>
      <c r="AD1902" s="206">
        <f t="array" ref="AD1902">SUMPRODUCT(MID(0&amp;AC1902,LARGE(INDEX(ISNUMBER(--MID(AC1902,ROW($A$1:$A$25),1))* ROW($A$1:$A$25),0),ROW($A$1:$A$25))+1,1)*10^ROW($A$1:$A$25)/10)</f>
        <v>0</v>
      </c>
      <c r="AE1902" s="180"/>
      <c r="AF1902" s="180"/>
      <c r="AG1902" s="180"/>
    </row>
    <row r="1903" spans="15:33" s="179" customFormat="1" x14ac:dyDescent="0.25">
      <c r="O1903" s="180"/>
      <c r="P1903" s="180"/>
      <c r="Q1903" s="180"/>
      <c r="R1903" s="180"/>
      <c r="S1903" s="180"/>
      <c r="T1903" s="180"/>
      <c r="U1903" s="180"/>
      <c r="V1903" s="180"/>
      <c r="W1903" s="180"/>
      <c r="X1903" s="180"/>
      <c r="Y1903" s="180"/>
      <c r="Z1903" s="180"/>
      <c r="AA1903" s="180"/>
      <c r="AB1903" s="180"/>
      <c r="AC1903" s="205" t="str">
        <f>INDEX(Tracking!$B$6:$B$3001,ROW(A1898),1)&amp;""</f>
        <v/>
      </c>
      <c r="AD1903" s="206">
        <f t="array" ref="AD1903">SUMPRODUCT(MID(0&amp;AC1903,LARGE(INDEX(ISNUMBER(--MID(AC1903,ROW($A$1:$A$25),1))* ROW($A$1:$A$25),0),ROW($A$1:$A$25))+1,1)*10^ROW($A$1:$A$25)/10)</f>
        <v>0</v>
      </c>
      <c r="AE1903" s="180"/>
      <c r="AF1903" s="180"/>
      <c r="AG1903" s="180"/>
    </row>
    <row r="1904" spans="15:33" s="179" customFormat="1" x14ac:dyDescent="0.25">
      <c r="O1904" s="180"/>
      <c r="P1904" s="180"/>
      <c r="Q1904" s="180"/>
      <c r="R1904" s="180"/>
      <c r="S1904" s="180"/>
      <c r="T1904" s="180"/>
      <c r="U1904" s="180"/>
      <c r="V1904" s="180"/>
      <c r="W1904" s="180"/>
      <c r="X1904" s="180"/>
      <c r="Y1904" s="180"/>
      <c r="Z1904" s="180"/>
      <c r="AA1904" s="180"/>
      <c r="AB1904" s="180"/>
      <c r="AC1904" s="205" t="str">
        <f>INDEX(Tracking!$B$6:$B$3001,ROW(A1899),1)&amp;""</f>
        <v/>
      </c>
      <c r="AD1904" s="206">
        <f t="array" ref="AD1904">SUMPRODUCT(MID(0&amp;AC1904,LARGE(INDEX(ISNUMBER(--MID(AC1904,ROW($A$1:$A$25),1))* ROW($A$1:$A$25),0),ROW($A$1:$A$25))+1,1)*10^ROW($A$1:$A$25)/10)</f>
        <v>0</v>
      </c>
      <c r="AE1904" s="180"/>
      <c r="AF1904" s="180"/>
      <c r="AG1904" s="180"/>
    </row>
    <row r="1905" spans="15:33" s="179" customFormat="1" x14ac:dyDescent="0.25">
      <c r="O1905" s="180"/>
      <c r="P1905" s="180"/>
      <c r="Q1905" s="180"/>
      <c r="R1905" s="180"/>
      <c r="S1905" s="180"/>
      <c r="T1905" s="180"/>
      <c r="U1905" s="180"/>
      <c r="V1905" s="180"/>
      <c r="W1905" s="180"/>
      <c r="X1905" s="180"/>
      <c r="Y1905" s="180"/>
      <c r="Z1905" s="180"/>
      <c r="AA1905" s="180"/>
      <c r="AB1905" s="180"/>
      <c r="AC1905" s="205" t="str">
        <f>INDEX(Tracking!$B$6:$B$3001,ROW(A1900),1)&amp;""</f>
        <v/>
      </c>
      <c r="AD1905" s="206">
        <f t="array" ref="AD1905">SUMPRODUCT(MID(0&amp;AC1905,LARGE(INDEX(ISNUMBER(--MID(AC1905,ROW($A$1:$A$25),1))* ROW($A$1:$A$25),0),ROW($A$1:$A$25))+1,1)*10^ROW($A$1:$A$25)/10)</f>
        <v>0</v>
      </c>
      <c r="AE1905" s="180"/>
      <c r="AF1905" s="180"/>
      <c r="AG1905" s="180"/>
    </row>
    <row r="1906" spans="15:33" s="179" customFormat="1" x14ac:dyDescent="0.25">
      <c r="O1906" s="180"/>
      <c r="P1906" s="180"/>
      <c r="Q1906" s="180"/>
      <c r="R1906" s="180"/>
      <c r="S1906" s="180"/>
      <c r="T1906" s="180"/>
      <c r="U1906" s="180"/>
      <c r="V1906" s="180"/>
      <c r="W1906" s="180"/>
      <c r="X1906" s="180"/>
      <c r="Y1906" s="180"/>
      <c r="Z1906" s="180"/>
      <c r="AA1906" s="180"/>
      <c r="AB1906" s="180"/>
      <c r="AC1906" s="205" t="str">
        <f>INDEX(Tracking!$B$6:$B$3001,ROW(A1901),1)&amp;""</f>
        <v/>
      </c>
      <c r="AD1906" s="206">
        <f t="array" ref="AD1906">SUMPRODUCT(MID(0&amp;AC1906,LARGE(INDEX(ISNUMBER(--MID(AC1906,ROW($A$1:$A$25),1))* ROW($A$1:$A$25),0),ROW($A$1:$A$25))+1,1)*10^ROW($A$1:$A$25)/10)</f>
        <v>0</v>
      </c>
      <c r="AE1906" s="180"/>
      <c r="AF1906" s="180"/>
      <c r="AG1906" s="180"/>
    </row>
    <row r="1907" spans="15:33" s="179" customFormat="1" x14ac:dyDescent="0.25">
      <c r="O1907" s="180"/>
      <c r="P1907" s="180"/>
      <c r="Q1907" s="180"/>
      <c r="R1907" s="180"/>
      <c r="S1907" s="180"/>
      <c r="T1907" s="180"/>
      <c r="U1907" s="180"/>
      <c r="V1907" s="180"/>
      <c r="W1907" s="180"/>
      <c r="X1907" s="180"/>
      <c r="Y1907" s="180"/>
      <c r="Z1907" s="180"/>
      <c r="AA1907" s="180"/>
      <c r="AB1907" s="180"/>
      <c r="AC1907" s="205" t="str">
        <f>INDEX(Tracking!$B$6:$B$3001,ROW(A1902),1)&amp;""</f>
        <v/>
      </c>
      <c r="AD1907" s="206">
        <f t="array" ref="AD1907">SUMPRODUCT(MID(0&amp;AC1907,LARGE(INDEX(ISNUMBER(--MID(AC1907,ROW($A$1:$A$25),1))* ROW($A$1:$A$25),0),ROW($A$1:$A$25))+1,1)*10^ROW($A$1:$A$25)/10)</f>
        <v>0</v>
      </c>
      <c r="AE1907" s="180"/>
      <c r="AF1907" s="180"/>
      <c r="AG1907" s="180"/>
    </row>
    <row r="1908" spans="15:33" s="179" customFormat="1" x14ac:dyDescent="0.25">
      <c r="O1908" s="180"/>
      <c r="P1908" s="180"/>
      <c r="Q1908" s="180"/>
      <c r="R1908" s="180"/>
      <c r="S1908" s="180"/>
      <c r="T1908" s="180"/>
      <c r="U1908" s="180"/>
      <c r="V1908" s="180"/>
      <c r="W1908" s="180"/>
      <c r="X1908" s="180"/>
      <c r="Y1908" s="180"/>
      <c r="Z1908" s="180"/>
      <c r="AA1908" s="180"/>
      <c r="AB1908" s="180"/>
      <c r="AC1908" s="205" t="str">
        <f>INDEX(Tracking!$B$6:$B$3001,ROW(A1903),1)&amp;""</f>
        <v/>
      </c>
      <c r="AD1908" s="206">
        <f t="array" ref="AD1908">SUMPRODUCT(MID(0&amp;AC1908,LARGE(INDEX(ISNUMBER(--MID(AC1908,ROW($A$1:$A$25),1))* ROW($A$1:$A$25),0),ROW($A$1:$A$25))+1,1)*10^ROW($A$1:$A$25)/10)</f>
        <v>0</v>
      </c>
      <c r="AE1908" s="180"/>
      <c r="AF1908" s="180"/>
      <c r="AG1908" s="180"/>
    </row>
    <row r="1909" spans="15:33" s="179" customFormat="1" x14ac:dyDescent="0.25">
      <c r="O1909" s="180"/>
      <c r="P1909" s="180"/>
      <c r="Q1909" s="180"/>
      <c r="R1909" s="180"/>
      <c r="S1909" s="180"/>
      <c r="T1909" s="180"/>
      <c r="U1909" s="180"/>
      <c r="V1909" s="180"/>
      <c r="W1909" s="180"/>
      <c r="X1909" s="180"/>
      <c r="Y1909" s="180"/>
      <c r="Z1909" s="180"/>
      <c r="AA1909" s="180"/>
      <c r="AB1909" s="180"/>
      <c r="AC1909" s="205" t="str">
        <f>INDEX(Tracking!$B$6:$B$3001,ROW(A1904),1)&amp;""</f>
        <v/>
      </c>
      <c r="AD1909" s="206">
        <f t="array" ref="AD1909">SUMPRODUCT(MID(0&amp;AC1909,LARGE(INDEX(ISNUMBER(--MID(AC1909,ROW($A$1:$A$25),1))* ROW($A$1:$A$25),0),ROW($A$1:$A$25))+1,1)*10^ROW($A$1:$A$25)/10)</f>
        <v>0</v>
      </c>
      <c r="AE1909" s="180"/>
      <c r="AF1909" s="180"/>
      <c r="AG1909" s="180"/>
    </row>
    <row r="1910" spans="15:33" s="179" customFormat="1" x14ac:dyDescent="0.25">
      <c r="O1910" s="180"/>
      <c r="P1910" s="180"/>
      <c r="Q1910" s="180"/>
      <c r="R1910" s="180"/>
      <c r="S1910" s="180"/>
      <c r="T1910" s="180"/>
      <c r="U1910" s="180"/>
      <c r="V1910" s="180"/>
      <c r="W1910" s="180"/>
      <c r="X1910" s="180"/>
      <c r="Y1910" s="180"/>
      <c r="Z1910" s="180"/>
      <c r="AA1910" s="180"/>
      <c r="AB1910" s="180"/>
      <c r="AC1910" s="205" t="str">
        <f>INDEX(Tracking!$B$6:$B$3001,ROW(A1905),1)&amp;""</f>
        <v/>
      </c>
      <c r="AD1910" s="206">
        <f t="array" ref="AD1910">SUMPRODUCT(MID(0&amp;AC1910,LARGE(INDEX(ISNUMBER(--MID(AC1910,ROW($A$1:$A$25),1))* ROW($A$1:$A$25),0),ROW($A$1:$A$25))+1,1)*10^ROW($A$1:$A$25)/10)</f>
        <v>0</v>
      </c>
      <c r="AE1910" s="180"/>
      <c r="AF1910" s="180"/>
      <c r="AG1910" s="180"/>
    </row>
    <row r="1911" spans="15:33" s="179" customFormat="1" x14ac:dyDescent="0.25">
      <c r="O1911" s="180"/>
      <c r="P1911" s="180"/>
      <c r="Q1911" s="180"/>
      <c r="R1911" s="180"/>
      <c r="S1911" s="180"/>
      <c r="T1911" s="180"/>
      <c r="U1911" s="180"/>
      <c r="V1911" s="180"/>
      <c r="W1911" s="180"/>
      <c r="X1911" s="180"/>
      <c r="Y1911" s="180"/>
      <c r="Z1911" s="180"/>
      <c r="AA1911" s="180"/>
      <c r="AB1911" s="180"/>
      <c r="AC1911" s="205" t="str">
        <f>INDEX(Tracking!$B$6:$B$3001,ROW(A1906),1)&amp;""</f>
        <v/>
      </c>
      <c r="AD1911" s="206">
        <f t="array" ref="AD1911">SUMPRODUCT(MID(0&amp;AC1911,LARGE(INDEX(ISNUMBER(--MID(AC1911,ROW($A$1:$A$25),1))* ROW($A$1:$A$25),0),ROW($A$1:$A$25))+1,1)*10^ROW($A$1:$A$25)/10)</f>
        <v>0</v>
      </c>
      <c r="AE1911" s="180"/>
      <c r="AF1911" s="180"/>
      <c r="AG1911" s="180"/>
    </row>
    <row r="1912" spans="15:33" s="179" customFormat="1" x14ac:dyDescent="0.25">
      <c r="O1912" s="180"/>
      <c r="P1912" s="180"/>
      <c r="Q1912" s="180"/>
      <c r="R1912" s="180"/>
      <c r="S1912" s="180"/>
      <c r="T1912" s="180"/>
      <c r="U1912" s="180"/>
      <c r="V1912" s="180"/>
      <c r="W1912" s="180"/>
      <c r="X1912" s="180"/>
      <c r="Y1912" s="180"/>
      <c r="Z1912" s="180"/>
      <c r="AA1912" s="180"/>
      <c r="AB1912" s="180"/>
      <c r="AC1912" s="205" t="str">
        <f>INDEX(Tracking!$B$6:$B$3001,ROW(A1907),1)&amp;""</f>
        <v/>
      </c>
      <c r="AD1912" s="206">
        <f t="array" ref="AD1912">SUMPRODUCT(MID(0&amp;AC1912,LARGE(INDEX(ISNUMBER(--MID(AC1912,ROW($A$1:$A$25),1))* ROW($A$1:$A$25),0),ROW($A$1:$A$25))+1,1)*10^ROW($A$1:$A$25)/10)</f>
        <v>0</v>
      </c>
      <c r="AE1912" s="180"/>
      <c r="AF1912" s="180"/>
      <c r="AG1912" s="180"/>
    </row>
    <row r="1913" spans="15:33" s="179" customFormat="1" x14ac:dyDescent="0.25">
      <c r="O1913" s="180"/>
      <c r="P1913" s="180"/>
      <c r="Q1913" s="180"/>
      <c r="R1913" s="180"/>
      <c r="S1913" s="180"/>
      <c r="T1913" s="180"/>
      <c r="U1913" s="180"/>
      <c r="V1913" s="180"/>
      <c r="W1913" s="180"/>
      <c r="X1913" s="180"/>
      <c r="Y1913" s="180"/>
      <c r="Z1913" s="180"/>
      <c r="AA1913" s="180"/>
      <c r="AB1913" s="180"/>
      <c r="AC1913" s="205" t="str">
        <f>INDEX(Tracking!$B$6:$B$3001,ROW(A1908),1)&amp;""</f>
        <v/>
      </c>
      <c r="AD1913" s="206">
        <f t="array" ref="AD1913">SUMPRODUCT(MID(0&amp;AC1913,LARGE(INDEX(ISNUMBER(--MID(AC1913,ROW($A$1:$A$25),1))* ROW($A$1:$A$25),0),ROW($A$1:$A$25))+1,1)*10^ROW($A$1:$A$25)/10)</f>
        <v>0</v>
      </c>
      <c r="AE1913" s="180"/>
      <c r="AF1913" s="180"/>
      <c r="AG1913" s="180"/>
    </row>
    <row r="1914" spans="15:33" s="179" customFormat="1" x14ac:dyDescent="0.25">
      <c r="O1914" s="180"/>
      <c r="P1914" s="180"/>
      <c r="Q1914" s="180"/>
      <c r="R1914" s="180"/>
      <c r="S1914" s="180"/>
      <c r="T1914" s="180"/>
      <c r="U1914" s="180"/>
      <c r="V1914" s="180"/>
      <c r="W1914" s="180"/>
      <c r="X1914" s="180"/>
      <c r="Y1914" s="180"/>
      <c r="Z1914" s="180"/>
      <c r="AA1914" s="180"/>
      <c r="AB1914" s="180"/>
      <c r="AC1914" s="205" t="str">
        <f>INDEX(Tracking!$B$6:$B$3001,ROW(A1909),1)&amp;""</f>
        <v/>
      </c>
      <c r="AD1914" s="206">
        <f t="array" ref="AD1914">SUMPRODUCT(MID(0&amp;AC1914,LARGE(INDEX(ISNUMBER(--MID(AC1914,ROW($A$1:$A$25),1))* ROW($A$1:$A$25),0),ROW($A$1:$A$25))+1,1)*10^ROW($A$1:$A$25)/10)</f>
        <v>0</v>
      </c>
      <c r="AE1914" s="180"/>
      <c r="AF1914" s="180"/>
      <c r="AG1914" s="180"/>
    </row>
    <row r="1915" spans="15:33" s="179" customFormat="1" x14ac:dyDescent="0.25">
      <c r="O1915" s="180"/>
      <c r="P1915" s="180"/>
      <c r="Q1915" s="180"/>
      <c r="R1915" s="180"/>
      <c r="S1915" s="180"/>
      <c r="T1915" s="180"/>
      <c r="U1915" s="180"/>
      <c r="V1915" s="180"/>
      <c r="W1915" s="180"/>
      <c r="X1915" s="180"/>
      <c r="Y1915" s="180"/>
      <c r="Z1915" s="180"/>
      <c r="AA1915" s="180"/>
      <c r="AB1915" s="180"/>
      <c r="AC1915" s="205" t="str">
        <f>INDEX(Tracking!$B$6:$B$3001,ROW(A1910),1)&amp;""</f>
        <v/>
      </c>
      <c r="AD1915" s="206">
        <f t="array" ref="AD1915">SUMPRODUCT(MID(0&amp;AC1915,LARGE(INDEX(ISNUMBER(--MID(AC1915,ROW($A$1:$A$25),1))* ROW($A$1:$A$25),0),ROW($A$1:$A$25))+1,1)*10^ROW($A$1:$A$25)/10)</f>
        <v>0</v>
      </c>
      <c r="AE1915" s="180"/>
      <c r="AF1915" s="180"/>
      <c r="AG1915" s="180"/>
    </row>
    <row r="1916" spans="15:33" s="179" customFormat="1" x14ac:dyDescent="0.25">
      <c r="O1916" s="180"/>
      <c r="P1916" s="180"/>
      <c r="Q1916" s="180"/>
      <c r="R1916" s="180"/>
      <c r="S1916" s="180"/>
      <c r="T1916" s="180"/>
      <c r="U1916" s="180"/>
      <c r="V1916" s="180"/>
      <c r="W1916" s="180"/>
      <c r="X1916" s="180"/>
      <c r="Y1916" s="180"/>
      <c r="Z1916" s="180"/>
      <c r="AA1916" s="180"/>
      <c r="AB1916" s="180"/>
      <c r="AC1916" s="205" t="str">
        <f>INDEX(Tracking!$B$6:$B$3001,ROW(A1911),1)&amp;""</f>
        <v/>
      </c>
      <c r="AD1916" s="206">
        <f t="array" ref="AD1916">SUMPRODUCT(MID(0&amp;AC1916,LARGE(INDEX(ISNUMBER(--MID(AC1916,ROW($A$1:$A$25),1))* ROW($A$1:$A$25),0),ROW($A$1:$A$25))+1,1)*10^ROW($A$1:$A$25)/10)</f>
        <v>0</v>
      </c>
      <c r="AE1916" s="180"/>
      <c r="AF1916" s="180"/>
      <c r="AG1916" s="180"/>
    </row>
    <row r="1917" spans="15:33" s="179" customFormat="1" x14ac:dyDescent="0.25">
      <c r="O1917" s="180"/>
      <c r="P1917" s="180"/>
      <c r="Q1917" s="180"/>
      <c r="R1917" s="180"/>
      <c r="S1917" s="180"/>
      <c r="T1917" s="180"/>
      <c r="U1917" s="180"/>
      <c r="V1917" s="180"/>
      <c r="W1917" s="180"/>
      <c r="X1917" s="180"/>
      <c r="Y1917" s="180"/>
      <c r="Z1917" s="180"/>
      <c r="AA1917" s="180"/>
      <c r="AB1917" s="180"/>
      <c r="AC1917" s="205" t="str">
        <f>INDEX(Tracking!$B$6:$B$3001,ROW(A1912),1)&amp;""</f>
        <v/>
      </c>
      <c r="AD1917" s="206">
        <f t="array" ref="AD1917">SUMPRODUCT(MID(0&amp;AC1917,LARGE(INDEX(ISNUMBER(--MID(AC1917,ROW($A$1:$A$25),1))* ROW($A$1:$A$25),0),ROW($A$1:$A$25))+1,1)*10^ROW($A$1:$A$25)/10)</f>
        <v>0</v>
      </c>
      <c r="AE1917" s="180"/>
      <c r="AF1917" s="180"/>
      <c r="AG1917" s="180"/>
    </row>
    <row r="1918" spans="15:33" s="179" customFormat="1" x14ac:dyDescent="0.25">
      <c r="O1918" s="180"/>
      <c r="P1918" s="180"/>
      <c r="Q1918" s="180"/>
      <c r="R1918" s="180"/>
      <c r="S1918" s="180"/>
      <c r="T1918" s="180"/>
      <c r="U1918" s="180"/>
      <c r="V1918" s="180"/>
      <c r="W1918" s="180"/>
      <c r="X1918" s="180"/>
      <c r="Y1918" s="180"/>
      <c r="Z1918" s="180"/>
      <c r="AA1918" s="180"/>
      <c r="AB1918" s="180"/>
      <c r="AC1918" s="205" t="str">
        <f>INDEX(Tracking!$B$6:$B$3001,ROW(A1913),1)&amp;""</f>
        <v/>
      </c>
      <c r="AD1918" s="206">
        <f t="array" ref="AD1918">SUMPRODUCT(MID(0&amp;AC1918,LARGE(INDEX(ISNUMBER(--MID(AC1918,ROW($A$1:$A$25),1))* ROW($A$1:$A$25),0),ROW($A$1:$A$25))+1,1)*10^ROW($A$1:$A$25)/10)</f>
        <v>0</v>
      </c>
      <c r="AE1918" s="180"/>
      <c r="AF1918" s="180"/>
      <c r="AG1918" s="180"/>
    </row>
    <row r="1919" spans="15:33" s="179" customFormat="1" x14ac:dyDescent="0.25">
      <c r="O1919" s="180"/>
      <c r="P1919" s="180"/>
      <c r="Q1919" s="180"/>
      <c r="R1919" s="180"/>
      <c r="S1919" s="180"/>
      <c r="T1919" s="180"/>
      <c r="U1919" s="180"/>
      <c r="V1919" s="180"/>
      <c r="W1919" s="180"/>
      <c r="X1919" s="180"/>
      <c r="Y1919" s="180"/>
      <c r="Z1919" s="180"/>
      <c r="AA1919" s="180"/>
      <c r="AB1919" s="180"/>
      <c r="AC1919" s="205" t="str">
        <f>INDEX(Tracking!$B$6:$B$3001,ROW(A1914),1)&amp;""</f>
        <v/>
      </c>
      <c r="AD1919" s="206">
        <f t="array" ref="AD1919">SUMPRODUCT(MID(0&amp;AC1919,LARGE(INDEX(ISNUMBER(--MID(AC1919,ROW($A$1:$A$25),1))* ROW($A$1:$A$25),0),ROW($A$1:$A$25))+1,1)*10^ROW($A$1:$A$25)/10)</f>
        <v>0</v>
      </c>
      <c r="AE1919" s="180"/>
      <c r="AF1919" s="180"/>
      <c r="AG1919" s="180"/>
    </row>
    <row r="1920" spans="15:33" s="179" customFormat="1" x14ac:dyDescent="0.25">
      <c r="O1920" s="180"/>
      <c r="P1920" s="180"/>
      <c r="Q1920" s="180"/>
      <c r="R1920" s="180"/>
      <c r="S1920" s="180"/>
      <c r="T1920" s="180"/>
      <c r="U1920" s="180"/>
      <c r="V1920" s="180"/>
      <c r="W1920" s="180"/>
      <c r="X1920" s="180"/>
      <c r="Y1920" s="180"/>
      <c r="Z1920" s="180"/>
      <c r="AA1920" s="180"/>
      <c r="AB1920" s="180"/>
      <c r="AC1920" s="205" t="str">
        <f>INDEX(Tracking!$B$6:$B$3001,ROW(A1915),1)&amp;""</f>
        <v/>
      </c>
      <c r="AD1920" s="206">
        <f t="array" ref="AD1920">SUMPRODUCT(MID(0&amp;AC1920,LARGE(INDEX(ISNUMBER(--MID(AC1920,ROW($A$1:$A$25),1))* ROW($A$1:$A$25),0),ROW($A$1:$A$25))+1,1)*10^ROW($A$1:$A$25)/10)</f>
        <v>0</v>
      </c>
      <c r="AE1920" s="180"/>
      <c r="AF1920" s="180"/>
      <c r="AG1920" s="180"/>
    </row>
    <row r="1921" spans="15:33" s="179" customFormat="1" x14ac:dyDescent="0.25">
      <c r="O1921" s="180"/>
      <c r="P1921" s="180"/>
      <c r="Q1921" s="180"/>
      <c r="R1921" s="180"/>
      <c r="S1921" s="180"/>
      <c r="T1921" s="180"/>
      <c r="U1921" s="180"/>
      <c r="V1921" s="180"/>
      <c r="W1921" s="180"/>
      <c r="X1921" s="180"/>
      <c r="Y1921" s="180"/>
      <c r="Z1921" s="180"/>
      <c r="AA1921" s="180"/>
      <c r="AB1921" s="180"/>
      <c r="AC1921" s="205" t="str">
        <f>INDEX(Tracking!$B$6:$B$3001,ROW(A1916),1)&amp;""</f>
        <v/>
      </c>
      <c r="AD1921" s="206">
        <f t="array" ref="AD1921">SUMPRODUCT(MID(0&amp;AC1921,LARGE(INDEX(ISNUMBER(--MID(AC1921,ROW($A$1:$A$25),1))* ROW($A$1:$A$25),0),ROW($A$1:$A$25))+1,1)*10^ROW($A$1:$A$25)/10)</f>
        <v>0</v>
      </c>
      <c r="AE1921" s="180"/>
      <c r="AF1921" s="180"/>
      <c r="AG1921" s="180"/>
    </row>
    <row r="1922" spans="15:33" s="179" customFormat="1" x14ac:dyDescent="0.25">
      <c r="O1922" s="180"/>
      <c r="P1922" s="180"/>
      <c r="Q1922" s="180"/>
      <c r="R1922" s="180"/>
      <c r="S1922" s="180"/>
      <c r="T1922" s="180"/>
      <c r="U1922" s="180"/>
      <c r="V1922" s="180"/>
      <c r="W1922" s="180"/>
      <c r="X1922" s="180"/>
      <c r="Y1922" s="180"/>
      <c r="Z1922" s="180"/>
      <c r="AA1922" s="180"/>
      <c r="AB1922" s="180"/>
      <c r="AC1922" s="205" t="str">
        <f>INDEX(Tracking!$B$6:$B$3001,ROW(A1917),1)&amp;""</f>
        <v/>
      </c>
      <c r="AD1922" s="206">
        <f t="array" ref="AD1922">SUMPRODUCT(MID(0&amp;AC1922,LARGE(INDEX(ISNUMBER(--MID(AC1922,ROW($A$1:$A$25),1))* ROW($A$1:$A$25),0),ROW($A$1:$A$25))+1,1)*10^ROW($A$1:$A$25)/10)</f>
        <v>0</v>
      </c>
      <c r="AE1922" s="180"/>
      <c r="AF1922" s="180"/>
      <c r="AG1922" s="180"/>
    </row>
    <row r="1923" spans="15:33" s="179" customFormat="1" x14ac:dyDescent="0.25">
      <c r="O1923" s="180"/>
      <c r="P1923" s="180"/>
      <c r="Q1923" s="180"/>
      <c r="R1923" s="180"/>
      <c r="S1923" s="180"/>
      <c r="T1923" s="180"/>
      <c r="U1923" s="180"/>
      <c r="V1923" s="180"/>
      <c r="W1923" s="180"/>
      <c r="X1923" s="180"/>
      <c r="Y1923" s="180"/>
      <c r="Z1923" s="180"/>
      <c r="AA1923" s="180"/>
      <c r="AB1923" s="180"/>
      <c r="AC1923" s="205" t="str">
        <f>INDEX(Tracking!$B$6:$B$3001,ROW(A1918),1)&amp;""</f>
        <v/>
      </c>
      <c r="AD1923" s="206">
        <f t="array" ref="AD1923">SUMPRODUCT(MID(0&amp;AC1923,LARGE(INDEX(ISNUMBER(--MID(AC1923,ROW($A$1:$A$25),1))* ROW($A$1:$A$25),0),ROW($A$1:$A$25))+1,1)*10^ROW($A$1:$A$25)/10)</f>
        <v>0</v>
      </c>
      <c r="AE1923" s="180"/>
      <c r="AF1923" s="180"/>
      <c r="AG1923" s="180"/>
    </row>
    <row r="1924" spans="15:33" s="179" customFormat="1" x14ac:dyDescent="0.25">
      <c r="O1924" s="180"/>
      <c r="P1924" s="180"/>
      <c r="Q1924" s="180"/>
      <c r="R1924" s="180"/>
      <c r="S1924" s="180"/>
      <c r="T1924" s="180"/>
      <c r="U1924" s="180"/>
      <c r="V1924" s="180"/>
      <c r="W1924" s="180"/>
      <c r="X1924" s="180"/>
      <c r="Y1924" s="180"/>
      <c r="Z1924" s="180"/>
      <c r="AA1924" s="180"/>
      <c r="AB1924" s="180"/>
      <c r="AC1924" s="205" t="str">
        <f>INDEX(Tracking!$B$6:$B$3001,ROW(A1919),1)&amp;""</f>
        <v/>
      </c>
      <c r="AD1924" s="206">
        <f t="array" ref="AD1924">SUMPRODUCT(MID(0&amp;AC1924,LARGE(INDEX(ISNUMBER(--MID(AC1924,ROW($A$1:$A$25),1))* ROW($A$1:$A$25),0),ROW($A$1:$A$25))+1,1)*10^ROW($A$1:$A$25)/10)</f>
        <v>0</v>
      </c>
      <c r="AE1924" s="180"/>
      <c r="AF1924" s="180"/>
      <c r="AG1924" s="180"/>
    </row>
    <row r="1925" spans="15:33" s="179" customFormat="1" x14ac:dyDescent="0.25">
      <c r="O1925" s="180"/>
      <c r="P1925" s="180"/>
      <c r="Q1925" s="180"/>
      <c r="R1925" s="180"/>
      <c r="S1925" s="180"/>
      <c r="T1925" s="180"/>
      <c r="U1925" s="180"/>
      <c r="V1925" s="180"/>
      <c r="W1925" s="180"/>
      <c r="X1925" s="180"/>
      <c r="Y1925" s="180"/>
      <c r="Z1925" s="180"/>
      <c r="AA1925" s="180"/>
      <c r="AB1925" s="180"/>
      <c r="AC1925" s="205" t="str">
        <f>INDEX(Tracking!$B$6:$B$3001,ROW(A1920),1)&amp;""</f>
        <v/>
      </c>
      <c r="AD1925" s="206">
        <f t="array" ref="AD1925">SUMPRODUCT(MID(0&amp;AC1925,LARGE(INDEX(ISNUMBER(--MID(AC1925,ROW($A$1:$A$25),1))* ROW($A$1:$A$25),0),ROW($A$1:$A$25))+1,1)*10^ROW($A$1:$A$25)/10)</f>
        <v>0</v>
      </c>
      <c r="AE1925" s="180"/>
      <c r="AF1925" s="180"/>
      <c r="AG1925" s="180"/>
    </row>
    <row r="1926" spans="15:33" s="179" customFormat="1" x14ac:dyDescent="0.25">
      <c r="O1926" s="180"/>
      <c r="P1926" s="180"/>
      <c r="Q1926" s="180"/>
      <c r="R1926" s="180"/>
      <c r="S1926" s="180"/>
      <c r="T1926" s="180"/>
      <c r="U1926" s="180"/>
      <c r="V1926" s="180"/>
      <c r="W1926" s="180"/>
      <c r="X1926" s="180"/>
      <c r="Y1926" s="180"/>
      <c r="Z1926" s="180"/>
      <c r="AA1926" s="180"/>
      <c r="AB1926" s="180"/>
      <c r="AC1926" s="205" t="str">
        <f>INDEX(Tracking!$B$6:$B$3001,ROW(A1921),1)&amp;""</f>
        <v/>
      </c>
      <c r="AD1926" s="206">
        <f t="array" ref="AD1926">SUMPRODUCT(MID(0&amp;AC1926,LARGE(INDEX(ISNUMBER(--MID(AC1926,ROW($A$1:$A$25),1))* ROW($A$1:$A$25),0),ROW($A$1:$A$25))+1,1)*10^ROW($A$1:$A$25)/10)</f>
        <v>0</v>
      </c>
      <c r="AE1926" s="180"/>
      <c r="AF1926" s="180"/>
      <c r="AG1926" s="180"/>
    </row>
    <row r="1927" spans="15:33" s="179" customFormat="1" x14ac:dyDescent="0.25">
      <c r="O1927" s="180"/>
      <c r="P1927" s="180"/>
      <c r="Q1927" s="180"/>
      <c r="R1927" s="180"/>
      <c r="S1927" s="180"/>
      <c r="T1927" s="180"/>
      <c r="U1927" s="180"/>
      <c r="V1927" s="180"/>
      <c r="W1927" s="180"/>
      <c r="X1927" s="180"/>
      <c r="Y1927" s="180"/>
      <c r="Z1927" s="180"/>
      <c r="AA1927" s="180"/>
      <c r="AB1927" s="180"/>
      <c r="AC1927" s="205" t="str">
        <f>INDEX(Tracking!$B$6:$B$3001,ROW(A1922),1)&amp;""</f>
        <v/>
      </c>
      <c r="AD1927" s="206">
        <f t="array" ref="AD1927">SUMPRODUCT(MID(0&amp;AC1927,LARGE(INDEX(ISNUMBER(--MID(AC1927,ROW($A$1:$A$25),1))* ROW($A$1:$A$25),0),ROW($A$1:$A$25))+1,1)*10^ROW($A$1:$A$25)/10)</f>
        <v>0</v>
      </c>
      <c r="AE1927" s="180"/>
      <c r="AF1927" s="180"/>
      <c r="AG1927" s="180"/>
    </row>
    <row r="1928" spans="15:33" s="179" customFormat="1" x14ac:dyDescent="0.25">
      <c r="O1928" s="180"/>
      <c r="P1928" s="180"/>
      <c r="Q1928" s="180"/>
      <c r="R1928" s="180"/>
      <c r="S1928" s="180"/>
      <c r="T1928" s="180"/>
      <c r="U1928" s="180"/>
      <c r="V1928" s="180"/>
      <c r="W1928" s="180"/>
      <c r="X1928" s="180"/>
      <c r="Y1928" s="180"/>
      <c r="Z1928" s="180"/>
      <c r="AA1928" s="180"/>
      <c r="AB1928" s="180"/>
      <c r="AC1928" s="205" t="str">
        <f>INDEX(Tracking!$B$6:$B$3001,ROW(A1923),1)&amp;""</f>
        <v/>
      </c>
      <c r="AD1928" s="206">
        <f t="array" ref="AD1928">SUMPRODUCT(MID(0&amp;AC1928,LARGE(INDEX(ISNUMBER(--MID(AC1928,ROW($A$1:$A$25),1))* ROW($A$1:$A$25),0),ROW($A$1:$A$25))+1,1)*10^ROW($A$1:$A$25)/10)</f>
        <v>0</v>
      </c>
      <c r="AE1928" s="180"/>
      <c r="AF1928" s="180"/>
      <c r="AG1928" s="180"/>
    </row>
    <row r="1929" spans="15:33" s="179" customFormat="1" x14ac:dyDescent="0.25">
      <c r="O1929" s="180"/>
      <c r="P1929" s="180"/>
      <c r="Q1929" s="180"/>
      <c r="R1929" s="180"/>
      <c r="S1929" s="180"/>
      <c r="T1929" s="180"/>
      <c r="U1929" s="180"/>
      <c r="V1929" s="180"/>
      <c r="W1929" s="180"/>
      <c r="X1929" s="180"/>
      <c r="Y1929" s="180"/>
      <c r="Z1929" s="180"/>
      <c r="AA1929" s="180"/>
      <c r="AB1929" s="180"/>
      <c r="AC1929" s="205" t="str">
        <f>INDEX(Tracking!$B$6:$B$3001,ROW(A1924),1)&amp;""</f>
        <v/>
      </c>
      <c r="AD1929" s="206">
        <f t="array" ref="AD1929">SUMPRODUCT(MID(0&amp;AC1929,LARGE(INDEX(ISNUMBER(--MID(AC1929,ROW($A$1:$A$25),1))* ROW($A$1:$A$25),0),ROW($A$1:$A$25))+1,1)*10^ROW($A$1:$A$25)/10)</f>
        <v>0</v>
      </c>
      <c r="AE1929" s="180"/>
      <c r="AF1929" s="180"/>
      <c r="AG1929" s="180"/>
    </row>
    <row r="1930" spans="15:33" s="179" customFormat="1" x14ac:dyDescent="0.25">
      <c r="O1930" s="180"/>
      <c r="P1930" s="180"/>
      <c r="Q1930" s="180"/>
      <c r="R1930" s="180"/>
      <c r="S1930" s="180"/>
      <c r="T1930" s="180"/>
      <c r="U1930" s="180"/>
      <c r="V1930" s="180"/>
      <c r="W1930" s="180"/>
      <c r="X1930" s="180"/>
      <c r="Y1930" s="180"/>
      <c r="Z1930" s="180"/>
      <c r="AA1930" s="180"/>
      <c r="AB1930" s="180"/>
      <c r="AC1930" s="205" t="str">
        <f>INDEX(Tracking!$B$6:$B$3001,ROW(A1925),1)&amp;""</f>
        <v/>
      </c>
      <c r="AD1930" s="206">
        <f t="array" ref="AD1930">SUMPRODUCT(MID(0&amp;AC1930,LARGE(INDEX(ISNUMBER(--MID(AC1930,ROW($A$1:$A$25),1))* ROW($A$1:$A$25),0),ROW($A$1:$A$25))+1,1)*10^ROW($A$1:$A$25)/10)</f>
        <v>0</v>
      </c>
      <c r="AE1930" s="180"/>
      <c r="AF1930" s="180"/>
      <c r="AG1930" s="180"/>
    </row>
    <row r="1931" spans="15:33" s="179" customFormat="1" x14ac:dyDescent="0.25">
      <c r="O1931" s="180"/>
      <c r="P1931" s="180"/>
      <c r="Q1931" s="180"/>
      <c r="R1931" s="180"/>
      <c r="S1931" s="180"/>
      <c r="T1931" s="180"/>
      <c r="U1931" s="180"/>
      <c r="V1931" s="180"/>
      <c r="W1931" s="180"/>
      <c r="X1931" s="180"/>
      <c r="Y1931" s="180"/>
      <c r="Z1931" s="180"/>
      <c r="AA1931" s="180"/>
      <c r="AB1931" s="180"/>
      <c r="AC1931" s="205" t="str">
        <f>INDEX(Tracking!$B$6:$B$3001,ROW(A1926),1)&amp;""</f>
        <v/>
      </c>
      <c r="AD1931" s="206">
        <f t="array" ref="AD1931">SUMPRODUCT(MID(0&amp;AC1931,LARGE(INDEX(ISNUMBER(--MID(AC1931,ROW($A$1:$A$25),1))* ROW($A$1:$A$25),0),ROW($A$1:$A$25))+1,1)*10^ROW($A$1:$A$25)/10)</f>
        <v>0</v>
      </c>
      <c r="AE1931" s="180"/>
      <c r="AF1931" s="180"/>
      <c r="AG1931" s="180"/>
    </row>
    <row r="1932" spans="15:33" s="179" customFormat="1" x14ac:dyDescent="0.25">
      <c r="O1932" s="180"/>
      <c r="P1932" s="180"/>
      <c r="Q1932" s="180"/>
      <c r="R1932" s="180"/>
      <c r="S1932" s="180"/>
      <c r="T1932" s="180"/>
      <c r="U1932" s="180"/>
      <c r="V1932" s="180"/>
      <c r="W1932" s="180"/>
      <c r="X1932" s="180"/>
      <c r="Y1932" s="180"/>
      <c r="Z1932" s="180"/>
      <c r="AA1932" s="180"/>
      <c r="AB1932" s="180"/>
      <c r="AC1932" s="205" t="str">
        <f>INDEX(Tracking!$B$6:$B$3001,ROW(A1927),1)&amp;""</f>
        <v/>
      </c>
      <c r="AD1932" s="206">
        <f t="array" ref="AD1932">SUMPRODUCT(MID(0&amp;AC1932,LARGE(INDEX(ISNUMBER(--MID(AC1932,ROW($A$1:$A$25),1))* ROW($A$1:$A$25),0),ROW($A$1:$A$25))+1,1)*10^ROW($A$1:$A$25)/10)</f>
        <v>0</v>
      </c>
      <c r="AE1932" s="180"/>
      <c r="AF1932" s="180"/>
      <c r="AG1932" s="180"/>
    </row>
    <row r="1933" spans="15:33" s="179" customFormat="1" x14ac:dyDescent="0.25">
      <c r="O1933" s="180"/>
      <c r="P1933" s="180"/>
      <c r="Q1933" s="180"/>
      <c r="R1933" s="180"/>
      <c r="S1933" s="180"/>
      <c r="T1933" s="180"/>
      <c r="U1933" s="180"/>
      <c r="V1933" s="180"/>
      <c r="W1933" s="180"/>
      <c r="X1933" s="180"/>
      <c r="Y1933" s="180"/>
      <c r="Z1933" s="180"/>
      <c r="AA1933" s="180"/>
      <c r="AB1933" s="180"/>
      <c r="AC1933" s="205" t="str">
        <f>INDEX(Tracking!$B$6:$B$3001,ROW(A1928),1)&amp;""</f>
        <v/>
      </c>
      <c r="AD1933" s="206">
        <f t="array" ref="AD1933">SUMPRODUCT(MID(0&amp;AC1933,LARGE(INDEX(ISNUMBER(--MID(AC1933,ROW($A$1:$A$25),1))* ROW($A$1:$A$25),0),ROW($A$1:$A$25))+1,1)*10^ROW($A$1:$A$25)/10)</f>
        <v>0</v>
      </c>
      <c r="AE1933" s="180"/>
      <c r="AF1933" s="180"/>
      <c r="AG1933" s="180"/>
    </row>
    <row r="1934" spans="15:33" s="179" customFormat="1" x14ac:dyDescent="0.25">
      <c r="O1934" s="180"/>
      <c r="P1934" s="180"/>
      <c r="Q1934" s="180"/>
      <c r="R1934" s="180"/>
      <c r="S1934" s="180"/>
      <c r="T1934" s="180"/>
      <c r="U1934" s="180"/>
      <c r="V1934" s="180"/>
      <c r="W1934" s="180"/>
      <c r="X1934" s="180"/>
      <c r="Y1934" s="180"/>
      <c r="Z1934" s="180"/>
      <c r="AA1934" s="180"/>
      <c r="AB1934" s="180"/>
      <c r="AC1934" s="205" t="str">
        <f>INDEX(Tracking!$B$6:$B$3001,ROW(A1929),1)&amp;""</f>
        <v/>
      </c>
      <c r="AD1934" s="206">
        <f t="array" ref="AD1934">SUMPRODUCT(MID(0&amp;AC1934,LARGE(INDEX(ISNUMBER(--MID(AC1934,ROW($A$1:$A$25),1))* ROW($A$1:$A$25),0),ROW($A$1:$A$25))+1,1)*10^ROW($A$1:$A$25)/10)</f>
        <v>0</v>
      </c>
      <c r="AE1934" s="180"/>
      <c r="AF1934" s="180"/>
      <c r="AG1934" s="180"/>
    </row>
    <row r="1935" spans="15:33" s="179" customFormat="1" x14ac:dyDescent="0.25">
      <c r="O1935" s="180"/>
      <c r="P1935" s="180"/>
      <c r="Q1935" s="180"/>
      <c r="R1935" s="180"/>
      <c r="S1935" s="180"/>
      <c r="T1935" s="180"/>
      <c r="U1935" s="180"/>
      <c r="V1935" s="180"/>
      <c r="W1935" s="180"/>
      <c r="X1935" s="180"/>
      <c r="Y1935" s="180"/>
      <c r="Z1935" s="180"/>
      <c r="AA1935" s="180"/>
      <c r="AB1935" s="180"/>
      <c r="AC1935" s="205" t="str">
        <f>INDEX(Tracking!$B$6:$B$3001,ROW(A1930),1)&amp;""</f>
        <v/>
      </c>
      <c r="AD1935" s="206">
        <f t="array" ref="AD1935">SUMPRODUCT(MID(0&amp;AC1935,LARGE(INDEX(ISNUMBER(--MID(AC1935,ROW($A$1:$A$25),1))* ROW($A$1:$A$25),0),ROW($A$1:$A$25))+1,1)*10^ROW($A$1:$A$25)/10)</f>
        <v>0</v>
      </c>
      <c r="AE1935" s="180"/>
      <c r="AF1935" s="180"/>
      <c r="AG1935" s="180"/>
    </row>
    <row r="1936" spans="15:33" s="179" customFormat="1" x14ac:dyDescent="0.25">
      <c r="O1936" s="180"/>
      <c r="P1936" s="180"/>
      <c r="Q1936" s="180"/>
      <c r="R1936" s="180"/>
      <c r="S1936" s="180"/>
      <c r="T1936" s="180"/>
      <c r="U1936" s="180"/>
      <c r="V1936" s="180"/>
      <c r="W1936" s="180"/>
      <c r="X1936" s="180"/>
      <c r="Y1936" s="180"/>
      <c r="Z1936" s="180"/>
      <c r="AA1936" s="180"/>
      <c r="AB1936" s="180"/>
      <c r="AC1936" s="205" t="str">
        <f>INDEX(Tracking!$B$6:$B$3001,ROW(A1931),1)&amp;""</f>
        <v/>
      </c>
      <c r="AD1936" s="206">
        <f t="array" ref="AD1936">SUMPRODUCT(MID(0&amp;AC1936,LARGE(INDEX(ISNUMBER(--MID(AC1936,ROW($A$1:$A$25),1))* ROW($A$1:$A$25),0),ROW($A$1:$A$25))+1,1)*10^ROW($A$1:$A$25)/10)</f>
        <v>0</v>
      </c>
      <c r="AE1936" s="180"/>
      <c r="AF1936" s="180"/>
      <c r="AG1936" s="180"/>
    </row>
    <row r="1937" spans="15:33" s="179" customFormat="1" x14ac:dyDescent="0.25">
      <c r="O1937" s="180"/>
      <c r="P1937" s="180"/>
      <c r="Q1937" s="180"/>
      <c r="R1937" s="180"/>
      <c r="S1937" s="180"/>
      <c r="T1937" s="180"/>
      <c r="U1937" s="180"/>
      <c r="V1937" s="180"/>
      <c r="W1937" s="180"/>
      <c r="X1937" s="180"/>
      <c r="Y1937" s="180"/>
      <c r="Z1937" s="180"/>
      <c r="AA1937" s="180"/>
      <c r="AB1937" s="180"/>
      <c r="AC1937" s="205" t="str">
        <f>INDEX(Tracking!$B$6:$B$3001,ROW(A1932),1)&amp;""</f>
        <v/>
      </c>
      <c r="AD1937" s="206">
        <f t="array" ref="AD1937">SUMPRODUCT(MID(0&amp;AC1937,LARGE(INDEX(ISNUMBER(--MID(AC1937,ROW($A$1:$A$25),1))* ROW($A$1:$A$25),0),ROW($A$1:$A$25))+1,1)*10^ROW($A$1:$A$25)/10)</f>
        <v>0</v>
      </c>
      <c r="AE1937" s="180"/>
      <c r="AF1937" s="180"/>
      <c r="AG1937" s="180"/>
    </row>
    <row r="1938" spans="15:33" s="179" customFormat="1" x14ac:dyDescent="0.25">
      <c r="O1938" s="180"/>
      <c r="P1938" s="180"/>
      <c r="Q1938" s="180"/>
      <c r="R1938" s="180"/>
      <c r="S1938" s="180"/>
      <c r="T1938" s="180"/>
      <c r="U1938" s="180"/>
      <c r="V1938" s="180"/>
      <c r="W1938" s="180"/>
      <c r="X1938" s="180"/>
      <c r="Y1938" s="180"/>
      <c r="Z1938" s="180"/>
      <c r="AA1938" s="180"/>
      <c r="AB1938" s="180"/>
      <c r="AC1938" s="205" t="str">
        <f>INDEX(Tracking!$B$6:$B$3001,ROW(A1933),1)&amp;""</f>
        <v/>
      </c>
      <c r="AD1938" s="206">
        <f t="array" ref="AD1938">SUMPRODUCT(MID(0&amp;AC1938,LARGE(INDEX(ISNUMBER(--MID(AC1938,ROW($A$1:$A$25),1))* ROW($A$1:$A$25),0),ROW($A$1:$A$25))+1,1)*10^ROW($A$1:$A$25)/10)</f>
        <v>0</v>
      </c>
      <c r="AE1938" s="180"/>
      <c r="AF1938" s="180"/>
      <c r="AG1938" s="180"/>
    </row>
    <row r="1939" spans="15:33" s="179" customFormat="1" x14ac:dyDescent="0.25">
      <c r="O1939" s="180"/>
      <c r="P1939" s="180"/>
      <c r="Q1939" s="180"/>
      <c r="R1939" s="180"/>
      <c r="S1939" s="180"/>
      <c r="T1939" s="180"/>
      <c r="U1939" s="180"/>
      <c r="V1939" s="180"/>
      <c r="W1939" s="180"/>
      <c r="X1939" s="180"/>
      <c r="Y1939" s="180"/>
      <c r="Z1939" s="180"/>
      <c r="AA1939" s="180"/>
      <c r="AB1939" s="180"/>
      <c r="AC1939" s="205" t="str">
        <f>INDEX(Tracking!$B$6:$B$3001,ROW(A1934),1)&amp;""</f>
        <v/>
      </c>
      <c r="AD1939" s="206">
        <f t="array" ref="AD1939">SUMPRODUCT(MID(0&amp;AC1939,LARGE(INDEX(ISNUMBER(--MID(AC1939,ROW($A$1:$A$25),1))* ROW($A$1:$A$25),0),ROW($A$1:$A$25))+1,1)*10^ROW($A$1:$A$25)/10)</f>
        <v>0</v>
      </c>
      <c r="AE1939" s="180"/>
      <c r="AF1939" s="180"/>
      <c r="AG1939" s="180"/>
    </row>
    <row r="1940" spans="15:33" s="179" customFormat="1" x14ac:dyDescent="0.25">
      <c r="O1940" s="180"/>
      <c r="P1940" s="180"/>
      <c r="Q1940" s="180"/>
      <c r="R1940" s="180"/>
      <c r="S1940" s="180"/>
      <c r="T1940" s="180"/>
      <c r="U1940" s="180"/>
      <c r="V1940" s="180"/>
      <c r="W1940" s="180"/>
      <c r="X1940" s="180"/>
      <c r="Y1940" s="180"/>
      <c r="Z1940" s="180"/>
      <c r="AA1940" s="180"/>
      <c r="AB1940" s="180"/>
      <c r="AC1940" s="205" t="str">
        <f>INDEX(Tracking!$B$6:$B$3001,ROW(A1935),1)&amp;""</f>
        <v/>
      </c>
      <c r="AD1940" s="206">
        <f t="array" ref="AD1940">SUMPRODUCT(MID(0&amp;AC1940,LARGE(INDEX(ISNUMBER(--MID(AC1940,ROW($A$1:$A$25),1))* ROW($A$1:$A$25),0),ROW($A$1:$A$25))+1,1)*10^ROW($A$1:$A$25)/10)</f>
        <v>0</v>
      </c>
      <c r="AE1940" s="180"/>
      <c r="AF1940" s="180"/>
      <c r="AG1940" s="180"/>
    </row>
    <row r="1941" spans="15:33" s="179" customFormat="1" x14ac:dyDescent="0.25">
      <c r="O1941" s="180"/>
      <c r="P1941" s="180"/>
      <c r="Q1941" s="180"/>
      <c r="R1941" s="180"/>
      <c r="S1941" s="180"/>
      <c r="T1941" s="180"/>
      <c r="U1941" s="180"/>
      <c r="V1941" s="180"/>
      <c r="W1941" s="180"/>
      <c r="X1941" s="180"/>
      <c r="Y1941" s="180"/>
      <c r="Z1941" s="180"/>
      <c r="AA1941" s="180"/>
      <c r="AB1941" s="180"/>
      <c r="AC1941" s="205" t="str">
        <f>INDEX(Tracking!$B$6:$B$3001,ROW(A1936),1)&amp;""</f>
        <v/>
      </c>
      <c r="AD1941" s="206">
        <f t="array" ref="AD1941">SUMPRODUCT(MID(0&amp;AC1941,LARGE(INDEX(ISNUMBER(--MID(AC1941,ROW($A$1:$A$25),1))* ROW($A$1:$A$25),0),ROW($A$1:$A$25))+1,1)*10^ROW($A$1:$A$25)/10)</f>
        <v>0</v>
      </c>
      <c r="AE1941" s="180"/>
      <c r="AF1941" s="180"/>
      <c r="AG1941" s="180"/>
    </row>
    <row r="1942" spans="15:33" s="179" customFormat="1" x14ac:dyDescent="0.25">
      <c r="O1942" s="180"/>
      <c r="P1942" s="180"/>
      <c r="Q1942" s="180"/>
      <c r="R1942" s="180"/>
      <c r="S1942" s="180"/>
      <c r="T1942" s="180"/>
      <c r="U1942" s="180"/>
      <c r="V1942" s="180"/>
      <c r="W1942" s="180"/>
      <c r="X1942" s="180"/>
      <c r="Y1942" s="180"/>
      <c r="Z1942" s="180"/>
      <c r="AA1942" s="180"/>
      <c r="AB1942" s="180"/>
      <c r="AC1942" s="205" t="str">
        <f>INDEX(Tracking!$B$6:$B$3001,ROW(A1937),1)&amp;""</f>
        <v/>
      </c>
      <c r="AD1942" s="206">
        <f t="array" ref="AD1942">SUMPRODUCT(MID(0&amp;AC1942,LARGE(INDEX(ISNUMBER(--MID(AC1942,ROW($A$1:$A$25),1))* ROW($A$1:$A$25),0),ROW($A$1:$A$25))+1,1)*10^ROW($A$1:$A$25)/10)</f>
        <v>0</v>
      </c>
      <c r="AE1942" s="180"/>
      <c r="AF1942" s="180"/>
      <c r="AG1942" s="180"/>
    </row>
    <row r="1943" spans="15:33" s="179" customFormat="1" x14ac:dyDescent="0.25">
      <c r="O1943" s="180"/>
      <c r="P1943" s="180"/>
      <c r="Q1943" s="180"/>
      <c r="R1943" s="180"/>
      <c r="S1943" s="180"/>
      <c r="T1943" s="180"/>
      <c r="U1943" s="180"/>
      <c r="V1943" s="180"/>
      <c r="W1943" s="180"/>
      <c r="X1943" s="180"/>
      <c r="Y1943" s="180"/>
      <c r="Z1943" s="180"/>
      <c r="AA1943" s="180"/>
      <c r="AB1943" s="180"/>
      <c r="AC1943" s="205" t="str">
        <f>INDEX(Tracking!$B$6:$B$3001,ROW(A1938),1)&amp;""</f>
        <v/>
      </c>
      <c r="AD1943" s="206">
        <f t="array" ref="AD1943">SUMPRODUCT(MID(0&amp;AC1943,LARGE(INDEX(ISNUMBER(--MID(AC1943,ROW($A$1:$A$25),1))* ROW($A$1:$A$25),0),ROW($A$1:$A$25))+1,1)*10^ROW($A$1:$A$25)/10)</f>
        <v>0</v>
      </c>
      <c r="AE1943" s="180"/>
      <c r="AF1943" s="180"/>
      <c r="AG1943" s="180"/>
    </row>
    <row r="1944" spans="15:33" s="179" customFormat="1" x14ac:dyDescent="0.25">
      <c r="O1944" s="180"/>
      <c r="P1944" s="180"/>
      <c r="Q1944" s="180"/>
      <c r="R1944" s="180"/>
      <c r="S1944" s="180"/>
      <c r="T1944" s="180"/>
      <c r="U1944" s="180"/>
      <c r="V1944" s="180"/>
      <c r="W1944" s="180"/>
      <c r="X1944" s="180"/>
      <c r="Y1944" s="180"/>
      <c r="Z1944" s="180"/>
      <c r="AA1944" s="180"/>
      <c r="AB1944" s="180"/>
      <c r="AC1944" s="205" t="str">
        <f>INDEX(Tracking!$B$6:$B$3001,ROW(A1939),1)&amp;""</f>
        <v/>
      </c>
      <c r="AD1944" s="206">
        <f t="array" ref="AD1944">SUMPRODUCT(MID(0&amp;AC1944,LARGE(INDEX(ISNUMBER(--MID(AC1944,ROW($A$1:$A$25),1))* ROW($A$1:$A$25),0),ROW($A$1:$A$25))+1,1)*10^ROW($A$1:$A$25)/10)</f>
        <v>0</v>
      </c>
      <c r="AE1944" s="180"/>
      <c r="AF1944" s="180"/>
      <c r="AG1944" s="180"/>
    </row>
    <row r="1945" spans="15:33" s="179" customFormat="1" x14ac:dyDescent="0.25">
      <c r="O1945" s="180"/>
      <c r="P1945" s="180"/>
      <c r="Q1945" s="180"/>
      <c r="R1945" s="180"/>
      <c r="S1945" s="180"/>
      <c r="T1945" s="180"/>
      <c r="U1945" s="180"/>
      <c r="V1945" s="180"/>
      <c r="W1945" s="180"/>
      <c r="X1945" s="180"/>
      <c r="Y1945" s="180"/>
      <c r="Z1945" s="180"/>
      <c r="AA1945" s="180"/>
      <c r="AB1945" s="180"/>
      <c r="AC1945" s="205" t="str">
        <f>INDEX(Tracking!$B$6:$B$3001,ROW(A1940),1)&amp;""</f>
        <v/>
      </c>
      <c r="AD1945" s="206">
        <f t="array" ref="AD1945">SUMPRODUCT(MID(0&amp;AC1945,LARGE(INDEX(ISNUMBER(--MID(AC1945,ROW($A$1:$A$25),1))* ROW($A$1:$A$25),0),ROW($A$1:$A$25))+1,1)*10^ROW($A$1:$A$25)/10)</f>
        <v>0</v>
      </c>
      <c r="AE1945" s="180"/>
      <c r="AF1945" s="180"/>
      <c r="AG1945" s="180"/>
    </row>
    <row r="1946" spans="15:33" s="179" customFormat="1" x14ac:dyDescent="0.25">
      <c r="O1946" s="180"/>
      <c r="P1946" s="180"/>
      <c r="Q1946" s="180"/>
      <c r="R1946" s="180"/>
      <c r="S1946" s="180"/>
      <c r="T1946" s="180"/>
      <c r="U1946" s="180"/>
      <c r="V1946" s="180"/>
      <c r="W1946" s="180"/>
      <c r="X1946" s="180"/>
      <c r="Y1946" s="180"/>
      <c r="Z1946" s="180"/>
      <c r="AA1946" s="180"/>
      <c r="AB1946" s="180"/>
      <c r="AC1946" s="205" t="str">
        <f>INDEX(Tracking!$B$6:$B$3001,ROW(A1941),1)&amp;""</f>
        <v/>
      </c>
      <c r="AD1946" s="206">
        <f t="array" ref="AD1946">SUMPRODUCT(MID(0&amp;AC1946,LARGE(INDEX(ISNUMBER(--MID(AC1946,ROW($A$1:$A$25),1))* ROW($A$1:$A$25),0),ROW($A$1:$A$25))+1,1)*10^ROW($A$1:$A$25)/10)</f>
        <v>0</v>
      </c>
      <c r="AE1946" s="180"/>
      <c r="AF1946" s="180"/>
      <c r="AG1946" s="180"/>
    </row>
    <row r="1947" spans="15:33" s="179" customFormat="1" x14ac:dyDescent="0.25">
      <c r="O1947" s="180"/>
      <c r="P1947" s="180"/>
      <c r="Q1947" s="180"/>
      <c r="R1947" s="180"/>
      <c r="S1947" s="180"/>
      <c r="T1947" s="180"/>
      <c r="U1947" s="180"/>
      <c r="V1947" s="180"/>
      <c r="W1947" s="180"/>
      <c r="X1947" s="180"/>
      <c r="Y1947" s="180"/>
      <c r="Z1947" s="180"/>
      <c r="AA1947" s="180"/>
      <c r="AB1947" s="180"/>
      <c r="AC1947" s="205" t="str">
        <f>INDEX(Tracking!$B$6:$B$3001,ROW(A1942),1)&amp;""</f>
        <v/>
      </c>
      <c r="AD1947" s="206">
        <f t="array" ref="AD1947">SUMPRODUCT(MID(0&amp;AC1947,LARGE(INDEX(ISNUMBER(--MID(AC1947,ROW($A$1:$A$25),1))* ROW($A$1:$A$25),0),ROW($A$1:$A$25))+1,1)*10^ROW($A$1:$A$25)/10)</f>
        <v>0</v>
      </c>
      <c r="AE1947" s="180"/>
      <c r="AF1947" s="180"/>
      <c r="AG1947" s="180"/>
    </row>
    <row r="1948" spans="15:33" s="179" customFormat="1" x14ac:dyDescent="0.25">
      <c r="O1948" s="180"/>
      <c r="P1948" s="180"/>
      <c r="Q1948" s="180"/>
      <c r="R1948" s="180"/>
      <c r="S1948" s="180"/>
      <c r="T1948" s="180"/>
      <c r="U1948" s="180"/>
      <c r="V1948" s="180"/>
      <c r="W1948" s="180"/>
      <c r="X1948" s="180"/>
      <c r="Y1948" s="180"/>
      <c r="Z1948" s="180"/>
      <c r="AA1948" s="180"/>
      <c r="AB1948" s="180"/>
      <c r="AC1948" s="205" t="str">
        <f>INDEX(Tracking!$B$6:$B$3001,ROW(A1943),1)&amp;""</f>
        <v/>
      </c>
      <c r="AD1948" s="206">
        <f t="array" ref="AD1948">SUMPRODUCT(MID(0&amp;AC1948,LARGE(INDEX(ISNUMBER(--MID(AC1948,ROW($A$1:$A$25),1))* ROW($A$1:$A$25),0),ROW($A$1:$A$25))+1,1)*10^ROW($A$1:$A$25)/10)</f>
        <v>0</v>
      </c>
      <c r="AE1948" s="180"/>
      <c r="AF1948" s="180"/>
      <c r="AG1948" s="180"/>
    </row>
    <row r="1949" spans="15:33" s="179" customFormat="1" x14ac:dyDescent="0.25">
      <c r="O1949" s="180"/>
      <c r="P1949" s="180"/>
      <c r="Q1949" s="180"/>
      <c r="R1949" s="180"/>
      <c r="S1949" s="180"/>
      <c r="T1949" s="180"/>
      <c r="U1949" s="180"/>
      <c r="V1949" s="180"/>
      <c r="W1949" s="180"/>
      <c r="X1949" s="180"/>
      <c r="Y1949" s="180"/>
      <c r="Z1949" s="180"/>
      <c r="AA1949" s="180"/>
      <c r="AB1949" s="180"/>
      <c r="AC1949" s="205" t="str">
        <f>INDEX(Tracking!$B$6:$B$3001,ROW(A1944),1)&amp;""</f>
        <v/>
      </c>
      <c r="AD1949" s="206">
        <f t="array" ref="AD1949">SUMPRODUCT(MID(0&amp;AC1949,LARGE(INDEX(ISNUMBER(--MID(AC1949,ROW($A$1:$A$25),1))* ROW($A$1:$A$25),0),ROW($A$1:$A$25))+1,1)*10^ROW($A$1:$A$25)/10)</f>
        <v>0</v>
      </c>
      <c r="AE1949" s="180"/>
      <c r="AF1949" s="180"/>
      <c r="AG1949" s="180"/>
    </row>
    <row r="1950" spans="15:33" s="179" customFormat="1" x14ac:dyDescent="0.25">
      <c r="O1950" s="180"/>
      <c r="P1950" s="180"/>
      <c r="Q1950" s="180"/>
      <c r="R1950" s="180"/>
      <c r="S1950" s="180"/>
      <c r="T1950" s="180"/>
      <c r="U1950" s="180"/>
      <c r="V1950" s="180"/>
      <c r="W1950" s="180"/>
      <c r="X1950" s="180"/>
      <c r="Y1950" s="180"/>
      <c r="Z1950" s="180"/>
      <c r="AA1950" s="180"/>
      <c r="AB1950" s="180"/>
      <c r="AC1950" s="205" t="str">
        <f>INDEX(Tracking!$B$6:$B$3001,ROW(A1945),1)&amp;""</f>
        <v/>
      </c>
      <c r="AD1950" s="206">
        <f t="array" ref="AD1950">SUMPRODUCT(MID(0&amp;AC1950,LARGE(INDEX(ISNUMBER(--MID(AC1950,ROW($A$1:$A$25),1))* ROW($A$1:$A$25),0),ROW($A$1:$A$25))+1,1)*10^ROW($A$1:$A$25)/10)</f>
        <v>0</v>
      </c>
      <c r="AE1950" s="180"/>
      <c r="AF1950" s="180"/>
      <c r="AG1950" s="180"/>
    </row>
    <row r="1951" spans="15:33" s="179" customFormat="1" x14ac:dyDescent="0.25">
      <c r="O1951" s="180"/>
      <c r="P1951" s="180"/>
      <c r="Q1951" s="180"/>
      <c r="R1951" s="180"/>
      <c r="S1951" s="180"/>
      <c r="T1951" s="180"/>
      <c r="U1951" s="180"/>
      <c r="V1951" s="180"/>
      <c r="W1951" s="180"/>
      <c r="X1951" s="180"/>
      <c r="Y1951" s="180"/>
      <c r="Z1951" s="180"/>
      <c r="AA1951" s="180"/>
      <c r="AB1951" s="180"/>
      <c r="AC1951" s="205" t="str">
        <f>INDEX(Tracking!$B$6:$B$3001,ROW(A1946),1)&amp;""</f>
        <v/>
      </c>
      <c r="AD1951" s="206">
        <f t="array" ref="AD1951">SUMPRODUCT(MID(0&amp;AC1951,LARGE(INDEX(ISNUMBER(--MID(AC1951,ROW($A$1:$A$25),1))* ROW($A$1:$A$25),0),ROW($A$1:$A$25))+1,1)*10^ROW($A$1:$A$25)/10)</f>
        <v>0</v>
      </c>
      <c r="AE1951" s="180"/>
      <c r="AF1951" s="180"/>
      <c r="AG1951" s="180"/>
    </row>
    <row r="1952" spans="15:33" s="179" customFormat="1" x14ac:dyDescent="0.25">
      <c r="O1952" s="180"/>
      <c r="P1952" s="180"/>
      <c r="Q1952" s="180"/>
      <c r="R1952" s="180"/>
      <c r="S1952" s="180"/>
      <c r="T1952" s="180"/>
      <c r="U1952" s="180"/>
      <c r="V1952" s="180"/>
      <c r="W1952" s="180"/>
      <c r="X1952" s="180"/>
      <c r="Y1952" s="180"/>
      <c r="Z1952" s="180"/>
      <c r="AA1952" s="180"/>
      <c r="AB1952" s="180"/>
      <c r="AC1952" s="205" t="str">
        <f>INDEX(Tracking!$B$6:$B$3001,ROW(A1947),1)&amp;""</f>
        <v/>
      </c>
      <c r="AD1952" s="206">
        <f t="array" ref="AD1952">SUMPRODUCT(MID(0&amp;AC1952,LARGE(INDEX(ISNUMBER(--MID(AC1952,ROW($A$1:$A$25),1))* ROW($A$1:$A$25),0),ROW($A$1:$A$25))+1,1)*10^ROW($A$1:$A$25)/10)</f>
        <v>0</v>
      </c>
      <c r="AE1952" s="180"/>
      <c r="AF1952" s="180"/>
      <c r="AG1952" s="180"/>
    </row>
    <row r="1953" spans="15:33" s="179" customFormat="1" x14ac:dyDescent="0.25">
      <c r="O1953" s="180"/>
      <c r="P1953" s="180"/>
      <c r="Q1953" s="180"/>
      <c r="R1953" s="180"/>
      <c r="S1953" s="180"/>
      <c r="T1953" s="180"/>
      <c r="U1953" s="180"/>
      <c r="V1953" s="180"/>
      <c r="W1953" s="180"/>
      <c r="X1953" s="180"/>
      <c r="Y1953" s="180"/>
      <c r="Z1953" s="180"/>
      <c r="AA1953" s="180"/>
      <c r="AB1953" s="180"/>
      <c r="AC1953" s="205" t="str">
        <f>INDEX(Tracking!$B$6:$B$3001,ROW(A1948),1)&amp;""</f>
        <v/>
      </c>
      <c r="AD1953" s="206">
        <f t="array" ref="AD1953">SUMPRODUCT(MID(0&amp;AC1953,LARGE(INDEX(ISNUMBER(--MID(AC1953,ROW($A$1:$A$25),1))* ROW($A$1:$A$25),0),ROW($A$1:$A$25))+1,1)*10^ROW($A$1:$A$25)/10)</f>
        <v>0</v>
      </c>
      <c r="AE1953" s="180"/>
      <c r="AF1953" s="180"/>
      <c r="AG1953" s="180"/>
    </row>
    <row r="1954" spans="15:33" s="179" customFormat="1" x14ac:dyDescent="0.25">
      <c r="O1954" s="180"/>
      <c r="P1954" s="180"/>
      <c r="Q1954" s="180"/>
      <c r="R1954" s="180"/>
      <c r="S1954" s="180"/>
      <c r="T1954" s="180"/>
      <c r="U1954" s="180"/>
      <c r="V1954" s="180"/>
      <c r="W1954" s="180"/>
      <c r="X1954" s="180"/>
      <c r="Y1954" s="180"/>
      <c r="Z1954" s="180"/>
      <c r="AA1954" s="180"/>
      <c r="AB1954" s="180"/>
      <c r="AC1954" s="205" t="str">
        <f>INDEX(Tracking!$B$6:$B$3001,ROW(A1949),1)&amp;""</f>
        <v/>
      </c>
      <c r="AD1954" s="206">
        <f t="array" ref="AD1954">SUMPRODUCT(MID(0&amp;AC1954,LARGE(INDEX(ISNUMBER(--MID(AC1954,ROW($A$1:$A$25),1))* ROW($A$1:$A$25),0),ROW($A$1:$A$25))+1,1)*10^ROW($A$1:$A$25)/10)</f>
        <v>0</v>
      </c>
      <c r="AE1954" s="180"/>
      <c r="AF1954" s="180"/>
      <c r="AG1954" s="180"/>
    </row>
    <row r="1955" spans="15:33" s="179" customFormat="1" x14ac:dyDescent="0.25">
      <c r="O1955" s="180"/>
      <c r="P1955" s="180"/>
      <c r="Q1955" s="180"/>
      <c r="R1955" s="180"/>
      <c r="S1955" s="180"/>
      <c r="T1955" s="180"/>
      <c r="U1955" s="180"/>
      <c r="V1955" s="180"/>
      <c r="W1955" s="180"/>
      <c r="X1955" s="180"/>
      <c r="Y1955" s="180"/>
      <c r="Z1955" s="180"/>
      <c r="AA1955" s="180"/>
      <c r="AB1955" s="180"/>
      <c r="AC1955" s="205" t="str">
        <f>INDEX(Tracking!$B$6:$B$3001,ROW(A1950),1)&amp;""</f>
        <v/>
      </c>
      <c r="AD1955" s="206">
        <f t="array" ref="AD1955">SUMPRODUCT(MID(0&amp;AC1955,LARGE(INDEX(ISNUMBER(--MID(AC1955,ROW($A$1:$A$25),1))* ROW($A$1:$A$25),0),ROW($A$1:$A$25))+1,1)*10^ROW($A$1:$A$25)/10)</f>
        <v>0</v>
      </c>
      <c r="AE1955" s="180"/>
      <c r="AF1955" s="180"/>
      <c r="AG1955" s="180"/>
    </row>
    <row r="1956" spans="15:33" s="179" customFormat="1" x14ac:dyDescent="0.25">
      <c r="O1956" s="180"/>
      <c r="P1956" s="180"/>
      <c r="Q1956" s="180"/>
      <c r="R1956" s="180"/>
      <c r="S1956" s="180"/>
      <c r="T1956" s="180"/>
      <c r="U1956" s="180"/>
      <c r="V1956" s="180"/>
      <c r="W1956" s="180"/>
      <c r="X1956" s="180"/>
      <c r="Y1956" s="180"/>
      <c r="Z1956" s="180"/>
      <c r="AA1956" s="180"/>
      <c r="AB1956" s="180"/>
      <c r="AC1956" s="205" t="str">
        <f>INDEX(Tracking!$B$6:$B$3001,ROW(A1951),1)&amp;""</f>
        <v/>
      </c>
      <c r="AD1956" s="206">
        <f t="array" ref="AD1956">SUMPRODUCT(MID(0&amp;AC1956,LARGE(INDEX(ISNUMBER(--MID(AC1956,ROW($A$1:$A$25),1))* ROW($A$1:$A$25),0),ROW($A$1:$A$25))+1,1)*10^ROW($A$1:$A$25)/10)</f>
        <v>0</v>
      </c>
      <c r="AE1956" s="180"/>
      <c r="AF1956" s="180"/>
      <c r="AG1956" s="180"/>
    </row>
    <row r="1957" spans="15:33" s="179" customFormat="1" x14ac:dyDescent="0.25">
      <c r="O1957" s="180"/>
      <c r="P1957" s="180"/>
      <c r="Q1957" s="180"/>
      <c r="R1957" s="180"/>
      <c r="S1957" s="180"/>
      <c r="T1957" s="180"/>
      <c r="U1957" s="180"/>
      <c r="V1957" s="180"/>
      <c r="W1957" s="180"/>
      <c r="X1957" s="180"/>
      <c r="Y1957" s="180"/>
      <c r="Z1957" s="180"/>
      <c r="AA1957" s="180"/>
      <c r="AB1957" s="180"/>
      <c r="AC1957" s="205" t="str">
        <f>INDEX(Tracking!$B$6:$B$3001,ROW(A1952),1)&amp;""</f>
        <v/>
      </c>
      <c r="AD1957" s="206">
        <f t="array" ref="AD1957">SUMPRODUCT(MID(0&amp;AC1957,LARGE(INDEX(ISNUMBER(--MID(AC1957,ROW($A$1:$A$25),1))* ROW($A$1:$A$25),0),ROW($A$1:$A$25))+1,1)*10^ROW($A$1:$A$25)/10)</f>
        <v>0</v>
      </c>
      <c r="AE1957" s="180"/>
      <c r="AF1957" s="180"/>
      <c r="AG1957" s="180"/>
    </row>
    <row r="1958" spans="15:33" s="179" customFormat="1" x14ac:dyDescent="0.25">
      <c r="O1958" s="180"/>
      <c r="P1958" s="180"/>
      <c r="Q1958" s="180"/>
      <c r="R1958" s="180"/>
      <c r="S1958" s="180"/>
      <c r="T1958" s="180"/>
      <c r="U1958" s="180"/>
      <c r="V1958" s="180"/>
      <c r="W1958" s="180"/>
      <c r="X1958" s="180"/>
      <c r="Y1958" s="180"/>
      <c r="Z1958" s="180"/>
      <c r="AA1958" s="180"/>
      <c r="AB1958" s="180"/>
      <c r="AC1958" s="205" t="str">
        <f>INDEX(Tracking!$B$6:$B$3001,ROW(A1953),1)&amp;""</f>
        <v/>
      </c>
      <c r="AD1958" s="206">
        <f t="array" ref="AD1958">SUMPRODUCT(MID(0&amp;AC1958,LARGE(INDEX(ISNUMBER(--MID(AC1958,ROW($A$1:$A$25),1))* ROW($A$1:$A$25),0),ROW($A$1:$A$25))+1,1)*10^ROW($A$1:$A$25)/10)</f>
        <v>0</v>
      </c>
      <c r="AE1958" s="180"/>
      <c r="AF1958" s="180"/>
      <c r="AG1958" s="180"/>
    </row>
    <row r="1959" spans="15:33" s="179" customFormat="1" x14ac:dyDescent="0.25">
      <c r="O1959" s="180"/>
      <c r="P1959" s="180"/>
      <c r="Q1959" s="180"/>
      <c r="R1959" s="180"/>
      <c r="S1959" s="180"/>
      <c r="T1959" s="180"/>
      <c r="U1959" s="180"/>
      <c r="V1959" s="180"/>
      <c r="W1959" s="180"/>
      <c r="X1959" s="180"/>
      <c r="Y1959" s="180"/>
      <c r="Z1959" s="180"/>
      <c r="AA1959" s="180"/>
      <c r="AB1959" s="180"/>
      <c r="AC1959" s="205" t="str">
        <f>INDEX(Tracking!$B$6:$B$3001,ROW(A1954),1)&amp;""</f>
        <v/>
      </c>
      <c r="AD1959" s="206">
        <f t="array" ref="AD1959">SUMPRODUCT(MID(0&amp;AC1959,LARGE(INDEX(ISNUMBER(--MID(AC1959,ROW($A$1:$A$25),1))* ROW($A$1:$A$25),0),ROW($A$1:$A$25))+1,1)*10^ROW($A$1:$A$25)/10)</f>
        <v>0</v>
      </c>
      <c r="AE1959" s="180"/>
      <c r="AF1959" s="180"/>
      <c r="AG1959" s="180"/>
    </row>
    <row r="1960" spans="15:33" s="179" customFormat="1" x14ac:dyDescent="0.25">
      <c r="O1960" s="180"/>
      <c r="P1960" s="180"/>
      <c r="Q1960" s="180"/>
      <c r="R1960" s="180"/>
      <c r="S1960" s="180"/>
      <c r="T1960" s="180"/>
      <c r="U1960" s="180"/>
      <c r="V1960" s="180"/>
      <c r="W1960" s="180"/>
      <c r="X1960" s="180"/>
      <c r="Y1960" s="180"/>
      <c r="Z1960" s="180"/>
      <c r="AA1960" s="180"/>
      <c r="AB1960" s="180"/>
      <c r="AC1960" s="205" t="str">
        <f>INDEX(Tracking!$B$6:$B$3001,ROW(A1955),1)&amp;""</f>
        <v/>
      </c>
      <c r="AD1960" s="206">
        <f t="array" ref="AD1960">SUMPRODUCT(MID(0&amp;AC1960,LARGE(INDEX(ISNUMBER(--MID(AC1960,ROW($A$1:$A$25),1))* ROW($A$1:$A$25),0),ROW($A$1:$A$25))+1,1)*10^ROW($A$1:$A$25)/10)</f>
        <v>0</v>
      </c>
      <c r="AE1960" s="180"/>
      <c r="AF1960" s="180"/>
      <c r="AG1960" s="180"/>
    </row>
    <row r="1961" spans="15:33" s="179" customFormat="1" x14ac:dyDescent="0.25">
      <c r="O1961" s="180"/>
      <c r="P1961" s="180"/>
      <c r="Q1961" s="180"/>
      <c r="R1961" s="180"/>
      <c r="S1961" s="180"/>
      <c r="T1961" s="180"/>
      <c r="U1961" s="180"/>
      <c r="V1961" s="180"/>
      <c r="W1961" s="180"/>
      <c r="X1961" s="180"/>
      <c r="Y1961" s="180"/>
      <c r="Z1961" s="180"/>
      <c r="AA1961" s="180"/>
      <c r="AB1961" s="180"/>
      <c r="AC1961" s="205" t="str">
        <f>INDEX(Tracking!$B$6:$B$3001,ROW(A1956),1)&amp;""</f>
        <v/>
      </c>
      <c r="AD1961" s="206">
        <f t="array" ref="AD1961">SUMPRODUCT(MID(0&amp;AC1961,LARGE(INDEX(ISNUMBER(--MID(AC1961,ROW($A$1:$A$25),1))* ROW($A$1:$A$25),0),ROW($A$1:$A$25))+1,1)*10^ROW($A$1:$A$25)/10)</f>
        <v>0</v>
      </c>
      <c r="AE1961" s="180"/>
      <c r="AF1961" s="180"/>
      <c r="AG1961" s="180"/>
    </row>
    <row r="1962" spans="15:33" s="179" customFormat="1" x14ac:dyDescent="0.25">
      <c r="O1962" s="180"/>
      <c r="P1962" s="180"/>
      <c r="Q1962" s="180"/>
      <c r="R1962" s="180"/>
      <c r="S1962" s="180"/>
      <c r="T1962" s="180"/>
      <c r="U1962" s="180"/>
      <c r="V1962" s="180"/>
      <c r="W1962" s="180"/>
      <c r="X1962" s="180"/>
      <c r="Y1962" s="180"/>
      <c r="Z1962" s="180"/>
      <c r="AA1962" s="180"/>
      <c r="AB1962" s="180"/>
      <c r="AC1962" s="205" t="str">
        <f>INDEX(Tracking!$B$6:$B$3001,ROW(A1957),1)&amp;""</f>
        <v/>
      </c>
      <c r="AD1962" s="206">
        <f t="array" ref="AD1962">SUMPRODUCT(MID(0&amp;AC1962,LARGE(INDEX(ISNUMBER(--MID(AC1962,ROW($A$1:$A$25),1))* ROW($A$1:$A$25),0),ROW($A$1:$A$25))+1,1)*10^ROW($A$1:$A$25)/10)</f>
        <v>0</v>
      </c>
      <c r="AE1962" s="180"/>
      <c r="AF1962" s="180"/>
      <c r="AG1962" s="180"/>
    </row>
    <row r="1963" spans="15:33" s="179" customFormat="1" x14ac:dyDescent="0.25">
      <c r="O1963" s="180"/>
      <c r="P1963" s="180"/>
      <c r="Q1963" s="180"/>
      <c r="R1963" s="180"/>
      <c r="S1963" s="180"/>
      <c r="T1963" s="180"/>
      <c r="U1963" s="180"/>
      <c r="V1963" s="180"/>
      <c r="W1963" s="180"/>
      <c r="X1963" s="180"/>
      <c r="Y1963" s="180"/>
      <c r="Z1963" s="180"/>
      <c r="AA1963" s="180"/>
      <c r="AB1963" s="180"/>
      <c r="AC1963" s="205" t="str">
        <f>INDEX(Tracking!$B$6:$B$3001,ROW(A1958),1)&amp;""</f>
        <v/>
      </c>
      <c r="AD1963" s="206">
        <f t="array" ref="AD1963">SUMPRODUCT(MID(0&amp;AC1963,LARGE(INDEX(ISNUMBER(--MID(AC1963,ROW($A$1:$A$25),1))* ROW($A$1:$A$25),0),ROW($A$1:$A$25))+1,1)*10^ROW($A$1:$A$25)/10)</f>
        <v>0</v>
      </c>
      <c r="AE1963" s="180"/>
      <c r="AF1963" s="180"/>
      <c r="AG1963" s="180"/>
    </row>
    <row r="1964" spans="15:33" s="179" customFormat="1" x14ac:dyDescent="0.25">
      <c r="O1964" s="180"/>
      <c r="P1964" s="180"/>
      <c r="Q1964" s="180"/>
      <c r="R1964" s="180"/>
      <c r="S1964" s="180"/>
      <c r="T1964" s="180"/>
      <c r="U1964" s="180"/>
      <c r="V1964" s="180"/>
      <c r="W1964" s="180"/>
      <c r="X1964" s="180"/>
      <c r="Y1964" s="180"/>
      <c r="Z1964" s="180"/>
      <c r="AA1964" s="180"/>
      <c r="AB1964" s="180"/>
      <c r="AC1964" s="205" t="str">
        <f>INDEX(Tracking!$B$6:$B$3001,ROW(A1959),1)&amp;""</f>
        <v/>
      </c>
      <c r="AD1964" s="206">
        <f t="array" ref="AD1964">SUMPRODUCT(MID(0&amp;AC1964,LARGE(INDEX(ISNUMBER(--MID(AC1964,ROW($A$1:$A$25),1))* ROW($A$1:$A$25),0),ROW($A$1:$A$25))+1,1)*10^ROW($A$1:$A$25)/10)</f>
        <v>0</v>
      </c>
      <c r="AE1964" s="180"/>
      <c r="AF1964" s="180"/>
      <c r="AG1964" s="180"/>
    </row>
    <row r="1965" spans="15:33" s="179" customFormat="1" x14ac:dyDescent="0.25">
      <c r="O1965" s="180"/>
      <c r="P1965" s="180"/>
      <c r="Q1965" s="180"/>
      <c r="R1965" s="180"/>
      <c r="S1965" s="180"/>
      <c r="T1965" s="180"/>
      <c r="U1965" s="180"/>
      <c r="V1965" s="180"/>
      <c r="W1965" s="180"/>
      <c r="X1965" s="180"/>
      <c r="Y1965" s="180"/>
      <c r="Z1965" s="180"/>
      <c r="AA1965" s="180"/>
      <c r="AB1965" s="180"/>
      <c r="AC1965" s="205" t="str">
        <f>INDEX(Tracking!$B$6:$B$3001,ROW(A1960),1)&amp;""</f>
        <v/>
      </c>
      <c r="AD1965" s="206">
        <f t="array" ref="AD1965">SUMPRODUCT(MID(0&amp;AC1965,LARGE(INDEX(ISNUMBER(--MID(AC1965,ROW($A$1:$A$25),1))* ROW($A$1:$A$25),0),ROW($A$1:$A$25))+1,1)*10^ROW($A$1:$A$25)/10)</f>
        <v>0</v>
      </c>
      <c r="AE1965" s="180"/>
      <c r="AF1965" s="180"/>
      <c r="AG1965" s="180"/>
    </row>
    <row r="1966" spans="15:33" s="179" customFormat="1" x14ac:dyDescent="0.25">
      <c r="O1966" s="180"/>
      <c r="P1966" s="180"/>
      <c r="Q1966" s="180"/>
      <c r="R1966" s="180"/>
      <c r="S1966" s="180"/>
      <c r="T1966" s="180"/>
      <c r="U1966" s="180"/>
      <c r="V1966" s="180"/>
      <c r="W1966" s="180"/>
      <c r="X1966" s="180"/>
      <c r="Y1966" s="180"/>
      <c r="Z1966" s="180"/>
      <c r="AA1966" s="180"/>
      <c r="AB1966" s="180"/>
      <c r="AC1966" s="205" t="str">
        <f>INDEX(Tracking!$B$6:$B$3001,ROW(A1961),1)&amp;""</f>
        <v/>
      </c>
      <c r="AD1966" s="206">
        <f t="array" ref="AD1966">SUMPRODUCT(MID(0&amp;AC1966,LARGE(INDEX(ISNUMBER(--MID(AC1966,ROW($A$1:$A$25),1))* ROW($A$1:$A$25),0),ROW($A$1:$A$25))+1,1)*10^ROW($A$1:$A$25)/10)</f>
        <v>0</v>
      </c>
      <c r="AE1966" s="180"/>
      <c r="AF1966" s="180"/>
      <c r="AG1966" s="180"/>
    </row>
    <row r="1967" spans="15:33" s="179" customFormat="1" x14ac:dyDescent="0.25">
      <c r="O1967" s="180"/>
      <c r="P1967" s="180"/>
      <c r="Q1967" s="180"/>
      <c r="R1967" s="180"/>
      <c r="S1967" s="180"/>
      <c r="T1967" s="180"/>
      <c r="U1967" s="180"/>
      <c r="V1967" s="180"/>
      <c r="W1967" s="180"/>
      <c r="X1967" s="180"/>
      <c r="Y1967" s="180"/>
      <c r="Z1967" s="180"/>
      <c r="AA1967" s="180"/>
      <c r="AB1967" s="180"/>
      <c r="AC1967" s="205" t="str">
        <f>INDEX(Tracking!$B$6:$B$3001,ROW(A1962),1)&amp;""</f>
        <v/>
      </c>
      <c r="AD1967" s="206">
        <f t="array" ref="AD1967">SUMPRODUCT(MID(0&amp;AC1967,LARGE(INDEX(ISNUMBER(--MID(AC1967,ROW($A$1:$A$25),1))* ROW($A$1:$A$25),0),ROW($A$1:$A$25))+1,1)*10^ROW($A$1:$A$25)/10)</f>
        <v>0</v>
      </c>
      <c r="AE1967" s="180"/>
      <c r="AF1967" s="180"/>
      <c r="AG1967" s="180"/>
    </row>
    <row r="1968" spans="15:33" s="179" customFormat="1" x14ac:dyDescent="0.25">
      <c r="O1968" s="180"/>
      <c r="P1968" s="180"/>
      <c r="Q1968" s="180"/>
      <c r="R1968" s="180"/>
      <c r="S1968" s="180"/>
      <c r="T1968" s="180"/>
      <c r="U1968" s="180"/>
      <c r="V1968" s="180"/>
      <c r="W1968" s="180"/>
      <c r="X1968" s="180"/>
      <c r="Y1968" s="180"/>
      <c r="Z1968" s="180"/>
      <c r="AA1968" s="180"/>
      <c r="AB1968" s="180"/>
      <c r="AC1968" s="205" t="str">
        <f>INDEX(Tracking!$B$6:$B$3001,ROW(A1963),1)&amp;""</f>
        <v/>
      </c>
      <c r="AD1968" s="206">
        <f t="array" ref="AD1968">SUMPRODUCT(MID(0&amp;AC1968,LARGE(INDEX(ISNUMBER(--MID(AC1968,ROW($A$1:$A$25),1))* ROW($A$1:$A$25),0),ROW($A$1:$A$25))+1,1)*10^ROW($A$1:$A$25)/10)</f>
        <v>0</v>
      </c>
      <c r="AE1968" s="180"/>
      <c r="AF1968" s="180"/>
      <c r="AG1968" s="180"/>
    </row>
    <row r="1969" spans="15:33" s="179" customFormat="1" x14ac:dyDescent="0.25">
      <c r="O1969" s="180"/>
      <c r="P1969" s="180"/>
      <c r="Q1969" s="180"/>
      <c r="R1969" s="180"/>
      <c r="S1969" s="180"/>
      <c r="T1969" s="180"/>
      <c r="U1969" s="180"/>
      <c r="V1969" s="180"/>
      <c r="W1969" s="180"/>
      <c r="X1969" s="180"/>
      <c r="Y1969" s="180"/>
      <c r="Z1969" s="180"/>
      <c r="AA1969" s="180"/>
      <c r="AB1969" s="180"/>
      <c r="AC1969" s="205" t="str">
        <f>INDEX(Tracking!$B$6:$B$3001,ROW(A1964),1)&amp;""</f>
        <v/>
      </c>
      <c r="AD1969" s="206">
        <f t="array" ref="AD1969">SUMPRODUCT(MID(0&amp;AC1969,LARGE(INDEX(ISNUMBER(--MID(AC1969,ROW($A$1:$A$25),1))* ROW($A$1:$A$25),0),ROW($A$1:$A$25))+1,1)*10^ROW($A$1:$A$25)/10)</f>
        <v>0</v>
      </c>
      <c r="AE1969" s="180"/>
      <c r="AF1969" s="180"/>
      <c r="AG1969" s="180"/>
    </row>
    <row r="1970" spans="15:33" s="179" customFormat="1" x14ac:dyDescent="0.25">
      <c r="O1970" s="180"/>
      <c r="P1970" s="180"/>
      <c r="Q1970" s="180"/>
      <c r="R1970" s="180"/>
      <c r="S1970" s="180"/>
      <c r="T1970" s="180"/>
      <c r="U1970" s="180"/>
      <c r="V1970" s="180"/>
      <c r="W1970" s="180"/>
      <c r="X1970" s="180"/>
      <c r="Y1970" s="180"/>
      <c r="Z1970" s="180"/>
      <c r="AA1970" s="180"/>
      <c r="AB1970" s="180"/>
      <c r="AC1970" s="205" t="str">
        <f>INDEX(Tracking!$B$6:$B$3001,ROW(A1965),1)&amp;""</f>
        <v/>
      </c>
      <c r="AD1970" s="206">
        <f t="array" ref="AD1970">SUMPRODUCT(MID(0&amp;AC1970,LARGE(INDEX(ISNUMBER(--MID(AC1970,ROW($A$1:$A$25),1))* ROW($A$1:$A$25),0),ROW($A$1:$A$25))+1,1)*10^ROW($A$1:$A$25)/10)</f>
        <v>0</v>
      </c>
      <c r="AE1970" s="180"/>
      <c r="AF1970" s="180"/>
      <c r="AG1970" s="180"/>
    </row>
    <row r="1971" spans="15:33" s="179" customFormat="1" x14ac:dyDescent="0.25">
      <c r="O1971" s="180"/>
      <c r="P1971" s="180"/>
      <c r="Q1971" s="180"/>
      <c r="R1971" s="180"/>
      <c r="S1971" s="180"/>
      <c r="T1971" s="180"/>
      <c r="U1971" s="180"/>
      <c r="V1971" s="180"/>
      <c r="W1971" s="180"/>
      <c r="X1971" s="180"/>
      <c r="Y1971" s="180"/>
      <c r="Z1971" s="180"/>
      <c r="AA1971" s="180"/>
      <c r="AB1971" s="180"/>
      <c r="AC1971" s="205" t="str">
        <f>INDEX(Tracking!$B$6:$B$3001,ROW(A1966),1)&amp;""</f>
        <v/>
      </c>
      <c r="AD1971" s="206">
        <f t="array" ref="AD1971">SUMPRODUCT(MID(0&amp;AC1971,LARGE(INDEX(ISNUMBER(--MID(AC1971,ROW($A$1:$A$25),1))* ROW($A$1:$A$25),0),ROW($A$1:$A$25))+1,1)*10^ROW($A$1:$A$25)/10)</f>
        <v>0</v>
      </c>
      <c r="AE1971" s="180"/>
      <c r="AF1971" s="180"/>
      <c r="AG1971" s="180"/>
    </row>
    <row r="1972" spans="15:33" s="179" customFormat="1" x14ac:dyDescent="0.25">
      <c r="O1972" s="180"/>
      <c r="P1972" s="180"/>
      <c r="Q1972" s="180"/>
      <c r="R1972" s="180"/>
      <c r="S1972" s="180"/>
      <c r="T1972" s="180"/>
      <c r="U1972" s="180"/>
      <c r="V1972" s="180"/>
      <c r="W1972" s="180"/>
      <c r="X1972" s="180"/>
      <c r="Y1972" s="180"/>
      <c r="Z1972" s="180"/>
      <c r="AA1972" s="180"/>
      <c r="AB1972" s="180"/>
      <c r="AC1972" s="205" t="str">
        <f>INDEX(Tracking!$B$6:$B$3001,ROW(A1967),1)&amp;""</f>
        <v/>
      </c>
      <c r="AD1972" s="206">
        <f t="array" ref="AD1972">SUMPRODUCT(MID(0&amp;AC1972,LARGE(INDEX(ISNUMBER(--MID(AC1972,ROW($A$1:$A$25),1))* ROW($A$1:$A$25),0),ROW($A$1:$A$25))+1,1)*10^ROW($A$1:$A$25)/10)</f>
        <v>0</v>
      </c>
      <c r="AE1972" s="180"/>
      <c r="AF1972" s="180"/>
      <c r="AG1972" s="180"/>
    </row>
    <row r="1973" spans="15:33" s="179" customFormat="1" x14ac:dyDescent="0.25">
      <c r="O1973" s="180"/>
      <c r="P1973" s="180"/>
      <c r="Q1973" s="180"/>
      <c r="R1973" s="180"/>
      <c r="S1973" s="180"/>
      <c r="T1973" s="180"/>
      <c r="U1973" s="180"/>
      <c r="V1973" s="180"/>
      <c r="W1973" s="180"/>
      <c r="X1973" s="180"/>
      <c r="Y1973" s="180"/>
      <c r="Z1973" s="180"/>
      <c r="AA1973" s="180"/>
      <c r="AB1973" s="180"/>
      <c r="AC1973" s="205" t="str">
        <f>INDEX(Tracking!$B$6:$B$3001,ROW(A1968),1)&amp;""</f>
        <v/>
      </c>
      <c r="AD1973" s="206">
        <f t="array" ref="AD1973">SUMPRODUCT(MID(0&amp;AC1973,LARGE(INDEX(ISNUMBER(--MID(AC1973,ROW($A$1:$A$25),1))* ROW($A$1:$A$25),0),ROW($A$1:$A$25))+1,1)*10^ROW($A$1:$A$25)/10)</f>
        <v>0</v>
      </c>
      <c r="AE1973" s="180"/>
      <c r="AF1973" s="180"/>
      <c r="AG1973" s="180"/>
    </row>
    <row r="1974" spans="15:33" s="179" customFormat="1" x14ac:dyDescent="0.25">
      <c r="O1974" s="180"/>
      <c r="P1974" s="180"/>
      <c r="Q1974" s="180"/>
      <c r="R1974" s="180"/>
      <c r="S1974" s="180"/>
      <c r="T1974" s="180"/>
      <c r="U1974" s="180"/>
      <c r="V1974" s="180"/>
      <c r="W1974" s="180"/>
      <c r="X1974" s="180"/>
      <c r="Y1974" s="180"/>
      <c r="Z1974" s="180"/>
      <c r="AA1974" s="180"/>
      <c r="AB1974" s="180"/>
      <c r="AC1974" s="205" t="str">
        <f>INDEX(Tracking!$B$6:$B$3001,ROW(A1969),1)&amp;""</f>
        <v/>
      </c>
      <c r="AD1974" s="206">
        <f t="array" ref="AD1974">SUMPRODUCT(MID(0&amp;AC1974,LARGE(INDEX(ISNUMBER(--MID(AC1974,ROW($A$1:$A$25),1))* ROW($A$1:$A$25),0),ROW($A$1:$A$25))+1,1)*10^ROW($A$1:$A$25)/10)</f>
        <v>0</v>
      </c>
      <c r="AE1974" s="180"/>
      <c r="AF1974" s="180"/>
      <c r="AG1974" s="180"/>
    </row>
    <row r="1975" spans="15:33" s="179" customFormat="1" x14ac:dyDescent="0.25">
      <c r="O1975" s="180"/>
      <c r="P1975" s="180"/>
      <c r="Q1975" s="180"/>
      <c r="R1975" s="180"/>
      <c r="S1975" s="180"/>
      <c r="T1975" s="180"/>
      <c r="U1975" s="180"/>
      <c r="V1975" s="180"/>
      <c r="W1975" s="180"/>
      <c r="X1975" s="180"/>
      <c r="Y1975" s="180"/>
      <c r="Z1975" s="180"/>
      <c r="AA1975" s="180"/>
      <c r="AB1975" s="180"/>
      <c r="AC1975" s="205" t="str">
        <f>INDEX(Tracking!$B$6:$B$3001,ROW(A1970),1)&amp;""</f>
        <v/>
      </c>
      <c r="AD1975" s="206">
        <f t="array" ref="AD1975">SUMPRODUCT(MID(0&amp;AC1975,LARGE(INDEX(ISNUMBER(--MID(AC1975,ROW($A$1:$A$25),1))* ROW($A$1:$A$25),0),ROW($A$1:$A$25))+1,1)*10^ROW($A$1:$A$25)/10)</f>
        <v>0</v>
      </c>
      <c r="AE1975" s="180"/>
      <c r="AF1975" s="180"/>
      <c r="AG1975" s="180"/>
    </row>
    <row r="1976" spans="15:33" s="179" customFormat="1" x14ac:dyDescent="0.25">
      <c r="O1976" s="180"/>
      <c r="P1976" s="180"/>
      <c r="Q1976" s="180"/>
      <c r="R1976" s="180"/>
      <c r="S1976" s="180"/>
      <c r="T1976" s="180"/>
      <c r="U1976" s="180"/>
      <c r="V1976" s="180"/>
      <c r="W1976" s="180"/>
      <c r="X1976" s="180"/>
      <c r="Y1976" s="180"/>
      <c r="Z1976" s="180"/>
      <c r="AA1976" s="180"/>
      <c r="AB1976" s="180"/>
      <c r="AC1976" s="205" t="str">
        <f>INDEX(Tracking!$B$6:$B$3001,ROW(A1971),1)&amp;""</f>
        <v/>
      </c>
      <c r="AD1976" s="206">
        <f t="array" ref="AD1976">SUMPRODUCT(MID(0&amp;AC1976,LARGE(INDEX(ISNUMBER(--MID(AC1976,ROW($A$1:$A$25),1))* ROW($A$1:$A$25),0),ROW($A$1:$A$25))+1,1)*10^ROW($A$1:$A$25)/10)</f>
        <v>0</v>
      </c>
      <c r="AE1976" s="180"/>
      <c r="AF1976" s="180"/>
      <c r="AG1976" s="180"/>
    </row>
    <row r="1977" spans="15:33" s="179" customFormat="1" x14ac:dyDescent="0.25">
      <c r="O1977" s="180"/>
      <c r="P1977" s="180"/>
      <c r="Q1977" s="180"/>
      <c r="R1977" s="180"/>
      <c r="S1977" s="180"/>
      <c r="T1977" s="180"/>
      <c r="U1977" s="180"/>
      <c r="V1977" s="180"/>
      <c r="W1977" s="180"/>
      <c r="X1977" s="180"/>
      <c r="Y1977" s="180"/>
      <c r="Z1977" s="180"/>
      <c r="AA1977" s="180"/>
      <c r="AB1977" s="180"/>
      <c r="AC1977" s="205" t="str">
        <f>INDEX(Tracking!$B$6:$B$3001,ROW(A1972),1)&amp;""</f>
        <v/>
      </c>
      <c r="AD1977" s="206">
        <f t="array" ref="AD1977">SUMPRODUCT(MID(0&amp;AC1977,LARGE(INDEX(ISNUMBER(--MID(AC1977,ROW($A$1:$A$25),1))* ROW($A$1:$A$25),0),ROW($A$1:$A$25))+1,1)*10^ROW($A$1:$A$25)/10)</f>
        <v>0</v>
      </c>
      <c r="AE1977" s="180"/>
      <c r="AF1977" s="180"/>
      <c r="AG1977" s="180"/>
    </row>
    <row r="1978" spans="15:33" s="179" customFormat="1" x14ac:dyDescent="0.25">
      <c r="O1978" s="180"/>
      <c r="P1978" s="180"/>
      <c r="Q1978" s="180"/>
      <c r="R1978" s="180"/>
      <c r="S1978" s="180"/>
      <c r="T1978" s="180"/>
      <c r="U1978" s="180"/>
      <c r="V1978" s="180"/>
      <c r="W1978" s="180"/>
      <c r="X1978" s="180"/>
      <c r="Y1978" s="180"/>
      <c r="Z1978" s="180"/>
      <c r="AA1978" s="180"/>
      <c r="AB1978" s="180"/>
      <c r="AC1978" s="205" t="str">
        <f>INDEX(Tracking!$B$6:$B$3001,ROW(A1973),1)&amp;""</f>
        <v/>
      </c>
      <c r="AD1978" s="206">
        <f t="array" ref="AD1978">SUMPRODUCT(MID(0&amp;AC1978,LARGE(INDEX(ISNUMBER(--MID(AC1978,ROW($A$1:$A$25),1))* ROW($A$1:$A$25),0),ROW($A$1:$A$25))+1,1)*10^ROW($A$1:$A$25)/10)</f>
        <v>0</v>
      </c>
      <c r="AE1978" s="180"/>
      <c r="AF1978" s="180"/>
      <c r="AG1978" s="180"/>
    </row>
    <row r="1979" spans="15:33" s="179" customFormat="1" x14ac:dyDescent="0.25">
      <c r="O1979" s="180"/>
      <c r="P1979" s="180"/>
      <c r="Q1979" s="180"/>
      <c r="R1979" s="180"/>
      <c r="S1979" s="180"/>
      <c r="T1979" s="180"/>
      <c r="U1979" s="180"/>
      <c r="V1979" s="180"/>
      <c r="W1979" s="180"/>
      <c r="X1979" s="180"/>
      <c r="Y1979" s="180"/>
      <c r="Z1979" s="180"/>
      <c r="AA1979" s="180"/>
      <c r="AB1979" s="180"/>
      <c r="AC1979" s="205" t="str">
        <f>INDEX(Tracking!$B$6:$B$3001,ROW(A1974),1)&amp;""</f>
        <v/>
      </c>
      <c r="AD1979" s="206">
        <f t="array" ref="AD1979">SUMPRODUCT(MID(0&amp;AC1979,LARGE(INDEX(ISNUMBER(--MID(AC1979,ROW($A$1:$A$25),1))* ROW($A$1:$A$25),0),ROW($A$1:$A$25))+1,1)*10^ROW($A$1:$A$25)/10)</f>
        <v>0</v>
      </c>
      <c r="AE1979" s="180"/>
      <c r="AF1979" s="180"/>
      <c r="AG1979" s="180"/>
    </row>
    <row r="1980" spans="15:33" s="179" customFormat="1" x14ac:dyDescent="0.25">
      <c r="O1980" s="180"/>
      <c r="P1980" s="180"/>
      <c r="Q1980" s="180"/>
      <c r="R1980" s="180"/>
      <c r="S1980" s="180"/>
      <c r="T1980" s="180"/>
      <c r="U1980" s="180"/>
      <c r="V1980" s="180"/>
      <c r="W1980" s="180"/>
      <c r="X1980" s="180"/>
      <c r="Y1980" s="180"/>
      <c r="Z1980" s="180"/>
      <c r="AA1980" s="180"/>
      <c r="AB1980" s="180"/>
      <c r="AC1980" s="205" t="str">
        <f>INDEX(Tracking!$B$6:$B$3001,ROW(A1975),1)&amp;""</f>
        <v/>
      </c>
      <c r="AD1980" s="206">
        <f t="array" ref="AD1980">SUMPRODUCT(MID(0&amp;AC1980,LARGE(INDEX(ISNUMBER(--MID(AC1980,ROW($A$1:$A$25),1))* ROW($A$1:$A$25),0),ROW($A$1:$A$25))+1,1)*10^ROW($A$1:$A$25)/10)</f>
        <v>0</v>
      </c>
      <c r="AE1980" s="180"/>
      <c r="AF1980" s="180"/>
      <c r="AG1980" s="180"/>
    </row>
    <row r="1981" spans="15:33" s="179" customFormat="1" x14ac:dyDescent="0.25">
      <c r="O1981" s="180"/>
      <c r="P1981" s="180"/>
      <c r="Q1981" s="180"/>
      <c r="R1981" s="180"/>
      <c r="S1981" s="180"/>
      <c r="T1981" s="180"/>
      <c r="U1981" s="180"/>
      <c r="V1981" s="180"/>
      <c r="W1981" s="180"/>
      <c r="X1981" s="180"/>
      <c r="Y1981" s="180"/>
      <c r="Z1981" s="180"/>
      <c r="AA1981" s="180"/>
      <c r="AB1981" s="180"/>
      <c r="AC1981" s="205" t="str">
        <f>INDEX(Tracking!$B$6:$B$3001,ROW(A1976),1)&amp;""</f>
        <v/>
      </c>
      <c r="AD1981" s="206">
        <f t="array" ref="AD1981">SUMPRODUCT(MID(0&amp;AC1981,LARGE(INDEX(ISNUMBER(--MID(AC1981,ROW($A$1:$A$25),1))* ROW($A$1:$A$25),0),ROW($A$1:$A$25))+1,1)*10^ROW($A$1:$A$25)/10)</f>
        <v>0</v>
      </c>
      <c r="AE1981" s="180"/>
      <c r="AF1981" s="180"/>
      <c r="AG1981" s="180"/>
    </row>
    <row r="1982" spans="15:33" s="179" customFormat="1" x14ac:dyDescent="0.25">
      <c r="O1982" s="180"/>
      <c r="P1982" s="180"/>
      <c r="Q1982" s="180"/>
      <c r="R1982" s="180"/>
      <c r="S1982" s="180"/>
      <c r="T1982" s="180"/>
      <c r="U1982" s="180"/>
      <c r="V1982" s="180"/>
      <c r="W1982" s="180"/>
      <c r="X1982" s="180"/>
      <c r="Y1982" s="180"/>
      <c r="Z1982" s="180"/>
      <c r="AA1982" s="180"/>
      <c r="AB1982" s="180"/>
      <c r="AC1982" s="205" t="str">
        <f>INDEX(Tracking!$B$6:$B$3001,ROW(A1977),1)&amp;""</f>
        <v/>
      </c>
      <c r="AD1982" s="206">
        <f t="array" ref="AD1982">SUMPRODUCT(MID(0&amp;AC1982,LARGE(INDEX(ISNUMBER(--MID(AC1982,ROW($A$1:$A$25),1))* ROW($A$1:$A$25),0),ROW($A$1:$A$25))+1,1)*10^ROW($A$1:$A$25)/10)</f>
        <v>0</v>
      </c>
      <c r="AE1982" s="180"/>
      <c r="AF1982" s="180"/>
      <c r="AG1982" s="180"/>
    </row>
    <row r="1983" spans="15:33" s="179" customFormat="1" x14ac:dyDescent="0.25">
      <c r="O1983" s="180"/>
      <c r="P1983" s="180"/>
      <c r="Q1983" s="180"/>
      <c r="R1983" s="180"/>
      <c r="S1983" s="180"/>
      <c r="T1983" s="180"/>
      <c r="U1983" s="180"/>
      <c r="V1983" s="180"/>
      <c r="W1983" s="180"/>
      <c r="X1983" s="180"/>
      <c r="Y1983" s="180"/>
      <c r="Z1983" s="180"/>
      <c r="AA1983" s="180"/>
      <c r="AB1983" s="180"/>
      <c r="AC1983" s="205" t="str">
        <f>INDEX(Tracking!$B$6:$B$3001,ROW(A1978),1)&amp;""</f>
        <v/>
      </c>
      <c r="AD1983" s="206">
        <f t="array" ref="AD1983">SUMPRODUCT(MID(0&amp;AC1983,LARGE(INDEX(ISNUMBER(--MID(AC1983,ROW($A$1:$A$25),1))* ROW($A$1:$A$25),0),ROW($A$1:$A$25))+1,1)*10^ROW($A$1:$A$25)/10)</f>
        <v>0</v>
      </c>
      <c r="AE1983" s="180"/>
      <c r="AF1983" s="180"/>
      <c r="AG1983" s="180"/>
    </row>
    <row r="1984" spans="15:33" s="179" customFormat="1" x14ac:dyDescent="0.25">
      <c r="O1984" s="180"/>
      <c r="P1984" s="180"/>
      <c r="Q1984" s="180"/>
      <c r="R1984" s="180"/>
      <c r="S1984" s="180"/>
      <c r="T1984" s="180"/>
      <c r="U1984" s="180"/>
      <c r="V1984" s="180"/>
      <c r="W1984" s="180"/>
      <c r="X1984" s="180"/>
      <c r="Y1984" s="180"/>
      <c r="Z1984" s="180"/>
      <c r="AA1984" s="180"/>
      <c r="AB1984" s="180"/>
      <c r="AC1984" s="205" t="str">
        <f>INDEX(Tracking!$B$6:$B$3001,ROW(A1979),1)&amp;""</f>
        <v/>
      </c>
      <c r="AD1984" s="206">
        <f t="array" ref="AD1984">SUMPRODUCT(MID(0&amp;AC1984,LARGE(INDEX(ISNUMBER(--MID(AC1984,ROW($A$1:$A$25),1))* ROW($A$1:$A$25),0),ROW($A$1:$A$25))+1,1)*10^ROW($A$1:$A$25)/10)</f>
        <v>0</v>
      </c>
      <c r="AE1984" s="180"/>
      <c r="AF1984" s="180"/>
      <c r="AG1984" s="180"/>
    </row>
    <row r="1985" spans="15:33" s="179" customFormat="1" x14ac:dyDescent="0.25">
      <c r="O1985" s="180"/>
      <c r="P1985" s="180"/>
      <c r="Q1985" s="180"/>
      <c r="R1985" s="180"/>
      <c r="S1985" s="180"/>
      <c r="T1985" s="180"/>
      <c r="U1985" s="180"/>
      <c r="V1985" s="180"/>
      <c r="W1985" s="180"/>
      <c r="X1985" s="180"/>
      <c r="Y1985" s="180"/>
      <c r="Z1985" s="180"/>
      <c r="AA1985" s="180"/>
      <c r="AB1985" s="180"/>
      <c r="AC1985" s="205" t="str">
        <f>INDEX(Tracking!$B$6:$B$3001,ROW(A1980),1)&amp;""</f>
        <v/>
      </c>
      <c r="AD1985" s="206">
        <f t="array" ref="AD1985">SUMPRODUCT(MID(0&amp;AC1985,LARGE(INDEX(ISNUMBER(--MID(AC1985,ROW($A$1:$A$25),1))* ROW($A$1:$A$25),0),ROW($A$1:$A$25))+1,1)*10^ROW($A$1:$A$25)/10)</f>
        <v>0</v>
      </c>
      <c r="AE1985" s="180"/>
      <c r="AF1985" s="180"/>
      <c r="AG1985" s="180"/>
    </row>
    <row r="1986" spans="15:33" s="179" customFormat="1" x14ac:dyDescent="0.25">
      <c r="O1986" s="180"/>
      <c r="P1986" s="180"/>
      <c r="Q1986" s="180"/>
      <c r="R1986" s="180"/>
      <c r="S1986" s="180"/>
      <c r="T1986" s="180"/>
      <c r="U1986" s="180"/>
      <c r="V1986" s="180"/>
      <c r="W1986" s="180"/>
      <c r="X1986" s="180"/>
      <c r="Y1986" s="180"/>
      <c r="Z1986" s="180"/>
      <c r="AA1986" s="180"/>
      <c r="AB1986" s="180"/>
      <c r="AC1986" s="205" t="str">
        <f>INDEX(Tracking!$B$6:$B$3001,ROW(A1981),1)&amp;""</f>
        <v/>
      </c>
      <c r="AD1986" s="206">
        <f t="array" ref="AD1986">SUMPRODUCT(MID(0&amp;AC1986,LARGE(INDEX(ISNUMBER(--MID(AC1986,ROW($A$1:$A$25),1))* ROW($A$1:$A$25),0),ROW($A$1:$A$25))+1,1)*10^ROW($A$1:$A$25)/10)</f>
        <v>0</v>
      </c>
      <c r="AE1986" s="180"/>
      <c r="AF1986" s="180"/>
      <c r="AG1986" s="180"/>
    </row>
    <row r="1987" spans="15:33" s="179" customFormat="1" x14ac:dyDescent="0.25">
      <c r="O1987" s="180"/>
      <c r="P1987" s="180"/>
      <c r="Q1987" s="180"/>
      <c r="R1987" s="180"/>
      <c r="S1987" s="180"/>
      <c r="T1987" s="180"/>
      <c r="U1987" s="180"/>
      <c r="V1987" s="180"/>
      <c r="W1987" s="180"/>
      <c r="X1987" s="180"/>
      <c r="Y1987" s="180"/>
      <c r="Z1987" s="180"/>
      <c r="AA1987" s="180"/>
      <c r="AB1987" s="180"/>
      <c r="AC1987" s="205" t="str">
        <f>INDEX(Tracking!$B$6:$B$3001,ROW(A1982),1)&amp;""</f>
        <v/>
      </c>
      <c r="AD1987" s="206">
        <f t="array" ref="AD1987">SUMPRODUCT(MID(0&amp;AC1987,LARGE(INDEX(ISNUMBER(--MID(AC1987,ROW($A$1:$A$25),1))* ROW($A$1:$A$25),0),ROW($A$1:$A$25))+1,1)*10^ROW($A$1:$A$25)/10)</f>
        <v>0</v>
      </c>
      <c r="AE1987" s="180"/>
      <c r="AF1987" s="180"/>
      <c r="AG1987" s="180"/>
    </row>
    <row r="1988" spans="15:33" s="179" customFormat="1" x14ac:dyDescent="0.25">
      <c r="O1988" s="180"/>
      <c r="P1988" s="180"/>
      <c r="Q1988" s="180"/>
      <c r="R1988" s="180"/>
      <c r="S1988" s="180"/>
      <c r="T1988" s="180"/>
      <c r="U1988" s="180"/>
      <c r="V1988" s="180"/>
      <c r="W1988" s="180"/>
      <c r="X1988" s="180"/>
      <c r="Y1988" s="180"/>
      <c r="Z1988" s="180"/>
      <c r="AA1988" s="180"/>
      <c r="AB1988" s="180"/>
      <c r="AC1988" s="205" t="str">
        <f>INDEX(Tracking!$B$6:$B$3001,ROW(A1983),1)&amp;""</f>
        <v/>
      </c>
      <c r="AD1988" s="206">
        <f t="array" ref="AD1988">SUMPRODUCT(MID(0&amp;AC1988,LARGE(INDEX(ISNUMBER(--MID(AC1988,ROW($A$1:$A$25),1))* ROW($A$1:$A$25),0),ROW($A$1:$A$25))+1,1)*10^ROW($A$1:$A$25)/10)</f>
        <v>0</v>
      </c>
      <c r="AE1988" s="180"/>
      <c r="AF1988" s="180"/>
      <c r="AG1988" s="180"/>
    </row>
    <row r="1989" spans="15:33" s="179" customFormat="1" x14ac:dyDescent="0.25">
      <c r="O1989" s="180"/>
      <c r="P1989" s="180"/>
      <c r="Q1989" s="180"/>
      <c r="R1989" s="180"/>
      <c r="S1989" s="180"/>
      <c r="T1989" s="180"/>
      <c r="U1989" s="180"/>
      <c r="V1989" s="180"/>
      <c r="W1989" s="180"/>
      <c r="X1989" s="180"/>
      <c r="Y1989" s="180"/>
      <c r="Z1989" s="180"/>
      <c r="AA1989" s="180"/>
      <c r="AB1989" s="180"/>
      <c r="AC1989" s="205" t="str">
        <f>INDEX(Tracking!$B$6:$B$3001,ROW(A1984),1)&amp;""</f>
        <v/>
      </c>
      <c r="AD1989" s="206">
        <f t="array" ref="AD1989">SUMPRODUCT(MID(0&amp;AC1989,LARGE(INDEX(ISNUMBER(--MID(AC1989,ROW($A$1:$A$25),1))* ROW($A$1:$A$25),0),ROW($A$1:$A$25))+1,1)*10^ROW($A$1:$A$25)/10)</f>
        <v>0</v>
      </c>
      <c r="AE1989" s="180"/>
      <c r="AF1989" s="180"/>
      <c r="AG1989" s="180"/>
    </row>
    <row r="1990" spans="15:33" s="179" customFormat="1" x14ac:dyDescent="0.25">
      <c r="O1990" s="180"/>
      <c r="P1990" s="180"/>
      <c r="Q1990" s="180"/>
      <c r="R1990" s="180"/>
      <c r="S1990" s="180"/>
      <c r="T1990" s="180"/>
      <c r="U1990" s="180"/>
      <c r="V1990" s="180"/>
      <c r="W1990" s="180"/>
      <c r="X1990" s="180"/>
      <c r="Y1990" s="180"/>
      <c r="Z1990" s="180"/>
      <c r="AA1990" s="180"/>
      <c r="AB1990" s="180"/>
      <c r="AC1990" s="205" t="str">
        <f>INDEX(Tracking!$B$6:$B$3001,ROW(A1985),1)&amp;""</f>
        <v/>
      </c>
      <c r="AD1990" s="206">
        <f t="array" ref="AD1990">SUMPRODUCT(MID(0&amp;AC1990,LARGE(INDEX(ISNUMBER(--MID(AC1990,ROW($A$1:$A$25),1))* ROW($A$1:$A$25),0),ROW($A$1:$A$25))+1,1)*10^ROW($A$1:$A$25)/10)</f>
        <v>0</v>
      </c>
      <c r="AE1990" s="180"/>
      <c r="AF1990" s="180"/>
      <c r="AG1990" s="180"/>
    </row>
    <row r="1991" spans="15:33" s="179" customFormat="1" x14ac:dyDescent="0.25">
      <c r="O1991" s="180"/>
      <c r="P1991" s="180"/>
      <c r="Q1991" s="180"/>
      <c r="R1991" s="180"/>
      <c r="S1991" s="180"/>
      <c r="T1991" s="180"/>
      <c r="U1991" s="180"/>
      <c r="V1991" s="180"/>
      <c r="W1991" s="180"/>
      <c r="X1991" s="180"/>
      <c r="Y1991" s="180"/>
      <c r="Z1991" s="180"/>
      <c r="AA1991" s="180"/>
      <c r="AB1991" s="180"/>
      <c r="AC1991" s="205" t="str">
        <f>INDEX(Tracking!$B$6:$B$3001,ROW(A1986),1)&amp;""</f>
        <v/>
      </c>
      <c r="AD1991" s="206">
        <f t="array" ref="AD1991">SUMPRODUCT(MID(0&amp;AC1991,LARGE(INDEX(ISNUMBER(--MID(AC1991,ROW($A$1:$A$25),1))* ROW($A$1:$A$25),0),ROW($A$1:$A$25))+1,1)*10^ROW($A$1:$A$25)/10)</f>
        <v>0</v>
      </c>
      <c r="AE1991" s="180"/>
      <c r="AF1991" s="180"/>
      <c r="AG1991" s="180"/>
    </row>
    <row r="1992" spans="15:33" s="179" customFormat="1" x14ac:dyDescent="0.25">
      <c r="O1992" s="180"/>
      <c r="P1992" s="180"/>
      <c r="Q1992" s="180"/>
      <c r="R1992" s="180"/>
      <c r="S1992" s="180"/>
      <c r="T1992" s="180"/>
      <c r="U1992" s="180"/>
      <c r="V1992" s="180"/>
      <c r="W1992" s="180"/>
      <c r="X1992" s="180"/>
      <c r="Y1992" s="180"/>
      <c r="Z1992" s="180"/>
      <c r="AA1992" s="180"/>
      <c r="AB1992" s="180"/>
      <c r="AC1992" s="205" t="str">
        <f>INDEX(Tracking!$B$6:$B$3001,ROW(A1987),1)&amp;""</f>
        <v/>
      </c>
      <c r="AD1992" s="206">
        <f t="array" ref="AD1992">SUMPRODUCT(MID(0&amp;AC1992,LARGE(INDEX(ISNUMBER(--MID(AC1992,ROW($A$1:$A$25),1))* ROW($A$1:$A$25),0),ROW($A$1:$A$25))+1,1)*10^ROW($A$1:$A$25)/10)</f>
        <v>0</v>
      </c>
      <c r="AE1992" s="180"/>
      <c r="AF1992" s="180"/>
      <c r="AG1992" s="180"/>
    </row>
    <row r="1993" spans="15:33" s="179" customFormat="1" x14ac:dyDescent="0.25">
      <c r="O1993" s="180"/>
      <c r="P1993" s="180"/>
      <c r="Q1993" s="180"/>
      <c r="R1993" s="180"/>
      <c r="S1993" s="180"/>
      <c r="T1993" s="180"/>
      <c r="U1993" s="180"/>
      <c r="V1993" s="180"/>
      <c r="W1993" s="180"/>
      <c r="X1993" s="180"/>
      <c r="Y1993" s="180"/>
      <c r="Z1993" s="180"/>
      <c r="AA1993" s="180"/>
      <c r="AB1993" s="180"/>
      <c r="AC1993" s="205" t="str">
        <f>INDEX(Tracking!$B$6:$B$3001,ROW(A1988),1)&amp;""</f>
        <v/>
      </c>
      <c r="AD1993" s="206">
        <f t="array" ref="AD1993">SUMPRODUCT(MID(0&amp;AC1993,LARGE(INDEX(ISNUMBER(--MID(AC1993,ROW($A$1:$A$25),1))* ROW($A$1:$A$25),0),ROW($A$1:$A$25))+1,1)*10^ROW($A$1:$A$25)/10)</f>
        <v>0</v>
      </c>
      <c r="AE1993" s="180"/>
      <c r="AF1993" s="180"/>
      <c r="AG1993" s="180"/>
    </row>
    <row r="1994" spans="15:33" s="179" customFormat="1" x14ac:dyDescent="0.25">
      <c r="O1994" s="180"/>
      <c r="P1994" s="180"/>
      <c r="Q1994" s="180"/>
      <c r="R1994" s="180"/>
      <c r="S1994" s="180"/>
      <c r="T1994" s="180"/>
      <c r="U1994" s="180"/>
      <c r="V1994" s="180"/>
      <c r="W1994" s="180"/>
      <c r="X1994" s="180"/>
      <c r="Y1994" s="180"/>
      <c r="Z1994" s="180"/>
      <c r="AA1994" s="180"/>
      <c r="AB1994" s="180"/>
      <c r="AC1994" s="205" t="str">
        <f>INDEX(Tracking!$B$6:$B$3001,ROW(A1989),1)&amp;""</f>
        <v/>
      </c>
      <c r="AD1994" s="206">
        <f t="array" ref="AD1994">SUMPRODUCT(MID(0&amp;AC1994,LARGE(INDEX(ISNUMBER(--MID(AC1994,ROW($A$1:$A$25),1))* ROW($A$1:$A$25),0),ROW($A$1:$A$25))+1,1)*10^ROW($A$1:$A$25)/10)</f>
        <v>0</v>
      </c>
      <c r="AE1994" s="180"/>
      <c r="AF1994" s="180"/>
      <c r="AG1994" s="180"/>
    </row>
    <row r="1995" spans="15:33" s="179" customFormat="1" x14ac:dyDescent="0.25">
      <c r="O1995" s="180"/>
      <c r="P1995" s="180"/>
      <c r="Q1995" s="180"/>
      <c r="R1995" s="180"/>
      <c r="S1995" s="180"/>
      <c r="T1995" s="180"/>
      <c r="U1995" s="180"/>
      <c r="V1995" s="180"/>
      <c r="W1995" s="180"/>
      <c r="X1995" s="180"/>
      <c r="Y1995" s="180"/>
      <c r="Z1995" s="180"/>
      <c r="AA1995" s="180"/>
      <c r="AB1995" s="180"/>
      <c r="AC1995" s="205" t="str">
        <f>INDEX(Tracking!$B$6:$B$3001,ROW(A1990),1)&amp;""</f>
        <v/>
      </c>
      <c r="AD1995" s="206">
        <f t="array" ref="AD1995">SUMPRODUCT(MID(0&amp;AC1995,LARGE(INDEX(ISNUMBER(--MID(AC1995,ROW($A$1:$A$25),1))* ROW($A$1:$A$25),0),ROW($A$1:$A$25))+1,1)*10^ROW($A$1:$A$25)/10)</f>
        <v>0</v>
      </c>
      <c r="AE1995" s="180"/>
      <c r="AF1995" s="180"/>
      <c r="AG1995" s="180"/>
    </row>
    <row r="1996" spans="15:33" s="179" customFormat="1" x14ac:dyDescent="0.25">
      <c r="O1996" s="180"/>
      <c r="P1996" s="180"/>
      <c r="Q1996" s="180"/>
      <c r="R1996" s="180"/>
      <c r="S1996" s="180"/>
      <c r="T1996" s="180"/>
      <c r="U1996" s="180"/>
      <c r="V1996" s="180"/>
      <c r="W1996" s="180"/>
      <c r="X1996" s="180"/>
      <c r="Y1996" s="180"/>
      <c r="Z1996" s="180"/>
      <c r="AA1996" s="180"/>
      <c r="AB1996" s="180"/>
      <c r="AC1996" s="205" t="str">
        <f>INDEX(Tracking!$B$6:$B$3001,ROW(A1991),1)&amp;""</f>
        <v/>
      </c>
      <c r="AD1996" s="206">
        <f t="array" ref="AD1996">SUMPRODUCT(MID(0&amp;AC1996,LARGE(INDEX(ISNUMBER(--MID(AC1996,ROW($A$1:$A$25),1))* ROW($A$1:$A$25),0),ROW($A$1:$A$25))+1,1)*10^ROW($A$1:$A$25)/10)</f>
        <v>0</v>
      </c>
      <c r="AE1996" s="180"/>
      <c r="AF1996" s="180"/>
      <c r="AG1996" s="180"/>
    </row>
    <row r="1997" spans="15:33" s="179" customFormat="1" x14ac:dyDescent="0.25">
      <c r="O1997" s="180"/>
      <c r="P1997" s="180"/>
      <c r="Q1997" s="180"/>
      <c r="R1997" s="180"/>
      <c r="S1997" s="180"/>
      <c r="T1997" s="180"/>
      <c r="U1997" s="180"/>
      <c r="V1997" s="180"/>
      <c r="W1997" s="180"/>
      <c r="X1997" s="180"/>
      <c r="Y1997" s="180"/>
      <c r="Z1997" s="180"/>
      <c r="AA1997" s="180"/>
      <c r="AB1997" s="180"/>
      <c r="AC1997" s="205" t="str">
        <f>INDEX(Tracking!$B$6:$B$3001,ROW(A1992),1)&amp;""</f>
        <v/>
      </c>
      <c r="AD1997" s="206">
        <f t="array" ref="AD1997">SUMPRODUCT(MID(0&amp;AC1997,LARGE(INDEX(ISNUMBER(--MID(AC1997,ROW($A$1:$A$25),1))* ROW($A$1:$A$25),0),ROW($A$1:$A$25))+1,1)*10^ROW($A$1:$A$25)/10)</f>
        <v>0</v>
      </c>
      <c r="AE1997" s="180"/>
      <c r="AF1997" s="180"/>
      <c r="AG1997" s="180"/>
    </row>
    <row r="1998" spans="15:33" s="179" customFormat="1" x14ac:dyDescent="0.25">
      <c r="O1998" s="180"/>
      <c r="P1998" s="180"/>
      <c r="Q1998" s="180"/>
      <c r="R1998" s="180"/>
      <c r="S1998" s="180"/>
      <c r="T1998" s="180"/>
      <c r="U1998" s="180"/>
      <c r="V1998" s="180"/>
      <c r="W1998" s="180"/>
      <c r="X1998" s="180"/>
      <c r="Y1998" s="180"/>
      <c r="Z1998" s="180"/>
      <c r="AA1998" s="180"/>
      <c r="AB1998" s="180"/>
      <c r="AC1998" s="205" t="str">
        <f>INDEX(Tracking!$B$6:$B$3001,ROW(A1993),1)&amp;""</f>
        <v/>
      </c>
      <c r="AD1998" s="206">
        <f t="array" ref="AD1998">SUMPRODUCT(MID(0&amp;AC1998,LARGE(INDEX(ISNUMBER(--MID(AC1998,ROW($A$1:$A$25),1))* ROW($A$1:$A$25),0),ROW($A$1:$A$25))+1,1)*10^ROW($A$1:$A$25)/10)</f>
        <v>0</v>
      </c>
      <c r="AE1998" s="180"/>
      <c r="AF1998" s="180"/>
      <c r="AG1998" s="180"/>
    </row>
    <row r="1999" spans="15:33" s="179" customFormat="1" x14ac:dyDescent="0.25">
      <c r="O1999" s="180"/>
      <c r="P1999" s="180"/>
      <c r="Q1999" s="180"/>
      <c r="R1999" s="180"/>
      <c r="S1999" s="180"/>
      <c r="T1999" s="180"/>
      <c r="U1999" s="180"/>
      <c r="V1999" s="180"/>
      <c r="W1999" s="180"/>
      <c r="X1999" s="180"/>
      <c r="Y1999" s="180"/>
      <c r="Z1999" s="180"/>
      <c r="AA1999" s="180"/>
      <c r="AB1999" s="180"/>
      <c r="AC1999" s="205" t="str">
        <f>INDEX(Tracking!$B$6:$B$3001,ROW(A1994),1)&amp;""</f>
        <v/>
      </c>
      <c r="AD1999" s="206">
        <f t="array" ref="AD1999">SUMPRODUCT(MID(0&amp;AC1999,LARGE(INDEX(ISNUMBER(--MID(AC1999,ROW($A$1:$A$25),1))* ROW($A$1:$A$25),0),ROW($A$1:$A$25))+1,1)*10^ROW($A$1:$A$25)/10)</f>
        <v>0</v>
      </c>
      <c r="AE1999" s="180"/>
      <c r="AF1999" s="180"/>
      <c r="AG1999" s="180"/>
    </row>
    <row r="2000" spans="15:33" s="179" customFormat="1" x14ac:dyDescent="0.25">
      <c r="O2000" s="180"/>
      <c r="P2000" s="180"/>
      <c r="Q2000" s="180"/>
      <c r="R2000" s="180"/>
      <c r="S2000" s="180"/>
      <c r="T2000" s="180"/>
      <c r="U2000" s="180"/>
      <c r="V2000" s="180"/>
      <c r="W2000" s="180"/>
      <c r="X2000" s="180"/>
      <c r="Y2000" s="180"/>
      <c r="Z2000" s="180"/>
      <c r="AA2000" s="180"/>
      <c r="AB2000" s="180"/>
      <c r="AC2000" s="205" t="str">
        <f>INDEX(Tracking!$B$6:$B$3001,ROW(A1995),1)&amp;""</f>
        <v/>
      </c>
      <c r="AD2000" s="206">
        <f t="array" ref="AD2000">SUMPRODUCT(MID(0&amp;AC2000,LARGE(INDEX(ISNUMBER(--MID(AC2000,ROW($A$1:$A$25),1))* ROW($A$1:$A$25),0),ROW($A$1:$A$25))+1,1)*10^ROW($A$1:$A$25)/10)</f>
        <v>0</v>
      </c>
      <c r="AE2000" s="180"/>
      <c r="AF2000" s="180"/>
      <c r="AG2000" s="180"/>
    </row>
    <row r="2001" spans="15:33" s="179" customFormat="1" x14ac:dyDescent="0.25">
      <c r="O2001" s="180"/>
      <c r="P2001" s="180"/>
      <c r="Q2001" s="180"/>
      <c r="R2001" s="180"/>
      <c r="S2001" s="180"/>
      <c r="T2001" s="180"/>
      <c r="U2001" s="180"/>
      <c r="V2001" s="180"/>
      <c r="W2001" s="180"/>
      <c r="X2001" s="180"/>
      <c r="Y2001" s="180"/>
      <c r="Z2001" s="180"/>
      <c r="AA2001" s="180"/>
      <c r="AB2001" s="180"/>
      <c r="AC2001" s="205" t="str">
        <f>INDEX(Tracking!$B$6:$B$3001,ROW(A1996),1)&amp;""</f>
        <v/>
      </c>
      <c r="AD2001" s="206">
        <f t="array" ref="AD2001">SUMPRODUCT(MID(0&amp;AC2001,LARGE(INDEX(ISNUMBER(--MID(AC2001,ROW($A$1:$A$25),1))* ROW($A$1:$A$25),0),ROW($A$1:$A$25))+1,1)*10^ROW($A$1:$A$25)/10)</f>
        <v>0</v>
      </c>
      <c r="AE2001" s="180"/>
      <c r="AF2001" s="180"/>
      <c r="AG2001" s="180"/>
    </row>
    <row r="2002" spans="15:33" s="179" customFormat="1" x14ac:dyDescent="0.25">
      <c r="O2002" s="180"/>
      <c r="P2002" s="180"/>
      <c r="Q2002" s="180"/>
      <c r="R2002" s="180"/>
      <c r="S2002" s="180"/>
      <c r="T2002" s="180"/>
      <c r="U2002" s="180"/>
      <c r="V2002" s="180"/>
      <c r="W2002" s="180"/>
      <c r="X2002" s="180"/>
      <c r="Y2002" s="180"/>
      <c r="Z2002" s="180"/>
      <c r="AA2002" s="180"/>
      <c r="AB2002" s="180"/>
      <c r="AC2002" s="205" t="str">
        <f>INDEX(Tracking!$B$6:$B$3001,ROW(A1997),1)&amp;""</f>
        <v/>
      </c>
      <c r="AD2002" s="206">
        <f t="array" ref="AD2002">SUMPRODUCT(MID(0&amp;AC2002,LARGE(INDEX(ISNUMBER(--MID(AC2002,ROW($A$1:$A$25),1))* ROW($A$1:$A$25),0),ROW($A$1:$A$25))+1,1)*10^ROW($A$1:$A$25)/10)</f>
        <v>0</v>
      </c>
      <c r="AE2002" s="180"/>
      <c r="AF2002" s="180"/>
      <c r="AG2002" s="180"/>
    </row>
    <row r="2003" spans="15:33" s="179" customFormat="1" x14ac:dyDescent="0.25">
      <c r="O2003" s="180"/>
      <c r="P2003" s="180"/>
      <c r="Q2003" s="180"/>
      <c r="R2003" s="180"/>
      <c r="S2003" s="180"/>
      <c r="T2003" s="180"/>
      <c r="U2003" s="180"/>
      <c r="V2003" s="180"/>
      <c r="W2003" s="180"/>
      <c r="X2003" s="180"/>
      <c r="Y2003" s="180"/>
      <c r="Z2003" s="180"/>
      <c r="AA2003" s="180"/>
      <c r="AB2003" s="180"/>
      <c r="AC2003" s="205" t="str">
        <f>INDEX(Tracking!$B$6:$B$3001,ROW(A1998),1)&amp;""</f>
        <v/>
      </c>
      <c r="AD2003" s="206">
        <f t="array" ref="AD2003">SUMPRODUCT(MID(0&amp;AC2003,LARGE(INDEX(ISNUMBER(--MID(AC2003,ROW($A$1:$A$25),1))* ROW($A$1:$A$25),0),ROW($A$1:$A$25))+1,1)*10^ROW($A$1:$A$25)/10)</f>
        <v>0</v>
      </c>
      <c r="AE2003" s="180"/>
      <c r="AF2003" s="180"/>
      <c r="AG2003" s="180"/>
    </row>
    <row r="2004" spans="15:33" s="179" customFormat="1" x14ac:dyDescent="0.25">
      <c r="O2004" s="180"/>
      <c r="P2004" s="180"/>
      <c r="Q2004" s="180"/>
      <c r="R2004" s="180"/>
      <c r="S2004" s="180"/>
      <c r="T2004" s="180"/>
      <c r="U2004" s="180"/>
      <c r="V2004" s="180"/>
      <c r="W2004" s="180"/>
      <c r="X2004" s="180"/>
      <c r="Y2004" s="180"/>
      <c r="Z2004" s="180"/>
      <c r="AA2004" s="180"/>
      <c r="AB2004" s="180"/>
      <c r="AC2004" s="205" t="str">
        <f>INDEX(Tracking!$B$6:$B$3001,ROW(A1999),1)&amp;""</f>
        <v/>
      </c>
      <c r="AD2004" s="206">
        <f t="array" ref="AD2004">SUMPRODUCT(MID(0&amp;AC2004,LARGE(INDEX(ISNUMBER(--MID(AC2004,ROW($A$1:$A$25),1))* ROW($A$1:$A$25),0),ROW($A$1:$A$25))+1,1)*10^ROW($A$1:$A$25)/10)</f>
        <v>0</v>
      </c>
      <c r="AE2004" s="180"/>
      <c r="AF2004" s="180"/>
      <c r="AG2004" s="180"/>
    </row>
    <row r="2005" spans="15:33" s="179" customFormat="1" x14ac:dyDescent="0.25">
      <c r="O2005" s="180"/>
      <c r="P2005" s="180"/>
      <c r="Q2005" s="180"/>
      <c r="R2005" s="180"/>
      <c r="S2005" s="180"/>
      <c r="T2005" s="180"/>
      <c r="U2005" s="180"/>
      <c r="V2005" s="180"/>
      <c r="W2005" s="180"/>
      <c r="X2005" s="180"/>
      <c r="Y2005" s="180"/>
      <c r="Z2005" s="180"/>
      <c r="AA2005" s="180"/>
      <c r="AB2005" s="180"/>
      <c r="AC2005" s="205" t="str">
        <f>INDEX(Tracking!$B$6:$B$3001,ROW(A2000),1)&amp;""</f>
        <v/>
      </c>
      <c r="AD2005" s="206">
        <f t="array" ref="AD2005">SUMPRODUCT(MID(0&amp;AC2005,LARGE(INDEX(ISNUMBER(--MID(AC2005,ROW($A$1:$A$25),1))* ROW($A$1:$A$25),0),ROW($A$1:$A$25))+1,1)*10^ROW($A$1:$A$25)/10)</f>
        <v>0</v>
      </c>
      <c r="AE2005" s="180"/>
      <c r="AF2005" s="180"/>
      <c r="AG2005" s="180"/>
    </row>
    <row r="2006" spans="15:33" s="179" customFormat="1" x14ac:dyDescent="0.25">
      <c r="O2006" s="180"/>
      <c r="P2006" s="180"/>
      <c r="Q2006" s="180"/>
      <c r="R2006" s="180"/>
      <c r="S2006" s="180"/>
      <c r="T2006" s="180"/>
      <c r="U2006" s="180"/>
      <c r="V2006" s="180"/>
      <c r="W2006" s="180"/>
      <c r="X2006" s="180"/>
      <c r="Y2006" s="180"/>
      <c r="Z2006" s="180"/>
      <c r="AA2006" s="180"/>
      <c r="AB2006" s="180"/>
      <c r="AC2006" s="205" t="str">
        <f>INDEX(Tracking!$B$6:$B$3001,ROW(A2001),1)&amp;""</f>
        <v/>
      </c>
      <c r="AD2006" s="206">
        <f t="array" ref="AD2006">SUMPRODUCT(MID(0&amp;AC2006,LARGE(INDEX(ISNUMBER(--MID(AC2006,ROW($A$1:$A$25),1))* ROW($A$1:$A$25),0),ROW($A$1:$A$25))+1,1)*10^ROW($A$1:$A$25)/10)</f>
        <v>0</v>
      </c>
      <c r="AE2006" s="180"/>
      <c r="AF2006" s="180"/>
      <c r="AG2006" s="180"/>
    </row>
    <row r="2007" spans="15:33" s="179" customFormat="1" x14ac:dyDescent="0.25">
      <c r="O2007" s="180"/>
      <c r="P2007" s="180"/>
      <c r="Q2007" s="180"/>
      <c r="R2007" s="180"/>
      <c r="S2007" s="180"/>
      <c r="T2007" s="180"/>
      <c r="U2007" s="180"/>
      <c r="V2007" s="180"/>
      <c r="W2007" s="180"/>
      <c r="X2007" s="180"/>
      <c r="Y2007" s="180"/>
      <c r="Z2007" s="180"/>
      <c r="AA2007" s="180"/>
      <c r="AB2007" s="180"/>
      <c r="AC2007" s="205" t="str">
        <f>INDEX(Tracking!$B$6:$B$3001,ROW(A2002),1)&amp;""</f>
        <v/>
      </c>
      <c r="AD2007" s="206">
        <f t="array" ref="AD2007">SUMPRODUCT(MID(0&amp;AC2007,LARGE(INDEX(ISNUMBER(--MID(AC2007,ROW($A$1:$A$25),1))* ROW($A$1:$A$25),0),ROW($A$1:$A$25))+1,1)*10^ROW($A$1:$A$25)/10)</f>
        <v>0</v>
      </c>
      <c r="AE2007" s="180"/>
      <c r="AF2007" s="180"/>
      <c r="AG2007" s="180"/>
    </row>
    <row r="2008" spans="15:33" s="179" customFormat="1" x14ac:dyDescent="0.25">
      <c r="O2008" s="180"/>
      <c r="P2008" s="180"/>
      <c r="Q2008" s="180"/>
      <c r="R2008" s="180"/>
      <c r="S2008" s="180"/>
      <c r="T2008" s="180"/>
      <c r="U2008" s="180"/>
      <c r="V2008" s="180"/>
      <c r="W2008" s="180"/>
      <c r="X2008" s="180"/>
      <c r="Y2008" s="180"/>
      <c r="Z2008" s="180"/>
      <c r="AA2008" s="180"/>
      <c r="AB2008" s="180"/>
      <c r="AC2008" s="205" t="str">
        <f>INDEX(Tracking!$B$6:$B$3001,ROW(A2003),1)&amp;""</f>
        <v/>
      </c>
      <c r="AD2008" s="206">
        <f t="array" ref="AD2008">SUMPRODUCT(MID(0&amp;AC2008,LARGE(INDEX(ISNUMBER(--MID(AC2008,ROW($A$1:$A$25),1))* ROW($A$1:$A$25),0),ROW($A$1:$A$25))+1,1)*10^ROW($A$1:$A$25)/10)</f>
        <v>0</v>
      </c>
      <c r="AE2008" s="180"/>
      <c r="AF2008" s="180"/>
      <c r="AG2008" s="180"/>
    </row>
    <row r="2009" spans="15:33" s="179" customFormat="1" x14ac:dyDescent="0.25">
      <c r="O2009" s="180"/>
      <c r="P2009" s="180"/>
      <c r="Q2009" s="180"/>
      <c r="R2009" s="180"/>
      <c r="S2009" s="180"/>
      <c r="T2009" s="180"/>
      <c r="U2009" s="180"/>
      <c r="V2009" s="180"/>
      <c r="W2009" s="180"/>
      <c r="X2009" s="180"/>
      <c r="Y2009" s="180"/>
      <c r="Z2009" s="180"/>
      <c r="AA2009" s="180"/>
      <c r="AB2009" s="180"/>
      <c r="AC2009" s="205" t="str">
        <f>INDEX(Tracking!$B$6:$B$3001,ROW(A2004),1)&amp;""</f>
        <v/>
      </c>
      <c r="AD2009" s="206">
        <f t="array" ref="AD2009">SUMPRODUCT(MID(0&amp;AC2009,LARGE(INDEX(ISNUMBER(--MID(AC2009,ROW($A$1:$A$25),1))* ROW($A$1:$A$25),0),ROW($A$1:$A$25))+1,1)*10^ROW($A$1:$A$25)/10)</f>
        <v>0</v>
      </c>
      <c r="AE2009" s="180"/>
      <c r="AF2009" s="180"/>
      <c r="AG2009" s="180"/>
    </row>
    <row r="2010" spans="15:33" s="179" customFormat="1" x14ac:dyDescent="0.25">
      <c r="O2010" s="180"/>
      <c r="P2010" s="180"/>
      <c r="Q2010" s="180"/>
      <c r="R2010" s="180"/>
      <c r="S2010" s="180"/>
      <c r="T2010" s="180"/>
      <c r="U2010" s="180"/>
      <c r="V2010" s="180"/>
      <c r="W2010" s="180"/>
      <c r="X2010" s="180"/>
      <c r="Y2010" s="180"/>
      <c r="Z2010" s="180"/>
      <c r="AA2010" s="180"/>
      <c r="AB2010" s="180"/>
      <c r="AC2010" s="205" t="str">
        <f>INDEX(Tracking!$B$6:$B$3001,ROW(A2005),1)&amp;""</f>
        <v/>
      </c>
      <c r="AD2010" s="206">
        <f t="array" ref="AD2010">SUMPRODUCT(MID(0&amp;AC2010,LARGE(INDEX(ISNUMBER(--MID(AC2010,ROW($A$1:$A$25),1))* ROW($A$1:$A$25),0),ROW($A$1:$A$25))+1,1)*10^ROW($A$1:$A$25)/10)</f>
        <v>0</v>
      </c>
      <c r="AE2010" s="180"/>
      <c r="AF2010" s="180"/>
      <c r="AG2010" s="180"/>
    </row>
    <row r="2011" spans="15:33" s="179" customFormat="1" x14ac:dyDescent="0.25">
      <c r="O2011" s="180"/>
      <c r="P2011" s="180"/>
      <c r="Q2011" s="180"/>
      <c r="R2011" s="180"/>
      <c r="S2011" s="180"/>
      <c r="T2011" s="180"/>
      <c r="U2011" s="180"/>
      <c r="V2011" s="180"/>
      <c r="W2011" s="180"/>
      <c r="X2011" s="180"/>
      <c r="Y2011" s="180"/>
      <c r="Z2011" s="180"/>
      <c r="AA2011" s="180"/>
      <c r="AB2011" s="180"/>
      <c r="AC2011" s="205" t="str">
        <f>INDEX(Tracking!$B$6:$B$3001,ROW(A2006),1)&amp;""</f>
        <v/>
      </c>
      <c r="AD2011" s="206">
        <f t="array" ref="AD2011">SUMPRODUCT(MID(0&amp;AC2011,LARGE(INDEX(ISNUMBER(--MID(AC2011,ROW($A$1:$A$25),1))* ROW($A$1:$A$25),0),ROW($A$1:$A$25))+1,1)*10^ROW($A$1:$A$25)/10)</f>
        <v>0</v>
      </c>
      <c r="AE2011" s="180"/>
      <c r="AF2011" s="180"/>
      <c r="AG2011" s="180"/>
    </row>
    <row r="2012" spans="15:33" s="179" customFormat="1" x14ac:dyDescent="0.25">
      <c r="O2012" s="180"/>
      <c r="P2012" s="180"/>
      <c r="Q2012" s="180"/>
      <c r="R2012" s="180"/>
      <c r="S2012" s="180"/>
      <c r="T2012" s="180"/>
      <c r="U2012" s="180"/>
      <c r="V2012" s="180"/>
      <c r="W2012" s="180"/>
      <c r="X2012" s="180"/>
      <c r="Y2012" s="180"/>
      <c r="Z2012" s="180"/>
      <c r="AA2012" s="180"/>
      <c r="AB2012" s="180"/>
      <c r="AC2012" s="205" t="str">
        <f>INDEX(Tracking!$B$6:$B$3001,ROW(A2007),1)&amp;""</f>
        <v/>
      </c>
      <c r="AD2012" s="206">
        <f t="array" ref="AD2012">SUMPRODUCT(MID(0&amp;AC2012,LARGE(INDEX(ISNUMBER(--MID(AC2012,ROW($A$1:$A$25),1))* ROW($A$1:$A$25),0),ROW($A$1:$A$25))+1,1)*10^ROW($A$1:$A$25)/10)</f>
        <v>0</v>
      </c>
      <c r="AE2012" s="180"/>
      <c r="AF2012" s="180"/>
      <c r="AG2012" s="180"/>
    </row>
    <row r="2013" spans="15:33" s="179" customFormat="1" x14ac:dyDescent="0.25">
      <c r="O2013" s="180"/>
      <c r="P2013" s="180"/>
      <c r="Q2013" s="180"/>
      <c r="R2013" s="180"/>
      <c r="S2013" s="180"/>
      <c r="T2013" s="180"/>
      <c r="U2013" s="180"/>
      <c r="V2013" s="180"/>
      <c r="W2013" s="180"/>
      <c r="X2013" s="180"/>
      <c r="Y2013" s="180"/>
      <c r="Z2013" s="180"/>
      <c r="AA2013" s="180"/>
      <c r="AB2013" s="180"/>
      <c r="AC2013" s="205" t="str">
        <f>INDEX(Tracking!$B$6:$B$3001,ROW(A2008),1)&amp;""</f>
        <v/>
      </c>
      <c r="AD2013" s="206">
        <f t="array" ref="AD2013">SUMPRODUCT(MID(0&amp;AC2013,LARGE(INDEX(ISNUMBER(--MID(AC2013,ROW($A$1:$A$25),1))* ROW($A$1:$A$25),0),ROW($A$1:$A$25))+1,1)*10^ROW($A$1:$A$25)/10)</f>
        <v>0</v>
      </c>
      <c r="AE2013" s="180"/>
      <c r="AF2013" s="180"/>
      <c r="AG2013" s="180"/>
    </row>
    <row r="2014" spans="15:33" s="179" customFormat="1" x14ac:dyDescent="0.25">
      <c r="O2014" s="180"/>
      <c r="P2014" s="180"/>
      <c r="Q2014" s="180"/>
      <c r="R2014" s="180"/>
      <c r="S2014" s="180"/>
      <c r="T2014" s="180"/>
      <c r="U2014" s="180"/>
      <c r="V2014" s="180"/>
      <c r="W2014" s="180"/>
      <c r="X2014" s="180"/>
      <c r="Y2014" s="180"/>
      <c r="Z2014" s="180"/>
      <c r="AA2014" s="180"/>
      <c r="AB2014" s="180"/>
      <c r="AC2014" s="205" t="str">
        <f>INDEX(Tracking!$B$6:$B$3001,ROW(A2009),1)&amp;""</f>
        <v/>
      </c>
      <c r="AD2014" s="206">
        <f t="array" ref="AD2014">SUMPRODUCT(MID(0&amp;AC2014,LARGE(INDEX(ISNUMBER(--MID(AC2014,ROW($A$1:$A$25),1))* ROW($A$1:$A$25),0),ROW($A$1:$A$25))+1,1)*10^ROW($A$1:$A$25)/10)</f>
        <v>0</v>
      </c>
      <c r="AE2014" s="180"/>
      <c r="AF2014" s="180"/>
      <c r="AG2014" s="180"/>
    </row>
    <row r="2015" spans="15:33" s="179" customFormat="1" x14ac:dyDescent="0.25">
      <c r="O2015" s="180"/>
      <c r="P2015" s="180"/>
      <c r="Q2015" s="180"/>
      <c r="R2015" s="180"/>
      <c r="S2015" s="180"/>
      <c r="T2015" s="180"/>
      <c r="U2015" s="180"/>
      <c r="V2015" s="180"/>
      <c r="W2015" s="180"/>
      <c r="X2015" s="180"/>
      <c r="Y2015" s="180"/>
      <c r="Z2015" s="180"/>
      <c r="AA2015" s="180"/>
      <c r="AB2015" s="180"/>
      <c r="AC2015" s="205" t="str">
        <f>INDEX(Tracking!$B$6:$B$3001,ROW(A2010),1)&amp;""</f>
        <v/>
      </c>
      <c r="AD2015" s="206">
        <f t="array" ref="AD2015">SUMPRODUCT(MID(0&amp;AC2015,LARGE(INDEX(ISNUMBER(--MID(AC2015,ROW($A$1:$A$25),1))* ROW($A$1:$A$25),0),ROW($A$1:$A$25))+1,1)*10^ROW($A$1:$A$25)/10)</f>
        <v>0</v>
      </c>
      <c r="AE2015" s="180"/>
      <c r="AF2015" s="180"/>
      <c r="AG2015" s="180"/>
    </row>
    <row r="2016" spans="15:33" s="179" customFormat="1" x14ac:dyDescent="0.25">
      <c r="O2016" s="180"/>
      <c r="P2016" s="180"/>
      <c r="Q2016" s="180"/>
      <c r="R2016" s="180"/>
      <c r="S2016" s="180"/>
      <c r="T2016" s="180"/>
      <c r="U2016" s="180"/>
      <c r="V2016" s="180"/>
      <c r="W2016" s="180"/>
      <c r="X2016" s="180"/>
      <c r="Y2016" s="180"/>
      <c r="Z2016" s="180"/>
      <c r="AA2016" s="180"/>
      <c r="AB2016" s="180"/>
      <c r="AC2016" s="205" t="str">
        <f>INDEX(Tracking!$B$6:$B$3001,ROW(A2011),1)&amp;""</f>
        <v/>
      </c>
      <c r="AD2016" s="206">
        <f t="array" ref="AD2016">SUMPRODUCT(MID(0&amp;AC2016,LARGE(INDEX(ISNUMBER(--MID(AC2016,ROW($A$1:$A$25),1))* ROW($A$1:$A$25),0),ROW($A$1:$A$25))+1,1)*10^ROW($A$1:$A$25)/10)</f>
        <v>0</v>
      </c>
      <c r="AE2016" s="180"/>
      <c r="AF2016" s="180"/>
      <c r="AG2016" s="180"/>
    </row>
    <row r="2017" spans="15:33" s="179" customFormat="1" x14ac:dyDescent="0.25">
      <c r="O2017" s="180"/>
      <c r="P2017" s="180"/>
      <c r="Q2017" s="180"/>
      <c r="R2017" s="180"/>
      <c r="S2017" s="180"/>
      <c r="T2017" s="180"/>
      <c r="U2017" s="180"/>
      <c r="V2017" s="180"/>
      <c r="W2017" s="180"/>
      <c r="X2017" s="180"/>
      <c r="Y2017" s="180"/>
      <c r="Z2017" s="180"/>
      <c r="AA2017" s="180"/>
      <c r="AB2017" s="180"/>
      <c r="AC2017" s="205" t="str">
        <f>INDEX(Tracking!$B$6:$B$3001,ROW(A2012),1)&amp;""</f>
        <v/>
      </c>
      <c r="AD2017" s="206">
        <f t="array" ref="AD2017">SUMPRODUCT(MID(0&amp;AC2017,LARGE(INDEX(ISNUMBER(--MID(AC2017,ROW($A$1:$A$25),1))* ROW($A$1:$A$25),0),ROW($A$1:$A$25))+1,1)*10^ROW($A$1:$A$25)/10)</f>
        <v>0</v>
      </c>
      <c r="AE2017" s="180"/>
      <c r="AF2017" s="180"/>
      <c r="AG2017" s="180"/>
    </row>
    <row r="2018" spans="15:33" s="179" customFormat="1" x14ac:dyDescent="0.25">
      <c r="O2018" s="180"/>
      <c r="P2018" s="180"/>
      <c r="Q2018" s="180"/>
      <c r="R2018" s="180"/>
      <c r="S2018" s="180"/>
      <c r="T2018" s="180"/>
      <c r="U2018" s="180"/>
      <c r="V2018" s="180"/>
      <c r="W2018" s="180"/>
      <c r="X2018" s="180"/>
      <c r="Y2018" s="180"/>
      <c r="Z2018" s="180"/>
      <c r="AA2018" s="180"/>
      <c r="AB2018" s="180"/>
      <c r="AC2018" s="205" t="str">
        <f>INDEX(Tracking!$B$6:$B$3001,ROW(A2013),1)&amp;""</f>
        <v/>
      </c>
      <c r="AD2018" s="206">
        <f t="array" ref="AD2018">SUMPRODUCT(MID(0&amp;AC2018,LARGE(INDEX(ISNUMBER(--MID(AC2018,ROW($A$1:$A$25),1))* ROW($A$1:$A$25),0),ROW($A$1:$A$25))+1,1)*10^ROW($A$1:$A$25)/10)</f>
        <v>0</v>
      </c>
      <c r="AE2018" s="180"/>
      <c r="AF2018" s="180"/>
      <c r="AG2018" s="180"/>
    </row>
    <row r="2019" spans="15:33" s="179" customFormat="1" x14ac:dyDescent="0.25">
      <c r="O2019" s="180"/>
      <c r="P2019" s="180"/>
      <c r="Q2019" s="180"/>
      <c r="R2019" s="180"/>
      <c r="S2019" s="180"/>
      <c r="T2019" s="180"/>
      <c r="U2019" s="180"/>
      <c r="V2019" s="180"/>
      <c r="W2019" s="180"/>
      <c r="X2019" s="180"/>
      <c r="Y2019" s="180"/>
      <c r="Z2019" s="180"/>
      <c r="AA2019" s="180"/>
      <c r="AB2019" s="180"/>
      <c r="AC2019" s="205" t="str">
        <f>INDEX(Tracking!$B$6:$B$3001,ROW(A2014),1)&amp;""</f>
        <v/>
      </c>
      <c r="AD2019" s="206">
        <f t="array" ref="AD2019">SUMPRODUCT(MID(0&amp;AC2019,LARGE(INDEX(ISNUMBER(--MID(AC2019,ROW($A$1:$A$25),1))* ROW($A$1:$A$25),0),ROW($A$1:$A$25))+1,1)*10^ROW($A$1:$A$25)/10)</f>
        <v>0</v>
      </c>
      <c r="AE2019" s="180"/>
      <c r="AF2019" s="180"/>
      <c r="AG2019" s="180"/>
    </row>
    <row r="2020" spans="15:33" s="179" customFormat="1" x14ac:dyDescent="0.25">
      <c r="O2020" s="180"/>
      <c r="P2020" s="180"/>
      <c r="Q2020" s="180"/>
      <c r="R2020" s="180"/>
      <c r="S2020" s="180"/>
      <c r="T2020" s="180"/>
      <c r="U2020" s="180"/>
      <c r="V2020" s="180"/>
      <c r="W2020" s="180"/>
      <c r="X2020" s="180"/>
      <c r="Y2020" s="180"/>
      <c r="Z2020" s="180"/>
      <c r="AA2020" s="180"/>
      <c r="AB2020" s="180"/>
      <c r="AC2020" s="205" t="str">
        <f>INDEX(Tracking!$B$6:$B$3001,ROW(A2015),1)&amp;""</f>
        <v/>
      </c>
      <c r="AD2020" s="206">
        <f t="array" ref="AD2020">SUMPRODUCT(MID(0&amp;AC2020,LARGE(INDEX(ISNUMBER(--MID(AC2020,ROW($A$1:$A$25),1))* ROW($A$1:$A$25),0),ROW($A$1:$A$25))+1,1)*10^ROW($A$1:$A$25)/10)</f>
        <v>0</v>
      </c>
      <c r="AE2020" s="180"/>
      <c r="AF2020" s="180"/>
      <c r="AG2020" s="180"/>
    </row>
    <row r="2021" spans="15:33" s="179" customFormat="1" x14ac:dyDescent="0.25">
      <c r="O2021" s="180"/>
      <c r="P2021" s="180"/>
      <c r="Q2021" s="180"/>
      <c r="R2021" s="180"/>
      <c r="S2021" s="180"/>
      <c r="T2021" s="180"/>
      <c r="U2021" s="180"/>
      <c r="V2021" s="180"/>
      <c r="W2021" s="180"/>
      <c r="X2021" s="180"/>
      <c r="Y2021" s="180"/>
      <c r="Z2021" s="180"/>
      <c r="AA2021" s="180"/>
      <c r="AB2021" s="180"/>
      <c r="AC2021" s="205" t="str">
        <f>INDEX(Tracking!$B$6:$B$3001,ROW(A2016),1)&amp;""</f>
        <v/>
      </c>
      <c r="AD2021" s="206">
        <f t="array" ref="AD2021">SUMPRODUCT(MID(0&amp;AC2021,LARGE(INDEX(ISNUMBER(--MID(AC2021,ROW($A$1:$A$25),1))* ROW($A$1:$A$25),0),ROW($A$1:$A$25))+1,1)*10^ROW($A$1:$A$25)/10)</f>
        <v>0</v>
      </c>
      <c r="AE2021" s="180"/>
      <c r="AF2021" s="180"/>
      <c r="AG2021" s="180"/>
    </row>
    <row r="2022" spans="15:33" s="179" customFormat="1" x14ac:dyDescent="0.25">
      <c r="O2022" s="180"/>
      <c r="P2022" s="180"/>
      <c r="Q2022" s="180"/>
      <c r="R2022" s="180"/>
      <c r="S2022" s="180"/>
      <c r="T2022" s="180"/>
      <c r="U2022" s="180"/>
      <c r="V2022" s="180"/>
      <c r="W2022" s="180"/>
      <c r="X2022" s="180"/>
      <c r="Y2022" s="180"/>
      <c r="Z2022" s="180"/>
      <c r="AA2022" s="180"/>
      <c r="AB2022" s="180"/>
      <c r="AC2022" s="205" t="str">
        <f>INDEX(Tracking!$B$6:$B$3001,ROW(A2017),1)&amp;""</f>
        <v/>
      </c>
      <c r="AD2022" s="206">
        <f t="array" ref="AD2022">SUMPRODUCT(MID(0&amp;AC2022,LARGE(INDEX(ISNUMBER(--MID(AC2022,ROW($A$1:$A$25),1))* ROW($A$1:$A$25),0),ROW($A$1:$A$25))+1,1)*10^ROW($A$1:$A$25)/10)</f>
        <v>0</v>
      </c>
      <c r="AE2022" s="180"/>
      <c r="AF2022" s="180"/>
      <c r="AG2022" s="180"/>
    </row>
    <row r="2023" spans="15:33" s="179" customFormat="1" x14ac:dyDescent="0.25">
      <c r="O2023" s="180"/>
      <c r="P2023" s="180"/>
      <c r="Q2023" s="180"/>
      <c r="R2023" s="180"/>
      <c r="S2023" s="180"/>
      <c r="T2023" s="180"/>
      <c r="U2023" s="180"/>
      <c r="V2023" s="180"/>
      <c r="W2023" s="180"/>
      <c r="X2023" s="180"/>
      <c r="Y2023" s="180"/>
      <c r="Z2023" s="180"/>
      <c r="AA2023" s="180"/>
      <c r="AB2023" s="180"/>
      <c r="AC2023" s="205" t="str">
        <f>INDEX(Tracking!$B$6:$B$3001,ROW(A2018),1)&amp;""</f>
        <v/>
      </c>
      <c r="AD2023" s="206">
        <f t="array" ref="AD2023">SUMPRODUCT(MID(0&amp;AC2023,LARGE(INDEX(ISNUMBER(--MID(AC2023,ROW($A$1:$A$25),1))* ROW($A$1:$A$25),0),ROW($A$1:$A$25))+1,1)*10^ROW($A$1:$A$25)/10)</f>
        <v>0</v>
      </c>
      <c r="AE2023" s="180"/>
      <c r="AF2023" s="180"/>
      <c r="AG2023" s="180"/>
    </row>
    <row r="2024" spans="15:33" s="179" customFormat="1" x14ac:dyDescent="0.25">
      <c r="O2024" s="180"/>
      <c r="P2024" s="180"/>
      <c r="Q2024" s="180"/>
      <c r="R2024" s="180"/>
      <c r="S2024" s="180"/>
      <c r="T2024" s="180"/>
      <c r="U2024" s="180"/>
      <c r="V2024" s="180"/>
      <c r="W2024" s="180"/>
      <c r="X2024" s="180"/>
      <c r="Y2024" s="180"/>
      <c r="Z2024" s="180"/>
      <c r="AA2024" s="180"/>
      <c r="AB2024" s="180"/>
      <c r="AC2024" s="205" t="str">
        <f>INDEX(Tracking!$B$6:$B$3001,ROW(A2019),1)&amp;""</f>
        <v/>
      </c>
      <c r="AD2024" s="206">
        <f t="array" ref="AD2024">SUMPRODUCT(MID(0&amp;AC2024,LARGE(INDEX(ISNUMBER(--MID(AC2024,ROW($A$1:$A$25),1))* ROW($A$1:$A$25),0),ROW($A$1:$A$25))+1,1)*10^ROW($A$1:$A$25)/10)</f>
        <v>0</v>
      </c>
      <c r="AE2024" s="180"/>
      <c r="AF2024" s="180"/>
      <c r="AG2024" s="180"/>
    </row>
    <row r="2025" spans="15:33" s="179" customFormat="1" x14ac:dyDescent="0.25">
      <c r="O2025" s="180"/>
      <c r="P2025" s="180"/>
      <c r="Q2025" s="180"/>
      <c r="R2025" s="180"/>
      <c r="S2025" s="180"/>
      <c r="T2025" s="180"/>
      <c r="U2025" s="180"/>
      <c r="V2025" s="180"/>
      <c r="W2025" s="180"/>
      <c r="X2025" s="180"/>
      <c r="Y2025" s="180"/>
      <c r="Z2025" s="180"/>
      <c r="AA2025" s="180"/>
      <c r="AB2025" s="180"/>
      <c r="AC2025" s="205" t="str">
        <f>INDEX(Tracking!$B$6:$B$3001,ROW(A2020),1)&amp;""</f>
        <v/>
      </c>
      <c r="AD2025" s="206">
        <f t="array" ref="AD2025">SUMPRODUCT(MID(0&amp;AC2025,LARGE(INDEX(ISNUMBER(--MID(AC2025,ROW($A$1:$A$25),1))* ROW($A$1:$A$25),0),ROW($A$1:$A$25))+1,1)*10^ROW($A$1:$A$25)/10)</f>
        <v>0</v>
      </c>
      <c r="AE2025" s="180"/>
      <c r="AF2025" s="180"/>
      <c r="AG2025" s="180"/>
    </row>
    <row r="2026" spans="15:33" s="179" customFormat="1" x14ac:dyDescent="0.25">
      <c r="O2026" s="180"/>
      <c r="P2026" s="180"/>
      <c r="Q2026" s="180"/>
      <c r="R2026" s="180"/>
      <c r="S2026" s="180"/>
      <c r="T2026" s="180"/>
      <c r="U2026" s="180"/>
      <c r="V2026" s="180"/>
      <c r="W2026" s="180"/>
      <c r="X2026" s="180"/>
      <c r="Y2026" s="180"/>
      <c r="Z2026" s="180"/>
      <c r="AA2026" s="180"/>
      <c r="AB2026" s="180"/>
      <c r="AC2026" s="205" t="str">
        <f>INDEX(Tracking!$B$6:$B$3001,ROW(A2021),1)&amp;""</f>
        <v/>
      </c>
      <c r="AD2026" s="206">
        <f t="array" ref="AD2026">SUMPRODUCT(MID(0&amp;AC2026,LARGE(INDEX(ISNUMBER(--MID(AC2026,ROW($A$1:$A$25),1))* ROW($A$1:$A$25),0),ROW($A$1:$A$25))+1,1)*10^ROW($A$1:$A$25)/10)</f>
        <v>0</v>
      </c>
      <c r="AE2026" s="180"/>
      <c r="AF2026" s="180"/>
      <c r="AG2026" s="180"/>
    </row>
    <row r="2027" spans="15:33" s="179" customFormat="1" x14ac:dyDescent="0.25">
      <c r="O2027" s="180"/>
      <c r="P2027" s="180"/>
      <c r="Q2027" s="180"/>
      <c r="R2027" s="180"/>
      <c r="S2027" s="180"/>
      <c r="T2027" s="180"/>
      <c r="U2027" s="180"/>
      <c r="V2027" s="180"/>
      <c r="W2027" s="180"/>
      <c r="X2027" s="180"/>
      <c r="Y2027" s="180"/>
      <c r="Z2027" s="180"/>
      <c r="AA2027" s="180"/>
      <c r="AB2027" s="180"/>
      <c r="AC2027" s="205" t="str">
        <f>INDEX(Tracking!$B$6:$B$3001,ROW(A2022),1)&amp;""</f>
        <v/>
      </c>
      <c r="AD2027" s="206">
        <f t="array" ref="AD2027">SUMPRODUCT(MID(0&amp;AC2027,LARGE(INDEX(ISNUMBER(--MID(AC2027,ROW($A$1:$A$25),1))* ROW($A$1:$A$25),0),ROW($A$1:$A$25))+1,1)*10^ROW($A$1:$A$25)/10)</f>
        <v>0</v>
      </c>
      <c r="AE2027" s="180"/>
      <c r="AF2027" s="180"/>
      <c r="AG2027" s="180"/>
    </row>
    <row r="2028" spans="15:33" s="179" customFormat="1" x14ac:dyDescent="0.25">
      <c r="O2028" s="180"/>
      <c r="P2028" s="180"/>
      <c r="Q2028" s="180"/>
      <c r="R2028" s="180"/>
      <c r="S2028" s="180"/>
      <c r="T2028" s="180"/>
      <c r="U2028" s="180"/>
      <c r="V2028" s="180"/>
      <c r="W2028" s="180"/>
      <c r="X2028" s="180"/>
      <c r="Y2028" s="180"/>
      <c r="Z2028" s="180"/>
      <c r="AA2028" s="180"/>
      <c r="AB2028" s="180"/>
      <c r="AC2028" s="205" t="str">
        <f>INDEX(Tracking!$B$6:$B$3001,ROW(A2023),1)&amp;""</f>
        <v/>
      </c>
      <c r="AD2028" s="206">
        <f t="array" ref="AD2028">SUMPRODUCT(MID(0&amp;AC2028,LARGE(INDEX(ISNUMBER(--MID(AC2028,ROW($A$1:$A$25),1))* ROW($A$1:$A$25),0),ROW($A$1:$A$25))+1,1)*10^ROW($A$1:$A$25)/10)</f>
        <v>0</v>
      </c>
      <c r="AE2028" s="180"/>
      <c r="AF2028" s="180"/>
      <c r="AG2028" s="180"/>
    </row>
    <row r="2029" spans="15:33" s="179" customFormat="1" x14ac:dyDescent="0.25">
      <c r="O2029" s="180"/>
      <c r="P2029" s="180"/>
      <c r="Q2029" s="180"/>
      <c r="R2029" s="180"/>
      <c r="S2029" s="180"/>
      <c r="T2029" s="180"/>
      <c r="U2029" s="180"/>
      <c r="V2029" s="180"/>
      <c r="W2029" s="180"/>
      <c r="X2029" s="180"/>
      <c r="Y2029" s="180"/>
      <c r="Z2029" s="180"/>
      <c r="AA2029" s="180"/>
      <c r="AB2029" s="180"/>
      <c r="AC2029" s="205" t="str">
        <f>INDEX(Tracking!$B$6:$B$3001,ROW(A2024),1)&amp;""</f>
        <v/>
      </c>
      <c r="AD2029" s="206">
        <f t="array" ref="AD2029">SUMPRODUCT(MID(0&amp;AC2029,LARGE(INDEX(ISNUMBER(--MID(AC2029,ROW($A$1:$A$25),1))* ROW($A$1:$A$25),0),ROW($A$1:$A$25))+1,1)*10^ROW($A$1:$A$25)/10)</f>
        <v>0</v>
      </c>
      <c r="AE2029" s="180"/>
      <c r="AF2029" s="180"/>
      <c r="AG2029" s="180"/>
    </row>
    <row r="2030" spans="15:33" s="179" customFormat="1" x14ac:dyDescent="0.25">
      <c r="O2030" s="180"/>
      <c r="P2030" s="180"/>
      <c r="Q2030" s="180"/>
      <c r="R2030" s="180"/>
      <c r="S2030" s="180"/>
      <c r="T2030" s="180"/>
      <c r="U2030" s="180"/>
      <c r="V2030" s="180"/>
      <c r="W2030" s="180"/>
      <c r="X2030" s="180"/>
      <c r="Y2030" s="180"/>
      <c r="Z2030" s="180"/>
      <c r="AA2030" s="180"/>
      <c r="AB2030" s="180"/>
      <c r="AC2030" s="205" t="str">
        <f>INDEX(Tracking!$B$6:$B$3001,ROW(A2025),1)&amp;""</f>
        <v/>
      </c>
      <c r="AD2030" s="206">
        <f t="array" ref="AD2030">SUMPRODUCT(MID(0&amp;AC2030,LARGE(INDEX(ISNUMBER(--MID(AC2030,ROW($A$1:$A$25),1))* ROW($A$1:$A$25),0),ROW($A$1:$A$25))+1,1)*10^ROW($A$1:$A$25)/10)</f>
        <v>0</v>
      </c>
      <c r="AE2030" s="180"/>
      <c r="AF2030" s="180"/>
      <c r="AG2030" s="180"/>
    </row>
    <row r="2031" spans="15:33" s="179" customFormat="1" x14ac:dyDescent="0.25">
      <c r="O2031" s="180"/>
      <c r="P2031" s="180"/>
      <c r="Q2031" s="180"/>
      <c r="R2031" s="180"/>
      <c r="S2031" s="180"/>
      <c r="T2031" s="180"/>
      <c r="U2031" s="180"/>
      <c r="V2031" s="180"/>
      <c r="W2031" s="180"/>
      <c r="X2031" s="180"/>
      <c r="Y2031" s="180"/>
      <c r="Z2031" s="180"/>
      <c r="AA2031" s="180"/>
      <c r="AB2031" s="180"/>
      <c r="AC2031" s="205" t="str">
        <f>INDEX(Tracking!$B$6:$B$3001,ROW(A2026),1)&amp;""</f>
        <v/>
      </c>
      <c r="AD2031" s="206">
        <f t="array" ref="AD2031">SUMPRODUCT(MID(0&amp;AC2031,LARGE(INDEX(ISNUMBER(--MID(AC2031,ROW($A$1:$A$25),1))* ROW($A$1:$A$25),0),ROW($A$1:$A$25))+1,1)*10^ROW($A$1:$A$25)/10)</f>
        <v>0</v>
      </c>
      <c r="AE2031" s="180"/>
      <c r="AF2031" s="180"/>
      <c r="AG2031" s="180"/>
    </row>
    <row r="2032" spans="15:33" s="179" customFormat="1" x14ac:dyDescent="0.25">
      <c r="O2032" s="180"/>
      <c r="P2032" s="180"/>
      <c r="Q2032" s="180"/>
      <c r="R2032" s="180"/>
      <c r="S2032" s="180"/>
      <c r="T2032" s="180"/>
      <c r="U2032" s="180"/>
      <c r="V2032" s="180"/>
      <c r="W2032" s="180"/>
      <c r="X2032" s="180"/>
      <c r="Y2032" s="180"/>
      <c r="Z2032" s="180"/>
      <c r="AA2032" s="180"/>
      <c r="AB2032" s="180"/>
      <c r="AC2032" s="205" t="str">
        <f>INDEX(Tracking!$B$6:$B$3001,ROW(A2027),1)&amp;""</f>
        <v/>
      </c>
      <c r="AD2032" s="206">
        <f t="array" ref="AD2032">SUMPRODUCT(MID(0&amp;AC2032,LARGE(INDEX(ISNUMBER(--MID(AC2032,ROW($A$1:$A$25),1))* ROW($A$1:$A$25),0),ROW($A$1:$A$25))+1,1)*10^ROW($A$1:$A$25)/10)</f>
        <v>0</v>
      </c>
      <c r="AE2032" s="180"/>
      <c r="AF2032" s="180"/>
      <c r="AG2032" s="180"/>
    </row>
    <row r="2033" spans="15:33" s="179" customFormat="1" x14ac:dyDescent="0.25">
      <c r="O2033" s="180"/>
      <c r="P2033" s="180"/>
      <c r="Q2033" s="180"/>
      <c r="R2033" s="180"/>
      <c r="S2033" s="180"/>
      <c r="T2033" s="180"/>
      <c r="U2033" s="180"/>
      <c r="V2033" s="180"/>
      <c r="W2033" s="180"/>
      <c r="X2033" s="180"/>
      <c r="Y2033" s="180"/>
      <c r="Z2033" s="180"/>
      <c r="AA2033" s="180"/>
      <c r="AB2033" s="180"/>
      <c r="AC2033" s="205" t="str">
        <f>INDEX(Tracking!$B$6:$B$3001,ROW(A2028),1)&amp;""</f>
        <v/>
      </c>
      <c r="AD2033" s="206">
        <f t="array" ref="AD2033">SUMPRODUCT(MID(0&amp;AC2033,LARGE(INDEX(ISNUMBER(--MID(AC2033,ROW($A$1:$A$25),1))* ROW($A$1:$A$25),0),ROW($A$1:$A$25))+1,1)*10^ROW($A$1:$A$25)/10)</f>
        <v>0</v>
      </c>
      <c r="AE2033" s="180"/>
      <c r="AF2033" s="180"/>
      <c r="AG2033" s="180"/>
    </row>
    <row r="2034" spans="15:33" s="179" customFormat="1" x14ac:dyDescent="0.25">
      <c r="O2034" s="180"/>
      <c r="P2034" s="180"/>
      <c r="Q2034" s="180"/>
      <c r="R2034" s="180"/>
      <c r="S2034" s="180"/>
      <c r="T2034" s="180"/>
      <c r="U2034" s="180"/>
      <c r="V2034" s="180"/>
      <c r="W2034" s="180"/>
      <c r="X2034" s="180"/>
      <c r="Y2034" s="180"/>
      <c r="Z2034" s="180"/>
      <c r="AA2034" s="180"/>
      <c r="AB2034" s="180"/>
      <c r="AC2034" s="205" t="str">
        <f>INDEX(Tracking!$B$6:$B$3001,ROW(A2029),1)&amp;""</f>
        <v/>
      </c>
      <c r="AD2034" s="206">
        <f t="array" ref="AD2034">SUMPRODUCT(MID(0&amp;AC2034,LARGE(INDEX(ISNUMBER(--MID(AC2034,ROW($A$1:$A$25),1))* ROW($A$1:$A$25),0),ROW($A$1:$A$25))+1,1)*10^ROW($A$1:$A$25)/10)</f>
        <v>0</v>
      </c>
      <c r="AE2034" s="180"/>
      <c r="AF2034" s="180"/>
      <c r="AG2034" s="180"/>
    </row>
    <row r="2035" spans="15:33" s="179" customFormat="1" x14ac:dyDescent="0.25">
      <c r="O2035" s="180"/>
      <c r="P2035" s="180"/>
      <c r="Q2035" s="180"/>
      <c r="R2035" s="180"/>
      <c r="S2035" s="180"/>
      <c r="T2035" s="180"/>
      <c r="U2035" s="180"/>
      <c r="V2035" s="180"/>
      <c r="W2035" s="180"/>
      <c r="X2035" s="180"/>
      <c r="Y2035" s="180"/>
      <c r="Z2035" s="180"/>
      <c r="AA2035" s="180"/>
      <c r="AB2035" s="180"/>
      <c r="AC2035" s="205" t="str">
        <f>INDEX(Tracking!$B$6:$B$3001,ROW(A2030),1)&amp;""</f>
        <v/>
      </c>
      <c r="AD2035" s="206">
        <f t="array" ref="AD2035">SUMPRODUCT(MID(0&amp;AC2035,LARGE(INDEX(ISNUMBER(--MID(AC2035,ROW($A$1:$A$25),1))* ROW($A$1:$A$25),0),ROW($A$1:$A$25))+1,1)*10^ROW($A$1:$A$25)/10)</f>
        <v>0</v>
      </c>
      <c r="AE2035" s="180"/>
      <c r="AF2035" s="180"/>
      <c r="AG2035" s="180"/>
    </row>
    <row r="2036" spans="15:33" s="179" customFormat="1" x14ac:dyDescent="0.25">
      <c r="O2036" s="180"/>
      <c r="P2036" s="180"/>
      <c r="Q2036" s="180"/>
      <c r="R2036" s="180"/>
      <c r="S2036" s="180"/>
      <c r="T2036" s="180"/>
      <c r="U2036" s="180"/>
      <c r="V2036" s="180"/>
      <c r="W2036" s="180"/>
      <c r="X2036" s="180"/>
      <c r="Y2036" s="180"/>
      <c r="Z2036" s="180"/>
      <c r="AA2036" s="180"/>
      <c r="AB2036" s="180"/>
      <c r="AC2036" s="205" t="str">
        <f>INDEX(Tracking!$B$6:$B$3001,ROW(A2031),1)&amp;""</f>
        <v/>
      </c>
      <c r="AD2036" s="206">
        <f t="array" ref="AD2036">SUMPRODUCT(MID(0&amp;AC2036,LARGE(INDEX(ISNUMBER(--MID(AC2036,ROW($A$1:$A$25),1))* ROW($A$1:$A$25),0),ROW($A$1:$A$25))+1,1)*10^ROW($A$1:$A$25)/10)</f>
        <v>0</v>
      </c>
      <c r="AE2036" s="180"/>
      <c r="AF2036" s="180"/>
      <c r="AG2036" s="180"/>
    </row>
    <row r="2037" spans="15:33" s="179" customFormat="1" x14ac:dyDescent="0.25">
      <c r="O2037" s="180"/>
      <c r="P2037" s="180"/>
      <c r="Q2037" s="180"/>
      <c r="R2037" s="180"/>
      <c r="S2037" s="180"/>
      <c r="T2037" s="180"/>
      <c r="U2037" s="180"/>
      <c r="V2037" s="180"/>
      <c r="W2037" s="180"/>
      <c r="X2037" s="180"/>
      <c r="Y2037" s="180"/>
      <c r="Z2037" s="180"/>
      <c r="AA2037" s="180"/>
      <c r="AB2037" s="180"/>
      <c r="AC2037" s="205" t="str">
        <f>INDEX(Tracking!$B$6:$B$3001,ROW(A2032),1)&amp;""</f>
        <v/>
      </c>
      <c r="AD2037" s="206">
        <f t="array" ref="AD2037">SUMPRODUCT(MID(0&amp;AC2037,LARGE(INDEX(ISNUMBER(--MID(AC2037,ROW($A$1:$A$25),1))* ROW($A$1:$A$25),0),ROW($A$1:$A$25))+1,1)*10^ROW($A$1:$A$25)/10)</f>
        <v>0</v>
      </c>
      <c r="AE2037" s="180"/>
      <c r="AF2037" s="180"/>
      <c r="AG2037" s="180"/>
    </row>
    <row r="2038" spans="15:33" s="179" customFormat="1" x14ac:dyDescent="0.25">
      <c r="O2038" s="180"/>
      <c r="P2038" s="180"/>
      <c r="Q2038" s="180"/>
      <c r="R2038" s="180"/>
      <c r="S2038" s="180"/>
      <c r="T2038" s="180"/>
      <c r="U2038" s="180"/>
      <c r="V2038" s="180"/>
      <c r="W2038" s="180"/>
      <c r="X2038" s="180"/>
      <c r="Y2038" s="180"/>
      <c r="Z2038" s="180"/>
      <c r="AA2038" s="180"/>
      <c r="AB2038" s="180"/>
      <c r="AC2038" s="205" t="str">
        <f>INDEX(Tracking!$B$6:$B$3001,ROW(A2033),1)&amp;""</f>
        <v/>
      </c>
      <c r="AD2038" s="206">
        <f t="array" ref="AD2038">SUMPRODUCT(MID(0&amp;AC2038,LARGE(INDEX(ISNUMBER(--MID(AC2038,ROW($A$1:$A$25),1))* ROW($A$1:$A$25),0),ROW($A$1:$A$25))+1,1)*10^ROW($A$1:$A$25)/10)</f>
        <v>0</v>
      </c>
      <c r="AE2038" s="180"/>
      <c r="AF2038" s="180"/>
      <c r="AG2038" s="180"/>
    </row>
    <row r="2039" spans="15:33" s="179" customFormat="1" x14ac:dyDescent="0.25">
      <c r="O2039" s="180"/>
      <c r="P2039" s="180"/>
      <c r="Q2039" s="180"/>
      <c r="R2039" s="180"/>
      <c r="S2039" s="180"/>
      <c r="T2039" s="180"/>
      <c r="U2039" s="180"/>
      <c r="V2039" s="180"/>
      <c r="W2039" s="180"/>
      <c r="X2039" s="180"/>
      <c r="Y2039" s="180"/>
      <c r="Z2039" s="180"/>
      <c r="AA2039" s="180"/>
      <c r="AB2039" s="180"/>
      <c r="AC2039" s="205" t="str">
        <f>INDEX(Tracking!$B$6:$B$3001,ROW(A2034),1)&amp;""</f>
        <v/>
      </c>
      <c r="AD2039" s="206">
        <f t="array" ref="AD2039">SUMPRODUCT(MID(0&amp;AC2039,LARGE(INDEX(ISNUMBER(--MID(AC2039,ROW($A$1:$A$25),1))* ROW($A$1:$A$25),0),ROW($A$1:$A$25))+1,1)*10^ROW($A$1:$A$25)/10)</f>
        <v>0</v>
      </c>
      <c r="AE2039" s="180"/>
      <c r="AF2039" s="180"/>
      <c r="AG2039" s="180"/>
    </row>
    <row r="2040" spans="15:33" s="179" customFormat="1" x14ac:dyDescent="0.25">
      <c r="O2040" s="180"/>
      <c r="P2040" s="180"/>
      <c r="Q2040" s="180"/>
      <c r="R2040" s="180"/>
      <c r="S2040" s="180"/>
      <c r="T2040" s="180"/>
      <c r="U2040" s="180"/>
      <c r="V2040" s="180"/>
      <c r="W2040" s="180"/>
      <c r="X2040" s="180"/>
      <c r="Y2040" s="180"/>
      <c r="Z2040" s="180"/>
      <c r="AA2040" s="180"/>
      <c r="AB2040" s="180"/>
      <c r="AC2040" s="205" t="str">
        <f>INDEX(Tracking!$B$6:$B$3001,ROW(A2035),1)&amp;""</f>
        <v/>
      </c>
      <c r="AD2040" s="206">
        <f t="array" ref="AD2040">SUMPRODUCT(MID(0&amp;AC2040,LARGE(INDEX(ISNUMBER(--MID(AC2040,ROW($A$1:$A$25),1))* ROW($A$1:$A$25),0),ROW($A$1:$A$25))+1,1)*10^ROW($A$1:$A$25)/10)</f>
        <v>0</v>
      </c>
      <c r="AE2040" s="180"/>
      <c r="AF2040" s="180"/>
      <c r="AG2040" s="180"/>
    </row>
    <row r="2041" spans="15:33" s="179" customFormat="1" x14ac:dyDescent="0.25">
      <c r="O2041" s="180"/>
      <c r="P2041" s="180"/>
      <c r="Q2041" s="180"/>
      <c r="R2041" s="180"/>
      <c r="S2041" s="180"/>
      <c r="T2041" s="180"/>
      <c r="U2041" s="180"/>
      <c r="V2041" s="180"/>
      <c r="W2041" s="180"/>
      <c r="X2041" s="180"/>
      <c r="Y2041" s="180"/>
      <c r="Z2041" s="180"/>
      <c r="AA2041" s="180"/>
      <c r="AB2041" s="180"/>
      <c r="AC2041" s="205" t="str">
        <f>INDEX(Tracking!$B$6:$B$3001,ROW(A2036),1)&amp;""</f>
        <v/>
      </c>
      <c r="AD2041" s="206">
        <f t="array" ref="AD2041">SUMPRODUCT(MID(0&amp;AC2041,LARGE(INDEX(ISNUMBER(--MID(AC2041,ROW($A$1:$A$25),1))* ROW($A$1:$A$25),0),ROW($A$1:$A$25))+1,1)*10^ROW($A$1:$A$25)/10)</f>
        <v>0</v>
      </c>
      <c r="AE2041" s="180"/>
      <c r="AF2041" s="180"/>
      <c r="AG2041" s="180"/>
    </row>
    <row r="2042" spans="15:33" s="179" customFormat="1" x14ac:dyDescent="0.25">
      <c r="O2042" s="180"/>
      <c r="P2042" s="180"/>
      <c r="Q2042" s="180"/>
      <c r="R2042" s="180"/>
      <c r="S2042" s="180"/>
      <c r="T2042" s="180"/>
      <c r="U2042" s="180"/>
      <c r="V2042" s="180"/>
      <c r="W2042" s="180"/>
      <c r="X2042" s="180"/>
      <c r="Y2042" s="180"/>
      <c r="Z2042" s="180"/>
      <c r="AA2042" s="180"/>
      <c r="AB2042" s="180"/>
      <c r="AC2042" s="205" t="str">
        <f>INDEX(Tracking!$B$6:$B$3001,ROW(A2037),1)&amp;""</f>
        <v/>
      </c>
      <c r="AD2042" s="206">
        <f t="array" ref="AD2042">SUMPRODUCT(MID(0&amp;AC2042,LARGE(INDEX(ISNUMBER(--MID(AC2042,ROW($A$1:$A$25),1))* ROW($A$1:$A$25),0),ROW($A$1:$A$25))+1,1)*10^ROW($A$1:$A$25)/10)</f>
        <v>0</v>
      </c>
      <c r="AE2042" s="180"/>
      <c r="AF2042" s="180"/>
      <c r="AG2042" s="180"/>
    </row>
    <row r="2043" spans="15:33" s="179" customFormat="1" x14ac:dyDescent="0.25">
      <c r="O2043" s="180"/>
      <c r="P2043" s="180"/>
      <c r="Q2043" s="180"/>
      <c r="R2043" s="180"/>
      <c r="S2043" s="180"/>
      <c r="T2043" s="180"/>
      <c r="U2043" s="180"/>
      <c r="V2043" s="180"/>
      <c r="W2043" s="180"/>
      <c r="X2043" s="180"/>
      <c r="Y2043" s="180"/>
      <c r="Z2043" s="180"/>
      <c r="AA2043" s="180"/>
      <c r="AB2043" s="180"/>
      <c r="AC2043" s="205" t="str">
        <f>INDEX(Tracking!$B$6:$B$3001,ROW(A2038),1)&amp;""</f>
        <v/>
      </c>
      <c r="AD2043" s="206">
        <f t="array" ref="AD2043">SUMPRODUCT(MID(0&amp;AC2043,LARGE(INDEX(ISNUMBER(--MID(AC2043,ROW($A$1:$A$25),1))* ROW($A$1:$A$25),0),ROW($A$1:$A$25))+1,1)*10^ROW($A$1:$A$25)/10)</f>
        <v>0</v>
      </c>
      <c r="AE2043" s="180"/>
      <c r="AF2043" s="180"/>
      <c r="AG2043" s="180"/>
    </row>
    <row r="2044" spans="15:33" s="179" customFormat="1" x14ac:dyDescent="0.25">
      <c r="O2044" s="180"/>
      <c r="P2044" s="180"/>
      <c r="Q2044" s="180"/>
      <c r="R2044" s="180"/>
      <c r="S2044" s="180"/>
      <c r="T2044" s="180"/>
      <c r="U2044" s="180"/>
      <c r="V2044" s="180"/>
      <c r="W2044" s="180"/>
      <c r="X2044" s="180"/>
      <c r="Y2044" s="180"/>
      <c r="Z2044" s="180"/>
      <c r="AA2044" s="180"/>
      <c r="AB2044" s="180"/>
      <c r="AC2044" s="205" t="str">
        <f>INDEX(Tracking!$B$6:$B$3001,ROW(A2039),1)&amp;""</f>
        <v/>
      </c>
      <c r="AD2044" s="206">
        <f t="array" ref="AD2044">SUMPRODUCT(MID(0&amp;AC2044,LARGE(INDEX(ISNUMBER(--MID(AC2044,ROW($A$1:$A$25),1))* ROW($A$1:$A$25),0),ROW($A$1:$A$25))+1,1)*10^ROW($A$1:$A$25)/10)</f>
        <v>0</v>
      </c>
      <c r="AE2044" s="180"/>
      <c r="AF2044" s="180"/>
      <c r="AG2044" s="180"/>
    </row>
    <row r="2045" spans="15:33" s="179" customFormat="1" x14ac:dyDescent="0.25">
      <c r="O2045" s="180"/>
      <c r="P2045" s="180"/>
      <c r="Q2045" s="180"/>
      <c r="R2045" s="180"/>
      <c r="S2045" s="180"/>
      <c r="T2045" s="180"/>
      <c r="U2045" s="180"/>
      <c r="V2045" s="180"/>
      <c r="W2045" s="180"/>
      <c r="X2045" s="180"/>
      <c r="Y2045" s="180"/>
      <c r="Z2045" s="180"/>
      <c r="AA2045" s="180"/>
      <c r="AB2045" s="180"/>
      <c r="AC2045" s="205" t="str">
        <f>INDEX(Tracking!$B$6:$B$3001,ROW(A2040),1)&amp;""</f>
        <v/>
      </c>
      <c r="AD2045" s="206">
        <f t="array" ref="AD2045">SUMPRODUCT(MID(0&amp;AC2045,LARGE(INDEX(ISNUMBER(--MID(AC2045,ROW($A$1:$A$25),1))* ROW($A$1:$A$25),0),ROW($A$1:$A$25))+1,1)*10^ROW($A$1:$A$25)/10)</f>
        <v>0</v>
      </c>
      <c r="AE2045" s="180"/>
      <c r="AF2045" s="180"/>
      <c r="AG2045" s="180"/>
    </row>
    <row r="2046" spans="15:33" s="179" customFormat="1" x14ac:dyDescent="0.25">
      <c r="O2046" s="180"/>
      <c r="P2046" s="180"/>
      <c r="Q2046" s="180"/>
      <c r="R2046" s="180"/>
      <c r="S2046" s="180"/>
      <c r="T2046" s="180"/>
      <c r="U2046" s="180"/>
      <c r="V2046" s="180"/>
      <c r="W2046" s="180"/>
      <c r="X2046" s="180"/>
      <c r="Y2046" s="180"/>
      <c r="Z2046" s="180"/>
      <c r="AA2046" s="180"/>
      <c r="AB2046" s="180"/>
      <c r="AC2046" s="205" t="str">
        <f>INDEX(Tracking!$B$6:$B$3001,ROW(A2041),1)&amp;""</f>
        <v/>
      </c>
      <c r="AD2046" s="206">
        <f t="array" ref="AD2046">SUMPRODUCT(MID(0&amp;AC2046,LARGE(INDEX(ISNUMBER(--MID(AC2046,ROW($A$1:$A$25),1))* ROW($A$1:$A$25),0),ROW($A$1:$A$25))+1,1)*10^ROW($A$1:$A$25)/10)</f>
        <v>0</v>
      </c>
      <c r="AE2046" s="180"/>
      <c r="AF2046" s="180"/>
      <c r="AG2046" s="180"/>
    </row>
    <row r="2047" spans="15:33" s="179" customFormat="1" x14ac:dyDescent="0.25">
      <c r="O2047" s="180"/>
      <c r="P2047" s="180"/>
      <c r="Q2047" s="180"/>
      <c r="R2047" s="180"/>
      <c r="S2047" s="180"/>
      <c r="T2047" s="180"/>
      <c r="U2047" s="180"/>
      <c r="V2047" s="180"/>
      <c r="W2047" s="180"/>
      <c r="X2047" s="180"/>
      <c r="Y2047" s="180"/>
      <c r="Z2047" s="180"/>
      <c r="AA2047" s="180"/>
      <c r="AB2047" s="180"/>
      <c r="AC2047" s="205" t="str">
        <f>INDEX(Tracking!$B$6:$B$3001,ROW(A2042),1)&amp;""</f>
        <v/>
      </c>
      <c r="AD2047" s="206">
        <f t="array" ref="AD2047">SUMPRODUCT(MID(0&amp;AC2047,LARGE(INDEX(ISNUMBER(--MID(AC2047,ROW($A$1:$A$25),1))* ROW($A$1:$A$25),0),ROW($A$1:$A$25))+1,1)*10^ROW($A$1:$A$25)/10)</f>
        <v>0</v>
      </c>
      <c r="AE2047" s="180"/>
      <c r="AF2047" s="180"/>
      <c r="AG2047" s="180"/>
    </row>
    <row r="2048" spans="15:33" s="179" customFormat="1" x14ac:dyDescent="0.25">
      <c r="O2048" s="180"/>
      <c r="P2048" s="180"/>
      <c r="Q2048" s="180"/>
      <c r="R2048" s="180"/>
      <c r="S2048" s="180"/>
      <c r="T2048" s="180"/>
      <c r="U2048" s="180"/>
      <c r="V2048" s="180"/>
      <c r="W2048" s="180"/>
      <c r="X2048" s="180"/>
      <c r="Y2048" s="180"/>
      <c r="Z2048" s="180"/>
      <c r="AA2048" s="180"/>
      <c r="AB2048" s="180"/>
      <c r="AC2048" s="205" t="str">
        <f>INDEX(Tracking!$B$6:$B$3001,ROW(A2043),1)&amp;""</f>
        <v/>
      </c>
      <c r="AD2048" s="206">
        <f t="array" ref="AD2048">SUMPRODUCT(MID(0&amp;AC2048,LARGE(INDEX(ISNUMBER(--MID(AC2048,ROW($A$1:$A$25),1))* ROW($A$1:$A$25),0),ROW($A$1:$A$25))+1,1)*10^ROW($A$1:$A$25)/10)</f>
        <v>0</v>
      </c>
      <c r="AE2048" s="180"/>
      <c r="AF2048" s="180"/>
      <c r="AG2048" s="180"/>
    </row>
    <row r="2049" spans="15:33" s="179" customFormat="1" x14ac:dyDescent="0.25">
      <c r="O2049" s="180"/>
      <c r="P2049" s="180"/>
      <c r="Q2049" s="180"/>
      <c r="R2049" s="180"/>
      <c r="S2049" s="180"/>
      <c r="T2049" s="180"/>
      <c r="U2049" s="180"/>
      <c r="V2049" s="180"/>
      <c r="W2049" s="180"/>
      <c r="X2049" s="180"/>
      <c r="Y2049" s="180"/>
      <c r="Z2049" s="180"/>
      <c r="AA2049" s="180"/>
      <c r="AB2049" s="180"/>
      <c r="AC2049" s="205" t="str">
        <f>INDEX(Tracking!$B$6:$B$3001,ROW(A2044),1)&amp;""</f>
        <v/>
      </c>
      <c r="AD2049" s="206">
        <f t="array" ref="AD2049">SUMPRODUCT(MID(0&amp;AC2049,LARGE(INDEX(ISNUMBER(--MID(AC2049,ROW($A$1:$A$25),1))* ROW($A$1:$A$25),0),ROW($A$1:$A$25))+1,1)*10^ROW($A$1:$A$25)/10)</f>
        <v>0</v>
      </c>
      <c r="AE2049" s="180"/>
      <c r="AF2049" s="180"/>
      <c r="AG2049" s="180"/>
    </row>
    <row r="2050" spans="15:33" s="179" customFormat="1" x14ac:dyDescent="0.25">
      <c r="O2050" s="180"/>
      <c r="P2050" s="180"/>
      <c r="Q2050" s="180"/>
      <c r="R2050" s="180"/>
      <c r="S2050" s="180"/>
      <c r="T2050" s="180"/>
      <c r="U2050" s="180"/>
      <c r="V2050" s="180"/>
      <c r="W2050" s="180"/>
      <c r="X2050" s="180"/>
      <c r="Y2050" s="180"/>
      <c r="Z2050" s="180"/>
      <c r="AA2050" s="180"/>
      <c r="AB2050" s="180"/>
      <c r="AC2050" s="205" t="str">
        <f>INDEX(Tracking!$B$6:$B$3001,ROW(A2045),1)&amp;""</f>
        <v/>
      </c>
      <c r="AD2050" s="206">
        <f t="array" ref="AD2050">SUMPRODUCT(MID(0&amp;AC2050,LARGE(INDEX(ISNUMBER(--MID(AC2050,ROW($A$1:$A$25),1))* ROW($A$1:$A$25),0),ROW($A$1:$A$25))+1,1)*10^ROW($A$1:$A$25)/10)</f>
        <v>0</v>
      </c>
      <c r="AE2050" s="180"/>
      <c r="AF2050" s="180"/>
      <c r="AG2050" s="180"/>
    </row>
    <row r="2051" spans="15:33" s="179" customFormat="1" x14ac:dyDescent="0.25">
      <c r="O2051" s="180"/>
      <c r="P2051" s="180"/>
      <c r="Q2051" s="180"/>
      <c r="R2051" s="180"/>
      <c r="S2051" s="180"/>
      <c r="T2051" s="180"/>
      <c r="U2051" s="180"/>
      <c r="V2051" s="180"/>
      <c r="W2051" s="180"/>
      <c r="X2051" s="180"/>
      <c r="Y2051" s="180"/>
      <c r="Z2051" s="180"/>
      <c r="AA2051" s="180"/>
      <c r="AB2051" s="180"/>
      <c r="AC2051" s="205" t="str">
        <f>INDEX(Tracking!$B$6:$B$3001,ROW(A2046),1)&amp;""</f>
        <v/>
      </c>
      <c r="AD2051" s="206">
        <f t="array" ref="AD2051">SUMPRODUCT(MID(0&amp;AC2051,LARGE(INDEX(ISNUMBER(--MID(AC2051,ROW($A$1:$A$25),1))* ROW($A$1:$A$25),0),ROW($A$1:$A$25))+1,1)*10^ROW($A$1:$A$25)/10)</f>
        <v>0</v>
      </c>
      <c r="AE2051" s="180"/>
      <c r="AF2051" s="180"/>
      <c r="AG2051" s="180"/>
    </row>
    <row r="2052" spans="15:33" s="179" customFormat="1" x14ac:dyDescent="0.25">
      <c r="O2052" s="180"/>
      <c r="P2052" s="180"/>
      <c r="Q2052" s="180"/>
      <c r="R2052" s="180"/>
      <c r="S2052" s="180"/>
      <c r="T2052" s="180"/>
      <c r="U2052" s="180"/>
      <c r="V2052" s="180"/>
      <c r="W2052" s="180"/>
      <c r="X2052" s="180"/>
      <c r="Y2052" s="180"/>
      <c r="Z2052" s="180"/>
      <c r="AA2052" s="180"/>
      <c r="AB2052" s="180"/>
      <c r="AC2052" s="205" t="str">
        <f>INDEX(Tracking!$B$6:$B$3001,ROW(A2047),1)&amp;""</f>
        <v/>
      </c>
      <c r="AD2052" s="206">
        <f t="array" ref="AD2052">SUMPRODUCT(MID(0&amp;AC2052,LARGE(INDEX(ISNUMBER(--MID(AC2052,ROW($A$1:$A$25),1))* ROW($A$1:$A$25),0),ROW($A$1:$A$25))+1,1)*10^ROW($A$1:$A$25)/10)</f>
        <v>0</v>
      </c>
      <c r="AE2052" s="180"/>
      <c r="AF2052" s="180"/>
      <c r="AG2052" s="180"/>
    </row>
    <row r="2053" spans="15:33" s="179" customFormat="1" x14ac:dyDescent="0.25">
      <c r="O2053" s="180"/>
      <c r="P2053" s="180"/>
      <c r="Q2053" s="180"/>
      <c r="R2053" s="180"/>
      <c r="S2053" s="180"/>
      <c r="T2053" s="180"/>
      <c r="U2053" s="180"/>
      <c r="V2053" s="180"/>
      <c r="W2053" s="180"/>
      <c r="X2053" s="180"/>
      <c r="Y2053" s="180"/>
      <c r="Z2053" s="180"/>
      <c r="AA2053" s="180"/>
      <c r="AB2053" s="180"/>
      <c r="AC2053" s="205" t="str">
        <f>INDEX(Tracking!$B$6:$B$3001,ROW(A2048),1)&amp;""</f>
        <v/>
      </c>
      <c r="AD2053" s="206">
        <f t="array" ref="AD2053">SUMPRODUCT(MID(0&amp;AC2053,LARGE(INDEX(ISNUMBER(--MID(AC2053,ROW($A$1:$A$25),1))* ROW($A$1:$A$25),0),ROW($A$1:$A$25))+1,1)*10^ROW($A$1:$A$25)/10)</f>
        <v>0</v>
      </c>
      <c r="AE2053" s="180"/>
      <c r="AF2053" s="180"/>
      <c r="AG2053" s="180"/>
    </row>
    <row r="2054" spans="15:33" s="179" customFormat="1" x14ac:dyDescent="0.25">
      <c r="O2054" s="180"/>
      <c r="P2054" s="180"/>
      <c r="Q2054" s="180"/>
      <c r="R2054" s="180"/>
      <c r="S2054" s="180"/>
      <c r="T2054" s="180"/>
      <c r="U2054" s="180"/>
      <c r="V2054" s="180"/>
      <c r="W2054" s="180"/>
      <c r="X2054" s="180"/>
      <c r="Y2054" s="180"/>
      <c r="Z2054" s="180"/>
      <c r="AA2054" s="180"/>
      <c r="AB2054" s="180"/>
      <c r="AC2054" s="205" t="str">
        <f>INDEX(Tracking!$B$6:$B$3001,ROW(A2049),1)&amp;""</f>
        <v/>
      </c>
      <c r="AD2054" s="206">
        <f t="array" ref="AD2054">SUMPRODUCT(MID(0&amp;AC2054,LARGE(INDEX(ISNUMBER(--MID(AC2054,ROW($A$1:$A$25),1))* ROW($A$1:$A$25),0),ROW($A$1:$A$25))+1,1)*10^ROW($A$1:$A$25)/10)</f>
        <v>0</v>
      </c>
      <c r="AE2054" s="180"/>
      <c r="AF2054" s="180"/>
      <c r="AG2054" s="180"/>
    </row>
    <row r="2055" spans="15:33" s="179" customFormat="1" x14ac:dyDescent="0.25">
      <c r="O2055" s="180"/>
      <c r="P2055" s="180"/>
      <c r="Q2055" s="180"/>
      <c r="R2055" s="180"/>
      <c r="S2055" s="180"/>
      <c r="T2055" s="180"/>
      <c r="U2055" s="180"/>
      <c r="V2055" s="180"/>
      <c r="W2055" s="180"/>
      <c r="X2055" s="180"/>
      <c r="Y2055" s="180"/>
      <c r="Z2055" s="180"/>
      <c r="AA2055" s="180"/>
      <c r="AB2055" s="180"/>
      <c r="AC2055" s="205" t="str">
        <f>INDEX(Tracking!$B$6:$B$3001,ROW(A2050),1)&amp;""</f>
        <v/>
      </c>
      <c r="AD2055" s="206">
        <f t="array" ref="AD2055">SUMPRODUCT(MID(0&amp;AC2055,LARGE(INDEX(ISNUMBER(--MID(AC2055,ROW($A$1:$A$25),1))* ROW($A$1:$A$25),0),ROW($A$1:$A$25))+1,1)*10^ROW($A$1:$A$25)/10)</f>
        <v>0</v>
      </c>
      <c r="AE2055" s="180"/>
      <c r="AF2055" s="180"/>
      <c r="AG2055" s="180"/>
    </row>
    <row r="2056" spans="15:33" s="179" customFormat="1" x14ac:dyDescent="0.25">
      <c r="O2056" s="180"/>
      <c r="P2056" s="180"/>
      <c r="Q2056" s="180"/>
      <c r="R2056" s="180"/>
      <c r="S2056" s="180"/>
      <c r="T2056" s="180"/>
      <c r="U2056" s="180"/>
      <c r="V2056" s="180"/>
      <c r="W2056" s="180"/>
      <c r="X2056" s="180"/>
      <c r="Y2056" s="180"/>
      <c r="Z2056" s="180"/>
      <c r="AA2056" s="180"/>
      <c r="AB2056" s="180"/>
      <c r="AC2056" s="205" t="str">
        <f>INDEX(Tracking!$B$6:$B$3001,ROW(A2051),1)&amp;""</f>
        <v/>
      </c>
      <c r="AD2056" s="206">
        <f t="array" ref="AD2056">SUMPRODUCT(MID(0&amp;AC2056,LARGE(INDEX(ISNUMBER(--MID(AC2056,ROW($A$1:$A$25),1))* ROW($A$1:$A$25),0),ROW($A$1:$A$25))+1,1)*10^ROW($A$1:$A$25)/10)</f>
        <v>0</v>
      </c>
      <c r="AE2056" s="180"/>
      <c r="AF2056" s="180"/>
      <c r="AG2056" s="180"/>
    </row>
    <row r="2057" spans="15:33" s="179" customFormat="1" x14ac:dyDescent="0.25">
      <c r="O2057" s="180"/>
      <c r="P2057" s="180"/>
      <c r="Q2057" s="180"/>
      <c r="R2057" s="180"/>
      <c r="S2057" s="180"/>
      <c r="T2057" s="180"/>
      <c r="U2057" s="180"/>
      <c r="V2057" s="180"/>
      <c r="W2057" s="180"/>
      <c r="X2057" s="180"/>
      <c r="Y2057" s="180"/>
      <c r="Z2057" s="180"/>
      <c r="AA2057" s="180"/>
      <c r="AB2057" s="180"/>
      <c r="AC2057" s="205" t="str">
        <f>INDEX(Tracking!$B$6:$B$3001,ROW(A2052),1)&amp;""</f>
        <v/>
      </c>
      <c r="AD2057" s="206">
        <f t="array" ref="AD2057">SUMPRODUCT(MID(0&amp;AC2057,LARGE(INDEX(ISNUMBER(--MID(AC2057,ROW($A$1:$A$25),1))* ROW($A$1:$A$25),0),ROW($A$1:$A$25))+1,1)*10^ROW($A$1:$A$25)/10)</f>
        <v>0</v>
      </c>
      <c r="AE2057" s="180"/>
      <c r="AF2057" s="180"/>
      <c r="AG2057" s="180"/>
    </row>
    <row r="2058" spans="15:33" s="179" customFormat="1" x14ac:dyDescent="0.25">
      <c r="O2058" s="180"/>
      <c r="P2058" s="180"/>
      <c r="Q2058" s="180"/>
      <c r="R2058" s="180"/>
      <c r="S2058" s="180"/>
      <c r="T2058" s="180"/>
      <c r="U2058" s="180"/>
      <c r="V2058" s="180"/>
      <c r="W2058" s="180"/>
      <c r="X2058" s="180"/>
      <c r="Y2058" s="180"/>
      <c r="Z2058" s="180"/>
      <c r="AA2058" s="180"/>
      <c r="AB2058" s="180"/>
      <c r="AC2058" s="205" t="str">
        <f>INDEX(Tracking!$B$6:$B$3001,ROW(A2053),1)&amp;""</f>
        <v/>
      </c>
      <c r="AD2058" s="206">
        <f t="array" ref="AD2058">SUMPRODUCT(MID(0&amp;AC2058,LARGE(INDEX(ISNUMBER(--MID(AC2058,ROW($A$1:$A$25),1))* ROW($A$1:$A$25),0),ROW($A$1:$A$25))+1,1)*10^ROW($A$1:$A$25)/10)</f>
        <v>0</v>
      </c>
      <c r="AE2058" s="180"/>
      <c r="AF2058" s="180"/>
      <c r="AG2058" s="180"/>
    </row>
    <row r="2059" spans="15:33" s="179" customFormat="1" x14ac:dyDescent="0.25">
      <c r="O2059" s="180"/>
      <c r="P2059" s="180"/>
      <c r="Q2059" s="180"/>
      <c r="R2059" s="180"/>
      <c r="S2059" s="180"/>
      <c r="T2059" s="180"/>
      <c r="U2059" s="180"/>
      <c r="V2059" s="180"/>
      <c r="W2059" s="180"/>
      <c r="X2059" s="180"/>
      <c r="Y2059" s="180"/>
      <c r="Z2059" s="180"/>
      <c r="AA2059" s="180"/>
      <c r="AB2059" s="180"/>
      <c r="AC2059" s="205" t="str">
        <f>INDEX(Tracking!$B$6:$B$3001,ROW(A2054),1)&amp;""</f>
        <v/>
      </c>
      <c r="AD2059" s="206">
        <f t="array" ref="AD2059">SUMPRODUCT(MID(0&amp;AC2059,LARGE(INDEX(ISNUMBER(--MID(AC2059,ROW($A$1:$A$25),1))* ROW($A$1:$A$25),0),ROW($A$1:$A$25))+1,1)*10^ROW($A$1:$A$25)/10)</f>
        <v>0</v>
      </c>
      <c r="AE2059" s="180"/>
      <c r="AF2059" s="180"/>
      <c r="AG2059" s="180"/>
    </row>
    <row r="2060" spans="15:33" s="179" customFormat="1" x14ac:dyDescent="0.25">
      <c r="O2060" s="180"/>
      <c r="P2060" s="180"/>
      <c r="Q2060" s="180"/>
      <c r="R2060" s="180"/>
      <c r="S2060" s="180"/>
      <c r="T2060" s="180"/>
      <c r="U2060" s="180"/>
      <c r="V2060" s="180"/>
      <c r="W2060" s="180"/>
      <c r="X2060" s="180"/>
      <c r="Y2060" s="180"/>
      <c r="Z2060" s="180"/>
      <c r="AA2060" s="180"/>
      <c r="AB2060" s="180"/>
      <c r="AC2060" s="205" t="str">
        <f>INDEX(Tracking!$B$6:$B$3001,ROW(A2055),1)&amp;""</f>
        <v/>
      </c>
      <c r="AD2060" s="206">
        <f t="array" ref="AD2060">SUMPRODUCT(MID(0&amp;AC2060,LARGE(INDEX(ISNUMBER(--MID(AC2060,ROW($A$1:$A$25),1))* ROW($A$1:$A$25),0),ROW($A$1:$A$25))+1,1)*10^ROW($A$1:$A$25)/10)</f>
        <v>0</v>
      </c>
      <c r="AE2060" s="180"/>
      <c r="AF2060" s="180"/>
      <c r="AG2060" s="180"/>
    </row>
    <row r="2061" spans="15:33" s="179" customFormat="1" x14ac:dyDescent="0.25">
      <c r="O2061" s="180"/>
      <c r="P2061" s="180"/>
      <c r="Q2061" s="180"/>
      <c r="R2061" s="180"/>
      <c r="S2061" s="180"/>
      <c r="T2061" s="180"/>
      <c r="U2061" s="180"/>
      <c r="V2061" s="180"/>
      <c r="W2061" s="180"/>
      <c r="X2061" s="180"/>
      <c r="Y2061" s="180"/>
      <c r="Z2061" s="180"/>
      <c r="AA2061" s="180"/>
      <c r="AB2061" s="180"/>
      <c r="AC2061" s="205" t="str">
        <f>INDEX(Tracking!$B$6:$B$3001,ROW(A2056),1)&amp;""</f>
        <v/>
      </c>
      <c r="AD2061" s="206">
        <f t="array" ref="AD2061">SUMPRODUCT(MID(0&amp;AC2061,LARGE(INDEX(ISNUMBER(--MID(AC2061,ROW($A$1:$A$25),1))* ROW($A$1:$A$25),0),ROW($A$1:$A$25))+1,1)*10^ROW($A$1:$A$25)/10)</f>
        <v>0</v>
      </c>
      <c r="AE2061" s="180"/>
      <c r="AF2061" s="180"/>
      <c r="AG2061" s="180"/>
    </row>
    <row r="2062" spans="15:33" s="179" customFormat="1" x14ac:dyDescent="0.25">
      <c r="O2062" s="180"/>
      <c r="P2062" s="180"/>
      <c r="Q2062" s="180"/>
      <c r="R2062" s="180"/>
      <c r="S2062" s="180"/>
      <c r="T2062" s="180"/>
      <c r="U2062" s="180"/>
      <c r="V2062" s="180"/>
      <c r="W2062" s="180"/>
      <c r="X2062" s="180"/>
      <c r="Y2062" s="180"/>
      <c r="Z2062" s="180"/>
      <c r="AA2062" s="180"/>
      <c r="AB2062" s="180"/>
      <c r="AC2062" s="205" t="str">
        <f>INDEX(Tracking!$B$6:$B$3001,ROW(A2057),1)&amp;""</f>
        <v/>
      </c>
      <c r="AD2062" s="206">
        <f t="array" ref="AD2062">SUMPRODUCT(MID(0&amp;AC2062,LARGE(INDEX(ISNUMBER(--MID(AC2062,ROW($A$1:$A$25),1))* ROW($A$1:$A$25),0),ROW($A$1:$A$25))+1,1)*10^ROW($A$1:$A$25)/10)</f>
        <v>0</v>
      </c>
      <c r="AE2062" s="180"/>
      <c r="AF2062" s="180"/>
      <c r="AG2062" s="180"/>
    </row>
    <row r="2063" spans="15:33" s="179" customFormat="1" x14ac:dyDescent="0.25">
      <c r="O2063" s="180"/>
      <c r="P2063" s="180"/>
      <c r="Q2063" s="180"/>
      <c r="R2063" s="180"/>
      <c r="S2063" s="180"/>
      <c r="T2063" s="180"/>
      <c r="U2063" s="180"/>
      <c r="V2063" s="180"/>
      <c r="W2063" s="180"/>
      <c r="X2063" s="180"/>
      <c r="Y2063" s="180"/>
      <c r="Z2063" s="180"/>
      <c r="AA2063" s="180"/>
      <c r="AB2063" s="180"/>
      <c r="AC2063" s="205" t="str">
        <f>INDEX(Tracking!$B$6:$B$3001,ROW(A2058),1)&amp;""</f>
        <v/>
      </c>
      <c r="AD2063" s="206">
        <f t="array" ref="AD2063">SUMPRODUCT(MID(0&amp;AC2063,LARGE(INDEX(ISNUMBER(--MID(AC2063,ROW($A$1:$A$25),1))* ROW($A$1:$A$25),0),ROW($A$1:$A$25))+1,1)*10^ROW($A$1:$A$25)/10)</f>
        <v>0</v>
      </c>
      <c r="AE2063" s="180"/>
      <c r="AF2063" s="180"/>
      <c r="AG2063" s="180"/>
    </row>
    <row r="2064" spans="15:33" s="179" customFormat="1" x14ac:dyDescent="0.25">
      <c r="O2064" s="180"/>
      <c r="P2064" s="180"/>
      <c r="Q2064" s="180"/>
      <c r="R2064" s="180"/>
      <c r="S2064" s="180"/>
      <c r="T2064" s="180"/>
      <c r="U2064" s="180"/>
      <c r="V2064" s="180"/>
      <c r="W2064" s="180"/>
      <c r="X2064" s="180"/>
      <c r="Y2064" s="180"/>
      <c r="Z2064" s="180"/>
      <c r="AA2064" s="180"/>
      <c r="AB2064" s="180"/>
      <c r="AC2064" s="205" t="str">
        <f>INDEX(Tracking!$B$6:$B$3001,ROW(A2059),1)&amp;""</f>
        <v/>
      </c>
      <c r="AD2064" s="206">
        <f t="array" ref="AD2064">SUMPRODUCT(MID(0&amp;AC2064,LARGE(INDEX(ISNUMBER(--MID(AC2064,ROW($A$1:$A$25),1))* ROW($A$1:$A$25),0),ROW($A$1:$A$25))+1,1)*10^ROW($A$1:$A$25)/10)</f>
        <v>0</v>
      </c>
      <c r="AE2064" s="180"/>
      <c r="AF2064" s="180"/>
      <c r="AG2064" s="180"/>
    </row>
    <row r="2065" spans="15:33" s="179" customFormat="1" x14ac:dyDescent="0.25">
      <c r="O2065" s="180"/>
      <c r="P2065" s="180"/>
      <c r="Q2065" s="180"/>
      <c r="R2065" s="180"/>
      <c r="S2065" s="180"/>
      <c r="T2065" s="180"/>
      <c r="U2065" s="180"/>
      <c r="V2065" s="180"/>
      <c r="W2065" s="180"/>
      <c r="X2065" s="180"/>
      <c r="Y2065" s="180"/>
      <c r="Z2065" s="180"/>
      <c r="AA2065" s="180"/>
      <c r="AB2065" s="180"/>
      <c r="AC2065" s="205" t="str">
        <f>INDEX(Tracking!$B$6:$B$3001,ROW(A2060),1)&amp;""</f>
        <v/>
      </c>
      <c r="AD2065" s="206">
        <f t="array" ref="AD2065">SUMPRODUCT(MID(0&amp;AC2065,LARGE(INDEX(ISNUMBER(--MID(AC2065,ROW($A$1:$A$25),1))* ROW($A$1:$A$25),0),ROW($A$1:$A$25))+1,1)*10^ROW($A$1:$A$25)/10)</f>
        <v>0</v>
      </c>
      <c r="AE2065" s="180"/>
      <c r="AF2065" s="180"/>
      <c r="AG2065" s="180"/>
    </row>
    <row r="2066" spans="15:33" s="179" customFormat="1" x14ac:dyDescent="0.25">
      <c r="O2066" s="180"/>
      <c r="P2066" s="180"/>
      <c r="Q2066" s="180"/>
      <c r="R2066" s="180"/>
      <c r="S2066" s="180"/>
      <c r="T2066" s="180"/>
      <c r="U2066" s="180"/>
      <c r="V2066" s="180"/>
      <c r="W2066" s="180"/>
      <c r="X2066" s="180"/>
      <c r="Y2066" s="180"/>
      <c r="Z2066" s="180"/>
      <c r="AA2066" s="180"/>
      <c r="AB2066" s="180"/>
      <c r="AC2066" s="205" t="str">
        <f>INDEX(Tracking!$B$6:$B$3001,ROW(A2061),1)&amp;""</f>
        <v/>
      </c>
      <c r="AD2066" s="206">
        <f t="array" ref="AD2066">SUMPRODUCT(MID(0&amp;AC2066,LARGE(INDEX(ISNUMBER(--MID(AC2066,ROW($A$1:$A$25),1))* ROW($A$1:$A$25),0),ROW($A$1:$A$25))+1,1)*10^ROW($A$1:$A$25)/10)</f>
        <v>0</v>
      </c>
      <c r="AE2066" s="180"/>
      <c r="AF2066" s="180"/>
      <c r="AG2066" s="180"/>
    </row>
    <row r="2067" spans="15:33" s="179" customFormat="1" x14ac:dyDescent="0.25">
      <c r="O2067" s="180"/>
      <c r="P2067" s="180"/>
      <c r="Q2067" s="180"/>
      <c r="R2067" s="180"/>
      <c r="S2067" s="180"/>
      <c r="T2067" s="180"/>
      <c r="U2067" s="180"/>
      <c r="V2067" s="180"/>
      <c r="W2067" s="180"/>
      <c r="X2067" s="180"/>
      <c r="Y2067" s="180"/>
      <c r="Z2067" s="180"/>
      <c r="AA2067" s="180"/>
      <c r="AB2067" s="180"/>
      <c r="AC2067" s="205" t="str">
        <f>INDEX(Tracking!$B$6:$B$3001,ROW(A2062),1)&amp;""</f>
        <v/>
      </c>
      <c r="AD2067" s="206">
        <f t="array" ref="AD2067">SUMPRODUCT(MID(0&amp;AC2067,LARGE(INDEX(ISNUMBER(--MID(AC2067,ROW($A$1:$A$25),1))* ROW($A$1:$A$25),0),ROW($A$1:$A$25))+1,1)*10^ROW($A$1:$A$25)/10)</f>
        <v>0</v>
      </c>
      <c r="AE2067" s="180"/>
      <c r="AF2067" s="180"/>
      <c r="AG2067" s="180"/>
    </row>
    <row r="2068" spans="15:33" s="179" customFormat="1" x14ac:dyDescent="0.25">
      <c r="O2068" s="180"/>
      <c r="P2068" s="180"/>
      <c r="Q2068" s="180"/>
      <c r="R2068" s="180"/>
      <c r="S2068" s="180"/>
      <c r="T2068" s="180"/>
      <c r="U2068" s="180"/>
      <c r="V2068" s="180"/>
      <c r="W2068" s="180"/>
      <c r="X2068" s="180"/>
      <c r="Y2068" s="180"/>
      <c r="Z2068" s="180"/>
      <c r="AA2068" s="180"/>
      <c r="AB2068" s="180"/>
      <c r="AC2068" s="205" t="str">
        <f>INDEX(Tracking!$B$6:$B$3001,ROW(A2063),1)&amp;""</f>
        <v/>
      </c>
      <c r="AD2068" s="206">
        <f t="array" ref="AD2068">SUMPRODUCT(MID(0&amp;AC2068,LARGE(INDEX(ISNUMBER(--MID(AC2068,ROW($A$1:$A$25),1))* ROW($A$1:$A$25),0),ROW($A$1:$A$25))+1,1)*10^ROW($A$1:$A$25)/10)</f>
        <v>0</v>
      </c>
      <c r="AE2068" s="180"/>
      <c r="AF2068" s="180"/>
      <c r="AG2068" s="180"/>
    </row>
    <row r="2069" spans="15:33" s="179" customFormat="1" x14ac:dyDescent="0.25">
      <c r="O2069" s="180"/>
      <c r="P2069" s="180"/>
      <c r="Q2069" s="180"/>
      <c r="R2069" s="180"/>
      <c r="S2069" s="180"/>
      <c r="T2069" s="180"/>
      <c r="U2069" s="180"/>
      <c r="V2069" s="180"/>
      <c r="W2069" s="180"/>
      <c r="X2069" s="180"/>
      <c r="Y2069" s="180"/>
      <c r="Z2069" s="180"/>
      <c r="AA2069" s="180"/>
      <c r="AB2069" s="180"/>
      <c r="AC2069" s="205" t="str">
        <f>INDEX(Tracking!$B$6:$B$3001,ROW(A2064),1)&amp;""</f>
        <v/>
      </c>
      <c r="AD2069" s="206">
        <f t="array" ref="AD2069">SUMPRODUCT(MID(0&amp;AC2069,LARGE(INDEX(ISNUMBER(--MID(AC2069,ROW($A$1:$A$25),1))* ROW($A$1:$A$25),0),ROW($A$1:$A$25))+1,1)*10^ROW($A$1:$A$25)/10)</f>
        <v>0</v>
      </c>
      <c r="AE2069" s="180"/>
      <c r="AF2069" s="180"/>
      <c r="AG2069" s="180"/>
    </row>
    <row r="2070" spans="15:33" s="179" customFormat="1" x14ac:dyDescent="0.25">
      <c r="O2070" s="180"/>
      <c r="P2070" s="180"/>
      <c r="Q2070" s="180"/>
      <c r="R2070" s="180"/>
      <c r="S2070" s="180"/>
      <c r="T2070" s="180"/>
      <c r="U2070" s="180"/>
      <c r="V2070" s="180"/>
      <c r="W2070" s="180"/>
      <c r="X2070" s="180"/>
      <c r="Y2070" s="180"/>
      <c r="Z2070" s="180"/>
      <c r="AA2070" s="180"/>
      <c r="AB2070" s="180"/>
      <c r="AC2070" s="205" t="str">
        <f>INDEX(Tracking!$B$6:$B$3001,ROW(A2065),1)&amp;""</f>
        <v/>
      </c>
      <c r="AD2070" s="206">
        <f t="array" ref="AD2070">SUMPRODUCT(MID(0&amp;AC2070,LARGE(INDEX(ISNUMBER(--MID(AC2070,ROW($A$1:$A$25),1))* ROW($A$1:$A$25),0),ROW($A$1:$A$25))+1,1)*10^ROW($A$1:$A$25)/10)</f>
        <v>0</v>
      </c>
      <c r="AE2070" s="180"/>
      <c r="AF2070" s="180"/>
      <c r="AG2070" s="180"/>
    </row>
    <row r="2071" spans="15:33" s="179" customFormat="1" x14ac:dyDescent="0.25">
      <c r="O2071" s="180"/>
      <c r="P2071" s="180"/>
      <c r="Q2071" s="180"/>
      <c r="R2071" s="180"/>
      <c r="S2071" s="180"/>
      <c r="T2071" s="180"/>
      <c r="U2071" s="180"/>
      <c r="V2071" s="180"/>
      <c r="W2071" s="180"/>
      <c r="X2071" s="180"/>
      <c r="Y2071" s="180"/>
      <c r="Z2071" s="180"/>
      <c r="AA2071" s="180"/>
      <c r="AB2071" s="180"/>
      <c r="AC2071" s="205" t="str">
        <f>INDEX(Tracking!$B$6:$B$3001,ROW(A2066),1)&amp;""</f>
        <v/>
      </c>
      <c r="AD2071" s="206">
        <f t="array" ref="AD2071">SUMPRODUCT(MID(0&amp;AC2071,LARGE(INDEX(ISNUMBER(--MID(AC2071,ROW($A$1:$A$25),1))* ROW($A$1:$A$25),0),ROW($A$1:$A$25))+1,1)*10^ROW($A$1:$A$25)/10)</f>
        <v>0</v>
      </c>
      <c r="AE2071" s="180"/>
      <c r="AF2071" s="180"/>
      <c r="AG2071" s="180"/>
    </row>
    <row r="2072" spans="15:33" s="179" customFormat="1" x14ac:dyDescent="0.25">
      <c r="O2072" s="180"/>
      <c r="P2072" s="180"/>
      <c r="Q2072" s="180"/>
      <c r="R2072" s="180"/>
      <c r="S2072" s="180"/>
      <c r="T2072" s="180"/>
      <c r="U2072" s="180"/>
      <c r="V2072" s="180"/>
      <c r="W2072" s="180"/>
      <c r="X2072" s="180"/>
      <c r="Y2072" s="180"/>
      <c r="Z2072" s="180"/>
      <c r="AA2072" s="180"/>
      <c r="AB2072" s="180"/>
      <c r="AC2072" s="205" t="str">
        <f>INDEX(Tracking!$B$6:$B$3001,ROW(A2067),1)&amp;""</f>
        <v/>
      </c>
      <c r="AD2072" s="206">
        <f t="array" ref="AD2072">SUMPRODUCT(MID(0&amp;AC2072,LARGE(INDEX(ISNUMBER(--MID(AC2072,ROW($A$1:$A$25),1))* ROW($A$1:$A$25),0),ROW($A$1:$A$25))+1,1)*10^ROW($A$1:$A$25)/10)</f>
        <v>0</v>
      </c>
      <c r="AE2072" s="180"/>
      <c r="AF2072" s="180"/>
      <c r="AG2072" s="180"/>
    </row>
    <row r="2073" spans="15:33" s="179" customFormat="1" x14ac:dyDescent="0.25">
      <c r="O2073" s="180"/>
      <c r="P2073" s="180"/>
      <c r="Q2073" s="180"/>
      <c r="R2073" s="180"/>
      <c r="S2073" s="180"/>
      <c r="T2073" s="180"/>
      <c r="U2073" s="180"/>
      <c r="V2073" s="180"/>
      <c r="W2073" s="180"/>
      <c r="X2073" s="180"/>
      <c r="Y2073" s="180"/>
      <c r="Z2073" s="180"/>
      <c r="AA2073" s="180"/>
      <c r="AB2073" s="180"/>
      <c r="AC2073" s="205" t="str">
        <f>INDEX(Tracking!$B$6:$B$3001,ROW(A2068),1)&amp;""</f>
        <v/>
      </c>
      <c r="AD2073" s="206">
        <f t="array" ref="AD2073">SUMPRODUCT(MID(0&amp;AC2073,LARGE(INDEX(ISNUMBER(--MID(AC2073,ROW($A$1:$A$25),1))* ROW($A$1:$A$25),0),ROW($A$1:$A$25))+1,1)*10^ROW($A$1:$A$25)/10)</f>
        <v>0</v>
      </c>
      <c r="AE2073" s="180"/>
      <c r="AF2073" s="180"/>
      <c r="AG2073" s="180"/>
    </row>
    <row r="2074" spans="15:33" s="179" customFormat="1" x14ac:dyDescent="0.25">
      <c r="O2074" s="180"/>
      <c r="P2074" s="180"/>
      <c r="Q2074" s="180"/>
      <c r="R2074" s="180"/>
      <c r="S2074" s="180"/>
      <c r="T2074" s="180"/>
      <c r="U2074" s="180"/>
      <c r="V2074" s="180"/>
      <c r="W2074" s="180"/>
      <c r="X2074" s="180"/>
      <c r="Y2074" s="180"/>
      <c r="Z2074" s="180"/>
      <c r="AA2074" s="180"/>
      <c r="AB2074" s="180"/>
      <c r="AC2074" s="205" t="str">
        <f>INDEX(Tracking!$B$6:$B$3001,ROW(A2069),1)&amp;""</f>
        <v/>
      </c>
      <c r="AD2074" s="206">
        <f t="array" ref="AD2074">SUMPRODUCT(MID(0&amp;AC2074,LARGE(INDEX(ISNUMBER(--MID(AC2074,ROW($A$1:$A$25),1))* ROW($A$1:$A$25),0),ROW($A$1:$A$25))+1,1)*10^ROW($A$1:$A$25)/10)</f>
        <v>0</v>
      </c>
      <c r="AE2074" s="180"/>
      <c r="AF2074" s="180"/>
      <c r="AG2074" s="180"/>
    </row>
    <row r="2075" spans="15:33" s="179" customFormat="1" x14ac:dyDescent="0.25">
      <c r="O2075" s="180"/>
      <c r="P2075" s="180"/>
      <c r="Q2075" s="180"/>
      <c r="R2075" s="180"/>
      <c r="S2075" s="180"/>
      <c r="T2075" s="180"/>
      <c r="U2075" s="180"/>
      <c r="V2075" s="180"/>
      <c r="W2075" s="180"/>
      <c r="X2075" s="180"/>
      <c r="Y2075" s="180"/>
      <c r="Z2075" s="180"/>
      <c r="AA2075" s="180"/>
      <c r="AB2075" s="180"/>
      <c r="AC2075" s="205" t="str">
        <f>INDEX(Tracking!$B$6:$B$3001,ROW(A2070),1)&amp;""</f>
        <v/>
      </c>
      <c r="AD2075" s="206">
        <f t="array" ref="AD2075">SUMPRODUCT(MID(0&amp;AC2075,LARGE(INDEX(ISNUMBER(--MID(AC2075,ROW($A$1:$A$25),1))* ROW($A$1:$A$25),0),ROW($A$1:$A$25))+1,1)*10^ROW($A$1:$A$25)/10)</f>
        <v>0</v>
      </c>
      <c r="AE2075" s="180"/>
      <c r="AF2075" s="180"/>
      <c r="AG2075" s="180"/>
    </row>
    <row r="2076" spans="15:33" s="179" customFormat="1" x14ac:dyDescent="0.25">
      <c r="O2076" s="180"/>
      <c r="P2076" s="180"/>
      <c r="Q2076" s="180"/>
      <c r="R2076" s="180"/>
      <c r="S2076" s="180"/>
      <c r="T2076" s="180"/>
      <c r="U2076" s="180"/>
      <c r="V2076" s="180"/>
      <c r="W2076" s="180"/>
      <c r="X2076" s="180"/>
      <c r="Y2076" s="180"/>
      <c r="Z2076" s="180"/>
      <c r="AA2076" s="180"/>
      <c r="AB2076" s="180"/>
      <c r="AC2076" s="205" t="str">
        <f>INDEX(Tracking!$B$6:$B$3001,ROW(A2071),1)&amp;""</f>
        <v/>
      </c>
      <c r="AD2076" s="206">
        <f t="array" ref="AD2076">SUMPRODUCT(MID(0&amp;AC2076,LARGE(INDEX(ISNUMBER(--MID(AC2076,ROW($A$1:$A$25),1))* ROW($A$1:$A$25),0),ROW($A$1:$A$25))+1,1)*10^ROW($A$1:$A$25)/10)</f>
        <v>0</v>
      </c>
      <c r="AE2076" s="180"/>
      <c r="AF2076" s="180"/>
      <c r="AG2076" s="180"/>
    </row>
    <row r="2077" spans="15:33" s="179" customFormat="1" x14ac:dyDescent="0.25">
      <c r="O2077" s="180"/>
      <c r="P2077" s="180"/>
      <c r="Q2077" s="180"/>
      <c r="R2077" s="180"/>
      <c r="S2077" s="180"/>
      <c r="T2077" s="180"/>
      <c r="U2077" s="180"/>
      <c r="V2077" s="180"/>
      <c r="W2077" s="180"/>
      <c r="X2077" s="180"/>
      <c r="Y2077" s="180"/>
      <c r="Z2077" s="180"/>
      <c r="AA2077" s="180"/>
      <c r="AB2077" s="180"/>
      <c r="AC2077" s="205" t="str">
        <f>INDEX(Tracking!$B$6:$B$3001,ROW(A2072),1)&amp;""</f>
        <v/>
      </c>
      <c r="AD2077" s="206">
        <f t="array" ref="AD2077">SUMPRODUCT(MID(0&amp;AC2077,LARGE(INDEX(ISNUMBER(--MID(AC2077,ROW($A$1:$A$25),1))* ROW($A$1:$A$25),0),ROW($A$1:$A$25))+1,1)*10^ROW($A$1:$A$25)/10)</f>
        <v>0</v>
      </c>
      <c r="AE2077" s="180"/>
      <c r="AF2077" s="180"/>
      <c r="AG2077" s="180"/>
    </row>
    <row r="2078" spans="15:33" s="179" customFormat="1" x14ac:dyDescent="0.25">
      <c r="O2078" s="180"/>
      <c r="P2078" s="180"/>
      <c r="Q2078" s="180"/>
      <c r="R2078" s="180"/>
      <c r="S2078" s="180"/>
      <c r="T2078" s="180"/>
      <c r="U2078" s="180"/>
      <c r="V2078" s="180"/>
      <c r="W2078" s="180"/>
      <c r="X2078" s="180"/>
      <c r="Y2078" s="180"/>
      <c r="Z2078" s="180"/>
      <c r="AA2078" s="180"/>
      <c r="AB2078" s="180"/>
      <c r="AC2078" s="205" t="str">
        <f>INDEX(Tracking!$B$6:$B$3001,ROW(A2073),1)&amp;""</f>
        <v/>
      </c>
      <c r="AD2078" s="206">
        <f t="array" ref="AD2078">SUMPRODUCT(MID(0&amp;AC2078,LARGE(INDEX(ISNUMBER(--MID(AC2078,ROW($A$1:$A$25),1))* ROW($A$1:$A$25),0),ROW($A$1:$A$25))+1,1)*10^ROW($A$1:$A$25)/10)</f>
        <v>0</v>
      </c>
      <c r="AE2078" s="180"/>
      <c r="AF2078" s="180"/>
      <c r="AG2078" s="180"/>
    </row>
    <row r="2079" spans="15:33" s="179" customFormat="1" x14ac:dyDescent="0.25">
      <c r="O2079" s="180"/>
      <c r="P2079" s="180"/>
      <c r="Q2079" s="180"/>
      <c r="R2079" s="180"/>
      <c r="S2079" s="180"/>
      <c r="T2079" s="180"/>
      <c r="U2079" s="180"/>
      <c r="V2079" s="180"/>
      <c r="W2079" s="180"/>
      <c r="X2079" s="180"/>
      <c r="Y2079" s="180"/>
      <c r="Z2079" s="180"/>
      <c r="AA2079" s="180"/>
      <c r="AB2079" s="180"/>
      <c r="AC2079" s="205" t="str">
        <f>INDEX(Tracking!$B$6:$B$3001,ROW(A2074),1)&amp;""</f>
        <v/>
      </c>
      <c r="AD2079" s="206">
        <f t="array" ref="AD2079">SUMPRODUCT(MID(0&amp;AC2079,LARGE(INDEX(ISNUMBER(--MID(AC2079,ROW($A$1:$A$25),1))* ROW($A$1:$A$25),0),ROW($A$1:$A$25))+1,1)*10^ROW($A$1:$A$25)/10)</f>
        <v>0</v>
      </c>
      <c r="AE2079" s="180"/>
      <c r="AF2079" s="180"/>
      <c r="AG2079" s="180"/>
    </row>
    <row r="2080" spans="15:33" s="179" customFormat="1" x14ac:dyDescent="0.25">
      <c r="O2080" s="180"/>
      <c r="P2080" s="180"/>
      <c r="Q2080" s="180"/>
      <c r="R2080" s="180"/>
      <c r="S2080" s="180"/>
      <c r="T2080" s="180"/>
      <c r="U2080" s="180"/>
      <c r="V2080" s="180"/>
      <c r="W2080" s="180"/>
      <c r="X2080" s="180"/>
      <c r="Y2080" s="180"/>
      <c r="Z2080" s="180"/>
      <c r="AA2080" s="180"/>
      <c r="AB2080" s="180"/>
      <c r="AC2080" s="205" t="str">
        <f>INDEX(Tracking!$B$6:$B$3001,ROW(A2075),1)&amp;""</f>
        <v/>
      </c>
      <c r="AD2080" s="206">
        <f t="array" ref="AD2080">SUMPRODUCT(MID(0&amp;AC2080,LARGE(INDEX(ISNUMBER(--MID(AC2080,ROW($A$1:$A$25),1))* ROW($A$1:$A$25),0),ROW($A$1:$A$25))+1,1)*10^ROW($A$1:$A$25)/10)</f>
        <v>0</v>
      </c>
      <c r="AE2080" s="180"/>
      <c r="AF2080" s="180"/>
      <c r="AG2080" s="180"/>
    </row>
    <row r="2081" spans="15:33" s="179" customFormat="1" x14ac:dyDescent="0.25">
      <c r="O2081" s="180"/>
      <c r="P2081" s="180"/>
      <c r="Q2081" s="180"/>
      <c r="R2081" s="180"/>
      <c r="S2081" s="180"/>
      <c r="T2081" s="180"/>
      <c r="U2081" s="180"/>
      <c r="V2081" s="180"/>
      <c r="W2081" s="180"/>
      <c r="X2081" s="180"/>
      <c r="Y2081" s="180"/>
      <c r="Z2081" s="180"/>
      <c r="AA2081" s="180"/>
      <c r="AB2081" s="180"/>
      <c r="AC2081" s="205" t="str">
        <f>INDEX(Tracking!$B$6:$B$3001,ROW(A2076),1)&amp;""</f>
        <v/>
      </c>
      <c r="AD2081" s="206">
        <f t="array" ref="AD2081">SUMPRODUCT(MID(0&amp;AC2081,LARGE(INDEX(ISNUMBER(--MID(AC2081,ROW($A$1:$A$25),1))* ROW($A$1:$A$25),0),ROW($A$1:$A$25))+1,1)*10^ROW($A$1:$A$25)/10)</f>
        <v>0</v>
      </c>
      <c r="AE2081" s="180"/>
      <c r="AF2081" s="180"/>
      <c r="AG2081" s="180"/>
    </row>
    <row r="2082" spans="15:33" s="179" customFormat="1" x14ac:dyDescent="0.25">
      <c r="O2082" s="180"/>
      <c r="P2082" s="180"/>
      <c r="Q2082" s="180"/>
      <c r="R2082" s="180"/>
      <c r="S2082" s="180"/>
      <c r="T2082" s="180"/>
      <c r="U2082" s="180"/>
      <c r="V2082" s="180"/>
      <c r="W2082" s="180"/>
      <c r="X2082" s="180"/>
      <c r="Y2082" s="180"/>
      <c r="Z2082" s="180"/>
      <c r="AA2082" s="180"/>
      <c r="AB2082" s="180"/>
      <c r="AC2082" s="205" t="str">
        <f>INDEX(Tracking!$B$6:$B$3001,ROW(A2077),1)&amp;""</f>
        <v/>
      </c>
      <c r="AD2082" s="206">
        <f t="array" ref="AD2082">SUMPRODUCT(MID(0&amp;AC2082,LARGE(INDEX(ISNUMBER(--MID(AC2082,ROW($A$1:$A$25),1))* ROW($A$1:$A$25),0),ROW($A$1:$A$25))+1,1)*10^ROW($A$1:$A$25)/10)</f>
        <v>0</v>
      </c>
      <c r="AE2082" s="180"/>
      <c r="AF2082" s="180"/>
      <c r="AG2082" s="180"/>
    </row>
    <row r="2083" spans="15:33" s="179" customFormat="1" x14ac:dyDescent="0.25">
      <c r="O2083" s="180"/>
      <c r="P2083" s="180"/>
      <c r="Q2083" s="180"/>
      <c r="R2083" s="180"/>
      <c r="S2083" s="180"/>
      <c r="T2083" s="180"/>
      <c r="U2083" s="180"/>
      <c r="V2083" s="180"/>
      <c r="W2083" s="180"/>
      <c r="X2083" s="180"/>
      <c r="Y2083" s="180"/>
      <c r="Z2083" s="180"/>
      <c r="AA2083" s="180"/>
      <c r="AB2083" s="180"/>
      <c r="AC2083" s="205" t="str">
        <f>INDEX(Tracking!$B$6:$B$3001,ROW(A2078),1)&amp;""</f>
        <v/>
      </c>
      <c r="AD2083" s="206">
        <f t="array" ref="AD2083">SUMPRODUCT(MID(0&amp;AC2083,LARGE(INDEX(ISNUMBER(--MID(AC2083,ROW($A$1:$A$25),1))* ROW($A$1:$A$25),0),ROW($A$1:$A$25))+1,1)*10^ROW($A$1:$A$25)/10)</f>
        <v>0</v>
      </c>
      <c r="AE2083" s="180"/>
      <c r="AF2083" s="180"/>
      <c r="AG2083" s="180"/>
    </row>
    <row r="2084" spans="15:33" s="179" customFormat="1" x14ac:dyDescent="0.25">
      <c r="O2084" s="180"/>
      <c r="P2084" s="180"/>
      <c r="Q2084" s="180"/>
      <c r="R2084" s="180"/>
      <c r="S2084" s="180"/>
      <c r="T2084" s="180"/>
      <c r="U2084" s="180"/>
      <c r="V2084" s="180"/>
      <c r="W2084" s="180"/>
      <c r="X2084" s="180"/>
      <c r="Y2084" s="180"/>
      <c r="Z2084" s="180"/>
      <c r="AA2084" s="180"/>
      <c r="AB2084" s="180"/>
      <c r="AC2084" s="205" t="str">
        <f>INDEX(Tracking!$B$6:$B$3001,ROW(A2079),1)&amp;""</f>
        <v/>
      </c>
      <c r="AD2084" s="206">
        <f t="array" ref="AD2084">SUMPRODUCT(MID(0&amp;AC2084,LARGE(INDEX(ISNUMBER(--MID(AC2084,ROW($A$1:$A$25),1))* ROW($A$1:$A$25),0),ROW($A$1:$A$25))+1,1)*10^ROW($A$1:$A$25)/10)</f>
        <v>0</v>
      </c>
      <c r="AE2084" s="180"/>
      <c r="AF2084" s="180"/>
      <c r="AG2084" s="180"/>
    </row>
    <row r="2085" spans="15:33" s="179" customFormat="1" x14ac:dyDescent="0.25">
      <c r="O2085" s="180"/>
      <c r="P2085" s="180"/>
      <c r="Q2085" s="180"/>
      <c r="R2085" s="180"/>
      <c r="S2085" s="180"/>
      <c r="T2085" s="180"/>
      <c r="U2085" s="180"/>
      <c r="V2085" s="180"/>
      <c r="W2085" s="180"/>
      <c r="X2085" s="180"/>
      <c r="Y2085" s="180"/>
      <c r="Z2085" s="180"/>
      <c r="AA2085" s="180"/>
      <c r="AB2085" s="180"/>
      <c r="AC2085" s="205" t="str">
        <f>INDEX(Tracking!$B$6:$B$3001,ROW(A2080),1)&amp;""</f>
        <v/>
      </c>
      <c r="AD2085" s="206">
        <f t="array" ref="AD2085">SUMPRODUCT(MID(0&amp;AC2085,LARGE(INDEX(ISNUMBER(--MID(AC2085,ROW($A$1:$A$25),1))* ROW($A$1:$A$25),0),ROW($A$1:$A$25))+1,1)*10^ROW($A$1:$A$25)/10)</f>
        <v>0</v>
      </c>
      <c r="AE2085" s="180"/>
      <c r="AF2085" s="180"/>
      <c r="AG2085" s="180"/>
    </row>
    <row r="2086" spans="15:33" s="179" customFormat="1" x14ac:dyDescent="0.25">
      <c r="O2086" s="180"/>
      <c r="P2086" s="180"/>
      <c r="Q2086" s="180"/>
      <c r="R2086" s="180"/>
      <c r="S2086" s="180"/>
      <c r="T2086" s="180"/>
      <c r="U2086" s="180"/>
      <c r="V2086" s="180"/>
      <c r="W2086" s="180"/>
      <c r="X2086" s="180"/>
      <c r="Y2086" s="180"/>
      <c r="Z2086" s="180"/>
      <c r="AA2086" s="180"/>
      <c r="AB2086" s="180"/>
      <c r="AC2086" s="205" t="str">
        <f>INDEX(Tracking!$B$6:$B$3001,ROW(A2081),1)&amp;""</f>
        <v/>
      </c>
      <c r="AD2086" s="206">
        <f t="array" ref="AD2086">SUMPRODUCT(MID(0&amp;AC2086,LARGE(INDEX(ISNUMBER(--MID(AC2086,ROW($A$1:$A$25),1))* ROW($A$1:$A$25),0),ROW($A$1:$A$25))+1,1)*10^ROW($A$1:$A$25)/10)</f>
        <v>0</v>
      </c>
      <c r="AE2086" s="180"/>
      <c r="AF2086" s="180"/>
      <c r="AG2086" s="180"/>
    </row>
    <row r="2087" spans="15:33" s="179" customFormat="1" x14ac:dyDescent="0.25">
      <c r="O2087" s="180"/>
      <c r="P2087" s="180"/>
      <c r="Q2087" s="180"/>
      <c r="R2087" s="180"/>
      <c r="S2087" s="180"/>
      <c r="T2087" s="180"/>
      <c r="U2087" s="180"/>
      <c r="V2087" s="180"/>
      <c r="W2087" s="180"/>
      <c r="X2087" s="180"/>
      <c r="Y2087" s="180"/>
      <c r="Z2087" s="180"/>
      <c r="AA2087" s="180"/>
      <c r="AB2087" s="180"/>
      <c r="AC2087" s="205" t="str">
        <f>INDEX(Tracking!$B$6:$B$3001,ROW(A2082),1)&amp;""</f>
        <v/>
      </c>
      <c r="AD2087" s="206">
        <f t="array" ref="AD2087">SUMPRODUCT(MID(0&amp;AC2087,LARGE(INDEX(ISNUMBER(--MID(AC2087,ROW($A$1:$A$25),1))* ROW($A$1:$A$25),0),ROW($A$1:$A$25))+1,1)*10^ROW($A$1:$A$25)/10)</f>
        <v>0</v>
      </c>
      <c r="AE2087" s="180"/>
      <c r="AF2087" s="180"/>
      <c r="AG2087" s="180"/>
    </row>
    <row r="2088" spans="15:33" s="179" customFormat="1" x14ac:dyDescent="0.25">
      <c r="O2088" s="180"/>
      <c r="P2088" s="180"/>
      <c r="Q2088" s="180"/>
      <c r="R2088" s="180"/>
      <c r="S2088" s="180"/>
      <c r="T2088" s="180"/>
      <c r="U2088" s="180"/>
      <c r="V2088" s="180"/>
      <c r="W2088" s="180"/>
      <c r="X2088" s="180"/>
      <c r="Y2088" s="180"/>
      <c r="Z2088" s="180"/>
      <c r="AA2088" s="180"/>
      <c r="AB2088" s="180"/>
      <c r="AC2088" s="205" t="str">
        <f>INDEX(Tracking!$B$6:$B$3001,ROW(A2083),1)&amp;""</f>
        <v/>
      </c>
      <c r="AD2088" s="206">
        <f t="array" ref="AD2088">SUMPRODUCT(MID(0&amp;AC2088,LARGE(INDEX(ISNUMBER(--MID(AC2088,ROW($A$1:$A$25),1))* ROW($A$1:$A$25),0),ROW($A$1:$A$25))+1,1)*10^ROW($A$1:$A$25)/10)</f>
        <v>0</v>
      </c>
      <c r="AE2088" s="180"/>
      <c r="AF2088" s="180"/>
      <c r="AG2088" s="180"/>
    </row>
    <row r="2089" spans="15:33" s="179" customFormat="1" x14ac:dyDescent="0.25">
      <c r="O2089" s="180"/>
      <c r="P2089" s="180"/>
      <c r="Q2089" s="180"/>
      <c r="R2089" s="180"/>
      <c r="S2089" s="180"/>
      <c r="T2089" s="180"/>
      <c r="U2089" s="180"/>
      <c r="V2089" s="180"/>
      <c r="W2089" s="180"/>
      <c r="X2089" s="180"/>
      <c r="Y2089" s="180"/>
      <c r="Z2089" s="180"/>
      <c r="AA2089" s="180"/>
      <c r="AB2089" s="180"/>
      <c r="AC2089" s="205" t="str">
        <f>INDEX(Tracking!$B$6:$B$3001,ROW(A2084),1)&amp;""</f>
        <v/>
      </c>
      <c r="AD2089" s="206">
        <f t="array" ref="AD2089">SUMPRODUCT(MID(0&amp;AC2089,LARGE(INDEX(ISNUMBER(--MID(AC2089,ROW($A$1:$A$25),1))* ROW($A$1:$A$25),0),ROW($A$1:$A$25))+1,1)*10^ROW($A$1:$A$25)/10)</f>
        <v>0</v>
      </c>
      <c r="AE2089" s="180"/>
      <c r="AF2089" s="180"/>
      <c r="AG2089" s="180"/>
    </row>
    <row r="2090" spans="15:33" s="179" customFormat="1" x14ac:dyDescent="0.25">
      <c r="O2090" s="180"/>
      <c r="P2090" s="180"/>
      <c r="Q2090" s="180"/>
      <c r="R2090" s="180"/>
      <c r="S2090" s="180"/>
      <c r="T2090" s="180"/>
      <c r="U2090" s="180"/>
      <c r="V2090" s="180"/>
      <c r="W2090" s="180"/>
      <c r="X2090" s="180"/>
      <c r="Y2090" s="180"/>
      <c r="Z2090" s="180"/>
      <c r="AA2090" s="180"/>
      <c r="AB2090" s="180"/>
      <c r="AC2090" s="205" t="str">
        <f>INDEX(Tracking!$B$6:$B$3001,ROW(A2085),1)&amp;""</f>
        <v/>
      </c>
      <c r="AD2090" s="206">
        <f t="array" ref="AD2090">SUMPRODUCT(MID(0&amp;AC2090,LARGE(INDEX(ISNUMBER(--MID(AC2090,ROW($A$1:$A$25),1))* ROW($A$1:$A$25),0),ROW($A$1:$A$25))+1,1)*10^ROW($A$1:$A$25)/10)</f>
        <v>0</v>
      </c>
      <c r="AE2090" s="180"/>
      <c r="AF2090" s="180"/>
      <c r="AG2090" s="180"/>
    </row>
    <row r="2091" spans="15:33" s="179" customFormat="1" x14ac:dyDescent="0.25">
      <c r="O2091" s="180"/>
      <c r="P2091" s="180"/>
      <c r="Q2091" s="180"/>
      <c r="R2091" s="180"/>
      <c r="S2091" s="180"/>
      <c r="T2091" s="180"/>
      <c r="U2091" s="180"/>
      <c r="V2091" s="180"/>
      <c r="W2091" s="180"/>
      <c r="X2091" s="180"/>
      <c r="Y2091" s="180"/>
      <c r="Z2091" s="180"/>
      <c r="AA2091" s="180"/>
      <c r="AB2091" s="180"/>
      <c r="AC2091" s="205" t="str">
        <f>INDEX(Tracking!$B$6:$B$3001,ROW(A2086),1)&amp;""</f>
        <v/>
      </c>
      <c r="AD2091" s="206">
        <f t="array" ref="AD2091">SUMPRODUCT(MID(0&amp;AC2091,LARGE(INDEX(ISNUMBER(--MID(AC2091,ROW($A$1:$A$25),1))* ROW($A$1:$A$25),0),ROW($A$1:$A$25))+1,1)*10^ROW($A$1:$A$25)/10)</f>
        <v>0</v>
      </c>
      <c r="AE2091" s="180"/>
      <c r="AF2091" s="180"/>
      <c r="AG2091" s="180"/>
    </row>
    <row r="2092" spans="15:33" s="179" customFormat="1" x14ac:dyDescent="0.25">
      <c r="O2092" s="180"/>
      <c r="P2092" s="180"/>
      <c r="Q2092" s="180"/>
      <c r="R2092" s="180"/>
      <c r="S2092" s="180"/>
      <c r="T2092" s="180"/>
      <c r="U2092" s="180"/>
      <c r="V2092" s="180"/>
      <c r="W2092" s="180"/>
      <c r="X2092" s="180"/>
      <c r="Y2092" s="180"/>
      <c r="Z2092" s="180"/>
      <c r="AA2092" s="180"/>
      <c r="AB2092" s="180"/>
      <c r="AC2092" s="205" t="str">
        <f>INDEX(Tracking!$B$6:$B$3001,ROW(A2087),1)&amp;""</f>
        <v/>
      </c>
      <c r="AD2092" s="206">
        <f t="array" ref="AD2092">SUMPRODUCT(MID(0&amp;AC2092,LARGE(INDEX(ISNUMBER(--MID(AC2092,ROW($A$1:$A$25),1))* ROW($A$1:$A$25),0),ROW($A$1:$A$25))+1,1)*10^ROW($A$1:$A$25)/10)</f>
        <v>0</v>
      </c>
      <c r="AE2092" s="180"/>
      <c r="AF2092" s="180"/>
      <c r="AG2092" s="180"/>
    </row>
    <row r="2093" spans="15:33" s="179" customFormat="1" x14ac:dyDescent="0.25">
      <c r="O2093" s="180"/>
      <c r="P2093" s="180"/>
      <c r="Q2093" s="180"/>
      <c r="R2093" s="180"/>
      <c r="S2093" s="180"/>
      <c r="T2093" s="180"/>
      <c r="U2093" s="180"/>
      <c r="V2093" s="180"/>
      <c r="W2093" s="180"/>
      <c r="X2093" s="180"/>
      <c r="Y2093" s="180"/>
      <c r="Z2093" s="180"/>
      <c r="AA2093" s="180"/>
      <c r="AB2093" s="180"/>
      <c r="AC2093" s="205" t="str">
        <f>INDEX(Tracking!$B$6:$B$3001,ROW(A2088),1)&amp;""</f>
        <v/>
      </c>
      <c r="AD2093" s="206">
        <f t="array" ref="AD2093">SUMPRODUCT(MID(0&amp;AC2093,LARGE(INDEX(ISNUMBER(--MID(AC2093,ROW($A$1:$A$25),1))* ROW($A$1:$A$25),0),ROW($A$1:$A$25))+1,1)*10^ROW($A$1:$A$25)/10)</f>
        <v>0</v>
      </c>
      <c r="AE2093" s="180"/>
      <c r="AF2093" s="180"/>
      <c r="AG2093" s="180"/>
    </row>
    <row r="2094" spans="15:33" s="179" customFormat="1" x14ac:dyDescent="0.25">
      <c r="O2094" s="180"/>
      <c r="P2094" s="180"/>
      <c r="Q2094" s="180"/>
      <c r="R2094" s="180"/>
      <c r="S2094" s="180"/>
      <c r="T2094" s="180"/>
      <c r="U2094" s="180"/>
      <c r="V2094" s="180"/>
      <c r="W2094" s="180"/>
      <c r="X2094" s="180"/>
      <c r="Y2094" s="180"/>
      <c r="Z2094" s="180"/>
      <c r="AA2094" s="180"/>
      <c r="AB2094" s="180"/>
      <c r="AC2094" s="205" t="str">
        <f>INDEX(Tracking!$B$6:$B$3001,ROW(A2089),1)&amp;""</f>
        <v/>
      </c>
      <c r="AD2094" s="206">
        <f t="array" ref="AD2094">SUMPRODUCT(MID(0&amp;AC2094,LARGE(INDEX(ISNUMBER(--MID(AC2094,ROW($A$1:$A$25),1))* ROW($A$1:$A$25),0),ROW($A$1:$A$25))+1,1)*10^ROW($A$1:$A$25)/10)</f>
        <v>0</v>
      </c>
      <c r="AE2094" s="180"/>
      <c r="AF2094" s="180"/>
      <c r="AG2094" s="180"/>
    </row>
    <row r="2095" spans="15:33" s="179" customFormat="1" x14ac:dyDescent="0.25">
      <c r="O2095" s="180"/>
      <c r="P2095" s="180"/>
      <c r="Q2095" s="180"/>
      <c r="R2095" s="180"/>
      <c r="S2095" s="180"/>
      <c r="T2095" s="180"/>
      <c r="U2095" s="180"/>
      <c r="V2095" s="180"/>
      <c r="W2095" s="180"/>
      <c r="X2095" s="180"/>
      <c r="Y2095" s="180"/>
      <c r="Z2095" s="180"/>
      <c r="AA2095" s="180"/>
      <c r="AB2095" s="180"/>
      <c r="AC2095" s="205" t="str">
        <f>INDEX(Tracking!$B$6:$B$3001,ROW(A2090),1)&amp;""</f>
        <v/>
      </c>
      <c r="AD2095" s="206">
        <f t="array" ref="AD2095">SUMPRODUCT(MID(0&amp;AC2095,LARGE(INDEX(ISNUMBER(--MID(AC2095,ROW($A$1:$A$25),1))* ROW($A$1:$A$25),0),ROW($A$1:$A$25))+1,1)*10^ROW($A$1:$A$25)/10)</f>
        <v>0</v>
      </c>
      <c r="AE2095" s="180"/>
      <c r="AF2095" s="180"/>
      <c r="AG2095" s="180"/>
    </row>
    <row r="2096" spans="15:33" s="179" customFormat="1" x14ac:dyDescent="0.25">
      <c r="O2096" s="180"/>
      <c r="P2096" s="180"/>
      <c r="Q2096" s="180"/>
      <c r="R2096" s="180"/>
      <c r="S2096" s="180"/>
      <c r="T2096" s="180"/>
      <c r="U2096" s="180"/>
      <c r="V2096" s="180"/>
      <c r="W2096" s="180"/>
      <c r="X2096" s="180"/>
      <c r="Y2096" s="180"/>
      <c r="Z2096" s="180"/>
      <c r="AA2096" s="180"/>
      <c r="AB2096" s="180"/>
      <c r="AC2096" s="205" t="str">
        <f>INDEX(Tracking!$B$6:$B$3001,ROW(A2091),1)&amp;""</f>
        <v/>
      </c>
      <c r="AD2096" s="206">
        <f t="array" ref="AD2096">SUMPRODUCT(MID(0&amp;AC2096,LARGE(INDEX(ISNUMBER(--MID(AC2096,ROW($A$1:$A$25),1))* ROW($A$1:$A$25),0),ROW($A$1:$A$25))+1,1)*10^ROW($A$1:$A$25)/10)</f>
        <v>0</v>
      </c>
      <c r="AE2096" s="180"/>
      <c r="AF2096" s="180"/>
      <c r="AG2096" s="180"/>
    </row>
    <row r="2097" spans="15:33" s="179" customFormat="1" x14ac:dyDescent="0.25">
      <c r="O2097" s="180"/>
      <c r="P2097" s="180"/>
      <c r="Q2097" s="180"/>
      <c r="R2097" s="180"/>
      <c r="S2097" s="180"/>
      <c r="T2097" s="180"/>
      <c r="U2097" s="180"/>
      <c r="V2097" s="180"/>
      <c r="W2097" s="180"/>
      <c r="X2097" s="180"/>
      <c r="Y2097" s="180"/>
      <c r="Z2097" s="180"/>
      <c r="AA2097" s="180"/>
      <c r="AB2097" s="180"/>
      <c r="AC2097" s="205" t="str">
        <f>INDEX(Tracking!$B$6:$B$3001,ROW(A2092),1)&amp;""</f>
        <v/>
      </c>
      <c r="AD2097" s="206">
        <f t="array" ref="AD2097">SUMPRODUCT(MID(0&amp;AC2097,LARGE(INDEX(ISNUMBER(--MID(AC2097,ROW($A$1:$A$25),1))* ROW($A$1:$A$25),0),ROW($A$1:$A$25))+1,1)*10^ROW($A$1:$A$25)/10)</f>
        <v>0</v>
      </c>
      <c r="AE2097" s="180"/>
      <c r="AF2097" s="180"/>
      <c r="AG2097" s="180"/>
    </row>
    <row r="2098" spans="15:33" s="179" customFormat="1" x14ac:dyDescent="0.25">
      <c r="O2098" s="180"/>
      <c r="P2098" s="180"/>
      <c r="Q2098" s="180"/>
      <c r="R2098" s="180"/>
      <c r="S2098" s="180"/>
      <c r="T2098" s="180"/>
      <c r="U2098" s="180"/>
      <c r="V2098" s="180"/>
      <c r="W2098" s="180"/>
      <c r="X2098" s="180"/>
      <c r="Y2098" s="180"/>
      <c r="Z2098" s="180"/>
      <c r="AA2098" s="180"/>
      <c r="AB2098" s="180"/>
      <c r="AC2098" s="205" t="str">
        <f>INDEX(Tracking!$B$6:$B$3001,ROW(A2093),1)&amp;""</f>
        <v/>
      </c>
      <c r="AD2098" s="206">
        <f t="array" ref="AD2098">SUMPRODUCT(MID(0&amp;AC2098,LARGE(INDEX(ISNUMBER(--MID(AC2098,ROW($A$1:$A$25),1))* ROW($A$1:$A$25),0),ROW($A$1:$A$25))+1,1)*10^ROW($A$1:$A$25)/10)</f>
        <v>0</v>
      </c>
      <c r="AE2098" s="180"/>
      <c r="AF2098" s="180"/>
      <c r="AG2098" s="180"/>
    </row>
    <row r="2099" spans="15:33" s="179" customFormat="1" x14ac:dyDescent="0.25">
      <c r="O2099" s="180"/>
      <c r="P2099" s="180"/>
      <c r="Q2099" s="180"/>
      <c r="R2099" s="180"/>
      <c r="S2099" s="180"/>
      <c r="T2099" s="180"/>
      <c r="U2099" s="180"/>
      <c r="V2099" s="180"/>
      <c r="W2099" s="180"/>
      <c r="X2099" s="180"/>
      <c r="Y2099" s="180"/>
      <c r="Z2099" s="180"/>
      <c r="AA2099" s="180"/>
      <c r="AB2099" s="180"/>
      <c r="AC2099" s="205" t="str">
        <f>INDEX(Tracking!$B$6:$B$3001,ROW(A2094),1)&amp;""</f>
        <v/>
      </c>
      <c r="AD2099" s="206">
        <f t="array" ref="AD2099">SUMPRODUCT(MID(0&amp;AC2099,LARGE(INDEX(ISNUMBER(--MID(AC2099,ROW($A$1:$A$25),1))* ROW($A$1:$A$25),0),ROW($A$1:$A$25))+1,1)*10^ROW($A$1:$A$25)/10)</f>
        <v>0</v>
      </c>
      <c r="AE2099" s="180"/>
      <c r="AF2099" s="180"/>
      <c r="AG2099" s="180"/>
    </row>
    <row r="2100" spans="15:33" s="179" customFormat="1" x14ac:dyDescent="0.25">
      <c r="O2100" s="180"/>
      <c r="P2100" s="180"/>
      <c r="Q2100" s="180"/>
      <c r="R2100" s="180"/>
      <c r="S2100" s="180"/>
      <c r="T2100" s="180"/>
      <c r="U2100" s="180"/>
      <c r="V2100" s="180"/>
      <c r="W2100" s="180"/>
      <c r="X2100" s="180"/>
      <c r="Y2100" s="180"/>
      <c r="Z2100" s="180"/>
      <c r="AA2100" s="180"/>
      <c r="AB2100" s="180"/>
      <c r="AC2100" s="205" t="str">
        <f>INDEX(Tracking!$B$6:$B$3001,ROW(A2095),1)&amp;""</f>
        <v/>
      </c>
      <c r="AD2100" s="206">
        <f t="array" ref="AD2100">SUMPRODUCT(MID(0&amp;AC2100,LARGE(INDEX(ISNUMBER(--MID(AC2100,ROW($A$1:$A$25),1))* ROW($A$1:$A$25),0),ROW($A$1:$A$25))+1,1)*10^ROW($A$1:$A$25)/10)</f>
        <v>0</v>
      </c>
      <c r="AE2100" s="180"/>
      <c r="AF2100" s="180"/>
      <c r="AG2100" s="180"/>
    </row>
    <row r="2101" spans="15:33" s="179" customFormat="1" x14ac:dyDescent="0.25">
      <c r="O2101" s="180"/>
      <c r="P2101" s="180"/>
      <c r="Q2101" s="180"/>
      <c r="R2101" s="180"/>
      <c r="S2101" s="180"/>
      <c r="T2101" s="180"/>
      <c r="U2101" s="180"/>
      <c r="V2101" s="180"/>
      <c r="W2101" s="180"/>
      <c r="X2101" s="180"/>
      <c r="Y2101" s="180"/>
      <c r="Z2101" s="180"/>
      <c r="AA2101" s="180"/>
      <c r="AB2101" s="180"/>
      <c r="AC2101" s="205" t="str">
        <f>INDEX(Tracking!$B$6:$B$3001,ROW(A2096),1)&amp;""</f>
        <v/>
      </c>
      <c r="AD2101" s="206">
        <f t="array" ref="AD2101">SUMPRODUCT(MID(0&amp;AC2101,LARGE(INDEX(ISNUMBER(--MID(AC2101,ROW($A$1:$A$25),1))* ROW($A$1:$A$25),0),ROW($A$1:$A$25))+1,1)*10^ROW($A$1:$A$25)/10)</f>
        <v>0</v>
      </c>
      <c r="AE2101" s="180"/>
      <c r="AF2101" s="180"/>
      <c r="AG2101" s="180"/>
    </row>
    <row r="2102" spans="15:33" s="179" customFormat="1" x14ac:dyDescent="0.25">
      <c r="O2102" s="180"/>
      <c r="P2102" s="180"/>
      <c r="Q2102" s="180"/>
      <c r="R2102" s="180"/>
      <c r="S2102" s="180"/>
      <c r="T2102" s="180"/>
      <c r="U2102" s="180"/>
      <c r="V2102" s="180"/>
      <c r="W2102" s="180"/>
      <c r="X2102" s="180"/>
      <c r="Y2102" s="180"/>
      <c r="Z2102" s="180"/>
      <c r="AA2102" s="180"/>
      <c r="AB2102" s="180"/>
      <c r="AC2102" s="205" t="str">
        <f>INDEX(Tracking!$B$6:$B$3001,ROW(A2097),1)&amp;""</f>
        <v/>
      </c>
      <c r="AD2102" s="206">
        <f t="array" ref="AD2102">SUMPRODUCT(MID(0&amp;AC2102,LARGE(INDEX(ISNUMBER(--MID(AC2102,ROW($A$1:$A$25),1))* ROW($A$1:$A$25),0),ROW($A$1:$A$25))+1,1)*10^ROW($A$1:$A$25)/10)</f>
        <v>0</v>
      </c>
      <c r="AE2102" s="180"/>
      <c r="AF2102" s="180"/>
      <c r="AG2102" s="180"/>
    </row>
    <row r="2103" spans="15:33" s="179" customFormat="1" x14ac:dyDescent="0.25">
      <c r="O2103" s="180"/>
      <c r="P2103" s="180"/>
      <c r="Q2103" s="180"/>
      <c r="R2103" s="180"/>
      <c r="S2103" s="180"/>
      <c r="T2103" s="180"/>
      <c r="U2103" s="180"/>
      <c r="V2103" s="180"/>
      <c r="W2103" s="180"/>
      <c r="X2103" s="180"/>
      <c r="Y2103" s="180"/>
      <c r="Z2103" s="180"/>
      <c r="AA2103" s="180"/>
      <c r="AB2103" s="180"/>
      <c r="AC2103" s="205" t="str">
        <f>INDEX(Tracking!$B$6:$B$3001,ROW(A2098),1)&amp;""</f>
        <v/>
      </c>
      <c r="AD2103" s="206">
        <f t="array" ref="AD2103">SUMPRODUCT(MID(0&amp;AC2103,LARGE(INDEX(ISNUMBER(--MID(AC2103,ROW($A$1:$A$25),1))* ROW($A$1:$A$25),0),ROW($A$1:$A$25))+1,1)*10^ROW($A$1:$A$25)/10)</f>
        <v>0</v>
      </c>
      <c r="AE2103" s="180"/>
      <c r="AF2103" s="180"/>
      <c r="AG2103" s="180"/>
    </row>
    <row r="2104" spans="15:33" s="179" customFormat="1" x14ac:dyDescent="0.25">
      <c r="O2104" s="180"/>
      <c r="P2104" s="180"/>
      <c r="Q2104" s="180"/>
      <c r="R2104" s="180"/>
      <c r="S2104" s="180"/>
      <c r="T2104" s="180"/>
      <c r="U2104" s="180"/>
      <c r="V2104" s="180"/>
      <c r="W2104" s="180"/>
      <c r="X2104" s="180"/>
      <c r="Y2104" s="180"/>
      <c r="Z2104" s="180"/>
      <c r="AA2104" s="180"/>
      <c r="AB2104" s="180"/>
      <c r="AC2104" s="205" t="str">
        <f>INDEX(Tracking!$B$6:$B$3001,ROW(A2099),1)&amp;""</f>
        <v/>
      </c>
      <c r="AD2104" s="206">
        <f t="array" ref="AD2104">SUMPRODUCT(MID(0&amp;AC2104,LARGE(INDEX(ISNUMBER(--MID(AC2104,ROW($A$1:$A$25),1))* ROW($A$1:$A$25),0),ROW($A$1:$A$25))+1,1)*10^ROW($A$1:$A$25)/10)</f>
        <v>0</v>
      </c>
      <c r="AE2104" s="180"/>
      <c r="AF2104" s="180"/>
      <c r="AG2104" s="180"/>
    </row>
    <row r="2105" spans="15:33" s="179" customFormat="1" x14ac:dyDescent="0.25">
      <c r="O2105" s="180"/>
      <c r="P2105" s="180"/>
      <c r="Q2105" s="180"/>
      <c r="R2105" s="180"/>
      <c r="S2105" s="180"/>
      <c r="T2105" s="180"/>
      <c r="U2105" s="180"/>
      <c r="V2105" s="180"/>
      <c r="W2105" s="180"/>
      <c r="X2105" s="180"/>
      <c r="Y2105" s="180"/>
      <c r="Z2105" s="180"/>
      <c r="AA2105" s="180"/>
      <c r="AB2105" s="180"/>
      <c r="AC2105" s="205" t="str">
        <f>INDEX(Tracking!$B$6:$B$3001,ROW(A2100),1)&amp;""</f>
        <v/>
      </c>
      <c r="AD2105" s="206">
        <f t="array" ref="AD2105">SUMPRODUCT(MID(0&amp;AC2105,LARGE(INDEX(ISNUMBER(--MID(AC2105,ROW($A$1:$A$25),1))* ROW($A$1:$A$25),0),ROW($A$1:$A$25))+1,1)*10^ROW($A$1:$A$25)/10)</f>
        <v>0</v>
      </c>
      <c r="AE2105" s="180"/>
      <c r="AF2105" s="180"/>
      <c r="AG2105" s="180"/>
    </row>
    <row r="2106" spans="15:33" s="179" customFormat="1" x14ac:dyDescent="0.25">
      <c r="O2106" s="180"/>
      <c r="P2106" s="180"/>
      <c r="Q2106" s="180"/>
      <c r="R2106" s="180"/>
      <c r="S2106" s="180"/>
      <c r="T2106" s="180"/>
      <c r="U2106" s="180"/>
      <c r="V2106" s="180"/>
      <c r="W2106" s="180"/>
      <c r="X2106" s="180"/>
      <c r="Y2106" s="180"/>
      <c r="Z2106" s="180"/>
      <c r="AA2106" s="180"/>
      <c r="AB2106" s="180"/>
      <c r="AC2106" s="205" t="str">
        <f>INDEX(Tracking!$B$6:$B$3001,ROW(A2101),1)&amp;""</f>
        <v/>
      </c>
      <c r="AD2106" s="206">
        <f t="array" ref="AD2106">SUMPRODUCT(MID(0&amp;AC2106,LARGE(INDEX(ISNUMBER(--MID(AC2106,ROW($A$1:$A$25),1))* ROW($A$1:$A$25),0),ROW($A$1:$A$25))+1,1)*10^ROW($A$1:$A$25)/10)</f>
        <v>0</v>
      </c>
      <c r="AE2106" s="180"/>
      <c r="AF2106" s="180"/>
      <c r="AG2106" s="180"/>
    </row>
    <row r="2107" spans="15:33" s="179" customFormat="1" x14ac:dyDescent="0.25">
      <c r="O2107" s="180"/>
      <c r="P2107" s="180"/>
      <c r="Q2107" s="180"/>
      <c r="R2107" s="180"/>
      <c r="S2107" s="180"/>
      <c r="T2107" s="180"/>
      <c r="U2107" s="180"/>
      <c r="V2107" s="180"/>
      <c r="W2107" s="180"/>
      <c r="X2107" s="180"/>
      <c r="Y2107" s="180"/>
      <c r="Z2107" s="180"/>
      <c r="AA2107" s="180"/>
      <c r="AB2107" s="180"/>
      <c r="AC2107" s="205" t="str">
        <f>INDEX(Tracking!$B$6:$B$3001,ROW(A2102),1)&amp;""</f>
        <v/>
      </c>
      <c r="AD2107" s="206">
        <f t="array" ref="AD2107">SUMPRODUCT(MID(0&amp;AC2107,LARGE(INDEX(ISNUMBER(--MID(AC2107,ROW($A$1:$A$25),1))* ROW($A$1:$A$25),0),ROW($A$1:$A$25))+1,1)*10^ROW($A$1:$A$25)/10)</f>
        <v>0</v>
      </c>
      <c r="AE2107" s="180"/>
      <c r="AF2107" s="180"/>
      <c r="AG2107" s="180"/>
    </row>
    <row r="2108" spans="15:33" s="179" customFormat="1" x14ac:dyDescent="0.25">
      <c r="O2108" s="180"/>
      <c r="P2108" s="180"/>
      <c r="Q2108" s="180"/>
      <c r="R2108" s="180"/>
      <c r="S2108" s="180"/>
      <c r="T2108" s="180"/>
      <c r="U2108" s="180"/>
      <c r="V2108" s="180"/>
      <c r="W2108" s="180"/>
      <c r="X2108" s="180"/>
      <c r="Y2108" s="180"/>
      <c r="Z2108" s="180"/>
      <c r="AA2108" s="180"/>
      <c r="AB2108" s="180"/>
      <c r="AC2108" s="205" t="str">
        <f>INDEX(Tracking!$B$6:$B$3001,ROW(A2103),1)&amp;""</f>
        <v/>
      </c>
      <c r="AD2108" s="206">
        <f t="array" ref="AD2108">SUMPRODUCT(MID(0&amp;AC2108,LARGE(INDEX(ISNUMBER(--MID(AC2108,ROW($A$1:$A$25),1))* ROW($A$1:$A$25),0),ROW($A$1:$A$25))+1,1)*10^ROW($A$1:$A$25)/10)</f>
        <v>0</v>
      </c>
      <c r="AE2108" s="180"/>
      <c r="AF2108" s="180"/>
      <c r="AG2108" s="180"/>
    </row>
    <row r="2109" spans="15:33" s="179" customFormat="1" x14ac:dyDescent="0.25">
      <c r="O2109" s="180"/>
      <c r="P2109" s="180"/>
      <c r="Q2109" s="180"/>
      <c r="R2109" s="180"/>
      <c r="S2109" s="180"/>
      <c r="T2109" s="180"/>
      <c r="U2109" s="180"/>
      <c r="V2109" s="180"/>
      <c r="W2109" s="180"/>
      <c r="X2109" s="180"/>
      <c r="Y2109" s="180"/>
      <c r="Z2109" s="180"/>
      <c r="AA2109" s="180"/>
      <c r="AB2109" s="180"/>
      <c r="AC2109" s="205" t="str">
        <f>INDEX(Tracking!$B$6:$B$3001,ROW(A2104),1)&amp;""</f>
        <v/>
      </c>
      <c r="AD2109" s="206">
        <f t="array" ref="AD2109">SUMPRODUCT(MID(0&amp;AC2109,LARGE(INDEX(ISNUMBER(--MID(AC2109,ROW($A$1:$A$25),1))* ROW($A$1:$A$25),0),ROW($A$1:$A$25))+1,1)*10^ROW($A$1:$A$25)/10)</f>
        <v>0</v>
      </c>
      <c r="AE2109" s="180"/>
      <c r="AF2109" s="180"/>
      <c r="AG2109" s="180"/>
    </row>
    <row r="2110" spans="15:33" s="179" customFormat="1" x14ac:dyDescent="0.25">
      <c r="O2110" s="180"/>
      <c r="P2110" s="180"/>
      <c r="Q2110" s="180"/>
      <c r="R2110" s="180"/>
      <c r="S2110" s="180"/>
      <c r="T2110" s="180"/>
      <c r="U2110" s="180"/>
      <c r="V2110" s="180"/>
      <c r="W2110" s="180"/>
      <c r="X2110" s="180"/>
      <c r="Y2110" s="180"/>
      <c r="Z2110" s="180"/>
      <c r="AA2110" s="180"/>
      <c r="AB2110" s="180"/>
      <c r="AC2110" s="205" t="str">
        <f>INDEX(Tracking!$B$6:$B$3001,ROW(A2105),1)&amp;""</f>
        <v/>
      </c>
      <c r="AD2110" s="206">
        <f t="array" ref="AD2110">SUMPRODUCT(MID(0&amp;AC2110,LARGE(INDEX(ISNUMBER(--MID(AC2110,ROW($A$1:$A$25),1))* ROW($A$1:$A$25),0),ROW($A$1:$A$25))+1,1)*10^ROW($A$1:$A$25)/10)</f>
        <v>0</v>
      </c>
      <c r="AE2110" s="180"/>
      <c r="AF2110" s="180"/>
      <c r="AG2110" s="180"/>
    </row>
    <row r="2111" spans="15:33" s="179" customFormat="1" x14ac:dyDescent="0.25">
      <c r="O2111" s="180"/>
      <c r="P2111" s="180"/>
      <c r="Q2111" s="180"/>
      <c r="R2111" s="180"/>
      <c r="S2111" s="180"/>
      <c r="T2111" s="180"/>
      <c r="U2111" s="180"/>
      <c r="V2111" s="180"/>
      <c r="W2111" s="180"/>
      <c r="X2111" s="180"/>
      <c r="Y2111" s="180"/>
      <c r="Z2111" s="180"/>
      <c r="AA2111" s="180"/>
      <c r="AB2111" s="180"/>
      <c r="AC2111" s="205" t="str">
        <f>INDEX(Tracking!$B$6:$B$3001,ROW(A2106),1)&amp;""</f>
        <v/>
      </c>
      <c r="AD2111" s="206">
        <f t="array" ref="AD2111">SUMPRODUCT(MID(0&amp;AC2111,LARGE(INDEX(ISNUMBER(--MID(AC2111,ROW($A$1:$A$25),1))* ROW($A$1:$A$25),0),ROW($A$1:$A$25))+1,1)*10^ROW($A$1:$A$25)/10)</f>
        <v>0</v>
      </c>
      <c r="AE2111" s="180"/>
      <c r="AF2111" s="180"/>
      <c r="AG2111" s="180"/>
    </row>
    <row r="2112" spans="15:33" s="179" customFormat="1" x14ac:dyDescent="0.25">
      <c r="O2112" s="180"/>
      <c r="P2112" s="180"/>
      <c r="Q2112" s="180"/>
      <c r="R2112" s="180"/>
      <c r="S2112" s="180"/>
      <c r="T2112" s="180"/>
      <c r="U2112" s="180"/>
      <c r="V2112" s="180"/>
      <c r="W2112" s="180"/>
      <c r="X2112" s="180"/>
      <c r="Y2112" s="180"/>
      <c r="Z2112" s="180"/>
      <c r="AA2112" s="180"/>
      <c r="AB2112" s="180"/>
      <c r="AC2112" s="205" t="str">
        <f>INDEX(Tracking!$B$6:$B$3001,ROW(A2107),1)&amp;""</f>
        <v/>
      </c>
      <c r="AD2112" s="206">
        <f t="array" ref="AD2112">SUMPRODUCT(MID(0&amp;AC2112,LARGE(INDEX(ISNUMBER(--MID(AC2112,ROW($A$1:$A$25),1))* ROW($A$1:$A$25),0),ROW($A$1:$A$25))+1,1)*10^ROW($A$1:$A$25)/10)</f>
        <v>0</v>
      </c>
      <c r="AE2112" s="180"/>
      <c r="AF2112" s="180"/>
      <c r="AG2112" s="180"/>
    </row>
    <row r="2113" spans="15:33" s="179" customFormat="1" x14ac:dyDescent="0.25">
      <c r="O2113" s="180"/>
      <c r="P2113" s="180"/>
      <c r="Q2113" s="180"/>
      <c r="R2113" s="180"/>
      <c r="S2113" s="180"/>
      <c r="T2113" s="180"/>
      <c r="U2113" s="180"/>
      <c r="V2113" s="180"/>
      <c r="W2113" s="180"/>
      <c r="X2113" s="180"/>
      <c r="Y2113" s="180"/>
      <c r="Z2113" s="180"/>
      <c r="AA2113" s="180"/>
      <c r="AB2113" s="180"/>
      <c r="AC2113" s="205" t="str">
        <f>INDEX(Tracking!$B$6:$B$3001,ROW(A2108),1)&amp;""</f>
        <v/>
      </c>
      <c r="AD2113" s="206">
        <f t="array" ref="AD2113">SUMPRODUCT(MID(0&amp;AC2113,LARGE(INDEX(ISNUMBER(--MID(AC2113,ROW($A$1:$A$25),1))* ROW($A$1:$A$25),0),ROW($A$1:$A$25))+1,1)*10^ROW($A$1:$A$25)/10)</f>
        <v>0</v>
      </c>
      <c r="AE2113" s="180"/>
      <c r="AF2113" s="180"/>
      <c r="AG2113" s="180"/>
    </row>
    <row r="2114" spans="15:33" s="179" customFormat="1" x14ac:dyDescent="0.25">
      <c r="O2114" s="180"/>
      <c r="P2114" s="180"/>
      <c r="Q2114" s="180"/>
      <c r="R2114" s="180"/>
      <c r="S2114" s="180"/>
      <c r="T2114" s="180"/>
      <c r="U2114" s="180"/>
      <c r="V2114" s="180"/>
      <c r="W2114" s="180"/>
      <c r="X2114" s="180"/>
      <c r="Y2114" s="180"/>
      <c r="Z2114" s="180"/>
      <c r="AA2114" s="180"/>
      <c r="AB2114" s="180"/>
      <c r="AC2114" s="205" t="str">
        <f>INDEX(Tracking!$B$6:$B$3001,ROW(A2109),1)&amp;""</f>
        <v/>
      </c>
      <c r="AD2114" s="206">
        <f t="array" ref="AD2114">SUMPRODUCT(MID(0&amp;AC2114,LARGE(INDEX(ISNUMBER(--MID(AC2114,ROW($A$1:$A$25),1))* ROW($A$1:$A$25),0),ROW($A$1:$A$25))+1,1)*10^ROW($A$1:$A$25)/10)</f>
        <v>0</v>
      </c>
      <c r="AE2114" s="180"/>
      <c r="AF2114" s="180"/>
      <c r="AG2114" s="180"/>
    </row>
    <row r="2115" spans="15:33" s="179" customFormat="1" x14ac:dyDescent="0.25">
      <c r="O2115" s="180"/>
      <c r="P2115" s="180"/>
      <c r="Q2115" s="180"/>
      <c r="R2115" s="180"/>
      <c r="S2115" s="180"/>
      <c r="T2115" s="180"/>
      <c r="U2115" s="180"/>
      <c r="V2115" s="180"/>
      <c r="W2115" s="180"/>
      <c r="X2115" s="180"/>
      <c r="Y2115" s="180"/>
      <c r="Z2115" s="180"/>
      <c r="AA2115" s="180"/>
      <c r="AB2115" s="180"/>
      <c r="AC2115" s="205" t="str">
        <f>INDEX(Tracking!$B$6:$B$3001,ROW(A2110),1)&amp;""</f>
        <v/>
      </c>
      <c r="AD2115" s="206">
        <f t="array" ref="AD2115">SUMPRODUCT(MID(0&amp;AC2115,LARGE(INDEX(ISNUMBER(--MID(AC2115,ROW($A$1:$A$25),1))* ROW($A$1:$A$25),0),ROW($A$1:$A$25))+1,1)*10^ROW($A$1:$A$25)/10)</f>
        <v>0</v>
      </c>
      <c r="AE2115" s="180"/>
      <c r="AF2115" s="180"/>
      <c r="AG2115" s="180"/>
    </row>
    <row r="2116" spans="15:33" s="179" customFormat="1" x14ac:dyDescent="0.25">
      <c r="O2116" s="180"/>
      <c r="P2116" s="180"/>
      <c r="Q2116" s="180"/>
      <c r="R2116" s="180"/>
      <c r="S2116" s="180"/>
      <c r="T2116" s="180"/>
      <c r="U2116" s="180"/>
      <c r="V2116" s="180"/>
      <c r="W2116" s="180"/>
      <c r="X2116" s="180"/>
      <c r="Y2116" s="180"/>
      <c r="Z2116" s="180"/>
      <c r="AA2116" s="180"/>
      <c r="AB2116" s="180"/>
      <c r="AC2116" s="205" t="str">
        <f>INDEX(Tracking!$B$6:$B$3001,ROW(A2111),1)&amp;""</f>
        <v/>
      </c>
      <c r="AD2116" s="206">
        <f t="array" ref="AD2116">SUMPRODUCT(MID(0&amp;AC2116,LARGE(INDEX(ISNUMBER(--MID(AC2116,ROW($A$1:$A$25),1))* ROW($A$1:$A$25),0),ROW($A$1:$A$25))+1,1)*10^ROW($A$1:$A$25)/10)</f>
        <v>0</v>
      </c>
      <c r="AE2116" s="180"/>
      <c r="AF2116" s="180"/>
      <c r="AG2116" s="180"/>
    </row>
    <row r="2117" spans="15:33" s="179" customFormat="1" x14ac:dyDescent="0.25">
      <c r="O2117" s="180"/>
      <c r="P2117" s="180"/>
      <c r="Q2117" s="180"/>
      <c r="R2117" s="180"/>
      <c r="S2117" s="180"/>
      <c r="T2117" s="180"/>
      <c r="U2117" s="180"/>
      <c r="V2117" s="180"/>
      <c r="W2117" s="180"/>
      <c r="X2117" s="180"/>
      <c r="Y2117" s="180"/>
      <c r="Z2117" s="180"/>
      <c r="AA2117" s="180"/>
      <c r="AB2117" s="180"/>
      <c r="AC2117" s="205" t="str">
        <f>INDEX(Tracking!$B$6:$B$3001,ROW(A2112),1)&amp;""</f>
        <v/>
      </c>
      <c r="AD2117" s="206">
        <f t="array" ref="AD2117">SUMPRODUCT(MID(0&amp;AC2117,LARGE(INDEX(ISNUMBER(--MID(AC2117,ROW($A$1:$A$25),1))* ROW($A$1:$A$25),0),ROW($A$1:$A$25))+1,1)*10^ROW($A$1:$A$25)/10)</f>
        <v>0</v>
      </c>
      <c r="AE2117" s="180"/>
      <c r="AF2117" s="180"/>
      <c r="AG2117" s="180"/>
    </row>
    <row r="2118" spans="15:33" s="179" customFormat="1" x14ac:dyDescent="0.25">
      <c r="O2118" s="180"/>
      <c r="P2118" s="180"/>
      <c r="Q2118" s="180"/>
      <c r="R2118" s="180"/>
      <c r="S2118" s="180"/>
      <c r="T2118" s="180"/>
      <c r="U2118" s="180"/>
      <c r="V2118" s="180"/>
      <c r="W2118" s="180"/>
      <c r="X2118" s="180"/>
      <c r="Y2118" s="180"/>
      <c r="Z2118" s="180"/>
      <c r="AA2118" s="180"/>
      <c r="AB2118" s="180"/>
      <c r="AC2118" s="205" t="str">
        <f>INDEX(Tracking!$B$6:$B$3001,ROW(A2113),1)&amp;""</f>
        <v/>
      </c>
      <c r="AD2118" s="206">
        <f t="array" ref="AD2118">SUMPRODUCT(MID(0&amp;AC2118,LARGE(INDEX(ISNUMBER(--MID(AC2118,ROW($A$1:$A$25),1))* ROW($A$1:$A$25),0),ROW($A$1:$A$25))+1,1)*10^ROW($A$1:$A$25)/10)</f>
        <v>0</v>
      </c>
      <c r="AE2118" s="180"/>
      <c r="AF2118" s="180"/>
      <c r="AG2118" s="180"/>
    </row>
    <row r="2119" spans="15:33" s="179" customFormat="1" x14ac:dyDescent="0.25">
      <c r="O2119" s="180"/>
      <c r="P2119" s="180"/>
      <c r="Q2119" s="180"/>
      <c r="R2119" s="180"/>
      <c r="S2119" s="180"/>
      <c r="T2119" s="180"/>
      <c r="U2119" s="180"/>
      <c r="V2119" s="180"/>
      <c r="W2119" s="180"/>
      <c r="X2119" s="180"/>
      <c r="Y2119" s="180"/>
      <c r="Z2119" s="180"/>
      <c r="AA2119" s="180"/>
      <c r="AB2119" s="180"/>
      <c r="AC2119" s="205" t="str">
        <f>INDEX(Tracking!$B$6:$B$3001,ROW(A2114),1)&amp;""</f>
        <v/>
      </c>
      <c r="AD2119" s="206">
        <f t="array" ref="AD2119">SUMPRODUCT(MID(0&amp;AC2119,LARGE(INDEX(ISNUMBER(--MID(AC2119,ROW($A$1:$A$25),1))* ROW($A$1:$A$25),0),ROW($A$1:$A$25))+1,1)*10^ROW($A$1:$A$25)/10)</f>
        <v>0</v>
      </c>
      <c r="AE2119" s="180"/>
      <c r="AF2119" s="180"/>
      <c r="AG2119" s="180"/>
    </row>
    <row r="2120" spans="15:33" s="179" customFormat="1" x14ac:dyDescent="0.25">
      <c r="O2120" s="180"/>
      <c r="P2120" s="180"/>
      <c r="Q2120" s="180"/>
      <c r="R2120" s="180"/>
      <c r="S2120" s="180"/>
      <c r="T2120" s="180"/>
      <c r="U2120" s="180"/>
      <c r="V2120" s="180"/>
      <c r="W2120" s="180"/>
      <c r="X2120" s="180"/>
      <c r="Y2120" s="180"/>
      <c r="Z2120" s="180"/>
      <c r="AA2120" s="180"/>
      <c r="AB2120" s="180"/>
      <c r="AC2120" s="205" t="str">
        <f>INDEX(Tracking!$B$6:$B$3001,ROW(A2115),1)&amp;""</f>
        <v/>
      </c>
      <c r="AD2120" s="206">
        <f t="array" ref="AD2120">SUMPRODUCT(MID(0&amp;AC2120,LARGE(INDEX(ISNUMBER(--MID(AC2120,ROW($A$1:$A$25),1))* ROW($A$1:$A$25),0),ROW($A$1:$A$25))+1,1)*10^ROW($A$1:$A$25)/10)</f>
        <v>0</v>
      </c>
      <c r="AE2120" s="180"/>
      <c r="AF2120" s="180"/>
      <c r="AG2120" s="180"/>
    </row>
    <row r="2121" spans="15:33" s="179" customFormat="1" x14ac:dyDescent="0.25">
      <c r="O2121" s="180"/>
      <c r="P2121" s="180"/>
      <c r="Q2121" s="180"/>
      <c r="R2121" s="180"/>
      <c r="S2121" s="180"/>
      <c r="T2121" s="180"/>
      <c r="U2121" s="180"/>
      <c r="V2121" s="180"/>
      <c r="W2121" s="180"/>
      <c r="X2121" s="180"/>
      <c r="Y2121" s="180"/>
      <c r="Z2121" s="180"/>
      <c r="AA2121" s="180"/>
      <c r="AB2121" s="180"/>
      <c r="AC2121" s="205" t="str">
        <f>INDEX(Tracking!$B$6:$B$3001,ROW(A2116),1)&amp;""</f>
        <v/>
      </c>
      <c r="AD2121" s="206">
        <f t="array" ref="AD2121">SUMPRODUCT(MID(0&amp;AC2121,LARGE(INDEX(ISNUMBER(--MID(AC2121,ROW($A$1:$A$25),1))* ROW($A$1:$A$25),0),ROW($A$1:$A$25))+1,1)*10^ROW($A$1:$A$25)/10)</f>
        <v>0</v>
      </c>
      <c r="AE2121" s="180"/>
      <c r="AF2121" s="180"/>
      <c r="AG2121" s="180"/>
    </row>
    <row r="2122" spans="15:33" s="179" customFormat="1" x14ac:dyDescent="0.25">
      <c r="O2122" s="180"/>
      <c r="P2122" s="180"/>
      <c r="Q2122" s="180"/>
      <c r="R2122" s="180"/>
      <c r="S2122" s="180"/>
      <c r="T2122" s="180"/>
      <c r="U2122" s="180"/>
      <c r="V2122" s="180"/>
      <c r="W2122" s="180"/>
      <c r="X2122" s="180"/>
      <c r="Y2122" s="180"/>
      <c r="Z2122" s="180"/>
      <c r="AA2122" s="180"/>
      <c r="AB2122" s="180"/>
      <c r="AC2122" s="205" t="str">
        <f>INDEX(Tracking!$B$6:$B$3001,ROW(A2117),1)&amp;""</f>
        <v/>
      </c>
      <c r="AD2122" s="206">
        <f t="array" ref="AD2122">SUMPRODUCT(MID(0&amp;AC2122,LARGE(INDEX(ISNUMBER(--MID(AC2122,ROW($A$1:$A$25),1))* ROW($A$1:$A$25),0),ROW($A$1:$A$25))+1,1)*10^ROW($A$1:$A$25)/10)</f>
        <v>0</v>
      </c>
      <c r="AE2122" s="180"/>
      <c r="AF2122" s="180"/>
      <c r="AG2122" s="180"/>
    </row>
    <row r="2123" spans="15:33" s="179" customFormat="1" x14ac:dyDescent="0.25">
      <c r="O2123" s="180"/>
      <c r="P2123" s="180"/>
      <c r="Q2123" s="180"/>
      <c r="R2123" s="180"/>
      <c r="S2123" s="180"/>
      <c r="T2123" s="180"/>
      <c r="U2123" s="180"/>
      <c r="V2123" s="180"/>
      <c r="W2123" s="180"/>
      <c r="X2123" s="180"/>
      <c r="Y2123" s="180"/>
      <c r="Z2123" s="180"/>
      <c r="AA2123" s="180"/>
      <c r="AB2123" s="180"/>
      <c r="AC2123" s="205" t="str">
        <f>INDEX(Tracking!$B$6:$B$3001,ROW(A2118),1)&amp;""</f>
        <v/>
      </c>
      <c r="AD2123" s="206">
        <f t="array" ref="AD2123">SUMPRODUCT(MID(0&amp;AC2123,LARGE(INDEX(ISNUMBER(--MID(AC2123,ROW($A$1:$A$25),1))* ROW($A$1:$A$25),0),ROW($A$1:$A$25))+1,1)*10^ROW($A$1:$A$25)/10)</f>
        <v>0</v>
      </c>
      <c r="AE2123" s="180"/>
      <c r="AF2123" s="180"/>
      <c r="AG2123" s="180"/>
    </row>
    <row r="2124" spans="15:33" s="179" customFormat="1" x14ac:dyDescent="0.25">
      <c r="O2124" s="180"/>
      <c r="P2124" s="180"/>
      <c r="Q2124" s="180"/>
      <c r="R2124" s="180"/>
      <c r="S2124" s="180"/>
      <c r="T2124" s="180"/>
      <c r="U2124" s="180"/>
      <c r="V2124" s="180"/>
      <c r="W2124" s="180"/>
      <c r="X2124" s="180"/>
      <c r="Y2124" s="180"/>
      <c r="Z2124" s="180"/>
      <c r="AA2124" s="180"/>
      <c r="AB2124" s="180"/>
      <c r="AC2124" s="205" t="str">
        <f>INDEX(Tracking!$B$6:$B$3001,ROW(A2119),1)&amp;""</f>
        <v/>
      </c>
      <c r="AD2124" s="206">
        <f t="array" ref="AD2124">SUMPRODUCT(MID(0&amp;AC2124,LARGE(INDEX(ISNUMBER(--MID(AC2124,ROW($A$1:$A$25),1))* ROW($A$1:$A$25),0),ROW($A$1:$A$25))+1,1)*10^ROW($A$1:$A$25)/10)</f>
        <v>0</v>
      </c>
      <c r="AE2124" s="180"/>
      <c r="AF2124" s="180"/>
      <c r="AG2124" s="180"/>
    </row>
    <row r="2125" spans="15:33" s="179" customFormat="1" x14ac:dyDescent="0.25">
      <c r="O2125" s="180"/>
      <c r="P2125" s="180"/>
      <c r="Q2125" s="180"/>
      <c r="R2125" s="180"/>
      <c r="S2125" s="180"/>
      <c r="T2125" s="180"/>
      <c r="U2125" s="180"/>
      <c r="V2125" s="180"/>
      <c r="W2125" s="180"/>
      <c r="X2125" s="180"/>
      <c r="Y2125" s="180"/>
      <c r="Z2125" s="180"/>
      <c r="AA2125" s="180"/>
      <c r="AB2125" s="180"/>
      <c r="AC2125" s="205" t="str">
        <f>INDEX(Tracking!$B$6:$B$3001,ROW(A2120),1)&amp;""</f>
        <v/>
      </c>
      <c r="AD2125" s="206">
        <f t="array" ref="AD2125">SUMPRODUCT(MID(0&amp;AC2125,LARGE(INDEX(ISNUMBER(--MID(AC2125,ROW($A$1:$A$25),1))* ROW($A$1:$A$25),0),ROW($A$1:$A$25))+1,1)*10^ROW($A$1:$A$25)/10)</f>
        <v>0</v>
      </c>
      <c r="AE2125" s="180"/>
      <c r="AF2125" s="180"/>
      <c r="AG2125" s="180"/>
    </row>
    <row r="2126" spans="15:33" s="179" customFormat="1" x14ac:dyDescent="0.25">
      <c r="O2126" s="180"/>
      <c r="P2126" s="180"/>
      <c r="Q2126" s="180"/>
      <c r="R2126" s="180"/>
      <c r="S2126" s="180"/>
      <c r="T2126" s="180"/>
      <c r="U2126" s="180"/>
      <c r="V2126" s="180"/>
      <c r="W2126" s="180"/>
      <c r="X2126" s="180"/>
      <c r="Y2126" s="180"/>
      <c r="Z2126" s="180"/>
      <c r="AA2126" s="180"/>
      <c r="AB2126" s="180"/>
      <c r="AC2126" s="205" t="str">
        <f>INDEX(Tracking!$B$6:$B$3001,ROW(A2121),1)&amp;""</f>
        <v/>
      </c>
      <c r="AD2126" s="206">
        <f t="array" ref="AD2126">SUMPRODUCT(MID(0&amp;AC2126,LARGE(INDEX(ISNUMBER(--MID(AC2126,ROW($A$1:$A$25),1))* ROW($A$1:$A$25),0),ROW($A$1:$A$25))+1,1)*10^ROW($A$1:$A$25)/10)</f>
        <v>0</v>
      </c>
      <c r="AE2126" s="180"/>
      <c r="AF2126" s="180"/>
      <c r="AG2126" s="180"/>
    </row>
    <row r="2127" spans="15:33" s="179" customFormat="1" x14ac:dyDescent="0.25">
      <c r="O2127" s="180"/>
      <c r="P2127" s="180"/>
      <c r="Q2127" s="180"/>
      <c r="R2127" s="180"/>
      <c r="S2127" s="180"/>
      <c r="T2127" s="180"/>
      <c r="U2127" s="180"/>
      <c r="V2127" s="180"/>
      <c r="W2127" s="180"/>
      <c r="X2127" s="180"/>
      <c r="Y2127" s="180"/>
      <c r="Z2127" s="180"/>
      <c r="AA2127" s="180"/>
      <c r="AB2127" s="180"/>
      <c r="AC2127" s="205" t="str">
        <f>INDEX(Tracking!$B$6:$B$3001,ROW(A2122),1)&amp;""</f>
        <v/>
      </c>
      <c r="AD2127" s="206">
        <f t="array" ref="AD2127">SUMPRODUCT(MID(0&amp;AC2127,LARGE(INDEX(ISNUMBER(--MID(AC2127,ROW($A$1:$A$25),1))* ROW($A$1:$A$25),0),ROW($A$1:$A$25))+1,1)*10^ROW($A$1:$A$25)/10)</f>
        <v>0</v>
      </c>
      <c r="AE2127" s="180"/>
      <c r="AF2127" s="180"/>
      <c r="AG2127" s="180"/>
    </row>
    <row r="2128" spans="15:33" s="179" customFormat="1" x14ac:dyDescent="0.25">
      <c r="O2128" s="180"/>
      <c r="P2128" s="180"/>
      <c r="Q2128" s="180"/>
      <c r="R2128" s="180"/>
      <c r="S2128" s="180"/>
      <c r="T2128" s="180"/>
      <c r="U2128" s="180"/>
      <c r="V2128" s="180"/>
      <c r="W2128" s="180"/>
      <c r="X2128" s="180"/>
      <c r="Y2128" s="180"/>
      <c r="Z2128" s="180"/>
      <c r="AA2128" s="180"/>
      <c r="AB2128" s="180"/>
      <c r="AC2128" s="205" t="str">
        <f>INDEX(Tracking!$B$6:$B$3001,ROW(A2123),1)&amp;""</f>
        <v/>
      </c>
      <c r="AD2128" s="206">
        <f t="array" ref="AD2128">SUMPRODUCT(MID(0&amp;AC2128,LARGE(INDEX(ISNUMBER(--MID(AC2128,ROW($A$1:$A$25),1))* ROW($A$1:$A$25),0),ROW($A$1:$A$25))+1,1)*10^ROW($A$1:$A$25)/10)</f>
        <v>0</v>
      </c>
      <c r="AE2128" s="180"/>
      <c r="AF2128" s="180"/>
      <c r="AG2128" s="180"/>
    </row>
    <row r="2129" spans="15:33" s="179" customFormat="1" x14ac:dyDescent="0.25">
      <c r="O2129" s="180"/>
      <c r="P2129" s="180"/>
      <c r="Q2129" s="180"/>
      <c r="R2129" s="180"/>
      <c r="S2129" s="180"/>
      <c r="T2129" s="180"/>
      <c r="U2129" s="180"/>
      <c r="V2129" s="180"/>
      <c r="W2129" s="180"/>
      <c r="X2129" s="180"/>
      <c r="Y2129" s="180"/>
      <c r="Z2129" s="180"/>
      <c r="AA2129" s="180"/>
      <c r="AB2129" s="180"/>
      <c r="AC2129" s="205" t="str">
        <f>INDEX(Tracking!$B$6:$B$3001,ROW(A2124),1)&amp;""</f>
        <v/>
      </c>
      <c r="AD2129" s="206">
        <f t="array" ref="AD2129">SUMPRODUCT(MID(0&amp;AC2129,LARGE(INDEX(ISNUMBER(--MID(AC2129,ROW($A$1:$A$25),1))* ROW($A$1:$A$25),0),ROW($A$1:$A$25))+1,1)*10^ROW($A$1:$A$25)/10)</f>
        <v>0</v>
      </c>
      <c r="AE2129" s="180"/>
      <c r="AF2129" s="180"/>
      <c r="AG2129" s="180"/>
    </row>
    <row r="2130" spans="15:33" s="179" customFormat="1" x14ac:dyDescent="0.25">
      <c r="O2130" s="180"/>
      <c r="P2130" s="180"/>
      <c r="Q2130" s="180"/>
      <c r="R2130" s="180"/>
      <c r="S2130" s="180"/>
      <c r="T2130" s="180"/>
      <c r="U2130" s="180"/>
      <c r="V2130" s="180"/>
      <c r="W2130" s="180"/>
      <c r="X2130" s="180"/>
      <c r="Y2130" s="180"/>
      <c r="Z2130" s="180"/>
      <c r="AA2130" s="180"/>
      <c r="AB2130" s="180"/>
      <c r="AC2130" s="205" t="str">
        <f>INDEX(Tracking!$B$6:$B$3001,ROW(A2125),1)&amp;""</f>
        <v/>
      </c>
      <c r="AD2130" s="206">
        <f t="array" ref="AD2130">SUMPRODUCT(MID(0&amp;AC2130,LARGE(INDEX(ISNUMBER(--MID(AC2130,ROW($A$1:$A$25),1))* ROW($A$1:$A$25),0),ROW($A$1:$A$25))+1,1)*10^ROW($A$1:$A$25)/10)</f>
        <v>0</v>
      </c>
      <c r="AE2130" s="180"/>
      <c r="AF2130" s="180"/>
      <c r="AG2130" s="180"/>
    </row>
    <row r="2131" spans="15:33" s="179" customFormat="1" x14ac:dyDescent="0.25">
      <c r="O2131" s="180"/>
      <c r="P2131" s="180"/>
      <c r="Q2131" s="180"/>
      <c r="R2131" s="180"/>
      <c r="S2131" s="180"/>
      <c r="T2131" s="180"/>
      <c r="U2131" s="180"/>
      <c r="V2131" s="180"/>
      <c r="W2131" s="180"/>
      <c r="X2131" s="180"/>
      <c r="Y2131" s="180"/>
      <c r="Z2131" s="180"/>
      <c r="AA2131" s="180"/>
      <c r="AB2131" s="180"/>
      <c r="AC2131" s="205" t="str">
        <f>INDEX(Tracking!$B$6:$B$3001,ROW(A2126),1)&amp;""</f>
        <v/>
      </c>
      <c r="AD2131" s="206">
        <f t="array" ref="AD2131">SUMPRODUCT(MID(0&amp;AC2131,LARGE(INDEX(ISNUMBER(--MID(AC2131,ROW($A$1:$A$25),1))* ROW($A$1:$A$25),0),ROW($A$1:$A$25))+1,1)*10^ROW($A$1:$A$25)/10)</f>
        <v>0</v>
      </c>
      <c r="AE2131" s="180"/>
      <c r="AF2131" s="180"/>
      <c r="AG2131" s="180"/>
    </row>
    <row r="2132" spans="15:33" s="179" customFormat="1" x14ac:dyDescent="0.25">
      <c r="O2132" s="180"/>
      <c r="P2132" s="180"/>
      <c r="Q2132" s="180"/>
      <c r="R2132" s="180"/>
      <c r="S2132" s="180"/>
      <c r="T2132" s="180"/>
      <c r="U2132" s="180"/>
      <c r="V2132" s="180"/>
      <c r="W2132" s="180"/>
      <c r="X2132" s="180"/>
      <c r="Y2132" s="180"/>
      <c r="Z2132" s="180"/>
      <c r="AA2132" s="180"/>
      <c r="AB2132" s="180"/>
      <c r="AC2132" s="205" t="str">
        <f>INDEX(Tracking!$B$6:$B$3001,ROW(A2127),1)&amp;""</f>
        <v/>
      </c>
      <c r="AD2132" s="206">
        <f t="array" ref="AD2132">SUMPRODUCT(MID(0&amp;AC2132,LARGE(INDEX(ISNUMBER(--MID(AC2132,ROW($A$1:$A$25),1))* ROW($A$1:$A$25),0),ROW($A$1:$A$25))+1,1)*10^ROW($A$1:$A$25)/10)</f>
        <v>0</v>
      </c>
      <c r="AE2132" s="180"/>
      <c r="AF2132" s="180"/>
      <c r="AG2132" s="180"/>
    </row>
    <row r="2133" spans="15:33" s="179" customFormat="1" x14ac:dyDescent="0.25">
      <c r="O2133" s="180"/>
      <c r="P2133" s="180"/>
      <c r="Q2133" s="180"/>
      <c r="R2133" s="180"/>
      <c r="S2133" s="180"/>
      <c r="T2133" s="180"/>
      <c r="U2133" s="180"/>
      <c r="V2133" s="180"/>
      <c r="W2133" s="180"/>
      <c r="X2133" s="180"/>
      <c r="Y2133" s="180"/>
      <c r="Z2133" s="180"/>
      <c r="AA2133" s="180"/>
      <c r="AB2133" s="180"/>
      <c r="AC2133" s="205" t="str">
        <f>INDEX(Tracking!$B$6:$B$3001,ROW(A2128),1)&amp;""</f>
        <v/>
      </c>
      <c r="AD2133" s="206">
        <f t="array" ref="AD2133">SUMPRODUCT(MID(0&amp;AC2133,LARGE(INDEX(ISNUMBER(--MID(AC2133,ROW($A$1:$A$25),1))* ROW($A$1:$A$25),0),ROW($A$1:$A$25))+1,1)*10^ROW($A$1:$A$25)/10)</f>
        <v>0</v>
      </c>
      <c r="AE2133" s="180"/>
      <c r="AF2133" s="180"/>
      <c r="AG2133" s="180"/>
    </row>
    <row r="2134" spans="15:33" s="179" customFormat="1" x14ac:dyDescent="0.25">
      <c r="O2134" s="180"/>
      <c r="P2134" s="180"/>
      <c r="Q2134" s="180"/>
      <c r="R2134" s="180"/>
      <c r="S2134" s="180"/>
      <c r="T2134" s="180"/>
      <c r="U2134" s="180"/>
      <c r="V2134" s="180"/>
      <c r="W2134" s="180"/>
      <c r="X2134" s="180"/>
      <c r="Y2134" s="180"/>
      <c r="Z2134" s="180"/>
      <c r="AA2134" s="180"/>
      <c r="AB2134" s="180"/>
      <c r="AC2134" s="205" t="str">
        <f>INDEX(Tracking!$B$6:$B$3001,ROW(A2129),1)&amp;""</f>
        <v/>
      </c>
      <c r="AD2134" s="206">
        <f t="array" ref="AD2134">SUMPRODUCT(MID(0&amp;AC2134,LARGE(INDEX(ISNUMBER(--MID(AC2134,ROW($A$1:$A$25),1))* ROW($A$1:$A$25),0),ROW($A$1:$A$25))+1,1)*10^ROW($A$1:$A$25)/10)</f>
        <v>0</v>
      </c>
      <c r="AE2134" s="180"/>
      <c r="AF2134" s="180"/>
      <c r="AG2134" s="180"/>
    </row>
    <row r="2135" spans="15:33" s="179" customFormat="1" x14ac:dyDescent="0.25">
      <c r="O2135" s="180"/>
      <c r="P2135" s="180"/>
      <c r="Q2135" s="180"/>
      <c r="R2135" s="180"/>
      <c r="S2135" s="180"/>
      <c r="T2135" s="180"/>
      <c r="U2135" s="180"/>
      <c r="V2135" s="180"/>
      <c r="W2135" s="180"/>
      <c r="X2135" s="180"/>
      <c r="Y2135" s="180"/>
      <c r="Z2135" s="180"/>
      <c r="AA2135" s="180"/>
      <c r="AB2135" s="180"/>
      <c r="AC2135" s="205" t="str">
        <f>INDEX(Tracking!$B$6:$B$3001,ROW(A2130),1)&amp;""</f>
        <v/>
      </c>
      <c r="AD2135" s="206">
        <f t="array" ref="AD2135">SUMPRODUCT(MID(0&amp;AC2135,LARGE(INDEX(ISNUMBER(--MID(AC2135,ROW($A$1:$A$25),1))* ROW($A$1:$A$25),0),ROW($A$1:$A$25))+1,1)*10^ROW($A$1:$A$25)/10)</f>
        <v>0</v>
      </c>
      <c r="AE2135" s="180"/>
      <c r="AF2135" s="180"/>
      <c r="AG2135" s="180"/>
    </row>
    <row r="2136" spans="15:33" s="179" customFormat="1" x14ac:dyDescent="0.25">
      <c r="O2136" s="180"/>
      <c r="P2136" s="180"/>
      <c r="Q2136" s="180"/>
      <c r="R2136" s="180"/>
      <c r="S2136" s="180"/>
      <c r="T2136" s="180"/>
      <c r="U2136" s="180"/>
      <c r="V2136" s="180"/>
      <c r="W2136" s="180"/>
      <c r="X2136" s="180"/>
      <c r="Y2136" s="180"/>
      <c r="Z2136" s="180"/>
      <c r="AA2136" s="180"/>
      <c r="AB2136" s="180"/>
      <c r="AC2136" s="205" t="str">
        <f>INDEX(Tracking!$B$6:$B$3001,ROW(A2131),1)&amp;""</f>
        <v/>
      </c>
      <c r="AD2136" s="206">
        <f t="array" ref="AD2136">SUMPRODUCT(MID(0&amp;AC2136,LARGE(INDEX(ISNUMBER(--MID(AC2136,ROW($A$1:$A$25),1))* ROW($A$1:$A$25),0),ROW($A$1:$A$25))+1,1)*10^ROW($A$1:$A$25)/10)</f>
        <v>0</v>
      </c>
      <c r="AE2136" s="180"/>
      <c r="AF2136" s="180"/>
      <c r="AG2136" s="180"/>
    </row>
    <row r="2137" spans="15:33" s="179" customFormat="1" x14ac:dyDescent="0.25">
      <c r="O2137" s="180"/>
      <c r="P2137" s="180"/>
      <c r="Q2137" s="180"/>
      <c r="R2137" s="180"/>
      <c r="S2137" s="180"/>
      <c r="T2137" s="180"/>
      <c r="U2137" s="180"/>
      <c r="V2137" s="180"/>
      <c r="W2137" s="180"/>
      <c r="X2137" s="180"/>
      <c r="Y2137" s="180"/>
      <c r="Z2137" s="180"/>
      <c r="AA2137" s="180"/>
      <c r="AB2137" s="180"/>
      <c r="AC2137" s="205" t="str">
        <f>INDEX(Tracking!$B$6:$B$3001,ROW(A2132),1)&amp;""</f>
        <v/>
      </c>
      <c r="AD2137" s="206">
        <f t="array" ref="AD2137">SUMPRODUCT(MID(0&amp;AC2137,LARGE(INDEX(ISNUMBER(--MID(AC2137,ROW($A$1:$A$25),1))* ROW($A$1:$A$25),0),ROW($A$1:$A$25))+1,1)*10^ROW($A$1:$A$25)/10)</f>
        <v>0</v>
      </c>
      <c r="AE2137" s="180"/>
      <c r="AF2137" s="180"/>
      <c r="AG2137" s="180"/>
    </row>
    <row r="2138" spans="15:33" s="179" customFormat="1" x14ac:dyDescent="0.25">
      <c r="O2138" s="180"/>
      <c r="P2138" s="180"/>
      <c r="Q2138" s="180"/>
      <c r="R2138" s="180"/>
      <c r="S2138" s="180"/>
      <c r="T2138" s="180"/>
      <c r="U2138" s="180"/>
      <c r="V2138" s="180"/>
      <c r="W2138" s="180"/>
      <c r="X2138" s="180"/>
      <c r="Y2138" s="180"/>
      <c r="Z2138" s="180"/>
      <c r="AA2138" s="180"/>
      <c r="AB2138" s="180"/>
      <c r="AC2138" s="205" t="str">
        <f>INDEX(Tracking!$B$6:$B$3001,ROW(A2133),1)&amp;""</f>
        <v/>
      </c>
      <c r="AD2138" s="206">
        <f t="array" ref="AD2138">SUMPRODUCT(MID(0&amp;AC2138,LARGE(INDEX(ISNUMBER(--MID(AC2138,ROW($A$1:$A$25),1))* ROW($A$1:$A$25),0),ROW($A$1:$A$25))+1,1)*10^ROW($A$1:$A$25)/10)</f>
        <v>0</v>
      </c>
      <c r="AE2138" s="180"/>
      <c r="AF2138" s="180"/>
      <c r="AG2138" s="180"/>
    </row>
    <row r="2139" spans="15:33" s="179" customFormat="1" x14ac:dyDescent="0.25">
      <c r="O2139" s="180"/>
      <c r="P2139" s="180"/>
      <c r="Q2139" s="180"/>
      <c r="R2139" s="180"/>
      <c r="S2139" s="180"/>
      <c r="T2139" s="180"/>
      <c r="U2139" s="180"/>
      <c r="V2139" s="180"/>
      <c r="W2139" s="180"/>
      <c r="X2139" s="180"/>
      <c r="Y2139" s="180"/>
      <c r="Z2139" s="180"/>
      <c r="AA2139" s="180"/>
      <c r="AB2139" s="180"/>
      <c r="AC2139" s="205" t="str">
        <f>INDEX(Tracking!$B$6:$B$3001,ROW(A2134),1)&amp;""</f>
        <v/>
      </c>
      <c r="AD2139" s="206">
        <f t="array" ref="AD2139">SUMPRODUCT(MID(0&amp;AC2139,LARGE(INDEX(ISNUMBER(--MID(AC2139,ROW($A$1:$A$25),1))* ROW($A$1:$A$25),0),ROW($A$1:$A$25))+1,1)*10^ROW($A$1:$A$25)/10)</f>
        <v>0</v>
      </c>
      <c r="AE2139" s="180"/>
      <c r="AF2139" s="180"/>
      <c r="AG2139" s="180"/>
    </row>
    <row r="2140" spans="15:33" s="179" customFormat="1" x14ac:dyDescent="0.25">
      <c r="O2140" s="180"/>
      <c r="P2140" s="180"/>
      <c r="Q2140" s="180"/>
      <c r="R2140" s="180"/>
      <c r="S2140" s="180"/>
      <c r="T2140" s="180"/>
      <c r="U2140" s="180"/>
      <c r="V2140" s="180"/>
      <c r="W2140" s="180"/>
      <c r="X2140" s="180"/>
      <c r="Y2140" s="180"/>
      <c r="Z2140" s="180"/>
      <c r="AA2140" s="180"/>
      <c r="AB2140" s="180"/>
      <c r="AC2140" s="205" t="str">
        <f>INDEX(Tracking!$B$6:$B$3001,ROW(A2135),1)&amp;""</f>
        <v/>
      </c>
      <c r="AD2140" s="206">
        <f t="array" ref="AD2140">SUMPRODUCT(MID(0&amp;AC2140,LARGE(INDEX(ISNUMBER(--MID(AC2140,ROW($A$1:$A$25),1))* ROW($A$1:$A$25),0),ROW($A$1:$A$25))+1,1)*10^ROW($A$1:$A$25)/10)</f>
        <v>0</v>
      </c>
      <c r="AE2140" s="180"/>
      <c r="AF2140" s="180"/>
      <c r="AG2140" s="180"/>
    </row>
    <row r="2141" spans="15:33" s="179" customFormat="1" x14ac:dyDescent="0.25">
      <c r="O2141" s="180"/>
      <c r="P2141" s="180"/>
      <c r="Q2141" s="180"/>
      <c r="R2141" s="180"/>
      <c r="S2141" s="180"/>
      <c r="T2141" s="180"/>
      <c r="U2141" s="180"/>
      <c r="V2141" s="180"/>
      <c r="W2141" s="180"/>
      <c r="X2141" s="180"/>
      <c r="Y2141" s="180"/>
      <c r="Z2141" s="180"/>
      <c r="AA2141" s="180"/>
      <c r="AB2141" s="180"/>
      <c r="AC2141" s="205" t="str">
        <f>INDEX(Tracking!$B$6:$B$3001,ROW(A2136),1)&amp;""</f>
        <v/>
      </c>
      <c r="AD2141" s="206">
        <f t="array" ref="AD2141">SUMPRODUCT(MID(0&amp;AC2141,LARGE(INDEX(ISNUMBER(--MID(AC2141,ROW($A$1:$A$25),1))* ROW($A$1:$A$25),0),ROW($A$1:$A$25))+1,1)*10^ROW($A$1:$A$25)/10)</f>
        <v>0</v>
      </c>
      <c r="AE2141" s="180"/>
      <c r="AF2141" s="180"/>
      <c r="AG2141" s="180"/>
    </row>
    <row r="2142" spans="15:33" s="179" customFormat="1" x14ac:dyDescent="0.25">
      <c r="O2142" s="180"/>
      <c r="P2142" s="180"/>
      <c r="Q2142" s="180"/>
      <c r="R2142" s="180"/>
      <c r="S2142" s="180"/>
      <c r="T2142" s="180"/>
      <c r="U2142" s="180"/>
      <c r="V2142" s="180"/>
      <c r="W2142" s="180"/>
      <c r="X2142" s="180"/>
      <c r="Y2142" s="180"/>
      <c r="Z2142" s="180"/>
      <c r="AA2142" s="180"/>
      <c r="AB2142" s="180"/>
      <c r="AC2142" s="205" t="str">
        <f>INDEX(Tracking!$B$6:$B$3001,ROW(A2137),1)&amp;""</f>
        <v/>
      </c>
      <c r="AD2142" s="206">
        <f t="array" ref="AD2142">SUMPRODUCT(MID(0&amp;AC2142,LARGE(INDEX(ISNUMBER(--MID(AC2142,ROW($A$1:$A$25),1))* ROW($A$1:$A$25),0),ROW($A$1:$A$25))+1,1)*10^ROW($A$1:$A$25)/10)</f>
        <v>0</v>
      </c>
      <c r="AE2142" s="180"/>
      <c r="AF2142" s="180"/>
      <c r="AG2142" s="180"/>
    </row>
    <row r="2143" spans="15:33" s="179" customFormat="1" x14ac:dyDescent="0.25">
      <c r="O2143" s="180"/>
      <c r="P2143" s="180"/>
      <c r="Q2143" s="180"/>
      <c r="R2143" s="180"/>
      <c r="S2143" s="180"/>
      <c r="T2143" s="180"/>
      <c r="U2143" s="180"/>
      <c r="V2143" s="180"/>
      <c r="W2143" s="180"/>
      <c r="X2143" s="180"/>
      <c r="Y2143" s="180"/>
      <c r="Z2143" s="180"/>
      <c r="AA2143" s="180"/>
      <c r="AB2143" s="180"/>
      <c r="AC2143" s="205" t="str">
        <f>INDEX(Tracking!$B$6:$B$3001,ROW(A2138),1)&amp;""</f>
        <v/>
      </c>
      <c r="AD2143" s="206">
        <f t="array" ref="AD2143">SUMPRODUCT(MID(0&amp;AC2143,LARGE(INDEX(ISNUMBER(--MID(AC2143,ROW($A$1:$A$25),1))* ROW($A$1:$A$25),0),ROW($A$1:$A$25))+1,1)*10^ROW($A$1:$A$25)/10)</f>
        <v>0</v>
      </c>
      <c r="AE2143" s="180"/>
      <c r="AF2143" s="180"/>
      <c r="AG2143" s="180"/>
    </row>
    <row r="2144" spans="15:33" s="179" customFormat="1" x14ac:dyDescent="0.25">
      <c r="O2144" s="180"/>
      <c r="P2144" s="180"/>
      <c r="Q2144" s="180"/>
      <c r="R2144" s="180"/>
      <c r="S2144" s="180"/>
      <c r="T2144" s="180"/>
      <c r="U2144" s="180"/>
      <c r="V2144" s="180"/>
      <c r="W2144" s="180"/>
      <c r="X2144" s="180"/>
      <c r="Y2144" s="180"/>
      <c r="Z2144" s="180"/>
      <c r="AA2144" s="180"/>
      <c r="AB2144" s="180"/>
      <c r="AC2144" s="205" t="str">
        <f>INDEX(Tracking!$B$6:$B$3001,ROW(A2139),1)&amp;""</f>
        <v/>
      </c>
      <c r="AD2144" s="206">
        <f t="array" ref="AD2144">SUMPRODUCT(MID(0&amp;AC2144,LARGE(INDEX(ISNUMBER(--MID(AC2144,ROW($A$1:$A$25),1))* ROW($A$1:$A$25),0),ROW($A$1:$A$25))+1,1)*10^ROW($A$1:$A$25)/10)</f>
        <v>0</v>
      </c>
      <c r="AE2144" s="180"/>
      <c r="AF2144" s="180"/>
      <c r="AG2144" s="180"/>
    </row>
    <row r="2145" spans="15:33" s="179" customFormat="1" x14ac:dyDescent="0.25">
      <c r="O2145" s="180"/>
      <c r="P2145" s="180"/>
      <c r="Q2145" s="180"/>
      <c r="R2145" s="180"/>
      <c r="S2145" s="180"/>
      <c r="T2145" s="180"/>
      <c r="U2145" s="180"/>
      <c r="V2145" s="180"/>
      <c r="W2145" s="180"/>
      <c r="X2145" s="180"/>
      <c r="Y2145" s="180"/>
      <c r="Z2145" s="180"/>
      <c r="AA2145" s="180"/>
      <c r="AB2145" s="180"/>
      <c r="AC2145" s="205" t="str">
        <f>INDEX(Tracking!$B$6:$B$3001,ROW(A2140),1)&amp;""</f>
        <v/>
      </c>
      <c r="AD2145" s="206">
        <f t="array" ref="AD2145">SUMPRODUCT(MID(0&amp;AC2145,LARGE(INDEX(ISNUMBER(--MID(AC2145,ROW($A$1:$A$25),1))* ROW($A$1:$A$25),0),ROW($A$1:$A$25))+1,1)*10^ROW($A$1:$A$25)/10)</f>
        <v>0</v>
      </c>
      <c r="AE2145" s="180"/>
      <c r="AF2145" s="180"/>
      <c r="AG2145" s="180"/>
    </row>
    <row r="2146" spans="15:33" s="179" customFormat="1" x14ac:dyDescent="0.25">
      <c r="O2146" s="180"/>
      <c r="P2146" s="180"/>
      <c r="Q2146" s="180"/>
      <c r="R2146" s="180"/>
      <c r="S2146" s="180"/>
      <c r="T2146" s="180"/>
      <c r="U2146" s="180"/>
      <c r="V2146" s="180"/>
      <c r="W2146" s="180"/>
      <c r="X2146" s="180"/>
      <c r="Y2146" s="180"/>
      <c r="Z2146" s="180"/>
      <c r="AA2146" s="180"/>
      <c r="AB2146" s="180"/>
      <c r="AC2146" s="205" t="str">
        <f>INDEX(Tracking!$B$6:$B$3001,ROW(A2141),1)&amp;""</f>
        <v/>
      </c>
      <c r="AD2146" s="206">
        <f t="array" ref="AD2146">SUMPRODUCT(MID(0&amp;AC2146,LARGE(INDEX(ISNUMBER(--MID(AC2146,ROW($A$1:$A$25),1))* ROW($A$1:$A$25),0),ROW($A$1:$A$25))+1,1)*10^ROW($A$1:$A$25)/10)</f>
        <v>0</v>
      </c>
      <c r="AE2146" s="180"/>
      <c r="AF2146" s="180"/>
      <c r="AG2146" s="180"/>
    </row>
    <row r="2147" spans="15:33" s="179" customFormat="1" x14ac:dyDescent="0.25">
      <c r="O2147" s="180"/>
      <c r="P2147" s="180"/>
      <c r="Q2147" s="180"/>
      <c r="R2147" s="180"/>
      <c r="S2147" s="180"/>
      <c r="T2147" s="180"/>
      <c r="U2147" s="180"/>
      <c r="V2147" s="180"/>
      <c r="W2147" s="180"/>
      <c r="X2147" s="180"/>
      <c r="Y2147" s="180"/>
      <c r="Z2147" s="180"/>
      <c r="AA2147" s="180"/>
      <c r="AB2147" s="180"/>
      <c r="AC2147" s="205" t="str">
        <f>INDEX(Tracking!$B$6:$B$3001,ROW(A2142),1)&amp;""</f>
        <v/>
      </c>
      <c r="AD2147" s="206">
        <f t="array" ref="AD2147">SUMPRODUCT(MID(0&amp;AC2147,LARGE(INDEX(ISNUMBER(--MID(AC2147,ROW($A$1:$A$25),1))* ROW($A$1:$A$25),0),ROW($A$1:$A$25))+1,1)*10^ROW($A$1:$A$25)/10)</f>
        <v>0</v>
      </c>
      <c r="AE2147" s="180"/>
      <c r="AF2147" s="180"/>
      <c r="AG2147" s="180"/>
    </row>
    <row r="2148" spans="15:33" s="179" customFormat="1" x14ac:dyDescent="0.25">
      <c r="O2148" s="180"/>
      <c r="P2148" s="180"/>
      <c r="Q2148" s="180"/>
      <c r="R2148" s="180"/>
      <c r="S2148" s="180"/>
      <c r="T2148" s="180"/>
      <c r="U2148" s="180"/>
      <c r="V2148" s="180"/>
      <c r="W2148" s="180"/>
      <c r="X2148" s="180"/>
      <c r="Y2148" s="180"/>
      <c r="Z2148" s="180"/>
      <c r="AA2148" s="180"/>
      <c r="AB2148" s="180"/>
      <c r="AC2148" s="205" t="str">
        <f>INDEX(Tracking!$B$6:$B$3001,ROW(A2143),1)&amp;""</f>
        <v/>
      </c>
      <c r="AD2148" s="206">
        <f t="array" ref="AD2148">SUMPRODUCT(MID(0&amp;AC2148,LARGE(INDEX(ISNUMBER(--MID(AC2148,ROW($A$1:$A$25),1))* ROW($A$1:$A$25),0),ROW($A$1:$A$25))+1,1)*10^ROW($A$1:$A$25)/10)</f>
        <v>0</v>
      </c>
      <c r="AE2148" s="180"/>
      <c r="AF2148" s="180"/>
      <c r="AG2148" s="180"/>
    </row>
    <row r="2149" spans="15:33" s="179" customFormat="1" x14ac:dyDescent="0.25">
      <c r="O2149" s="180"/>
      <c r="P2149" s="180"/>
      <c r="Q2149" s="180"/>
      <c r="R2149" s="180"/>
      <c r="S2149" s="180"/>
      <c r="T2149" s="180"/>
      <c r="U2149" s="180"/>
      <c r="V2149" s="180"/>
      <c r="W2149" s="180"/>
      <c r="X2149" s="180"/>
      <c r="Y2149" s="180"/>
      <c r="Z2149" s="180"/>
      <c r="AA2149" s="180"/>
      <c r="AB2149" s="180"/>
      <c r="AC2149" s="205" t="str">
        <f>INDEX(Tracking!$B$6:$B$3001,ROW(A2144),1)&amp;""</f>
        <v/>
      </c>
      <c r="AD2149" s="206">
        <f t="array" ref="AD2149">SUMPRODUCT(MID(0&amp;AC2149,LARGE(INDEX(ISNUMBER(--MID(AC2149,ROW($A$1:$A$25),1))* ROW($A$1:$A$25),0),ROW($A$1:$A$25))+1,1)*10^ROW($A$1:$A$25)/10)</f>
        <v>0</v>
      </c>
      <c r="AE2149" s="180"/>
      <c r="AF2149" s="180"/>
      <c r="AG2149" s="180"/>
    </row>
    <row r="2150" spans="15:33" s="179" customFormat="1" x14ac:dyDescent="0.25">
      <c r="O2150" s="180"/>
      <c r="P2150" s="180"/>
      <c r="Q2150" s="180"/>
      <c r="R2150" s="180"/>
      <c r="S2150" s="180"/>
      <c r="T2150" s="180"/>
      <c r="U2150" s="180"/>
      <c r="V2150" s="180"/>
      <c r="W2150" s="180"/>
      <c r="X2150" s="180"/>
      <c r="Y2150" s="180"/>
      <c r="Z2150" s="180"/>
      <c r="AA2150" s="180"/>
      <c r="AB2150" s="180"/>
      <c r="AC2150" s="205" t="str">
        <f>INDEX(Tracking!$B$6:$B$3001,ROW(A2145),1)&amp;""</f>
        <v/>
      </c>
      <c r="AD2150" s="206">
        <f t="array" ref="AD2150">SUMPRODUCT(MID(0&amp;AC2150,LARGE(INDEX(ISNUMBER(--MID(AC2150,ROW($A$1:$A$25),1))* ROW($A$1:$A$25),0),ROW($A$1:$A$25))+1,1)*10^ROW($A$1:$A$25)/10)</f>
        <v>0</v>
      </c>
      <c r="AE2150" s="180"/>
      <c r="AF2150" s="180"/>
      <c r="AG2150" s="180"/>
    </row>
    <row r="2151" spans="15:33" s="179" customFormat="1" x14ac:dyDescent="0.25">
      <c r="O2151" s="180"/>
      <c r="P2151" s="180"/>
      <c r="Q2151" s="180"/>
      <c r="R2151" s="180"/>
      <c r="S2151" s="180"/>
      <c r="T2151" s="180"/>
      <c r="U2151" s="180"/>
      <c r="V2151" s="180"/>
      <c r="W2151" s="180"/>
      <c r="X2151" s="180"/>
      <c r="Y2151" s="180"/>
      <c r="Z2151" s="180"/>
      <c r="AA2151" s="180"/>
      <c r="AB2151" s="180"/>
      <c r="AC2151" s="205" t="str">
        <f>INDEX(Tracking!$B$6:$B$3001,ROW(A2146),1)&amp;""</f>
        <v/>
      </c>
      <c r="AD2151" s="206">
        <f t="array" ref="AD2151">SUMPRODUCT(MID(0&amp;AC2151,LARGE(INDEX(ISNUMBER(--MID(AC2151,ROW($A$1:$A$25),1))* ROW($A$1:$A$25),0),ROW($A$1:$A$25))+1,1)*10^ROW($A$1:$A$25)/10)</f>
        <v>0</v>
      </c>
      <c r="AE2151" s="180"/>
      <c r="AF2151" s="180"/>
      <c r="AG2151" s="180"/>
    </row>
    <row r="2152" spans="15:33" s="179" customFormat="1" x14ac:dyDescent="0.25">
      <c r="O2152" s="180"/>
      <c r="P2152" s="180"/>
      <c r="Q2152" s="180"/>
      <c r="R2152" s="180"/>
      <c r="S2152" s="180"/>
      <c r="T2152" s="180"/>
      <c r="U2152" s="180"/>
      <c r="V2152" s="180"/>
      <c r="W2152" s="180"/>
      <c r="X2152" s="180"/>
      <c r="Y2152" s="180"/>
      <c r="Z2152" s="180"/>
      <c r="AA2152" s="180"/>
      <c r="AB2152" s="180"/>
      <c r="AC2152" s="205" t="str">
        <f>INDEX(Tracking!$B$6:$B$3001,ROW(A2147),1)&amp;""</f>
        <v/>
      </c>
      <c r="AD2152" s="206">
        <f t="array" ref="AD2152">SUMPRODUCT(MID(0&amp;AC2152,LARGE(INDEX(ISNUMBER(--MID(AC2152,ROW($A$1:$A$25),1))* ROW($A$1:$A$25),0),ROW($A$1:$A$25))+1,1)*10^ROW($A$1:$A$25)/10)</f>
        <v>0</v>
      </c>
      <c r="AE2152" s="180"/>
      <c r="AF2152" s="180"/>
      <c r="AG2152" s="180"/>
    </row>
    <row r="2153" spans="15:33" s="179" customFormat="1" x14ac:dyDescent="0.25">
      <c r="O2153" s="180"/>
      <c r="P2153" s="180"/>
      <c r="Q2153" s="180"/>
      <c r="R2153" s="180"/>
      <c r="S2153" s="180"/>
      <c r="T2153" s="180"/>
      <c r="U2153" s="180"/>
      <c r="V2153" s="180"/>
      <c r="W2153" s="180"/>
      <c r="X2153" s="180"/>
      <c r="Y2153" s="180"/>
      <c r="Z2153" s="180"/>
      <c r="AA2153" s="180"/>
      <c r="AB2153" s="180"/>
      <c r="AC2153" s="205" t="str">
        <f>INDEX(Tracking!$B$6:$B$3001,ROW(A2148),1)&amp;""</f>
        <v/>
      </c>
      <c r="AD2153" s="206">
        <f t="array" ref="AD2153">SUMPRODUCT(MID(0&amp;AC2153,LARGE(INDEX(ISNUMBER(--MID(AC2153,ROW($A$1:$A$25),1))* ROW($A$1:$A$25),0),ROW($A$1:$A$25))+1,1)*10^ROW($A$1:$A$25)/10)</f>
        <v>0</v>
      </c>
      <c r="AE2153" s="180"/>
      <c r="AF2153" s="180"/>
      <c r="AG2153" s="180"/>
    </row>
    <row r="2154" spans="15:33" s="179" customFormat="1" x14ac:dyDescent="0.25">
      <c r="O2154" s="180"/>
      <c r="P2154" s="180"/>
      <c r="Q2154" s="180"/>
      <c r="R2154" s="180"/>
      <c r="S2154" s="180"/>
      <c r="T2154" s="180"/>
      <c r="U2154" s="180"/>
      <c r="V2154" s="180"/>
      <c r="W2154" s="180"/>
      <c r="X2154" s="180"/>
      <c r="Y2154" s="180"/>
      <c r="Z2154" s="180"/>
      <c r="AA2154" s="180"/>
      <c r="AB2154" s="180"/>
      <c r="AC2154" s="205" t="str">
        <f>INDEX(Tracking!$B$6:$B$3001,ROW(A2149),1)&amp;""</f>
        <v/>
      </c>
      <c r="AD2154" s="206">
        <f t="array" ref="AD2154">SUMPRODUCT(MID(0&amp;AC2154,LARGE(INDEX(ISNUMBER(--MID(AC2154,ROW($A$1:$A$25),1))* ROW($A$1:$A$25),0),ROW($A$1:$A$25))+1,1)*10^ROW($A$1:$A$25)/10)</f>
        <v>0</v>
      </c>
      <c r="AE2154" s="180"/>
      <c r="AF2154" s="180"/>
      <c r="AG2154" s="180"/>
    </row>
    <row r="2155" spans="15:33" s="179" customFormat="1" x14ac:dyDescent="0.25">
      <c r="O2155" s="180"/>
      <c r="P2155" s="180"/>
      <c r="Q2155" s="180"/>
      <c r="R2155" s="180"/>
      <c r="S2155" s="180"/>
      <c r="T2155" s="180"/>
      <c r="U2155" s="180"/>
      <c r="V2155" s="180"/>
      <c r="W2155" s="180"/>
      <c r="X2155" s="180"/>
      <c r="Y2155" s="180"/>
      <c r="Z2155" s="180"/>
      <c r="AA2155" s="180"/>
      <c r="AB2155" s="180"/>
      <c r="AC2155" s="205" t="str">
        <f>INDEX(Tracking!$B$6:$B$3001,ROW(A2150),1)&amp;""</f>
        <v/>
      </c>
      <c r="AD2155" s="206">
        <f t="array" ref="AD2155">SUMPRODUCT(MID(0&amp;AC2155,LARGE(INDEX(ISNUMBER(--MID(AC2155,ROW($A$1:$A$25),1))* ROW($A$1:$A$25),0),ROW($A$1:$A$25))+1,1)*10^ROW($A$1:$A$25)/10)</f>
        <v>0</v>
      </c>
      <c r="AE2155" s="180"/>
      <c r="AF2155" s="180"/>
      <c r="AG2155" s="180"/>
    </row>
    <row r="2156" spans="15:33" s="179" customFormat="1" x14ac:dyDescent="0.25">
      <c r="O2156" s="180"/>
      <c r="P2156" s="180"/>
      <c r="Q2156" s="180"/>
      <c r="R2156" s="180"/>
      <c r="S2156" s="180"/>
      <c r="T2156" s="180"/>
      <c r="U2156" s="180"/>
      <c r="V2156" s="180"/>
      <c r="W2156" s="180"/>
      <c r="X2156" s="180"/>
      <c r="Y2156" s="180"/>
      <c r="Z2156" s="180"/>
      <c r="AA2156" s="180"/>
      <c r="AB2156" s="180"/>
      <c r="AC2156" s="205" t="str">
        <f>INDEX(Tracking!$B$6:$B$3001,ROW(A2151),1)&amp;""</f>
        <v/>
      </c>
      <c r="AD2156" s="206">
        <f t="array" ref="AD2156">SUMPRODUCT(MID(0&amp;AC2156,LARGE(INDEX(ISNUMBER(--MID(AC2156,ROW($A$1:$A$25),1))* ROW($A$1:$A$25),0),ROW($A$1:$A$25))+1,1)*10^ROW($A$1:$A$25)/10)</f>
        <v>0</v>
      </c>
      <c r="AE2156" s="180"/>
      <c r="AF2156" s="180"/>
      <c r="AG2156" s="180"/>
    </row>
    <row r="2157" spans="15:33" s="179" customFormat="1" x14ac:dyDescent="0.25">
      <c r="O2157" s="180"/>
      <c r="P2157" s="180"/>
      <c r="Q2157" s="180"/>
      <c r="R2157" s="180"/>
      <c r="S2157" s="180"/>
      <c r="T2157" s="180"/>
      <c r="U2157" s="180"/>
      <c r="V2157" s="180"/>
      <c r="W2157" s="180"/>
      <c r="X2157" s="180"/>
      <c r="Y2157" s="180"/>
      <c r="Z2157" s="180"/>
      <c r="AA2157" s="180"/>
      <c r="AB2157" s="180"/>
      <c r="AC2157" s="205" t="str">
        <f>INDEX(Tracking!$B$6:$B$3001,ROW(A2152),1)&amp;""</f>
        <v/>
      </c>
      <c r="AD2157" s="206">
        <f t="array" ref="AD2157">SUMPRODUCT(MID(0&amp;AC2157,LARGE(INDEX(ISNUMBER(--MID(AC2157,ROW($A$1:$A$25),1))* ROW($A$1:$A$25),0),ROW($A$1:$A$25))+1,1)*10^ROW($A$1:$A$25)/10)</f>
        <v>0</v>
      </c>
      <c r="AE2157" s="180"/>
      <c r="AF2157" s="180"/>
      <c r="AG2157" s="180"/>
    </row>
    <row r="2158" spans="15:33" s="179" customFormat="1" x14ac:dyDescent="0.25">
      <c r="O2158" s="180"/>
      <c r="P2158" s="180"/>
      <c r="Q2158" s="180"/>
      <c r="R2158" s="180"/>
      <c r="S2158" s="180"/>
      <c r="T2158" s="180"/>
      <c r="U2158" s="180"/>
      <c r="V2158" s="180"/>
      <c r="W2158" s="180"/>
      <c r="X2158" s="180"/>
      <c r="Y2158" s="180"/>
      <c r="Z2158" s="180"/>
      <c r="AA2158" s="180"/>
      <c r="AB2158" s="180"/>
      <c r="AC2158" s="205" t="str">
        <f>INDEX(Tracking!$B$6:$B$3001,ROW(A2153),1)&amp;""</f>
        <v/>
      </c>
      <c r="AD2158" s="206">
        <f t="array" ref="AD2158">SUMPRODUCT(MID(0&amp;AC2158,LARGE(INDEX(ISNUMBER(--MID(AC2158,ROW($A$1:$A$25),1))* ROW($A$1:$A$25),0),ROW($A$1:$A$25))+1,1)*10^ROW($A$1:$A$25)/10)</f>
        <v>0</v>
      </c>
      <c r="AE2158" s="180"/>
      <c r="AF2158" s="180"/>
      <c r="AG2158" s="180"/>
    </row>
    <row r="2159" spans="15:33" s="179" customFormat="1" x14ac:dyDescent="0.25">
      <c r="O2159" s="180"/>
      <c r="P2159" s="180"/>
      <c r="Q2159" s="180"/>
      <c r="R2159" s="180"/>
      <c r="S2159" s="180"/>
      <c r="T2159" s="180"/>
      <c r="U2159" s="180"/>
      <c r="V2159" s="180"/>
      <c r="W2159" s="180"/>
      <c r="X2159" s="180"/>
      <c r="Y2159" s="180"/>
      <c r="Z2159" s="180"/>
      <c r="AA2159" s="180"/>
      <c r="AB2159" s="180"/>
      <c r="AC2159" s="205" t="str">
        <f>INDEX(Tracking!$B$6:$B$3001,ROW(A2154),1)&amp;""</f>
        <v/>
      </c>
      <c r="AD2159" s="206">
        <f t="array" ref="AD2159">SUMPRODUCT(MID(0&amp;AC2159,LARGE(INDEX(ISNUMBER(--MID(AC2159,ROW($A$1:$A$25),1))* ROW($A$1:$A$25),0),ROW($A$1:$A$25))+1,1)*10^ROW($A$1:$A$25)/10)</f>
        <v>0</v>
      </c>
      <c r="AE2159" s="180"/>
      <c r="AF2159" s="180"/>
      <c r="AG2159" s="180"/>
    </row>
    <row r="2160" spans="15:33" s="179" customFormat="1" x14ac:dyDescent="0.25">
      <c r="O2160" s="180"/>
      <c r="P2160" s="180"/>
      <c r="Q2160" s="180"/>
      <c r="R2160" s="180"/>
      <c r="S2160" s="180"/>
      <c r="T2160" s="180"/>
      <c r="U2160" s="180"/>
      <c r="V2160" s="180"/>
      <c r="W2160" s="180"/>
      <c r="X2160" s="180"/>
      <c r="Y2160" s="180"/>
      <c r="Z2160" s="180"/>
      <c r="AA2160" s="180"/>
      <c r="AB2160" s="180"/>
      <c r="AC2160" s="205" t="str">
        <f>INDEX(Tracking!$B$6:$B$3001,ROW(A2155),1)&amp;""</f>
        <v/>
      </c>
      <c r="AD2160" s="206">
        <f t="array" ref="AD2160">SUMPRODUCT(MID(0&amp;AC2160,LARGE(INDEX(ISNUMBER(--MID(AC2160,ROW($A$1:$A$25),1))* ROW($A$1:$A$25),0),ROW($A$1:$A$25))+1,1)*10^ROW($A$1:$A$25)/10)</f>
        <v>0</v>
      </c>
      <c r="AE2160" s="180"/>
      <c r="AF2160" s="180"/>
      <c r="AG2160" s="180"/>
    </row>
    <row r="2161" spans="15:33" s="179" customFormat="1" x14ac:dyDescent="0.25">
      <c r="O2161" s="180"/>
      <c r="P2161" s="180"/>
      <c r="Q2161" s="180"/>
      <c r="R2161" s="180"/>
      <c r="S2161" s="180"/>
      <c r="T2161" s="180"/>
      <c r="U2161" s="180"/>
      <c r="V2161" s="180"/>
      <c r="W2161" s="180"/>
      <c r="X2161" s="180"/>
      <c r="Y2161" s="180"/>
      <c r="Z2161" s="180"/>
      <c r="AA2161" s="180"/>
      <c r="AB2161" s="180"/>
      <c r="AC2161" s="205" t="str">
        <f>INDEX(Tracking!$B$6:$B$3001,ROW(A2156),1)&amp;""</f>
        <v/>
      </c>
      <c r="AD2161" s="206">
        <f t="array" ref="AD2161">SUMPRODUCT(MID(0&amp;AC2161,LARGE(INDEX(ISNUMBER(--MID(AC2161,ROW($A$1:$A$25),1))* ROW($A$1:$A$25),0),ROW($A$1:$A$25))+1,1)*10^ROW($A$1:$A$25)/10)</f>
        <v>0</v>
      </c>
      <c r="AE2161" s="180"/>
      <c r="AF2161" s="180"/>
      <c r="AG2161" s="180"/>
    </row>
    <row r="2162" spans="15:33" s="179" customFormat="1" x14ac:dyDescent="0.25">
      <c r="O2162" s="180"/>
      <c r="P2162" s="180"/>
      <c r="Q2162" s="180"/>
      <c r="R2162" s="180"/>
      <c r="S2162" s="180"/>
      <c r="T2162" s="180"/>
      <c r="U2162" s="180"/>
      <c r="V2162" s="180"/>
      <c r="W2162" s="180"/>
      <c r="X2162" s="180"/>
      <c r="Y2162" s="180"/>
      <c r="Z2162" s="180"/>
      <c r="AA2162" s="180"/>
      <c r="AB2162" s="180"/>
      <c r="AC2162" s="205" t="str">
        <f>INDEX(Tracking!$B$6:$B$3001,ROW(A2157),1)&amp;""</f>
        <v/>
      </c>
      <c r="AD2162" s="206">
        <f t="array" ref="AD2162">SUMPRODUCT(MID(0&amp;AC2162,LARGE(INDEX(ISNUMBER(--MID(AC2162,ROW($A$1:$A$25),1))* ROW($A$1:$A$25),0),ROW($A$1:$A$25))+1,1)*10^ROW($A$1:$A$25)/10)</f>
        <v>0</v>
      </c>
      <c r="AE2162" s="180"/>
      <c r="AF2162" s="180"/>
      <c r="AG2162" s="180"/>
    </row>
    <row r="2163" spans="15:33" s="179" customFormat="1" x14ac:dyDescent="0.25">
      <c r="O2163" s="180"/>
      <c r="P2163" s="180"/>
      <c r="Q2163" s="180"/>
      <c r="R2163" s="180"/>
      <c r="S2163" s="180"/>
      <c r="T2163" s="180"/>
      <c r="U2163" s="180"/>
      <c r="V2163" s="180"/>
      <c r="W2163" s="180"/>
      <c r="X2163" s="180"/>
      <c r="Y2163" s="180"/>
      <c r="Z2163" s="180"/>
      <c r="AA2163" s="180"/>
      <c r="AB2163" s="180"/>
      <c r="AC2163" s="205" t="str">
        <f>INDEX(Tracking!$B$6:$B$3001,ROW(A2158),1)&amp;""</f>
        <v/>
      </c>
      <c r="AD2163" s="206">
        <f t="array" ref="AD2163">SUMPRODUCT(MID(0&amp;AC2163,LARGE(INDEX(ISNUMBER(--MID(AC2163,ROW($A$1:$A$25),1))* ROW($A$1:$A$25),0),ROW($A$1:$A$25))+1,1)*10^ROW($A$1:$A$25)/10)</f>
        <v>0</v>
      </c>
      <c r="AE2163" s="180"/>
      <c r="AF2163" s="180"/>
      <c r="AG2163" s="180"/>
    </row>
    <row r="2164" spans="15:33" s="179" customFormat="1" x14ac:dyDescent="0.25">
      <c r="O2164" s="180"/>
      <c r="P2164" s="180"/>
      <c r="Q2164" s="180"/>
      <c r="R2164" s="180"/>
      <c r="S2164" s="180"/>
      <c r="T2164" s="180"/>
      <c r="U2164" s="180"/>
      <c r="V2164" s="180"/>
      <c r="W2164" s="180"/>
      <c r="X2164" s="180"/>
      <c r="Y2164" s="180"/>
      <c r="Z2164" s="180"/>
      <c r="AA2164" s="180"/>
      <c r="AB2164" s="180"/>
      <c r="AC2164" s="205" t="str">
        <f>INDEX(Tracking!$B$6:$B$3001,ROW(A2159),1)&amp;""</f>
        <v/>
      </c>
      <c r="AD2164" s="206">
        <f t="array" ref="AD2164">SUMPRODUCT(MID(0&amp;AC2164,LARGE(INDEX(ISNUMBER(--MID(AC2164,ROW($A$1:$A$25),1))* ROW($A$1:$A$25),0),ROW($A$1:$A$25))+1,1)*10^ROW($A$1:$A$25)/10)</f>
        <v>0</v>
      </c>
      <c r="AE2164" s="180"/>
      <c r="AF2164" s="180"/>
      <c r="AG2164" s="180"/>
    </row>
    <row r="2165" spans="15:33" s="179" customFormat="1" x14ac:dyDescent="0.25">
      <c r="O2165" s="180"/>
      <c r="P2165" s="180"/>
      <c r="Q2165" s="180"/>
      <c r="R2165" s="180"/>
      <c r="S2165" s="180"/>
      <c r="T2165" s="180"/>
      <c r="U2165" s="180"/>
      <c r="V2165" s="180"/>
      <c r="W2165" s="180"/>
      <c r="X2165" s="180"/>
      <c r="Y2165" s="180"/>
      <c r="Z2165" s="180"/>
      <c r="AA2165" s="180"/>
      <c r="AB2165" s="180"/>
      <c r="AC2165" s="205" t="str">
        <f>INDEX(Tracking!$B$6:$B$3001,ROW(A2160),1)&amp;""</f>
        <v/>
      </c>
      <c r="AD2165" s="206">
        <f t="array" ref="AD2165">SUMPRODUCT(MID(0&amp;AC2165,LARGE(INDEX(ISNUMBER(--MID(AC2165,ROW($A$1:$A$25),1))* ROW($A$1:$A$25),0),ROW($A$1:$A$25))+1,1)*10^ROW($A$1:$A$25)/10)</f>
        <v>0</v>
      </c>
      <c r="AE2165" s="180"/>
      <c r="AF2165" s="180"/>
      <c r="AG2165" s="180"/>
    </row>
    <row r="2166" spans="15:33" s="179" customFormat="1" x14ac:dyDescent="0.25">
      <c r="O2166" s="180"/>
      <c r="P2166" s="180"/>
      <c r="Q2166" s="180"/>
      <c r="R2166" s="180"/>
      <c r="S2166" s="180"/>
      <c r="T2166" s="180"/>
      <c r="U2166" s="180"/>
      <c r="V2166" s="180"/>
      <c r="W2166" s="180"/>
      <c r="X2166" s="180"/>
      <c r="Y2166" s="180"/>
      <c r="Z2166" s="180"/>
      <c r="AA2166" s="180"/>
      <c r="AB2166" s="180"/>
      <c r="AC2166" s="205" t="str">
        <f>INDEX(Tracking!$B$6:$B$3001,ROW(A2161),1)&amp;""</f>
        <v/>
      </c>
      <c r="AD2166" s="206">
        <f t="array" ref="AD2166">SUMPRODUCT(MID(0&amp;AC2166,LARGE(INDEX(ISNUMBER(--MID(AC2166,ROW($A$1:$A$25),1))* ROW($A$1:$A$25),0),ROW($A$1:$A$25))+1,1)*10^ROW($A$1:$A$25)/10)</f>
        <v>0</v>
      </c>
      <c r="AE2166" s="180"/>
      <c r="AF2166" s="180"/>
      <c r="AG2166" s="180"/>
    </row>
    <row r="2167" spans="15:33" s="179" customFormat="1" x14ac:dyDescent="0.25">
      <c r="O2167" s="180"/>
      <c r="P2167" s="180"/>
      <c r="Q2167" s="180"/>
      <c r="R2167" s="180"/>
      <c r="S2167" s="180"/>
      <c r="T2167" s="180"/>
      <c r="U2167" s="180"/>
      <c r="V2167" s="180"/>
      <c r="W2167" s="180"/>
      <c r="X2167" s="180"/>
      <c r="Y2167" s="180"/>
      <c r="Z2167" s="180"/>
      <c r="AA2167" s="180"/>
      <c r="AB2167" s="180"/>
      <c r="AC2167" s="205" t="str">
        <f>INDEX(Tracking!$B$6:$B$3001,ROW(A2162),1)&amp;""</f>
        <v/>
      </c>
      <c r="AD2167" s="206">
        <f t="array" ref="AD2167">SUMPRODUCT(MID(0&amp;AC2167,LARGE(INDEX(ISNUMBER(--MID(AC2167,ROW($A$1:$A$25),1))* ROW($A$1:$A$25),0),ROW($A$1:$A$25))+1,1)*10^ROW($A$1:$A$25)/10)</f>
        <v>0</v>
      </c>
      <c r="AE2167" s="180"/>
      <c r="AF2167" s="180"/>
      <c r="AG2167" s="180"/>
    </row>
    <row r="2168" spans="15:33" s="179" customFormat="1" x14ac:dyDescent="0.25">
      <c r="O2168" s="180"/>
      <c r="P2168" s="180"/>
      <c r="Q2168" s="180"/>
      <c r="R2168" s="180"/>
      <c r="S2168" s="180"/>
      <c r="T2168" s="180"/>
      <c r="U2168" s="180"/>
      <c r="V2168" s="180"/>
      <c r="W2168" s="180"/>
      <c r="X2168" s="180"/>
      <c r="Y2168" s="180"/>
      <c r="Z2168" s="180"/>
      <c r="AA2168" s="180"/>
      <c r="AB2168" s="180"/>
      <c r="AC2168" s="205" t="str">
        <f>INDEX(Tracking!$B$6:$B$3001,ROW(A2163),1)&amp;""</f>
        <v/>
      </c>
      <c r="AD2168" s="206">
        <f t="array" ref="AD2168">SUMPRODUCT(MID(0&amp;AC2168,LARGE(INDEX(ISNUMBER(--MID(AC2168,ROW($A$1:$A$25),1))* ROW($A$1:$A$25),0),ROW($A$1:$A$25))+1,1)*10^ROW($A$1:$A$25)/10)</f>
        <v>0</v>
      </c>
      <c r="AE2168" s="180"/>
      <c r="AF2168" s="180"/>
      <c r="AG2168" s="180"/>
    </row>
    <row r="2169" spans="15:33" s="179" customFormat="1" x14ac:dyDescent="0.25">
      <c r="O2169" s="180"/>
      <c r="P2169" s="180"/>
      <c r="Q2169" s="180"/>
      <c r="R2169" s="180"/>
      <c r="S2169" s="180"/>
      <c r="T2169" s="180"/>
      <c r="U2169" s="180"/>
      <c r="V2169" s="180"/>
      <c r="W2169" s="180"/>
      <c r="X2169" s="180"/>
      <c r="Y2169" s="180"/>
      <c r="Z2169" s="180"/>
      <c r="AA2169" s="180"/>
      <c r="AB2169" s="180"/>
      <c r="AC2169" s="205" t="str">
        <f>INDEX(Tracking!$B$6:$B$3001,ROW(A2164),1)&amp;""</f>
        <v/>
      </c>
      <c r="AD2169" s="206">
        <f t="array" ref="AD2169">SUMPRODUCT(MID(0&amp;AC2169,LARGE(INDEX(ISNUMBER(--MID(AC2169,ROW($A$1:$A$25),1))* ROW($A$1:$A$25),0),ROW($A$1:$A$25))+1,1)*10^ROW($A$1:$A$25)/10)</f>
        <v>0</v>
      </c>
      <c r="AE2169" s="180"/>
      <c r="AF2169" s="180"/>
      <c r="AG2169" s="180"/>
    </row>
    <row r="2170" spans="15:33" s="179" customFormat="1" x14ac:dyDescent="0.25">
      <c r="O2170" s="180"/>
      <c r="P2170" s="180"/>
      <c r="Q2170" s="180"/>
      <c r="R2170" s="180"/>
      <c r="S2170" s="180"/>
      <c r="T2170" s="180"/>
      <c r="U2170" s="180"/>
      <c r="V2170" s="180"/>
      <c r="W2170" s="180"/>
      <c r="X2170" s="180"/>
      <c r="Y2170" s="180"/>
      <c r="Z2170" s="180"/>
      <c r="AA2170" s="180"/>
      <c r="AB2170" s="180"/>
      <c r="AC2170" s="205" t="str">
        <f>INDEX(Tracking!$B$6:$B$3001,ROW(A2165),1)&amp;""</f>
        <v/>
      </c>
      <c r="AD2170" s="206">
        <f t="array" ref="AD2170">SUMPRODUCT(MID(0&amp;AC2170,LARGE(INDEX(ISNUMBER(--MID(AC2170,ROW($A$1:$A$25),1))* ROW($A$1:$A$25),0),ROW($A$1:$A$25))+1,1)*10^ROW($A$1:$A$25)/10)</f>
        <v>0</v>
      </c>
      <c r="AE2170" s="180"/>
      <c r="AF2170" s="180"/>
      <c r="AG2170" s="180"/>
    </row>
    <row r="2171" spans="15:33" s="179" customFormat="1" x14ac:dyDescent="0.25">
      <c r="O2171" s="180"/>
      <c r="P2171" s="180"/>
      <c r="Q2171" s="180"/>
      <c r="R2171" s="180"/>
      <c r="S2171" s="180"/>
      <c r="T2171" s="180"/>
      <c r="U2171" s="180"/>
      <c r="V2171" s="180"/>
      <c r="W2171" s="180"/>
      <c r="X2171" s="180"/>
      <c r="Y2171" s="180"/>
      <c r="Z2171" s="180"/>
      <c r="AA2171" s="180"/>
      <c r="AB2171" s="180"/>
      <c r="AC2171" s="205" t="str">
        <f>INDEX(Tracking!$B$6:$B$3001,ROW(A2166),1)&amp;""</f>
        <v/>
      </c>
      <c r="AD2171" s="206">
        <f t="array" ref="AD2171">SUMPRODUCT(MID(0&amp;AC2171,LARGE(INDEX(ISNUMBER(--MID(AC2171,ROW($A$1:$A$25),1))* ROW($A$1:$A$25),0),ROW($A$1:$A$25))+1,1)*10^ROW($A$1:$A$25)/10)</f>
        <v>0</v>
      </c>
      <c r="AE2171" s="180"/>
      <c r="AF2171" s="180"/>
      <c r="AG2171" s="180"/>
    </row>
    <row r="2172" spans="15:33" s="179" customFormat="1" x14ac:dyDescent="0.25">
      <c r="O2172" s="180"/>
      <c r="P2172" s="180"/>
      <c r="Q2172" s="180"/>
      <c r="R2172" s="180"/>
      <c r="S2172" s="180"/>
      <c r="T2172" s="180"/>
      <c r="U2172" s="180"/>
      <c r="V2172" s="180"/>
      <c r="W2172" s="180"/>
      <c r="X2172" s="180"/>
      <c r="Y2172" s="180"/>
      <c r="Z2172" s="180"/>
      <c r="AA2172" s="180"/>
      <c r="AB2172" s="180"/>
      <c r="AC2172" s="205" t="str">
        <f>INDEX(Tracking!$B$6:$B$3001,ROW(A2167),1)&amp;""</f>
        <v/>
      </c>
      <c r="AD2172" s="206">
        <f t="array" ref="AD2172">SUMPRODUCT(MID(0&amp;AC2172,LARGE(INDEX(ISNUMBER(--MID(AC2172,ROW($A$1:$A$25),1))* ROW($A$1:$A$25),0),ROW($A$1:$A$25))+1,1)*10^ROW($A$1:$A$25)/10)</f>
        <v>0</v>
      </c>
      <c r="AE2172" s="180"/>
      <c r="AF2172" s="180"/>
      <c r="AG2172" s="180"/>
    </row>
    <row r="2173" spans="15:33" s="179" customFormat="1" x14ac:dyDescent="0.25">
      <c r="O2173" s="180"/>
      <c r="P2173" s="180"/>
      <c r="Q2173" s="180"/>
      <c r="R2173" s="180"/>
      <c r="S2173" s="180"/>
      <c r="T2173" s="180"/>
      <c r="U2173" s="180"/>
      <c r="V2173" s="180"/>
      <c r="W2173" s="180"/>
      <c r="X2173" s="180"/>
      <c r="Y2173" s="180"/>
      <c r="Z2173" s="180"/>
      <c r="AA2173" s="180"/>
      <c r="AB2173" s="180"/>
      <c r="AC2173" s="205" t="str">
        <f>INDEX(Tracking!$B$6:$B$3001,ROW(A2168),1)&amp;""</f>
        <v/>
      </c>
      <c r="AD2173" s="206">
        <f t="array" ref="AD2173">SUMPRODUCT(MID(0&amp;AC2173,LARGE(INDEX(ISNUMBER(--MID(AC2173,ROW($A$1:$A$25),1))* ROW($A$1:$A$25),0),ROW($A$1:$A$25))+1,1)*10^ROW($A$1:$A$25)/10)</f>
        <v>0</v>
      </c>
      <c r="AE2173" s="180"/>
      <c r="AF2173" s="180"/>
      <c r="AG2173" s="180"/>
    </row>
    <row r="2174" spans="15:33" s="179" customFormat="1" x14ac:dyDescent="0.25">
      <c r="O2174" s="180"/>
      <c r="P2174" s="180"/>
      <c r="Q2174" s="180"/>
      <c r="R2174" s="180"/>
      <c r="S2174" s="180"/>
      <c r="T2174" s="180"/>
      <c r="U2174" s="180"/>
      <c r="V2174" s="180"/>
      <c r="W2174" s="180"/>
      <c r="X2174" s="180"/>
      <c r="Y2174" s="180"/>
      <c r="Z2174" s="180"/>
      <c r="AA2174" s="180"/>
      <c r="AB2174" s="180"/>
      <c r="AC2174" s="205" t="str">
        <f>INDEX(Tracking!$B$6:$B$3001,ROW(A2169),1)&amp;""</f>
        <v/>
      </c>
      <c r="AD2174" s="206">
        <f t="array" ref="AD2174">SUMPRODUCT(MID(0&amp;AC2174,LARGE(INDEX(ISNUMBER(--MID(AC2174,ROW($A$1:$A$25),1))* ROW($A$1:$A$25),0),ROW($A$1:$A$25))+1,1)*10^ROW($A$1:$A$25)/10)</f>
        <v>0</v>
      </c>
      <c r="AE2174" s="180"/>
      <c r="AF2174" s="180"/>
      <c r="AG2174" s="180"/>
    </row>
    <row r="2175" spans="15:33" s="179" customFormat="1" x14ac:dyDescent="0.25">
      <c r="O2175" s="180"/>
      <c r="P2175" s="180"/>
      <c r="Q2175" s="180"/>
      <c r="R2175" s="180"/>
      <c r="S2175" s="180"/>
      <c r="T2175" s="180"/>
      <c r="U2175" s="180"/>
      <c r="V2175" s="180"/>
      <c r="W2175" s="180"/>
      <c r="X2175" s="180"/>
      <c r="Y2175" s="180"/>
      <c r="Z2175" s="180"/>
      <c r="AA2175" s="180"/>
      <c r="AB2175" s="180"/>
      <c r="AC2175" s="205" t="str">
        <f>INDEX(Tracking!$B$6:$B$3001,ROW(A2170),1)&amp;""</f>
        <v/>
      </c>
      <c r="AD2175" s="206">
        <f t="array" ref="AD2175">SUMPRODUCT(MID(0&amp;AC2175,LARGE(INDEX(ISNUMBER(--MID(AC2175,ROW($A$1:$A$25),1))* ROW($A$1:$A$25),0),ROW($A$1:$A$25))+1,1)*10^ROW($A$1:$A$25)/10)</f>
        <v>0</v>
      </c>
      <c r="AE2175" s="180"/>
      <c r="AF2175" s="180"/>
      <c r="AG2175" s="180"/>
    </row>
    <row r="2176" spans="15:33" s="179" customFormat="1" x14ac:dyDescent="0.25">
      <c r="O2176" s="180"/>
      <c r="P2176" s="180"/>
      <c r="Q2176" s="180"/>
      <c r="R2176" s="180"/>
      <c r="S2176" s="180"/>
      <c r="T2176" s="180"/>
      <c r="U2176" s="180"/>
      <c r="V2176" s="180"/>
      <c r="W2176" s="180"/>
      <c r="X2176" s="180"/>
      <c r="Y2176" s="180"/>
      <c r="Z2176" s="180"/>
      <c r="AA2176" s="180"/>
      <c r="AB2176" s="180"/>
      <c r="AC2176" s="205" t="str">
        <f>INDEX(Tracking!$B$6:$B$3001,ROW(A2171),1)&amp;""</f>
        <v/>
      </c>
      <c r="AD2176" s="206">
        <f t="array" ref="AD2176">SUMPRODUCT(MID(0&amp;AC2176,LARGE(INDEX(ISNUMBER(--MID(AC2176,ROW($A$1:$A$25),1))* ROW($A$1:$A$25),0),ROW($A$1:$A$25))+1,1)*10^ROW($A$1:$A$25)/10)</f>
        <v>0</v>
      </c>
      <c r="AE2176" s="180"/>
      <c r="AF2176" s="180"/>
      <c r="AG2176" s="180"/>
    </row>
    <row r="2177" spans="15:33" s="179" customFormat="1" x14ac:dyDescent="0.25">
      <c r="O2177" s="180"/>
      <c r="P2177" s="180"/>
      <c r="Q2177" s="180"/>
      <c r="R2177" s="180"/>
      <c r="S2177" s="180"/>
      <c r="T2177" s="180"/>
      <c r="U2177" s="180"/>
      <c r="V2177" s="180"/>
      <c r="W2177" s="180"/>
      <c r="X2177" s="180"/>
      <c r="Y2177" s="180"/>
      <c r="Z2177" s="180"/>
      <c r="AA2177" s="180"/>
      <c r="AB2177" s="180"/>
      <c r="AC2177" s="205" t="str">
        <f>INDEX(Tracking!$B$6:$B$3001,ROW(A2172),1)&amp;""</f>
        <v/>
      </c>
      <c r="AD2177" s="206">
        <f t="array" ref="AD2177">SUMPRODUCT(MID(0&amp;AC2177,LARGE(INDEX(ISNUMBER(--MID(AC2177,ROW($A$1:$A$25),1))* ROW($A$1:$A$25),0),ROW($A$1:$A$25))+1,1)*10^ROW($A$1:$A$25)/10)</f>
        <v>0</v>
      </c>
      <c r="AE2177" s="180"/>
      <c r="AF2177" s="180"/>
      <c r="AG2177" s="180"/>
    </row>
    <row r="2178" spans="15:33" s="179" customFormat="1" x14ac:dyDescent="0.25">
      <c r="O2178" s="180"/>
      <c r="P2178" s="180"/>
      <c r="Q2178" s="180"/>
      <c r="R2178" s="180"/>
      <c r="S2178" s="180"/>
      <c r="T2178" s="180"/>
      <c r="U2178" s="180"/>
      <c r="V2178" s="180"/>
      <c r="W2178" s="180"/>
      <c r="X2178" s="180"/>
      <c r="Y2178" s="180"/>
      <c r="Z2178" s="180"/>
      <c r="AA2178" s="180"/>
      <c r="AB2178" s="180"/>
      <c r="AC2178" s="205" t="str">
        <f>INDEX(Tracking!$B$6:$B$3001,ROW(A2173),1)&amp;""</f>
        <v/>
      </c>
      <c r="AD2178" s="206">
        <f t="array" ref="AD2178">SUMPRODUCT(MID(0&amp;AC2178,LARGE(INDEX(ISNUMBER(--MID(AC2178,ROW($A$1:$A$25),1))* ROW($A$1:$A$25),0),ROW($A$1:$A$25))+1,1)*10^ROW($A$1:$A$25)/10)</f>
        <v>0</v>
      </c>
      <c r="AE2178" s="180"/>
      <c r="AF2178" s="180"/>
      <c r="AG2178" s="180"/>
    </row>
    <row r="2179" spans="15:33" s="179" customFormat="1" x14ac:dyDescent="0.25">
      <c r="O2179" s="180"/>
      <c r="P2179" s="180"/>
      <c r="Q2179" s="180"/>
      <c r="R2179" s="180"/>
      <c r="S2179" s="180"/>
      <c r="T2179" s="180"/>
      <c r="U2179" s="180"/>
      <c r="V2179" s="180"/>
      <c r="W2179" s="180"/>
      <c r="X2179" s="180"/>
      <c r="Y2179" s="180"/>
      <c r="Z2179" s="180"/>
      <c r="AA2179" s="180"/>
      <c r="AB2179" s="180"/>
      <c r="AC2179" s="205" t="str">
        <f>INDEX(Tracking!$B$6:$B$3001,ROW(A2174),1)&amp;""</f>
        <v/>
      </c>
      <c r="AD2179" s="206">
        <f t="array" ref="AD2179">SUMPRODUCT(MID(0&amp;AC2179,LARGE(INDEX(ISNUMBER(--MID(AC2179,ROW($A$1:$A$25),1))* ROW($A$1:$A$25),0),ROW($A$1:$A$25))+1,1)*10^ROW($A$1:$A$25)/10)</f>
        <v>0</v>
      </c>
      <c r="AE2179" s="180"/>
      <c r="AF2179" s="180"/>
      <c r="AG2179" s="180"/>
    </row>
    <row r="2180" spans="15:33" s="179" customFormat="1" x14ac:dyDescent="0.25">
      <c r="O2180" s="180"/>
      <c r="P2180" s="180"/>
      <c r="Q2180" s="180"/>
      <c r="R2180" s="180"/>
      <c r="S2180" s="180"/>
      <c r="T2180" s="180"/>
      <c r="U2180" s="180"/>
      <c r="V2180" s="180"/>
      <c r="W2180" s="180"/>
      <c r="X2180" s="180"/>
      <c r="Y2180" s="180"/>
      <c r="Z2180" s="180"/>
      <c r="AA2180" s="180"/>
      <c r="AB2180" s="180"/>
      <c r="AC2180" s="205" t="str">
        <f>INDEX(Tracking!$B$6:$B$3001,ROW(A2175),1)&amp;""</f>
        <v/>
      </c>
      <c r="AD2180" s="206">
        <f t="array" ref="AD2180">SUMPRODUCT(MID(0&amp;AC2180,LARGE(INDEX(ISNUMBER(--MID(AC2180,ROW($A$1:$A$25),1))* ROW($A$1:$A$25),0),ROW($A$1:$A$25))+1,1)*10^ROW($A$1:$A$25)/10)</f>
        <v>0</v>
      </c>
      <c r="AE2180" s="180"/>
      <c r="AF2180" s="180"/>
      <c r="AG2180" s="180"/>
    </row>
    <row r="2181" spans="15:33" s="179" customFormat="1" x14ac:dyDescent="0.25">
      <c r="O2181" s="180"/>
      <c r="P2181" s="180"/>
      <c r="Q2181" s="180"/>
      <c r="R2181" s="180"/>
      <c r="S2181" s="180"/>
      <c r="T2181" s="180"/>
      <c r="U2181" s="180"/>
      <c r="V2181" s="180"/>
      <c r="W2181" s="180"/>
      <c r="X2181" s="180"/>
      <c r="Y2181" s="180"/>
      <c r="Z2181" s="180"/>
      <c r="AA2181" s="180"/>
      <c r="AB2181" s="180"/>
      <c r="AC2181" s="205" t="str">
        <f>INDEX(Tracking!$B$6:$B$3001,ROW(A2176),1)&amp;""</f>
        <v/>
      </c>
      <c r="AD2181" s="206">
        <f t="array" ref="AD2181">SUMPRODUCT(MID(0&amp;AC2181,LARGE(INDEX(ISNUMBER(--MID(AC2181,ROW($A$1:$A$25),1))* ROW($A$1:$A$25),0),ROW($A$1:$A$25))+1,1)*10^ROW($A$1:$A$25)/10)</f>
        <v>0</v>
      </c>
      <c r="AE2181" s="180"/>
      <c r="AF2181" s="180"/>
      <c r="AG2181" s="180"/>
    </row>
    <row r="2182" spans="15:33" s="179" customFormat="1" x14ac:dyDescent="0.25">
      <c r="O2182" s="180"/>
      <c r="P2182" s="180"/>
      <c r="Q2182" s="180"/>
      <c r="R2182" s="180"/>
      <c r="S2182" s="180"/>
      <c r="T2182" s="180"/>
      <c r="U2182" s="180"/>
      <c r="V2182" s="180"/>
      <c r="W2182" s="180"/>
      <c r="X2182" s="180"/>
      <c r="Y2182" s="180"/>
      <c r="Z2182" s="180"/>
      <c r="AA2182" s="180"/>
      <c r="AB2182" s="180"/>
      <c r="AC2182" s="205" t="str">
        <f>INDEX(Tracking!$B$6:$B$3001,ROW(A2177),1)&amp;""</f>
        <v/>
      </c>
      <c r="AD2182" s="206">
        <f t="array" ref="AD2182">SUMPRODUCT(MID(0&amp;AC2182,LARGE(INDEX(ISNUMBER(--MID(AC2182,ROW($A$1:$A$25),1))* ROW($A$1:$A$25),0),ROW($A$1:$A$25))+1,1)*10^ROW($A$1:$A$25)/10)</f>
        <v>0</v>
      </c>
      <c r="AE2182" s="180"/>
      <c r="AF2182" s="180"/>
      <c r="AG2182" s="180"/>
    </row>
    <row r="2183" spans="15:33" s="179" customFormat="1" x14ac:dyDescent="0.25">
      <c r="O2183" s="180"/>
      <c r="P2183" s="180"/>
      <c r="Q2183" s="180"/>
      <c r="R2183" s="180"/>
      <c r="S2183" s="180"/>
      <c r="T2183" s="180"/>
      <c r="U2183" s="180"/>
      <c r="V2183" s="180"/>
      <c r="W2183" s="180"/>
      <c r="X2183" s="180"/>
      <c r="Y2183" s="180"/>
      <c r="Z2183" s="180"/>
      <c r="AA2183" s="180"/>
      <c r="AB2183" s="180"/>
      <c r="AC2183" s="205" t="str">
        <f>INDEX(Tracking!$B$6:$B$3001,ROW(A2178),1)&amp;""</f>
        <v/>
      </c>
      <c r="AD2183" s="206">
        <f t="array" ref="AD2183">SUMPRODUCT(MID(0&amp;AC2183,LARGE(INDEX(ISNUMBER(--MID(AC2183,ROW($A$1:$A$25),1))* ROW($A$1:$A$25),0),ROW($A$1:$A$25))+1,1)*10^ROW($A$1:$A$25)/10)</f>
        <v>0</v>
      </c>
      <c r="AE2183" s="180"/>
      <c r="AF2183" s="180"/>
      <c r="AG2183" s="180"/>
    </row>
    <row r="2184" spans="15:33" s="179" customFormat="1" x14ac:dyDescent="0.25">
      <c r="O2184" s="180"/>
      <c r="P2184" s="180"/>
      <c r="Q2184" s="180"/>
      <c r="R2184" s="180"/>
      <c r="S2184" s="180"/>
      <c r="T2184" s="180"/>
      <c r="U2184" s="180"/>
      <c r="V2184" s="180"/>
      <c r="W2184" s="180"/>
      <c r="X2184" s="180"/>
      <c r="Y2184" s="180"/>
      <c r="Z2184" s="180"/>
      <c r="AA2184" s="180"/>
      <c r="AB2184" s="180"/>
      <c r="AC2184" s="205" t="str">
        <f>INDEX(Tracking!$B$6:$B$3001,ROW(A2179),1)&amp;""</f>
        <v/>
      </c>
      <c r="AD2184" s="206">
        <f t="array" ref="AD2184">SUMPRODUCT(MID(0&amp;AC2184,LARGE(INDEX(ISNUMBER(--MID(AC2184,ROW($A$1:$A$25),1))* ROW($A$1:$A$25),0),ROW($A$1:$A$25))+1,1)*10^ROW($A$1:$A$25)/10)</f>
        <v>0</v>
      </c>
      <c r="AE2184" s="180"/>
      <c r="AF2184" s="180"/>
      <c r="AG2184" s="180"/>
    </row>
    <row r="2185" spans="15:33" s="179" customFormat="1" x14ac:dyDescent="0.25">
      <c r="O2185" s="180"/>
      <c r="P2185" s="180"/>
      <c r="Q2185" s="180"/>
      <c r="R2185" s="180"/>
      <c r="S2185" s="180"/>
      <c r="T2185" s="180"/>
      <c r="U2185" s="180"/>
      <c r="V2185" s="180"/>
      <c r="W2185" s="180"/>
      <c r="X2185" s="180"/>
      <c r="Y2185" s="180"/>
      <c r="Z2185" s="180"/>
      <c r="AA2185" s="180"/>
      <c r="AB2185" s="180"/>
      <c r="AC2185" s="205" t="str">
        <f>INDEX(Tracking!$B$6:$B$3001,ROW(A2180),1)&amp;""</f>
        <v/>
      </c>
      <c r="AD2185" s="206">
        <f t="array" ref="AD2185">SUMPRODUCT(MID(0&amp;AC2185,LARGE(INDEX(ISNUMBER(--MID(AC2185,ROW($A$1:$A$25),1))* ROW($A$1:$A$25),0),ROW($A$1:$A$25))+1,1)*10^ROW($A$1:$A$25)/10)</f>
        <v>0</v>
      </c>
      <c r="AE2185" s="180"/>
      <c r="AF2185" s="180"/>
      <c r="AG2185" s="180"/>
    </row>
    <row r="2186" spans="15:33" s="179" customFormat="1" x14ac:dyDescent="0.25">
      <c r="O2186" s="180"/>
      <c r="P2186" s="180"/>
      <c r="Q2186" s="180"/>
      <c r="R2186" s="180"/>
      <c r="S2186" s="180"/>
      <c r="T2186" s="180"/>
      <c r="U2186" s="180"/>
      <c r="V2186" s="180"/>
      <c r="W2186" s="180"/>
      <c r="X2186" s="180"/>
      <c r="Y2186" s="180"/>
      <c r="Z2186" s="180"/>
      <c r="AA2186" s="180"/>
      <c r="AB2186" s="180"/>
      <c r="AC2186" s="205" t="str">
        <f>INDEX(Tracking!$B$6:$B$3001,ROW(A2181),1)&amp;""</f>
        <v/>
      </c>
      <c r="AD2186" s="206">
        <f t="array" ref="AD2186">SUMPRODUCT(MID(0&amp;AC2186,LARGE(INDEX(ISNUMBER(--MID(AC2186,ROW($A$1:$A$25),1))* ROW($A$1:$A$25),0),ROW($A$1:$A$25))+1,1)*10^ROW($A$1:$A$25)/10)</f>
        <v>0</v>
      </c>
      <c r="AE2186" s="180"/>
      <c r="AF2186" s="180"/>
      <c r="AG2186" s="180"/>
    </row>
    <row r="2187" spans="15:33" s="179" customFormat="1" x14ac:dyDescent="0.25">
      <c r="O2187" s="180"/>
      <c r="P2187" s="180"/>
      <c r="Q2187" s="180"/>
      <c r="R2187" s="180"/>
      <c r="S2187" s="180"/>
      <c r="T2187" s="180"/>
      <c r="U2187" s="180"/>
      <c r="V2187" s="180"/>
      <c r="W2187" s="180"/>
      <c r="X2187" s="180"/>
      <c r="Y2187" s="180"/>
      <c r="Z2187" s="180"/>
      <c r="AA2187" s="180"/>
      <c r="AB2187" s="180"/>
      <c r="AC2187" s="205" t="str">
        <f>INDEX(Tracking!$B$6:$B$3001,ROW(A2182),1)&amp;""</f>
        <v/>
      </c>
      <c r="AD2187" s="206">
        <f t="array" ref="AD2187">SUMPRODUCT(MID(0&amp;AC2187,LARGE(INDEX(ISNUMBER(--MID(AC2187,ROW($A$1:$A$25),1))* ROW($A$1:$A$25),0),ROW($A$1:$A$25))+1,1)*10^ROW($A$1:$A$25)/10)</f>
        <v>0</v>
      </c>
      <c r="AE2187" s="180"/>
      <c r="AF2187" s="180"/>
      <c r="AG2187" s="180"/>
    </row>
    <row r="2188" spans="15:33" s="179" customFormat="1" x14ac:dyDescent="0.25">
      <c r="O2188" s="180"/>
      <c r="P2188" s="180"/>
      <c r="Q2188" s="180"/>
      <c r="R2188" s="180"/>
      <c r="S2188" s="180"/>
      <c r="T2188" s="180"/>
      <c r="U2188" s="180"/>
      <c r="V2188" s="180"/>
      <c r="W2188" s="180"/>
      <c r="X2188" s="180"/>
      <c r="Y2188" s="180"/>
      <c r="Z2188" s="180"/>
      <c r="AA2188" s="180"/>
      <c r="AB2188" s="180"/>
      <c r="AC2188" s="205" t="str">
        <f>INDEX(Tracking!$B$6:$B$3001,ROW(A2183),1)&amp;""</f>
        <v/>
      </c>
      <c r="AD2188" s="206">
        <f t="array" ref="AD2188">SUMPRODUCT(MID(0&amp;AC2188,LARGE(INDEX(ISNUMBER(--MID(AC2188,ROW($A$1:$A$25),1))* ROW($A$1:$A$25),0),ROW($A$1:$A$25))+1,1)*10^ROW($A$1:$A$25)/10)</f>
        <v>0</v>
      </c>
      <c r="AE2188" s="180"/>
      <c r="AF2188" s="180"/>
      <c r="AG2188" s="180"/>
    </row>
    <row r="2189" spans="15:33" s="179" customFormat="1" x14ac:dyDescent="0.25">
      <c r="O2189" s="180"/>
      <c r="P2189" s="180"/>
      <c r="Q2189" s="180"/>
      <c r="R2189" s="180"/>
      <c r="S2189" s="180"/>
      <c r="T2189" s="180"/>
      <c r="U2189" s="180"/>
      <c r="V2189" s="180"/>
      <c r="W2189" s="180"/>
      <c r="X2189" s="180"/>
      <c r="Y2189" s="180"/>
      <c r="Z2189" s="180"/>
      <c r="AA2189" s="180"/>
      <c r="AB2189" s="180"/>
      <c r="AC2189" s="205" t="str">
        <f>INDEX(Tracking!$B$6:$B$3001,ROW(A2184),1)&amp;""</f>
        <v/>
      </c>
      <c r="AD2189" s="206">
        <f t="array" ref="AD2189">SUMPRODUCT(MID(0&amp;AC2189,LARGE(INDEX(ISNUMBER(--MID(AC2189,ROW($A$1:$A$25),1))* ROW($A$1:$A$25),0),ROW($A$1:$A$25))+1,1)*10^ROW($A$1:$A$25)/10)</f>
        <v>0</v>
      </c>
      <c r="AE2189" s="180"/>
      <c r="AF2189" s="180"/>
      <c r="AG2189" s="180"/>
    </row>
    <row r="2190" spans="15:33" s="179" customFormat="1" x14ac:dyDescent="0.25">
      <c r="O2190" s="180"/>
      <c r="P2190" s="180"/>
      <c r="Q2190" s="180"/>
      <c r="R2190" s="180"/>
      <c r="S2190" s="180"/>
      <c r="T2190" s="180"/>
      <c r="U2190" s="180"/>
      <c r="V2190" s="180"/>
      <c r="W2190" s="180"/>
      <c r="X2190" s="180"/>
      <c r="Y2190" s="180"/>
      <c r="Z2190" s="180"/>
      <c r="AA2190" s="180"/>
      <c r="AB2190" s="180"/>
      <c r="AC2190" s="205" t="str">
        <f>INDEX(Tracking!$B$6:$B$3001,ROW(A2185),1)&amp;""</f>
        <v/>
      </c>
      <c r="AD2190" s="206">
        <f t="array" ref="AD2190">SUMPRODUCT(MID(0&amp;AC2190,LARGE(INDEX(ISNUMBER(--MID(AC2190,ROW($A$1:$A$25),1))* ROW($A$1:$A$25),0),ROW($A$1:$A$25))+1,1)*10^ROW($A$1:$A$25)/10)</f>
        <v>0</v>
      </c>
      <c r="AE2190" s="180"/>
      <c r="AF2190" s="180"/>
      <c r="AG2190" s="180"/>
    </row>
    <row r="2191" spans="15:33" s="179" customFormat="1" x14ac:dyDescent="0.25">
      <c r="O2191" s="180"/>
      <c r="P2191" s="180"/>
      <c r="Q2191" s="180"/>
      <c r="R2191" s="180"/>
      <c r="S2191" s="180"/>
      <c r="T2191" s="180"/>
      <c r="U2191" s="180"/>
      <c r="V2191" s="180"/>
      <c r="W2191" s="180"/>
      <c r="X2191" s="180"/>
      <c r="Y2191" s="180"/>
      <c r="Z2191" s="180"/>
      <c r="AA2191" s="180"/>
      <c r="AB2191" s="180"/>
      <c r="AC2191" s="205" t="str">
        <f>INDEX(Tracking!$B$6:$B$3001,ROW(A2186),1)&amp;""</f>
        <v/>
      </c>
      <c r="AD2191" s="206">
        <f t="array" ref="AD2191">SUMPRODUCT(MID(0&amp;AC2191,LARGE(INDEX(ISNUMBER(--MID(AC2191,ROW($A$1:$A$25),1))* ROW($A$1:$A$25),0),ROW($A$1:$A$25))+1,1)*10^ROW($A$1:$A$25)/10)</f>
        <v>0</v>
      </c>
      <c r="AE2191" s="180"/>
      <c r="AF2191" s="180"/>
      <c r="AG2191" s="180"/>
    </row>
    <row r="2192" spans="15:33" s="179" customFormat="1" x14ac:dyDescent="0.25">
      <c r="O2192" s="180"/>
      <c r="P2192" s="180"/>
      <c r="Q2192" s="180"/>
      <c r="R2192" s="180"/>
      <c r="S2192" s="180"/>
      <c r="T2192" s="180"/>
      <c r="U2192" s="180"/>
      <c r="V2192" s="180"/>
      <c r="W2192" s="180"/>
      <c r="X2192" s="180"/>
      <c r="Y2192" s="180"/>
      <c r="Z2192" s="180"/>
      <c r="AA2192" s="180"/>
      <c r="AB2192" s="180"/>
      <c r="AC2192" s="205" t="str">
        <f>INDEX(Tracking!$B$6:$B$3001,ROW(A2187),1)&amp;""</f>
        <v/>
      </c>
      <c r="AD2192" s="206">
        <f t="array" ref="AD2192">SUMPRODUCT(MID(0&amp;AC2192,LARGE(INDEX(ISNUMBER(--MID(AC2192,ROW($A$1:$A$25),1))* ROW($A$1:$A$25),0),ROW($A$1:$A$25))+1,1)*10^ROW($A$1:$A$25)/10)</f>
        <v>0</v>
      </c>
      <c r="AE2192" s="180"/>
      <c r="AF2192" s="180"/>
      <c r="AG2192" s="180"/>
    </row>
    <row r="2193" spans="15:33" s="179" customFormat="1" x14ac:dyDescent="0.25">
      <c r="O2193" s="180"/>
      <c r="P2193" s="180"/>
      <c r="Q2193" s="180"/>
      <c r="R2193" s="180"/>
      <c r="S2193" s="180"/>
      <c r="T2193" s="180"/>
      <c r="U2193" s="180"/>
      <c r="V2193" s="180"/>
      <c r="W2193" s="180"/>
      <c r="X2193" s="180"/>
      <c r="Y2193" s="180"/>
      <c r="Z2193" s="180"/>
      <c r="AA2193" s="180"/>
      <c r="AB2193" s="180"/>
      <c r="AC2193" s="205" t="str">
        <f>INDEX(Tracking!$B$6:$B$3001,ROW(A2188),1)&amp;""</f>
        <v/>
      </c>
      <c r="AD2193" s="206">
        <f t="array" ref="AD2193">SUMPRODUCT(MID(0&amp;AC2193,LARGE(INDEX(ISNUMBER(--MID(AC2193,ROW($A$1:$A$25),1))* ROW($A$1:$A$25),0),ROW($A$1:$A$25))+1,1)*10^ROW($A$1:$A$25)/10)</f>
        <v>0</v>
      </c>
      <c r="AE2193" s="180"/>
      <c r="AF2193" s="180"/>
      <c r="AG2193" s="180"/>
    </row>
    <row r="2194" spans="15:33" s="179" customFormat="1" x14ac:dyDescent="0.25">
      <c r="O2194" s="180"/>
      <c r="P2194" s="180"/>
      <c r="Q2194" s="180"/>
      <c r="R2194" s="180"/>
      <c r="S2194" s="180"/>
      <c r="T2194" s="180"/>
      <c r="U2194" s="180"/>
      <c r="V2194" s="180"/>
      <c r="W2194" s="180"/>
      <c r="X2194" s="180"/>
      <c r="Y2194" s="180"/>
      <c r="Z2194" s="180"/>
      <c r="AA2194" s="180"/>
      <c r="AB2194" s="180"/>
      <c r="AC2194" s="205" t="str">
        <f>INDEX(Tracking!$B$6:$B$3001,ROW(A2189),1)&amp;""</f>
        <v/>
      </c>
      <c r="AD2194" s="206">
        <f t="array" ref="AD2194">SUMPRODUCT(MID(0&amp;AC2194,LARGE(INDEX(ISNUMBER(--MID(AC2194,ROW($A$1:$A$25),1))* ROW($A$1:$A$25),0),ROW($A$1:$A$25))+1,1)*10^ROW($A$1:$A$25)/10)</f>
        <v>0</v>
      </c>
      <c r="AE2194" s="180"/>
      <c r="AF2194" s="180"/>
      <c r="AG2194" s="180"/>
    </row>
    <row r="2195" spans="15:33" s="179" customFormat="1" x14ac:dyDescent="0.25">
      <c r="O2195" s="180"/>
      <c r="P2195" s="180"/>
      <c r="Q2195" s="180"/>
      <c r="R2195" s="180"/>
      <c r="S2195" s="180"/>
      <c r="T2195" s="180"/>
      <c r="U2195" s="180"/>
      <c r="V2195" s="180"/>
      <c r="W2195" s="180"/>
      <c r="X2195" s="180"/>
      <c r="Y2195" s="180"/>
      <c r="Z2195" s="180"/>
      <c r="AA2195" s="180"/>
      <c r="AB2195" s="180"/>
      <c r="AC2195" s="205" t="str">
        <f>INDEX(Tracking!$B$6:$B$3001,ROW(A2190),1)&amp;""</f>
        <v/>
      </c>
      <c r="AD2195" s="206">
        <f t="array" ref="AD2195">SUMPRODUCT(MID(0&amp;AC2195,LARGE(INDEX(ISNUMBER(--MID(AC2195,ROW($A$1:$A$25),1))* ROW($A$1:$A$25),0),ROW($A$1:$A$25))+1,1)*10^ROW($A$1:$A$25)/10)</f>
        <v>0</v>
      </c>
      <c r="AE2195" s="180"/>
      <c r="AF2195" s="180"/>
      <c r="AG2195" s="180"/>
    </row>
    <row r="2196" spans="15:33" s="179" customFormat="1" x14ac:dyDescent="0.25">
      <c r="O2196" s="180"/>
      <c r="P2196" s="180"/>
      <c r="Q2196" s="180"/>
      <c r="R2196" s="180"/>
      <c r="S2196" s="180"/>
      <c r="T2196" s="180"/>
      <c r="U2196" s="180"/>
      <c r="V2196" s="180"/>
      <c r="W2196" s="180"/>
      <c r="X2196" s="180"/>
      <c r="Y2196" s="180"/>
      <c r="Z2196" s="180"/>
      <c r="AA2196" s="180"/>
      <c r="AB2196" s="180"/>
      <c r="AC2196" s="205" t="str">
        <f>INDEX(Tracking!$B$6:$B$3001,ROW(A2191),1)&amp;""</f>
        <v/>
      </c>
      <c r="AD2196" s="206">
        <f t="array" ref="AD2196">SUMPRODUCT(MID(0&amp;AC2196,LARGE(INDEX(ISNUMBER(--MID(AC2196,ROW($A$1:$A$25),1))* ROW($A$1:$A$25),0),ROW($A$1:$A$25))+1,1)*10^ROW($A$1:$A$25)/10)</f>
        <v>0</v>
      </c>
      <c r="AE2196" s="180"/>
      <c r="AF2196" s="180"/>
      <c r="AG2196" s="180"/>
    </row>
    <row r="2197" spans="15:33" s="179" customFormat="1" x14ac:dyDescent="0.25">
      <c r="O2197" s="180"/>
      <c r="P2197" s="180"/>
      <c r="Q2197" s="180"/>
      <c r="R2197" s="180"/>
      <c r="S2197" s="180"/>
      <c r="T2197" s="180"/>
      <c r="U2197" s="180"/>
      <c r="V2197" s="180"/>
      <c r="W2197" s="180"/>
      <c r="X2197" s="180"/>
      <c r="Y2197" s="180"/>
      <c r="Z2197" s="180"/>
      <c r="AA2197" s="180"/>
      <c r="AB2197" s="180"/>
      <c r="AC2197" s="205" t="str">
        <f>INDEX(Tracking!$B$6:$B$3001,ROW(A2192),1)&amp;""</f>
        <v/>
      </c>
      <c r="AD2197" s="206">
        <f t="array" ref="AD2197">SUMPRODUCT(MID(0&amp;AC2197,LARGE(INDEX(ISNUMBER(--MID(AC2197,ROW($A$1:$A$25),1))* ROW($A$1:$A$25),0),ROW($A$1:$A$25))+1,1)*10^ROW($A$1:$A$25)/10)</f>
        <v>0</v>
      </c>
      <c r="AE2197" s="180"/>
      <c r="AF2197" s="180"/>
      <c r="AG2197" s="180"/>
    </row>
    <row r="2198" spans="15:33" s="179" customFormat="1" x14ac:dyDescent="0.25">
      <c r="O2198" s="180"/>
      <c r="P2198" s="180"/>
      <c r="Q2198" s="180"/>
      <c r="R2198" s="180"/>
      <c r="S2198" s="180"/>
      <c r="T2198" s="180"/>
      <c r="U2198" s="180"/>
      <c r="V2198" s="180"/>
      <c r="W2198" s="180"/>
      <c r="X2198" s="180"/>
      <c r="Y2198" s="180"/>
      <c r="Z2198" s="180"/>
      <c r="AA2198" s="180"/>
      <c r="AB2198" s="180"/>
      <c r="AC2198" s="205" t="str">
        <f>INDEX(Tracking!$B$6:$B$3001,ROW(A2193),1)&amp;""</f>
        <v/>
      </c>
      <c r="AD2198" s="206">
        <f t="array" ref="AD2198">SUMPRODUCT(MID(0&amp;AC2198,LARGE(INDEX(ISNUMBER(--MID(AC2198,ROW($A$1:$A$25),1))* ROW($A$1:$A$25),0),ROW($A$1:$A$25))+1,1)*10^ROW($A$1:$A$25)/10)</f>
        <v>0</v>
      </c>
      <c r="AE2198" s="180"/>
      <c r="AF2198" s="180"/>
      <c r="AG2198" s="180"/>
    </row>
    <row r="2199" spans="15:33" s="179" customFormat="1" x14ac:dyDescent="0.25">
      <c r="O2199" s="180"/>
      <c r="P2199" s="180"/>
      <c r="Q2199" s="180"/>
      <c r="R2199" s="180"/>
      <c r="S2199" s="180"/>
      <c r="T2199" s="180"/>
      <c r="U2199" s="180"/>
      <c r="V2199" s="180"/>
      <c r="W2199" s="180"/>
      <c r="X2199" s="180"/>
      <c r="Y2199" s="180"/>
      <c r="Z2199" s="180"/>
      <c r="AA2199" s="180"/>
      <c r="AB2199" s="180"/>
      <c r="AC2199" s="205" t="str">
        <f>INDEX(Tracking!$B$6:$B$3001,ROW(A2194),1)&amp;""</f>
        <v/>
      </c>
      <c r="AD2199" s="206">
        <f t="array" ref="AD2199">SUMPRODUCT(MID(0&amp;AC2199,LARGE(INDEX(ISNUMBER(--MID(AC2199,ROW($A$1:$A$25),1))* ROW($A$1:$A$25),0),ROW($A$1:$A$25))+1,1)*10^ROW($A$1:$A$25)/10)</f>
        <v>0</v>
      </c>
      <c r="AE2199" s="180"/>
      <c r="AF2199" s="180"/>
      <c r="AG2199" s="180"/>
    </row>
    <row r="2200" spans="15:33" s="179" customFormat="1" x14ac:dyDescent="0.25">
      <c r="O2200" s="180"/>
      <c r="P2200" s="180"/>
      <c r="Q2200" s="180"/>
      <c r="R2200" s="180"/>
      <c r="S2200" s="180"/>
      <c r="T2200" s="180"/>
      <c r="U2200" s="180"/>
      <c r="V2200" s="180"/>
      <c r="W2200" s="180"/>
      <c r="X2200" s="180"/>
      <c r="Y2200" s="180"/>
      <c r="Z2200" s="180"/>
      <c r="AA2200" s="180"/>
      <c r="AB2200" s="180"/>
      <c r="AC2200" s="205" t="str">
        <f>INDEX(Tracking!$B$6:$B$3001,ROW(A2195),1)&amp;""</f>
        <v/>
      </c>
      <c r="AD2200" s="206">
        <f t="array" ref="AD2200">SUMPRODUCT(MID(0&amp;AC2200,LARGE(INDEX(ISNUMBER(--MID(AC2200,ROW($A$1:$A$25),1))* ROW($A$1:$A$25),0),ROW($A$1:$A$25))+1,1)*10^ROW($A$1:$A$25)/10)</f>
        <v>0</v>
      </c>
      <c r="AE2200" s="180"/>
      <c r="AF2200" s="180"/>
      <c r="AG2200" s="180"/>
    </row>
    <row r="2201" spans="15:33" s="179" customFormat="1" x14ac:dyDescent="0.25">
      <c r="O2201" s="180"/>
      <c r="P2201" s="180"/>
      <c r="Q2201" s="180"/>
      <c r="R2201" s="180"/>
      <c r="S2201" s="180"/>
      <c r="T2201" s="180"/>
      <c r="U2201" s="180"/>
      <c r="V2201" s="180"/>
      <c r="W2201" s="180"/>
      <c r="X2201" s="180"/>
      <c r="Y2201" s="180"/>
      <c r="Z2201" s="180"/>
      <c r="AA2201" s="180"/>
      <c r="AB2201" s="180"/>
      <c r="AC2201" s="205" t="str">
        <f>INDEX(Tracking!$B$6:$B$3001,ROW(A2196),1)&amp;""</f>
        <v/>
      </c>
      <c r="AD2201" s="206">
        <f t="array" ref="AD2201">SUMPRODUCT(MID(0&amp;AC2201,LARGE(INDEX(ISNUMBER(--MID(AC2201,ROW($A$1:$A$25),1))* ROW($A$1:$A$25),0),ROW($A$1:$A$25))+1,1)*10^ROW($A$1:$A$25)/10)</f>
        <v>0</v>
      </c>
      <c r="AE2201" s="180"/>
      <c r="AF2201" s="180"/>
      <c r="AG2201" s="180"/>
    </row>
    <row r="2202" spans="15:33" s="179" customFormat="1" x14ac:dyDescent="0.25">
      <c r="O2202" s="180"/>
      <c r="P2202" s="180"/>
      <c r="Q2202" s="180"/>
      <c r="R2202" s="180"/>
      <c r="S2202" s="180"/>
      <c r="T2202" s="180"/>
      <c r="U2202" s="180"/>
      <c r="V2202" s="180"/>
      <c r="W2202" s="180"/>
      <c r="X2202" s="180"/>
      <c r="Y2202" s="180"/>
      <c r="Z2202" s="180"/>
      <c r="AA2202" s="180"/>
      <c r="AB2202" s="180"/>
      <c r="AC2202" s="205" t="str">
        <f>INDEX(Tracking!$B$6:$B$3001,ROW(A2197),1)&amp;""</f>
        <v/>
      </c>
      <c r="AD2202" s="206">
        <f t="array" ref="AD2202">SUMPRODUCT(MID(0&amp;AC2202,LARGE(INDEX(ISNUMBER(--MID(AC2202,ROW($A$1:$A$25),1))* ROW($A$1:$A$25),0),ROW($A$1:$A$25))+1,1)*10^ROW($A$1:$A$25)/10)</f>
        <v>0</v>
      </c>
      <c r="AE2202" s="180"/>
      <c r="AF2202" s="180"/>
      <c r="AG2202" s="180"/>
    </row>
    <row r="2203" spans="15:33" s="179" customFormat="1" x14ac:dyDescent="0.25">
      <c r="O2203" s="180"/>
      <c r="P2203" s="180"/>
      <c r="Q2203" s="180"/>
      <c r="R2203" s="180"/>
      <c r="S2203" s="180"/>
      <c r="T2203" s="180"/>
      <c r="U2203" s="180"/>
      <c r="V2203" s="180"/>
      <c r="W2203" s="180"/>
      <c r="X2203" s="180"/>
      <c r="Y2203" s="180"/>
      <c r="Z2203" s="180"/>
      <c r="AA2203" s="180"/>
      <c r="AB2203" s="180"/>
      <c r="AC2203" s="205" t="str">
        <f>INDEX(Tracking!$B$6:$B$3001,ROW(A2198),1)&amp;""</f>
        <v/>
      </c>
      <c r="AD2203" s="206">
        <f t="array" ref="AD2203">SUMPRODUCT(MID(0&amp;AC2203,LARGE(INDEX(ISNUMBER(--MID(AC2203,ROW($A$1:$A$25),1))* ROW($A$1:$A$25),0),ROW($A$1:$A$25))+1,1)*10^ROW($A$1:$A$25)/10)</f>
        <v>0</v>
      </c>
      <c r="AE2203" s="180"/>
      <c r="AF2203" s="180"/>
      <c r="AG2203" s="180"/>
    </row>
    <row r="2204" spans="15:33" s="179" customFormat="1" x14ac:dyDescent="0.25">
      <c r="O2204" s="180"/>
      <c r="P2204" s="180"/>
      <c r="Q2204" s="180"/>
      <c r="R2204" s="180"/>
      <c r="S2204" s="180"/>
      <c r="T2204" s="180"/>
      <c r="U2204" s="180"/>
      <c r="V2204" s="180"/>
      <c r="W2204" s="180"/>
      <c r="X2204" s="180"/>
      <c r="Y2204" s="180"/>
      <c r="Z2204" s="180"/>
      <c r="AA2204" s="180"/>
      <c r="AB2204" s="180"/>
      <c r="AC2204" s="205" t="str">
        <f>INDEX(Tracking!$B$6:$B$3001,ROW(A2199),1)&amp;""</f>
        <v/>
      </c>
      <c r="AD2204" s="206">
        <f t="array" ref="AD2204">SUMPRODUCT(MID(0&amp;AC2204,LARGE(INDEX(ISNUMBER(--MID(AC2204,ROW($A$1:$A$25),1))* ROW($A$1:$A$25),0),ROW($A$1:$A$25))+1,1)*10^ROW($A$1:$A$25)/10)</f>
        <v>0</v>
      </c>
      <c r="AE2204" s="180"/>
      <c r="AF2204" s="180"/>
      <c r="AG2204" s="180"/>
    </row>
    <row r="2205" spans="15:33" s="179" customFormat="1" x14ac:dyDescent="0.25">
      <c r="O2205" s="180"/>
      <c r="P2205" s="180"/>
      <c r="Q2205" s="180"/>
      <c r="R2205" s="180"/>
      <c r="S2205" s="180"/>
      <c r="T2205" s="180"/>
      <c r="U2205" s="180"/>
      <c r="V2205" s="180"/>
      <c r="W2205" s="180"/>
      <c r="X2205" s="180"/>
      <c r="Y2205" s="180"/>
      <c r="Z2205" s="180"/>
      <c r="AA2205" s="180"/>
      <c r="AB2205" s="180"/>
      <c r="AC2205" s="205" t="str">
        <f>INDEX(Tracking!$B$6:$B$3001,ROW(A2200),1)&amp;""</f>
        <v/>
      </c>
      <c r="AD2205" s="206">
        <f t="array" ref="AD2205">SUMPRODUCT(MID(0&amp;AC2205,LARGE(INDEX(ISNUMBER(--MID(AC2205,ROW($A$1:$A$25),1))* ROW($A$1:$A$25),0),ROW($A$1:$A$25))+1,1)*10^ROW($A$1:$A$25)/10)</f>
        <v>0</v>
      </c>
      <c r="AE2205" s="180"/>
      <c r="AF2205" s="180"/>
      <c r="AG2205" s="180"/>
    </row>
    <row r="2206" spans="15:33" s="179" customFormat="1" x14ac:dyDescent="0.25">
      <c r="O2206" s="180"/>
      <c r="P2206" s="180"/>
      <c r="Q2206" s="180"/>
      <c r="R2206" s="180"/>
      <c r="S2206" s="180"/>
      <c r="T2206" s="180"/>
      <c r="U2206" s="180"/>
      <c r="V2206" s="180"/>
      <c r="W2206" s="180"/>
      <c r="X2206" s="180"/>
      <c r="Y2206" s="180"/>
      <c r="Z2206" s="180"/>
      <c r="AA2206" s="180"/>
      <c r="AB2206" s="180"/>
      <c r="AC2206" s="205" t="str">
        <f>INDEX(Tracking!$B$6:$B$3001,ROW(A2201),1)&amp;""</f>
        <v/>
      </c>
      <c r="AD2206" s="206">
        <f t="array" ref="AD2206">SUMPRODUCT(MID(0&amp;AC2206,LARGE(INDEX(ISNUMBER(--MID(AC2206,ROW($A$1:$A$25),1))* ROW($A$1:$A$25),0),ROW($A$1:$A$25))+1,1)*10^ROW($A$1:$A$25)/10)</f>
        <v>0</v>
      </c>
      <c r="AE2206" s="180"/>
      <c r="AF2206" s="180"/>
      <c r="AG2206" s="180"/>
    </row>
    <row r="2207" spans="15:33" s="179" customFormat="1" x14ac:dyDescent="0.25">
      <c r="O2207" s="180"/>
      <c r="P2207" s="180"/>
      <c r="Q2207" s="180"/>
      <c r="R2207" s="180"/>
      <c r="S2207" s="180"/>
      <c r="T2207" s="180"/>
      <c r="U2207" s="180"/>
      <c r="V2207" s="180"/>
      <c r="W2207" s="180"/>
      <c r="X2207" s="180"/>
      <c r="Y2207" s="180"/>
      <c r="Z2207" s="180"/>
      <c r="AA2207" s="180"/>
      <c r="AB2207" s="180"/>
      <c r="AC2207" s="205" t="str">
        <f>INDEX(Tracking!$B$6:$B$3001,ROW(A2202),1)&amp;""</f>
        <v/>
      </c>
      <c r="AD2207" s="206">
        <f t="array" ref="AD2207">SUMPRODUCT(MID(0&amp;AC2207,LARGE(INDEX(ISNUMBER(--MID(AC2207,ROW($A$1:$A$25),1))* ROW($A$1:$A$25),0),ROW($A$1:$A$25))+1,1)*10^ROW($A$1:$A$25)/10)</f>
        <v>0</v>
      </c>
      <c r="AE2207" s="180"/>
      <c r="AF2207" s="180"/>
      <c r="AG2207" s="180"/>
    </row>
    <row r="2208" spans="15:33" s="179" customFormat="1" x14ac:dyDescent="0.25">
      <c r="O2208" s="180"/>
      <c r="P2208" s="180"/>
      <c r="Q2208" s="180"/>
      <c r="R2208" s="180"/>
      <c r="S2208" s="180"/>
      <c r="T2208" s="180"/>
      <c r="U2208" s="180"/>
      <c r="V2208" s="180"/>
      <c r="W2208" s="180"/>
      <c r="X2208" s="180"/>
      <c r="Y2208" s="180"/>
      <c r="Z2208" s="180"/>
      <c r="AA2208" s="180"/>
      <c r="AB2208" s="180"/>
      <c r="AC2208" s="205" t="str">
        <f>INDEX(Tracking!$B$6:$B$3001,ROW(A2203),1)&amp;""</f>
        <v/>
      </c>
      <c r="AD2208" s="206">
        <f t="array" ref="AD2208">SUMPRODUCT(MID(0&amp;AC2208,LARGE(INDEX(ISNUMBER(--MID(AC2208,ROW($A$1:$A$25),1))* ROW($A$1:$A$25),0),ROW($A$1:$A$25))+1,1)*10^ROW($A$1:$A$25)/10)</f>
        <v>0</v>
      </c>
      <c r="AE2208" s="180"/>
      <c r="AF2208" s="180"/>
      <c r="AG2208" s="180"/>
    </row>
    <row r="2209" spans="15:33" s="179" customFormat="1" x14ac:dyDescent="0.25">
      <c r="O2209" s="180"/>
      <c r="P2209" s="180"/>
      <c r="Q2209" s="180"/>
      <c r="R2209" s="180"/>
      <c r="S2209" s="180"/>
      <c r="T2209" s="180"/>
      <c r="U2209" s="180"/>
      <c r="V2209" s="180"/>
      <c r="W2209" s="180"/>
      <c r="X2209" s="180"/>
      <c r="Y2209" s="180"/>
      <c r="Z2209" s="180"/>
      <c r="AA2209" s="180"/>
      <c r="AB2209" s="180"/>
      <c r="AC2209" s="205" t="str">
        <f>INDEX(Tracking!$B$6:$B$3001,ROW(A2204),1)&amp;""</f>
        <v/>
      </c>
      <c r="AD2209" s="206">
        <f t="array" ref="AD2209">SUMPRODUCT(MID(0&amp;AC2209,LARGE(INDEX(ISNUMBER(--MID(AC2209,ROW($A$1:$A$25),1))* ROW($A$1:$A$25),0),ROW($A$1:$A$25))+1,1)*10^ROW($A$1:$A$25)/10)</f>
        <v>0</v>
      </c>
      <c r="AE2209" s="180"/>
      <c r="AF2209" s="180"/>
      <c r="AG2209" s="180"/>
    </row>
    <row r="2210" spans="15:33" s="179" customFormat="1" x14ac:dyDescent="0.25">
      <c r="O2210" s="180"/>
      <c r="P2210" s="180"/>
      <c r="Q2210" s="180"/>
      <c r="R2210" s="180"/>
      <c r="S2210" s="180"/>
      <c r="T2210" s="180"/>
      <c r="U2210" s="180"/>
      <c r="V2210" s="180"/>
      <c r="W2210" s="180"/>
      <c r="X2210" s="180"/>
      <c r="Y2210" s="180"/>
      <c r="Z2210" s="180"/>
      <c r="AA2210" s="180"/>
      <c r="AB2210" s="180"/>
      <c r="AC2210" s="205" t="str">
        <f>INDEX(Tracking!$B$6:$B$3001,ROW(A2205),1)&amp;""</f>
        <v/>
      </c>
      <c r="AD2210" s="206">
        <f t="array" ref="AD2210">SUMPRODUCT(MID(0&amp;AC2210,LARGE(INDEX(ISNUMBER(--MID(AC2210,ROW($A$1:$A$25),1))* ROW($A$1:$A$25),0),ROW($A$1:$A$25))+1,1)*10^ROW($A$1:$A$25)/10)</f>
        <v>0</v>
      </c>
      <c r="AE2210" s="180"/>
      <c r="AF2210" s="180"/>
      <c r="AG2210" s="180"/>
    </row>
    <row r="2211" spans="15:33" s="179" customFormat="1" x14ac:dyDescent="0.25">
      <c r="O2211" s="180"/>
      <c r="P2211" s="180"/>
      <c r="Q2211" s="180"/>
      <c r="R2211" s="180"/>
      <c r="S2211" s="180"/>
      <c r="T2211" s="180"/>
      <c r="U2211" s="180"/>
      <c r="V2211" s="180"/>
      <c r="W2211" s="180"/>
      <c r="X2211" s="180"/>
      <c r="Y2211" s="180"/>
      <c r="Z2211" s="180"/>
      <c r="AA2211" s="180"/>
      <c r="AB2211" s="180"/>
      <c r="AC2211" s="205" t="str">
        <f>INDEX(Tracking!$B$6:$B$3001,ROW(A2206),1)&amp;""</f>
        <v/>
      </c>
      <c r="AD2211" s="206">
        <f t="array" ref="AD2211">SUMPRODUCT(MID(0&amp;AC2211,LARGE(INDEX(ISNUMBER(--MID(AC2211,ROW($A$1:$A$25),1))* ROW($A$1:$A$25),0),ROW($A$1:$A$25))+1,1)*10^ROW($A$1:$A$25)/10)</f>
        <v>0</v>
      </c>
      <c r="AE2211" s="180"/>
      <c r="AF2211" s="180"/>
      <c r="AG2211" s="180"/>
    </row>
    <row r="2212" spans="15:33" s="179" customFormat="1" x14ac:dyDescent="0.25">
      <c r="O2212" s="180"/>
      <c r="P2212" s="180"/>
      <c r="Q2212" s="180"/>
      <c r="R2212" s="180"/>
      <c r="S2212" s="180"/>
      <c r="T2212" s="180"/>
      <c r="U2212" s="180"/>
      <c r="V2212" s="180"/>
      <c r="W2212" s="180"/>
      <c r="X2212" s="180"/>
      <c r="Y2212" s="180"/>
      <c r="Z2212" s="180"/>
      <c r="AA2212" s="180"/>
      <c r="AB2212" s="180"/>
      <c r="AC2212" s="205" t="str">
        <f>INDEX(Tracking!$B$6:$B$3001,ROW(A2207),1)&amp;""</f>
        <v/>
      </c>
      <c r="AD2212" s="206">
        <f t="array" ref="AD2212">SUMPRODUCT(MID(0&amp;AC2212,LARGE(INDEX(ISNUMBER(--MID(AC2212,ROW($A$1:$A$25),1))* ROW($A$1:$A$25),0),ROW($A$1:$A$25))+1,1)*10^ROW($A$1:$A$25)/10)</f>
        <v>0</v>
      </c>
      <c r="AE2212" s="180"/>
      <c r="AF2212" s="180"/>
      <c r="AG2212" s="180"/>
    </row>
    <row r="2213" spans="15:33" s="179" customFormat="1" x14ac:dyDescent="0.25">
      <c r="O2213" s="180"/>
      <c r="P2213" s="180"/>
      <c r="Q2213" s="180"/>
      <c r="R2213" s="180"/>
      <c r="S2213" s="180"/>
      <c r="T2213" s="180"/>
      <c r="U2213" s="180"/>
      <c r="V2213" s="180"/>
      <c r="W2213" s="180"/>
      <c r="X2213" s="180"/>
      <c r="Y2213" s="180"/>
      <c r="Z2213" s="180"/>
      <c r="AA2213" s="180"/>
      <c r="AB2213" s="180"/>
      <c r="AC2213" s="205" t="str">
        <f>INDEX(Tracking!$B$6:$B$3001,ROW(A2208),1)&amp;""</f>
        <v/>
      </c>
      <c r="AD2213" s="206">
        <f t="array" ref="AD2213">SUMPRODUCT(MID(0&amp;AC2213,LARGE(INDEX(ISNUMBER(--MID(AC2213,ROW($A$1:$A$25),1))* ROW($A$1:$A$25),0),ROW($A$1:$A$25))+1,1)*10^ROW($A$1:$A$25)/10)</f>
        <v>0</v>
      </c>
      <c r="AE2213" s="180"/>
      <c r="AF2213" s="180"/>
      <c r="AG2213" s="180"/>
    </row>
    <row r="2214" spans="15:33" s="179" customFormat="1" x14ac:dyDescent="0.25">
      <c r="O2214" s="180"/>
      <c r="P2214" s="180"/>
      <c r="Q2214" s="180"/>
      <c r="R2214" s="180"/>
      <c r="S2214" s="180"/>
      <c r="T2214" s="180"/>
      <c r="U2214" s="180"/>
      <c r="V2214" s="180"/>
      <c r="W2214" s="180"/>
      <c r="X2214" s="180"/>
      <c r="Y2214" s="180"/>
      <c r="Z2214" s="180"/>
      <c r="AA2214" s="180"/>
      <c r="AB2214" s="180"/>
      <c r="AC2214" s="205" t="str">
        <f>INDEX(Tracking!$B$6:$B$3001,ROW(A2209),1)&amp;""</f>
        <v/>
      </c>
      <c r="AD2214" s="206">
        <f t="array" ref="AD2214">SUMPRODUCT(MID(0&amp;AC2214,LARGE(INDEX(ISNUMBER(--MID(AC2214,ROW($A$1:$A$25),1))* ROW($A$1:$A$25),0),ROW($A$1:$A$25))+1,1)*10^ROW($A$1:$A$25)/10)</f>
        <v>0</v>
      </c>
      <c r="AE2214" s="180"/>
      <c r="AF2214" s="180"/>
      <c r="AG2214" s="180"/>
    </row>
    <row r="2215" spans="15:33" s="179" customFormat="1" x14ac:dyDescent="0.25">
      <c r="O2215" s="180"/>
      <c r="P2215" s="180"/>
      <c r="Q2215" s="180"/>
      <c r="R2215" s="180"/>
      <c r="S2215" s="180"/>
      <c r="T2215" s="180"/>
      <c r="U2215" s="180"/>
      <c r="V2215" s="180"/>
      <c r="W2215" s="180"/>
      <c r="X2215" s="180"/>
      <c r="Y2215" s="180"/>
      <c r="Z2215" s="180"/>
      <c r="AA2215" s="180"/>
      <c r="AB2215" s="180"/>
      <c r="AC2215" s="205" t="str">
        <f>INDEX(Tracking!$B$6:$B$3001,ROW(A2210),1)&amp;""</f>
        <v/>
      </c>
      <c r="AD2215" s="206">
        <f t="array" ref="AD2215">SUMPRODUCT(MID(0&amp;AC2215,LARGE(INDEX(ISNUMBER(--MID(AC2215,ROW($A$1:$A$25),1))* ROW($A$1:$A$25),0),ROW($A$1:$A$25))+1,1)*10^ROW($A$1:$A$25)/10)</f>
        <v>0</v>
      </c>
      <c r="AE2215" s="180"/>
      <c r="AF2215" s="180"/>
      <c r="AG2215" s="180"/>
    </row>
    <row r="2216" spans="15:33" s="179" customFormat="1" x14ac:dyDescent="0.25">
      <c r="O2216" s="180"/>
      <c r="P2216" s="180"/>
      <c r="Q2216" s="180"/>
      <c r="R2216" s="180"/>
      <c r="S2216" s="180"/>
      <c r="T2216" s="180"/>
      <c r="U2216" s="180"/>
      <c r="V2216" s="180"/>
      <c r="W2216" s="180"/>
      <c r="X2216" s="180"/>
      <c r="Y2216" s="180"/>
      <c r="Z2216" s="180"/>
      <c r="AA2216" s="180"/>
      <c r="AB2216" s="180"/>
      <c r="AC2216" s="205" t="str">
        <f>INDEX(Tracking!$B$6:$B$3001,ROW(A2211),1)&amp;""</f>
        <v/>
      </c>
      <c r="AD2216" s="206">
        <f t="array" ref="AD2216">SUMPRODUCT(MID(0&amp;AC2216,LARGE(INDEX(ISNUMBER(--MID(AC2216,ROW($A$1:$A$25),1))* ROW($A$1:$A$25),0),ROW($A$1:$A$25))+1,1)*10^ROW($A$1:$A$25)/10)</f>
        <v>0</v>
      </c>
      <c r="AE2216" s="180"/>
      <c r="AF2216" s="180"/>
      <c r="AG2216" s="180"/>
    </row>
    <row r="2217" spans="15:33" s="179" customFormat="1" x14ac:dyDescent="0.25">
      <c r="O2217" s="180"/>
      <c r="P2217" s="180"/>
      <c r="Q2217" s="180"/>
      <c r="R2217" s="180"/>
      <c r="S2217" s="180"/>
      <c r="T2217" s="180"/>
      <c r="U2217" s="180"/>
      <c r="V2217" s="180"/>
      <c r="W2217" s="180"/>
      <c r="X2217" s="180"/>
      <c r="Y2217" s="180"/>
      <c r="Z2217" s="180"/>
      <c r="AA2217" s="180"/>
      <c r="AB2217" s="180"/>
      <c r="AC2217" s="205" t="str">
        <f>INDEX(Tracking!$B$6:$B$3001,ROW(A2212),1)&amp;""</f>
        <v/>
      </c>
      <c r="AD2217" s="206">
        <f t="array" ref="AD2217">SUMPRODUCT(MID(0&amp;AC2217,LARGE(INDEX(ISNUMBER(--MID(AC2217,ROW($A$1:$A$25),1))* ROW($A$1:$A$25),0),ROW($A$1:$A$25))+1,1)*10^ROW($A$1:$A$25)/10)</f>
        <v>0</v>
      </c>
      <c r="AE2217" s="180"/>
      <c r="AF2217" s="180"/>
      <c r="AG2217" s="180"/>
    </row>
    <row r="2218" spans="15:33" s="179" customFormat="1" x14ac:dyDescent="0.25">
      <c r="O2218" s="180"/>
      <c r="P2218" s="180"/>
      <c r="Q2218" s="180"/>
      <c r="R2218" s="180"/>
      <c r="S2218" s="180"/>
      <c r="T2218" s="180"/>
      <c r="U2218" s="180"/>
      <c r="V2218" s="180"/>
      <c r="W2218" s="180"/>
      <c r="X2218" s="180"/>
      <c r="Y2218" s="180"/>
      <c r="Z2218" s="180"/>
      <c r="AA2218" s="180"/>
      <c r="AB2218" s="180"/>
      <c r="AC2218" s="205" t="str">
        <f>INDEX(Tracking!$B$6:$B$3001,ROW(A2213),1)&amp;""</f>
        <v/>
      </c>
      <c r="AD2218" s="206">
        <f t="array" ref="AD2218">SUMPRODUCT(MID(0&amp;AC2218,LARGE(INDEX(ISNUMBER(--MID(AC2218,ROW($A$1:$A$25),1))* ROW($A$1:$A$25),0),ROW($A$1:$A$25))+1,1)*10^ROW($A$1:$A$25)/10)</f>
        <v>0</v>
      </c>
      <c r="AE2218" s="180"/>
      <c r="AF2218" s="180"/>
      <c r="AG2218" s="180"/>
    </row>
    <row r="2219" spans="15:33" s="179" customFormat="1" x14ac:dyDescent="0.25">
      <c r="O2219" s="180"/>
      <c r="P2219" s="180"/>
      <c r="Q2219" s="180"/>
      <c r="R2219" s="180"/>
      <c r="S2219" s="180"/>
      <c r="T2219" s="180"/>
      <c r="U2219" s="180"/>
      <c r="V2219" s="180"/>
      <c r="W2219" s="180"/>
      <c r="X2219" s="180"/>
      <c r="Y2219" s="180"/>
      <c r="Z2219" s="180"/>
      <c r="AA2219" s="180"/>
      <c r="AB2219" s="180"/>
      <c r="AC2219" s="205" t="str">
        <f>INDEX(Tracking!$B$6:$B$3001,ROW(A2214),1)&amp;""</f>
        <v/>
      </c>
      <c r="AD2219" s="206">
        <f t="array" ref="AD2219">SUMPRODUCT(MID(0&amp;AC2219,LARGE(INDEX(ISNUMBER(--MID(AC2219,ROW($A$1:$A$25),1))* ROW($A$1:$A$25),0),ROW($A$1:$A$25))+1,1)*10^ROW($A$1:$A$25)/10)</f>
        <v>0</v>
      </c>
      <c r="AE2219" s="180"/>
      <c r="AF2219" s="180"/>
      <c r="AG2219" s="180"/>
    </row>
    <row r="2220" spans="15:33" s="179" customFormat="1" x14ac:dyDescent="0.25">
      <c r="O2220" s="180"/>
      <c r="P2220" s="180"/>
      <c r="Q2220" s="180"/>
      <c r="R2220" s="180"/>
      <c r="S2220" s="180"/>
      <c r="T2220" s="180"/>
      <c r="U2220" s="180"/>
      <c r="V2220" s="180"/>
      <c r="W2220" s="180"/>
      <c r="X2220" s="180"/>
      <c r="Y2220" s="180"/>
      <c r="Z2220" s="180"/>
      <c r="AA2220" s="180"/>
      <c r="AB2220" s="180"/>
      <c r="AC2220" s="205" t="str">
        <f>INDEX(Tracking!$B$6:$B$3001,ROW(A2215),1)&amp;""</f>
        <v/>
      </c>
      <c r="AD2220" s="206">
        <f t="array" ref="AD2220">SUMPRODUCT(MID(0&amp;AC2220,LARGE(INDEX(ISNUMBER(--MID(AC2220,ROW($A$1:$A$25),1))* ROW($A$1:$A$25),0),ROW($A$1:$A$25))+1,1)*10^ROW($A$1:$A$25)/10)</f>
        <v>0</v>
      </c>
      <c r="AE2220" s="180"/>
      <c r="AF2220" s="180"/>
      <c r="AG2220" s="180"/>
    </row>
    <row r="2221" spans="15:33" s="179" customFormat="1" x14ac:dyDescent="0.25">
      <c r="O2221" s="180"/>
      <c r="P2221" s="180"/>
      <c r="Q2221" s="180"/>
      <c r="R2221" s="180"/>
      <c r="S2221" s="180"/>
      <c r="T2221" s="180"/>
      <c r="U2221" s="180"/>
      <c r="V2221" s="180"/>
      <c r="W2221" s="180"/>
      <c r="X2221" s="180"/>
      <c r="Y2221" s="180"/>
      <c r="Z2221" s="180"/>
      <c r="AA2221" s="180"/>
      <c r="AB2221" s="180"/>
      <c r="AC2221" s="205" t="str">
        <f>INDEX(Tracking!$B$6:$B$3001,ROW(A2216),1)&amp;""</f>
        <v/>
      </c>
      <c r="AD2221" s="206">
        <f t="array" ref="AD2221">SUMPRODUCT(MID(0&amp;AC2221,LARGE(INDEX(ISNUMBER(--MID(AC2221,ROW($A$1:$A$25),1))* ROW($A$1:$A$25),0),ROW($A$1:$A$25))+1,1)*10^ROW($A$1:$A$25)/10)</f>
        <v>0</v>
      </c>
      <c r="AE2221" s="180"/>
      <c r="AF2221" s="180"/>
      <c r="AG2221" s="180"/>
    </row>
    <row r="2222" spans="15:33" s="179" customFormat="1" x14ac:dyDescent="0.25">
      <c r="O2222" s="180"/>
      <c r="P2222" s="180"/>
      <c r="Q2222" s="180"/>
      <c r="R2222" s="180"/>
      <c r="S2222" s="180"/>
      <c r="T2222" s="180"/>
      <c r="U2222" s="180"/>
      <c r="V2222" s="180"/>
      <c r="W2222" s="180"/>
      <c r="X2222" s="180"/>
      <c r="Y2222" s="180"/>
      <c r="Z2222" s="180"/>
      <c r="AA2222" s="180"/>
      <c r="AB2222" s="180"/>
      <c r="AC2222" s="205" t="str">
        <f>INDEX(Tracking!$B$6:$B$3001,ROW(A2217),1)&amp;""</f>
        <v/>
      </c>
      <c r="AD2222" s="206">
        <f t="array" ref="AD2222">SUMPRODUCT(MID(0&amp;AC2222,LARGE(INDEX(ISNUMBER(--MID(AC2222,ROW($A$1:$A$25),1))* ROW($A$1:$A$25),0),ROW($A$1:$A$25))+1,1)*10^ROW($A$1:$A$25)/10)</f>
        <v>0</v>
      </c>
      <c r="AE2222" s="180"/>
      <c r="AF2222" s="180"/>
      <c r="AG2222" s="180"/>
    </row>
    <row r="2223" spans="15:33" s="179" customFormat="1" x14ac:dyDescent="0.25">
      <c r="O2223" s="180"/>
      <c r="P2223" s="180"/>
      <c r="Q2223" s="180"/>
      <c r="R2223" s="180"/>
      <c r="S2223" s="180"/>
      <c r="T2223" s="180"/>
      <c r="U2223" s="180"/>
      <c r="V2223" s="180"/>
      <c r="W2223" s="180"/>
      <c r="X2223" s="180"/>
      <c r="Y2223" s="180"/>
      <c r="Z2223" s="180"/>
      <c r="AA2223" s="180"/>
      <c r="AB2223" s="180"/>
      <c r="AC2223" s="205" t="str">
        <f>INDEX(Tracking!$B$6:$B$3001,ROW(A2218),1)&amp;""</f>
        <v/>
      </c>
      <c r="AD2223" s="206">
        <f t="array" ref="AD2223">SUMPRODUCT(MID(0&amp;AC2223,LARGE(INDEX(ISNUMBER(--MID(AC2223,ROW($A$1:$A$25),1))* ROW($A$1:$A$25),0),ROW($A$1:$A$25))+1,1)*10^ROW($A$1:$A$25)/10)</f>
        <v>0</v>
      </c>
      <c r="AE2223" s="180"/>
      <c r="AF2223" s="180"/>
      <c r="AG2223" s="180"/>
    </row>
    <row r="2224" spans="15:33" s="179" customFormat="1" x14ac:dyDescent="0.25">
      <c r="O2224" s="180"/>
      <c r="P2224" s="180"/>
      <c r="Q2224" s="180"/>
      <c r="R2224" s="180"/>
      <c r="S2224" s="180"/>
      <c r="T2224" s="180"/>
      <c r="U2224" s="180"/>
      <c r="V2224" s="180"/>
      <c r="W2224" s="180"/>
      <c r="X2224" s="180"/>
      <c r="Y2224" s="180"/>
      <c r="Z2224" s="180"/>
      <c r="AA2224" s="180"/>
      <c r="AB2224" s="180"/>
      <c r="AC2224" s="205" t="str">
        <f>INDEX(Tracking!$B$6:$B$3001,ROW(A2219),1)&amp;""</f>
        <v/>
      </c>
      <c r="AD2224" s="206">
        <f t="array" ref="AD2224">SUMPRODUCT(MID(0&amp;AC2224,LARGE(INDEX(ISNUMBER(--MID(AC2224,ROW($A$1:$A$25),1))* ROW($A$1:$A$25),0),ROW($A$1:$A$25))+1,1)*10^ROW($A$1:$A$25)/10)</f>
        <v>0</v>
      </c>
      <c r="AE2224" s="180"/>
      <c r="AF2224" s="180"/>
      <c r="AG2224" s="180"/>
    </row>
    <row r="2225" spans="15:33" s="179" customFormat="1" x14ac:dyDescent="0.25">
      <c r="O2225" s="180"/>
      <c r="P2225" s="180"/>
      <c r="Q2225" s="180"/>
      <c r="R2225" s="180"/>
      <c r="S2225" s="180"/>
      <c r="T2225" s="180"/>
      <c r="U2225" s="180"/>
      <c r="V2225" s="180"/>
      <c r="W2225" s="180"/>
      <c r="X2225" s="180"/>
      <c r="Y2225" s="180"/>
      <c r="Z2225" s="180"/>
      <c r="AA2225" s="180"/>
      <c r="AB2225" s="180"/>
      <c r="AC2225" s="205" t="str">
        <f>INDEX(Tracking!$B$6:$B$3001,ROW(A2220),1)&amp;""</f>
        <v/>
      </c>
      <c r="AD2225" s="206">
        <f t="array" ref="AD2225">SUMPRODUCT(MID(0&amp;AC2225,LARGE(INDEX(ISNUMBER(--MID(AC2225,ROW($A$1:$A$25),1))* ROW($A$1:$A$25),0),ROW($A$1:$A$25))+1,1)*10^ROW($A$1:$A$25)/10)</f>
        <v>0</v>
      </c>
      <c r="AE2225" s="180"/>
      <c r="AF2225" s="180"/>
      <c r="AG2225" s="180"/>
    </row>
    <row r="2226" spans="15:33" s="179" customFormat="1" x14ac:dyDescent="0.25">
      <c r="O2226" s="180"/>
      <c r="P2226" s="180"/>
      <c r="Q2226" s="180"/>
      <c r="R2226" s="180"/>
      <c r="S2226" s="180"/>
      <c r="T2226" s="180"/>
      <c r="U2226" s="180"/>
      <c r="V2226" s="180"/>
      <c r="W2226" s="180"/>
      <c r="X2226" s="180"/>
      <c r="Y2226" s="180"/>
      <c r="Z2226" s="180"/>
      <c r="AA2226" s="180"/>
      <c r="AB2226" s="180"/>
      <c r="AC2226" s="205" t="str">
        <f>INDEX(Tracking!$B$6:$B$3001,ROW(A2221),1)&amp;""</f>
        <v/>
      </c>
      <c r="AD2226" s="206">
        <f t="array" ref="AD2226">SUMPRODUCT(MID(0&amp;AC2226,LARGE(INDEX(ISNUMBER(--MID(AC2226,ROW($A$1:$A$25),1))* ROW($A$1:$A$25),0),ROW($A$1:$A$25))+1,1)*10^ROW($A$1:$A$25)/10)</f>
        <v>0</v>
      </c>
      <c r="AE2226" s="180"/>
      <c r="AF2226" s="180"/>
      <c r="AG2226" s="180"/>
    </row>
    <row r="2227" spans="15:33" s="179" customFormat="1" x14ac:dyDescent="0.25">
      <c r="O2227" s="180"/>
      <c r="P2227" s="180"/>
      <c r="Q2227" s="180"/>
      <c r="R2227" s="180"/>
      <c r="S2227" s="180"/>
      <c r="T2227" s="180"/>
      <c r="U2227" s="180"/>
      <c r="V2227" s="180"/>
      <c r="W2227" s="180"/>
      <c r="X2227" s="180"/>
      <c r="Y2227" s="180"/>
      <c r="Z2227" s="180"/>
      <c r="AA2227" s="180"/>
      <c r="AB2227" s="180"/>
      <c r="AC2227" s="205" t="str">
        <f>INDEX(Tracking!$B$6:$B$3001,ROW(A2222),1)&amp;""</f>
        <v/>
      </c>
      <c r="AD2227" s="206">
        <f t="array" ref="AD2227">SUMPRODUCT(MID(0&amp;AC2227,LARGE(INDEX(ISNUMBER(--MID(AC2227,ROW($A$1:$A$25),1))* ROW($A$1:$A$25),0),ROW($A$1:$A$25))+1,1)*10^ROW($A$1:$A$25)/10)</f>
        <v>0</v>
      </c>
      <c r="AE2227" s="180"/>
      <c r="AF2227" s="180"/>
      <c r="AG2227" s="180"/>
    </row>
    <row r="2228" spans="15:33" s="179" customFormat="1" x14ac:dyDescent="0.25">
      <c r="O2228" s="180"/>
      <c r="P2228" s="180"/>
      <c r="Q2228" s="180"/>
      <c r="R2228" s="180"/>
      <c r="S2228" s="180"/>
      <c r="T2228" s="180"/>
      <c r="U2228" s="180"/>
      <c r="V2228" s="180"/>
      <c r="W2228" s="180"/>
      <c r="X2228" s="180"/>
      <c r="Y2228" s="180"/>
      <c r="Z2228" s="180"/>
      <c r="AA2228" s="180"/>
      <c r="AB2228" s="180"/>
      <c r="AC2228" s="205" t="str">
        <f>INDEX(Tracking!$B$6:$B$3001,ROW(A2223),1)&amp;""</f>
        <v/>
      </c>
      <c r="AD2228" s="206">
        <f t="array" ref="AD2228">SUMPRODUCT(MID(0&amp;AC2228,LARGE(INDEX(ISNUMBER(--MID(AC2228,ROW($A$1:$A$25),1))* ROW($A$1:$A$25),0),ROW($A$1:$A$25))+1,1)*10^ROW($A$1:$A$25)/10)</f>
        <v>0</v>
      </c>
      <c r="AE2228" s="180"/>
      <c r="AF2228" s="180"/>
      <c r="AG2228" s="180"/>
    </row>
    <row r="2229" spans="15:33" s="179" customFormat="1" x14ac:dyDescent="0.25">
      <c r="O2229" s="180"/>
      <c r="P2229" s="180"/>
      <c r="Q2229" s="180"/>
      <c r="R2229" s="180"/>
      <c r="S2229" s="180"/>
      <c r="T2229" s="180"/>
      <c r="U2229" s="180"/>
      <c r="V2229" s="180"/>
      <c r="W2229" s="180"/>
      <c r="X2229" s="180"/>
      <c r="Y2229" s="180"/>
      <c r="Z2229" s="180"/>
      <c r="AA2229" s="180"/>
      <c r="AB2229" s="180"/>
      <c r="AC2229" s="205" t="str">
        <f>INDEX(Tracking!$B$6:$B$3001,ROW(A2224),1)&amp;""</f>
        <v/>
      </c>
      <c r="AD2229" s="206">
        <f t="array" ref="AD2229">SUMPRODUCT(MID(0&amp;AC2229,LARGE(INDEX(ISNUMBER(--MID(AC2229,ROW($A$1:$A$25),1))* ROW($A$1:$A$25),0),ROW($A$1:$A$25))+1,1)*10^ROW($A$1:$A$25)/10)</f>
        <v>0</v>
      </c>
      <c r="AE2229" s="180"/>
      <c r="AF2229" s="180"/>
      <c r="AG2229" s="180"/>
    </row>
    <row r="2230" spans="15:33" s="179" customFormat="1" x14ac:dyDescent="0.25">
      <c r="O2230" s="180"/>
      <c r="P2230" s="180"/>
      <c r="Q2230" s="180"/>
      <c r="R2230" s="180"/>
      <c r="S2230" s="180"/>
      <c r="T2230" s="180"/>
      <c r="U2230" s="180"/>
      <c r="V2230" s="180"/>
      <c r="W2230" s="180"/>
      <c r="X2230" s="180"/>
      <c r="Y2230" s="180"/>
      <c r="Z2230" s="180"/>
      <c r="AA2230" s="180"/>
      <c r="AB2230" s="180"/>
      <c r="AC2230" s="205" t="str">
        <f>INDEX(Tracking!$B$6:$B$3001,ROW(A2225),1)&amp;""</f>
        <v/>
      </c>
      <c r="AD2230" s="206">
        <f t="array" ref="AD2230">SUMPRODUCT(MID(0&amp;AC2230,LARGE(INDEX(ISNUMBER(--MID(AC2230,ROW($A$1:$A$25),1))* ROW($A$1:$A$25),0),ROW($A$1:$A$25))+1,1)*10^ROW($A$1:$A$25)/10)</f>
        <v>0</v>
      </c>
      <c r="AE2230" s="180"/>
      <c r="AF2230" s="180"/>
      <c r="AG2230" s="180"/>
    </row>
    <row r="2231" spans="15:33" s="179" customFormat="1" x14ac:dyDescent="0.25">
      <c r="O2231" s="180"/>
      <c r="P2231" s="180"/>
      <c r="Q2231" s="180"/>
      <c r="R2231" s="180"/>
      <c r="S2231" s="180"/>
      <c r="T2231" s="180"/>
      <c r="U2231" s="180"/>
      <c r="V2231" s="180"/>
      <c r="W2231" s="180"/>
      <c r="X2231" s="180"/>
      <c r="Y2231" s="180"/>
      <c r="Z2231" s="180"/>
      <c r="AA2231" s="180"/>
      <c r="AB2231" s="180"/>
      <c r="AC2231" s="205" t="str">
        <f>INDEX(Tracking!$B$6:$B$3001,ROW(A2226),1)&amp;""</f>
        <v/>
      </c>
      <c r="AD2231" s="206">
        <f t="array" ref="AD2231">SUMPRODUCT(MID(0&amp;AC2231,LARGE(INDEX(ISNUMBER(--MID(AC2231,ROW($A$1:$A$25),1))* ROW($A$1:$A$25),0),ROW($A$1:$A$25))+1,1)*10^ROW($A$1:$A$25)/10)</f>
        <v>0</v>
      </c>
      <c r="AE2231" s="180"/>
      <c r="AF2231" s="180"/>
      <c r="AG2231" s="180"/>
    </row>
    <row r="2232" spans="15:33" s="179" customFormat="1" x14ac:dyDescent="0.25">
      <c r="O2232" s="180"/>
      <c r="P2232" s="180"/>
      <c r="Q2232" s="180"/>
      <c r="R2232" s="180"/>
      <c r="S2232" s="180"/>
      <c r="T2232" s="180"/>
      <c r="U2232" s="180"/>
      <c r="V2232" s="180"/>
      <c r="W2232" s="180"/>
      <c r="X2232" s="180"/>
      <c r="Y2232" s="180"/>
      <c r="Z2232" s="180"/>
      <c r="AA2232" s="180"/>
      <c r="AB2232" s="180"/>
      <c r="AC2232" s="205" t="str">
        <f>INDEX(Tracking!$B$6:$B$3001,ROW(A2227),1)&amp;""</f>
        <v/>
      </c>
      <c r="AD2232" s="206">
        <f t="array" ref="AD2232">SUMPRODUCT(MID(0&amp;AC2232,LARGE(INDEX(ISNUMBER(--MID(AC2232,ROW($A$1:$A$25),1))* ROW($A$1:$A$25),0),ROW($A$1:$A$25))+1,1)*10^ROW($A$1:$A$25)/10)</f>
        <v>0</v>
      </c>
      <c r="AE2232" s="180"/>
      <c r="AF2232" s="180"/>
      <c r="AG2232" s="180"/>
    </row>
    <row r="2233" spans="15:33" s="179" customFormat="1" x14ac:dyDescent="0.25">
      <c r="O2233" s="180"/>
      <c r="P2233" s="180"/>
      <c r="Q2233" s="180"/>
      <c r="R2233" s="180"/>
      <c r="S2233" s="180"/>
      <c r="T2233" s="180"/>
      <c r="U2233" s="180"/>
      <c r="V2233" s="180"/>
      <c r="W2233" s="180"/>
      <c r="X2233" s="180"/>
      <c r="Y2233" s="180"/>
      <c r="Z2233" s="180"/>
      <c r="AA2233" s="180"/>
      <c r="AB2233" s="180"/>
      <c r="AC2233" s="205" t="str">
        <f>INDEX(Tracking!$B$6:$B$3001,ROW(A2228),1)&amp;""</f>
        <v/>
      </c>
      <c r="AD2233" s="206">
        <f t="array" ref="AD2233">SUMPRODUCT(MID(0&amp;AC2233,LARGE(INDEX(ISNUMBER(--MID(AC2233,ROW($A$1:$A$25),1))* ROW($A$1:$A$25),0),ROW($A$1:$A$25))+1,1)*10^ROW($A$1:$A$25)/10)</f>
        <v>0</v>
      </c>
      <c r="AE2233" s="180"/>
      <c r="AF2233" s="180"/>
      <c r="AG2233" s="180"/>
    </row>
    <row r="2234" spans="15:33" s="179" customFormat="1" x14ac:dyDescent="0.25">
      <c r="O2234" s="180"/>
      <c r="P2234" s="180"/>
      <c r="Q2234" s="180"/>
      <c r="R2234" s="180"/>
      <c r="S2234" s="180"/>
      <c r="T2234" s="180"/>
      <c r="U2234" s="180"/>
      <c r="V2234" s="180"/>
      <c r="W2234" s="180"/>
      <c r="X2234" s="180"/>
      <c r="Y2234" s="180"/>
      <c r="Z2234" s="180"/>
      <c r="AA2234" s="180"/>
      <c r="AB2234" s="180"/>
      <c r="AC2234" s="205" t="str">
        <f>INDEX(Tracking!$B$6:$B$3001,ROW(A2229),1)&amp;""</f>
        <v/>
      </c>
      <c r="AD2234" s="206">
        <f t="array" ref="AD2234">SUMPRODUCT(MID(0&amp;AC2234,LARGE(INDEX(ISNUMBER(--MID(AC2234,ROW($A$1:$A$25),1))* ROW($A$1:$A$25),0),ROW($A$1:$A$25))+1,1)*10^ROW($A$1:$A$25)/10)</f>
        <v>0</v>
      </c>
      <c r="AE2234" s="180"/>
      <c r="AF2234" s="180"/>
      <c r="AG2234" s="180"/>
    </row>
    <row r="2235" spans="15:33" s="179" customFormat="1" x14ac:dyDescent="0.25">
      <c r="O2235" s="180"/>
      <c r="P2235" s="180"/>
      <c r="Q2235" s="180"/>
      <c r="R2235" s="180"/>
      <c r="S2235" s="180"/>
      <c r="T2235" s="180"/>
      <c r="U2235" s="180"/>
      <c r="V2235" s="180"/>
      <c r="W2235" s="180"/>
      <c r="X2235" s="180"/>
      <c r="Y2235" s="180"/>
      <c r="Z2235" s="180"/>
      <c r="AA2235" s="180"/>
      <c r="AB2235" s="180"/>
      <c r="AC2235" s="205" t="str">
        <f>INDEX(Tracking!$B$6:$B$3001,ROW(A2230),1)&amp;""</f>
        <v/>
      </c>
      <c r="AD2235" s="206">
        <f t="array" ref="AD2235">SUMPRODUCT(MID(0&amp;AC2235,LARGE(INDEX(ISNUMBER(--MID(AC2235,ROW($A$1:$A$25),1))* ROW($A$1:$A$25),0),ROW($A$1:$A$25))+1,1)*10^ROW($A$1:$A$25)/10)</f>
        <v>0</v>
      </c>
      <c r="AE2235" s="180"/>
      <c r="AF2235" s="180"/>
      <c r="AG2235" s="180"/>
    </row>
    <row r="2236" spans="15:33" s="179" customFormat="1" x14ac:dyDescent="0.25">
      <c r="O2236" s="180"/>
      <c r="P2236" s="180"/>
      <c r="Q2236" s="180"/>
      <c r="R2236" s="180"/>
      <c r="S2236" s="180"/>
      <c r="T2236" s="180"/>
      <c r="U2236" s="180"/>
      <c r="V2236" s="180"/>
      <c r="W2236" s="180"/>
      <c r="X2236" s="180"/>
      <c r="Y2236" s="180"/>
      <c r="Z2236" s="180"/>
      <c r="AA2236" s="180"/>
      <c r="AB2236" s="180"/>
      <c r="AC2236" s="205" t="str">
        <f>INDEX(Tracking!$B$6:$B$3001,ROW(A2231),1)&amp;""</f>
        <v/>
      </c>
      <c r="AD2236" s="206">
        <f t="array" ref="AD2236">SUMPRODUCT(MID(0&amp;AC2236,LARGE(INDEX(ISNUMBER(--MID(AC2236,ROW($A$1:$A$25),1))* ROW($A$1:$A$25),0),ROW($A$1:$A$25))+1,1)*10^ROW($A$1:$A$25)/10)</f>
        <v>0</v>
      </c>
      <c r="AE2236" s="180"/>
      <c r="AF2236" s="180"/>
      <c r="AG2236" s="180"/>
    </row>
    <row r="2237" spans="15:33" s="179" customFormat="1" x14ac:dyDescent="0.25">
      <c r="O2237" s="180"/>
      <c r="P2237" s="180"/>
      <c r="Q2237" s="180"/>
      <c r="R2237" s="180"/>
      <c r="S2237" s="180"/>
      <c r="T2237" s="180"/>
      <c r="U2237" s="180"/>
      <c r="V2237" s="180"/>
      <c r="W2237" s="180"/>
      <c r="X2237" s="180"/>
      <c r="Y2237" s="180"/>
      <c r="Z2237" s="180"/>
      <c r="AA2237" s="180"/>
      <c r="AB2237" s="180"/>
      <c r="AC2237" s="205" t="str">
        <f>INDEX(Tracking!$B$6:$B$3001,ROW(A2232),1)&amp;""</f>
        <v/>
      </c>
      <c r="AD2237" s="206">
        <f t="array" ref="AD2237">SUMPRODUCT(MID(0&amp;AC2237,LARGE(INDEX(ISNUMBER(--MID(AC2237,ROW($A$1:$A$25),1))* ROW($A$1:$A$25),0),ROW($A$1:$A$25))+1,1)*10^ROW($A$1:$A$25)/10)</f>
        <v>0</v>
      </c>
      <c r="AE2237" s="180"/>
      <c r="AF2237" s="180"/>
      <c r="AG2237" s="180"/>
    </row>
    <row r="2238" spans="15:33" s="179" customFormat="1" x14ac:dyDescent="0.25">
      <c r="O2238" s="180"/>
      <c r="P2238" s="180"/>
      <c r="Q2238" s="180"/>
      <c r="R2238" s="180"/>
      <c r="S2238" s="180"/>
      <c r="T2238" s="180"/>
      <c r="U2238" s="180"/>
      <c r="V2238" s="180"/>
      <c r="W2238" s="180"/>
      <c r="X2238" s="180"/>
      <c r="Y2238" s="180"/>
      <c r="Z2238" s="180"/>
      <c r="AA2238" s="180"/>
      <c r="AB2238" s="180"/>
      <c r="AC2238" s="205" t="str">
        <f>INDEX(Tracking!$B$6:$B$3001,ROW(A2233),1)&amp;""</f>
        <v/>
      </c>
      <c r="AD2238" s="206">
        <f t="array" ref="AD2238">SUMPRODUCT(MID(0&amp;AC2238,LARGE(INDEX(ISNUMBER(--MID(AC2238,ROW($A$1:$A$25),1))* ROW($A$1:$A$25),0),ROW($A$1:$A$25))+1,1)*10^ROW($A$1:$A$25)/10)</f>
        <v>0</v>
      </c>
      <c r="AE2238" s="180"/>
      <c r="AF2238" s="180"/>
      <c r="AG2238" s="180"/>
    </row>
    <row r="2239" spans="15:33" s="179" customFormat="1" x14ac:dyDescent="0.25">
      <c r="O2239" s="180"/>
      <c r="P2239" s="180"/>
      <c r="Q2239" s="180"/>
      <c r="R2239" s="180"/>
      <c r="S2239" s="180"/>
      <c r="T2239" s="180"/>
      <c r="U2239" s="180"/>
      <c r="V2239" s="180"/>
      <c r="W2239" s="180"/>
      <c r="X2239" s="180"/>
      <c r="Y2239" s="180"/>
      <c r="Z2239" s="180"/>
      <c r="AA2239" s="180"/>
      <c r="AB2239" s="180"/>
      <c r="AC2239" s="205" t="str">
        <f>INDEX(Tracking!$B$6:$B$3001,ROW(A2234),1)&amp;""</f>
        <v/>
      </c>
      <c r="AD2239" s="206">
        <f t="array" ref="AD2239">SUMPRODUCT(MID(0&amp;AC2239,LARGE(INDEX(ISNUMBER(--MID(AC2239,ROW($A$1:$A$25),1))* ROW($A$1:$A$25),0),ROW($A$1:$A$25))+1,1)*10^ROW($A$1:$A$25)/10)</f>
        <v>0</v>
      </c>
      <c r="AE2239" s="180"/>
      <c r="AF2239" s="180"/>
      <c r="AG2239" s="180"/>
    </row>
    <row r="2240" spans="15:33" s="179" customFormat="1" x14ac:dyDescent="0.25">
      <c r="O2240" s="180"/>
      <c r="P2240" s="180"/>
      <c r="Q2240" s="180"/>
      <c r="R2240" s="180"/>
      <c r="S2240" s="180"/>
      <c r="T2240" s="180"/>
      <c r="U2240" s="180"/>
      <c r="V2240" s="180"/>
      <c r="W2240" s="180"/>
      <c r="X2240" s="180"/>
      <c r="Y2240" s="180"/>
      <c r="Z2240" s="180"/>
      <c r="AA2240" s="180"/>
      <c r="AB2240" s="180"/>
      <c r="AC2240" s="205" t="str">
        <f>INDEX(Tracking!$B$6:$B$3001,ROW(A2235),1)&amp;""</f>
        <v/>
      </c>
      <c r="AD2240" s="206">
        <f t="array" ref="AD2240">SUMPRODUCT(MID(0&amp;AC2240,LARGE(INDEX(ISNUMBER(--MID(AC2240,ROW($A$1:$A$25),1))* ROW($A$1:$A$25),0),ROW($A$1:$A$25))+1,1)*10^ROW($A$1:$A$25)/10)</f>
        <v>0</v>
      </c>
      <c r="AE2240" s="180"/>
      <c r="AF2240" s="180"/>
      <c r="AG2240" s="180"/>
    </row>
    <row r="2241" spans="15:33" s="179" customFormat="1" x14ac:dyDescent="0.25">
      <c r="O2241" s="180"/>
      <c r="P2241" s="180"/>
      <c r="Q2241" s="180"/>
      <c r="R2241" s="180"/>
      <c r="S2241" s="180"/>
      <c r="T2241" s="180"/>
      <c r="U2241" s="180"/>
      <c r="V2241" s="180"/>
      <c r="W2241" s="180"/>
      <c r="X2241" s="180"/>
      <c r="Y2241" s="180"/>
      <c r="Z2241" s="180"/>
      <c r="AA2241" s="180"/>
      <c r="AB2241" s="180"/>
      <c r="AC2241" s="205" t="str">
        <f>INDEX(Tracking!$B$6:$B$3001,ROW(A2236),1)&amp;""</f>
        <v/>
      </c>
      <c r="AD2241" s="206">
        <f t="array" ref="AD2241">SUMPRODUCT(MID(0&amp;AC2241,LARGE(INDEX(ISNUMBER(--MID(AC2241,ROW($A$1:$A$25),1))* ROW($A$1:$A$25),0),ROW($A$1:$A$25))+1,1)*10^ROW($A$1:$A$25)/10)</f>
        <v>0</v>
      </c>
      <c r="AE2241" s="180"/>
      <c r="AF2241" s="180"/>
      <c r="AG2241" s="180"/>
    </row>
    <row r="2242" spans="15:33" s="179" customFormat="1" x14ac:dyDescent="0.25">
      <c r="O2242" s="180"/>
      <c r="P2242" s="180"/>
      <c r="Q2242" s="180"/>
      <c r="R2242" s="180"/>
      <c r="S2242" s="180"/>
      <c r="T2242" s="180"/>
      <c r="U2242" s="180"/>
      <c r="V2242" s="180"/>
      <c r="W2242" s="180"/>
      <c r="X2242" s="180"/>
      <c r="Y2242" s="180"/>
      <c r="Z2242" s="180"/>
      <c r="AA2242" s="180"/>
      <c r="AB2242" s="180"/>
      <c r="AC2242" s="205" t="str">
        <f>INDEX(Tracking!$B$6:$B$3001,ROW(A2237),1)&amp;""</f>
        <v/>
      </c>
      <c r="AD2242" s="206">
        <f t="array" ref="AD2242">SUMPRODUCT(MID(0&amp;AC2242,LARGE(INDEX(ISNUMBER(--MID(AC2242,ROW($A$1:$A$25),1))* ROW($A$1:$A$25),0),ROW($A$1:$A$25))+1,1)*10^ROW($A$1:$A$25)/10)</f>
        <v>0</v>
      </c>
      <c r="AE2242" s="180"/>
      <c r="AF2242" s="180"/>
      <c r="AG2242" s="180"/>
    </row>
    <row r="2243" spans="15:33" s="179" customFormat="1" x14ac:dyDescent="0.25">
      <c r="O2243" s="180"/>
      <c r="P2243" s="180"/>
      <c r="Q2243" s="180"/>
      <c r="R2243" s="180"/>
      <c r="S2243" s="180"/>
      <c r="T2243" s="180"/>
      <c r="U2243" s="180"/>
      <c r="V2243" s="180"/>
      <c r="W2243" s="180"/>
      <c r="X2243" s="180"/>
      <c r="Y2243" s="180"/>
      <c r="Z2243" s="180"/>
      <c r="AA2243" s="180"/>
      <c r="AB2243" s="180"/>
      <c r="AC2243" s="205" t="str">
        <f>INDEX(Tracking!$B$6:$B$3001,ROW(A2238),1)&amp;""</f>
        <v/>
      </c>
      <c r="AD2243" s="206">
        <f t="array" ref="AD2243">SUMPRODUCT(MID(0&amp;AC2243,LARGE(INDEX(ISNUMBER(--MID(AC2243,ROW($A$1:$A$25),1))* ROW($A$1:$A$25),0),ROW($A$1:$A$25))+1,1)*10^ROW($A$1:$A$25)/10)</f>
        <v>0</v>
      </c>
      <c r="AE2243" s="180"/>
      <c r="AF2243" s="180"/>
      <c r="AG2243" s="180"/>
    </row>
    <row r="2244" spans="15:33" s="179" customFormat="1" x14ac:dyDescent="0.25">
      <c r="O2244" s="180"/>
      <c r="P2244" s="180"/>
      <c r="Q2244" s="180"/>
      <c r="R2244" s="180"/>
      <c r="S2244" s="180"/>
      <c r="T2244" s="180"/>
      <c r="U2244" s="180"/>
      <c r="V2244" s="180"/>
      <c r="W2244" s="180"/>
      <c r="X2244" s="180"/>
      <c r="Y2244" s="180"/>
      <c r="Z2244" s="180"/>
      <c r="AA2244" s="180"/>
      <c r="AB2244" s="180"/>
      <c r="AC2244" s="205" t="str">
        <f>INDEX(Tracking!$B$6:$B$3001,ROW(A2239),1)&amp;""</f>
        <v/>
      </c>
      <c r="AD2244" s="206">
        <f t="array" ref="AD2244">SUMPRODUCT(MID(0&amp;AC2244,LARGE(INDEX(ISNUMBER(--MID(AC2244,ROW($A$1:$A$25),1))* ROW($A$1:$A$25),0),ROW($A$1:$A$25))+1,1)*10^ROW($A$1:$A$25)/10)</f>
        <v>0</v>
      </c>
      <c r="AE2244" s="180"/>
      <c r="AF2244" s="180"/>
      <c r="AG2244" s="180"/>
    </row>
    <row r="2245" spans="15:33" s="179" customFormat="1" x14ac:dyDescent="0.25">
      <c r="O2245" s="180"/>
      <c r="P2245" s="180"/>
      <c r="Q2245" s="180"/>
      <c r="R2245" s="180"/>
      <c r="S2245" s="180"/>
      <c r="T2245" s="180"/>
      <c r="U2245" s="180"/>
      <c r="V2245" s="180"/>
      <c r="W2245" s="180"/>
      <c r="X2245" s="180"/>
      <c r="Y2245" s="180"/>
      <c r="Z2245" s="180"/>
      <c r="AA2245" s="180"/>
      <c r="AB2245" s="180"/>
      <c r="AC2245" s="205" t="str">
        <f>INDEX(Tracking!$B$6:$B$3001,ROW(A2240),1)&amp;""</f>
        <v/>
      </c>
      <c r="AD2245" s="206">
        <f t="array" ref="AD2245">SUMPRODUCT(MID(0&amp;AC2245,LARGE(INDEX(ISNUMBER(--MID(AC2245,ROW($A$1:$A$25),1))* ROW($A$1:$A$25),0),ROW($A$1:$A$25))+1,1)*10^ROW($A$1:$A$25)/10)</f>
        <v>0</v>
      </c>
      <c r="AE2245" s="180"/>
      <c r="AF2245" s="180"/>
      <c r="AG2245" s="180"/>
    </row>
    <row r="2246" spans="15:33" s="179" customFormat="1" x14ac:dyDescent="0.25">
      <c r="O2246" s="180"/>
      <c r="P2246" s="180"/>
      <c r="Q2246" s="180"/>
      <c r="R2246" s="180"/>
      <c r="S2246" s="180"/>
      <c r="T2246" s="180"/>
      <c r="U2246" s="180"/>
      <c r="V2246" s="180"/>
      <c r="W2246" s="180"/>
      <c r="X2246" s="180"/>
      <c r="Y2246" s="180"/>
      <c r="Z2246" s="180"/>
      <c r="AA2246" s="180"/>
      <c r="AB2246" s="180"/>
      <c r="AC2246" s="205" t="str">
        <f>INDEX(Tracking!$B$6:$B$3001,ROW(A2241),1)&amp;""</f>
        <v/>
      </c>
      <c r="AD2246" s="206">
        <f t="array" ref="AD2246">SUMPRODUCT(MID(0&amp;AC2246,LARGE(INDEX(ISNUMBER(--MID(AC2246,ROW($A$1:$A$25),1))* ROW($A$1:$A$25),0),ROW($A$1:$A$25))+1,1)*10^ROW($A$1:$A$25)/10)</f>
        <v>0</v>
      </c>
      <c r="AE2246" s="180"/>
      <c r="AF2246" s="180"/>
      <c r="AG2246" s="180"/>
    </row>
    <row r="2247" spans="15:33" s="179" customFormat="1" x14ac:dyDescent="0.25">
      <c r="O2247" s="180"/>
      <c r="P2247" s="180"/>
      <c r="Q2247" s="180"/>
      <c r="R2247" s="180"/>
      <c r="S2247" s="180"/>
      <c r="T2247" s="180"/>
      <c r="U2247" s="180"/>
      <c r="V2247" s="180"/>
      <c r="W2247" s="180"/>
      <c r="X2247" s="180"/>
      <c r="Y2247" s="180"/>
      <c r="Z2247" s="180"/>
      <c r="AA2247" s="180"/>
      <c r="AB2247" s="180"/>
      <c r="AC2247" s="205" t="str">
        <f>INDEX(Tracking!$B$6:$B$3001,ROW(A2242),1)&amp;""</f>
        <v/>
      </c>
      <c r="AD2247" s="206">
        <f t="array" ref="AD2247">SUMPRODUCT(MID(0&amp;AC2247,LARGE(INDEX(ISNUMBER(--MID(AC2247,ROW($A$1:$A$25),1))* ROW($A$1:$A$25),0),ROW($A$1:$A$25))+1,1)*10^ROW($A$1:$A$25)/10)</f>
        <v>0</v>
      </c>
      <c r="AE2247" s="180"/>
      <c r="AF2247" s="180"/>
      <c r="AG2247" s="180"/>
    </row>
    <row r="2248" spans="15:33" s="179" customFormat="1" x14ac:dyDescent="0.25">
      <c r="O2248" s="180"/>
      <c r="P2248" s="180"/>
      <c r="Q2248" s="180"/>
      <c r="R2248" s="180"/>
      <c r="S2248" s="180"/>
      <c r="T2248" s="180"/>
      <c r="U2248" s="180"/>
      <c r="V2248" s="180"/>
      <c r="W2248" s="180"/>
      <c r="X2248" s="180"/>
      <c r="Y2248" s="180"/>
      <c r="Z2248" s="180"/>
      <c r="AA2248" s="180"/>
      <c r="AB2248" s="180"/>
      <c r="AC2248" s="205" t="str">
        <f>INDEX(Tracking!$B$6:$B$3001,ROW(A2243),1)&amp;""</f>
        <v/>
      </c>
      <c r="AD2248" s="206">
        <f t="array" ref="AD2248">SUMPRODUCT(MID(0&amp;AC2248,LARGE(INDEX(ISNUMBER(--MID(AC2248,ROW($A$1:$A$25),1))* ROW($A$1:$A$25),0),ROW($A$1:$A$25))+1,1)*10^ROW($A$1:$A$25)/10)</f>
        <v>0</v>
      </c>
      <c r="AE2248" s="180"/>
      <c r="AF2248" s="180"/>
      <c r="AG2248" s="180"/>
    </row>
    <row r="2249" spans="15:33" s="179" customFormat="1" x14ac:dyDescent="0.25">
      <c r="O2249" s="180"/>
      <c r="P2249" s="180"/>
      <c r="Q2249" s="180"/>
      <c r="R2249" s="180"/>
      <c r="S2249" s="180"/>
      <c r="T2249" s="180"/>
      <c r="U2249" s="180"/>
      <c r="V2249" s="180"/>
      <c r="W2249" s="180"/>
      <c r="X2249" s="180"/>
      <c r="Y2249" s="180"/>
      <c r="Z2249" s="180"/>
      <c r="AA2249" s="180"/>
      <c r="AB2249" s="180"/>
      <c r="AC2249" s="205" t="str">
        <f>INDEX(Tracking!$B$6:$B$3001,ROW(A2244),1)&amp;""</f>
        <v/>
      </c>
      <c r="AD2249" s="206">
        <f t="array" ref="AD2249">SUMPRODUCT(MID(0&amp;AC2249,LARGE(INDEX(ISNUMBER(--MID(AC2249,ROW($A$1:$A$25),1))* ROW($A$1:$A$25),0),ROW($A$1:$A$25))+1,1)*10^ROW($A$1:$A$25)/10)</f>
        <v>0</v>
      </c>
      <c r="AE2249" s="180"/>
      <c r="AF2249" s="180"/>
      <c r="AG2249" s="180"/>
    </row>
    <row r="2250" spans="15:33" s="179" customFormat="1" x14ac:dyDescent="0.25">
      <c r="O2250" s="180"/>
      <c r="P2250" s="180"/>
      <c r="Q2250" s="180"/>
      <c r="R2250" s="180"/>
      <c r="S2250" s="180"/>
      <c r="T2250" s="180"/>
      <c r="U2250" s="180"/>
      <c r="V2250" s="180"/>
      <c r="W2250" s="180"/>
      <c r="X2250" s="180"/>
      <c r="Y2250" s="180"/>
      <c r="Z2250" s="180"/>
      <c r="AA2250" s="180"/>
      <c r="AB2250" s="180"/>
      <c r="AC2250" s="205" t="str">
        <f>INDEX(Tracking!$B$6:$B$3001,ROW(A2245),1)&amp;""</f>
        <v/>
      </c>
      <c r="AD2250" s="206">
        <f t="array" ref="AD2250">SUMPRODUCT(MID(0&amp;AC2250,LARGE(INDEX(ISNUMBER(--MID(AC2250,ROW($A$1:$A$25),1))* ROW($A$1:$A$25),0),ROW($A$1:$A$25))+1,1)*10^ROW($A$1:$A$25)/10)</f>
        <v>0</v>
      </c>
      <c r="AE2250" s="180"/>
      <c r="AF2250" s="180"/>
      <c r="AG2250" s="180"/>
    </row>
    <row r="2251" spans="15:33" s="179" customFormat="1" x14ac:dyDescent="0.25">
      <c r="O2251" s="180"/>
      <c r="P2251" s="180"/>
      <c r="Q2251" s="180"/>
      <c r="R2251" s="180"/>
      <c r="S2251" s="180"/>
      <c r="T2251" s="180"/>
      <c r="U2251" s="180"/>
      <c r="V2251" s="180"/>
      <c r="W2251" s="180"/>
      <c r="X2251" s="180"/>
      <c r="Y2251" s="180"/>
      <c r="Z2251" s="180"/>
      <c r="AA2251" s="180"/>
      <c r="AB2251" s="180"/>
      <c r="AC2251" s="205" t="str">
        <f>INDEX(Tracking!$B$6:$B$3001,ROW(A2246),1)&amp;""</f>
        <v/>
      </c>
      <c r="AD2251" s="206">
        <f t="array" ref="AD2251">SUMPRODUCT(MID(0&amp;AC2251,LARGE(INDEX(ISNUMBER(--MID(AC2251,ROW($A$1:$A$25),1))* ROW($A$1:$A$25),0),ROW($A$1:$A$25))+1,1)*10^ROW($A$1:$A$25)/10)</f>
        <v>0</v>
      </c>
      <c r="AE2251" s="180"/>
      <c r="AF2251" s="180"/>
      <c r="AG2251" s="180"/>
    </row>
    <row r="2252" spans="15:33" s="179" customFormat="1" x14ac:dyDescent="0.25">
      <c r="O2252" s="180"/>
      <c r="P2252" s="180"/>
      <c r="Q2252" s="180"/>
      <c r="R2252" s="180"/>
      <c r="S2252" s="180"/>
      <c r="T2252" s="180"/>
      <c r="U2252" s="180"/>
      <c r="V2252" s="180"/>
      <c r="W2252" s="180"/>
      <c r="X2252" s="180"/>
      <c r="Y2252" s="180"/>
      <c r="Z2252" s="180"/>
      <c r="AA2252" s="180"/>
      <c r="AB2252" s="180"/>
      <c r="AC2252" s="205" t="str">
        <f>INDEX(Tracking!$B$6:$B$3001,ROW(A2247),1)&amp;""</f>
        <v/>
      </c>
      <c r="AD2252" s="206">
        <f t="array" ref="AD2252">SUMPRODUCT(MID(0&amp;AC2252,LARGE(INDEX(ISNUMBER(--MID(AC2252,ROW($A$1:$A$25),1))* ROW($A$1:$A$25),0),ROW($A$1:$A$25))+1,1)*10^ROW($A$1:$A$25)/10)</f>
        <v>0</v>
      </c>
      <c r="AE2252" s="180"/>
      <c r="AF2252" s="180"/>
      <c r="AG2252" s="180"/>
    </row>
    <row r="2253" spans="15:33" s="179" customFormat="1" x14ac:dyDescent="0.25">
      <c r="O2253" s="180"/>
      <c r="P2253" s="180"/>
      <c r="Q2253" s="180"/>
      <c r="R2253" s="180"/>
      <c r="S2253" s="180"/>
      <c r="T2253" s="180"/>
      <c r="U2253" s="180"/>
      <c r="V2253" s="180"/>
      <c r="W2253" s="180"/>
      <c r="X2253" s="180"/>
      <c r="Y2253" s="180"/>
      <c r="Z2253" s="180"/>
      <c r="AA2253" s="180"/>
      <c r="AB2253" s="180"/>
      <c r="AC2253" s="205" t="str">
        <f>INDEX(Tracking!$B$6:$B$3001,ROW(A2248),1)&amp;""</f>
        <v/>
      </c>
      <c r="AD2253" s="206">
        <f t="array" ref="AD2253">SUMPRODUCT(MID(0&amp;AC2253,LARGE(INDEX(ISNUMBER(--MID(AC2253,ROW($A$1:$A$25),1))* ROW($A$1:$A$25),0),ROW($A$1:$A$25))+1,1)*10^ROW($A$1:$A$25)/10)</f>
        <v>0</v>
      </c>
      <c r="AE2253" s="180"/>
      <c r="AF2253" s="180"/>
      <c r="AG2253" s="180"/>
    </row>
    <row r="2254" spans="15:33" s="179" customFormat="1" x14ac:dyDescent="0.25">
      <c r="O2254" s="180"/>
      <c r="P2254" s="180"/>
      <c r="Q2254" s="180"/>
      <c r="R2254" s="180"/>
      <c r="S2254" s="180"/>
      <c r="T2254" s="180"/>
      <c r="U2254" s="180"/>
      <c r="V2254" s="180"/>
      <c r="W2254" s="180"/>
      <c r="X2254" s="180"/>
      <c r="Y2254" s="180"/>
      <c r="Z2254" s="180"/>
      <c r="AA2254" s="180"/>
      <c r="AB2254" s="180"/>
      <c r="AC2254" s="205" t="str">
        <f>INDEX(Tracking!$B$6:$B$3001,ROW(A2249),1)&amp;""</f>
        <v/>
      </c>
      <c r="AD2254" s="206">
        <f t="array" ref="AD2254">SUMPRODUCT(MID(0&amp;AC2254,LARGE(INDEX(ISNUMBER(--MID(AC2254,ROW($A$1:$A$25),1))* ROW($A$1:$A$25),0),ROW($A$1:$A$25))+1,1)*10^ROW($A$1:$A$25)/10)</f>
        <v>0</v>
      </c>
      <c r="AE2254" s="180"/>
      <c r="AF2254" s="180"/>
      <c r="AG2254" s="180"/>
    </row>
    <row r="2255" spans="15:33" s="179" customFormat="1" x14ac:dyDescent="0.25">
      <c r="O2255" s="180"/>
      <c r="P2255" s="180"/>
      <c r="Q2255" s="180"/>
      <c r="R2255" s="180"/>
      <c r="S2255" s="180"/>
      <c r="T2255" s="180"/>
      <c r="U2255" s="180"/>
      <c r="V2255" s="180"/>
      <c r="W2255" s="180"/>
      <c r="X2255" s="180"/>
      <c r="Y2255" s="180"/>
      <c r="Z2255" s="180"/>
      <c r="AA2255" s="180"/>
      <c r="AB2255" s="180"/>
      <c r="AC2255" s="205" t="str">
        <f>INDEX(Tracking!$B$6:$B$3001,ROW(A2250),1)&amp;""</f>
        <v/>
      </c>
      <c r="AD2255" s="206">
        <f t="array" ref="AD2255">SUMPRODUCT(MID(0&amp;AC2255,LARGE(INDEX(ISNUMBER(--MID(AC2255,ROW($A$1:$A$25),1))* ROW($A$1:$A$25),0),ROW($A$1:$A$25))+1,1)*10^ROW($A$1:$A$25)/10)</f>
        <v>0</v>
      </c>
      <c r="AE2255" s="180"/>
      <c r="AF2255" s="180"/>
      <c r="AG2255" s="180"/>
    </row>
    <row r="2256" spans="15:33" s="179" customFormat="1" x14ac:dyDescent="0.25">
      <c r="O2256" s="180"/>
      <c r="P2256" s="180"/>
      <c r="Q2256" s="180"/>
      <c r="R2256" s="180"/>
      <c r="S2256" s="180"/>
      <c r="T2256" s="180"/>
      <c r="U2256" s="180"/>
      <c r="V2256" s="180"/>
      <c r="W2256" s="180"/>
      <c r="X2256" s="180"/>
      <c r="Y2256" s="180"/>
      <c r="Z2256" s="180"/>
      <c r="AA2256" s="180"/>
      <c r="AB2256" s="180"/>
      <c r="AC2256" s="205" t="str">
        <f>INDEX(Tracking!$B$6:$B$3001,ROW(A2251),1)&amp;""</f>
        <v/>
      </c>
      <c r="AD2256" s="206">
        <f t="array" ref="AD2256">SUMPRODUCT(MID(0&amp;AC2256,LARGE(INDEX(ISNUMBER(--MID(AC2256,ROW($A$1:$A$25),1))* ROW($A$1:$A$25),0),ROW($A$1:$A$25))+1,1)*10^ROW($A$1:$A$25)/10)</f>
        <v>0</v>
      </c>
      <c r="AE2256" s="180"/>
      <c r="AF2256" s="180"/>
      <c r="AG2256" s="180"/>
    </row>
    <row r="2257" spans="15:33" s="179" customFormat="1" x14ac:dyDescent="0.25">
      <c r="O2257" s="180"/>
      <c r="P2257" s="180"/>
      <c r="Q2257" s="180"/>
      <c r="R2257" s="180"/>
      <c r="S2257" s="180"/>
      <c r="T2257" s="180"/>
      <c r="U2257" s="180"/>
      <c r="V2257" s="180"/>
      <c r="W2257" s="180"/>
      <c r="X2257" s="180"/>
      <c r="Y2257" s="180"/>
      <c r="Z2257" s="180"/>
      <c r="AA2257" s="180"/>
      <c r="AB2257" s="180"/>
      <c r="AC2257" s="205" t="str">
        <f>INDEX(Tracking!$B$6:$B$3001,ROW(A2252),1)&amp;""</f>
        <v/>
      </c>
      <c r="AD2257" s="206">
        <f t="array" ref="AD2257">SUMPRODUCT(MID(0&amp;AC2257,LARGE(INDEX(ISNUMBER(--MID(AC2257,ROW($A$1:$A$25),1))* ROW($A$1:$A$25),0),ROW($A$1:$A$25))+1,1)*10^ROW($A$1:$A$25)/10)</f>
        <v>0</v>
      </c>
      <c r="AE2257" s="180"/>
      <c r="AF2257" s="180"/>
      <c r="AG2257" s="180"/>
    </row>
    <row r="2258" spans="15:33" s="179" customFormat="1" x14ac:dyDescent="0.25">
      <c r="O2258" s="180"/>
      <c r="P2258" s="180"/>
      <c r="Q2258" s="180"/>
      <c r="R2258" s="180"/>
      <c r="S2258" s="180"/>
      <c r="T2258" s="180"/>
      <c r="U2258" s="180"/>
      <c r="V2258" s="180"/>
      <c r="W2258" s="180"/>
      <c r="X2258" s="180"/>
      <c r="Y2258" s="180"/>
      <c r="Z2258" s="180"/>
      <c r="AA2258" s="180"/>
      <c r="AB2258" s="180"/>
      <c r="AC2258" s="205" t="str">
        <f>INDEX(Tracking!$B$6:$B$3001,ROW(A2253),1)&amp;""</f>
        <v/>
      </c>
      <c r="AD2258" s="206">
        <f t="array" ref="AD2258">SUMPRODUCT(MID(0&amp;AC2258,LARGE(INDEX(ISNUMBER(--MID(AC2258,ROW($A$1:$A$25),1))* ROW($A$1:$A$25),0),ROW($A$1:$A$25))+1,1)*10^ROW($A$1:$A$25)/10)</f>
        <v>0</v>
      </c>
      <c r="AE2258" s="180"/>
      <c r="AF2258" s="180"/>
      <c r="AG2258" s="180"/>
    </row>
    <row r="2259" spans="15:33" s="179" customFormat="1" x14ac:dyDescent="0.25">
      <c r="O2259" s="180"/>
      <c r="P2259" s="180"/>
      <c r="Q2259" s="180"/>
      <c r="R2259" s="180"/>
      <c r="S2259" s="180"/>
      <c r="T2259" s="180"/>
      <c r="U2259" s="180"/>
      <c r="V2259" s="180"/>
      <c r="W2259" s="180"/>
      <c r="X2259" s="180"/>
      <c r="Y2259" s="180"/>
      <c r="Z2259" s="180"/>
      <c r="AA2259" s="180"/>
      <c r="AB2259" s="180"/>
      <c r="AC2259" s="205" t="str">
        <f>INDEX(Tracking!$B$6:$B$3001,ROW(A2254),1)&amp;""</f>
        <v/>
      </c>
      <c r="AD2259" s="206">
        <f t="array" ref="AD2259">SUMPRODUCT(MID(0&amp;AC2259,LARGE(INDEX(ISNUMBER(--MID(AC2259,ROW($A$1:$A$25),1))* ROW($A$1:$A$25),0),ROW($A$1:$A$25))+1,1)*10^ROW($A$1:$A$25)/10)</f>
        <v>0</v>
      </c>
      <c r="AE2259" s="180"/>
      <c r="AF2259" s="180"/>
      <c r="AG2259" s="180"/>
    </row>
    <row r="2260" spans="15:33" s="179" customFormat="1" x14ac:dyDescent="0.25">
      <c r="O2260" s="180"/>
      <c r="P2260" s="180"/>
      <c r="Q2260" s="180"/>
      <c r="R2260" s="180"/>
      <c r="S2260" s="180"/>
      <c r="T2260" s="180"/>
      <c r="U2260" s="180"/>
      <c r="V2260" s="180"/>
      <c r="W2260" s="180"/>
      <c r="X2260" s="180"/>
      <c r="Y2260" s="180"/>
      <c r="Z2260" s="180"/>
      <c r="AA2260" s="180"/>
      <c r="AB2260" s="180"/>
      <c r="AC2260" s="205" t="str">
        <f>INDEX(Tracking!$B$6:$B$3001,ROW(A2255),1)&amp;""</f>
        <v/>
      </c>
      <c r="AD2260" s="206">
        <f t="array" ref="AD2260">SUMPRODUCT(MID(0&amp;AC2260,LARGE(INDEX(ISNUMBER(--MID(AC2260,ROW($A$1:$A$25),1))* ROW($A$1:$A$25),0),ROW($A$1:$A$25))+1,1)*10^ROW($A$1:$A$25)/10)</f>
        <v>0</v>
      </c>
      <c r="AE2260" s="180"/>
      <c r="AF2260" s="180"/>
      <c r="AG2260" s="180"/>
    </row>
    <row r="2261" spans="15:33" s="179" customFormat="1" x14ac:dyDescent="0.25">
      <c r="O2261" s="180"/>
      <c r="P2261" s="180"/>
      <c r="Q2261" s="180"/>
      <c r="R2261" s="180"/>
      <c r="S2261" s="180"/>
      <c r="T2261" s="180"/>
      <c r="U2261" s="180"/>
      <c r="V2261" s="180"/>
      <c r="W2261" s="180"/>
      <c r="X2261" s="180"/>
      <c r="Y2261" s="180"/>
      <c r="Z2261" s="180"/>
      <c r="AA2261" s="180"/>
      <c r="AB2261" s="180"/>
      <c r="AC2261" s="205" t="str">
        <f>INDEX(Tracking!$B$6:$B$3001,ROW(A2256),1)&amp;""</f>
        <v/>
      </c>
      <c r="AD2261" s="206">
        <f t="array" ref="AD2261">SUMPRODUCT(MID(0&amp;AC2261,LARGE(INDEX(ISNUMBER(--MID(AC2261,ROW($A$1:$A$25),1))* ROW($A$1:$A$25),0),ROW($A$1:$A$25))+1,1)*10^ROW($A$1:$A$25)/10)</f>
        <v>0</v>
      </c>
      <c r="AE2261" s="180"/>
      <c r="AF2261" s="180"/>
      <c r="AG2261" s="180"/>
    </row>
    <row r="2262" spans="15:33" s="179" customFormat="1" x14ac:dyDescent="0.25">
      <c r="O2262" s="180"/>
      <c r="P2262" s="180"/>
      <c r="Q2262" s="180"/>
      <c r="R2262" s="180"/>
      <c r="S2262" s="180"/>
      <c r="T2262" s="180"/>
      <c r="U2262" s="180"/>
      <c r="V2262" s="180"/>
      <c r="W2262" s="180"/>
      <c r="X2262" s="180"/>
      <c r="Y2262" s="180"/>
      <c r="Z2262" s="180"/>
      <c r="AA2262" s="180"/>
      <c r="AB2262" s="180"/>
      <c r="AC2262" s="205" t="str">
        <f>INDEX(Tracking!$B$6:$B$3001,ROW(A2257),1)&amp;""</f>
        <v/>
      </c>
      <c r="AD2262" s="206">
        <f t="array" ref="AD2262">SUMPRODUCT(MID(0&amp;AC2262,LARGE(INDEX(ISNUMBER(--MID(AC2262,ROW($A$1:$A$25),1))* ROW($A$1:$A$25),0),ROW($A$1:$A$25))+1,1)*10^ROW($A$1:$A$25)/10)</f>
        <v>0</v>
      </c>
      <c r="AE2262" s="180"/>
      <c r="AF2262" s="180"/>
      <c r="AG2262" s="180"/>
    </row>
    <row r="2263" spans="15:33" s="179" customFormat="1" x14ac:dyDescent="0.25">
      <c r="O2263" s="180"/>
      <c r="P2263" s="180"/>
      <c r="Q2263" s="180"/>
      <c r="R2263" s="180"/>
      <c r="S2263" s="180"/>
      <c r="T2263" s="180"/>
      <c r="U2263" s="180"/>
      <c r="V2263" s="180"/>
      <c r="W2263" s="180"/>
      <c r="X2263" s="180"/>
      <c r="Y2263" s="180"/>
      <c r="Z2263" s="180"/>
      <c r="AA2263" s="180"/>
      <c r="AB2263" s="180"/>
      <c r="AC2263" s="205" t="str">
        <f>INDEX(Tracking!$B$6:$B$3001,ROW(A2258),1)&amp;""</f>
        <v/>
      </c>
      <c r="AD2263" s="206">
        <f t="array" ref="AD2263">SUMPRODUCT(MID(0&amp;AC2263,LARGE(INDEX(ISNUMBER(--MID(AC2263,ROW($A$1:$A$25),1))* ROW($A$1:$A$25),0),ROW($A$1:$A$25))+1,1)*10^ROW($A$1:$A$25)/10)</f>
        <v>0</v>
      </c>
      <c r="AE2263" s="180"/>
      <c r="AF2263" s="180"/>
      <c r="AG2263" s="180"/>
    </row>
    <row r="2264" spans="15:33" s="179" customFormat="1" x14ac:dyDescent="0.25">
      <c r="O2264" s="180"/>
      <c r="P2264" s="180"/>
      <c r="Q2264" s="180"/>
      <c r="R2264" s="180"/>
      <c r="S2264" s="180"/>
      <c r="T2264" s="180"/>
      <c r="U2264" s="180"/>
      <c r="V2264" s="180"/>
      <c r="W2264" s="180"/>
      <c r="X2264" s="180"/>
      <c r="Y2264" s="180"/>
      <c r="Z2264" s="180"/>
      <c r="AA2264" s="180"/>
      <c r="AB2264" s="180"/>
      <c r="AC2264" s="205" t="str">
        <f>INDEX(Tracking!$B$6:$B$3001,ROW(A2259),1)&amp;""</f>
        <v/>
      </c>
      <c r="AD2264" s="206">
        <f t="array" ref="AD2264">SUMPRODUCT(MID(0&amp;AC2264,LARGE(INDEX(ISNUMBER(--MID(AC2264,ROW($A$1:$A$25),1))* ROW($A$1:$A$25),0),ROW($A$1:$A$25))+1,1)*10^ROW($A$1:$A$25)/10)</f>
        <v>0</v>
      </c>
      <c r="AE2264" s="180"/>
      <c r="AF2264" s="180"/>
      <c r="AG2264" s="180"/>
    </row>
    <row r="2265" spans="15:33" s="179" customFormat="1" x14ac:dyDescent="0.25">
      <c r="O2265" s="180"/>
      <c r="P2265" s="180"/>
      <c r="Q2265" s="180"/>
      <c r="R2265" s="180"/>
      <c r="S2265" s="180"/>
      <c r="T2265" s="180"/>
      <c r="U2265" s="180"/>
      <c r="V2265" s="180"/>
      <c r="W2265" s="180"/>
      <c r="X2265" s="180"/>
      <c r="Y2265" s="180"/>
      <c r="Z2265" s="180"/>
      <c r="AA2265" s="180"/>
      <c r="AB2265" s="180"/>
      <c r="AC2265" s="205" t="str">
        <f>INDEX(Tracking!$B$6:$B$3001,ROW(A2260),1)&amp;""</f>
        <v/>
      </c>
      <c r="AD2265" s="206">
        <f t="array" ref="AD2265">SUMPRODUCT(MID(0&amp;AC2265,LARGE(INDEX(ISNUMBER(--MID(AC2265,ROW($A$1:$A$25),1))* ROW($A$1:$A$25),0),ROW($A$1:$A$25))+1,1)*10^ROW($A$1:$A$25)/10)</f>
        <v>0</v>
      </c>
      <c r="AE2265" s="180"/>
      <c r="AF2265" s="180"/>
      <c r="AG2265" s="180"/>
    </row>
    <row r="2266" spans="15:33" s="179" customFormat="1" x14ac:dyDescent="0.25">
      <c r="O2266" s="180"/>
      <c r="P2266" s="180"/>
      <c r="Q2266" s="180"/>
      <c r="R2266" s="180"/>
      <c r="S2266" s="180"/>
      <c r="T2266" s="180"/>
      <c r="U2266" s="180"/>
      <c r="V2266" s="180"/>
      <c r="W2266" s="180"/>
      <c r="X2266" s="180"/>
      <c r="Y2266" s="180"/>
      <c r="Z2266" s="180"/>
      <c r="AA2266" s="180"/>
      <c r="AB2266" s="180"/>
      <c r="AC2266" s="205" t="str">
        <f>INDEX(Tracking!$B$6:$B$3001,ROW(A2261),1)&amp;""</f>
        <v/>
      </c>
      <c r="AD2266" s="206">
        <f t="array" ref="AD2266">SUMPRODUCT(MID(0&amp;AC2266,LARGE(INDEX(ISNUMBER(--MID(AC2266,ROW($A$1:$A$25),1))* ROW($A$1:$A$25),0),ROW($A$1:$A$25))+1,1)*10^ROW($A$1:$A$25)/10)</f>
        <v>0</v>
      </c>
      <c r="AE2266" s="180"/>
      <c r="AF2266" s="180"/>
      <c r="AG2266" s="180"/>
    </row>
    <row r="2267" spans="15:33" s="179" customFormat="1" x14ac:dyDescent="0.25">
      <c r="O2267" s="180"/>
      <c r="P2267" s="180"/>
      <c r="Q2267" s="180"/>
      <c r="R2267" s="180"/>
      <c r="S2267" s="180"/>
      <c r="T2267" s="180"/>
      <c r="U2267" s="180"/>
      <c r="V2267" s="180"/>
      <c r="W2267" s="180"/>
      <c r="X2267" s="180"/>
      <c r="Y2267" s="180"/>
      <c r="Z2267" s="180"/>
      <c r="AA2267" s="180"/>
      <c r="AB2267" s="180"/>
      <c r="AC2267" s="205" t="str">
        <f>INDEX(Tracking!$B$6:$B$3001,ROW(A2262),1)&amp;""</f>
        <v/>
      </c>
      <c r="AD2267" s="206">
        <f t="array" ref="AD2267">SUMPRODUCT(MID(0&amp;AC2267,LARGE(INDEX(ISNUMBER(--MID(AC2267,ROW($A$1:$A$25),1))* ROW($A$1:$A$25),0),ROW($A$1:$A$25))+1,1)*10^ROW($A$1:$A$25)/10)</f>
        <v>0</v>
      </c>
      <c r="AE2267" s="180"/>
      <c r="AF2267" s="180"/>
      <c r="AG2267" s="180"/>
    </row>
    <row r="2268" spans="15:33" s="179" customFormat="1" x14ac:dyDescent="0.25">
      <c r="O2268" s="180"/>
      <c r="P2268" s="180"/>
      <c r="Q2268" s="180"/>
      <c r="R2268" s="180"/>
      <c r="S2268" s="180"/>
      <c r="T2268" s="180"/>
      <c r="U2268" s="180"/>
      <c r="V2268" s="180"/>
      <c r="W2268" s="180"/>
      <c r="X2268" s="180"/>
      <c r="Y2268" s="180"/>
      <c r="Z2268" s="180"/>
      <c r="AA2268" s="180"/>
      <c r="AB2268" s="180"/>
      <c r="AC2268" s="205" t="str">
        <f>INDEX(Tracking!$B$6:$B$3001,ROW(A2263),1)&amp;""</f>
        <v/>
      </c>
      <c r="AD2268" s="206">
        <f t="array" ref="AD2268">SUMPRODUCT(MID(0&amp;AC2268,LARGE(INDEX(ISNUMBER(--MID(AC2268,ROW($A$1:$A$25),1))* ROW($A$1:$A$25),0),ROW($A$1:$A$25))+1,1)*10^ROW($A$1:$A$25)/10)</f>
        <v>0</v>
      </c>
      <c r="AE2268" s="180"/>
      <c r="AF2268" s="180"/>
      <c r="AG2268" s="180"/>
    </row>
    <row r="2269" spans="15:33" s="179" customFormat="1" x14ac:dyDescent="0.25">
      <c r="O2269" s="180"/>
      <c r="P2269" s="180"/>
      <c r="Q2269" s="180"/>
      <c r="R2269" s="180"/>
      <c r="S2269" s="180"/>
      <c r="T2269" s="180"/>
      <c r="U2269" s="180"/>
      <c r="V2269" s="180"/>
      <c r="W2269" s="180"/>
      <c r="X2269" s="180"/>
      <c r="Y2269" s="180"/>
      <c r="Z2269" s="180"/>
      <c r="AA2269" s="180"/>
      <c r="AB2269" s="180"/>
      <c r="AC2269" s="205" t="str">
        <f>INDEX(Tracking!$B$6:$B$3001,ROW(A2264),1)&amp;""</f>
        <v/>
      </c>
      <c r="AD2269" s="206">
        <f t="array" ref="AD2269">SUMPRODUCT(MID(0&amp;AC2269,LARGE(INDEX(ISNUMBER(--MID(AC2269,ROW($A$1:$A$25),1))* ROW($A$1:$A$25),0),ROW($A$1:$A$25))+1,1)*10^ROW($A$1:$A$25)/10)</f>
        <v>0</v>
      </c>
      <c r="AE2269" s="180"/>
      <c r="AF2269" s="180"/>
      <c r="AG2269" s="180"/>
    </row>
    <row r="2270" spans="15:33" s="179" customFormat="1" x14ac:dyDescent="0.25">
      <c r="O2270" s="180"/>
      <c r="P2270" s="180"/>
      <c r="Q2270" s="180"/>
      <c r="R2270" s="180"/>
      <c r="S2270" s="180"/>
      <c r="T2270" s="180"/>
      <c r="U2270" s="180"/>
      <c r="V2270" s="180"/>
      <c r="W2270" s="180"/>
      <c r="X2270" s="180"/>
      <c r="Y2270" s="180"/>
      <c r="Z2270" s="180"/>
      <c r="AA2270" s="180"/>
      <c r="AB2270" s="180"/>
      <c r="AC2270" s="205" t="str">
        <f>INDEX(Tracking!$B$6:$B$3001,ROW(A2265),1)&amp;""</f>
        <v/>
      </c>
      <c r="AD2270" s="206">
        <f t="array" ref="AD2270">SUMPRODUCT(MID(0&amp;AC2270,LARGE(INDEX(ISNUMBER(--MID(AC2270,ROW($A$1:$A$25),1))* ROW($A$1:$A$25),0),ROW($A$1:$A$25))+1,1)*10^ROW($A$1:$A$25)/10)</f>
        <v>0</v>
      </c>
      <c r="AE2270" s="180"/>
      <c r="AF2270" s="180"/>
      <c r="AG2270" s="180"/>
    </row>
    <row r="2271" spans="15:33" s="179" customFormat="1" x14ac:dyDescent="0.25">
      <c r="O2271" s="180"/>
      <c r="P2271" s="180"/>
      <c r="Q2271" s="180"/>
      <c r="R2271" s="180"/>
      <c r="S2271" s="180"/>
      <c r="T2271" s="180"/>
      <c r="U2271" s="180"/>
      <c r="V2271" s="180"/>
      <c r="W2271" s="180"/>
      <c r="X2271" s="180"/>
      <c r="Y2271" s="180"/>
      <c r="Z2271" s="180"/>
      <c r="AA2271" s="180"/>
      <c r="AB2271" s="180"/>
      <c r="AC2271" s="205" t="str">
        <f>INDEX(Tracking!$B$6:$B$3001,ROW(A2266),1)&amp;""</f>
        <v/>
      </c>
      <c r="AD2271" s="206">
        <f t="array" ref="AD2271">SUMPRODUCT(MID(0&amp;AC2271,LARGE(INDEX(ISNUMBER(--MID(AC2271,ROW($A$1:$A$25),1))* ROW($A$1:$A$25),0),ROW($A$1:$A$25))+1,1)*10^ROW($A$1:$A$25)/10)</f>
        <v>0</v>
      </c>
      <c r="AE2271" s="180"/>
      <c r="AF2271" s="180"/>
      <c r="AG2271" s="180"/>
    </row>
    <row r="2272" spans="15:33" s="179" customFormat="1" x14ac:dyDescent="0.25">
      <c r="O2272" s="180"/>
      <c r="P2272" s="180"/>
      <c r="Q2272" s="180"/>
      <c r="R2272" s="180"/>
      <c r="S2272" s="180"/>
      <c r="T2272" s="180"/>
      <c r="U2272" s="180"/>
      <c r="V2272" s="180"/>
      <c r="W2272" s="180"/>
      <c r="X2272" s="180"/>
      <c r="Y2272" s="180"/>
      <c r="Z2272" s="180"/>
      <c r="AA2272" s="180"/>
      <c r="AB2272" s="180"/>
      <c r="AC2272" s="205" t="str">
        <f>INDEX(Tracking!$B$6:$B$3001,ROW(A2267),1)&amp;""</f>
        <v/>
      </c>
      <c r="AD2272" s="206">
        <f t="array" ref="AD2272">SUMPRODUCT(MID(0&amp;AC2272,LARGE(INDEX(ISNUMBER(--MID(AC2272,ROW($A$1:$A$25),1))* ROW($A$1:$A$25),0),ROW($A$1:$A$25))+1,1)*10^ROW($A$1:$A$25)/10)</f>
        <v>0</v>
      </c>
      <c r="AE2272" s="180"/>
      <c r="AF2272" s="180"/>
      <c r="AG2272" s="180"/>
    </row>
    <row r="2273" spans="15:33" s="179" customFormat="1" x14ac:dyDescent="0.25">
      <c r="O2273" s="180"/>
      <c r="P2273" s="180"/>
      <c r="Q2273" s="180"/>
      <c r="R2273" s="180"/>
      <c r="S2273" s="180"/>
      <c r="T2273" s="180"/>
      <c r="U2273" s="180"/>
      <c r="V2273" s="180"/>
      <c r="W2273" s="180"/>
      <c r="X2273" s="180"/>
      <c r="Y2273" s="180"/>
      <c r="Z2273" s="180"/>
      <c r="AA2273" s="180"/>
      <c r="AB2273" s="180"/>
      <c r="AC2273" s="205" t="str">
        <f>INDEX(Tracking!$B$6:$B$3001,ROW(A2268),1)&amp;""</f>
        <v/>
      </c>
      <c r="AD2273" s="206">
        <f t="array" ref="AD2273">SUMPRODUCT(MID(0&amp;AC2273,LARGE(INDEX(ISNUMBER(--MID(AC2273,ROW($A$1:$A$25),1))* ROW($A$1:$A$25),0),ROW($A$1:$A$25))+1,1)*10^ROW($A$1:$A$25)/10)</f>
        <v>0</v>
      </c>
      <c r="AE2273" s="180"/>
      <c r="AF2273" s="180"/>
      <c r="AG2273" s="180"/>
    </row>
    <row r="2274" spans="15:33" s="179" customFormat="1" x14ac:dyDescent="0.25">
      <c r="O2274" s="180"/>
      <c r="P2274" s="180"/>
      <c r="Q2274" s="180"/>
      <c r="R2274" s="180"/>
      <c r="S2274" s="180"/>
      <c r="T2274" s="180"/>
      <c r="U2274" s="180"/>
      <c r="V2274" s="180"/>
      <c r="W2274" s="180"/>
      <c r="X2274" s="180"/>
      <c r="Y2274" s="180"/>
      <c r="Z2274" s="180"/>
      <c r="AA2274" s="180"/>
      <c r="AB2274" s="180"/>
      <c r="AC2274" s="205" t="str">
        <f>INDEX(Tracking!$B$6:$B$3001,ROW(A2269),1)&amp;""</f>
        <v/>
      </c>
      <c r="AD2274" s="206">
        <f t="array" ref="AD2274">SUMPRODUCT(MID(0&amp;AC2274,LARGE(INDEX(ISNUMBER(--MID(AC2274,ROW($A$1:$A$25),1))* ROW($A$1:$A$25),0),ROW($A$1:$A$25))+1,1)*10^ROW($A$1:$A$25)/10)</f>
        <v>0</v>
      </c>
      <c r="AE2274" s="180"/>
      <c r="AF2274" s="180"/>
      <c r="AG2274" s="180"/>
    </row>
    <row r="2275" spans="15:33" s="179" customFormat="1" x14ac:dyDescent="0.25">
      <c r="O2275" s="180"/>
      <c r="P2275" s="180"/>
      <c r="Q2275" s="180"/>
      <c r="R2275" s="180"/>
      <c r="S2275" s="180"/>
      <c r="T2275" s="180"/>
      <c r="U2275" s="180"/>
      <c r="V2275" s="180"/>
      <c r="W2275" s="180"/>
      <c r="X2275" s="180"/>
      <c r="Y2275" s="180"/>
      <c r="Z2275" s="180"/>
      <c r="AA2275" s="180"/>
      <c r="AB2275" s="180"/>
      <c r="AC2275" s="205" t="str">
        <f>INDEX(Tracking!$B$6:$B$3001,ROW(A2270),1)&amp;""</f>
        <v/>
      </c>
      <c r="AD2275" s="206">
        <f t="array" ref="AD2275">SUMPRODUCT(MID(0&amp;AC2275,LARGE(INDEX(ISNUMBER(--MID(AC2275,ROW($A$1:$A$25),1))* ROW($A$1:$A$25),0),ROW($A$1:$A$25))+1,1)*10^ROW($A$1:$A$25)/10)</f>
        <v>0</v>
      </c>
      <c r="AE2275" s="180"/>
      <c r="AF2275" s="180"/>
      <c r="AG2275" s="180"/>
    </row>
    <row r="2276" spans="15:33" s="179" customFormat="1" x14ac:dyDescent="0.25">
      <c r="O2276" s="180"/>
      <c r="P2276" s="180"/>
      <c r="Q2276" s="180"/>
      <c r="R2276" s="180"/>
      <c r="S2276" s="180"/>
      <c r="T2276" s="180"/>
      <c r="U2276" s="180"/>
      <c r="V2276" s="180"/>
      <c r="W2276" s="180"/>
      <c r="X2276" s="180"/>
      <c r="Y2276" s="180"/>
      <c r="Z2276" s="180"/>
      <c r="AA2276" s="180"/>
      <c r="AB2276" s="180"/>
      <c r="AC2276" s="205" t="str">
        <f>INDEX(Tracking!$B$6:$B$3001,ROW(A2271),1)&amp;""</f>
        <v/>
      </c>
      <c r="AD2276" s="206">
        <f t="array" ref="AD2276">SUMPRODUCT(MID(0&amp;AC2276,LARGE(INDEX(ISNUMBER(--MID(AC2276,ROW($A$1:$A$25),1))* ROW($A$1:$A$25),0),ROW($A$1:$A$25))+1,1)*10^ROW($A$1:$A$25)/10)</f>
        <v>0</v>
      </c>
      <c r="AE2276" s="180"/>
      <c r="AF2276" s="180"/>
      <c r="AG2276" s="180"/>
    </row>
    <row r="2277" spans="15:33" s="179" customFormat="1" x14ac:dyDescent="0.25">
      <c r="O2277" s="180"/>
      <c r="P2277" s="180"/>
      <c r="Q2277" s="180"/>
      <c r="R2277" s="180"/>
      <c r="S2277" s="180"/>
      <c r="T2277" s="180"/>
      <c r="U2277" s="180"/>
      <c r="V2277" s="180"/>
      <c r="W2277" s="180"/>
      <c r="X2277" s="180"/>
      <c r="Y2277" s="180"/>
      <c r="Z2277" s="180"/>
      <c r="AA2277" s="180"/>
      <c r="AB2277" s="180"/>
      <c r="AC2277" s="205" t="str">
        <f>INDEX(Tracking!$B$6:$B$3001,ROW(A2272),1)&amp;""</f>
        <v/>
      </c>
      <c r="AD2277" s="206">
        <f t="array" ref="AD2277">SUMPRODUCT(MID(0&amp;AC2277,LARGE(INDEX(ISNUMBER(--MID(AC2277,ROW($A$1:$A$25),1))* ROW($A$1:$A$25),0),ROW($A$1:$A$25))+1,1)*10^ROW($A$1:$A$25)/10)</f>
        <v>0</v>
      </c>
      <c r="AE2277" s="180"/>
      <c r="AF2277" s="180"/>
      <c r="AG2277" s="180"/>
    </row>
    <row r="2278" spans="15:33" s="179" customFormat="1" x14ac:dyDescent="0.25">
      <c r="O2278" s="180"/>
      <c r="P2278" s="180"/>
      <c r="Q2278" s="180"/>
      <c r="R2278" s="180"/>
      <c r="S2278" s="180"/>
      <c r="T2278" s="180"/>
      <c r="U2278" s="180"/>
      <c r="V2278" s="180"/>
      <c r="W2278" s="180"/>
      <c r="X2278" s="180"/>
      <c r="Y2278" s="180"/>
      <c r="Z2278" s="180"/>
      <c r="AA2278" s="180"/>
      <c r="AB2278" s="180"/>
      <c r="AC2278" s="205" t="str">
        <f>INDEX(Tracking!$B$6:$B$3001,ROW(A2273),1)&amp;""</f>
        <v/>
      </c>
      <c r="AD2278" s="206">
        <f t="array" ref="AD2278">SUMPRODUCT(MID(0&amp;AC2278,LARGE(INDEX(ISNUMBER(--MID(AC2278,ROW($A$1:$A$25),1))* ROW($A$1:$A$25),0),ROW($A$1:$A$25))+1,1)*10^ROW($A$1:$A$25)/10)</f>
        <v>0</v>
      </c>
      <c r="AE2278" s="180"/>
      <c r="AF2278" s="180"/>
      <c r="AG2278" s="180"/>
    </row>
    <row r="2279" spans="15:33" s="179" customFormat="1" x14ac:dyDescent="0.25">
      <c r="O2279" s="180"/>
      <c r="P2279" s="180"/>
      <c r="Q2279" s="180"/>
      <c r="R2279" s="180"/>
      <c r="S2279" s="180"/>
      <c r="T2279" s="180"/>
      <c r="U2279" s="180"/>
      <c r="V2279" s="180"/>
      <c r="W2279" s="180"/>
      <c r="X2279" s="180"/>
      <c r="Y2279" s="180"/>
      <c r="Z2279" s="180"/>
      <c r="AA2279" s="180"/>
      <c r="AB2279" s="180"/>
      <c r="AC2279" s="205" t="str">
        <f>INDEX(Tracking!$B$6:$B$3001,ROW(A2274),1)&amp;""</f>
        <v/>
      </c>
      <c r="AD2279" s="206">
        <f t="array" ref="AD2279">SUMPRODUCT(MID(0&amp;AC2279,LARGE(INDEX(ISNUMBER(--MID(AC2279,ROW($A$1:$A$25),1))* ROW($A$1:$A$25),0),ROW($A$1:$A$25))+1,1)*10^ROW($A$1:$A$25)/10)</f>
        <v>0</v>
      </c>
      <c r="AE2279" s="180"/>
      <c r="AF2279" s="180"/>
      <c r="AG2279" s="180"/>
    </row>
    <row r="2280" spans="15:33" s="179" customFormat="1" x14ac:dyDescent="0.25">
      <c r="O2280" s="180"/>
      <c r="P2280" s="180"/>
      <c r="Q2280" s="180"/>
      <c r="R2280" s="180"/>
      <c r="S2280" s="180"/>
      <c r="T2280" s="180"/>
      <c r="U2280" s="180"/>
      <c r="V2280" s="180"/>
      <c r="W2280" s="180"/>
      <c r="X2280" s="180"/>
      <c r="Y2280" s="180"/>
      <c r="Z2280" s="180"/>
      <c r="AA2280" s="180"/>
      <c r="AB2280" s="180"/>
      <c r="AC2280" s="205" t="str">
        <f>INDEX(Tracking!$B$6:$B$3001,ROW(A2275),1)&amp;""</f>
        <v/>
      </c>
      <c r="AD2280" s="206">
        <f t="array" ref="AD2280">SUMPRODUCT(MID(0&amp;AC2280,LARGE(INDEX(ISNUMBER(--MID(AC2280,ROW($A$1:$A$25),1))* ROW($A$1:$A$25),0),ROW($A$1:$A$25))+1,1)*10^ROW($A$1:$A$25)/10)</f>
        <v>0</v>
      </c>
      <c r="AE2280" s="180"/>
      <c r="AF2280" s="180"/>
      <c r="AG2280" s="180"/>
    </row>
    <row r="2281" spans="15:33" s="179" customFormat="1" x14ac:dyDescent="0.25">
      <c r="O2281" s="180"/>
      <c r="P2281" s="180"/>
      <c r="Q2281" s="180"/>
      <c r="R2281" s="180"/>
      <c r="S2281" s="180"/>
      <c r="T2281" s="180"/>
      <c r="U2281" s="180"/>
      <c r="V2281" s="180"/>
      <c r="W2281" s="180"/>
      <c r="X2281" s="180"/>
      <c r="Y2281" s="180"/>
      <c r="Z2281" s="180"/>
      <c r="AA2281" s="180"/>
      <c r="AB2281" s="180"/>
      <c r="AC2281" s="205" t="str">
        <f>INDEX(Tracking!$B$6:$B$3001,ROW(A2276),1)&amp;""</f>
        <v/>
      </c>
      <c r="AD2281" s="206">
        <f t="array" ref="AD2281">SUMPRODUCT(MID(0&amp;AC2281,LARGE(INDEX(ISNUMBER(--MID(AC2281,ROW($A$1:$A$25),1))* ROW($A$1:$A$25),0),ROW($A$1:$A$25))+1,1)*10^ROW($A$1:$A$25)/10)</f>
        <v>0</v>
      </c>
      <c r="AE2281" s="180"/>
      <c r="AF2281" s="180"/>
      <c r="AG2281" s="180"/>
    </row>
    <row r="2282" spans="15:33" s="179" customFormat="1" x14ac:dyDescent="0.25">
      <c r="O2282" s="180"/>
      <c r="P2282" s="180"/>
      <c r="Q2282" s="180"/>
      <c r="R2282" s="180"/>
      <c r="S2282" s="180"/>
      <c r="T2282" s="180"/>
      <c r="U2282" s="180"/>
      <c r="V2282" s="180"/>
      <c r="W2282" s="180"/>
      <c r="X2282" s="180"/>
      <c r="Y2282" s="180"/>
      <c r="Z2282" s="180"/>
      <c r="AA2282" s="180"/>
      <c r="AB2282" s="180"/>
      <c r="AC2282" s="205" t="str">
        <f>INDEX(Tracking!$B$6:$B$3001,ROW(A2277),1)&amp;""</f>
        <v/>
      </c>
      <c r="AD2282" s="206">
        <f t="array" ref="AD2282">SUMPRODUCT(MID(0&amp;AC2282,LARGE(INDEX(ISNUMBER(--MID(AC2282,ROW($A$1:$A$25),1))* ROW($A$1:$A$25),0),ROW($A$1:$A$25))+1,1)*10^ROW($A$1:$A$25)/10)</f>
        <v>0</v>
      </c>
      <c r="AE2282" s="180"/>
      <c r="AF2282" s="180"/>
      <c r="AG2282" s="180"/>
    </row>
    <row r="2283" spans="15:33" s="179" customFormat="1" x14ac:dyDescent="0.25">
      <c r="O2283" s="180"/>
      <c r="P2283" s="180"/>
      <c r="Q2283" s="180"/>
      <c r="R2283" s="180"/>
      <c r="S2283" s="180"/>
      <c r="T2283" s="180"/>
      <c r="U2283" s="180"/>
      <c r="V2283" s="180"/>
      <c r="W2283" s="180"/>
      <c r="X2283" s="180"/>
      <c r="Y2283" s="180"/>
      <c r="Z2283" s="180"/>
      <c r="AA2283" s="180"/>
      <c r="AB2283" s="180"/>
      <c r="AC2283" s="205" t="str">
        <f>INDEX(Tracking!$B$6:$B$3001,ROW(A2278),1)&amp;""</f>
        <v/>
      </c>
      <c r="AD2283" s="206">
        <f t="array" ref="AD2283">SUMPRODUCT(MID(0&amp;AC2283,LARGE(INDEX(ISNUMBER(--MID(AC2283,ROW($A$1:$A$25),1))* ROW($A$1:$A$25),0),ROW($A$1:$A$25))+1,1)*10^ROW($A$1:$A$25)/10)</f>
        <v>0</v>
      </c>
      <c r="AE2283" s="180"/>
      <c r="AF2283" s="180"/>
      <c r="AG2283" s="180"/>
    </row>
    <row r="2284" spans="15:33" s="179" customFormat="1" x14ac:dyDescent="0.25">
      <c r="O2284" s="180"/>
      <c r="P2284" s="180"/>
      <c r="Q2284" s="180"/>
      <c r="R2284" s="180"/>
      <c r="S2284" s="180"/>
      <c r="T2284" s="180"/>
      <c r="U2284" s="180"/>
      <c r="V2284" s="180"/>
      <c r="W2284" s="180"/>
      <c r="X2284" s="180"/>
      <c r="Y2284" s="180"/>
      <c r="Z2284" s="180"/>
      <c r="AA2284" s="180"/>
      <c r="AB2284" s="180"/>
      <c r="AC2284" s="205" t="str">
        <f>INDEX(Tracking!$B$6:$B$3001,ROW(A2279),1)&amp;""</f>
        <v/>
      </c>
      <c r="AD2284" s="206">
        <f t="array" ref="AD2284">SUMPRODUCT(MID(0&amp;AC2284,LARGE(INDEX(ISNUMBER(--MID(AC2284,ROW($A$1:$A$25),1))* ROW($A$1:$A$25),0),ROW($A$1:$A$25))+1,1)*10^ROW($A$1:$A$25)/10)</f>
        <v>0</v>
      </c>
      <c r="AE2284" s="180"/>
      <c r="AF2284" s="180"/>
      <c r="AG2284" s="180"/>
    </row>
    <row r="2285" spans="15:33" s="179" customFormat="1" x14ac:dyDescent="0.25">
      <c r="O2285" s="180"/>
      <c r="P2285" s="180"/>
      <c r="Q2285" s="180"/>
      <c r="R2285" s="180"/>
      <c r="S2285" s="180"/>
      <c r="T2285" s="180"/>
      <c r="U2285" s="180"/>
      <c r="V2285" s="180"/>
      <c r="W2285" s="180"/>
      <c r="X2285" s="180"/>
      <c r="Y2285" s="180"/>
      <c r="Z2285" s="180"/>
      <c r="AA2285" s="180"/>
      <c r="AB2285" s="180"/>
      <c r="AC2285" s="205" t="str">
        <f>INDEX(Tracking!$B$6:$B$3001,ROW(A2280),1)&amp;""</f>
        <v/>
      </c>
      <c r="AD2285" s="206">
        <f t="array" ref="AD2285">SUMPRODUCT(MID(0&amp;AC2285,LARGE(INDEX(ISNUMBER(--MID(AC2285,ROW($A$1:$A$25),1))* ROW($A$1:$A$25),0),ROW($A$1:$A$25))+1,1)*10^ROW($A$1:$A$25)/10)</f>
        <v>0</v>
      </c>
      <c r="AE2285" s="180"/>
      <c r="AF2285" s="180"/>
      <c r="AG2285" s="180"/>
    </row>
    <row r="2286" spans="15:33" s="179" customFormat="1" x14ac:dyDescent="0.25">
      <c r="O2286" s="180"/>
      <c r="P2286" s="180"/>
      <c r="Q2286" s="180"/>
      <c r="R2286" s="180"/>
      <c r="S2286" s="180"/>
      <c r="T2286" s="180"/>
      <c r="U2286" s="180"/>
      <c r="V2286" s="180"/>
      <c r="W2286" s="180"/>
      <c r="X2286" s="180"/>
      <c r="Y2286" s="180"/>
      <c r="Z2286" s="180"/>
      <c r="AA2286" s="180"/>
      <c r="AB2286" s="180"/>
      <c r="AC2286" s="205" t="str">
        <f>INDEX(Tracking!$B$6:$B$3001,ROW(A2281),1)&amp;""</f>
        <v/>
      </c>
      <c r="AD2286" s="206">
        <f t="array" ref="AD2286">SUMPRODUCT(MID(0&amp;AC2286,LARGE(INDEX(ISNUMBER(--MID(AC2286,ROW($A$1:$A$25),1))* ROW($A$1:$A$25),0),ROW($A$1:$A$25))+1,1)*10^ROW($A$1:$A$25)/10)</f>
        <v>0</v>
      </c>
      <c r="AE2286" s="180"/>
      <c r="AF2286" s="180"/>
      <c r="AG2286" s="180"/>
    </row>
    <row r="2287" spans="15:33" s="179" customFormat="1" x14ac:dyDescent="0.25">
      <c r="O2287" s="180"/>
      <c r="P2287" s="180"/>
      <c r="Q2287" s="180"/>
      <c r="R2287" s="180"/>
      <c r="S2287" s="180"/>
      <c r="T2287" s="180"/>
      <c r="U2287" s="180"/>
      <c r="V2287" s="180"/>
      <c r="W2287" s="180"/>
      <c r="X2287" s="180"/>
      <c r="Y2287" s="180"/>
      <c r="Z2287" s="180"/>
      <c r="AA2287" s="180"/>
      <c r="AB2287" s="180"/>
      <c r="AC2287" s="205" t="str">
        <f>INDEX(Tracking!$B$6:$B$3001,ROW(A2282),1)&amp;""</f>
        <v/>
      </c>
      <c r="AD2287" s="206">
        <f t="array" ref="AD2287">SUMPRODUCT(MID(0&amp;AC2287,LARGE(INDEX(ISNUMBER(--MID(AC2287,ROW($A$1:$A$25),1))* ROW($A$1:$A$25),0),ROW($A$1:$A$25))+1,1)*10^ROW($A$1:$A$25)/10)</f>
        <v>0</v>
      </c>
      <c r="AE2287" s="180"/>
      <c r="AF2287" s="180"/>
      <c r="AG2287" s="180"/>
    </row>
    <row r="2288" spans="15:33" s="179" customFormat="1" x14ac:dyDescent="0.25">
      <c r="O2288" s="180"/>
      <c r="P2288" s="180"/>
      <c r="Q2288" s="180"/>
      <c r="R2288" s="180"/>
      <c r="S2288" s="180"/>
      <c r="T2288" s="180"/>
      <c r="U2288" s="180"/>
      <c r="V2288" s="180"/>
      <c r="W2288" s="180"/>
      <c r="X2288" s="180"/>
      <c r="Y2288" s="180"/>
      <c r="Z2288" s="180"/>
      <c r="AA2288" s="180"/>
      <c r="AB2288" s="180"/>
      <c r="AC2288" s="205" t="str">
        <f>INDEX(Tracking!$B$6:$B$3001,ROW(A2283),1)&amp;""</f>
        <v/>
      </c>
      <c r="AD2288" s="206">
        <f t="array" ref="AD2288">SUMPRODUCT(MID(0&amp;AC2288,LARGE(INDEX(ISNUMBER(--MID(AC2288,ROW($A$1:$A$25),1))* ROW($A$1:$A$25),0),ROW($A$1:$A$25))+1,1)*10^ROW($A$1:$A$25)/10)</f>
        <v>0</v>
      </c>
      <c r="AE2288" s="180"/>
      <c r="AF2288" s="180"/>
      <c r="AG2288" s="180"/>
    </row>
    <row r="2289" spans="15:33" s="179" customFormat="1" x14ac:dyDescent="0.25">
      <c r="O2289" s="180"/>
      <c r="P2289" s="180"/>
      <c r="Q2289" s="180"/>
      <c r="R2289" s="180"/>
      <c r="S2289" s="180"/>
      <c r="T2289" s="180"/>
      <c r="U2289" s="180"/>
      <c r="V2289" s="180"/>
      <c r="W2289" s="180"/>
      <c r="X2289" s="180"/>
      <c r="Y2289" s="180"/>
      <c r="Z2289" s="180"/>
      <c r="AA2289" s="180"/>
      <c r="AB2289" s="180"/>
      <c r="AC2289" s="205" t="str">
        <f>INDEX(Tracking!$B$6:$B$3001,ROW(A2284),1)&amp;""</f>
        <v/>
      </c>
      <c r="AD2289" s="206">
        <f t="array" ref="AD2289">SUMPRODUCT(MID(0&amp;AC2289,LARGE(INDEX(ISNUMBER(--MID(AC2289,ROW($A$1:$A$25),1))* ROW($A$1:$A$25),0),ROW($A$1:$A$25))+1,1)*10^ROW($A$1:$A$25)/10)</f>
        <v>0</v>
      </c>
      <c r="AE2289" s="180"/>
      <c r="AF2289" s="180"/>
      <c r="AG2289" s="180"/>
    </row>
    <row r="2290" spans="15:33" s="179" customFormat="1" x14ac:dyDescent="0.25">
      <c r="O2290" s="180"/>
      <c r="P2290" s="180"/>
      <c r="Q2290" s="180"/>
      <c r="R2290" s="180"/>
      <c r="S2290" s="180"/>
      <c r="T2290" s="180"/>
      <c r="U2290" s="180"/>
      <c r="V2290" s="180"/>
      <c r="W2290" s="180"/>
      <c r="X2290" s="180"/>
      <c r="Y2290" s="180"/>
      <c r="Z2290" s="180"/>
      <c r="AA2290" s="180"/>
      <c r="AB2290" s="180"/>
      <c r="AC2290" s="205" t="str">
        <f>INDEX(Tracking!$B$6:$B$3001,ROW(A2285),1)&amp;""</f>
        <v/>
      </c>
      <c r="AD2290" s="206">
        <f t="array" ref="AD2290">SUMPRODUCT(MID(0&amp;AC2290,LARGE(INDEX(ISNUMBER(--MID(AC2290,ROW($A$1:$A$25),1))* ROW($A$1:$A$25),0),ROW($A$1:$A$25))+1,1)*10^ROW($A$1:$A$25)/10)</f>
        <v>0</v>
      </c>
      <c r="AE2290" s="180"/>
      <c r="AF2290" s="180"/>
      <c r="AG2290" s="180"/>
    </row>
    <row r="2291" spans="15:33" s="179" customFormat="1" x14ac:dyDescent="0.25">
      <c r="O2291" s="180"/>
      <c r="P2291" s="180"/>
      <c r="Q2291" s="180"/>
      <c r="R2291" s="180"/>
      <c r="S2291" s="180"/>
      <c r="T2291" s="180"/>
      <c r="U2291" s="180"/>
      <c r="V2291" s="180"/>
      <c r="W2291" s="180"/>
      <c r="X2291" s="180"/>
      <c r="Y2291" s="180"/>
      <c r="Z2291" s="180"/>
      <c r="AA2291" s="180"/>
      <c r="AB2291" s="180"/>
      <c r="AC2291" s="205" t="str">
        <f>INDEX(Tracking!$B$6:$B$3001,ROW(A2286),1)&amp;""</f>
        <v/>
      </c>
      <c r="AD2291" s="206">
        <f t="array" ref="AD2291">SUMPRODUCT(MID(0&amp;AC2291,LARGE(INDEX(ISNUMBER(--MID(AC2291,ROW($A$1:$A$25),1))* ROW($A$1:$A$25),0),ROW($A$1:$A$25))+1,1)*10^ROW($A$1:$A$25)/10)</f>
        <v>0</v>
      </c>
      <c r="AE2291" s="180"/>
      <c r="AF2291" s="180"/>
      <c r="AG2291" s="180"/>
    </row>
    <row r="2292" spans="15:33" s="179" customFormat="1" x14ac:dyDescent="0.25">
      <c r="O2292" s="180"/>
      <c r="P2292" s="180"/>
      <c r="Q2292" s="180"/>
      <c r="R2292" s="180"/>
      <c r="S2292" s="180"/>
      <c r="T2292" s="180"/>
      <c r="U2292" s="180"/>
      <c r="V2292" s="180"/>
      <c r="W2292" s="180"/>
      <c r="X2292" s="180"/>
      <c r="Y2292" s="180"/>
      <c r="Z2292" s="180"/>
      <c r="AA2292" s="180"/>
      <c r="AB2292" s="180"/>
      <c r="AC2292" s="205" t="str">
        <f>INDEX(Tracking!$B$6:$B$3001,ROW(A2287),1)&amp;""</f>
        <v/>
      </c>
      <c r="AD2292" s="206">
        <f t="array" ref="AD2292">SUMPRODUCT(MID(0&amp;AC2292,LARGE(INDEX(ISNUMBER(--MID(AC2292,ROW($A$1:$A$25),1))* ROW($A$1:$A$25),0),ROW($A$1:$A$25))+1,1)*10^ROW($A$1:$A$25)/10)</f>
        <v>0</v>
      </c>
      <c r="AE2292" s="180"/>
      <c r="AF2292" s="180"/>
      <c r="AG2292" s="180"/>
    </row>
    <row r="2293" spans="15:33" s="179" customFormat="1" x14ac:dyDescent="0.25">
      <c r="O2293" s="180"/>
      <c r="P2293" s="180"/>
      <c r="Q2293" s="180"/>
      <c r="R2293" s="180"/>
      <c r="S2293" s="180"/>
      <c r="T2293" s="180"/>
      <c r="U2293" s="180"/>
      <c r="V2293" s="180"/>
      <c r="W2293" s="180"/>
      <c r="X2293" s="180"/>
      <c r="Y2293" s="180"/>
      <c r="Z2293" s="180"/>
      <c r="AA2293" s="180"/>
      <c r="AB2293" s="180"/>
      <c r="AC2293" s="205" t="str">
        <f>INDEX(Tracking!$B$6:$B$3001,ROW(A2288),1)&amp;""</f>
        <v/>
      </c>
      <c r="AD2293" s="206">
        <f t="array" ref="AD2293">SUMPRODUCT(MID(0&amp;AC2293,LARGE(INDEX(ISNUMBER(--MID(AC2293,ROW($A$1:$A$25),1))* ROW($A$1:$A$25),0),ROW($A$1:$A$25))+1,1)*10^ROW($A$1:$A$25)/10)</f>
        <v>0</v>
      </c>
      <c r="AE2293" s="180"/>
      <c r="AF2293" s="180"/>
      <c r="AG2293" s="180"/>
    </row>
    <row r="2294" spans="15:33" s="179" customFormat="1" x14ac:dyDescent="0.25">
      <c r="O2294" s="180"/>
      <c r="P2294" s="180"/>
      <c r="Q2294" s="180"/>
      <c r="R2294" s="180"/>
      <c r="S2294" s="180"/>
      <c r="T2294" s="180"/>
      <c r="U2294" s="180"/>
      <c r="V2294" s="180"/>
      <c r="W2294" s="180"/>
      <c r="X2294" s="180"/>
      <c r="Y2294" s="180"/>
      <c r="Z2294" s="180"/>
      <c r="AA2294" s="180"/>
      <c r="AB2294" s="180"/>
      <c r="AC2294" s="205" t="str">
        <f>INDEX(Tracking!$B$6:$B$3001,ROW(A2289),1)&amp;""</f>
        <v/>
      </c>
      <c r="AD2294" s="206">
        <f t="array" ref="AD2294">SUMPRODUCT(MID(0&amp;AC2294,LARGE(INDEX(ISNUMBER(--MID(AC2294,ROW($A$1:$A$25),1))* ROW($A$1:$A$25),0),ROW($A$1:$A$25))+1,1)*10^ROW($A$1:$A$25)/10)</f>
        <v>0</v>
      </c>
      <c r="AE2294" s="180"/>
      <c r="AF2294" s="180"/>
      <c r="AG2294" s="180"/>
    </row>
    <row r="2295" spans="15:33" s="179" customFormat="1" x14ac:dyDescent="0.25">
      <c r="O2295" s="180"/>
      <c r="P2295" s="180"/>
      <c r="Q2295" s="180"/>
      <c r="R2295" s="180"/>
      <c r="S2295" s="180"/>
      <c r="T2295" s="180"/>
      <c r="U2295" s="180"/>
      <c r="V2295" s="180"/>
      <c r="W2295" s="180"/>
      <c r="X2295" s="180"/>
      <c r="Y2295" s="180"/>
      <c r="Z2295" s="180"/>
      <c r="AA2295" s="180"/>
      <c r="AB2295" s="180"/>
      <c r="AC2295" s="205" t="str">
        <f>INDEX(Tracking!$B$6:$B$3001,ROW(A2290),1)&amp;""</f>
        <v/>
      </c>
      <c r="AD2295" s="206">
        <f t="array" ref="AD2295">SUMPRODUCT(MID(0&amp;AC2295,LARGE(INDEX(ISNUMBER(--MID(AC2295,ROW($A$1:$A$25),1))* ROW($A$1:$A$25),0),ROW($A$1:$A$25))+1,1)*10^ROW($A$1:$A$25)/10)</f>
        <v>0</v>
      </c>
      <c r="AE2295" s="180"/>
      <c r="AF2295" s="180"/>
      <c r="AG2295" s="180"/>
    </row>
    <row r="2296" spans="15:33" s="179" customFormat="1" x14ac:dyDescent="0.25">
      <c r="O2296" s="180"/>
      <c r="P2296" s="180"/>
      <c r="Q2296" s="180"/>
      <c r="R2296" s="180"/>
      <c r="S2296" s="180"/>
      <c r="T2296" s="180"/>
      <c r="U2296" s="180"/>
      <c r="V2296" s="180"/>
      <c r="W2296" s="180"/>
      <c r="X2296" s="180"/>
      <c r="Y2296" s="180"/>
      <c r="Z2296" s="180"/>
      <c r="AA2296" s="180"/>
      <c r="AB2296" s="180"/>
      <c r="AC2296" s="205" t="str">
        <f>INDEX(Tracking!$B$6:$B$3001,ROW(A2291),1)&amp;""</f>
        <v/>
      </c>
      <c r="AD2296" s="206">
        <f t="array" ref="AD2296">SUMPRODUCT(MID(0&amp;AC2296,LARGE(INDEX(ISNUMBER(--MID(AC2296,ROW($A$1:$A$25),1))* ROW($A$1:$A$25),0),ROW($A$1:$A$25))+1,1)*10^ROW($A$1:$A$25)/10)</f>
        <v>0</v>
      </c>
      <c r="AE2296" s="180"/>
      <c r="AF2296" s="180"/>
      <c r="AG2296" s="180"/>
    </row>
    <row r="2297" spans="15:33" s="179" customFormat="1" x14ac:dyDescent="0.25">
      <c r="O2297" s="180"/>
      <c r="P2297" s="180"/>
      <c r="Q2297" s="180"/>
      <c r="R2297" s="180"/>
      <c r="S2297" s="180"/>
      <c r="T2297" s="180"/>
      <c r="U2297" s="180"/>
      <c r="V2297" s="180"/>
      <c r="W2297" s="180"/>
      <c r="X2297" s="180"/>
      <c r="Y2297" s="180"/>
      <c r="Z2297" s="180"/>
      <c r="AA2297" s="180"/>
      <c r="AB2297" s="180"/>
      <c r="AC2297" s="205" t="str">
        <f>INDEX(Tracking!$B$6:$B$3001,ROW(A2292),1)&amp;""</f>
        <v/>
      </c>
      <c r="AD2297" s="206">
        <f t="array" ref="AD2297">SUMPRODUCT(MID(0&amp;AC2297,LARGE(INDEX(ISNUMBER(--MID(AC2297,ROW($A$1:$A$25),1))* ROW($A$1:$A$25),0),ROW($A$1:$A$25))+1,1)*10^ROW($A$1:$A$25)/10)</f>
        <v>0</v>
      </c>
      <c r="AE2297" s="180"/>
      <c r="AF2297" s="180"/>
      <c r="AG2297" s="180"/>
    </row>
    <row r="2298" spans="15:33" s="179" customFormat="1" x14ac:dyDescent="0.25">
      <c r="O2298" s="180"/>
      <c r="P2298" s="180"/>
      <c r="Q2298" s="180"/>
      <c r="R2298" s="180"/>
      <c r="S2298" s="180"/>
      <c r="T2298" s="180"/>
      <c r="U2298" s="180"/>
      <c r="V2298" s="180"/>
      <c r="W2298" s="180"/>
      <c r="X2298" s="180"/>
      <c r="Y2298" s="180"/>
      <c r="Z2298" s="180"/>
      <c r="AA2298" s="180"/>
      <c r="AB2298" s="180"/>
      <c r="AC2298" s="205" t="str">
        <f>INDEX(Tracking!$B$6:$B$3001,ROW(A2293),1)&amp;""</f>
        <v/>
      </c>
      <c r="AD2298" s="206">
        <f t="array" ref="AD2298">SUMPRODUCT(MID(0&amp;AC2298,LARGE(INDEX(ISNUMBER(--MID(AC2298,ROW($A$1:$A$25),1))* ROW($A$1:$A$25),0),ROW($A$1:$A$25))+1,1)*10^ROW($A$1:$A$25)/10)</f>
        <v>0</v>
      </c>
      <c r="AE2298" s="180"/>
      <c r="AF2298" s="180"/>
      <c r="AG2298" s="180"/>
    </row>
    <row r="2299" spans="15:33" s="179" customFormat="1" x14ac:dyDescent="0.25">
      <c r="O2299" s="180"/>
      <c r="P2299" s="180"/>
      <c r="Q2299" s="180"/>
      <c r="R2299" s="180"/>
      <c r="S2299" s="180"/>
      <c r="T2299" s="180"/>
      <c r="U2299" s="180"/>
      <c r="V2299" s="180"/>
      <c r="W2299" s="180"/>
      <c r="X2299" s="180"/>
      <c r="Y2299" s="180"/>
      <c r="Z2299" s="180"/>
      <c r="AA2299" s="180"/>
      <c r="AB2299" s="180"/>
      <c r="AC2299" s="205" t="str">
        <f>INDEX(Tracking!$B$6:$B$3001,ROW(A2294),1)&amp;""</f>
        <v/>
      </c>
      <c r="AD2299" s="206">
        <f t="array" ref="AD2299">SUMPRODUCT(MID(0&amp;AC2299,LARGE(INDEX(ISNUMBER(--MID(AC2299,ROW($A$1:$A$25),1))* ROW($A$1:$A$25),0),ROW($A$1:$A$25))+1,1)*10^ROW($A$1:$A$25)/10)</f>
        <v>0</v>
      </c>
      <c r="AE2299" s="180"/>
      <c r="AF2299" s="180"/>
      <c r="AG2299" s="180"/>
    </row>
    <row r="2300" spans="15:33" s="179" customFormat="1" x14ac:dyDescent="0.25">
      <c r="O2300" s="180"/>
      <c r="P2300" s="180"/>
      <c r="Q2300" s="180"/>
      <c r="R2300" s="180"/>
      <c r="S2300" s="180"/>
      <c r="T2300" s="180"/>
      <c r="U2300" s="180"/>
      <c r="V2300" s="180"/>
      <c r="W2300" s="180"/>
      <c r="X2300" s="180"/>
      <c r="Y2300" s="180"/>
      <c r="Z2300" s="180"/>
      <c r="AA2300" s="180"/>
      <c r="AB2300" s="180"/>
      <c r="AC2300" s="205" t="str">
        <f>INDEX(Tracking!$B$6:$B$3001,ROW(A2295),1)&amp;""</f>
        <v/>
      </c>
      <c r="AD2300" s="206">
        <f t="array" ref="AD2300">SUMPRODUCT(MID(0&amp;AC2300,LARGE(INDEX(ISNUMBER(--MID(AC2300,ROW($A$1:$A$25),1))* ROW($A$1:$A$25),0),ROW($A$1:$A$25))+1,1)*10^ROW($A$1:$A$25)/10)</f>
        <v>0</v>
      </c>
      <c r="AE2300" s="180"/>
      <c r="AF2300" s="180"/>
      <c r="AG2300" s="180"/>
    </row>
    <row r="2301" spans="15:33" s="179" customFormat="1" x14ac:dyDescent="0.25">
      <c r="O2301" s="180"/>
      <c r="P2301" s="180"/>
      <c r="Q2301" s="180"/>
      <c r="R2301" s="180"/>
      <c r="S2301" s="180"/>
      <c r="T2301" s="180"/>
      <c r="U2301" s="180"/>
      <c r="V2301" s="180"/>
      <c r="W2301" s="180"/>
      <c r="X2301" s="180"/>
      <c r="Y2301" s="180"/>
      <c r="Z2301" s="180"/>
      <c r="AA2301" s="180"/>
      <c r="AB2301" s="180"/>
      <c r="AC2301" s="205" t="str">
        <f>INDEX(Tracking!$B$6:$B$3001,ROW(A2296),1)&amp;""</f>
        <v/>
      </c>
      <c r="AD2301" s="206">
        <f t="array" ref="AD2301">SUMPRODUCT(MID(0&amp;AC2301,LARGE(INDEX(ISNUMBER(--MID(AC2301,ROW($A$1:$A$25),1))* ROW($A$1:$A$25),0),ROW($A$1:$A$25))+1,1)*10^ROW($A$1:$A$25)/10)</f>
        <v>0</v>
      </c>
      <c r="AE2301" s="180"/>
      <c r="AF2301" s="180"/>
      <c r="AG2301" s="180"/>
    </row>
    <row r="2302" spans="15:33" s="179" customFormat="1" x14ac:dyDescent="0.25">
      <c r="O2302" s="180"/>
      <c r="P2302" s="180"/>
      <c r="Q2302" s="180"/>
      <c r="R2302" s="180"/>
      <c r="S2302" s="180"/>
      <c r="T2302" s="180"/>
      <c r="U2302" s="180"/>
      <c r="V2302" s="180"/>
      <c r="W2302" s="180"/>
      <c r="X2302" s="180"/>
      <c r="Y2302" s="180"/>
      <c r="Z2302" s="180"/>
      <c r="AA2302" s="180"/>
      <c r="AB2302" s="180"/>
      <c r="AC2302" s="205" t="str">
        <f>INDEX(Tracking!$B$6:$B$3001,ROW(A2297),1)&amp;""</f>
        <v/>
      </c>
      <c r="AD2302" s="206">
        <f t="array" ref="AD2302">SUMPRODUCT(MID(0&amp;AC2302,LARGE(INDEX(ISNUMBER(--MID(AC2302,ROW($A$1:$A$25),1))* ROW($A$1:$A$25),0),ROW($A$1:$A$25))+1,1)*10^ROW($A$1:$A$25)/10)</f>
        <v>0</v>
      </c>
      <c r="AE2302" s="180"/>
      <c r="AF2302" s="180"/>
      <c r="AG2302" s="180"/>
    </row>
    <row r="2303" spans="15:33" s="179" customFormat="1" x14ac:dyDescent="0.25">
      <c r="O2303" s="180"/>
      <c r="P2303" s="180"/>
      <c r="Q2303" s="180"/>
      <c r="R2303" s="180"/>
      <c r="S2303" s="180"/>
      <c r="T2303" s="180"/>
      <c r="U2303" s="180"/>
      <c r="V2303" s="180"/>
      <c r="W2303" s="180"/>
      <c r="X2303" s="180"/>
      <c r="Y2303" s="180"/>
      <c r="Z2303" s="180"/>
      <c r="AA2303" s="180"/>
      <c r="AB2303" s="180"/>
      <c r="AC2303" s="205" t="str">
        <f>INDEX(Tracking!$B$6:$B$3001,ROW(A2298),1)&amp;""</f>
        <v/>
      </c>
      <c r="AD2303" s="206">
        <f t="array" ref="AD2303">SUMPRODUCT(MID(0&amp;AC2303,LARGE(INDEX(ISNUMBER(--MID(AC2303,ROW($A$1:$A$25),1))* ROW($A$1:$A$25),0),ROW($A$1:$A$25))+1,1)*10^ROW($A$1:$A$25)/10)</f>
        <v>0</v>
      </c>
      <c r="AE2303" s="180"/>
      <c r="AF2303" s="180"/>
      <c r="AG2303" s="180"/>
    </row>
    <row r="2304" spans="15:33" s="179" customFormat="1" x14ac:dyDescent="0.25">
      <c r="O2304" s="180"/>
      <c r="P2304" s="180"/>
      <c r="Q2304" s="180"/>
      <c r="R2304" s="180"/>
      <c r="S2304" s="180"/>
      <c r="T2304" s="180"/>
      <c r="U2304" s="180"/>
      <c r="V2304" s="180"/>
      <c r="W2304" s="180"/>
      <c r="X2304" s="180"/>
      <c r="Y2304" s="180"/>
      <c r="Z2304" s="180"/>
      <c r="AA2304" s="180"/>
      <c r="AB2304" s="180"/>
      <c r="AC2304" s="205" t="str">
        <f>INDEX(Tracking!$B$6:$B$3001,ROW(A2299),1)&amp;""</f>
        <v/>
      </c>
      <c r="AD2304" s="206">
        <f t="array" ref="AD2304">SUMPRODUCT(MID(0&amp;AC2304,LARGE(INDEX(ISNUMBER(--MID(AC2304,ROW($A$1:$A$25),1))* ROW($A$1:$A$25),0),ROW($A$1:$A$25))+1,1)*10^ROW($A$1:$A$25)/10)</f>
        <v>0</v>
      </c>
      <c r="AE2304" s="180"/>
      <c r="AF2304" s="180"/>
      <c r="AG2304" s="180"/>
    </row>
    <row r="2305" spans="15:33" s="179" customFormat="1" x14ac:dyDescent="0.25">
      <c r="O2305" s="180"/>
      <c r="P2305" s="180"/>
      <c r="Q2305" s="180"/>
      <c r="R2305" s="180"/>
      <c r="S2305" s="180"/>
      <c r="T2305" s="180"/>
      <c r="U2305" s="180"/>
      <c r="V2305" s="180"/>
      <c r="W2305" s="180"/>
      <c r="X2305" s="180"/>
      <c r="Y2305" s="180"/>
      <c r="Z2305" s="180"/>
      <c r="AA2305" s="180"/>
      <c r="AB2305" s="180"/>
      <c r="AC2305" s="205" t="str">
        <f>INDEX(Tracking!$B$6:$B$3001,ROW(A2300),1)&amp;""</f>
        <v/>
      </c>
      <c r="AD2305" s="206">
        <f t="array" ref="AD2305">SUMPRODUCT(MID(0&amp;AC2305,LARGE(INDEX(ISNUMBER(--MID(AC2305,ROW($A$1:$A$25),1))* ROW($A$1:$A$25),0),ROW($A$1:$A$25))+1,1)*10^ROW($A$1:$A$25)/10)</f>
        <v>0</v>
      </c>
      <c r="AE2305" s="180"/>
      <c r="AF2305" s="180"/>
      <c r="AG2305" s="180"/>
    </row>
    <row r="2306" spans="15:33" s="179" customFormat="1" x14ac:dyDescent="0.25">
      <c r="O2306" s="180"/>
      <c r="P2306" s="180"/>
      <c r="Q2306" s="180"/>
      <c r="R2306" s="180"/>
      <c r="S2306" s="180"/>
      <c r="T2306" s="180"/>
      <c r="U2306" s="180"/>
      <c r="V2306" s="180"/>
      <c r="W2306" s="180"/>
      <c r="X2306" s="180"/>
      <c r="Y2306" s="180"/>
      <c r="Z2306" s="180"/>
      <c r="AA2306" s="180"/>
      <c r="AB2306" s="180"/>
      <c r="AC2306" s="205" t="str">
        <f>INDEX(Tracking!$B$6:$B$3001,ROW(A2301),1)&amp;""</f>
        <v/>
      </c>
      <c r="AD2306" s="206">
        <f t="array" ref="AD2306">SUMPRODUCT(MID(0&amp;AC2306,LARGE(INDEX(ISNUMBER(--MID(AC2306,ROW($A$1:$A$25),1))* ROW($A$1:$A$25),0),ROW($A$1:$A$25))+1,1)*10^ROW($A$1:$A$25)/10)</f>
        <v>0</v>
      </c>
      <c r="AE2306" s="180"/>
      <c r="AF2306" s="180"/>
      <c r="AG2306" s="180"/>
    </row>
    <row r="2307" spans="15:33" s="179" customFormat="1" x14ac:dyDescent="0.25">
      <c r="O2307" s="180"/>
      <c r="P2307" s="180"/>
      <c r="Q2307" s="180"/>
      <c r="R2307" s="180"/>
      <c r="S2307" s="180"/>
      <c r="T2307" s="180"/>
      <c r="U2307" s="180"/>
      <c r="V2307" s="180"/>
      <c r="W2307" s="180"/>
      <c r="X2307" s="180"/>
      <c r="Y2307" s="180"/>
      <c r="Z2307" s="180"/>
      <c r="AA2307" s="180"/>
      <c r="AB2307" s="180"/>
      <c r="AC2307" s="205" t="str">
        <f>INDEX(Tracking!$B$6:$B$3001,ROW(A2302),1)&amp;""</f>
        <v/>
      </c>
      <c r="AD2307" s="206">
        <f t="array" ref="AD2307">SUMPRODUCT(MID(0&amp;AC2307,LARGE(INDEX(ISNUMBER(--MID(AC2307,ROW($A$1:$A$25),1))* ROW($A$1:$A$25),0),ROW($A$1:$A$25))+1,1)*10^ROW($A$1:$A$25)/10)</f>
        <v>0</v>
      </c>
      <c r="AE2307" s="180"/>
      <c r="AF2307" s="180"/>
      <c r="AG2307" s="180"/>
    </row>
    <row r="2308" spans="15:33" s="179" customFormat="1" x14ac:dyDescent="0.25">
      <c r="O2308" s="180"/>
      <c r="P2308" s="180"/>
      <c r="Q2308" s="180"/>
      <c r="R2308" s="180"/>
      <c r="S2308" s="180"/>
      <c r="T2308" s="180"/>
      <c r="U2308" s="180"/>
      <c r="V2308" s="180"/>
      <c r="W2308" s="180"/>
      <c r="X2308" s="180"/>
      <c r="Y2308" s="180"/>
      <c r="Z2308" s="180"/>
      <c r="AA2308" s="180"/>
      <c r="AB2308" s="180"/>
      <c r="AC2308" s="205" t="str">
        <f>INDEX(Tracking!$B$6:$B$3001,ROW(A2303),1)&amp;""</f>
        <v/>
      </c>
      <c r="AD2308" s="206">
        <f t="array" ref="AD2308">SUMPRODUCT(MID(0&amp;AC2308,LARGE(INDEX(ISNUMBER(--MID(AC2308,ROW($A$1:$A$25),1))* ROW($A$1:$A$25),0),ROW($A$1:$A$25))+1,1)*10^ROW($A$1:$A$25)/10)</f>
        <v>0</v>
      </c>
      <c r="AE2308" s="180"/>
      <c r="AF2308" s="180"/>
      <c r="AG2308" s="180"/>
    </row>
    <row r="2309" spans="15:33" s="179" customFormat="1" x14ac:dyDescent="0.25">
      <c r="O2309" s="180"/>
      <c r="P2309" s="180"/>
      <c r="Q2309" s="180"/>
      <c r="R2309" s="180"/>
      <c r="S2309" s="180"/>
      <c r="T2309" s="180"/>
      <c r="U2309" s="180"/>
      <c r="V2309" s="180"/>
      <c r="W2309" s="180"/>
      <c r="X2309" s="180"/>
      <c r="Y2309" s="180"/>
      <c r="Z2309" s="180"/>
      <c r="AA2309" s="180"/>
      <c r="AB2309" s="180"/>
      <c r="AC2309" s="205" t="str">
        <f>INDEX(Tracking!$B$6:$B$3001,ROW(A2304),1)&amp;""</f>
        <v/>
      </c>
      <c r="AD2309" s="206">
        <f t="array" ref="AD2309">SUMPRODUCT(MID(0&amp;AC2309,LARGE(INDEX(ISNUMBER(--MID(AC2309,ROW($A$1:$A$25),1))* ROW($A$1:$A$25),0),ROW($A$1:$A$25))+1,1)*10^ROW($A$1:$A$25)/10)</f>
        <v>0</v>
      </c>
      <c r="AE2309" s="180"/>
      <c r="AF2309" s="180"/>
      <c r="AG2309" s="180"/>
    </row>
    <row r="2310" spans="15:33" s="179" customFormat="1" x14ac:dyDescent="0.25">
      <c r="O2310" s="180"/>
      <c r="P2310" s="180"/>
      <c r="Q2310" s="180"/>
      <c r="R2310" s="180"/>
      <c r="S2310" s="180"/>
      <c r="T2310" s="180"/>
      <c r="U2310" s="180"/>
      <c r="V2310" s="180"/>
      <c r="W2310" s="180"/>
      <c r="X2310" s="180"/>
      <c r="Y2310" s="180"/>
      <c r="Z2310" s="180"/>
      <c r="AA2310" s="180"/>
      <c r="AB2310" s="180"/>
      <c r="AC2310" s="205" t="str">
        <f>INDEX(Tracking!$B$6:$B$3001,ROW(A2305),1)&amp;""</f>
        <v/>
      </c>
      <c r="AD2310" s="206">
        <f t="array" ref="AD2310">SUMPRODUCT(MID(0&amp;AC2310,LARGE(INDEX(ISNUMBER(--MID(AC2310,ROW($A$1:$A$25),1))* ROW($A$1:$A$25),0),ROW($A$1:$A$25))+1,1)*10^ROW($A$1:$A$25)/10)</f>
        <v>0</v>
      </c>
      <c r="AE2310" s="180"/>
      <c r="AF2310" s="180"/>
      <c r="AG2310" s="180"/>
    </row>
    <row r="2311" spans="15:33" s="179" customFormat="1" x14ac:dyDescent="0.25">
      <c r="O2311" s="180"/>
      <c r="P2311" s="180"/>
      <c r="Q2311" s="180"/>
      <c r="R2311" s="180"/>
      <c r="S2311" s="180"/>
      <c r="T2311" s="180"/>
      <c r="U2311" s="180"/>
      <c r="V2311" s="180"/>
      <c r="W2311" s="180"/>
      <c r="X2311" s="180"/>
      <c r="Y2311" s="180"/>
      <c r="Z2311" s="180"/>
      <c r="AA2311" s="180"/>
      <c r="AB2311" s="180"/>
      <c r="AC2311" s="205" t="str">
        <f>INDEX(Tracking!$B$6:$B$3001,ROW(A2306),1)&amp;""</f>
        <v/>
      </c>
      <c r="AD2311" s="206">
        <f t="array" ref="AD2311">SUMPRODUCT(MID(0&amp;AC2311,LARGE(INDEX(ISNUMBER(--MID(AC2311,ROW($A$1:$A$25),1))* ROW($A$1:$A$25),0),ROW($A$1:$A$25))+1,1)*10^ROW($A$1:$A$25)/10)</f>
        <v>0</v>
      </c>
      <c r="AE2311" s="180"/>
      <c r="AF2311" s="180"/>
      <c r="AG2311" s="180"/>
    </row>
    <row r="2312" spans="15:33" s="179" customFormat="1" x14ac:dyDescent="0.25">
      <c r="O2312" s="180"/>
      <c r="P2312" s="180"/>
      <c r="Q2312" s="180"/>
      <c r="R2312" s="180"/>
      <c r="S2312" s="180"/>
      <c r="T2312" s="180"/>
      <c r="U2312" s="180"/>
      <c r="V2312" s="180"/>
      <c r="W2312" s="180"/>
      <c r="X2312" s="180"/>
      <c r="Y2312" s="180"/>
      <c r="Z2312" s="180"/>
      <c r="AA2312" s="180"/>
      <c r="AB2312" s="180"/>
      <c r="AC2312" s="205" t="str">
        <f>INDEX(Tracking!$B$6:$B$3001,ROW(A2307),1)&amp;""</f>
        <v/>
      </c>
      <c r="AD2312" s="206">
        <f t="array" ref="AD2312">SUMPRODUCT(MID(0&amp;AC2312,LARGE(INDEX(ISNUMBER(--MID(AC2312,ROW($A$1:$A$25),1))* ROW($A$1:$A$25),0),ROW($A$1:$A$25))+1,1)*10^ROW($A$1:$A$25)/10)</f>
        <v>0</v>
      </c>
      <c r="AE2312" s="180"/>
      <c r="AF2312" s="180"/>
      <c r="AG2312" s="180"/>
    </row>
    <row r="2313" spans="15:33" s="179" customFormat="1" x14ac:dyDescent="0.25">
      <c r="O2313" s="180"/>
      <c r="P2313" s="180"/>
      <c r="Q2313" s="180"/>
      <c r="R2313" s="180"/>
      <c r="S2313" s="180"/>
      <c r="T2313" s="180"/>
      <c r="U2313" s="180"/>
      <c r="V2313" s="180"/>
      <c r="W2313" s="180"/>
      <c r="X2313" s="180"/>
      <c r="Y2313" s="180"/>
      <c r="Z2313" s="180"/>
      <c r="AA2313" s="180"/>
      <c r="AB2313" s="180"/>
      <c r="AC2313" s="205" t="str">
        <f>INDEX(Tracking!$B$6:$B$3001,ROW(A2308),1)&amp;""</f>
        <v/>
      </c>
      <c r="AD2313" s="206">
        <f t="array" ref="AD2313">SUMPRODUCT(MID(0&amp;AC2313,LARGE(INDEX(ISNUMBER(--MID(AC2313,ROW($A$1:$A$25),1))* ROW($A$1:$A$25),0),ROW($A$1:$A$25))+1,1)*10^ROW($A$1:$A$25)/10)</f>
        <v>0</v>
      </c>
      <c r="AE2313" s="180"/>
      <c r="AF2313" s="180"/>
      <c r="AG2313" s="180"/>
    </row>
    <row r="2314" spans="15:33" s="179" customFormat="1" x14ac:dyDescent="0.25">
      <c r="O2314" s="180"/>
      <c r="P2314" s="180"/>
      <c r="Q2314" s="180"/>
      <c r="R2314" s="180"/>
      <c r="S2314" s="180"/>
      <c r="T2314" s="180"/>
      <c r="U2314" s="180"/>
      <c r="V2314" s="180"/>
      <c r="W2314" s="180"/>
      <c r="X2314" s="180"/>
      <c r="Y2314" s="180"/>
      <c r="Z2314" s="180"/>
      <c r="AA2314" s="180"/>
      <c r="AB2314" s="180"/>
      <c r="AC2314" s="205" t="str">
        <f>INDEX(Tracking!$B$6:$B$3001,ROW(A2309),1)&amp;""</f>
        <v/>
      </c>
      <c r="AD2314" s="206">
        <f t="array" ref="AD2314">SUMPRODUCT(MID(0&amp;AC2314,LARGE(INDEX(ISNUMBER(--MID(AC2314,ROW($A$1:$A$25),1))* ROW($A$1:$A$25),0),ROW($A$1:$A$25))+1,1)*10^ROW($A$1:$A$25)/10)</f>
        <v>0</v>
      </c>
      <c r="AE2314" s="180"/>
      <c r="AF2314" s="180"/>
      <c r="AG2314" s="180"/>
    </row>
    <row r="2315" spans="15:33" s="179" customFormat="1" x14ac:dyDescent="0.25">
      <c r="O2315" s="180"/>
      <c r="P2315" s="180"/>
      <c r="Q2315" s="180"/>
      <c r="R2315" s="180"/>
      <c r="S2315" s="180"/>
      <c r="T2315" s="180"/>
      <c r="U2315" s="180"/>
      <c r="V2315" s="180"/>
      <c r="W2315" s="180"/>
      <c r="X2315" s="180"/>
      <c r="Y2315" s="180"/>
      <c r="Z2315" s="180"/>
      <c r="AA2315" s="180"/>
      <c r="AB2315" s="180"/>
      <c r="AC2315" s="205" t="str">
        <f>INDEX(Tracking!$B$6:$B$3001,ROW(A2310),1)&amp;""</f>
        <v/>
      </c>
      <c r="AD2315" s="206">
        <f t="array" ref="AD2315">SUMPRODUCT(MID(0&amp;AC2315,LARGE(INDEX(ISNUMBER(--MID(AC2315,ROW($A$1:$A$25),1))* ROW($A$1:$A$25),0),ROW($A$1:$A$25))+1,1)*10^ROW($A$1:$A$25)/10)</f>
        <v>0</v>
      </c>
      <c r="AE2315" s="180"/>
      <c r="AF2315" s="180"/>
      <c r="AG2315" s="180"/>
    </row>
    <row r="2316" spans="15:33" s="179" customFormat="1" x14ac:dyDescent="0.25">
      <c r="O2316" s="180"/>
      <c r="P2316" s="180"/>
      <c r="Q2316" s="180"/>
      <c r="R2316" s="180"/>
      <c r="S2316" s="180"/>
      <c r="T2316" s="180"/>
      <c r="U2316" s="180"/>
      <c r="V2316" s="180"/>
      <c r="W2316" s="180"/>
      <c r="X2316" s="180"/>
      <c r="Y2316" s="180"/>
      <c r="Z2316" s="180"/>
      <c r="AA2316" s="180"/>
      <c r="AB2316" s="180"/>
      <c r="AC2316" s="205" t="str">
        <f>INDEX(Tracking!$B$6:$B$3001,ROW(A2311),1)&amp;""</f>
        <v/>
      </c>
      <c r="AD2316" s="206">
        <f t="array" ref="AD2316">SUMPRODUCT(MID(0&amp;AC2316,LARGE(INDEX(ISNUMBER(--MID(AC2316,ROW($A$1:$A$25),1))* ROW($A$1:$A$25),0),ROW($A$1:$A$25))+1,1)*10^ROW($A$1:$A$25)/10)</f>
        <v>0</v>
      </c>
      <c r="AE2316" s="180"/>
      <c r="AF2316" s="180"/>
      <c r="AG2316" s="180"/>
    </row>
    <row r="2317" spans="15:33" s="179" customFormat="1" x14ac:dyDescent="0.25">
      <c r="O2317" s="180"/>
      <c r="P2317" s="180"/>
      <c r="Q2317" s="180"/>
      <c r="R2317" s="180"/>
      <c r="S2317" s="180"/>
      <c r="T2317" s="180"/>
      <c r="U2317" s="180"/>
      <c r="V2317" s="180"/>
      <c r="W2317" s="180"/>
      <c r="X2317" s="180"/>
      <c r="Y2317" s="180"/>
      <c r="Z2317" s="180"/>
      <c r="AA2317" s="180"/>
      <c r="AB2317" s="180"/>
      <c r="AC2317" s="205" t="str">
        <f>INDEX(Tracking!$B$6:$B$3001,ROW(A2312),1)&amp;""</f>
        <v/>
      </c>
      <c r="AD2317" s="206">
        <f t="array" ref="AD2317">SUMPRODUCT(MID(0&amp;AC2317,LARGE(INDEX(ISNUMBER(--MID(AC2317,ROW($A$1:$A$25),1))* ROW($A$1:$A$25),0),ROW($A$1:$A$25))+1,1)*10^ROW($A$1:$A$25)/10)</f>
        <v>0</v>
      </c>
      <c r="AE2317" s="180"/>
      <c r="AF2317" s="180"/>
      <c r="AG2317" s="180"/>
    </row>
    <row r="2318" spans="15:33" s="179" customFormat="1" x14ac:dyDescent="0.25">
      <c r="O2318" s="180"/>
      <c r="P2318" s="180"/>
      <c r="Q2318" s="180"/>
      <c r="R2318" s="180"/>
      <c r="S2318" s="180"/>
      <c r="T2318" s="180"/>
      <c r="U2318" s="180"/>
      <c r="V2318" s="180"/>
      <c r="W2318" s="180"/>
      <c r="X2318" s="180"/>
      <c r="Y2318" s="180"/>
      <c r="Z2318" s="180"/>
      <c r="AA2318" s="180"/>
      <c r="AB2318" s="180"/>
      <c r="AC2318" s="205" t="str">
        <f>INDEX(Tracking!$B$6:$B$3001,ROW(A2313),1)&amp;""</f>
        <v/>
      </c>
      <c r="AD2318" s="206">
        <f t="array" ref="AD2318">SUMPRODUCT(MID(0&amp;AC2318,LARGE(INDEX(ISNUMBER(--MID(AC2318,ROW($A$1:$A$25),1))* ROW($A$1:$A$25),0),ROW($A$1:$A$25))+1,1)*10^ROW($A$1:$A$25)/10)</f>
        <v>0</v>
      </c>
      <c r="AE2318" s="180"/>
      <c r="AF2318" s="180"/>
      <c r="AG2318" s="180"/>
    </row>
    <row r="2319" spans="15:33" s="179" customFormat="1" x14ac:dyDescent="0.25">
      <c r="O2319" s="180"/>
      <c r="P2319" s="180"/>
      <c r="Q2319" s="180"/>
      <c r="R2319" s="180"/>
      <c r="S2319" s="180"/>
      <c r="T2319" s="180"/>
      <c r="U2319" s="180"/>
      <c r="V2319" s="180"/>
      <c r="W2319" s="180"/>
      <c r="X2319" s="180"/>
      <c r="Y2319" s="180"/>
      <c r="Z2319" s="180"/>
      <c r="AA2319" s="180"/>
      <c r="AB2319" s="180"/>
      <c r="AC2319" s="205" t="str">
        <f>INDEX(Tracking!$B$6:$B$3001,ROW(A2314),1)&amp;""</f>
        <v/>
      </c>
      <c r="AD2319" s="206">
        <f t="array" ref="AD2319">SUMPRODUCT(MID(0&amp;AC2319,LARGE(INDEX(ISNUMBER(--MID(AC2319,ROW($A$1:$A$25),1))* ROW($A$1:$A$25),0),ROW($A$1:$A$25))+1,1)*10^ROW($A$1:$A$25)/10)</f>
        <v>0</v>
      </c>
      <c r="AE2319" s="180"/>
      <c r="AF2319" s="180"/>
      <c r="AG2319" s="180"/>
    </row>
    <row r="2320" spans="15:33" s="179" customFormat="1" x14ac:dyDescent="0.25">
      <c r="O2320" s="180"/>
      <c r="P2320" s="180"/>
      <c r="Q2320" s="180"/>
      <c r="R2320" s="180"/>
      <c r="S2320" s="180"/>
      <c r="T2320" s="180"/>
      <c r="U2320" s="180"/>
      <c r="V2320" s="180"/>
      <c r="W2320" s="180"/>
      <c r="X2320" s="180"/>
      <c r="Y2320" s="180"/>
      <c r="Z2320" s="180"/>
      <c r="AA2320" s="180"/>
      <c r="AB2320" s="180"/>
      <c r="AC2320" s="205" t="str">
        <f>INDEX(Tracking!$B$6:$B$3001,ROW(A2315),1)&amp;""</f>
        <v/>
      </c>
      <c r="AD2320" s="206">
        <f t="array" ref="AD2320">SUMPRODUCT(MID(0&amp;AC2320,LARGE(INDEX(ISNUMBER(--MID(AC2320,ROW($A$1:$A$25),1))* ROW($A$1:$A$25),0),ROW($A$1:$A$25))+1,1)*10^ROW($A$1:$A$25)/10)</f>
        <v>0</v>
      </c>
      <c r="AE2320" s="180"/>
      <c r="AF2320" s="180"/>
      <c r="AG2320" s="180"/>
    </row>
    <row r="2321" spans="15:33" s="179" customFormat="1" x14ac:dyDescent="0.25">
      <c r="O2321" s="180"/>
      <c r="P2321" s="180"/>
      <c r="Q2321" s="180"/>
      <c r="R2321" s="180"/>
      <c r="S2321" s="180"/>
      <c r="T2321" s="180"/>
      <c r="U2321" s="180"/>
      <c r="V2321" s="180"/>
      <c r="W2321" s="180"/>
      <c r="X2321" s="180"/>
      <c r="Y2321" s="180"/>
      <c r="Z2321" s="180"/>
      <c r="AA2321" s="180"/>
      <c r="AB2321" s="180"/>
      <c r="AC2321" s="205" t="str">
        <f>INDEX(Tracking!$B$6:$B$3001,ROW(A2316),1)&amp;""</f>
        <v/>
      </c>
      <c r="AD2321" s="206">
        <f t="array" ref="AD2321">SUMPRODUCT(MID(0&amp;AC2321,LARGE(INDEX(ISNUMBER(--MID(AC2321,ROW($A$1:$A$25),1))* ROW($A$1:$A$25),0),ROW($A$1:$A$25))+1,1)*10^ROW($A$1:$A$25)/10)</f>
        <v>0</v>
      </c>
      <c r="AE2321" s="180"/>
      <c r="AF2321" s="180"/>
      <c r="AG2321" s="180"/>
    </row>
    <row r="2322" spans="15:33" s="179" customFormat="1" x14ac:dyDescent="0.25">
      <c r="O2322" s="180"/>
      <c r="P2322" s="180"/>
      <c r="Q2322" s="180"/>
      <c r="R2322" s="180"/>
      <c r="S2322" s="180"/>
      <c r="T2322" s="180"/>
      <c r="U2322" s="180"/>
      <c r="V2322" s="180"/>
      <c r="W2322" s="180"/>
      <c r="X2322" s="180"/>
      <c r="Y2322" s="180"/>
      <c r="Z2322" s="180"/>
      <c r="AA2322" s="180"/>
      <c r="AB2322" s="180"/>
      <c r="AC2322" s="205" t="str">
        <f>INDEX(Tracking!$B$6:$B$3001,ROW(A2317),1)&amp;""</f>
        <v/>
      </c>
      <c r="AD2322" s="206">
        <f t="array" ref="AD2322">SUMPRODUCT(MID(0&amp;AC2322,LARGE(INDEX(ISNUMBER(--MID(AC2322,ROW($A$1:$A$25),1))* ROW($A$1:$A$25),0),ROW($A$1:$A$25))+1,1)*10^ROW($A$1:$A$25)/10)</f>
        <v>0</v>
      </c>
      <c r="AE2322" s="180"/>
      <c r="AF2322" s="180"/>
      <c r="AG2322" s="180"/>
    </row>
    <row r="2323" spans="15:33" s="179" customFormat="1" x14ac:dyDescent="0.25">
      <c r="O2323" s="180"/>
      <c r="P2323" s="180"/>
      <c r="Q2323" s="180"/>
      <c r="R2323" s="180"/>
      <c r="S2323" s="180"/>
      <c r="T2323" s="180"/>
      <c r="U2323" s="180"/>
      <c r="V2323" s="180"/>
      <c r="W2323" s="180"/>
      <c r="X2323" s="180"/>
      <c r="Y2323" s="180"/>
      <c r="Z2323" s="180"/>
      <c r="AA2323" s="180"/>
      <c r="AB2323" s="180"/>
      <c r="AC2323" s="205" t="str">
        <f>INDEX(Tracking!$B$6:$B$3001,ROW(A2318),1)&amp;""</f>
        <v/>
      </c>
      <c r="AD2323" s="206">
        <f t="array" ref="AD2323">SUMPRODUCT(MID(0&amp;AC2323,LARGE(INDEX(ISNUMBER(--MID(AC2323,ROW($A$1:$A$25),1))* ROW($A$1:$A$25),0),ROW($A$1:$A$25))+1,1)*10^ROW($A$1:$A$25)/10)</f>
        <v>0</v>
      </c>
      <c r="AE2323" s="180"/>
      <c r="AF2323" s="180"/>
      <c r="AG2323" s="180"/>
    </row>
    <row r="2324" spans="15:33" s="179" customFormat="1" x14ac:dyDescent="0.25">
      <c r="O2324" s="180"/>
      <c r="P2324" s="180"/>
      <c r="Q2324" s="180"/>
      <c r="R2324" s="180"/>
      <c r="S2324" s="180"/>
      <c r="T2324" s="180"/>
      <c r="U2324" s="180"/>
      <c r="V2324" s="180"/>
      <c r="W2324" s="180"/>
      <c r="X2324" s="180"/>
      <c r="Y2324" s="180"/>
      <c r="Z2324" s="180"/>
      <c r="AA2324" s="180"/>
      <c r="AB2324" s="180"/>
      <c r="AC2324" s="205" t="str">
        <f>INDEX(Tracking!$B$6:$B$3001,ROW(A2319),1)&amp;""</f>
        <v/>
      </c>
      <c r="AD2324" s="206">
        <f t="array" ref="AD2324">SUMPRODUCT(MID(0&amp;AC2324,LARGE(INDEX(ISNUMBER(--MID(AC2324,ROW($A$1:$A$25),1))* ROW($A$1:$A$25),0),ROW($A$1:$A$25))+1,1)*10^ROW($A$1:$A$25)/10)</f>
        <v>0</v>
      </c>
      <c r="AE2324" s="180"/>
      <c r="AF2324" s="180"/>
      <c r="AG2324" s="180"/>
    </row>
    <row r="2325" spans="15:33" s="179" customFormat="1" x14ac:dyDescent="0.25">
      <c r="O2325" s="180"/>
      <c r="P2325" s="180"/>
      <c r="Q2325" s="180"/>
      <c r="R2325" s="180"/>
      <c r="S2325" s="180"/>
      <c r="T2325" s="180"/>
      <c r="U2325" s="180"/>
      <c r="V2325" s="180"/>
      <c r="W2325" s="180"/>
      <c r="X2325" s="180"/>
      <c r="Y2325" s="180"/>
      <c r="Z2325" s="180"/>
      <c r="AA2325" s="180"/>
      <c r="AB2325" s="180"/>
      <c r="AC2325" s="205" t="str">
        <f>INDEX(Tracking!$B$6:$B$3001,ROW(A2320),1)&amp;""</f>
        <v/>
      </c>
      <c r="AD2325" s="206">
        <f t="array" ref="AD2325">SUMPRODUCT(MID(0&amp;AC2325,LARGE(INDEX(ISNUMBER(--MID(AC2325,ROW($A$1:$A$25),1))* ROW($A$1:$A$25),0),ROW($A$1:$A$25))+1,1)*10^ROW($A$1:$A$25)/10)</f>
        <v>0</v>
      </c>
      <c r="AE2325" s="180"/>
      <c r="AF2325" s="180"/>
      <c r="AG2325" s="180"/>
    </row>
    <row r="2326" spans="15:33" s="179" customFormat="1" x14ac:dyDescent="0.25">
      <c r="O2326" s="180"/>
      <c r="P2326" s="180"/>
      <c r="Q2326" s="180"/>
      <c r="R2326" s="180"/>
      <c r="S2326" s="180"/>
      <c r="T2326" s="180"/>
      <c r="U2326" s="180"/>
      <c r="V2326" s="180"/>
      <c r="W2326" s="180"/>
      <c r="X2326" s="180"/>
      <c r="Y2326" s="180"/>
      <c r="Z2326" s="180"/>
      <c r="AA2326" s="180"/>
      <c r="AB2326" s="180"/>
      <c r="AC2326" s="205" t="str">
        <f>INDEX(Tracking!$B$6:$B$3001,ROW(A2321),1)&amp;""</f>
        <v/>
      </c>
      <c r="AD2326" s="206">
        <f t="array" ref="AD2326">SUMPRODUCT(MID(0&amp;AC2326,LARGE(INDEX(ISNUMBER(--MID(AC2326,ROW($A$1:$A$25),1))* ROW($A$1:$A$25),0),ROW($A$1:$A$25))+1,1)*10^ROW($A$1:$A$25)/10)</f>
        <v>0</v>
      </c>
      <c r="AE2326" s="180"/>
      <c r="AF2326" s="180"/>
      <c r="AG2326" s="180"/>
    </row>
    <row r="2327" spans="15:33" s="179" customFormat="1" x14ac:dyDescent="0.25">
      <c r="O2327" s="180"/>
      <c r="P2327" s="180"/>
      <c r="Q2327" s="180"/>
      <c r="R2327" s="180"/>
      <c r="S2327" s="180"/>
      <c r="T2327" s="180"/>
      <c r="U2327" s="180"/>
      <c r="V2327" s="180"/>
      <c r="W2327" s="180"/>
      <c r="X2327" s="180"/>
      <c r="Y2327" s="180"/>
      <c r="Z2327" s="180"/>
      <c r="AA2327" s="180"/>
      <c r="AB2327" s="180"/>
      <c r="AC2327" s="205" t="str">
        <f>INDEX(Tracking!$B$6:$B$3001,ROW(A2322),1)&amp;""</f>
        <v/>
      </c>
      <c r="AD2327" s="206">
        <f t="array" ref="AD2327">SUMPRODUCT(MID(0&amp;AC2327,LARGE(INDEX(ISNUMBER(--MID(AC2327,ROW($A$1:$A$25),1))* ROW($A$1:$A$25),0),ROW($A$1:$A$25))+1,1)*10^ROW($A$1:$A$25)/10)</f>
        <v>0</v>
      </c>
      <c r="AE2327" s="180"/>
      <c r="AF2327" s="180"/>
      <c r="AG2327" s="180"/>
    </row>
    <row r="2328" spans="15:33" s="179" customFormat="1" x14ac:dyDescent="0.25">
      <c r="O2328" s="180"/>
      <c r="P2328" s="180"/>
      <c r="Q2328" s="180"/>
      <c r="R2328" s="180"/>
      <c r="S2328" s="180"/>
      <c r="T2328" s="180"/>
      <c r="U2328" s="180"/>
      <c r="V2328" s="180"/>
      <c r="W2328" s="180"/>
      <c r="X2328" s="180"/>
      <c r="Y2328" s="180"/>
      <c r="Z2328" s="180"/>
      <c r="AA2328" s="180"/>
      <c r="AB2328" s="180"/>
      <c r="AC2328" s="205" t="str">
        <f>INDEX(Tracking!$B$6:$B$3001,ROW(A2323),1)&amp;""</f>
        <v/>
      </c>
      <c r="AD2328" s="206">
        <f t="array" ref="AD2328">SUMPRODUCT(MID(0&amp;AC2328,LARGE(INDEX(ISNUMBER(--MID(AC2328,ROW($A$1:$A$25),1))* ROW($A$1:$A$25),0),ROW($A$1:$A$25))+1,1)*10^ROW($A$1:$A$25)/10)</f>
        <v>0</v>
      </c>
      <c r="AE2328" s="180"/>
      <c r="AF2328" s="180"/>
      <c r="AG2328" s="180"/>
    </row>
    <row r="2329" spans="15:33" s="179" customFormat="1" x14ac:dyDescent="0.25">
      <c r="O2329" s="180"/>
      <c r="P2329" s="180"/>
      <c r="Q2329" s="180"/>
      <c r="R2329" s="180"/>
      <c r="S2329" s="180"/>
      <c r="T2329" s="180"/>
      <c r="U2329" s="180"/>
      <c r="V2329" s="180"/>
      <c r="W2329" s="180"/>
      <c r="X2329" s="180"/>
      <c r="Y2329" s="180"/>
      <c r="Z2329" s="180"/>
      <c r="AA2329" s="180"/>
      <c r="AB2329" s="180"/>
      <c r="AC2329" s="205" t="str">
        <f>INDEX(Tracking!$B$6:$B$3001,ROW(A2324),1)&amp;""</f>
        <v/>
      </c>
      <c r="AD2329" s="206">
        <f t="array" ref="AD2329">SUMPRODUCT(MID(0&amp;AC2329,LARGE(INDEX(ISNUMBER(--MID(AC2329,ROW($A$1:$A$25),1))* ROW($A$1:$A$25),0),ROW($A$1:$A$25))+1,1)*10^ROW($A$1:$A$25)/10)</f>
        <v>0</v>
      </c>
      <c r="AE2329" s="180"/>
      <c r="AF2329" s="180"/>
      <c r="AG2329" s="180"/>
    </row>
    <row r="2330" spans="15:33" s="179" customFormat="1" x14ac:dyDescent="0.25">
      <c r="O2330" s="180"/>
      <c r="P2330" s="180"/>
      <c r="Q2330" s="180"/>
      <c r="R2330" s="180"/>
      <c r="S2330" s="180"/>
      <c r="T2330" s="180"/>
      <c r="U2330" s="180"/>
      <c r="V2330" s="180"/>
      <c r="W2330" s="180"/>
      <c r="X2330" s="180"/>
      <c r="Y2330" s="180"/>
      <c r="Z2330" s="180"/>
      <c r="AA2330" s="180"/>
      <c r="AB2330" s="180"/>
      <c r="AC2330" s="205" t="str">
        <f>INDEX(Tracking!$B$6:$B$3001,ROW(A2325),1)&amp;""</f>
        <v/>
      </c>
      <c r="AD2330" s="206">
        <f t="array" ref="AD2330">SUMPRODUCT(MID(0&amp;AC2330,LARGE(INDEX(ISNUMBER(--MID(AC2330,ROW($A$1:$A$25),1))* ROW($A$1:$A$25),0),ROW($A$1:$A$25))+1,1)*10^ROW($A$1:$A$25)/10)</f>
        <v>0</v>
      </c>
      <c r="AE2330" s="180"/>
      <c r="AF2330" s="180"/>
      <c r="AG2330" s="180"/>
    </row>
    <row r="2331" spans="15:33" s="179" customFormat="1" x14ac:dyDescent="0.25">
      <c r="O2331" s="180"/>
      <c r="P2331" s="180"/>
      <c r="Q2331" s="180"/>
      <c r="R2331" s="180"/>
      <c r="S2331" s="180"/>
      <c r="T2331" s="180"/>
      <c r="U2331" s="180"/>
      <c r="V2331" s="180"/>
      <c r="W2331" s="180"/>
      <c r="X2331" s="180"/>
      <c r="Y2331" s="180"/>
      <c r="Z2331" s="180"/>
      <c r="AA2331" s="180"/>
      <c r="AB2331" s="180"/>
      <c r="AC2331" s="205" t="str">
        <f>INDEX(Tracking!$B$6:$B$3001,ROW(A2326),1)&amp;""</f>
        <v/>
      </c>
      <c r="AD2331" s="206">
        <f t="array" ref="AD2331">SUMPRODUCT(MID(0&amp;AC2331,LARGE(INDEX(ISNUMBER(--MID(AC2331,ROW($A$1:$A$25),1))* ROW($A$1:$A$25),0),ROW($A$1:$A$25))+1,1)*10^ROW($A$1:$A$25)/10)</f>
        <v>0</v>
      </c>
      <c r="AE2331" s="180"/>
      <c r="AF2331" s="180"/>
      <c r="AG2331" s="180"/>
    </row>
    <row r="2332" spans="15:33" s="179" customFormat="1" x14ac:dyDescent="0.25">
      <c r="O2332" s="180"/>
      <c r="P2332" s="180"/>
      <c r="Q2332" s="180"/>
      <c r="R2332" s="180"/>
      <c r="S2332" s="180"/>
      <c r="T2332" s="180"/>
      <c r="U2332" s="180"/>
      <c r="V2332" s="180"/>
      <c r="W2332" s="180"/>
      <c r="X2332" s="180"/>
      <c r="Y2332" s="180"/>
      <c r="Z2332" s="180"/>
      <c r="AA2332" s="180"/>
      <c r="AB2332" s="180"/>
      <c r="AC2332" s="205" t="str">
        <f>INDEX(Tracking!$B$6:$B$3001,ROW(A2327),1)&amp;""</f>
        <v/>
      </c>
      <c r="AD2332" s="206">
        <f t="array" ref="AD2332">SUMPRODUCT(MID(0&amp;AC2332,LARGE(INDEX(ISNUMBER(--MID(AC2332,ROW($A$1:$A$25),1))* ROW($A$1:$A$25),0),ROW($A$1:$A$25))+1,1)*10^ROW($A$1:$A$25)/10)</f>
        <v>0</v>
      </c>
      <c r="AE2332" s="180"/>
      <c r="AF2332" s="180"/>
      <c r="AG2332" s="180"/>
    </row>
    <row r="2333" spans="15:33" s="179" customFormat="1" x14ac:dyDescent="0.25">
      <c r="O2333" s="180"/>
      <c r="P2333" s="180"/>
      <c r="Q2333" s="180"/>
      <c r="R2333" s="180"/>
      <c r="S2333" s="180"/>
      <c r="T2333" s="180"/>
      <c r="U2333" s="180"/>
      <c r="V2333" s="180"/>
      <c r="W2333" s="180"/>
      <c r="X2333" s="180"/>
      <c r="Y2333" s="180"/>
      <c r="Z2333" s="180"/>
      <c r="AA2333" s="180"/>
      <c r="AB2333" s="180"/>
      <c r="AC2333" s="205" t="str">
        <f>INDEX(Tracking!$B$6:$B$3001,ROW(A2328),1)&amp;""</f>
        <v/>
      </c>
      <c r="AD2333" s="206">
        <f t="array" ref="AD2333">SUMPRODUCT(MID(0&amp;AC2333,LARGE(INDEX(ISNUMBER(--MID(AC2333,ROW($A$1:$A$25),1))* ROW($A$1:$A$25),0),ROW($A$1:$A$25))+1,1)*10^ROW($A$1:$A$25)/10)</f>
        <v>0</v>
      </c>
      <c r="AE2333" s="180"/>
      <c r="AF2333" s="180"/>
      <c r="AG2333" s="180"/>
    </row>
    <row r="2334" spans="15:33" s="179" customFormat="1" x14ac:dyDescent="0.25">
      <c r="O2334" s="180"/>
      <c r="P2334" s="180"/>
      <c r="Q2334" s="180"/>
      <c r="R2334" s="180"/>
      <c r="S2334" s="180"/>
      <c r="T2334" s="180"/>
      <c r="U2334" s="180"/>
      <c r="V2334" s="180"/>
      <c r="W2334" s="180"/>
      <c r="X2334" s="180"/>
      <c r="Y2334" s="180"/>
      <c r="Z2334" s="180"/>
      <c r="AA2334" s="180"/>
      <c r="AB2334" s="180"/>
      <c r="AC2334" s="205" t="str">
        <f>INDEX(Tracking!$B$6:$B$3001,ROW(A2329),1)&amp;""</f>
        <v/>
      </c>
      <c r="AD2334" s="206">
        <f t="array" ref="AD2334">SUMPRODUCT(MID(0&amp;AC2334,LARGE(INDEX(ISNUMBER(--MID(AC2334,ROW($A$1:$A$25),1))* ROW($A$1:$A$25),0),ROW($A$1:$A$25))+1,1)*10^ROW($A$1:$A$25)/10)</f>
        <v>0</v>
      </c>
      <c r="AE2334" s="180"/>
      <c r="AF2334" s="180"/>
      <c r="AG2334" s="180"/>
    </row>
    <row r="2335" spans="15:33" s="179" customFormat="1" x14ac:dyDescent="0.25">
      <c r="O2335" s="180"/>
      <c r="P2335" s="180"/>
      <c r="Q2335" s="180"/>
      <c r="R2335" s="180"/>
      <c r="S2335" s="180"/>
      <c r="T2335" s="180"/>
      <c r="U2335" s="180"/>
      <c r="V2335" s="180"/>
      <c r="W2335" s="180"/>
      <c r="X2335" s="180"/>
      <c r="Y2335" s="180"/>
      <c r="Z2335" s="180"/>
      <c r="AA2335" s="180"/>
      <c r="AB2335" s="180"/>
      <c r="AC2335" s="205" t="str">
        <f>INDEX(Tracking!$B$6:$B$3001,ROW(A2330),1)&amp;""</f>
        <v/>
      </c>
      <c r="AD2335" s="206">
        <f t="array" ref="AD2335">SUMPRODUCT(MID(0&amp;AC2335,LARGE(INDEX(ISNUMBER(--MID(AC2335,ROW($A$1:$A$25),1))* ROW($A$1:$A$25),0),ROW($A$1:$A$25))+1,1)*10^ROW($A$1:$A$25)/10)</f>
        <v>0</v>
      </c>
      <c r="AE2335" s="180"/>
      <c r="AF2335" s="180"/>
      <c r="AG2335" s="180"/>
    </row>
    <row r="2336" spans="15:33" s="179" customFormat="1" x14ac:dyDescent="0.25">
      <c r="O2336" s="180"/>
      <c r="P2336" s="180"/>
      <c r="Q2336" s="180"/>
      <c r="R2336" s="180"/>
      <c r="S2336" s="180"/>
      <c r="T2336" s="180"/>
      <c r="U2336" s="180"/>
      <c r="V2336" s="180"/>
      <c r="W2336" s="180"/>
      <c r="X2336" s="180"/>
      <c r="Y2336" s="180"/>
      <c r="Z2336" s="180"/>
      <c r="AA2336" s="180"/>
      <c r="AB2336" s="180"/>
      <c r="AC2336" s="205" t="str">
        <f>INDEX(Tracking!$B$6:$B$3001,ROW(A2331),1)&amp;""</f>
        <v/>
      </c>
      <c r="AD2336" s="206">
        <f t="array" ref="AD2336">SUMPRODUCT(MID(0&amp;AC2336,LARGE(INDEX(ISNUMBER(--MID(AC2336,ROW($A$1:$A$25),1))* ROW($A$1:$A$25),0),ROW($A$1:$A$25))+1,1)*10^ROW($A$1:$A$25)/10)</f>
        <v>0</v>
      </c>
      <c r="AE2336" s="180"/>
      <c r="AF2336" s="180"/>
      <c r="AG2336" s="180"/>
    </row>
    <row r="2337" spans="15:33" s="179" customFormat="1" x14ac:dyDescent="0.25">
      <c r="O2337" s="180"/>
      <c r="P2337" s="180"/>
      <c r="Q2337" s="180"/>
      <c r="R2337" s="180"/>
      <c r="S2337" s="180"/>
      <c r="T2337" s="180"/>
      <c r="U2337" s="180"/>
      <c r="V2337" s="180"/>
      <c r="W2337" s="180"/>
      <c r="X2337" s="180"/>
      <c r="Y2337" s="180"/>
      <c r="Z2337" s="180"/>
      <c r="AA2337" s="180"/>
      <c r="AB2337" s="180"/>
      <c r="AC2337" s="205" t="str">
        <f>INDEX(Tracking!$B$6:$B$3001,ROW(A2332),1)&amp;""</f>
        <v/>
      </c>
      <c r="AD2337" s="206">
        <f t="array" ref="AD2337">SUMPRODUCT(MID(0&amp;AC2337,LARGE(INDEX(ISNUMBER(--MID(AC2337,ROW($A$1:$A$25),1))* ROW($A$1:$A$25),0),ROW($A$1:$A$25))+1,1)*10^ROW($A$1:$A$25)/10)</f>
        <v>0</v>
      </c>
      <c r="AE2337" s="180"/>
      <c r="AF2337" s="180"/>
      <c r="AG2337" s="180"/>
    </row>
    <row r="2338" spans="15:33" s="179" customFormat="1" x14ac:dyDescent="0.25">
      <c r="O2338" s="180"/>
      <c r="P2338" s="180"/>
      <c r="Q2338" s="180"/>
      <c r="R2338" s="180"/>
      <c r="S2338" s="180"/>
      <c r="T2338" s="180"/>
      <c r="U2338" s="180"/>
      <c r="V2338" s="180"/>
      <c r="W2338" s="180"/>
      <c r="X2338" s="180"/>
      <c r="Y2338" s="180"/>
      <c r="Z2338" s="180"/>
      <c r="AA2338" s="180"/>
      <c r="AB2338" s="180"/>
      <c r="AC2338" s="205" t="str">
        <f>INDEX(Tracking!$B$6:$B$3001,ROW(A2333),1)&amp;""</f>
        <v/>
      </c>
      <c r="AD2338" s="206">
        <f t="array" ref="AD2338">SUMPRODUCT(MID(0&amp;AC2338,LARGE(INDEX(ISNUMBER(--MID(AC2338,ROW($A$1:$A$25),1))* ROW($A$1:$A$25),0),ROW($A$1:$A$25))+1,1)*10^ROW($A$1:$A$25)/10)</f>
        <v>0</v>
      </c>
      <c r="AE2338" s="180"/>
      <c r="AF2338" s="180"/>
      <c r="AG2338" s="180"/>
    </row>
    <row r="2339" spans="15:33" s="179" customFormat="1" x14ac:dyDescent="0.25">
      <c r="O2339" s="180"/>
      <c r="P2339" s="180"/>
      <c r="Q2339" s="180"/>
      <c r="R2339" s="180"/>
      <c r="S2339" s="180"/>
      <c r="T2339" s="180"/>
      <c r="U2339" s="180"/>
      <c r="V2339" s="180"/>
      <c r="W2339" s="180"/>
      <c r="X2339" s="180"/>
      <c r="Y2339" s="180"/>
      <c r="Z2339" s="180"/>
      <c r="AA2339" s="180"/>
      <c r="AB2339" s="180"/>
      <c r="AC2339" s="205" t="str">
        <f>INDEX(Tracking!$B$6:$B$3001,ROW(A2334),1)&amp;""</f>
        <v/>
      </c>
      <c r="AD2339" s="206">
        <f t="array" ref="AD2339">SUMPRODUCT(MID(0&amp;AC2339,LARGE(INDEX(ISNUMBER(--MID(AC2339,ROW($A$1:$A$25),1))* ROW($A$1:$A$25),0),ROW($A$1:$A$25))+1,1)*10^ROW($A$1:$A$25)/10)</f>
        <v>0</v>
      </c>
      <c r="AE2339" s="180"/>
      <c r="AF2339" s="180"/>
      <c r="AG2339" s="180"/>
    </row>
    <row r="2340" spans="15:33" s="179" customFormat="1" x14ac:dyDescent="0.25">
      <c r="O2340" s="180"/>
      <c r="P2340" s="180"/>
      <c r="Q2340" s="180"/>
      <c r="R2340" s="180"/>
      <c r="S2340" s="180"/>
      <c r="T2340" s="180"/>
      <c r="U2340" s="180"/>
      <c r="V2340" s="180"/>
      <c r="W2340" s="180"/>
      <c r="X2340" s="180"/>
      <c r="Y2340" s="180"/>
      <c r="Z2340" s="180"/>
      <c r="AA2340" s="180"/>
      <c r="AB2340" s="180"/>
      <c r="AC2340" s="205" t="str">
        <f>INDEX(Tracking!$B$6:$B$3001,ROW(A2335),1)&amp;""</f>
        <v/>
      </c>
      <c r="AD2340" s="206">
        <f t="array" ref="AD2340">SUMPRODUCT(MID(0&amp;AC2340,LARGE(INDEX(ISNUMBER(--MID(AC2340,ROW($A$1:$A$25),1))* ROW($A$1:$A$25),0),ROW($A$1:$A$25))+1,1)*10^ROW($A$1:$A$25)/10)</f>
        <v>0</v>
      </c>
      <c r="AE2340" s="180"/>
      <c r="AF2340" s="180"/>
      <c r="AG2340" s="180"/>
    </row>
    <row r="2341" spans="15:33" s="179" customFormat="1" x14ac:dyDescent="0.25">
      <c r="O2341" s="180"/>
      <c r="P2341" s="180"/>
      <c r="Q2341" s="180"/>
      <c r="R2341" s="180"/>
      <c r="S2341" s="180"/>
      <c r="T2341" s="180"/>
      <c r="U2341" s="180"/>
      <c r="V2341" s="180"/>
      <c r="W2341" s="180"/>
      <c r="X2341" s="180"/>
      <c r="Y2341" s="180"/>
      <c r="Z2341" s="180"/>
      <c r="AA2341" s="180"/>
      <c r="AB2341" s="180"/>
      <c r="AC2341" s="205" t="str">
        <f>INDEX(Tracking!$B$6:$B$3001,ROW(A2336),1)&amp;""</f>
        <v/>
      </c>
      <c r="AD2341" s="206">
        <f t="array" ref="AD2341">SUMPRODUCT(MID(0&amp;AC2341,LARGE(INDEX(ISNUMBER(--MID(AC2341,ROW($A$1:$A$25),1))* ROW($A$1:$A$25),0),ROW($A$1:$A$25))+1,1)*10^ROW($A$1:$A$25)/10)</f>
        <v>0</v>
      </c>
      <c r="AE2341" s="180"/>
      <c r="AF2341" s="180"/>
      <c r="AG2341" s="180"/>
    </row>
    <row r="2342" spans="15:33" s="179" customFormat="1" x14ac:dyDescent="0.25">
      <c r="O2342" s="180"/>
      <c r="P2342" s="180"/>
      <c r="Q2342" s="180"/>
      <c r="R2342" s="180"/>
      <c r="S2342" s="180"/>
      <c r="T2342" s="180"/>
      <c r="U2342" s="180"/>
      <c r="V2342" s="180"/>
      <c r="W2342" s="180"/>
      <c r="X2342" s="180"/>
      <c r="Y2342" s="180"/>
      <c r="Z2342" s="180"/>
      <c r="AA2342" s="180"/>
      <c r="AB2342" s="180"/>
      <c r="AC2342" s="205" t="str">
        <f>INDEX(Tracking!$B$6:$B$3001,ROW(A2337),1)&amp;""</f>
        <v/>
      </c>
      <c r="AD2342" s="206">
        <f t="array" ref="AD2342">SUMPRODUCT(MID(0&amp;AC2342,LARGE(INDEX(ISNUMBER(--MID(AC2342,ROW($A$1:$A$25),1))* ROW($A$1:$A$25),0),ROW($A$1:$A$25))+1,1)*10^ROW($A$1:$A$25)/10)</f>
        <v>0</v>
      </c>
      <c r="AE2342" s="180"/>
      <c r="AF2342" s="180"/>
      <c r="AG2342" s="180"/>
    </row>
    <row r="2343" spans="15:33" s="179" customFormat="1" x14ac:dyDescent="0.25">
      <c r="O2343" s="180"/>
      <c r="P2343" s="180"/>
      <c r="Q2343" s="180"/>
      <c r="R2343" s="180"/>
      <c r="S2343" s="180"/>
      <c r="T2343" s="180"/>
      <c r="U2343" s="180"/>
      <c r="V2343" s="180"/>
      <c r="W2343" s="180"/>
      <c r="X2343" s="180"/>
      <c r="Y2343" s="180"/>
      <c r="Z2343" s="180"/>
      <c r="AA2343" s="180"/>
      <c r="AB2343" s="180"/>
      <c r="AC2343" s="205" t="str">
        <f>INDEX(Tracking!$B$6:$B$3001,ROW(A2338),1)&amp;""</f>
        <v/>
      </c>
      <c r="AD2343" s="206">
        <f t="array" ref="AD2343">SUMPRODUCT(MID(0&amp;AC2343,LARGE(INDEX(ISNUMBER(--MID(AC2343,ROW($A$1:$A$25),1))* ROW($A$1:$A$25),0),ROW($A$1:$A$25))+1,1)*10^ROW($A$1:$A$25)/10)</f>
        <v>0</v>
      </c>
      <c r="AE2343" s="180"/>
      <c r="AF2343" s="180"/>
      <c r="AG2343" s="180"/>
    </row>
    <row r="2344" spans="15:33" s="179" customFormat="1" x14ac:dyDescent="0.25">
      <c r="O2344" s="180"/>
      <c r="P2344" s="180"/>
      <c r="Q2344" s="180"/>
      <c r="R2344" s="180"/>
      <c r="S2344" s="180"/>
      <c r="T2344" s="180"/>
      <c r="U2344" s="180"/>
      <c r="V2344" s="180"/>
      <c r="W2344" s="180"/>
      <c r="X2344" s="180"/>
      <c r="Y2344" s="180"/>
      <c r="Z2344" s="180"/>
      <c r="AA2344" s="180"/>
      <c r="AB2344" s="180"/>
      <c r="AC2344" s="205" t="str">
        <f>INDEX(Tracking!$B$6:$B$3001,ROW(A2339),1)&amp;""</f>
        <v/>
      </c>
      <c r="AD2344" s="206">
        <f t="array" ref="AD2344">SUMPRODUCT(MID(0&amp;AC2344,LARGE(INDEX(ISNUMBER(--MID(AC2344,ROW($A$1:$A$25),1))* ROW($A$1:$A$25),0),ROW($A$1:$A$25))+1,1)*10^ROW($A$1:$A$25)/10)</f>
        <v>0</v>
      </c>
      <c r="AE2344" s="180"/>
      <c r="AF2344" s="180"/>
      <c r="AG2344" s="180"/>
    </row>
    <row r="2345" spans="15:33" s="179" customFormat="1" x14ac:dyDescent="0.25">
      <c r="O2345" s="180"/>
      <c r="P2345" s="180"/>
      <c r="Q2345" s="180"/>
      <c r="R2345" s="180"/>
      <c r="S2345" s="180"/>
      <c r="T2345" s="180"/>
      <c r="U2345" s="180"/>
      <c r="V2345" s="180"/>
      <c r="W2345" s="180"/>
      <c r="X2345" s="180"/>
      <c r="Y2345" s="180"/>
      <c r="Z2345" s="180"/>
      <c r="AA2345" s="180"/>
      <c r="AB2345" s="180"/>
      <c r="AC2345" s="205" t="str">
        <f>INDEX(Tracking!$B$6:$B$3001,ROW(A2340),1)&amp;""</f>
        <v/>
      </c>
      <c r="AD2345" s="206">
        <f t="array" ref="AD2345">SUMPRODUCT(MID(0&amp;AC2345,LARGE(INDEX(ISNUMBER(--MID(AC2345,ROW($A$1:$A$25),1))* ROW($A$1:$A$25),0),ROW($A$1:$A$25))+1,1)*10^ROW($A$1:$A$25)/10)</f>
        <v>0</v>
      </c>
      <c r="AE2345" s="180"/>
      <c r="AF2345" s="180"/>
      <c r="AG2345" s="180"/>
    </row>
    <row r="2346" spans="15:33" s="179" customFormat="1" x14ac:dyDescent="0.25">
      <c r="O2346" s="180"/>
      <c r="P2346" s="180"/>
      <c r="Q2346" s="180"/>
      <c r="R2346" s="180"/>
      <c r="S2346" s="180"/>
      <c r="T2346" s="180"/>
      <c r="U2346" s="180"/>
      <c r="V2346" s="180"/>
      <c r="W2346" s="180"/>
      <c r="X2346" s="180"/>
      <c r="Y2346" s="180"/>
      <c r="Z2346" s="180"/>
      <c r="AA2346" s="180"/>
      <c r="AB2346" s="180"/>
      <c r="AC2346" s="205" t="str">
        <f>INDEX(Tracking!$B$6:$B$3001,ROW(A2341),1)&amp;""</f>
        <v/>
      </c>
      <c r="AD2346" s="206">
        <f t="array" ref="AD2346">SUMPRODUCT(MID(0&amp;AC2346,LARGE(INDEX(ISNUMBER(--MID(AC2346,ROW($A$1:$A$25),1))* ROW($A$1:$A$25),0),ROW($A$1:$A$25))+1,1)*10^ROW($A$1:$A$25)/10)</f>
        <v>0</v>
      </c>
      <c r="AE2346" s="180"/>
      <c r="AF2346" s="180"/>
      <c r="AG2346" s="180"/>
    </row>
    <row r="2347" spans="15:33" s="179" customFormat="1" x14ac:dyDescent="0.25">
      <c r="O2347" s="180"/>
      <c r="P2347" s="180"/>
      <c r="Q2347" s="180"/>
      <c r="R2347" s="180"/>
      <c r="S2347" s="180"/>
      <c r="T2347" s="180"/>
      <c r="U2347" s="180"/>
      <c r="V2347" s="180"/>
      <c r="W2347" s="180"/>
      <c r="X2347" s="180"/>
      <c r="Y2347" s="180"/>
      <c r="Z2347" s="180"/>
      <c r="AA2347" s="180"/>
      <c r="AB2347" s="180"/>
      <c r="AC2347" s="205" t="str">
        <f>INDEX(Tracking!$B$6:$B$3001,ROW(A2342),1)&amp;""</f>
        <v/>
      </c>
      <c r="AD2347" s="206">
        <f t="array" ref="AD2347">SUMPRODUCT(MID(0&amp;AC2347,LARGE(INDEX(ISNUMBER(--MID(AC2347,ROW($A$1:$A$25),1))* ROW($A$1:$A$25),0),ROW($A$1:$A$25))+1,1)*10^ROW($A$1:$A$25)/10)</f>
        <v>0</v>
      </c>
      <c r="AE2347" s="180"/>
      <c r="AF2347" s="180"/>
      <c r="AG2347" s="180"/>
    </row>
    <row r="2348" spans="15:33" s="179" customFormat="1" x14ac:dyDescent="0.25">
      <c r="O2348" s="180"/>
      <c r="P2348" s="180"/>
      <c r="Q2348" s="180"/>
      <c r="R2348" s="180"/>
      <c r="S2348" s="180"/>
      <c r="T2348" s="180"/>
      <c r="U2348" s="180"/>
      <c r="V2348" s="180"/>
      <c r="W2348" s="180"/>
      <c r="X2348" s="180"/>
      <c r="Y2348" s="180"/>
      <c r="Z2348" s="180"/>
      <c r="AA2348" s="180"/>
      <c r="AB2348" s="180"/>
      <c r="AC2348" s="205" t="str">
        <f>INDEX(Tracking!$B$6:$B$3001,ROW(A2343),1)&amp;""</f>
        <v/>
      </c>
      <c r="AD2348" s="206">
        <f t="array" ref="AD2348">SUMPRODUCT(MID(0&amp;AC2348,LARGE(INDEX(ISNUMBER(--MID(AC2348,ROW($A$1:$A$25),1))* ROW($A$1:$A$25),0),ROW($A$1:$A$25))+1,1)*10^ROW($A$1:$A$25)/10)</f>
        <v>0</v>
      </c>
      <c r="AE2348" s="180"/>
      <c r="AF2348" s="180"/>
      <c r="AG2348" s="180"/>
    </row>
    <row r="2349" spans="15:33" s="179" customFormat="1" x14ac:dyDescent="0.25">
      <c r="O2349" s="180"/>
      <c r="P2349" s="180"/>
      <c r="Q2349" s="180"/>
      <c r="R2349" s="180"/>
      <c r="S2349" s="180"/>
      <c r="T2349" s="180"/>
      <c r="U2349" s="180"/>
      <c r="V2349" s="180"/>
      <c r="W2349" s="180"/>
      <c r="X2349" s="180"/>
      <c r="Y2349" s="180"/>
      <c r="Z2349" s="180"/>
      <c r="AA2349" s="180"/>
      <c r="AB2349" s="180"/>
      <c r="AC2349" s="205" t="str">
        <f>INDEX(Tracking!$B$6:$B$3001,ROW(A2344),1)&amp;""</f>
        <v/>
      </c>
      <c r="AD2349" s="206">
        <f t="array" ref="AD2349">SUMPRODUCT(MID(0&amp;AC2349,LARGE(INDEX(ISNUMBER(--MID(AC2349,ROW($A$1:$A$25),1))* ROW($A$1:$A$25),0),ROW($A$1:$A$25))+1,1)*10^ROW($A$1:$A$25)/10)</f>
        <v>0</v>
      </c>
      <c r="AE2349" s="180"/>
      <c r="AF2349" s="180"/>
      <c r="AG2349" s="180"/>
    </row>
    <row r="2350" spans="15:33" s="179" customFormat="1" x14ac:dyDescent="0.25">
      <c r="O2350" s="180"/>
      <c r="P2350" s="180"/>
      <c r="Q2350" s="180"/>
      <c r="R2350" s="180"/>
      <c r="S2350" s="180"/>
      <c r="T2350" s="180"/>
      <c r="U2350" s="180"/>
      <c r="V2350" s="180"/>
      <c r="W2350" s="180"/>
      <c r="X2350" s="180"/>
      <c r="Y2350" s="180"/>
      <c r="Z2350" s="180"/>
      <c r="AA2350" s="180"/>
      <c r="AB2350" s="180"/>
      <c r="AC2350" s="205" t="str">
        <f>INDEX(Tracking!$B$6:$B$3001,ROW(A2345),1)&amp;""</f>
        <v/>
      </c>
      <c r="AD2350" s="206">
        <f t="array" ref="AD2350">SUMPRODUCT(MID(0&amp;AC2350,LARGE(INDEX(ISNUMBER(--MID(AC2350,ROW($A$1:$A$25),1))* ROW($A$1:$A$25),0),ROW($A$1:$A$25))+1,1)*10^ROW($A$1:$A$25)/10)</f>
        <v>0</v>
      </c>
      <c r="AE2350" s="180"/>
      <c r="AF2350" s="180"/>
      <c r="AG2350" s="180"/>
    </row>
    <row r="2351" spans="15:33" s="179" customFormat="1" x14ac:dyDescent="0.25">
      <c r="O2351" s="180"/>
      <c r="P2351" s="180"/>
      <c r="Q2351" s="180"/>
      <c r="R2351" s="180"/>
      <c r="S2351" s="180"/>
      <c r="T2351" s="180"/>
      <c r="U2351" s="180"/>
      <c r="V2351" s="180"/>
      <c r="W2351" s="180"/>
      <c r="X2351" s="180"/>
      <c r="Y2351" s="180"/>
      <c r="Z2351" s="180"/>
      <c r="AA2351" s="180"/>
      <c r="AB2351" s="180"/>
      <c r="AC2351" s="205" t="str">
        <f>INDEX(Tracking!$B$6:$B$3001,ROW(A2346),1)&amp;""</f>
        <v/>
      </c>
      <c r="AD2351" s="206">
        <f t="array" ref="AD2351">SUMPRODUCT(MID(0&amp;AC2351,LARGE(INDEX(ISNUMBER(--MID(AC2351,ROW($A$1:$A$25),1))* ROW($A$1:$A$25),0),ROW($A$1:$A$25))+1,1)*10^ROW($A$1:$A$25)/10)</f>
        <v>0</v>
      </c>
      <c r="AE2351" s="180"/>
      <c r="AF2351" s="180"/>
      <c r="AG2351" s="180"/>
    </row>
    <row r="2352" spans="15:33" s="179" customFormat="1" x14ac:dyDescent="0.25">
      <c r="O2352" s="180"/>
      <c r="P2352" s="180"/>
      <c r="Q2352" s="180"/>
      <c r="R2352" s="180"/>
      <c r="S2352" s="180"/>
      <c r="T2352" s="180"/>
      <c r="U2352" s="180"/>
      <c r="V2352" s="180"/>
      <c r="W2352" s="180"/>
      <c r="X2352" s="180"/>
      <c r="Y2352" s="180"/>
      <c r="Z2352" s="180"/>
      <c r="AA2352" s="180"/>
      <c r="AB2352" s="180"/>
      <c r="AC2352" s="205" t="str">
        <f>INDEX(Tracking!$B$6:$B$3001,ROW(A2347),1)&amp;""</f>
        <v/>
      </c>
      <c r="AD2352" s="206">
        <f t="array" ref="AD2352">SUMPRODUCT(MID(0&amp;AC2352,LARGE(INDEX(ISNUMBER(--MID(AC2352,ROW($A$1:$A$25),1))* ROW($A$1:$A$25),0),ROW($A$1:$A$25))+1,1)*10^ROW($A$1:$A$25)/10)</f>
        <v>0</v>
      </c>
      <c r="AE2352" s="180"/>
      <c r="AF2352" s="180"/>
      <c r="AG2352" s="180"/>
    </row>
    <row r="2353" spans="15:33" s="179" customFormat="1" x14ac:dyDescent="0.25">
      <c r="O2353" s="180"/>
      <c r="P2353" s="180"/>
      <c r="Q2353" s="180"/>
      <c r="R2353" s="180"/>
      <c r="S2353" s="180"/>
      <c r="T2353" s="180"/>
      <c r="U2353" s="180"/>
      <c r="V2353" s="180"/>
      <c r="W2353" s="180"/>
      <c r="X2353" s="180"/>
      <c r="Y2353" s="180"/>
      <c r="Z2353" s="180"/>
      <c r="AA2353" s="180"/>
      <c r="AB2353" s="180"/>
      <c r="AC2353" s="205" t="str">
        <f>INDEX(Tracking!$B$6:$B$3001,ROW(A2348),1)&amp;""</f>
        <v/>
      </c>
      <c r="AD2353" s="206">
        <f t="array" ref="AD2353">SUMPRODUCT(MID(0&amp;AC2353,LARGE(INDEX(ISNUMBER(--MID(AC2353,ROW($A$1:$A$25),1))* ROW($A$1:$A$25),0),ROW($A$1:$A$25))+1,1)*10^ROW($A$1:$A$25)/10)</f>
        <v>0</v>
      </c>
      <c r="AE2353" s="180"/>
      <c r="AF2353" s="180"/>
      <c r="AG2353" s="180"/>
    </row>
    <row r="2354" spans="15:33" s="179" customFormat="1" x14ac:dyDescent="0.25">
      <c r="O2354" s="180"/>
      <c r="P2354" s="180"/>
      <c r="Q2354" s="180"/>
      <c r="R2354" s="180"/>
      <c r="S2354" s="180"/>
      <c r="T2354" s="180"/>
      <c r="U2354" s="180"/>
      <c r="V2354" s="180"/>
      <c r="W2354" s="180"/>
      <c r="X2354" s="180"/>
      <c r="Y2354" s="180"/>
      <c r="Z2354" s="180"/>
      <c r="AA2354" s="180"/>
      <c r="AB2354" s="180"/>
      <c r="AC2354" s="205" t="str">
        <f>INDEX(Tracking!$B$6:$B$3001,ROW(A2349),1)&amp;""</f>
        <v/>
      </c>
      <c r="AD2354" s="206">
        <f t="array" ref="AD2354">SUMPRODUCT(MID(0&amp;AC2354,LARGE(INDEX(ISNUMBER(--MID(AC2354,ROW($A$1:$A$25),1))* ROW($A$1:$A$25),0),ROW($A$1:$A$25))+1,1)*10^ROW($A$1:$A$25)/10)</f>
        <v>0</v>
      </c>
      <c r="AE2354" s="180"/>
      <c r="AF2354" s="180"/>
      <c r="AG2354" s="180"/>
    </row>
    <row r="2355" spans="15:33" s="179" customFormat="1" x14ac:dyDescent="0.25">
      <c r="O2355" s="180"/>
      <c r="P2355" s="180"/>
      <c r="Q2355" s="180"/>
      <c r="R2355" s="180"/>
      <c r="S2355" s="180"/>
      <c r="T2355" s="180"/>
      <c r="U2355" s="180"/>
      <c r="V2355" s="180"/>
      <c r="W2355" s="180"/>
      <c r="X2355" s="180"/>
      <c r="Y2355" s="180"/>
      <c r="Z2355" s="180"/>
      <c r="AA2355" s="180"/>
      <c r="AB2355" s="180"/>
      <c r="AC2355" s="205" t="str">
        <f>INDEX(Tracking!$B$6:$B$3001,ROW(A2350),1)&amp;""</f>
        <v/>
      </c>
      <c r="AD2355" s="206">
        <f t="array" ref="AD2355">SUMPRODUCT(MID(0&amp;AC2355,LARGE(INDEX(ISNUMBER(--MID(AC2355,ROW($A$1:$A$25),1))* ROW($A$1:$A$25),0),ROW($A$1:$A$25))+1,1)*10^ROW($A$1:$A$25)/10)</f>
        <v>0</v>
      </c>
      <c r="AE2355" s="180"/>
      <c r="AF2355" s="180"/>
      <c r="AG2355" s="180"/>
    </row>
    <row r="2356" spans="15:33" s="179" customFormat="1" x14ac:dyDescent="0.25">
      <c r="O2356" s="180"/>
      <c r="P2356" s="180"/>
      <c r="Q2356" s="180"/>
      <c r="R2356" s="180"/>
      <c r="S2356" s="180"/>
      <c r="T2356" s="180"/>
      <c r="U2356" s="180"/>
      <c r="V2356" s="180"/>
      <c r="W2356" s="180"/>
      <c r="X2356" s="180"/>
      <c r="Y2356" s="180"/>
      <c r="Z2356" s="180"/>
      <c r="AA2356" s="180"/>
      <c r="AB2356" s="180"/>
      <c r="AC2356" s="205" t="str">
        <f>INDEX(Tracking!$B$6:$B$3001,ROW(A2351),1)&amp;""</f>
        <v/>
      </c>
      <c r="AD2356" s="206">
        <f t="array" ref="AD2356">SUMPRODUCT(MID(0&amp;AC2356,LARGE(INDEX(ISNUMBER(--MID(AC2356,ROW($A$1:$A$25),1))* ROW($A$1:$A$25),0),ROW($A$1:$A$25))+1,1)*10^ROW($A$1:$A$25)/10)</f>
        <v>0</v>
      </c>
      <c r="AE2356" s="180"/>
      <c r="AF2356" s="180"/>
      <c r="AG2356" s="180"/>
    </row>
    <row r="2357" spans="15:33" s="179" customFormat="1" x14ac:dyDescent="0.25">
      <c r="O2357" s="180"/>
      <c r="P2357" s="180"/>
      <c r="Q2357" s="180"/>
      <c r="R2357" s="180"/>
      <c r="S2357" s="180"/>
      <c r="T2357" s="180"/>
      <c r="U2357" s="180"/>
      <c r="V2357" s="180"/>
      <c r="W2357" s="180"/>
      <c r="X2357" s="180"/>
      <c r="Y2357" s="180"/>
      <c r="Z2357" s="180"/>
      <c r="AA2357" s="180"/>
      <c r="AB2357" s="180"/>
      <c r="AC2357" s="205" t="str">
        <f>INDEX(Tracking!$B$6:$B$3001,ROW(A2352),1)&amp;""</f>
        <v/>
      </c>
      <c r="AD2357" s="206">
        <f t="array" ref="AD2357">SUMPRODUCT(MID(0&amp;AC2357,LARGE(INDEX(ISNUMBER(--MID(AC2357,ROW($A$1:$A$25),1))* ROW($A$1:$A$25),0),ROW($A$1:$A$25))+1,1)*10^ROW($A$1:$A$25)/10)</f>
        <v>0</v>
      </c>
      <c r="AE2357" s="180"/>
      <c r="AF2357" s="180"/>
      <c r="AG2357" s="180"/>
    </row>
    <row r="2358" spans="15:33" s="179" customFormat="1" x14ac:dyDescent="0.25">
      <c r="O2358" s="180"/>
      <c r="P2358" s="180"/>
      <c r="Q2358" s="180"/>
      <c r="R2358" s="180"/>
      <c r="S2358" s="180"/>
      <c r="T2358" s="180"/>
      <c r="U2358" s="180"/>
      <c r="V2358" s="180"/>
      <c r="W2358" s="180"/>
      <c r="X2358" s="180"/>
      <c r="Y2358" s="180"/>
      <c r="Z2358" s="180"/>
      <c r="AA2358" s="180"/>
      <c r="AB2358" s="180"/>
      <c r="AC2358" s="205" t="str">
        <f>INDEX(Tracking!$B$6:$B$3001,ROW(A2353),1)&amp;""</f>
        <v/>
      </c>
      <c r="AD2358" s="206">
        <f t="array" ref="AD2358">SUMPRODUCT(MID(0&amp;AC2358,LARGE(INDEX(ISNUMBER(--MID(AC2358,ROW($A$1:$A$25),1))* ROW($A$1:$A$25),0),ROW($A$1:$A$25))+1,1)*10^ROW($A$1:$A$25)/10)</f>
        <v>0</v>
      </c>
      <c r="AE2358" s="180"/>
      <c r="AF2358" s="180"/>
      <c r="AG2358" s="180"/>
    </row>
    <row r="2359" spans="15:33" s="179" customFormat="1" x14ac:dyDescent="0.25">
      <c r="O2359" s="180"/>
      <c r="P2359" s="180"/>
      <c r="Q2359" s="180"/>
      <c r="R2359" s="180"/>
      <c r="S2359" s="180"/>
      <c r="T2359" s="180"/>
      <c r="U2359" s="180"/>
      <c r="V2359" s="180"/>
      <c r="W2359" s="180"/>
      <c r="X2359" s="180"/>
      <c r="Y2359" s="180"/>
      <c r="Z2359" s="180"/>
      <c r="AA2359" s="180"/>
      <c r="AB2359" s="180"/>
      <c r="AC2359" s="205" t="str">
        <f>INDEX(Tracking!$B$6:$B$3001,ROW(A2354),1)&amp;""</f>
        <v/>
      </c>
      <c r="AD2359" s="206">
        <f t="array" ref="AD2359">SUMPRODUCT(MID(0&amp;AC2359,LARGE(INDEX(ISNUMBER(--MID(AC2359,ROW($A$1:$A$25),1))* ROW($A$1:$A$25),0),ROW($A$1:$A$25))+1,1)*10^ROW($A$1:$A$25)/10)</f>
        <v>0</v>
      </c>
      <c r="AE2359" s="180"/>
      <c r="AF2359" s="180"/>
      <c r="AG2359" s="180"/>
    </row>
    <row r="2360" spans="15:33" s="179" customFormat="1" x14ac:dyDescent="0.25">
      <c r="O2360" s="180"/>
      <c r="P2360" s="180"/>
      <c r="Q2360" s="180"/>
      <c r="R2360" s="180"/>
      <c r="S2360" s="180"/>
      <c r="T2360" s="180"/>
      <c r="U2360" s="180"/>
      <c r="V2360" s="180"/>
      <c r="W2360" s="180"/>
      <c r="X2360" s="180"/>
      <c r="Y2360" s="180"/>
      <c r="Z2360" s="180"/>
      <c r="AA2360" s="180"/>
      <c r="AB2360" s="180"/>
      <c r="AC2360" s="205" t="str">
        <f>INDEX(Tracking!$B$6:$B$3001,ROW(A2355),1)&amp;""</f>
        <v/>
      </c>
      <c r="AD2360" s="206">
        <f t="array" ref="AD2360">SUMPRODUCT(MID(0&amp;AC2360,LARGE(INDEX(ISNUMBER(--MID(AC2360,ROW($A$1:$A$25),1))* ROW($A$1:$A$25),0),ROW($A$1:$A$25))+1,1)*10^ROW($A$1:$A$25)/10)</f>
        <v>0</v>
      </c>
      <c r="AE2360" s="180"/>
      <c r="AF2360" s="180"/>
      <c r="AG2360" s="180"/>
    </row>
    <row r="2361" spans="15:33" s="179" customFormat="1" x14ac:dyDescent="0.25">
      <c r="O2361" s="180"/>
      <c r="P2361" s="180"/>
      <c r="Q2361" s="180"/>
      <c r="R2361" s="180"/>
      <c r="S2361" s="180"/>
      <c r="T2361" s="180"/>
      <c r="U2361" s="180"/>
      <c r="V2361" s="180"/>
      <c r="W2361" s="180"/>
      <c r="X2361" s="180"/>
      <c r="Y2361" s="180"/>
      <c r="Z2361" s="180"/>
      <c r="AA2361" s="180"/>
      <c r="AB2361" s="180"/>
      <c r="AC2361" s="205" t="str">
        <f>INDEX(Tracking!$B$6:$B$3001,ROW(A2356),1)&amp;""</f>
        <v/>
      </c>
      <c r="AD2361" s="206">
        <f t="array" ref="AD2361">SUMPRODUCT(MID(0&amp;AC2361,LARGE(INDEX(ISNUMBER(--MID(AC2361,ROW($A$1:$A$25),1))* ROW($A$1:$A$25),0),ROW($A$1:$A$25))+1,1)*10^ROW($A$1:$A$25)/10)</f>
        <v>0</v>
      </c>
      <c r="AE2361" s="180"/>
      <c r="AF2361" s="180"/>
      <c r="AG2361" s="180"/>
    </row>
    <row r="2362" spans="15:33" s="179" customFormat="1" x14ac:dyDescent="0.25">
      <c r="O2362" s="180"/>
      <c r="P2362" s="180"/>
      <c r="Q2362" s="180"/>
      <c r="R2362" s="180"/>
      <c r="S2362" s="180"/>
      <c r="T2362" s="180"/>
      <c r="U2362" s="180"/>
      <c r="V2362" s="180"/>
      <c r="W2362" s="180"/>
      <c r="X2362" s="180"/>
      <c r="Y2362" s="180"/>
      <c r="Z2362" s="180"/>
      <c r="AA2362" s="180"/>
      <c r="AB2362" s="180"/>
      <c r="AC2362" s="205" t="str">
        <f>INDEX(Tracking!$B$6:$B$3001,ROW(A2357),1)&amp;""</f>
        <v/>
      </c>
      <c r="AD2362" s="206">
        <f t="array" ref="AD2362">SUMPRODUCT(MID(0&amp;AC2362,LARGE(INDEX(ISNUMBER(--MID(AC2362,ROW($A$1:$A$25),1))* ROW($A$1:$A$25),0),ROW($A$1:$A$25))+1,1)*10^ROW($A$1:$A$25)/10)</f>
        <v>0</v>
      </c>
      <c r="AE2362" s="180"/>
      <c r="AF2362" s="180"/>
      <c r="AG2362" s="180"/>
    </row>
    <row r="2363" spans="15:33" s="179" customFormat="1" x14ac:dyDescent="0.25">
      <c r="O2363" s="180"/>
      <c r="P2363" s="180"/>
      <c r="Q2363" s="180"/>
      <c r="R2363" s="180"/>
      <c r="S2363" s="180"/>
      <c r="T2363" s="180"/>
      <c r="U2363" s="180"/>
      <c r="V2363" s="180"/>
      <c r="W2363" s="180"/>
      <c r="X2363" s="180"/>
      <c r="Y2363" s="180"/>
      <c r="Z2363" s="180"/>
      <c r="AA2363" s="180"/>
      <c r="AB2363" s="180"/>
      <c r="AC2363" s="205" t="str">
        <f>INDEX(Tracking!$B$6:$B$3001,ROW(A2358),1)&amp;""</f>
        <v/>
      </c>
      <c r="AD2363" s="206">
        <f t="array" ref="AD2363">SUMPRODUCT(MID(0&amp;AC2363,LARGE(INDEX(ISNUMBER(--MID(AC2363,ROW($A$1:$A$25),1))* ROW($A$1:$A$25),0),ROW($A$1:$A$25))+1,1)*10^ROW($A$1:$A$25)/10)</f>
        <v>0</v>
      </c>
      <c r="AE2363" s="180"/>
      <c r="AF2363" s="180"/>
      <c r="AG2363" s="180"/>
    </row>
    <row r="2364" spans="15:33" s="179" customFormat="1" x14ac:dyDescent="0.25">
      <c r="O2364" s="180"/>
      <c r="P2364" s="180"/>
      <c r="Q2364" s="180"/>
      <c r="R2364" s="180"/>
      <c r="S2364" s="180"/>
      <c r="T2364" s="180"/>
      <c r="U2364" s="180"/>
      <c r="V2364" s="180"/>
      <c r="W2364" s="180"/>
      <c r="X2364" s="180"/>
      <c r="Y2364" s="180"/>
      <c r="Z2364" s="180"/>
      <c r="AA2364" s="180"/>
      <c r="AB2364" s="180"/>
      <c r="AC2364" s="205" t="str">
        <f>INDEX(Tracking!$B$6:$B$3001,ROW(A2359),1)&amp;""</f>
        <v/>
      </c>
      <c r="AD2364" s="206">
        <f t="array" ref="AD2364">SUMPRODUCT(MID(0&amp;AC2364,LARGE(INDEX(ISNUMBER(--MID(AC2364,ROW($A$1:$A$25),1))* ROW($A$1:$A$25),0),ROW($A$1:$A$25))+1,1)*10^ROW($A$1:$A$25)/10)</f>
        <v>0</v>
      </c>
      <c r="AE2364" s="180"/>
      <c r="AF2364" s="180"/>
      <c r="AG2364" s="180"/>
    </row>
    <row r="2365" spans="15:33" s="179" customFormat="1" x14ac:dyDescent="0.25">
      <c r="O2365" s="180"/>
      <c r="P2365" s="180"/>
      <c r="Q2365" s="180"/>
      <c r="R2365" s="180"/>
      <c r="S2365" s="180"/>
      <c r="T2365" s="180"/>
      <c r="U2365" s="180"/>
      <c r="V2365" s="180"/>
      <c r="W2365" s="180"/>
      <c r="X2365" s="180"/>
      <c r="Y2365" s="180"/>
      <c r="Z2365" s="180"/>
      <c r="AA2365" s="180"/>
      <c r="AB2365" s="180"/>
      <c r="AC2365" s="205" t="str">
        <f>INDEX(Tracking!$B$6:$B$3001,ROW(A2360),1)&amp;""</f>
        <v/>
      </c>
      <c r="AD2365" s="206">
        <f t="array" ref="AD2365">SUMPRODUCT(MID(0&amp;AC2365,LARGE(INDEX(ISNUMBER(--MID(AC2365,ROW($A$1:$A$25),1))* ROW($A$1:$A$25),0),ROW($A$1:$A$25))+1,1)*10^ROW($A$1:$A$25)/10)</f>
        <v>0</v>
      </c>
      <c r="AE2365" s="180"/>
      <c r="AF2365" s="180"/>
      <c r="AG2365" s="180"/>
    </row>
    <row r="2366" spans="15:33" s="179" customFormat="1" x14ac:dyDescent="0.25">
      <c r="O2366" s="180"/>
      <c r="P2366" s="180"/>
      <c r="Q2366" s="180"/>
      <c r="R2366" s="180"/>
      <c r="S2366" s="180"/>
      <c r="T2366" s="180"/>
      <c r="U2366" s="180"/>
      <c r="V2366" s="180"/>
      <c r="W2366" s="180"/>
      <c r="X2366" s="180"/>
      <c r="Y2366" s="180"/>
      <c r="Z2366" s="180"/>
      <c r="AA2366" s="180"/>
      <c r="AB2366" s="180"/>
      <c r="AC2366" s="205" t="str">
        <f>INDEX(Tracking!$B$6:$B$3001,ROW(A2361),1)&amp;""</f>
        <v/>
      </c>
      <c r="AD2366" s="206">
        <f t="array" ref="AD2366">SUMPRODUCT(MID(0&amp;AC2366,LARGE(INDEX(ISNUMBER(--MID(AC2366,ROW($A$1:$A$25),1))* ROW($A$1:$A$25),0),ROW($A$1:$A$25))+1,1)*10^ROW($A$1:$A$25)/10)</f>
        <v>0</v>
      </c>
      <c r="AE2366" s="180"/>
      <c r="AF2366" s="180"/>
      <c r="AG2366" s="180"/>
    </row>
    <row r="2367" spans="15:33" s="179" customFormat="1" x14ac:dyDescent="0.25">
      <c r="O2367" s="180"/>
      <c r="P2367" s="180"/>
      <c r="Q2367" s="180"/>
      <c r="R2367" s="180"/>
      <c r="S2367" s="180"/>
      <c r="T2367" s="180"/>
      <c r="U2367" s="180"/>
      <c r="V2367" s="180"/>
      <c r="W2367" s="180"/>
      <c r="X2367" s="180"/>
      <c r="Y2367" s="180"/>
      <c r="Z2367" s="180"/>
      <c r="AA2367" s="180"/>
      <c r="AB2367" s="180"/>
      <c r="AC2367" s="205" t="str">
        <f>INDEX(Tracking!$B$6:$B$3001,ROW(A2362),1)&amp;""</f>
        <v/>
      </c>
      <c r="AD2367" s="206">
        <f t="array" ref="AD2367">SUMPRODUCT(MID(0&amp;AC2367,LARGE(INDEX(ISNUMBER(--MID(AC2367,ROW($A$1:$A$25),1))* ROW($A$1:$A$25),0),ROW($A$1:$A$25))+1,1)*10^ROW($A$1:$A$25)/10)</f>
        <v>0</v>
      </c>
      <c r="AE2367" s="180"/>
      <c r="AF2367" s="180"/>
      <c r="AG2367" s="180"/>
    </row>
    <row r="2368" spans="15:33" s="179" customFormat="1" x14ac:dyDescent="0.25">
      <c r="O2368" s="180"/>
      <c r="P2368" s="180"/>
      <c r="Q2368" s="180"/>
      <c r="R2368" s="180"/>
      <c r="S2368" s="180"/>
      <c r="T2368" s="180"/>
      <c r="U2368" s="180"/>
      <c r="V2368" s="180"/>
      <c r="W2368" s="180"/>
      <c r="X2368" s="180"/>
      <c r="Y2368" s="180"/>
      <c r="Z2368" s="180"/>
      <c r="AA2368" s="180"/>
      <c r="AB2368" s="180"/>
      <c r="AC2368" s="205" t="str">
        <f>INDEX(Tracking!$B$6:$B$3001,ROW(A2363),1)&amp;""</f>
        <v/>
      </c>
      <c r="AD2368" s="206">
        <f t="array" ref="AD2368">SUMPRODUCT(MID(0&amp;AC2368,LARGE(INDEX(ISNUMBER(--MID(AC2368,ROW($A$1:$A$25),1))* ROW($A$1:$A$25),0),ROW($A$1:$A$25))+1,1)*10^ROW($A$1:$A$25)/10)</f>
        <v>0</v>
      </c>
      <c r="AE2368" s="180"/>
      <c r="AF2368" s="180"/>
      <c r="AG2368" s="180"/>
    </row>
    <row r="2369" spans="15:33" s="179" customFormat="1" x14ac:dyDescent="0.25">
      <c r="O2369" s="180"/>
      <c r="P2369" s="180"/>
      <c r="Q2369" s="180"/>
      <c r="R2369" s="180"/>
      <c r="S2369" s="180"/>
      <c r="T2369" s="180"/>
      <c r="U2369" s="180"/>
      <c r="V2369" s="180"/>
      <c r="W2369" s="180"/>
      <c r="X2369" s="180"/>
      <c r="Y2369" s="180"/>
      <c r="Z2369" s="180"/>
      <c r="AA2369" s="180"/>
      <c r="AB2369" s="180"/>
      <c r="AC2369" s="205" t="str">
        <f>INDEX(Tracking!$B$6:$B$3001,ROW(A2364),1)&amp;""</f>
        <v/>
      </c>
      <c r="AD2369" s="206">
        <f t="array" ref="AD2369">SUMPRODUCT(MID(0&amp;AC2369,LARGE(INDEX(ISNUMBER(--MID(AC2369,ROW($A$1:$A$25),1))* ROW($A$1:$A$25),0),ROW($A$1:$A$25))+1,1)*10^ROW($A$1:$A$25)/10)</f>
        <v>0</v>
      </c>
      <c r="AE2369" s="180"/>
      <c r="AF2369" s="180"/>
      <c r="AG2369" s="180"/>
    </row>
    <row r="2370" spans="15:33" s="179" customFormat="1" x14ac:dyDescent="0.25">
      <c r="O2370" s="180"/>
      <c r="P2370" s="180"/>
      <c r="Q2370" s="180"/>
      <c r="R2370" s="180"/>
      <c r="S2370" s="180"/>
      <c r="T2370" s="180"/>
      <c r="U2370" s="180"/>
      <c r="V2370" s="180"/>
      <c r="W2370" s="180"/>
      <c r="X2370" s="180"/>
      <c r="Y2370" s="180"/>
      <c r="Z2370" s="180"/>
      <c r="AA2370" s="180"/>
      <c r="AB2370" s="180"/>
      <c r="AC2370" s="205" t="str">
        <f>INDEX(Tracking!$B$6:$B$3001,ROW(A2365),1)&amp;""</f>
        <v/>
      </c>
      <c r="AD2370" s="206">
        <f t="array" ref="AD2370">SUMPRODUCT(MID(0&amp;AC2370,LARGE(INDEX(ISNUMBER(--MID(AC2370,ROW($A$1:$A$25),1))* ROW($A$1:$A$25),0),ROW($A$1:$A$25))+1,1)*10^ROW($A$1:$A$25)/10)</f>
        <v>0</v>
      </c>
      <c r="AE2370" s="180"/>
      <c r="AF2370" s="180"/>
      <c r="AG2370" s="180"/>
    </row>
    <row r="2371" spans="15:33" s="179" customFormat="1" x14ac:dyDescent="0.25">
      <c r="O2371" s="180"/>
      <c r="P2371" s="180"/>
      <c r="Q2371" s="180"/>
      <c r="R2371" s="180"/>
      <c r="S2371" s="180"/>
      <c r="T2371" s="180"/>
      <c r="U2371" s="180"/>
      <c r="V2371" s="180"/>
      <c r="W2371" s="180"/>
      <c r="X2371" s="180"/>
      <c r="Y2371" s="180"/>
      <c r="Z2371" s="180"/>
      <c r="AA2371" s="180"/>
      <c r="AB2371" s="180"/>
      <c r="AC2371" s="205" t="str">
        <f>INDEX(Tracking!$B$6:$B$3001,ROW(A2366),1)&amp;""</f>
        <v/>
      </c>
      <c r="AD2371" s="206">
        <f t="array" ref="AD2371">SUMPRODUCT(MID(0&amp;AC2371,LARGE(INDEX(ISNUMBER(--MID(AC2371,ROW($A$1:$A$25),1))* ROW($A$1:$A$25),0),ROW($A$1:$A$25))+1,1)*10^ROW($A$1:$A$25)/10)</f>
        <v>0</v>
      </c>
      <c r="AE2371" s="180"/>
      <c r="AF2371" s="180"/>
      <c r="AG2371" s="180"/>
    </row>
    <row r="2372" spans="15:33" s="179" customFormat="1" x14ac:dyDescent="0.25">
      <c r="O2372" s="180"/>
      <c r="P2372" s="180"/>
      <c r="Q2372" s="180"/>
      <c r="R2372" s="180"/>
      <c r="S2372" s="180"/>
      <c r="T2372" s="180"/>
      <c r="U2372" s="180"/>
      <c r="V2372" s="180"/>
      <c r="W2372" s="180"/>
      <c r="X2372" s="180"/>
      <c r="Y2372" s="180"/>
      <c r="Z2372" s="180"/>
      <c r="AA2372" s="180"/>
      <c r="AB2372" s="180"/>
      <c r="AC2372" s="205" t="str">
        <f>INDEX(Tracking!$B$6:$B$3001,ROW(A2367),1)&amp;""</f>
        <v/>
      </c>
      <c r="AD2372" s="206">
        <f t="array" ref="AD2372">SUMPRODUCT(MID(0&amp;AC2372,LARGE(INDEX(ISNUMBER(--MID(AC2372,ROW($A$1:$A$25),1))* ROW($A$1:$A$25),0),ROW($A$1:$A$25))+1,1)*10^ROW($A$1:$A$25)/10)</f>
        <v>0</v>
      </c>
      <c r="AE2372" s="180"/>
      <c r="AF2372" s="180"/>
      <c r="AG2372" s="180"/>
    </row>
    <row r="2373" spans="15:33" s="179" customFormat="1" x14ac:dyDescent="0.25">
      <c r="O2373" s="180"/>
      <c r="P2373" s="180"/>
      <c r="Q2373" s="180"/>
      <c r="R2373" s="180"/>
      <c r="S2373" s="180"/>
      <c r="T2373" s="180"/>
      <c r="U2373" s="180"/>
      <c r="V2373" s="180"/>
      <c r="W2373" s="180"/>
      <c r="X2373" s="180"/>
      <c r="Y2373" s="180"/>
      <c r="Z2373" s="180"/>
      <c r="AA2373" s="180"/>
      <c r="AB2373" s="180"/>
      <c r="AC2373" s="205" t="str">
        <f>INDEX(Tracking!$B$6:$B$3001,ROW(A2368),1)&amp;""</f>
        <v/>
      </c>
      <c r="AD2373" s="206">
        <f t="array" ref="AD2373">SUMPRODUCT(MID(0&amp;AC2373,LARGE(INDEX(ISNUMBER(--MID(AC2373,ROW($A$1:$A$25),1))* ROW($A$1:$A$25),0),ROW($A$1:$A$25))+1,1)*10^ROW($A$1:$A$25)/10)</f>
        <v>0</v>
      </c>
      <c r="AE2373" s="180"/>
      <c r="AF2373" s="180"/>
      <c r="AG2373" s="180"/>
    </row>
    <row r="2374" spans="15:33" s="179" customFormat="1" x14ac:dyDescent="0.25">
      <c r="O2374" s="180"/>
      <c r="P2374" s="180"/>
      <c r="Q2374" s="180"/>
      <c r="R2374" s="180"/>
      <c r="S2374" s="180"/>
      <c r="T2374" s="180"/>
      <c r="U2374" s="180"/>
      <c r="V2374" s="180"/>
      <c r="W2374" s="180"/>
      <c r="X2374" s="180"/>
      <c r="Y2374" s="180"/>
      <c r="Z2374" s="180"/>
      <c r="AA2374" s="180"/>
      <c r="AB2374" s="180"/>
      <c r="AC2374" s="205" t="str">
        <f>INDEX(Tracking!$B$6:$B$3001,ROW(A2369),1)&amp;""</f>
        <v/>
      </c>
      <c r="AD2374" s="206">
        <f t="array" ref="AD2374">SUMPRODUCT(MID(0&amp;AC2374,LARGE(INDEX(ISNUMBER(--MID(AC2374,ROW($A$1:$A$25),1))* ROW($A$1:$A$25),0),ROW($A$1:$A$25))+1,1)*10^ROW($A$1:$A$25)/10)</f>
        <v>0</v>
      </c>
      <c r="AE2374" s="180"/>
      <c r="AF2374" s="180"/>
      <c r="AG2374" s="180"/>
    </row>
    <row r="2375" spans="15:33" s="179" customFormat="1" x14ac:dyDescent="0.25">
      <c r="O2375" s="180"/>
      <c r="P2375" s="180"/>
      <c r="Q2375" s="180"/>
      <c r="R2375" s="180"/>
      <c r="S2375" s="180"/>
      <c r="T2375" s="180"/>
      <c r="U2375" s="180"/>
      <c r="V2375" s="180"/>
      <c r="W2375" s="180"/>
      <c r="X2375" s="180"/>
      <c r="Y2375" s="180"/>
      <c r="Z2375" s="180"/>
      <c r="AA2375" s="180"/>
      <c r="AB2375" s="180"/>
      <c r="AC2375" s="205" t="str">
        <f>INDEX(Tracking!$B$6:$B$3001,ROW(A2370),1)&amp;""</f>
        <v/>
      </c>
      <c r="AD2375" s="206">
        <f t="array" ref="AD2375">SUMPRODUCT(MID(0&amp;AC2375,LARGE(INDEX(ISNUMBER(--MID(AC2375,ROW($A$1:$A$25),1))* ROW($A$1:$A$25),0),ROW($A$1:$A$25))+1,1)*10^ROW($A$1:$A$25)/10)</f>
        <v>0</v>
      </c>
      <c r="AE2375" s="180"/>
      <c r="AF2375" s="180"/>
      <c r="AG2375" s="180"/>
    </row>
    <row r="2376" spans="15:33" s="179" customFormat="1" x14ac:dyDescent="0.25">
      <c r="O2376" s="180"/>
      <c r="P2376" s="180"/>
      <c r="Q2376" s="180"/>
      <c r="R2376" s="180"/>
      <c r="S2376" s="180"/>
      <c r="T2376" s="180"/>
      <c r="U2376" s="180"/>
      <c r="V2376" s="180"/>
      <c r="W2376" s="180"/>
      <c r="X2376" s="180"/>
      <c r="Y2376" s="180"/>
      <c r="Z2376" s="180"/>
      <c r="AA2376" s="180"/>
      <c r="AB2376" s="180"/>
      <c r="AC2376" s="205" t="str">
        <f>INDEX(Tracking!$B$6:$B$3001,ROW(A2371),1)&amp;""</f>
        <v/>
      </c>
      <c r="AD2376" s="206">
        <f t="array" ref="AD2376">SUMPRODUCT(MID(0&amp;AC2376,LARGE(INDEX(ISNUMBER(--MID(AC2376,ROW($A$1:$A$25),1))* ROW($A$1:$A$25),0),ROW($A$1:$A$25))+1,1)*10^ROW($A$1:$A$25)/10)</f>
        <v>0</v>
      </c>
      <c r="AE2376" s="180"/>
      <c r="AF2376" s="180"/>
      <c r="AG2376" s="180"/>
    </row>
    <row r="2377" spans="15:33" s="179" customFormat="1" x14ac:dyDescent="0.25">
      <c r="O2377" s="180"/>
      <c r="P2377" s="180"/>
      <c r="Q2377" s="180"/>
      <c r="R2377" s="180"/>
      <c r="S2377" s="180"/>
      <c r="T2377" s="180"/>
      <c r="U2377" s="180"/>
      <c r="V2377" s="180"/>
      <c r="W2377" s="180"/>
      <c r="X2377" s="180"/>
      <c r="Y2377" s="180"/>
      <c r="Z2377" s="180"/>
      <c r="AA2377" s="180"/>
      <c r="AB2377" s="180"/>
      <c r="AC2377" s="205" t="str">
        <f>INDEX(Tracking!$B$6:$B$3001,ROW(A2372),1)&amp;""</f>
        <v/>
      </c>
      <c r="AD2377" s="206">
        <f t="array" ref="AD2377">SUMPRODUCT(MID(0&amp;AC2377,LARGE(INDEX(ISNUMBER(--MID(AC2377,ROW($A$1:$A$25),1))* ROW($A$1:$A$25),0),ROW($A$1:$A$25))+1,1)*10^ROW($A$1:$A$25)/10)</f>
        <v>0</v>
      </c>
      <c r="AE2377" s="180"/>
      <c r="AF2377" s="180"/>
      <c r="AG2377" s="180"/>
    </row>
    <row r="2378" spans="15:33" s="179" customFormat="1" x14ac:dyDescent="0.25">
      <c r="O2378" s="180"/>
      <c r="P2378" s="180"/>
      <c r="Q2378" s="180"/>
      <c r="R2378" s="180"/>
      <c r="S2378" s="180"/>
      <c r="T2378" s="180"/>
      <c r="U2378" s="180"/>
      <c r="V2378" s="180"/>
      <c r="W2378" s="180"/>
      <c r="X2378" s="180"/>
      <c r="Y2378" s="180"/>
      <c r="Z2378" s="180"/>
      <c r="AA2378" s="180"/>
      <c r="AB2378" s="180"/>
      <c r="AC2378" s="205" t="str">
        <f>INDEX(Tracking!$B$6:$B$3001,ROW(A2373),1)&amp;""</f>
        <v/>
      </c>
      <c r="AD2378" s="206">
        <f t="array" ref="AD2378">SUMPRODUCT(MID(0&amp;AC2378,LARGE(INDEX(ISNUMBER(--MID(AC2378,ROW($A$1:$A$25),1))* ROW($A$1:$A$25),0),ROW($A$1:$A$25))+1,1)*10^ROW($A$1:$A$25)/10)</f>
        <v>0</v>
      </c>
      <c r="AE2378" s="180"/>
      <c r="AF2378" s="180"/>
      <c r="AG2378" s="180"/>
    </row>
    <row r="2379" spans="15:33" s="179" customFormat="1" x14ac:dyDescent="0.25">
      <c r="O2379" s="180"/>
      <c r="P2379" s="180"/>
      <c r="Q2379" s="180"/>
      <c r="R2379" s="180"/>
      <c r="S2379" s="180"/>
      <c r="T2379" s="180"/>
      <c r="U2379" s="180"/>
      <c r="V2379" s="180"/>
      <c r="W2379" s="180"/>
      <c r="X2379" s="180"/>
      <c r="Y2379" s="180"/>
      <c r="Z2379" s="180"/>
      <c r="AA2379" s="180"/>
      <c r="AB2379" s="180"/>
      <c r="AC2379" s="205" t="str">
        <f>INDEX(Tracking!$B$6:$B$3001,ROW(A2374),1)&amp;""</f>
        <v/>
      </c>
      <c r="AD2379" s="206">
        <f t="array" ref="AD2379">SUMPRODUCT(MID(0&amp;AC2379,LARGE(INDEX(ISNUMBER(--MID(AC2379,ROW($A$1:$A$25),1))* ROW($A$1:$A$25),0),ROW($A$1:$A$25))+1,1)*10^ROW($A$1:$A$25)/10)</f>
        <v>0</v>
      </c>
      <c r="AE2379" s="180"/>
      <c r="AF2379" s="180"/>
      <c r="AG2379" s="180"/>
    </row>
    <row r="2380" spans="15:33" s="179" customFormat="1" x14ac:dyDescent="0.25">
      <c r="O2380" s="180"/>
      <c r="P2380" s="180"/>
      <c r="Q2380" s="180"/>
      <c r="R2380" s="180"/>
      <c r="S2380" s="180"/>
      <c r="T2380" s="180"/>
      <c r="U2380" s="180"/>
      <c r="V2380" s="180"/>
      <c r="W2380" s="180"/>
      <c r="X2380" s="180"/>
      <c r="Y2380" s="180"/>
      <c r="Z2380" s="180"/>
      <c r="AA2380" s="180"/>
      <c r="AB2380" s="180"/>
      <c r="AC2380" s="205" t="str">
        <f>INDEX(Tracking!$B$6:$B$3001,ROW(A2375),1)&amp;""</f>
        <v/>
      </c>
      <c r="AD2380" s="206">
        <f t="array" ref="AD2380">SUMPRODUCT(MID(0&amp;AC2380,LARGE(INDEX(ISNUMBER(--MID(AC2380,ROW($A$1:$A$25),1))* ROW($A$1:$A$25),0),ROW($A$1:$A$25))+1,1)*10^ROW($A$1:$A$25)/10)</f>
        <v>0</v>
      </c>
      <c r="AE2380" s="180"/>
      <c r="AF2380" s="180"/>
      <c r="AG2380" s="180"/>
    </row>
    <row r="2381" spans="15:33" s="179" customFormat="1" x14ac:dyDescent="0.25">
      <c r="O2381" s="180"/>
      <c r="P2381" s="180"/>
      <c r="Q2381" s="180"/>
      <c r="R2381" s="180"/>
      <c r="S2381" s="180"/>
      <c r="T2381" s="180"/>
      <c r="U2381" s="180"/>
      <c r="V2381" s="180"/>
      <c r="W2381" s="180"/>
      <c r="X2381" s="180"/>
      <c r="Y2381" s="180"/>
      <c r="Z2381" s="180"/>
      <c r="AA2381" s="180"/>
      <c r="AB2381" s="180"/>
      <c r="AC2381" s="205" t="str">
        <f>INDEX(Tracking!$B$6:$B$3001,ROW(A2376),1)&amp;""</f>
        <v/>
      </c>
      <c r="AD2381" s="206">
        <f t="array" ref="AD2381">SUMPRODUCT(MID(0&amp;AC2381,LARGE(INDEX(ISNUMBER(--MID(AC2381,ROW($A$1:$A$25),1))* ROW($A$1:$A$25),0),ROW($A$1:$A$25))+1,1)*10^ROW($A$1:$A$25)/10)</f>
        <v>0</v>
      </c>
      <c r="AE2381" s="180"/>
      <c r="AF2381" s="180"/>
      <c r="AG2381" s="180"/>
    </row>
    <row r="2382" spans="15:33" s="179" customFormat="1" x14ac:dyDescent="0.25">
      <c r="O2382" s="180"/>
      <c r="P2382" s="180"/>
      <c r="Q2382" s="180"/>
      <c r="R2382" s="180"/>
      <c r="S2382" s="180"/>
      <c r="T2382" s="180"/>
      <c r="U2382" s="180"/>
      <c r="V2382" s="180"/>
      <c r="W2382" s="180"/>
      <c r="X2382" s="180"/>
      <c r="Y2382" s="180"/>
      <c r="Z2382" s="180"/>
      <c r="AA2382" s="180"/>
      <c r="AB2382" s="180"/>
      <c r="AC2382" s="205" t="str">
        <f>INDEX(Tracking!$B$6:$B$3001,ROW(A2377),1)&amp;""</f>
        <v/>
      </c>
      <c r="AD2382" s="206">
        <f t="array" ref="AD2382">SUMPRODUCT(MID(0&amp;AC2382,LARGE(INDEX(ISNUMBER(--MID(AC2382,ROW($A$1:$A$25),1))* ROW($A$1:$A$25),0),ROW($A$1:$A$25))+1,1)*10^ROW($A$1:$A$25)/10)</f>
        <v>0</v>
      </c>
      <c r="AE2382" s="180"/>
      <c r="AF2382" s="180"/>
      <c r="AG2382" s="180"/>
    </row>
    <row r="2383" spans="15:33" s="179" customFormat="1" x14ac:dyDescent="0.25">
      <c r="O2383" s="180"/>
      <c r="P2383" s="180"/>
      <c r="Q2383" s="180"/>
      <c r="R2383" s="180"/>
      <c r="S2383" s="180"/>
      <c r="T2383" s="180"/>
      <c r="U2383" s="180"/>
      <c r="V2383" s="180"/>
      <c r="W2383" s="180"/>
      <c r="X2383" s="180"/>
      <c r="Y2383" s="180"/>
      <c r="Z2383" s="180"/>
      <c r="AA2383" s="180"/>
      <c r="AB2383" s="180"/>
      <c r="AC2383" s="205" t="str">
        <f>INDEX(Tracking!$B$6:$B$3001,ROW(A2378),1)&amp;""</f>
        <v/>
      </c>
      <c r="AD2383" s="206">
        <f t="array" ref="AD2383">SUMPRODUCT(MID(0&amp;AC2383,LARGE(INDEX(ISNUMBER(--MID(AC2383,ROW($A$1:$A$25),1))* ROW($A$1:$A$25),0),ROW($A$1:$A$25))+1,1)*10^ROW($A$1:$A$25)/10)</f>
        <v>0</v>
      </c>
      <c r="AE2383" s="180"/>
      <c r="AF2383" s="180"/>
      <c r="AG2383" s="180"/>
    </row>
    <row r="2384" spans="15:33" s="179" customFormat="1" x14ac:dyDescent="0.25">
      <c r="O2384" s="180"/>
      <c r="P2384" s="180"/>
      <c r="Q2384" s="180"/>
      <c r="R2384" s="180"/>
      <c r="S2384" s="180"/>
      <c r="T2384" s="180"/>
      <c r="U2384" s="180"/>
      <c r="V2384" s="180"/>
      <c r="W2384" s="180"/>
      <c r="X2384" s="180"/>
      <c r="Y2384" s="180"/>
      <c r="Z2384" s="180"/>
      <c r="AA2384" s="180"/>
      <c r="AB2384" s="180"/>
      <c r="AC2384" s="205" t="str">
        <f>INDEX(Tracking!$B$6:$B$3001,ROW(A2379),1)&amp;""</f>
        <v/>
      </c>
      <c r="AD2384" s="206">
        <f t="array" ref="AD2384">SUMPRODUCT(MID(0&amp;AC2384,LARGE(INDEX(ISNUMBER(--MID(AC2384,ROW($A$1:$A$25),1))* ROW($A$1:$A$25),0),ROW($A$1:$A$25))+1,1)*10^ROW($A$1:$A$25)/10)</f>
        <v>0</v>
      </c>
      <c r="AE2384" s="180"/>
      <c r="AF2384" s="180"/>
      <c r="AG2384" s="180"/>
    </row>
    <row r="2385" spans="15:33" s="179" customFormat="1" x14ac:dyDescent="0.25">
      <c r="O2385" s="180"/>
      <c r="P2385" s="180"/>
      <c r="Q2385" s="180"/>
      <c r="R2385" s="180"/>
      <c r="S2385" s="180"/>
      <c r="T2385" s="180"/>
      <c r="U2385" s="180"/>
      <c r="V2385" s="180"/>
      <c r="W2385" s="180"/>
      <c r="X2385" s="180"/>
      <c r="Y2385" s="180"/>
      <c r="Z2385" s="180"/>
      <c r="AA2385" s="180"/>
      <c r="AB2385" s="180"/>
      <c r="AC2385" s="205" t="str">
        <f>INDEX(Tracking!$B$6:$B$3001,ROW(A2380),1)&amp;""</f>
        <v/>
      </c>
      <c r="AD2385" s="206">
        <f t="array" ref="AD2385">SUMPRODUCT(MID(0&amp;AC2385,LARGE(INDEX(ISNUMBER(--MID(AC2385,ROW($A$1:$A$25),1))* ROW($A$1:$A$25),0),ROW($A$1:$A$25))+1,1)*10^ROW($A$1:$A$25)/10)</f>
        <v>0</v>
      </c>
      <c r="AE2385" s="180"/>
      <c r="AF2385" s="180"/>
      <c r="AG2385" s="180"/>
    </row>
    <row r="2386" spans="15:33" s="179" customFormat="1" x14ac:dyDescent="0.25">
      <c r="O2386" s="180"/>
      <c r="P2386" s="180"/>
      <c r="Q2386" s="180"/>
      <c r="R2386" s="180"/>
      <c r="S2386" s="180"/>
      <c r="T2386" s="180"/>
      <c r="U2386" s="180"/>
      <c r="V2386" s="180"/>
      <c r="W2386" s="180"/>
      <c r="X2386" s="180"/>
      <c r="Y2386" s="180"/>
      <c r="Z2386" s="180"/>
      <c r="AA2386" s="180"/>
      <c r="AB2386" s="180"/>
      <c r="AC2386" s="205" t="str">
        <f>INDEX(Tracking!$B$6:$B$3001,ROW(A2381),1)&amp;""</f>
        <v/>
      </c>
      <c r="AD2386" s="206">
        <f t="array" ref="AD2386">SUMPRODUCT(MID(0&amp;AC2386,LARGE(INDEX(ISNUMBER(--MID(AC2386,ROW($A$1:$A$25),1))* ROW($A$1:$A$25),0),ROW($A$1:$A$25))+1,1)*10^ROW($A$1:$A$25)/10)</f>
        <v>0</v>
      </c>
      <c r="AE2386" s="180"/>
      <c r="AF2386" s="180"/>
      <c r="AG2386" s="180"/>
    </row>
    <row r="2387" spans="15:33" s="179" customFormat="1" x14ac:dyDescent="0.25">
      <c r="O2387" s="180"/>
      <c r="P2387" s="180"/>
      <c r="Q2387" s="180"/>
      <c r="R2387" s="180"/>
      <c r="S2387" s="180"/>
      <c r="T2387" s="180"/>
      <c r="U2387" s="180"/>
      <c r="V2387" s="180"/>
      <c r="W2387" s="180"/>
      <c r="X2387" s="180"/>
      <c r="Y2387" s="180"/>
      <c r="Z2387" s="180"/>
      <c r="AA2387" s="180"/>
      <c r="AB2387" s="180"/>
      <c r="AC2387" s="205" t="str">
        <f>INDEX(Tracking!$B$6:$B$3001,ROW(A2382),1)&amp;""</f>
        <v/>
      </c>
      <c r="AD2387" s="206">
        <f t="array" ref="AD2387">SUMPRODUCT(MID(0&amp;AC2387,LARGE(INDEX(ISNUMBER(--MID(AC2387,ROW($A$1:$A$25),1))* ROW($A$1:$A$25),0),ROW($A$1:$A$25))+1,1)*10^ROW($A$1:$A$25)/10)</f>
        <v>0</v>
      </c>
      <c r="AE2387" s="180"/>
      <c r="AF2387" s="180"/>
      <c r="AG2387" s="180"/>
    </row>
    <row r="2388" spans="15:33" s="179" customFormat="1" x14ac:dyDescent="0.25">
      <c r="O2388" s="180"/>
      <c r="P2388" s="180"/>
      <c r="Q2388" s="180"/>
      <c r="R2388" s="180"/>
      <c r="S2388" s="180"/>
      <c r="T2388" s="180"/>
      <c r="U2388" s="180"/>
      <c r="V2388" s="180"/>
      <c r="W2388" s="180"/>
      <c r="X2388" s="180"/>
      <c r="Y2388" s="180"/>
      <c r="Z2388" s="180"/>
      <c r="AA2388" s="180"/>
      <c r="AB2388" s="180"/>
      <c r="AC2388" s="205" t="str">
        <f>INDEX(Tracking!$B$6:$B$3001,ROW(A2383),1)&amp;""</f>
        <v/>
      </c>
      <c r="AD2388" s="206">
        <f t="array" ref="AD2388">SUMPRODUCT(MID(0&amp;AC2388,LARGE(INDEX(ISNUMBER(--MID(AC2388,ROW($A$1:$A$25),1))* ROW($A$1:$A$25),0),ROW($A$1:$A$25))+1,1)*10^ROW($A$1:$A$25)/10)</f>
        <v>0</v>
      </c>
      <c r="AE2388" s="180"/>
      <c r="AF2388" s="180"/>
      <c r="AG2388" s="180"/>
    </row>
    <row r="2389" spans="15:33" s="179" customFormat="1" x14ac:dyDescent="0.25">
      <c r="O2389" s="180"/>
      <c r="P2389" s="180"/>
      <c r="Q2389" s="180"/>
      <c r="R2389" s="180"/>
      <c r="S2389" s="180"/>
      <c r="T2389" s="180"/>
      <c r="U2389" s="180"/>
      <c r="V2389" s="180"/>
      <c r="W2389" s="180"/>
      <c r="X2389" s="180"/>
      <c r="Y2389" s="180"/>
      <c r="Z2389" s="180"/>
      <c r="AA2389" s="180"/>
      <c r="AB2389" s="180"/>
      <c r="AC2389" s="205" t="str">
        <f>INDEX(Tracking!$B$6:$B$3001,ROW(A2384),1)&amp;""</f>
        <v/>
      </c>
      <c r="AD2389" s="206">
        <f t="array" ref="AD2389">SUMPRODUCT(MID(0&amp;AC2389,LARGE(INDEX(ISNUMBER(--MID(AC2389,ROW($A$1:$A$25),1))* ROW($A$1:$A$25),0),ROW($A$1:$A$25))+1,1)*10^ROW($A$1:$A$25)/10)</f>
        <v>0</v>
      </c>
      <c r="AE2389" s="180"/>
      <c r="AF2389" s="180"/>
      <c r="AG2389" s="180"/>
    </row>
    <row r="2390" spans="15:33" s="179" customFormat="1" x14ac:dyDescent="0.25">
      <c r="O2390" s="180"/>
      <c r="P2390" s="180"/>
      <c r="Q2390" s="180"/>
      <c r="R2390" s="180"/>
      <c r="S2390" s="180"/>
      <c r="T2390" s="180"/>
      <c r="U2390" s="180"/>
      <c r="V2390" s="180"/>
      <c r="W2390" s="180"/>
      <c r="X2390" s="180"/>
      <c r="Y2390" s="180"/>
      <c r="Z2390" s="180"/>
      <c r="AA2390" s="180"/>
      <c r="AB2390" s="180"/>
      <c r="AC2390" s="205" t="str">
        <f>INDEX(Tracking!$B$6:$B$3001,ROW(A2385),1)&amp;""</f>
        <v/>
      </c>
      <c r="AD2390" s="206">
        <f t="array" ref="AD2390">SUMPRODUCT(MID(0&amp;AC2390,LARGE(INDEX(ISNUMBER(--MID(AC2390,ROW($A$1:$A$25),1))* ROW($A$1:$A$25),0),ROW($A$1:$A$25))+1,1)*10^ROW($A$1:$A$25)/10)</f>
        <v>0</v>
      </c>
      <c r="AE2390" s="180"/>
      <c r="AF2390" s="180"/>
      <c r="AG2390" s="180"/>
    </row>
    <row r="2391" spans="15:33" s="179" customFormat="1" x14ac:dyDescent="0.25">
      <c r="O2391" s="180"/>
      <c r="P2391" s="180"/>
      <c r="Q2391" s="180"/>
      <c r="R2391" s="180"/>
      <c r="S2391" s="180"/>
      <c r="T2391" s="180"/>
      <c r="U2391" s="180"/>
      <c r="V2391" s="180"/>
      <c r="W2391" s="180"/>
      <c r="X2391" s="180"/>
      <c r="Y2391" s="180"/>
      <c r="Z2391" s="180"/>
      <c r="AA2391" s="180"/>
      <c r="AB2391" s="180"/>
      <c r="AC2391" s="205" t="str">
        <f>INDEX(Tracking!$B$6:$B$3001,ROW(A2386),1)&amp;""</f>
        <v/>
      </c>
      <c r="AD2391" s="206">
        <f t="array" ref="AD2391">SUMPRODUCT(MID(0&amp;AC2391,LARGE(INDEX(ISNUMBER(--MID(AC2391,ROW($A$1:$A$25),1))* ROW($A$1:$A$25),0),ROW($A$1:$A$25))+1,1)*10^ROW($A$1:$A$25)/10)</f>
        <v>0</v>
      </c>
      <c r="AE2391" s="180"/>
      <c r="AF2391" s="180"/>
      <c r="AG2391" s="180"/>
    </row>
    <row r="2392" spans="15:33" s="179" customFormat="1" x14ac:dyDescent="0.25">
      <c r="O2392" s="180"/>
      <c r="P2392" s="180"/>
      <c r="Q2392" s="180"/>
      <c r="R2392" s="180"/>
      <c r="S2392" s="180"/>
      <c r="T2392" s="180"/>
      <c r="U2392" s="180"/>
      <c r="V2392" s="180"/>
      <c r="W2392" s="180"/>
      <c r="X2392" s="180"/>
      <c r="Y2392" s="180"/>
      <c r="Z2392" s="180"/>
      <c r="AA2392" s="180"/>
      <c r="AB2392" s="180"/>
      <c r="AC2392" s="205" t="str">
        <f>INDEX(Tracking!$B$6:$B$3001,ROW(A2387),1)&amp;""</f>
        <v/>
      </c>
      <c r="AD2392" s="206">
        <f t="array" ref="AD2392">SUMPRODUCT(MID(0&amp;AC2392,LARGE(INDEX(ISNUMBER(--MID(AC2392,ROW($A$1:$A$25),1))* ROW($A$1:$A$25),0),ROW($A$1:$A$25))+1,1)*10^ROW($A$1:$A$25)/10)</f>
        <v>0</v>
      </c>
      <c r="AE2392" s="180"/>
      <c r="AF2392" s="180"/>
      <c r="AG2392" s="180"/>
    </row>
    <row r="2393" spans="15:33" s="179" customFormat="1" x14ac:dyDescent="0.25">
      <c r="O2393" s="180"/>
      <c r="P2393" s="180"/>
      <c r="Q2393" s="180"/>
      <c r="R2393" s="180"/>
      <c r="S2393" s="180"/>
      <c r="T2393" s="180"/>
      <c r="U2393" s="180"/>
      <c r="V2393" s="180"/>
      <c r="W2393" s="180"/>
      <c r="X2393" s="180"/>
      <c r="Y2393" s="180"/>
      <c r="Z2393" s="180"/>
      <c r="AA2393" s="180"/>
      <c r="AB2393" s="180"/>
      <c r="AC2393" s="205" t="str">
        <f>INDEX(Tracking!$B$6:$B$3001,ROW(A2388),1)&amp;""</f>
        <v/>
      </c>
      <c r="AD2393" s="206">
        <f t="array" ref="AD2393">SUMPRODUCT(MID(0&amp;AC2393,LARGE(INDEX(ISNUMBER(--MID(AC2393,ROW($A$1:$A$25),1))* ROW($A$1:$A$25),0),ROW($A$1:$A$25))+1,1)*10^ROW($A$1:$A$25)/10)</f>
        <v>0</v>
      </c>
      <c r="AE2393" s="180"/>
      <c r="AF2393" s="180"/>
      <c r="AG2393" s="180"/>
    </row>
    <row r="2394" spans="15:33" s="179" customFormat="1" x14ac:dyDescent="0.25">
      <c r="O2394" s="180"/>
      <c r="P2394" s="180"/>
      <c r="Q2394" s="180"/>
      <c r="R2394" s="180"/>
      <c r="S2394" s="180"/>
      <c r="T2394" s="180"/>
      <c r="U2394" s="180"/>
      <c r="V2394" s="180"/>
      <c r="W2394" s="180"/>
      <c r="X2394" s="180"/>
      <c r="Y2394" s="180"/>
      <c r="Z2394" s="180"/>
      <c r="AA2394" s="180"/>
      <c r="AB2394" s="180"/>
      <c r="AC2394" s="205" t="str">
        <f>INDEX(Tracking!$B$6:$B$3001,ROW(A2389),1)&amp;""</f>
        <v/>
      </c>
      <c r="AD2394" s="206">
        <f t="array" ref="AD2394">SUMPRODUCT(MID(0&amp;AC2394,LARGE(INDEX(ISNUMBER(--MID(AC2394,ROW($A$1:$A$25),1))* ROW($A$1:$A$25),0),ROW($A$1:$A$25))+1,1)*10^ROW($A$1:$A$25)/10)</f>
        <v>0</v>
      </c>
      <c r="AE2394" s="180"/>
      <c r="AF2394" s="180"/>
      <c r="AG2394" s="180"/>
    </row>
    <row r="2395" spans="15:33" s="179" customFormat="1" x14ac:dyDescent="0.25">
      <c r="O2395" s="180"/>
      <c r="P2395" s="180"/>
      <c r="Q2395" s="180"/>
      <c r="R2395" s="180"/>
      <c r="S2395" s="180"/>
      <c r="T2395" s="180"/>
      <c r="U2395" s="180"/>
      <c r="V2395" s="180"/>
      <c r="W2395" s="180"/>
      <c r="X2395" s="180"/>
      <c r="Y2395" s="180"/>
      <c r="Z2395" s="180"/>
      <c r="AA2395" s="180"/>
      <c r="AB2395" s="180"/>
      <c r="AC2395" s="205" t="str">
        <f>INDEX(Tracking!$B$6:$B$3001,ROW(A2390),1)&amp;""</f>
        <v/>
      </c>
      <c r="AD2395" s="206">
        <f t="array" ref="AD2395">SUMPRODUCT(MID(0&amp;AC2395,LARGE(INDEX(ISNUMBER(--MID(AC2395,ROW($A$1:$A$25),1))* ROW($A$1:$A$25),0),ROW($A$1:$A$25))+1,1)*10^ROW($A$1:$A$25)/10)</f>
        <v>0</v>
      </c>
      <c r="AE2395" s="180"/>
      <c r="AF2395" s="180"/>
      <c r="AG2395" s="180"/>
    </row>
    <row r="2396" spans="15:33" s="179" customFormat="1" x14ac:dyDescent="0.25">
      <c r="O2396" s="180"/>
      <c r="P2396" s="180"/>
      <c r="Q2396" s="180"/>
      <c r="R2396" s="180"/>
      <c r="S2396" s="180"/>
      <c r="T2396" s="180"/>
      <c r="U2396" s="180"/>
      <c r="V2396" s="180"/>
      <c r="W2396" s="180"/>
      <c r="X2396" s="180"/>
      <c r="Y2396" s="180"/>
      <c r="Z2396" s="180"/>
      <c r="AA2396" s="180"/>
      <c r="AB2396" s="180"/>
      <c r="AC2396" s="205" t="str">
        <f>INDEX(Tracking!$B$6:$B$3001,ROW(A2391),1)&amp;""</f>
        <v/>
      </c>
      <c r="AD2396" s="206">
        <f t="array" ref="AD2396">SUMPRODUCT(MID(0&amp;AC2396,LARGE(INDEX(ISNUMBER(--MID(AC2396,ROW($A$1:$A$25),1))* ROW($A$1:$A$25),0),ROW($A$1:$A$25))+1,1)*10^ROW($A$1:$A$25)/10)</f>
        <v>0</v>
      </c>
      <c r="AE2396" s="180"/>
      <c r="AF2396" s="180"/>
      <c r="AG2396" s="180"/>
    </row>
    <row r="2397" spans="15:33" s="179" customFormat="1" x14ac:dyDescent="0.25">
      <c r="O2397" s="180"/>
      <c r="P2397" s="180"/>
      <c r="Q2397" s="180"/>
      <c r="R2397" s="180"/>
      <c r="S2397" s="180"/>
      <c r="T2397" s="180"/>
      <c r="U2397" s="180"/>
      <c r="V2397" s="180"/>
      <c r="W2397" s="180"/>
      <c r="X2397" s="180"/>
      <c r="Y2397" s="180"/>
      <c r="Z2397" s="180"/>
      <c r="AA2397" s="180"/>
      <c r="AB2397" s="180"/>
      <c r="AC2397" s="205" t="str">
        <f>INDEX(Tracking!$B$6:$B$3001,ROW(A2392),1)&amp;""</f>
        <v/>
      </c>
      <c r="AD2397" s="206">
        <f t="array" ref="AD2397">SUMPRODUCT(MID(0&amp;AC2397,LARGE(INDEX(ISNUMBER(--MID(AC2397,ROW($A$1:$A$25),1))* ROW($A$1:$A$25),0),ROW($A$1:$A$25))+1,1)*10^ROW($A$1:$A$25)/10)</f>
        <v>0</v>
      </c>
      <c r="AE2397" s="180"/>
      <c r="AF2397" s="180"/>
      <c r="AG2397" s="180"/>
    </row>
    <row r="2398" spans="15:33" s="179" customFormat="1" x14ac:dyDescent="0.25">
      <c r="O2398" s="180"/>
      <c r="P2398" s="180"/>
      <c r="Q2398" s="180"/>
      <c r="R2398" s="180"/>
      <c r="S2398" s="180"/>
      <c r="T2398" s="180"/>
      <c r="U2398" s="180"/>
      <c r="V2398" s="180"/>
      <c r="W2398" s="180"/>
      <c r="X2398" s="180"/>
      <c r="Y2398" s="180"/>
      <c r="Z2398" s="180"/>
      <c r="AA2398" s="180"/>
      <c r="AB2398" s="180"/>
      <c r="AC2398" s="205" t="str">
        <f>INDEX(Tracking!$B$6:$B$3001,ROW(A2393),1)&amp;""</f>
        <v/>
      </c>
      <c r="AD2398" s="206">
        <f t="array" ref="AD2398">SUMPRODUCT(MID(0&amp;AC2398,LARGE(INDEX(ISNUMBER(--MID(AC2398,ROW($A$1:$A$25),1))* ROW($A$1:$A$25),0),ROW($A$1:$A$25))+1,1)*10^ROW($A$1:$A$25)/10)</f>
        <v>0</v>
      </c>
      <c r="AE2398" s="180"/>
      <c r="AF2398" s="180"/>
      <c r="AG2398" s="180"/>
    </row>
    <row r="2399" spans="15:33" s="179" customFormat="1" x14ac:dyDescent="0.25">
      <c r="O2399" s="180"/>
      <c r="P2399" s="180"/>
      <c r="Q2399" s="180"/>
      <c r="R2399" s="180"/>
      <c r="S2399" s="180"/>
      <c r="T2399" s="180"/>
      <c r="U2399" s="180"/>
      <c r="V2399" s="180"/>
      <c r="W2399" s="180"/>
      <c r="X2399" s="180"/>
      <c r="Y2399" s="180"/>
      <c r="Z2399" s="180"/>
      <c r="AA2399" s="180"/>
      <c r="AB2399" s="180"/>
      <c r="AC2399" s="205" t="str">
        <f>INDEX(Tracking!$B$6:$B$3001,ROW(A2394),1)&amp;""</f>
        <v/>
      </c>
      <c r="AD2399" s="206">
        <f t="array" ref="AD2399">SUMPRODUCT(MID(0&amp;AC2399,LARGE(INDEX(ISNUMBER(--MID(AC2399,ROW($A$1:$A$25),1))* ROW($A$1:$A$25),0),ROW($A$1:$A$25))+1,1)*10^ROW($A$1:$A$25)/10)</f>
        <v>0</v>
      </c>
      <c r="AE2399" s="180"/>
      <c r="AF2399" s="180"/>
      <c r="AG2399" s="180"/>
    </row>
    <row r="2400" spans="15:33" s="179" customFormat="1" x14ac:dyDescent="0.25">
      <c r="O2400" s="180"/>
      <c r="P2400" s="180"/>
      <c r="Q2400" s="180"/>
      <c r="R2400" s="180"/>
      <c r="S2400" s="180"/>
      <c r="T2400" s="180"/>
      <c r="U2400" s="180"/>
      <c r="V2400" s="180"/>
      <c r="W2400" s="180"/>
      <c r="X2400" s="180"/>
      <c r="Y2400" s="180"/>
      <c r="Z2400" s="180"/>
      <c r="AA2400" s="180"/>
      <c r="AB2400" s="180"/>
      <c r="AC2400" s="205" t="str">
        <f>INDEX(Tracking!$B$6:$B$3001,ROW(A2395),1)&amp;""</f>
        <v/>
      </c>
      <c r="AD2400" s="206">
        <f t="array" ref="AD2400">SUMPRODUCT(MID(0&amp;AC2400,LARGE(INDEX(ISNUMBER(--MID(AC2400,ROW($A$1:$A$25),1))* ROW($A$1:$A$25),0),ROW($A$1:$A$25))+1,1)*10^ROW($A$1:$A$25)/10)</f>
        <v>0</v>
      </c>
      <c r="AE2400" s="180"/>
      <c r="AF2400" s="180"/>
      <c r="AG2400" s="180"/>
    </row>
    <row r="2401" spans="15:33" s="179" customFormat="1" x14ac:dyDescent="0.25">
      <c r="O2401" s="180"/>
      <c r="P2401" s="180"/>
      <c r="Q2401" s="180"/>
      <c r="R2401" s="180"/>
      <c r="S2401" s="180"/>
      <c r="T2401" s="180"/>
      <c r="U2401" s="180"/>
      <c r="V2401" s="180"/>
      <c r="W2401" s="180"/>
      <c r="X2401" s="180"/>
      <c r="Y2401" s="180"/>
      <c r="Z2401" s="180"/>
      <c r="AA2401" s="180"/>
      <c r="AB2401" s="180"/>
      <c r="AC2401" s="205" t="str">
        <f>INDEX(Tracking!$B$6:$B$3001,ROW(A2396),1)&amp;""</f>
        <v/>
      </c>
      <c r="AD2401" s="206">
        <f t="array" ref="AD2401">SUMPRODUCT(MID(0&amp;AC2401,LARGE(INDEX(ISNUMBER(--MID(AC2401,ROW($A$1:$A$25),1))* ROW($A$1:$A$25),0),ROW($A$1:$A$25))+1,1)*10^ROW($A$1:$A$25)/10)</f>
        <v>0</v>
      </c>
      <c r="AE2401" s="180"/>
      <c r="AF2401" s="180"/>
      <c r="AG2401" s="180"/>
    </row>
    <row r="2402" spans="15:33" s="179" customFormat="1" x14ac:dyDescent="0.25">
      <c r="O2402" s="180"/>
      <c r="P2402" s="180"/>
      <c r="Q2402" s="180"/>
      <c r="R2402" s="180"/>
      <c r="S2402" s="180"/>
      <c r="T2402" s="180"/>
      <c r="U2402" s="180"/>
      <c r="V2402" s="180"/>
      <c r="W2402" s="180"/>
      <c r="X2402" s="180"/>
      <c r="Y2402" s="180"/>
      <c r="Z2402" s="180"/>
      <c r="AA2402" s="180"/>
      <c r="AB2402" s="180"/>
      <c r="AC2402" s="205" t="str">
        <f>INDEX(Tracking!$B$6:$B$3001,ROW(A2397),1)&amp;""</f>
        <v/>
      </c>
      <c r="AD2402" s="206">
        <f t="array" ref="AD2402">SUMPRODUCT(MID(0&amp;AC2402,LARGE(INDEX(ISNUMBER(--MID(AC2402,ROW($A$1:$A$25),1))* ROW($A$1:$A$25),0),ROW($A$1:$A$25))+1,1)*10^ROW($A$1:$A$25)/10)</f>
        <v>0</v>
      </c>
      <c r="AE2402" s="180"/>
      <c r="AF2402" s="180"/>
      <c r="AG2402" s="180"/>
    </row>
    <row r="2403" spans="15:33" s="179" customFormat="1" x14ac:dyDescent="0.25">
      <c r="O2403" s="180"/>
      <c r="P2403" s="180"/>
      <c r="Q2403" s="180"/>
      <c r="R2403" s="180"/>
      <c r="S2403" s="180"/>
      <c r="T2403" s="180"/>
      <c r="U2403" s="180"/>
      <c r="V2403" s="180"/>
      <c r="W2403" s="180"/>
      <c r="X2403" s="180"/>
      <c r="Y2403" s="180"/>
      <c r="Z2403" s="180"/>
      <c r="AA2403" s="180"/>
      <c r="AB2403" s="180"/>
      <c r="AC2403" s="205" t="str">
        <f>INDEX(Tracking!$B$6:$B$3001,ROW(A2398),1)&amp;""</f>
        <v/>
      </c>
      <c r="AD2403" s="206">
        <f t="array" ref="AD2403">SUMPRODUCT(MID(0&amp;AC2403,LARGE(INDEX(ISNUMBER(--MID(AC2403,ROW($A$1:$A$25),1))* ROW($A$1:$A$25),0),ROW($A$1:$A$25))+1,1)*10^ROW($A$1:$A$25)/10)</f>
        <v>0</v>
      </c>
      <c r="AE2403" s="180"/>
      <c r="AF2403" s="180"/>
      <c r="AG2403" s="180"/>
    </row>
    <row r="2404" spans="15:33" s="179" customFormat="1" x14ac:dyDescent="0.25">
      <c r="O2404" s="180"/>
      <c r="P2404" s="180"/>
      <c r="Q2404" s="180"/>
      <c r="R2404" s="180"/>
      <c r="S2404" s="180"/>
      <c r="T2404" s="180"/>
      <c r="U2404" s="180"/>
      <c r="V2404" s="180"/>
      <c r="W2404" s="180"/>
      <c r="X2404" s="180"/>
      <c r="Y2404" s="180"/>
      <c r="Z2404" s="180"/>
      <c r="AA2404" s="180"/>
      <c r="AB2404" s="180"/>
      <c r="AC2404" s="205" t="str">
        <f>INDEX(Tracking!$B$6:$B$3001,ROW(A2399),1)&amp;""</f>
        <v/>
      </c>
      <c r="AD2404" s="206">
        <f t="array" ref="AD2404">SUMPRODUCT(MID(0&amp;AC2404,LARGE(INDEX(ISNUMBER(--MID(AC2404,ROW($A$1:$A$25),1))* ROW($A$1:$A$25),0),ROW($A$1:$A$25))+1,1)*10^ROW($A$1:$A$25)/10)</f>
        <v>0</v>
      </c>
      <c r="AE2404" s="180"/>
      <c r="AF2404" s="180"/>
      <c r="AG2404" s="180"/>
    </row>
    <row r="2405" spans="15:33" s="179" customFormat="1" x14ac:dyDescent="0.25">
      <c r="O2405" s="180"/>
      <c r="P2405" s="180"/>
      <c r="Q2405" s="180"/>
      <c r="R2405" s="180"/>
      <c r="S2405" s="180"/>
      <c r="T2405" s="180"/>
      <c r="U2405" s="180"/>
      <c r="V2405" s="180"/>
      <c r="W2405" s="180"/>
      <c r="X2405" s="180"/>
      <c r="Y2405" s="180"/>
      <c r="Z2405" s="180"/>
      <c r="AA2405" s="180"/>
      <c r="AB2405" s="180"/>
      <c r="AC2405" s="205" t="str">
        <f>INDEX(Tracking!$B$6:$B$3001,ROW(A2400),1)&amp;""</f>
        <v/>
      </c>
      <c r="AD2405" s="206">
        <f t="array" ref="AD2405">SUMPRODUCT(MID(0&amp;AC2405,LARGE(INDEX(ISNUMBER(--MID(AC2405,ROW($A$1:$A$25),1))* ROW($A$1:$A$25),0),ROW($A$1:$A$25))+1,1)*10^ROW($A$1:$A$25)/10)</f>
        <v>0</v>
      </c>
      <c r="AE2405" s="180"/>
      <c r="AF2405" s="180"/>
      <c r="AG2405" s="180"/>
    </row>
    <row r="2406" spans="15:33" s="179" customFormat="1" x14ac:dyDescent="0.25">
      <c r="O2406" s="180"/>
      <c r="P2406" s="180"/>
      <c r="Q2406" s="180"/>
      <c r="R2406" s="180"/>
      <c r="S2406" s="180"/>
      <c r="T2406" s="180"/>
      <c r="U2406" s="180"/>
      <c r="V2406" s="180"/>
      <c r="W2406" s="180"/>
      <c r="X2406" s="180"/>
      <c r="Y2406" s="180"/>
      <c r="Z2406" s="180"/>
      <c r="AA2406" s="180"/>
      <c r="AB2406" s="180"/>
      <c r="AC2406" s="205" t="str">
        <f>INDEX(Tracking!$B$6:$B$3001,ROW(A2401),1)&amp;""</f>
        <v/>
      </c>
      <c r="AD2406" s="206">
        <f t="array" ref="AD2406">SUMPRODUCT(MID(0&amp;AC2406,LARGE(INDEX(ISNUMBER(--MID(AC2406,ROW($A$1:$A$25),1))* ROW($A$1:$A$25),0),ROW($A$1:$A$25))+1,1)*10^ROW($A$1:$A$25)/10)</f>
        <v>0</v>
      </c>
      <c r="AE2406" s="180"/>
      <c r="AF2406" s="180"/>
      <c r="AG2406" s="180"/>
    </row>
    <row r="2407" spans="15:33" s="179" customFormat="1" x14ac:dyDescent="0.25">
      <c r="O2407" s="180"/>
      <c r="P2407" s="180"/>
      <c r="Q2407" s="180"/>
      <c r="R2407" s="180"/>
      <c r="S2407" s="180"/>
      <c r="T2407" s="180"/>
      <c r="U2407" s="180"/>
      <c r="V2407" s="180"/>
      <c r="W2407" s="180"/>
      <c r="X2407" s="180"/>
      <c r="Y2407" s="180"/>
      <c r="Z2407" s="180"/>
      <c r="AA2407" s="180"/>
      <c r="AB2407" s="180"/>
      <c r="AC2407" s="205" t="str">
        <f>INDEX(Tracking!$B$6:$B$3001,ROW(A2402),1)&amp;""</f>
        <v/>
      </c>
      <c r="AD2407" s="206">
        <f t="array" ref="AD2407">SUMPRODUCT(MID(0&amp;AC2407,LARGE(INDEX(ISNUMBER(--MID(AC2407,ROW($A$1:$A$25),1))* ROW($A$1:$A$25),0),ROW($A$1:$A$25))+1,1)*10^ROW($A$1:$A$25)/10)</f>
        <v>0</v>
      </c>
      <c r="AE2407" s="180"/>
      <c r="AF2407" s="180"/>
      <c r="AG2407" s="180"/>
    </row>
    <row r="2408" spans="15:33" s="179" customFormat="1" x14ac:dyDescent="0.25">
      <c r="O2408" s="180"/>
      <c r="P2408" s="180"/>
      <c r="Q2408" s="180"/>
      <c r="R2408" s="180"/>
      <c r="S2408" s="180"/>
      <c r="T2408" s="180"/>
      <c r="U2408" s="180"/>
      <c r="V2408" s="180"/>
      <c r="W2408" s="180"/>
      <c r="X2408" s="180"/>
      <c r="Y2408" s="180"/>
      <c r="Z2408" s="180"/>
      <c r="AA2408" s="180"/>
      <c r="AB2408" s="180"/>
      <c r="AC2408" s="205" t="str">
        <f>INDEX(Tracking!$B$6:$B$3001,ROW(A2403),1)&amp;""</f>
        <v/>
      </c>
      <c r="AD2408" s="206">
        <f t="array" ref="AD2408">SUMPRODUCT(MID(0&amp;AC2408,LARGE(INDEX(ISNUMBER(--MID(AC2408,ROW($A$1:$A$25),1))* ROW($A$1:$A$25),0),ROW($A$1:$A$25))+1,1)*10^ROW($A$1:$A$25)/10)</f>
        <v>0</v>
      </c>
      <c r="AE2408" s="180"/>
      <c r="AF2408" s="180"/>
      <c r="AG2408" s="180"/>
    </row>
    <row r="2409" spans="15:33" s="179" customFormat="1" x14ac:dyDescent="0.25">
      <c r="O2409" s="180"/>
      <c r="P2409" s="180"/>
      <c r="Q2409" s="180"/>
      <c r="R2409" s="180"/>
      <c r="S2409" s="180"/>
      <c r="T2409" s="180"/>
      <c r="U2409" s="180"/>
      <c r="V2409" s="180"/>
      <c r="W2409" s="180"/>
      <c r="X2409" s="180"/>
      <c r="Y2409" s="180"/>
      <c r="Z2409" s="180"/>
      <c r="AA2409" s="180"/>
      <c r="AB2409" s="180"/>
      <c r="AC2409" s="205" t="str">
        <f>INDEX(Tracking!$B$6:$B$3001,ROW(A2404),1)&amp;""</f>
        <v/>
      </c>
      <c r="AD2409" s="206">
        <f t="array" ref="AD2409">SUMPRODUCT(MID(0&amp;AC2409,LARGE(INDEX(ISNUMBER(--MID(AC2409,ROW($A$1:$A$25),1))* ROW($A$1:$A$25),0),ROW($A$1:$A$25))+1,1)*10^ROW($A$1:$A$25)/10)</f>
        <v>0</v>
      </c>
      <c r="AE2409" s="180"/>
      <c r="AF2409" s="180"/>
      <c r="AG2409" s="180"/>
    </row>
    <row r="2410" spans="15:33" s="179" customFormat="1" x14ac:dyDescent="0.25">
      <c r="O2410" s="180"/>
      <c r="P2410" s="180"/>
      <c r="Q2410" s="180"/>
      <c r="R2410" s="180"/>
      <c r="S2410" s="180"/>
      <c r="T2410" s="180"/>
      <c r="U2410" s="180"/>
      <c r="V2410" s="180"/>
      <c r="W2410" s="180"/>
      <c r="X2410" s="180"/>
      <c r="Y2410" s="180"/>
      <c r="Z2410" s="180"/>
      <c r="AA2410" s="180"/>
      <c r="AB2410" s="180"/>
      <c r="AC2410" s="205" t="str">
        <f>INDEX(Tracking!$B$6:$B$3001,ROW(A2405),1)&amp;""</f>
        <v/>
      </c>
      <c r="AD2410" s="206">
        <f t="array" ref="AD2410">SUMPRODUCT(MID(0&amp;AC2410,LARGE(INDEX(ISNUMBER(--MID(AC2410,ROW($A$1:$A$25),1))* ROW($A$1:$A$25),0),ROW($A$1:$A$25))+1,1)*10^ROW($A$1:$A$25)/10)</f>
        <v>0</v>
      </c>
      <c r="AE2410" s="180"/>
      <c r="AF2410" s="180"/>
      <c r="AG2410" s="180"/>
    </row>
    <row r="2411" spans="15:33" s="179" customFormat="1" x14ac:dyDescent="0.25">
      <c r="O2411" s="180"/>
      <c r="P2411" s="180"/>
      <c r="Q2411" s="180"/>
      <c r="R2411" s="180"/>
      <c r="S2411" s="180"/>
      <c r="T2411" s="180"/>
      <c r="U2411" s="180"/>
      <c r="V2411" s="180"/>
      <c r="W2411" s="180"/>
      <c r="X2411" s="180"/>
      <c r="Y2411" s="180"/>
      <c r="Z2411" s="180"/>
      <c r="AA2411" s="180"/>
      <c r="AB2411" s="180"/>
      <c r="AC2411" s="205" t="str">
        <f>INDEX(Tracking!$B$6:$B$3001,ROW(A2406),1)&amp;""</f>
        <v/>
      </c>
      <c r="AD2411" s="206">
        <f t="array" ref="AD2411">SUMPRODUCT(MID(0&amp;AC2411,LARGE(INDEX(ISNUMBER(--MID(AC2411,ROW($A$1:$A$25),1))* ROW($A$1:$A$25),0),ROW($A$1:$A$25))+1,1)*10^ROW($A$1:$A$25)/10)</f>
        <v>0</v>
      </c>
      <c r="AE2411" s="180"/>
      <c r="AF2411" s="180"/>
      <c r="AG2411" s="180"/>
    </row>
    <row r="2412" spans="15:33" s="179" customFormat="1" x14ac:dyDescent="0.25">
      <c r="O2412" s="180"/>
      <c r="P2412" s="180"/>
      <c r="Q2412" s="180"/>
      <c r="R2412" s="180"/>
      <c r="S2412" s="180"/>
      <c r="T2412" s="180"/>
      <c r="U2412" s="180"/>
      <c r="V2412" s="180"/>
      <c r="W2412" s="180"/>
      <c r="X2412" s="180"/>
      <c r="Y2412" s="180"/>
      <c r="Z2412" s="180"/>
      <c r="AA2412" s="180"/>
      <c r="AB2412" s="180"/>
      <c r="AC2412" s="205" t="str">
        <f>INDEX(Tracking!$B$6:$B$3001,ROW(A2407),1)&amp;""</f>
        <v/>
      </c>
      <c r="AD2412" s="206">
        <f t="array" ref="AD2412">SUMPRODUCT(MID(0&amp;AC2412,LARGE(INDEX(ISNUMBER(--MID(AC2412,ROW($A$1:$A$25),1))* ROW($A$1:$A$25),0),ROW($A$1:$A$25))+1,1)*10^ROW($A$1:$A$25)/10)</f>
        <v>0</v>
      </c>
      <c r="AE2412" s="180"/>
      <c r="AF2412" s="180"/>
      <c r="AG2412" s="180"/>
    </row>
    <row r="2413" spans="15:33" s="179" customFormat="1" x14ac:dyDescent="0.25">
      <c r="O2413" s="180"/>
      <c r="P2413" s="180"/>
      <c r="Q2413" s="180"/>
      <c r="R2413" s="180"/>
      <c r="S2413" s="180"/>
      <c r="T2413" s="180"/>
      <c r="U2413" s="180"/>
      <c r="V2413" s="180"/>
      <c r="W2413" s="180"/>
      <c r="X2413" s="180"/>
      <c r="Y2413" s="180"/>
      <c r="Z2413" s="180"/>
      <c r="AA2413" s="180"/>
      <c r="AB2413" s="180"/>
      <c r="AC2413" s="205" t="str">
        <f>INDEX(Tracking!$B$6:$B$3001,ROW(A2408),1)&amp;""</f>
        <v/>
      </c>
      <c r="AD2413" s="206">
        <f t="array" ref="AD2413">SUMPRODUCT(MID(0&amp;AC2413,LARGE(INDEX(ISNUMBER(--MID(AC2413,ROW($A$1:$A$25),1))* ROW($A$1:$A$25),0),ROW($A$1:$A$25))+1,1)*10^ROW($A$1:$A$25)/10)</f>
        <v>0</v>
      </c>
      <c r="AE2413" s="180"/>
      <c r="AF2413" s="180"/>
      <c r="AG2413" s="180"/>
    </row>
    <row r="2414" spans="15:33" s="179" customFormat="1" x14ac:dyDescent="0.25">
      <c r="O2414" s="180"/>
      <c r="P2414" s="180"/>
      <c r="Q2414" s="180"/>
      <c r="R2414" s="180"/>
      <c r="S2414" s="180"/>
      <c r="T2414" s="180"/>
      <c r="U2414" s="180"/>
      <c r="V2414" s="180"/>
      <c r="W2414" s="180"/>
      <c r="X2414" s="180"/>
      <c r="Y2414" s="180"/>
      <c r="Z2414" s="180"/>
      <c r="AA2414" s="180"/>
      <c r="AB2414" s="180"/>
      <c r="AC2414" s="205" t="str">
        <f>INDEX(Tracking!$B$6:$B$3001,ROW(A2409),1)&amp;""</f>
        <v/>
      </c>
      <c r="AD2414" s="206">
        <f t="array" ref="AD2414">SUMPRODUCT(MID(0&amp;AC2414,LARGE(INDEX(ISNUMBER(--MID(AC2414,ROW($A$1:$A$25),1))* ROW($A$1:$A$25),0),ROW($A$1:$A$25))+1,1)*10^ROW($A$1:$A$25)/10)</f>
        <v>0</v>
      </c>
      <c r="AE2414" s="180"/>
      <c r="AF2414" s="180"/>
      <c r="AG2414" s="180"/>
    </row>
    <row r="2415" spans="15:33" s="179" customFormat="1" x14ac:dyDescent="0.25">
      <c r="O2415" s="180"/>
      <c r="P2415" s="180"/>
      <c r="Q2415" s="180"/>
      <c r="R2415" s="180"/>
      <c r="S2415" s="180"/>
      <c r="T2415" s="180"/>
      <c r="U2415" s="180"/>
      <c r="V2415" s="180"/>
      <c r="W2415" s="180"/>
      <c r="X2415" s="180"/>
      <c r="Y2415" s="180"/>
      <c r="Z2415" s="180"/>
      <c r="AA2415" s="180"/>
      <c r="AB2415" s="180"/>
      <c r="AC2415" s="205" t="str">
        <f>INDEX(Tracking!$B$6:$B$3001,ROW(A2410),1)&amp;""</f>
        <v/>
      </c>
      <c r="AD2415" s="206">
        <f t="array" ref="AD2415">SUMPRODUCT(MID(0&amp;AC2415,LARGE(INDEX(ISNUMBER(--MID(AC2415,ROW($A$1:$A$25),1))* ROW($A$1:$A$25),0),ROW($A$1:$A$25))+1,1)*10^ROW($A$1:$A$25)/10)</f>
        <v>0</v>
      </c>
      <c r="AE2415" s="180"/>
      <c r="AF2415" s="180"/>
      <c r="AG2415" s="180"/>
    </row>
    <row r="2416" spans="15:33" s="179" customFormat="1" x14ac:dyDescent="0.25">
      <c r="O2416" s="180"/>
      <c r="P2416" s="180"/>
      <c r="Q2416" s="180"/>
      <c r="R2416" s="180"/>
      <c r="S2416" s="180"/>
      <c r="T2416" s="180"/>
      <c r="U2416" s="180"/>
      <c r="V2416" s="180"/>
      <c r="W2416" s="180"/>
      <c r="X2416" s="180"/>
      <c r="Y2416" s="180"/>
      <c r="Z2416" s="180"/>
      <c r="AA2416" s="180"/>
      <c r="AB2416" s="180"/>
      <c r="AC2416" s="205" t="str">
        <f>INDEX(Tracking!$B$6:$B$3001,ROW(A2411),1)&amp;""</f>
        <v/>
      </c>
      <c r="AD2416" s="206">
        <f t="array" ref="AD2416">SUMPRODUCT(MID(0&amp;AC2416,LARGE(INDEX(ISNUMBER(--MID(AC2416,ROW($A$1:$A$25),1))* ROW($A$1:$A$25),0),ROW($A$1:$A$25))+1,1)*10^ROW($A$1:$A$25)/10)</f>
        <v>0</v>
      </c>
      <c r="AE2416" s="180"/>
      <c r="AF2416" s="180"/>
      <c r="AG2416" s="180"/>
    </row>
    <row r="2417" spans="15:33" s="179" customFormat="1" x14ac:dyDescent="0.25">
      <c r="O2417" s="180"/>
      <c r="P2417" s="180"/>
      <c r="Q2417" s="180"/>
      <c r="R2417" s="180"/>
      <c r="S2417" s="180"/>
      <c r="T2417" s="180"/>
      <c r="U2417" s="180"/>
      <c r="V2417" s="180"/>
      <c r="W2417" s="180"/>
      <c r="X2417" s="180"/>
      <c r="Y2417" s="180"/>
      <c r="Z2417" s="180"/>
      <c r="AA2417" s="180"/>
      <c r="AB2417" s="180"/>
      <c r="AC2417" s="205" t="str">
        <f>INDEX(Tracking!$B$6:$B$3001,ROW(A2412),1)&amp;""</f>
        <v/>
      </c>
      <c r="AD2417" s="206">
        <f t="array" ref="AD2417">SUMPRODUCT(MID(0&amp;AC2417,LARGE(INDEX(ISNUMBER(--MID(AC2417,ROW($A$1:$A$25),1))* ROW($A$1:$A$25),0),ROW($A$1:$A$25))+1,1)*10^ROW($A$1:$A$25)/10)</f>
        <v>0</v>
      </c>
      <c r="AE2417" s="180"/>
      <c r="AF2417" s="180"/>
      <c r="AG2417" s="180"/>
    </row>
    <row r="2418" spans="15:33" s="179" customFormat="1" x14ac:dyDescent="0.25">
      <c r="O2418" s="180"/>
      <c r="P2418" s="180"/>
      <c r="Q2418" s="180"/>
      <c r="R2418" s="180"/>
      <c r="S2418" s="180"/>
      <c r="T2418" s="180"/>
      <c r="U2418" s="180"/>
      <c r="V2418" s="180"/>
      <c r="W2418" s="180"/>
      <c r="X2418" s="180"/>
      <c r="Y2418" s="180"/>
      <c r="Z2418" s="180"/>
      <c r="AA2418" s="180"/>
      <c r="AB2418" s="180"/>
      <c r="AC2418" s="205" t="str">
        <f>INDEX(Tracking!$B$6:$B$3001,ROW(A2413),1)&amp;""</f>
        <v/>
      </c>
      <c r="AD2418" s="206">
        <f t="array" ref="AD2418">SUMPRODUCT(MID(0&amp;AC2418,LARGE(INDEX(ISNUMBER(--MID(AC2418,ROW($A$1:$A$25),1))* ROW($A$1:$A$25),0),ROW($A$1:$A$25))+1,1)*10^ROW($A$1:$A$25)/10)</f>
        <v>0</v>
      </c>
      <c r="AE2418" s="180"/>
      <c r="AF2418" s="180"/>
      <c r="AG2418" s="180"/>
    </row>
    <row r="2419" spans="15:33" s="179" customFormat="1" x14ac:dyDescent="0.25">
      <c r="O2419" s="180"/>
      <c r="P2419" s="180"/>
      <c r="Q2419" s="180"/>
      <c r="R2419" s="180"/>
      <c r="S2419" s="180"/>
      <c r="T2419" s="180"/>
      <c r="U2419" s="180"/>
      <c r="V2419" s="180"/>
      <c r="W2419" s="180"/>
      <c r="X2419" s="180"/>
      <c r="Y2419" s="180"/>
      <c r="Z2419" s="180"/>
      <c r="AA2419" s="180"/>
      <c r="AB2419" s="180"/>
      <c r="AC2419" s="205" t="str">
        <f>INDEX(Tracking!$B$6:$B$3001,ROW(A2414),1)&amp;""</f>
        <v/>
      </c>
      <c r="AD2419" s="206">
        <f t="array" ref="AD2419">SUMPRODUCT(MID(0&amp;AC2419,LARGE(INDEX(ISNUMBER(--MID(AC2419,ROW($A$1:$A$25),1))* ROW($A$1:$A$25),0),ROW($A$1:$A$25))+1,1)*10^ROW($A$1:$A$25)/10)</f>
        <v>0</v>
      </c>
      <c r="AE2419" s="180"/>
      <c r="AF2419" s="180"/>
      <c r="AG2419" s="180"/>
    </row>
    <row r="2420" spans="15:33" s="179" customFormat="1" x14ac:dyDescent="0.25">
      <c r="O2420" s="180"/>
      <c r="P2420" s="180"/>
      <c r="Q2420" s="180"/>
      <c r="R2420" s="180"/>
      <c r="S2420" s="180"/>
      <c r="T2420" s="180"/>
      <c r="U2420" s="180"/>
      <c r="V2420" s="180"/>
      <c r="W2420" s="180"/>
      <c r="X2420" s="180"/>
      <c r="Y2420" s="180"/>
      <c r="Z2420" s="180"/>
      <c r="AA2420" s="180"/>
      <c r="AB2420" s="180"/>
      <c r="AC2420" s="205" t="str">
        <f>INDEX(Tracking!$B$6:$B$3001,ROW(A2415),1)&amp;""</f>
        <v/>
      </c>
      <c r="AD2420" s="206">
        <f t="array" ref="AD2420">SUMPRODUCT(MID(0&amp;AC2420,LARGE(INDEX(ISNUMBER(--MID(AC2420,ROW($A$1:$A$25),1))* ROW($A$1:$A$25),0),ROW($A$1:$A$25))+1,1)*10^ROW($A$1:$A$25)/10)</f>
        <v>0</v>
      </c>
      <c r="AE2420" s="180"/>
      <c r="AF2420" s="180"/>
      <c r="AG2420" s="180"/>
    </row>
    <row r="2421" spans="15:33" s="179" customFormat="1" x14ac:dyDescent="0.25">
      <c r="O2421" s="180"/>
      <c r="P2421" s="180"/>
      <c r="Q2421" s="180"/>
      <c r="R2421" s="180"/>
      <c r="S2421" s="180"/>
      <c r="T2421" s="180"/>
      <c r="U2421" s="180"/>
      <c r="V2421" s="180"/>
      <c r="W2421" s="180"/>
      <c r="X2421" s="180"/>
      <c r="Y2421" s="180"/>
      <c r="Z2421" s="180"/>
      <c r="AA2421" s="180"/>
      <c r="AB2421" s="180"/>
      <c r="AC2421" s="205" t="str">
        <f>INDEX(Tracking!$B$6:$B$3001,ROW(A2416),1)&amp;""</f>
        <v/>
      </c>
      <c r="AD2421" s="206">
        <f t="array" ref="AD2421">SUMPRODUCT(MID(0&amp;AC2421,LARGE(INDEX(ISNUMBER(--MID(AC2421,ROW($A$1:$A$25),1))* ROW($A$1:$A$25),0),ROW($A$1:$A$25))+1,1)*10^ROW($A$1:$A$25)/10)</f>
        <v>0</v>
      </c>
      <c r="AE2421" s="180"/>
      <c r="AF2421" s="180"/>
      <c r="AG2421" s="180"/>
    </row>
    <row r="2422" spans="15:33" s="179" customFormat="1" x14ac:dyDescent="0.25">
      <c r="O2422" s="180"/>
      <c r="P2422" s="180"/>
      <c r="Q2422" s="180"/>
      <c r="R2422" s="180"/>
      <c r="S2422" s="180"/>
      <c r="T2422" s="180"/>
      <c r="U2422" s="180"/>
      <c r="V2422" s="180"/>
      <c r="W2422" s="180"/>
      <c r="X2422" s="180"/>
      <c r="Y2422" s="180"/>
      <c r="Z2422" s="180"/>
      <c r="AA2422" s="180"/>
      <c r="AB2422" s="180"/>
      <c r="AC2422" s="205" t="str">
        <f>INDEX(Tracking!$B$6:$B$3001,ROW(A2417),1)&amp;""</f>
        <v/>
      </c>
      <c r="AD2422" s="206">
        <f t="array" ref="AD2422">SUMPRODUCT(MID(0&amp;AC2422,LARGE(INDEX(ISNUMBER(--MID(AC2422,ROW($A$1:$A$25),1))* ROW($A$1:$A$25),0),ROW($A$1:$A$25))+1,1)*10^ROW($A$1:$A$25)/10)</f>
        <v>0</v>
      </c>
      <c r="AE2422" s="180"/>
      <c r="AF2422" s="180"/>
      <c r="AG2422" s="180"/>
    </row>
    <row r="2423" spans="15:33" s="179" customFormat="1" x14ac:dyDescent="0.25">
      <c r="O2423" s="180"/>
      <c r="P2423" s="180"/>
      <c r="Q2423" s="180"/>
      <c r="R2423" s="180"/>
      <c r="S2423" s="180"/>
      <c r="T2423" s="180"/>
      <c r="U2423" s="180"/>
      <c r="V2423" s="180"/>
      <c r="W2423" s="180"/>
      <c r="X2423" s="180"/>
      <c r="Y2423" s="180"/>
      <c r="Z2423" s="180"/>
      <c r="AA2423" s="180"/>
      <c r="AB2423" s="180"/>
      <c r="AC2423" s="205" t="str">
        <f>INDEX(Tracking!$B$6:$B$3001,ROW(A2418),1)&amp;""</f>
        <v/>
      </c>
      <c r="AD2423" s="206">
        <f t="array" ref="AD2423">SUMPRODUCT(MID(0&amp;AC2423,LARGE(INDEX(ISNUMBER(--MID(AC2423,ROW($A$1:$A$25),1))* ROW($A$1:$A$25),0),ROW($A$1:$A$25))+1,1)*10^ROW($A$1:$A$25)/10)</f>
        <v>0</v>
      </c>
      <c r="AE2423" s="180"/>
      <c r="AF2423" s="180"/>
      <c r="AG2423" s="180"/>
    </row>
    <row r="2424" spans="15:33" s="179" customFormat="1" x14ac:dyDescent="0.25">
      <c r="O2424" s="180"/>
      <c r="P2424" s="180"/>
      <c r="Q2424" s="180"/>
      <c r="R2424" s="180"/>
      <c r="S2424" s="180"/>
      <c r="T2424" s="180"/>
      <c r="U2424" s="180"/>
      <c r="V2424" s="180"/>
      <c r="W2424" s="180"/>
      <c r="X2424" s="180"/>
      <c r="Y2424" s="180"/>
      <c r="Z2424" s="180"/>
      <c r="AA2424" s="180"/>
      <c r="AB2424" s="180"/>
      <c r="AC2424" s="205" t="str">
        <f>INDEX(Tracking!$B$6:$B$3001,ROW(A2419),1)&amp;""</f>
        <v/>
      </c>
      <c r="AD2424" s="206">
        <f t="array" ref="AD2424">SUMPRODUCT(MID(0&amp;AC2424,LARGE(INDEX(ISNUMBER(--MID(AC2424,ROW($A$1:$A$25),1))* ROW($A$1:$A$25),0),ROW($A$1:$A$25))+1,1)*10^ROW($A$1:$A$25)/10)</f>
        <v>0</v>
      </c>
      <c r="AE2424" s="180"/>
      <c r="AF2424" s="180"/>
      <c r="AG2424" s="180"/>
    </row>
    <row r="2425" spans="15:33" s="179" customFormat="1" x14ac:dyDescent="0.25">
      <c r="O2425" s="180"/>
      <c r="P2425" s="180"/>
      <c r="Q2425" s="180"/>
      <c r="R2425" s="180"/>
      <c r="S2425" s="180"/>
      <c r="T2425" s="180"/>
      <c r="U2425" s="180"/>
      <c r="V2425" s="180"/>
      <c r="W2425" s="180"/>
      <c r="X2425" s="180"/>
      <c r="Y2425" s="180"/>
      <c r="Z2425" s="180"/>
      <c r="AA2425" s="180"/>
      <c r="AB2425" s="180"/>
      <c r="AC2425" s="205" t="str">
        <f>INDEX(Tracking!$B$6:$B$3001,ROW(A2420),1)&amp;""</f>
        <v/>
      </c>
      <c r="AD2425" s="206">
        <f t="array" ref="AD2425">SUMPRODUCT(MID(0&amp;AC2425,LARGE(INDEX(ISNUMBER(--MID(AC2425,ROW($A$1:$A$25),1))* ROW($A$1:$A$25),0),ROW($A$1:$A$25))+1,1)*10^ROW($A$1:$A$25)/10)</f>
        <v>0</v>
      </c>
      <c r="AE2425" s="180"/>
      <c r="AF2425" s="180"/>
      <c r="AG2425" s="180"/>
    </row>
    <row r="2426" spans="15:33" s="179" customFormat="1" x14ac:dyDescent="0.25">
      <c r="O2426" s="180"/>
      <c r="P2426" s="180"/>
      <c r="Q2426" s="180"/>
      <c r="R2426" s="180"/>
      <c r="S2426" s="180"/>
      <c r="T2426" s="180"/>
      <c r="U2426" s="180"/>
      <c r="V2426" s="180"/>
      <c r="W2426" s="180"/>
      <c r="X2426" s="180"/>
      <c r="Y2426" s="180"/>
      <c r="Z2426" s="180"/>
      <c r="AA2426" s="180"/>
      <c r="AB2426" s="180"/>
      <c r="AC2426" s="205" t="str">
        <f>INDEX(Tracking!$B$6:$B$3001,ROW(A2421),1)&amp;""</f>
        <v/>
      </c>
      <c r="AD2426" s="206">
        <f t="array" ref="AD2426">SUMPRODUCT(MID(0&amp;AC2426,LARGE(INDEX(ISNUMBER(--MID(AC2426,ROW($A$1:$A$25),1))* ROW($A$1:$A$25),0),ROW($A$1:$A$25))+1,1)*10^ROW($A$1:$A$25)/10)</f>
        <v>0</v>
      </c>
      <c r="AE2426" s="180"/>
      <c r="AF2426" s="180"/>
      <c r="AG2426" s="180"/>
    </row>
    <row r="2427" spans="15:33" s="179" customFormat="1" x14ac:dyDescent="0.25">
      <c r="O2427" s="180"/>
      <c r="P2427" s="180"/>
      <c r="Q2427" s="180"/>
      <c r="R2427" s="180"/>
      <c r="S2427" s="180"/>
      <c r="T2427" s="180"/>
      <c r="U2427" s="180"/>
      <c r="V2427" s="180"/>
      <c r="W2427" s="180"/>
      <c r="X2427" s="180"/>
      <c r="Y2427" s="180"/>
      <c r="Z2427" s="180"/>
      <c r="AA2427" s="180"/>
      <c r="AB2427" s="180"/>
      <c r="AC2427" s="205" t="str">
        <f>INDEX(Tracking!$B$6:$B$3001,ROW(A2422),1)&amp;""</f>
        <v/>
      </c>
      <c r="AD2427" s="206">
        <f t="array" ref="AD2427">SUMPRODUCT(MID(0&amp;AC2427,LARGE(INDEX(ISNUMBER(--MID(AC2427,ROW($A$1:$A$25),1))* ROW($A$1:$A$25),0),ROW($A$1:$A$25))+1,1)*10^ROW($A$1:$A$25)/10)</f>
        <v>0</v>
      </c>
      <c r="AE2427" s="180"/>
      <c r="AF2427" s="180"/>
      <c r="AG2427" s="180"/>
    </row>
    <row r="2428" spans="15:33" s="179" customFormat="1" x14ac:dyDescent="0.25">
      <c r="O2428" s="180"/>
      <c r="P2428" s="180"/>
      <c r="Q2428" s="180"/>
      <c r="R2428" s="180"/>
      <c r="S2428" s="180"/>
      <c r="T2428" s="180"/>
      <c r="U2428" s="180"/>
      <c r="V2428" s="180"/>
      <c r="W2428" s="180"/>
      <c r="X2428" s="180"/>
      <c r="Y2428" s="180"/>
      <c r="Z2428" s="180"/>
      <c r="AA2428" s="180"/>
      <c r="AB2428" s="180"/>
      <c r="AC2428" s="205" t="str">
        <f>INDEX(Tracking!$B$6:$B$3001,ROW(A2423),1)&amp;""</f>
        <v/>
      </c>
      <c r="AD2428" s="206">
        <f t="array" ref="AD2428">SUMPRODUCT(MID(0&amp;AC2428,LARGE(INDEX(ISNUMBER(--MID(AC2428,ROW($A$1:$A$25),1))* ROW($A$1:$A$25),0),ROW($A$1:$A$25))+1,1)*10^ROW($A$1:$A$25)/10)</f>
        <v>0</v>
      </c>
      <c r="AE2428" s="180"/>
      <c r="AF2428" s="180"/>
      <c r="AG2428" s="180"/>
    </row>
    <row r="2429" spans="15:33" s="179" customFormat="1" x14ac:dyDescent="0.25">
      <c r="O2429" s="180"/>
      <c r="P2429" s="180"/>
      <c r="Q2429" s="180"/>
      <c r="R2429" s="180"/>
      <c r="S2429" s="180"/>
      <c r="T2429" s="180"/>
      <c r="U2429" s="180"/>
      <c r="V2429" s="180"/>
      <c r="W2429" s="180"/>
      <c r="X2429" s="180"/>
      <c r="Y2429" s="180"/>
      <c r="Z2429" s="180"/>
      <c r="AA2429" s="180"/>
      <c r="AB2429" s="180"/>
      <c r="AC2429" s="205" t="str">
        <f>INDEX(Tracking!$B$6:$B$3001,ROW(A2424),1)&amp;""</f>
        <v/>
      </c>
      <c r="AD2429" s="206">
        <f t="array" ref="AD2429">SUMPRODUCT(MID(0&amp;AC2429,LARGE(INDEX(ISNUMBER(--MID(AC2429,ROW($A$1:$A$25),1))* ROW($A$1:$A$25),0),ROW($A$1:$A$25))+1,1)*10^ROW($A$1:$A$25)/10)</f>
        <v>0</v>
      </c>
      <c r="AE2429" s="180"/>
      <c r="AF2429" s="180"/>
      <c r="AG2429" s="180"/>
    </row>
    <row r="2430" spans="15:33" s="179" customFormat="1" x14ac:dyDescent="0.25">
      <c r="O2430" s="180"/>
      <c r="P2430" s="180"/>
      <c r="Q2430" s="180"/>
      <c r="R2430" s="180"/>
      <c r="S2430" s="180"/>
      <c r="T2430" s="180"/>
      <c r="U2430" s="180"/>
      <c r="V2430" s="180"/>
      <c r="W2430" s="180"/>
      <c r="X2430" s="180"/>
      <c r="Y2430" s="180"/>
      <c r="Z2430" s="180"/>
      <c r="AA2430" s="180"/>
      <c r="AB2430" s="180"/>
      <c r="AC2430" s="205" t="str">
        <f>INDEX(Tracking!$B$6:$B$3001,ROW(A2425),1)&amp;""</f>
        <v/>
      </c>
      <c r="AD2430" s="206">
        <f t="array" ref="AD2430">SUMPRODUCT(MID(0&amp;AC2430,LARGE(INDEX(ISNUMBER(--MID(AC2430,ROW($A$1:$A$25),1))* ROW($A$1:$A$25),0),ROW($A$1:$A$25))+1,1)*10^ROW($A$1:$A$25)/10)</f>
        <v>0</v>
      </c>
      <c r="AE2430" s="180"/>
      <c r="AF2430" s="180"/>
      <c r="AG2430" s="180"/>
    </row>
    <row r="2431" spans="15:33" s="179" customFormat="1" x14ac:dyDescent="0.25">
      <c r="O2431" s="180"/>
      <c r="P2431" s="180"/>
      <c r="Q2431" s="180"/>
      <c r="R2431" s="180"/>
      <c r="S2431" s="180"/>
      <c r="T2431" s="180"/>
      <c r="U2431" s="180"/>
      <c r="V2431" s="180"/>
      <c r="W2431" s="180"/>
      <c r="X2431" s="180"/>
      <c r="Y2431" s="180"/>
      <c r="Z2431" s="180"/>
      <c r="AA2431" s="180"/>
      <c r="AB2431" s="180"/>
      <c r="AC2431" s="205" t="str">
        <f>INDEX(Tracking!$B$6:$B$3001,ROW(A2426),1)&amp;""</f>
        <v/>
      </c>
      <c r="AD2431" s="206">
        <f t="array" ref="AD2431">SUMPRODUCT(MID(0&amp;AC2431,LARGE(INDEX(ISNUMBER(--MID(AC2431,ROW($A$1:$A$25),1))* ROW($A$1:$A$25),0),ROW($A$1:$A$25))+1,1)*10^ROW($A$1:$A$25)/10)</f>
        <v>0</v>
      </c>
      <c r="AE2431" s="180"/>
      <c r="AF2431" s="180"/>
      <c r="AG2431" s="180"/>
    </row>
    <row r="2432" spans="15:33" s="179" customFormat="1" x14ac:dyDescent="0.25">
      <c r="O2432" s="180"/>
      <c r="P2432" s="180"/>
      <c r="Q2432" s="180"/>
      <c r="R2432" s="180"/>
      <c r="S2432" s="180"/>
      <c r="T2432" s="180"/>
      <c r="U2432" s="180"/>
      <c r="V2432" s="180"/>
      <c r="W2432" s="180"/>
      <c r="X2432" s="180"/>
      <c r="Y2432" s="180"/>
      <c r="Z2432" s="180"/>
      <c r="AA2432" s="180"/>
      <c r="AB2432" s="180"/>
      <c r="AC2432" s="205" t="str">
        <f>INDEX(Tracking!$B$6:$B$3001,ROW(A2427),1)&amp;""</f>
        <v/>
      </c>
      <c r="AD2432" s="206">
        <f t="array" ref="AD2432">SUMPRODUCT(MID(0&amp;AC2432,LARGE(INDEX(ISNUMBER(--MID(AC2432,ROW($A$1:$A$25),1))* ROW($A$1:$A$25),0),ROW($A$1:$A$25))+1,1)*10^ROW($A$1:$A$25)/10)</f>
        <v>0</v>
      </c>
      <c r="AE2432" s="180"/>
      <c r="AF2432" s="180"/>
      <c r="AG2432" s="180"/>
    </row>
    <row r="2433" spans="15:33" s="179" customFormat="1" x14ac:dyDescent="0.25">
      <c r="O2433" s="180"/>
      <c r="P2433" s="180"/>
      <c r="Q2433" s="180"/>
      <c r="R2433" s="180"/>
      <c r="S2433" s="180"/>
      <c r="T2433" s="180"/>
      <c r="U2433" s="180"/>
      <c r="V2433" s="180"/>
      <c r="W2433" s="180"/>
      <c r="X2433" s="180"/>
      <c r="Y2433" s="180"/>
      <c r="Z2433" s="180"/>
      <c r="AA2433" s="180"/>
      <c r="AB2433" s="180"/>
      <c r="AC2433" s="205" t="str">
        <f>INDEX(Tracking!$B$6:$B$3001,ROW(A2428),1)&amp;""</f>
        <v/>
      </c>
      <c r="AD2433" s="206">
        <f t="array" ref="AD2433">SUMPRODUCT(MID(0&amp;AC2433,LARGE(INDEX(ISNUMBER(--MID(AC2433,ROW($A$1:$A$25),1))* ROW($A$1:$A$25),0),ROW($A$1:$A$25))+1,1)*10^ROW($A$1:$A$25)/10)</f>
        <v>0</v>
      </c>
      <c r="AE2433" s="180"/>
      <c r="AF2433" s="180"/>
      <c r="AG2433" s="180"/>
    </row>
    <row r="2434" spans="15:33" s="179" customFormat="1" x14ac:dyDescent="0.25">
      <c r="O2434" s="180"/>
      <c r="P2434" s="180"/>
      <c r="Q2434" s="180"/>
      <c r="R2434" s="180"/>
      <c r="S2434" s="180"/>
      <c r="T2434" s="180"/>
      <c r="U2434" s="180"/>
      <c r="V2434" s="180"/>
      <c r="W2434" s="180"/>
      <c r="X2434" s="180"/>
      <c r="Y2434" s="180"/>
      <c r="Z2434" s="180"/>
      <c r="AA2434" s="180"/>
      <c r="AB2434" s="180"/>
      <c r="AC2434" s="205" t="str">
        <f>INDEX(Tracking!$B$6:$B$3001,ROW(A2429),1)&amp;""</f>
        <v/>
      </c>
      <c r="AD2434" s="206">
        <f t="array" ref="AD2434">SUMPRODUCT(MID(0&amp;AC2434,LARGE(INDEX(ISNUMBER(--MID(AC2434,ROW($A$1:$A$25),1))* ROW($A$1:$A$25),0),ROW($A$1:$A$25))+1,1)*10^ROW($A$1:$A$25)/10)</f>
        <v>0</v>
      </c>
      <c r="AE2434" s="180"/>
      <c r="AF2434" s="180"/>
      <c r="AG2434" s="180"/>
    </row>
    <row r="2435" spans="15:33" s="179" customFormat="1" x14ac:dyDescent="0.25">
      <c r="O2435" s="180"/>
      <c r="P2435" s="180"/>
      <c r="Q2435" s="180"/>
      <c r="R2435" s="180"/>
      <c r="S2435" s="180"/>
      <c r="T2435" s="180"/>
      <c r="U2435" s="180"/>
      <c r="V2435" s="180"/>
      <c r="W2435" s="180"/>
      <c r="X2435" s="180"/>
      <c r="Y2435" s="180"/>
      <c r="Z2435" s="180"/>
      <c r="AA2435" s="180"/>
      <c r="AB2435" s="180"/>
      <c r="AC2435" s="205" t="str">
        <f>INDEX(Tracking!$B$6:$B$3001,ROW(A2430),1)&amp;""</f>
        <v/>
      </c>
      <c r="AD2435" s="206">
        <f t="array" ref="AD2435">SUMPRODUCT(MID(0&amp;AC2435,LARGE(INDEX(ISNUMBER(--MID(AC2435,ROW($A$1:$A$25),1))* ROW($A$1:$A$25),0),ROW($A$1:$A$25))+1,1)*10^ROW($A$1:$A$25)/10)</f>
        <v>0</v>
      </c>
      <c r="AE2435" s="180"/>
      <c r="AF2435" s="180"/>
      <c r="AG2435" s="180"/>
    </row>
    <row r="2436" spans="15:33" s="179" customFormat="1" x14ac:dyDescent="0.25">
      <c r="O2436" s="180"/>
      <c r="P2436" s="180"/>
      <c r="Q2436" s="180"/>
      <c r="R2436" s="180"/>
      <c r="S2436" s="180"/>
      <c r="T2436" s="180"/>
      <c r="U2436" s="180"/>
      <c r="V2436" s="180"/>
      <c r="W2436" s="180"/>
      <c r="X2436" s="180"/>
      <c r="Y2436" s="180"/>
      <c r="Z2436" s="180"/>
      <c r="AA2436" s="180"/>
      <c r="AB2436" s="180"/>
      <c r="AC2436" s="205" t="str">
        <f>INDEX(Tracking!$B$6:$B$3001,ROW(A2431),1)&amp;""</f>
        <v/>
      </c>
      <c r="AD2436" s="206">
        <f t="array" ref="AD2436">SUMPRODUCT(MID(0&amp;AC2436,LARGE(INDEX(ISNUMBER(--MID(AC2436,ROW($A$1:$A$25),1))* ROW($A$1:$A$25),0),ROW($A$1:$A$25))+1,1)*10^ROW($A$1:$A$25)/10)</f>
        <v>0</v>
      </c>
      <c r="AE2436" s="180"/>
      <c r="AF2436" s="180"/>
      <c r="AG2436" s="180"/>
    </row>
    <row r="2437" spans="15:33" s="179" customFormat="1" x14ac:dyDescent="0.25">
      <c r="O2437" s="180"/>
      <c r="P2437" s="180"/>
      <c r="Q2437" s="180"/>
      <c r="R2437" s="180"/>
      <c r="S2437" s="180"/>
      <c r="T2437" s="180"/>
      <c r="U2437" s="180"/>
      <c r="V2437" s="180"/>
      <c r="W2437" s="180"/>
      <c r="X2437" s="180"/>
      <c r="Y2437" s="180"/>
      <c r="Z2437" s="180"/>
      <c r="AA2437" s="180"/>
      <c r="AB2437" s="180"/>
      <c r="AC2437" s="205" t="str">
        <f>INDEX(Tracking!$B$6:$B$3001,ROW(A2432),1)&amp;""</f>
        <v/>
      </c>
      <c r="AD2437" s="206">
        <f t="array" ref="AD2437">SUMPRODUCT(MID(0&amp;AC2437,LARGE(INDEX(ISNUMBER(--MID(AC2437,ROW($A$1:$A$25),1))* ROW($A$1:$A$25),0),ROW($A$1:$A$25))+1,1)*10^ROW($A$1:$A$25)/10)</f>
        <v>0</v>
      </c>
      <c r="AE2437" s="180"/>
      <c r="AF2437" s="180"/>
      <c r="AG2437" s="180"/>
    </row>
    <row r="2438" spans="15:33" s="179" customFormat="1" x14ac:dyDescent="0.25">
      <c r="O2438" s="180"/>
      <c r="P2438" s="180"/>
      <c r="Q2438" s="180"/>
      <c r="R2438" s="180"/>
      <c r="S2438" s="180"/>
      <c r="T2438" s="180"/>
      <c r="U2438" s="180"/>
      <c r="V2438" s="180"/>
      <c r="W2438" s="180"/>
      <c r="X2438" s="180"/>
      <c r="Y2438" s="180"/>
      <c r="Z2438" s="180"/>
      <c r="AA2438" s="180"/>
      <c r="AB2438" s="180"/>
      <c r="AC2438" s="205" t="str">
        <f>INDEX(Tracking!$B$6:$B$3001,ROW(A2433),1)&amp;""</f>
        <v/>
      </c>
      <c r="AD2438" s="206">
        <f t="array" ref="AD2438">SUMPRODUCT(MID(0&amp;AC2438,LARGE(INDEX(ISNUMBER(--MID(AC2438,ROW($A$1:$A$25),1))* ROW($A$1:$A$25),0),ROW($A$1:$A$25))+1,1)*10^ROW($A$1:$A$25)/10)</f>
        <v>0</v>
      </c>
      <c r="AE2438" s="180"/>
      <c r="AF2438" s="180"/>
      <c r="AG2438" s="180"/>
    </row>
    <row r="2439" spans="15:33" s="179" customFormat="1" x14ac:dyDescent="0.25">
      <c r="O2439" s="180"/>
      <c r="P2439" s="180"/>
      <c r="Q2439" s="180"/>
      <c r="R2439" s="180"/>
      <c r="S2439" s="180"/>
      <c r="T2439" s="180"/>
      <c r="U2439" s="180"/>
      <c r="V2439" s="180"/>
      <c r="W2439" s="180"/>
      <c r="X2439" s="180"/>
      <c r="Y2439" s="180"/>
      <c r="Z2439" s="180"/>
      <c r="AA2439" s="180"/>
      <c r="AB2439" s="180"/>
      <c r="AC2439" s="205" t="str">
        <f>INDEX(Tracking!$B$6:$B$3001,ROW(A2434),1)&amp;""</f>
        <v/>
      </c>
      <c r="AD2439" s="206">
        <f t="array" ref="AD2439">SUMPRODUCT(MID(0&amp;AC2439,LARGE(INDEX(ISNUMBER(--MID(AC2439,ROW($A$1:$A$25),1))* ROW($A$1:$A$25),0),ROW($A$1:$A$25))+1,1)*10^ROW($A$1:$A$25)/10)</f>
        <v>0</v>
      </c>
      <c r="AE2439" s="180"/>
      <c r="AF2439" s="180"/>
      <c r="AG2439" s="180"/>
    </row>
    <row r="2440" spans="15:33" s="179" customFormat="1" x14ac:dyDescent="0.25">
      <c r="O2440" s="180"/>
      <c r="P2440" s="180"/>
      <c r="Q2440" s="180"/>
      <c r="R2440" s="180"/>
      <c r="S2440" s="180"/>
      <c r="T2440" s="180"/>
      <c r="U2440" s="180"/>
      <c r="V2440" s="180"/>
      <c r="W2440" s="180"/>
      <c r="X2440" s="180"/>
      <c r="Y2440" s="180"/>
      <c r="Z2440" s="180"/>
      <c r="AA2440" s="180"/>
      <c r="AB2440" s="180"/>
      <c r="AC2440" s="205" t="str">
        <f>INDEX(Tracking!$B$6:$B$3001,ROW(A2435),1)&amp;""</f>
        <v/>
      </c>
      <c r="AD2440" s="206">
        <f t="array" ref="AD2440">SUMPRODUCT(MID(0&amp;AC2440,LARGE(INDEX(ISNUMBER(--MID(AC2440,ROW($A$1:$A$25),1))* ROW($A$1:$A$25),0),ROW($A$1:$A$25))+1,1)*10^ROW($A$1:$A$25)/10)</f>
        <v>0</v>
      </c>
      <c r="AE2440" s="180"/>
      <c r="AF2440" s="180"/>
      <c r="AG2440" s="180"/>
    </row>
    <row r="2441" spans="15:33" s="179" customFormat="1" x14ac:dyDescent="0.25">
      <c r="O2441" s="180"/>
      <c r="P2441" s="180"/>
      <c r="Q2441" s="180"/>
      <c r="R2441" s="180"/>
      <c r="S2441" s="180"/>
      <c r="T2441" s="180"/>
      <c r="U2441" s="180"/>
      <c r="V2441" s="180"/>
      <c r="W2441" s="180"/>
      <c r="X2441" s="180"/>
      <c r="Y2441" s="180"/>
      <c r="Z2441" s="180"/>
      <c r="AA2441" s="180"/>
      <c r="AB2441" s="180"/>
      <c r="AC2441" s="205" t="str">
        <f>INDEX(Tracking!$B$6:$B$3001,ROW(A2436),1)&amp;""</f>
        <v/>
      </c>
      <c r="AD2441" s="206">
        <f t="array" ref="AD2441">SUMPRODUCT(MID(0&amp;AC2441,LARGE(INDEX(ISNUMBER(--MID(AC2441,ROW($A$1:$A$25),1))* ROW($A$1:$A$25),0),ROW($A$1:$A$25))+1,1)*10^ROW($A$1:$A$25)/10)</f>
        <v>0</v>
      </c>
      <c r="AE2441" s="180"/>
      <c r="AF2441" s="180"/>
      <c r="AG2441" s="180"/>
    </row>
    <row r="2442" spans="15:33" s="179" customFormat="1" x14ac:dyDescent="0.25">
      <c r="O2442" s="180"/>
      <c r="P2442" s="180"/>
      <c r="Q2442" s="180"/>
      <c r="R2442" s="180"/>
      <c r="S2442" s="180"/>
      <c r="T2442" s="180"/>
      <c r="U2442" s="180"/>
      <c r="V2442" s="180"/>
      <c r="W2442" s="180"/>
      <c r="X2442" s="180"/>
      <c r="Y2442" s="180"/>
      <c r="Z2442" s="180"/>
      <c r="AA2442" s="180"/>
      <c r="AB2442" s="180"/>
      <c r="AC2442" s="205" t="str">
        <f>INDEX(Tracking!$B$6:$B$3001,ROW(A2437),1)&amp;""</f>
        <v/>
      </c>
      <c r="AD2442" s="206">
        <f t="array" ref="AD2442">SUMPRODUCT(MID(0&amp;AC2442,LARGE(INDEX(ISNUMBER(--MID(AC2442,ROW($A$1:$A$25),1))* ROW($A$1:$A$25),0),ROW($A$1:$A$25))+1,1)*10^ROW($A$1:$A$25)/10)</f>
        <v>0</v>
      </c>
      <c r="AE2442" s="180"/>
      <c r="AF2442" s="180"/>
      <c r="AG2442" s="180"/>
    </row>
    <row r="2443" spans="15:33" s="179" customFormat="1" x14ac:dyDescent="0.25">
      <c r="O2443" s="180"/>
      <c r="P2443" s="180"/>
      <c r="Q2443" s="180"/>
      <c r="R2443" s="180"/>
      <c r="S2443" s="180"/>
      <c r="T2443" s="180"/>
      <c r="U2443" s="180"/>
      <c r="V2443" s="180"/>
      <c r="W2443" s="180"/>
      <c r="X2443" s="180"/>
      <c r="Y2443" s="180"/>
      <c r="Z2443" s="180"/>
      <c r="AA2443" s="180"/>
      <c r="AB2443" s="180"/>
      <c r="AC2443" s="205" t="str">
        <f>INDEX(Tracking!$B$6:$B$3001,ROW(A2438),1)&amp;""</f>
        <v/>
      </c>
      <c r="AD2443" s="206">
        <f t="array" ref="AD2443">SUMPRODUCT(MID(0&amp;AC2443,LARGE(INDEX(ISNUMBER(--MID(AC2443,ROW($A$1:$A$25),1))* ROW($A$1:$A$25),0),ROW($A$1:$A$25))+1,1)*10^ROW($A$1:$A$25)/10)</f>
        <v>0</v>
      </c>
      <c r="AE2443" s="180"/>
      <c r="AF2443" s="180"/>
      <c r="AG2443" s="180"/>
    </row>
    <row r="2444" spans="15:33" s="179" customFormat="1" x14ac:dyDescent="0.25">
      <c r="O2444" s="180"/>
      <c r="P2444" s="180"/>
      <c r="Q2444" s="180"/>
      <c r="R2444" s="180"/>
      <c r="S2444" s="180"/>
      <c r="T2444" s="180"/>
      <c r="U2444" s="180"/>
      <c r="V2444" s="180"/>
      <c r="W2444" s="180"/>
      <c r="X2444" s="180"/>
      <c r="Y2444" s="180"/>
      <c r="Z2444" s="180"/>
      <c r="AA2444" s="180"/>
      <c r="AB2444" s="180"/>
      <c r="AC2444" s="205" t="str">
        <f>INDEX(Tracking!$B$6:$B$3001,ROW(A2439),1)&amp;""</f>
        <v/>
      </c>
      <c r="AD2444" s="206">
        <f t="array" ref="AD2444">SUMPRODUCT(MID(0&amp;AC2444,LARGE(INDEX(ISNUMBER(--MID(AC2444,ROW($A$1:$A$25),1))* ROW($A$1:$A$25),0),ROW($A$1:$A$25))+1,1)*10^ROW($A$1:$A$25)/10)</f>
        <v>0</v>
      </c>
      <c r="AE2444" s="180"/>
      <c r="AF2444" s="180"/>
      <c r="AG2444" s="180"/>
    </row>
    <row r="2445" spans="15:33" s="179" customFormat="1" x14ac:dyDescent="0.25">
      <c r="O2445" s="180"/>
      <c r="P2445" s="180"/>
      <c r="Q2445" s="180"/>
      <c r="R2445" s="180"/>
      <c r="S2445" s="180"/>
      <c r="T2445" s="180"/>
      <c r="U2445" s="180"/>
      <c r="V2445" s="180"/>
      <c r="W2445" s="180"/>
      <c r="X2445" s="180"/>
      <c r="Y2445" s="180"/>
      <c r="Z2445" s="180"/>
      <c r="AA2445" s="180"/>
      <c r="AB2445" s="180"/>
      <c r="AC2445" s="205" t="str">
        <f>INDEX(Tracking!$B$6:$B$3001,ROW(A2440),1)&amp;""</f>
        <v/>
      </c>
      <c r="AD2445" s="206">
        <f t="array" ref="AD2445">SUMPRODUCT(MID(0&amp;AC2445,LARGE(INDEX(ISNUMBER(--MID(AC2445,ROW($A$1:$A$25),1))* ROW($A$1:$A$25),0),ROW($A$1:$A$25))+1,1)*10^ROW($A$1:$A$25)/10)</f>
        <v>0</v>
      </c>
      <c r="AE2445" s="180"/>
      <c r="AF2445" s="180"/>
      <c r="AG2445" s="180"/>
    </row>
    <row r="2446" spans="15:33" s="179" customFormat="1" x14ac:dyDescent="0.25">
      <c r="O2446" s="180"/>
      <c r="P2446" s="180"/>
      <c r="Q2446" s="180"/>
      <c r="R2446" s="180"/>
      <c r="S2446" s="180"/>
      <c r="T2446" s="180"/>
      <c r="U2446" s="180"/>
      <c r="V2446" s="180"/>
      <c r="W2446" s="180"/>
      <c r="X2446" s="180"/>
      <c r="Y2446" s="180"/>
      <c r="Z2446" s="180"/>
      <c r="AA2446" s="180"/>
      <c r="AB2446" s="180"/>
      <c r="AC2446" s="205" t="str">
        <f>INDEX(Tracking!$B$6:$B$3001,ROW(A2441),1)&amp;""</f>
        <v/>
      </c>
      <c r="AD2446" s="206">
        <f t="array" ref="AD2446">SUMPRODUCT(MID(0&amp;AC2446,LARGE(INDEX(ISNUMBER(--MID(AC2446,ROW($A$1:$A$25),1))* ROW($A$1:$A$25),0),ROW($A$1:$A$25))+1,1)*10^ROW($A$1:$A$25)/10)</f>
        <v>0</v>
      </c>
      <c r="AE2446" s="180"/>
      <c r="AF2446" s="180"/>
      <c r="AG2446" s="180"/>
    </row>
    <row r="2447" spans="15:33" s="179" customFormat="1" x14ac:dyDescent="0.25">
      <c r="O2447" s="180"/>
      <c r="P2447" s="180"/>
      <c r="Q2447" s="180"/>
      <c r="R2447" s="180"/>
      <c r="S2447" s="180"/>
      <c r="T2447" s="180"/>
      <c r="U2447" s="180"/>
      <c r="V2447" s="180"/>
      <c r="W2447" s="180"/>
      <c r="X2447" s="180"/>
      <c r="Y2447" s="180"/>
      <c r="Z2447" s="180"/>
      <c r="AA2447" s="180"/>
      <c r="AB2447" s="180"/>
      <c r="AC2447" s="205" t="str">
        <f>INDEX(Tracking!$B$6:$B$3001,ROW(A2442),1)&amp;""</f>
        <v/>
      </c>
      <c r="AD2447" s="206">
        <f t="array" ref="AD2447">SUMPRODUCT(MID(0&amp;AC2447,LARGE(INDEX(ISNUMBER(--MID(AC2447,ROW($A$1:$A$25),1))* ROW($A$1:$A$25),0),ROW($A$1:$A$25))+1,1)*10^ROW($A$1:$A$25)/10)</f>
        <v>0</v>
      </c>
      <c r="AE2447" s="180"/>
      <c r="AF2447" s="180"/>
      <c r="AG2447" s="180"/>
    </row>
    <row r="2448" spans="15:33" s="179" customFormat="1" x14ac:dyDescent="0.25">
      <c r="O2448" s="180"/>
      <c r="P2448" s="180"/>
      <c r="Q2448" s="180"/>
      <c r="R2448" s="180"/>
      <c r="S2448" s="180"/>
      <c r="T2448" s="180"/>
      <c r="U2448" s="180"/>
      <c r="V2448" s="180"/>
      <c r="W2448" s="180"/>
      <c r="X2448" s="180"/>
      <c r="Y2448" s="180"/>
      <c r="Z2448" s="180"/>
      <c r="AA2448" s="180"/>
      <c r="AB2448" s="180"/>
      <c r="AC2448" s="205" t="str">
        <f>INDEX(Tracking!$B$6:$B$3001,ROW(A2443),1)&amp;""</f>
        <v/>
      </c>
      <c r="AD2448" s="206">
        <f t="array" ref="AD2448">SUMPRODUCT(MID(0&amp;AC2448,LARGE(INDEX(ISNUMBER(--MID(AC2448,ROW($A$1:$A$25),1))* ROW($A$1:$A$25),0),ROW($A$1:$A$25))+1,1)*10^ROW($A$1:$A$25)/10)</f>
        <v>0</v>
      </c>
      <c r="AE2448" s="180"/>
      <c r="AF2448" s="180"/>
      <c r="AG2448" s="180"/>
    </row>
    <row r="2449" spans="15:33" s="179" customFormat="1" x14ac:dyDescent="0.25">
      <c r="O2449" s="180"/>
      <c r="P2449" s="180"/>
      <c r="Q2449" s="180"/>
      <c r="R2449" s="180"/>
      <c r="S2449" s="180"/>
      <c r="T2449" s="180"/>
      <c r="U2449" s="180"/>
      <c r="V2449" s="180"/>
      <c r="W2449" s="180"/>
      <c r="X2449" s="180"/>
      <c r="Y2449" s="180"/>
      <c r="Z2449" s="180"/>
      <c r="AA2449" s="180"/>
      <c r="AB2449" s="180"/>
      <c r="AC2449" s="205" t="str">
        <f>INDEX(Tracking!$B$6:$B$3001,ROW(A2444),1)&amp;""</f>
        <v/>
      </c>
      <c r="AD2449" s="206">
        <f t="array" ref="AD2449">SUMPRODUCT(MID(0&amp;AC2449,LARGE(INDEX(ISNUMBER(--MID(AC2449,ROW($A$1:$A$25),1))* ROW($A$1:$A$25),0),ROW($A$1:$A$25))+1,1)*10^ROW($A$1:$A$25)/10)</f>
        <v>0</v>
      </c>
      <c r="AE2449" s="180"/>
      <c r="AF2449" s="180"/>
      <c r="AG2449" s="180"/>
    </row>
    <row r="2450" spans="15:33" s="179" customFormat="1" x14ac:dyDescent="0.25">
      <c r="O2450" s="180"/>
      <c r="P2450" s="180"/>
      <c r="Q2450" s="180"/>
      <c r="R2450" s="180"/>
      <c r="S2450" s="180"/>
      <c r="T2450" s="180"/>
      <c r="U2450" s="180"/>
      <c r="V2450" s="180"/>
      <c r="W2450" s="180"/>
      <c r="X2450" s="180"/>
      <c r="Y2450" s="180"/>
      <c r="Z2450" s="180"/>
      <c r="AA2450" s="180"/>
      <c r="AB2450" s="180"/>
      <c r="AC2450" s="205" t="str">
        <f>INDEX(Tracking!$B$6:$B$3001,ROW(A2445),1)&amp;""</f>
        <v/>
      </c>
      <c r="AD2450" s="206">
        <f t="array" ref="AD2450">SUMPRODUCT(MID(0&amp;AC2450,LARGE(INDEX(ISNUMBER(--MID(AC2450,ROW($A$1:$A$25),1))* ROW($A$1:$A$25),0),ROW($A$1:$A$25))+1,1)*10^ROW($A$1:$A$25)/10)</f>
        <v>0</v>
      </c>
      <c r="AE2450" s="180"/>
      <c r="AF2450" s="180"/>
      <c r="AG2450" s="180"/>
    </row>
    <row r="2451" spans="15:33" s="179" customFormat="1" x14ac:dyDescent="0.25">
      <c r="O2451" s="180"/>
      <c r="P2451" s="180"/>
      <c r="Q2451" s="180"/>
      <c r="R2451" s="180"/>
      <c r="S2451" s="180"/>
      <c r="T2451" s="180"/>
      <c r="U2451" s="180"/>
      <c r="V2451" s="180"/>
      <c r="W2451" s="180"/>
      <c r="X2451" s="180"/>
      <c r="Y2451" s="180"/>
      <c r="Z2451" s="180"/>
      <c r="AA2451" s="180"/>
      <c r="AB2451" s="180"/>
      <c r="AC2451" s="205" t="str">
        <f>INDEX(Tracking!$B$6:$B$3001,ROW(A2446),1)&amp;""</f>
        <v/>
      </c>
      <c r="AD2451" s="206">
        <f t="array" ref="AD2451">SUMPRODUCT(MID(0&amp;AC2451,LARGE(INDEX(ISNUMBER(--MID(AC2451,ROW($A$1:$A$25),1))* ROW($A$1:$A$25),0),ROW($A$1:$A$25))+1,1)*10^ROW($A$1:$A$25)/10)</f>
        <v>0</v>
      </c>
      <c r="AE2451" s="180"/>
      <c r="AF2451" s="180"/>
      <c r="AG2451" s="180"/>
    </row>
    <row r="2452" spans="15:33" s="179" customFormat="1" x14ac:dyDescent="0.25">
      <c r="O2452" s="180"/>
      <c r="P2452" s="180"/>
      <c r="Q2452" s="180"/>
      <c r="R2452" s="180"/>
      <c r="S2452" s="180"/>
      <c r="T2452" s="180"/>
      <c r="U2452" s="180"/>
      <c r="V2452" s="180"/>
      <c r="W2452" s="180"/>
      <c r="X2452" s="180"/>
      <c r="Y2452" s="180"/>
      <c r="Z2452" s="180"/>
      <c r="AA2452" s="180"/>
      <c r="AB2452" s="180"/>
      <c r="AC2452" s="205" t="str">
        <f>INDEX(Tracking!$B$6:$B$3001,ROW(A2447),1)&amp;""</f>
        <v/>
      </c>
      <c r="AD2452" s="206">
        <f t="array" ref="AD2452">SUMPRODUCT(MID(0&amp;AC2452,LARGE(INDEX(ISNUMBER(--MID(AC2452,ROW($A$1:$A$25),1))* ROW($A$1:$A$25),0),ROW($A$1:$A$25))+1,1)*10^ROW($A$1:$A$25)/10)</f>
        <v>0</v>
      </c>
      <c r="AE2452" s="180"/>
      <c r="AF2452" s="180"/>
      <c r="AG2452" s="180"/>
    </row>
    <row r="2453" spans="15:33" s="179" customFormat="1" x14ac:dyDescent="0.25">
      <c r="O2453" s="180"/>
      <c r="P2453" s="180"/>
      <c r="Q2453" s="180"/>
      <c r="R2453" s="180"/>
      <c r="S2453" s="180"/>
      <c r="T2453" s="180"/>
      <c r="U2453" s="180"/>
      <c r="V2453" s="180"/>
      <c r="W2453" s="180"/>
      <c r="X2453" s="180"/>
      <c r="Y2453" s="180"/>
      <c r="Z2453" s="180"/>
      <c r="AA2453" s="180"/>
      <c r="AB2453" s="180"/>
      <c r="AC2453" s="205" t="str">
        <f>INDEX(Tracking!$B$6:$B$3001,ROW(A2448),1)&amp;""</f>
        <v/>
      </c>
      <c r="AD2453" s="206">
        <f t="array" ref="AD2453">SUMPRODUCT(MID(0&amp;AC2453,LARGE(INDEX(ISNUMBER(--MID(AC2453,ROW($A$1:$A$25),1))* ROW($A$1:$A$25),0),ROW($A$1:$A$25))+1,1)*10^ROW($A$1:$A$25)/10)</f>
        <v>0</v>
      </c>
      <c r="AE2453" s="180"/>
      <c r="AF2453" s="180"/>
      <c r="AG2453" s="180"/>
    </row>
    <row r="2454" spans="15:33" s="179" customFormat="1" x14ac:dyDescent="0.25">
      <c r="O2454" s="180"/>
      <c r="P2454" s="180"/>
      <c r="Q2454" s="180"/>
      <c r="R2454" s="180"/>
      <c r="S2454" s="180"/>
      <c r="T2454" s="180"/>
      <c r="U2454" s="180"/>
      <c r="V2454" s="180"/>
      <c r="W2454" s="180"/>
      <c r="X2454" s="180"/>
      <c r="Y2454" s="180"/>
      <c r="Z2454" s="180"/>
      <c r="AA2454" s="180"/>
      <c r="AB2454" s="180"/>
      <c r="AC2454" s="205" t="str">
        <f>INDEX(Tracking!$B$6:$B$3001,ROW(A2449),1)&amp;""</f>
        <v/>
      </c>
      <c r="AD2454" s="206">
        <f t="array" ref="AD2454">SUMPRODUCT(MID(0&amp;AC2454,LARGE(INDEX(ISNUMBER(--MID(AC2454,ROW($A$1:$A$25),1))* ROW($A$1:$A$25),0),ROW($A$1:$A$25))+1,1)*10^ROW($A$1:$A$25)/10)</f>
        <v>0</v>
      </c>
      <c r="AE2454" s="180"/>
      <c r="AF2454" s="180"/>
      <c r="AG2454" s="180"/>
    </row>
    <row r="2455" spans="15:33" s="179" customFormat="1" x14ac:dyDescent="0.25">
      <c r="O2455" s="180"/>
      <c r="P2455" s="180"/>
      <c r="Q2455" s="180"/>
      <c r="R2455" s="180"/>
      <c r="S2455" s="180"/>
      <c r="T2455" s="180"/>
      <c r="U2455" s="180"/>
      <c r="V2455" s="180"/>
      <c r="W2455" s="180"/>
      <c r="X2455" s="180"/>
      <c r="Y2455" s="180"/>
      <c r="Z2455" s="180"/>
      <c r="AA2455" s="180"/>
      <c r="AB2455" s="180"/>
      <c r="AC2455" s="205" t="str">
        <f>INDEX(Tracking!$B$6:$B$3001,ROW(A2450),1)&amp;""</f>
        <v/>
      </c>
      <c r="AD2455" s="206">
        <f t="array" ref="AD2455">SUMPRODUCT(MID(0&amp;AC2455,LARGE(INDEX(ISNUMBER(--MID(AC2455,ROW($A$1:$A$25),1))* ROW($A$1:$A$25),0),ROW($A$1:$A$25))+1,1)*10^ROW($A$1:$A$25)/10)</f>
        <v>0</v>
      </c>
      <c r="AE2455" s="180"/>
      <c r="AF2455" s="180"/>
      <c r="AG2455" s="180"/>
    </row>
    <row r="2456" spans="15:33" s="179" customFormat="1" x14ac:dyDescent="0.25">
      <c r="O2456" s="180"/>
      <c r="P2456" s="180"/>
      <c r="Q2456" s="180"/>
      <c r="R2456" s="180"/>
      <c r="S2456" s="180"/>
      <c r="T2456" s="180"/>
      <c r="U2456" s="180"/>
      <c r="V2456" s="180"/>
      <c r="W2456" s="180"/>
      <c r="X2456" s="180"/>
      <c r="Y2456" s="180"/>
      <c r="Z2456" s="180"/>
      <c r="AA2456" s="180"/>
      <c r="AB2456" s="180"/>
      <c r="AC2456" s="205" t="str">
        <f>INDEX(Tracking!$B$6:$B$3001,ROW(A2451),1)&amp;""</f>
        <v/>
      </c>
      <c r="AD2456" s="206">
        <f t="array" ref="AD2456">SUMPRODUCT(MID(0&amp;AC2456,LARGE(INDEX(ISNUMBER(--MID(AC2456,ROW($A$1:$A$25),1))* ROW($A$1:$A$25),0),ROW($A$1:$A$25))+1,1)*10^ROW($A$1:$A$25)/10)</f>
        <v>0</v>
      </c>
      <c r="AE2456" s="180"/>
      <c r="AF2456" s="180"/>
      <c r="AG2456" s="180"/>
    </row>
    <row r="2457" spans="15:33" s="179" customFormat="1" x14ac:dyDescent="0.25">
      <c r="O2457" s="180"/>
      <c r="P2457" s="180"/>
      <c r="Q2457" s="180"/>
      <c r="R2457" s="180"/>
      <c r="S2457" s="180"/>
      <c r="T2457" s="180"/>
      <c r="U2457" s="180"/>
      <c r="V2457" s="180"/>
      <c r="W2457" s="180"/>
      <c r="X2457" s="180"/>
      <c r="Y2457" s="180"/>
      <c r="Z2457" s="180"/>
      <c r="AA2457" s="180"/>
      <c r="AB2457" s="180"/>
      <c r="AC2457" s="205" t="str">
        <f>INDEX(Tracking!$B$6:$B$3001,ROW(A2452),1)&amp;""</f>
        <v/>
      </c>
      <c r="AD2457" s="206">
        <f t="array" ref="AD2457">SUMPRODUCT(MID(0&amp;AC2457,LARGE(INDEX(ISNUMBER(--MID(AC2457,ROW($A$1:$A$25),1))* ROW($A$1:$A$25),0),ROW($A$1:$A$25))+1,1)*10^ROW($A$1:$A$25)/10)</f>
        <v>0</v>
      </c>
      <c r="AE2457" s="180"/>
      <c r="AF2457" s="180"/>
      <c r="AG2457" s="180"/>
    </row>
    <row r="2458" spans="15:33" s="179" customFormat="1" x14ac:dyDescent="0.25">
      <c r="O2458" s="180"/>
      <c r="P2458" s="180"/>
      <c r="Q2458" s="180"/>
      <c r="R2458" s="180"/>
      <c r="S2458" s="180"/>
      <c r="T2458" s="180"/>
      <c r="U2458" s="180"/>
      <c r="V2458" s="180"/>
      <c r="W2458" s="180"/>
      <c r="X2458" s="180"/>
      <c r="Y2458" s="180"/>
      <c r="Z2458" s="180"/>
      <c r="AA2458" s="180"/>
      <c r="AB2458" s="180"/>
      <c r="AC2458" s="205" t="str">
        <f>INDEX(Tracking!$B$6:$B$3001,ROW(A2453),1)&amp;""</f>
        <v/>
      </c>
      <c r="AD2458" s="206">
        <f t="array" ref="AD2458">SUMPRODUCT(MID(0&amp;AC2458,LARGE(INDEX(ISNUMBER(--MID(AC2458,ROW($A$1:$A$25),1))* ROW($A$1:$A$25),0),ROW($A$1:$A$25))+1,1)*10^ROW($A$1:$A$25)/10)</f>
        <v>0</v>
      </c>
      <c r="AE2458" s="180"/>
      <c r="AF2458" s="180"/>
      <c r="AG2458" s="180"/>
    </row>
    <row r="2459" spans="15:33" s="179" customFormat="1" x14ac:dyDescent="0.25">
      <c r="O2459" s="180"/>
      <c r="P2459" s="180"/>
      <c r="Q2459" s="180"/>
      <c r="R2459" s="180"/>
      <c r="S2459" s="180"/>
      <c r="T2459" s="180"/>
      <c r="U2459" s="180"/>
      <c r="V2459" s="180"/>
      <c r="W2459" s="180"/>
      <c r="X2459" s="180"/>
      <c r="Y2459" s="180"/>
      <c r="Z2459" s="180"/>
      <c r="AA2459" s="180"/>
      <c r="AB2459" s="180"/>
      <c r="AC2459" s="205" t="str">
        <f>INDEX(Tracking!$B$6:$B$3001,ROW(A2454),1)&amp;""</f>
        <v/>
      </c>
      <c r="AD2459" s="206">
        <f t="array" ref="AD2459">SUMPRODUCT(MID(0&amp;AC2459,LARGE(INDEX(ISNUMBER(--MID(AC2459,ROW($A$1:$A$25),1))* ROW($A$1:$A$25),0),ROW($A$1:$A$25))+1,1)*10^ROW($A$1:$A$25)/10)</f>
        <v>0</v>
      </c>
      <c r="AE2459" s="180"/>
      <c r="AF2459" s="180"/>
      <c r="AG2459" s="180"/>
    </row>
    <row r="2460" spans="15:33" s="179" customFormat="1" x14ac:dyDescent="0.25">
      <c r="O2460" s="180"/>
      <c r="P2460" s="180"/>
      <c r="Q2460" s="180"/>
      <c r="R2460" s="180"/>
      <c r="S2460" s="180"/>
      <c r="T2460" s="180"/>
      <c r="U2460" s="180"/>
      <c r="V2460" s="180"/>
      <c r="W2460" s="180"/>
      <c r="X2460" s="180"/>
      <c r="Y2460" s="180"/>
      <c r="Z2460" s="180"/>
      <c r="AA2460" s="180"/>
      <c r="AB2460" s="180"/>
      <c r="AC2460" s="205" t="str">
        <f>INDEX(Tracking!$B$6:$B$3001,ROW(A2455),1)&amp;""</f>
        <v/>
      </c>
      <c r="AD2460" s="206">
        <f t="array" ref="AD2460">SUMPRODUCT(MID(0&amp;AC2460,LARGE(INDEX(ISNUMBER(--MID(AC2460,ROW($A$1:$A$25),1))* ROW($A$1:$A$25),0),ROW($A$1:$A$25))+1,1)*10^ROW($A$1:$A$25)/10)</f>
        <v>0</v>
      </c>
      <c r="AE2460" s="180"/>
      <c r="AF2460" s="180"/>
      <c r="AG2460" s="180"/>
    </row>
    <row r="2461" spans="15:33" s="179" customFormat="1" x14ac:dyDescent="0.25">
      <c r="O2461" s="180"/>
      <c r="P2461" s="180"/>
      <c r="Q2461" s="180"/>
      <c r="R2461" s="180"/>
      <c r="S2461" s="180"/>
      <c r="T2461" s="180"/>
      <c r="U2461" s="180"/>
      <c r="V2461" s="180"/>
      <c r="W2461" s="180"/>
      <c r="X2461" s="180"/>
      <c r="Y2461" s="180"/>
      <c r="Z2461" s="180"/>
      <c r="AA2461" s="180"/>
      <c r="AB2461" s="180"/>
      <c r="AC2461" s="205" t="str">
        <f>INDEX(Tracking!$B$6:$B$3001,ROW(A2456),1)&amp;""</f>
        <v/>
      </c>
      <c r="AD2461" s="206">
        <f t="array" ref="AD2461">SUMPRODUCT(MID(0&amp;AC2461,LARGE(INDEX(ISNUMBER(--MID(AC2461,ROW($A$1:$A$25),1))* ROW($A$1:$A$25),0),ROW($A$1:$A$25))+1,1)*10^ROW($A$1:$A$25)/10)</f>
        <v>0</v>
      </c>
      <c r="AE2461" s="180"/>
      <c r="AF2461" s="180"/>
      <c r="AG2461" s="180"/>
    </row>
    <row r="2462" spans="15:33" s="179" customFormat="1" x14ac:dyDescent="0.25">
      <c r="O2462" s="180"/>
      <c r="P2462" s="180"/>
      <c r="Q2462" s="180"/>
      <c r="R2462" s="180"/>
      <c r="S2462" s="180"/>
      <c r="T2462" s="180"/>
      <c r="U2462" s="180"/>
      <c r="V2462" s="180"/>
      <c r="W2462" s="180"/>
      <c r="X2462" s="180"/>
      <c r="Y2462" s="180"/>
      <c r="Z2462" s="180"/>
      <c r="AA2462" s="180"/>
      <c r="AB2462" s="180"/>
      <c r="AC2462" s="205" t="str">
        <f>INDEX(Tracking!$B$6:$B$3001,ROW(A2457),1)&amp;""</f>
        <v/>
      </c>
      <c r="AD2462" s="206">
        <f t="array" ref="AD2462">SUMPRODUCT(MID(0&amp;AC2462,LARGE(INDEX(ISNUMBER(--MID(AC2462,ROW($A$1:$A$25),1))* ROW($A$1:$A$25),0),ROW($A$1:$A$25))+1,1)*10^ROW($A$1:$A$25)/10)</f>
        <v>0</v>
      </c>
      <c r="AE2462" s="180"/>
      <c r="AF2462" s="180"/>
      <c r="AG2462" s="180"/>
    </row>
    <row r="2463" spans="15:33" s="179" customFormat="1" x14ac:dyDescent="0.25">
      <c r="O2463" s="180"/>
      <c r="P2463" s="180"/>
      <c r="Q2463" s="180"/>
      <c r="R2463" s="180"/>
      <c r="S2463" s="180"/>
      <c r="T2463" s="180"/>
      <c r="U2463" s="180"/>
      <c r="V2463" s="180"/>
      <c r="W2463" s="180"/>
      <c r="X2463" s="180"/>
      <c r="Y2463" s="180"/>
      <c r="Z2463" s="180"/>
      <c r="AA2463" s="180"/>
      <c r="AB2463" s="180"/>
      <c r="AC2463" s="205" t="str">
        <f>INDEX(Tracking!$B$6:$B$3001,ROW(A2458),1)&amp;""</f>
        <v/>
      </c>
      <c r="AD2463" s="206">
        <f t="array" ref="AD2463">SUMPRODUCT(MID(0&amp;AC2463,LARGE(INDEX(ISNUMBER(--MID(AC2463,ROW($A$1:$A$25),1))* ROW($A$1:$A$25),0),ROW($A$1:$A$25))+1,1)*10^ROW($A$1:$A$25)/10)</f>
        <v>0</v>
      </c>
      <c r="AE2463" s="180"/>
      <c r="AF2463" s="180"/>
      <c r="AG2463" s="180"/>
    </row>
    <row r="2464" spans="15:33" s="179" customFormat="1" x14ac:dyDescent="0.25">
      <c r="O2464" s="180"/>
      <c r="P2464" s="180"/>
      <c r="Q2464" s="180"/>
      <c r="R2464" s="180"/>
      <c r="S2464" s="180"/>
      <c r="T2464" s="180"/>
      <c r="U2464" s="180"/>
      <c r="V2464" s="180"/>
      <c r="W2464" s="180"/>
      <c r="X2464" s="180"/>
      <c r="Y2464" s="180"/>
      <c r="Z2464" s="180"/>
      <c r="AA2464" s="180"/>
      <c r="AB2464" s="180"/>
      <c r="AC2464" s="205" t="str">
        <f>INDEX(Tracking!$B$6:$B$3001,ROW(A2459),1)&amp;""</f>
        <v/>
      </c>
      <c r="AD2464" s="206">
        <f t="array" ref="AD2464">SUMPRODUCT(MID(0&amp;AC2464,LARGE(INDEX(ISNUMBER(--MID(AC2464,ROW($A$1:$A$25),1))* ROW($A$1:$A$25),0),ROW($A$1:$A$25))+1,1)*10^ROW($A$1:$A$25)/10)</f>
        <v>0</v>
      </c>
      <c r="AE2464" s="180"/>
      <c r="AF2464" s="180"/>
      <c r="AG2464" s="180"/>
    </row>
    <row r="2465" spans="15:33" s="179" customFormat="1" x14ac:dyDescent="0.25">
      <c r="O2465" s="180"/>
      <c r="P2465" s="180"/>
      <c r="Q2465" s="180"/>
      <c r="R2465" s="180"/>
      <c r="S2465" s="180"/>
      <c r="T2465" s="180"/>
      <c r="U2465" s="180"/>
      <c r="V2465" s="180"/>
      <c r="W2465" s="180"/>
      <c r="X2465" s="180"/>
      <c r="Y2465" s="180"/>
      <c r="Z2465" s="180"/>
      <c r="AA2465" s="180"/>
      <c r="AB2465" s="180"/>
      <c r="AC2465" s="205" t="str">
        <f>INDEX(Tracking!$B$6:$B$3001,ROW(A2460),1)&amp;""</f>
        <v/>
      </c>
      <c r="AD2465" s="206">
        <f t="array" ref="AD2465">SUMPRODUCT(MID(0&amp;AC2465,LARGE(INDEX(ISNUMBER(--MID(AC2465,ROW($A$1:$A$25),1))* ROW($A$1:$A$25),0),ROW($A$1:$A$25))+1,1)*10^ROW($A$1:$A$25)/10)</f>
        <v>0</v>
      </c>
      <c r="AE2465" s="180"/>
      <c r="AF2465" s="180"/>
      <c r="AG2465" s="180"/>
    </row>
    <row r="2466" spans="15:33" s="179" customFormat="1" x14ac:dyDescent="0.25">
      <c r="O2466" s="180"/>
      <c r="P2466" s="180"/>
      <c r="Q2466" s="180"/>
      <c r="R2466" s="180"/>
      <c r="S2466" s="180"/>
      <c r="T2466" s="180"/>
      <c r="U2466" s="180"/>
      <c r="V2466" s="180"/>
      <c r="W2466" s="180"/>
      <c r="X2466" s="180"/>
      <c r="Y2466" s="180"/>
      <c r="Z2466" s="180"/>
      <c r="AA2466" s="180"/>
      <c r="AB2466" s="180"/>
      <c r="AC2466" s="205" t="str">
        <f>INDEX(Tracking!$B$6:$B$3001,ROW(A2461),1)&amp;""</f>
        <v/>
      </c>
      <c r="AD2466" s="206">
        <f t="array" ref="AD2466">SUMPRODUCT(MID(0&amp;AC2466,LARGE(INDEX(ISNUMBER(--MID(AC2466,ROW($A$1:$A$25),1))* ROW($A$1:$A$25),0),ROW($A$1:$A$25))+1,1)*10^ROW($A$1:$A$25)/10)</f>
        <v>0</v>
      </c>
      <c r="AE2466" s="180"/>
      <c r="AF2466" s="180"/>
      <c r="AG2466" s="180"/>
    </row>
    <row r="2467" spans="15:33" s="179" customFormat="1" x14ac:dyDescent="0.25">
      <c r="O2467" s="180"/>
      <c r="P2467" s="180"/>
      <c r="Q2467" s="180"/>
      <c r="R2467" s="180"/>
      <c r="S2467" s="180"/>
      <c r="T2467" s="180"/>
      <c r="U2467" s="180"/>
      <c r="V2467" s="180"/>
      <c r="W2467" s="180"/>
      <c r="X2467" s="180"/>
      <c r="Y2467" s="180"/>
      <c r="Z2467" s="180"/>
      <c r="AA2467" s="180"/>
      <c r="AB2467" s="180"/>
      <c r="AC2467" s="205" t="str">
        <f>INDEX(Tracking!$B$6:$B$3001,ROW(A2462),1)&amp;""</f>
        <v/>
      </c>
      <c r="AD2467" s="206">
        <f t="array" ref="AD2467">SUMPRODUCT(MID(0&amp;AC2467,LARGE(INDEX(ISNUMBER(--MID(AC2467,ROW($A$1:$A$25),1))* ROW($A$1:$A$25),0),ROW($A$1:$A$25))+1,1)*10^ROW($A$1:$A$25)/10)</f>
        <v>0</v>
      </c>
      <c r="AE2467" s="180"/>
      <c r="AF2467" s="180"/>
      <c r="AG2467" s="180"/>
    </row>
    <row r="2468" spans="15:33" s="179" customFormat="1" x14ac:dyDescent="0.25">
      <c r="O2468" s="180"/>
      <c r="P2468" s="180"/>
      <c r="Q2468" s="180"/>
      <c r="R2468" s="180"/>
      <c r="S2468" s="180"/>
      <c r="T2468" s="180"/>
      <c r="U2468" s="180"/>
      <c r="V2468" s="180"/>
      <c r="W2468" s="180"/>
      <c r="X2468" s="180"/>
      <c r="Y2468" s="180"/>
      <c r="Z2468" s="180"/>
      <c r="AA2468" s="180"/>
      <c r="AB2468" s="180"/>
      <c r="AC2468" s="205" t="str">
        <f>INDEX(Tracking!$B$6:$B$3001,ROW(A2463),1)&amp;""</f>
        <v/>
      </c>
      <c r="AD2468" s="206">
        <f t="array" ref="AD2468">SUMPRODUCT(MID(0&amp;AC2468,LARGE(INDEX(ISNUMBER(--MID(AC2468,ROW($A$1:$A$25),1))* ROW($A$1:$A$25),0),ROW($A$1:$A$25))+1,1)*10^ROW($A$1:$A$25)/10)</f>
        <v>0</v>
      </c>
      <c r="AE2468" s="180"/>
      <c r="AF2468" s="180"/>
      <c r="AG2468" s="180"/>
    </row>
    <row r="2469" spans="15:33" s="179" customFormat="1" x14ac:dyDescent="0.25">
      <c r="O2469" s="180"/>
      <c r="P2469" s="180"/>
      <c r="Q2469" s="180"/>
      <c r="R2469" s="180"/>
      <c r="S2469" s="180"/>
      <c r="T2469" s="180"/>
      <c r="U2469" s="180"/>
      <c r="V2469" s="180"/>
      <c r="W2469" s="180"/>
      <c r="X2469" s="180"/>
      <c r="Y2469" s="180"/>
      <c r="Z2469" s="180"/>
      <c r="AA2469" s="180"/>
      <c r="AB2469" s="180"/>
      <c r="AC2469" s="205" t="str">
        <f>INDEX(Tracking!$B$6:$B$3001,ROW(A2464),1)&amp;""</f>
        <v/>
      </c>
      <c r="AD2469" s="206">
        <f t="array" ref="AD2469">SUMPRODUCT(MID(0&amp;AC2469,LARGE(INDEX(ISNUMBER(--MID(AC2469,ROW($A$1:$A$25),1))* ROW($A$1:$A$25),0),ROW($A$1:$A$25))+1,1)*10^ROW($A$1:$A$25)/10)</f>
        <v>0</v>
      </c>
      <c r="AE2469" s="180"/>
      <c r="AF2469" s="180"/>
      <c r="AG2469" s="180"/>
    </row>
    <row r="2470" spans="15:33" s="179" customFormat="1" x14ac:dyDescent="0.25">
      <c r="O2470" s="180"/>
      <c r="P2470" s="180"/>
      <c r="Q2470" s="180"/>
      <c r="R2470" s="180"/>
      <c r="S2470" s="180"/>
      <c r="T2470" s="180"/>
      <c r="U2470" s="180"/>
      <c r="V2470" s="180"/>
      <c r="W2470" s="180"/>
      <c r="X2470" s="180"/>
      <c r="Y2470" s="180"/>
      <c r="Z2470" s="180"/>
      <c r="AA2470" s="180"/>
      <c r="AB2470" s="180"/>
      <c r="AC2470" s="205" t="str">
        <f>INDEX(Tracking!$B$6:$B$3001,ROW(A2465),1)&amp;""</f>
        <v/>
      </c>
      <c r="AD2470" s="206">
        <f t="array" ref="AD2470">SUMPRODUCT(MID(0&amp;AC2470,LARGE(INDEX(ISNUMBER(--MID(AC2470,ROW($A$1:$A$25),1))* ROW($A$1:$A$25),0),ROW($A$1:$A$25))+1,1)*10^ROW($A$1:$A$25)/10)</f>
        <v>0</v>
      </c>
      <c r="AE2470" s="180"/>
      <c r="AF2470" s="180"/>
      <c r="AG2470" s="180"/>
    </row>
    <row r="2471" spans="15:33" s="179" customFormat="1" x14ac:dyDescent="0.25">
      <c r="O2471" s="180"/>
      <c r="P2471" s="180"/>
      <c r="Q2471" s="180"/>
      <c r="R2471" s="180"/>
      <c r="S2471" s="180"/>
      <c r="T2471" s="180"/>
      <c r="U2471" s="180"/>
      <c r="V2471" s="180"/>
      <c r="W2471" s="180"/>
      <c r="X2471" s="180"/>
      <c r="Y2471" s="180"/>
      <c r="Z2471" s="180"/>
      <c r="AA2471" s="180"/>
      <c r="AB2471" s="180"/>
      <c r="AC2471" s="205" t="str">
        <f>INDEX(Tracking!$B$6:$B$3001,ROW(A2466),1)&amp;""</f>
        <v/>
      </c>
      <c r="AD2471" s="206">
        <f t="array" ref="AD2471">SUMPRODUCT(MID(0&amp;AC2471,LARGE(INDEX(ISNUMBER(--MID(AC2471,ROW($A$1:$A$25),1))* ROW($A$1:$A$25),0),ROW($A$1:$A$25))+1,1)*10^ROW($A$1:$A$25)/10)</f>
        <v>0</v>
      </c>
      <c r="AE2471" s="180"/>
      <c r="AF2471" s="180"/>
      <c r="AG2471" s="180"/>
    </row>
    <row r="2472" spans="15:33" s="179" customFormat="1" x14ac:dyDescent="0.25">
      <c r="O2472" s="180"/>
      <c r="P2472" s="180"/>
      <c r="Q2472" s="180"/>
      <c r="R2472" s="180"/>
      <c r="S2472" s="180"/>
      <c r="T2472" s="180"/>
      <c r="U2472" s="180"/>
      <c r="V2472" s="180"/>
      <c r="W2472" s="180"/>
      <c r="X2472" s="180"/>
      <c r="Y2472" s="180"/>
      <c r="Z2472" s="180"/>
      <c r="AA2472" s="180"/>
      <c r="AB2472" s="180"/>
      <c r="AC2472" s="205" t="str">
        <f>INDEX(Tracking!$B$6:$B$3001,ROW(A2467),1)&amp;""</f>
        <v/>
      </c>
      <c r="AD2472" s="206">
        <f t="array" ref="AD2472">SUMPRODUCT(MID(0&amp;AC2472,LARGE(INDEX(ISNUMBER(--MID(AC2472,ROW($A$1:$A$25),1))* ROW($A$1:$A$25),0),ROW($A$1:$A$25))+1,1)*10^ROW($A$1:$A$25)/10)</f>
        <v>0</v>
      </c>
      <c r="AE2472" s="180"/>
      <c r="AF2472" s="180"/>
      <c r="AG2472" s="180"/>
    </row>
    <row r="2473" spans="15:33" s="179" customFormat="1" x14ac:dyDescent="0.25">
      <c r="O2473" s="180"/>
      <c r="P2473" s="180"/>
      <c r="Q2473" s="180"/>
      <c r="R2473" s="180"/>
      <c r="S2473" s="180"/>
      <c r="T2473" s="180"/>
      <c r="U2473" s="180"/>
      <c r="V2473" s="180"/>
      <c r="W2473" s="180"/>
      <c r="X2473" s="180"/>
      <c r="Y2473" s="180"/>
      <c r="Z2473" s="180"/>
      <c r="AA2473" s="180"/>
      <c r="AB2473" s="180"/>
      <c r="AC2473" s="205" t="str">
        <f>INDEX(Tracking!$B$6:$B$3001,ROW(A2468),1)&amp;""</f>
        <v/>
      </c>
      <c r="AD2473" s="206">
        <f t="array" ref="AD2473">SUMPRODUCT(MID(0&amp;AC2473,LARGE(INDEX(ISNUMBER(--MID(AC2473,ROW($A$1:$A$25),1))* ROW($A$1:$A$25),0),ROW($A$1:$A$25))+1,1)*10^ROW($A$1:$A$25)/10)</f>
        <v>0</v>
      </c>
      <c r="AE2473" s="180"/>
      <c r="AF2473" s="180"/>
      <c r="AG2473" s="180"/>
    </row>
    <row r="2474" spans="15:33" s="179" customFormat="1" x14ac:dyDescent="0.25">
      <c r="O2474" s="180"/>
      <c r="P2474" s="180"/>
      <c r="Q2474" s="180"/>
      <c r="R2474" s="180"/>
      <c r="S2474" s="180"/>
      <c r="T2474" s="180"/>
      <c r="U2474" s="180"/>
      <c r="V2474" s="180"/>
      <c r="W2474" s="180"/>
      <c r="X2474" s="180"/>
      <c r="Y2474" s="180"/>
      <c r="Z2474" s="180"/>
      <c r="AA2474" s="180"/>
      <c r="AB2474" s="180"/>
      <c r="AC2474" s="205" t="str">
        <f>INDEX(Tracking!$B$6:$B$3001,ROW(A2469),1)&amp;""</f>
        <v/>
      </c>
      <c r="AD2474" s="206">
        <f t="array" ref="AD2474">SUMPRODUCT(MID(0&amp;AC2474,LARGE(INDEX(ISNUMBER(--MID(AC2474,ROW($A$1:$A$25),1))* ROW($A$1:$A$25),0),ROW($A$1:$A$25))+1,1)*10^ROW($A$1:$A$25)/10)</f>
        <v>0</v>
      </c>
      <c r="AE2474" s="180"/>
      <c r="AF2474" s="180"/>
      <c r="AG2474" s="180"/>
    </row>
    <row r="2475" spans="15:33" s="179" customFormat="1" x14ac:dyDescent="0.25">
      <c r="O2475" s="180"/>
      <c r="P2475" s="180"/>
      <c r="Q2475" s="180"/>
      <c r="R2475" s="180"/>
      <c r="S2475" s="180"/>
      <c r="T2475" s="180"/>
      <c r="U2475" s="180"/>
      <c r="V2475" s="180"/>
      <c r="W2475" s="180"/>
      <c r="X2475" s="180"/>
      <c r="Y2475" s="180"/>
      <c r="Z2475" s="180"/>
      <c r="AA2475" s="180"/>
      <c r="AB2475" s="180"/>
      <c r="AC2475" s="205" t="str">
        <f>INDEX(Tracking!$B$6:$B$3001,ROW(A2470),1)&amp;""</f>
        <v/>
      </c>
      <c r="AD2475" s="206">
        <f t="array" ref="AD2475">SUMPRODUCT(MID(0&amp;AC2475,LARGE(INDEX(ISNUMBER(--MID(AC2475,ROW($A$1:$A$25),1))* ROW($A$1:$A$25),0),ROW($A$1:$A$25))+1,1)*10^ROW($A$1:$A$25)/10)</f>
        <v>0</v>
      </c>
      <c r="AE2475" s="180"/>
      <c r="AF2475" s="180"/>
      <c r="AG2475" s="180"/>
    </row>
    <row r="2476" spans="15:33" s="179" customFormat="1" x14ac:dyDescent="0.25">
      <c r="O2476" s="180"/>
      <c r="P2476" s="180"/>
      <c r="Q2476" s="180"/>
      <c r="R2476" s="180"/>
      <c r="S2476" s="180"/>
      <c r="T2476" s="180"/>
      <c r="U2476" s="180"/>
      <c r="V2476" s="180"/>
      <c r="W2476" s="180"/>
      <c r="X2476" s="180"/>
      <c r="Y2476" s="180"/>
      <c r="Z2476" s="180"/>
      <c r="AA2476" s="180"/>
      <c r="AB2476" s="180"/>
      <c r="AC2476" s="205" t="str">
        <f>INDEX(Tracking!$B$6:$B$3001,ROW(A2471),1)&amp;""</f>
        <v/>
      </c>
      <c r="AD2476" s="206">
        <f t="array" ref="AD2476">SUMPRODUCT(MID(0&amp;AC2476,LARGE(INDEX(ISNUMBER(--MID(AC2476,ROW($A$1:$A$25),1))* ROW($A$1:$A$25),0),ROW($A$1:$A$25))+1,1)*10^ROW($A$1:$A$25)/10)</f>
        <v>0</v>
      </c>
      <c r="AE2476" s="180"/>
      <c r="AF2476" s="180"/>
      <c r="AG2476" s="180"/>
    </row>
    <row r="2477" spans="15:33" s="179" customFormat="1" x14ac:dyDescent="0.25">
      <c r="O2477" s="180"/>
      <c r="P2477" s="180"/>
      <c r="Q2477" s="180"/>
      <c r="R2477" s="180"/>
      <c r="S2477" s="180"/>
      <c r="T2477" s="180"/>
      <c r="U2477" s="180"/>
      <c r="V2477" s="180"/>
      <c r="W2477" s="180"/>
      <c r="X2477" s="180"/>
      <c r="Y2477" s="180"/>
      <c r="Z2477" s="180"/>
      <c r="AA2477" s="180"/>
      <c r="AB2477" s="180"/>
      <c r="AC2477" s="205" t="str">
        <f>INDEX(Tracking!$B$6:$B$3001,ROW(A2472),1)&amp;""</f>
        <v/>
      </c>
      <c r="AD2477" s="206">
        <f t="array" ref="AD2477">SUMPRODUCT(MID(0&amp;AC2477,LARGE(INDEX(ISNUMBER(--MID(AC2477,ROW($A$1:$A$25),1))* ROW($A$1:$A$25),0),ROW($A$1:$A$25))+1,1)*10^ROW($A$1:$A$25)/10)</f>
        <v>0</v>
      </c>
      <c r="AE2477" s="180"/>
      <c r="AF2477" s="180"/>
      <c r="AG2477" s="180"/>
    </row>
    <row r="2478" spans="15:33" s="179" customFormat="1" x14ac:dyDescent="0.25">
      <c r="O2478" s="180"/>
      <c r="P2478" s="180"/>
      <c r="Q2478" s="180"/>
      <c r="R2478" s="180"/>
      <c r="S2478" s="180"/>
      <c r="T2478" s="180"/>
      <c r="U2478" s="180"/>
      <c r="V2478" s="180"/>
      <c r="W2478" s="180"/>
      <c r="X2478" s="180"/>
      <c r="Y2478" s="180"/>
      <c r="Z2478" s="180"/>
      <c r="AA2478" s="180"/>
      <c r="AB2478" s="180"/>
      <c r="AC2478" s="205" t="str">
        <f>INDEX(Tracking!$B$6:$B$3001,ROW(A2473),1)&amp;""</f>
        <v/>
      </c>
      <c r="AD2478" s="206">
        <f t="array" ref="AD2478">SUMPRODUCT(MID(0&amp;AC2478,LARGE(INDEX(ISNUMBER(--MID(AC2478,ROW($A$1:$A$25),1))* ROW($A$1:$A$25),0),ROW($A$1:$A$25))+1,1)*10^ROW($A$1:$A$25)/10)</f>
        <v>0</v>
      </c>
      <c r="AE2478" s="180"/>
      <c r="AF2478" s="180"/>
      <c r="AG2478" s="180"/>
    </row>
    <row r="2479" spans="15:33" s="179" customFormat="1" x14ac:dyDescent="0.25">
      <c r="O2479" s="180"/>
      <c r="P2479" s="180"/>
      <c r="Q2479" s="180"/>
      <c r="R2479" s="180"/>
      <c r="S2479" s="180"/>
      <c r="T2479" s="180"/>
      <c r="U2479" s="180"/>
      <c r="V2479" s="180"/>
      <c r="W2479" s="180"/>
      <c r="X2479" s="180"/>
      <c r="Y2479" s="180"/>
      <c r="Z2479" s="180"/>
      <c r="AA2479" s="180"/>
      <c r="AB2479" s="180"/>
      <c r="AC2479" s="205" t="str">
        <f>INDEX(Tracking!$B$6:$B$3001,ROW(A2474),1)&amp;""</f>
        <v/>
      </c>
      <c r="AD2479" s="206">
        <f t="array" ref="AD2479">SUMPRODUCT(MID(0&amp;AC2479,LARGE(INDEX(ISNUMBER(--MID(AC2479,ROW($A$1:$A$25),1))* ROW($A$1:$A$25),0),ROW($A$1:$A$25))+1,1)*10^ROW($A$1:$A$25)/10)</f>
        <v>0</v>
      </c>
      <c r="AE2479" s="180"/>
      <c r="AF2479" s="180"/>
      <c r="AG2479" s="180"/>
    </row>
    <row r="2480" spans="15:33" s="179" customFormat="1" x14ac:dyDescent="0.25">
      <c r="O2480" s="180"/>
      <c r="P2480" s="180"/>
      <c r="Q2480" s="180"/>
      <c r="R2480" s="180"/>
      <c r="S2480" s="180"/>
      <c r="T2480" s="180"/>
      <c r="U2480" s="180"/>
      <c r="V2480" s="180"/>
      <c r="W2480" s="180"/>
      <c r="X2480" s="180"/>
      <c r="Y2480" s="180"/>
      <c r="Z2480" s="180"/>
      <c r="AA2480" s="180"/>
      <c r="AB2480" s="180"/>
      <c r="AC2480" s="205" t="str">
        <f>INDEX(Tracking!$B$6:$B$3001,ROW(A2475),1)&amp;""</f>
        <v/>
      </c>
      <c r="AD2480" s="206">
        <f t="array" ref="AD2480">SUMPRODUCT(MID(0&amp;AC2480,LARGE(INDEX(ISNUMBER(--MID(AC2480,ROW($A$1:$A$25),1))* ROW($A$1:$A$25),0),ROW($A$1:$A$25))+1,1)*10^ROW($A$1:$A$25)/10)</f>
        <v>0</v>
      </c>
      <c r="AE2480" s="180"/>
      <c r="AF2480" s="180"/>
      <c r="AG2480" s="180"/>
    </row>
    <row r="2481" spans="15:33" s="179" customFormat="1" x14ac:dyDescent="0.25">
      <c r="O2481" s="180"/>
      <c r="P2481" s="180"/>
      <c r="Q2481" s="180"/>
      <c r="R2481" s="180"/>
      <c r="S2481" s="180"/>
      <c r="T2481" s="180"/>
      <c r="U2481" s="180"/>
      <c r="V2481" s="180"/>
      <c r="W2481" s="180"/>
      <c r="X2481" s="180"/>
      <c r="Y2481" s="180"/>
      <c r="Z2481" s="180"/>
      <c r="AA2481" s="180"/>
      <c r="AB2481" s="180"/>
      <c r="AC2481" s="205" t="str">
        <f>INDEX(Tracking!$B$6:$B$3001,ROW(A2476),1)&amp;""</f>
        <v/>
      </c>
      <c r="AD2481" s="206">
        <f t="array" ref="AD2481">SUMPRODUCT(MID(0&amp;AC2481,LARGE(INDEX(ISNUMBER(--MID(AC2481,ROW($A$1:$A$25),1))* ROW($A$1:$A$25),0),ROW($A$1:$A$25))+1,1)*10^ROW($A$1:$A$25)/10)</f>
        <v>0</v>
      </c>
      <c r="AE2481" s="180"/>
      <c r="AF2481" s="180"/>
      <c r="AG2481" s="180"/>
    </row>
    <row r="2482" spans="15:33" s="179" customFormat="1" x14ac:dyDescent="0.25">
      <c r="O2482" s="180"/>
      <c r="P2482" s="180"/>
      <c r="Q2482" s="180"/>
      <c r="R2482" s="180"/>
      <c r="S2482" s="180"/>
      <c r="T2482" s="180"/>
      <c r="U2482" s="180"/>
      <c r="V2482" s="180"/>
      <c r="W2482" s="180"/>
      <c r="X2482" s="180"/>
      <c r="Y2482" s="180"/>
      <c r="Z2482" s="180"/>
      <c r="AA2482" s="180"/>
      <c r="AB2482" s="180"/>
      <c r="AC2482" s="205" t="str">
        <f>INDEX(Tracking!$B$6:$B$3001,ROW(A2477),1)&amp;""</f>
        <v/>
      </c>
      <c r="AD2482" s="206">
        <f t="array" ref="AD2482">SUMPRODUCT(MID(0&amp;AC2482,LARGE(INDEX(ISNUMBER(--MID(AC2482,ROW($A$1:$A$25),1))* ROW($A$1:$A$25),0),ROW($A$1:$A$25))+1,1)*10^ROW($A$1:$A$25)/10)</f>
        <v>0</v>
      </c>
      <c r="AE2482" s="180"/>
      <c r="AF2482" s="180"/>
      <c r="AG2482" s="180"/>
    </row>
    <row r="2483" spans="15:33" s="179" customFormat="1" x14ac:dyDescent="0.25">
      <c r="O2483" s="180"/>
      <c r="P2483" s="180"/>
      <c r="Q2483" s="180"/>
      <c r="R2483" s="180"/>
      <c r="S2483" s="180"/>
      <c r="T2483" s="180"/>
      <c r="U2483" s="180"/>
      <c r="V2483" s="180"/>
      <c r="W2483" s="180"/>
      <c r="X2483" s="180"/>
      <c r="Y2483" s="180"/>
      <c r="Z2483" s="180"/>
      <c r="AA2483" s="180"/>
      <c r="AB2483" s="180"/>
      <c r="AC2483" s="205" t="str">
        <f>INDEX(Tracking!$B$6:$B$3001,ROW(A2478),1)&amp;""</f>
        <v/>
      </c>
      <c r="AD2483" s="206">
        <f t="array" ref="AD2483">SUMPRODUCT(MID(0&amp;AC2483,LARGE(INDEX(ISNUMBER(--MID(AC2483,ROW($A$1:$A$25),1))* ROW($A$1:$A$25),0),ROW($A$1:$A$25))+1,1)*10^ROW($A$1:$A$25)/10)</f>
        <v>0</v>
      </c>
      <c r="AE2483" s="180"/>
      <c r="AF2483" s="180"/>
      <c r="AG2483" s="180"/>
    </row>
    <row r="2484" spans="15:33" s="179" customFormat="1" x14ac:dyDescent="0.25">
      <c r="O2484" s="180"/>
      <c r="P2484" s="180"/>
      <c r="Q2484" s="180"/>
      <c r="R2484" s="180"/>
      <c r="S2484" s="180"/>
      <c r="T2484" s="180"/>
      <c r="U2484" s="180"/>
      <c r="V2484" s="180"/>
      <c r="W2484" s="180"/>
      <c r="X2484" s="180"/>
      <c r="Y2484" s="180"/>
      <c r="Z2484" s="180"/>
      <c r="AA2484" s="180"/>
      <c r="AB2484" s="180"/>
      <c r="AC2484" s="205" t="str">
        <f>INDEX(Tracking!$B$6:$B$3001,ROW(A2479),1)&amp;""</f>
        <v/>
      </c>
      <c r="AD2484" s="206">
        <f t="array" ref="AD2484">SUMPRODUCT(MID(0&amp;AC2484,LARGE(INDEX(ISNUMBER(--MID(AC2484,ROW($A$1:$A$25),1))* ROW($A$1:$A$25),0),ROW($A$1:$A$25))+1,1)*10^ROW($A$1:$A$25)/10)</f>
        <v>0</v>
      </c>
      <c r="AE2484" s="180"/>
      <c r="AF2484" s="180"/>
      <c r="AG2484" s="180"/>
    </row>
    <row r="2485" spans="15:33" s="179" customFormat="1" x14ac:dyDescent="0.25">
      <c r="O2485" s="180"/>
      <c r="P2485" s="180"/>
      <c r="Q2485" s="180"/>
      <c r="R2485" s="180"/>
      <c r="S2485" s="180"/>
      <c r="T2485" s="180"/>
      <c r="U2485" s="180"/>
      <c r="V2485" s="180"/>
      <c r="W2485" s="180"/>
      <c r="X2485" s="180"/>
      <c r="Y2485" s="180"/>
      <c r="Z2485" s="180"/>
      <c r="AA2485" s="180"/>
      <c r="AB2485" s="180"/>
      <c r="AC2485" s="205" t="str">
        <f>INDEX(Tracking!$B$6:$B$3001,ROW(A2480),1)&amp;""</f>
        <v/>
      </c>
      <c r="AD2485" s="206">
        <f t="array" ref="AD2485">SUMPRODUCT(MID(0&amp;AC2485,LARGE(INDEX(ISNUMBER(--MID(AC2485,ROW($A$1:$A$25),1))* ROW($A$1:$A$25),0),ROW($A$1:$A$25))+1,1)*10^ROW($A$1:$A$25)/10)</f>
        <v>0</v>
      </c>
      <c r="AE2485" s="180"/>
      <c r="AF2485" s="180"/>
      <c r="AG2485" s="180"/>
    </row>
    <row r="2486" spans="15:33" s="179" customFormat="1" x14ac:dyDescent="0.25">
      <c r="O2486" s="180"/>
      <c r="P2486" s="180"/>
      <c r="Q2486" s="180"/>
      <c r="R2486" s="180"/>
      <c r="S2486" s="180"/>
      <c r="T2486" s="180"/>
      <c r="U2486" s="180"/>
      <c r="V2486" s="180"/>
      <c r="W2486" s="180"/>
      <c r="X2486" s="180"/>
      <c r="Y2486" s="180"/>
      <c r="Z2486" s="180"/>
      <c r="AA2486" s="180"/>
      <c r="AB2486" s="180"/>
      <c r="AC2486" s="205" t="str">
        <f>INDEX(Tracking!$B$6:$B$3001,ROW(A2481),1)&amp;""</f>
        <v/>
      </c>
      <c r="AD2486" s="206">
        <f t="array" ref="AD2486">SUMPRODUCT(MID(0&amp;AC2486,LARGE(INDEX(ISNUMBER(--MID(AC2486,ROW($A$1:$A$25),1))* ROW($A$1:$A$25),0),ROW($A$1:$A$25))+1,1)*10^ROW($A$1:$A$25)/10)</f>
        <v>0</v>
      </c>
      <c r="AE2486" s="180"/>
      <c r="AF2486" s="180"/>
      <c r="AG2486" s="180"/>
    </row>
    <row r="2487" spans="15:33" s="179" customFormat="1" x14ac:dyDescent="0.25">
      <c r="O2487" s="180"/>
      <c r="P2487" s="180"/>
      <c r="Q2487" s="180"/>
      <c r="R2487" s="180"/>
      <c r="S2487" s="180"/>
      <c r="T2487" s="180"/>
      <c r="U2487" s="180"/>
      <c r="V2487" s="180"/>
      <c r="W2487" s="180"/>
      <c r="X2487" s="180"/>
      <c r="Y2487" s="180"/>
      <c r="Z2487" s="180"/>
      <c r="AA2487" s="180"/>
      <c r="AB2487" s="180"/>
      <c r="AC2487" s="205" t="str">
        <f>INDEX(Tracking!$B$6:$B$3001,ROW(A2482),1)&amp;""</f>
        <v/>
      </c>
      <c r="AD2487" s="206">
        <f t="array" ref="AD2487">SUMPRODUCT(MID(0&amp;AC2487,LARGE(INDEX(ISNUMBER(--MID(AC2487,ROW($A$1:$A$25),1))* ROW($A$1:$A$25),0),ROW($A$1:$A$25))+1,1)*10^ROW($A$1:$A$25)/10)</f>
        <v>0</v>
      </c>
      <c r="AE2487" s="180"/>
      <c r="AF2487" s="180"/>
      <c r="AG2487" s="180"/>
    </row>
    <row r="2488" spans="15:33" s="179" customFormat="1" x14ac:dyDescent="0.25">
      <c r="O2488" s="180"/>
      <c r="P2488" s="180"/>
      <c r="Q2488" s="180"/>
      <c r="R2488" s="180"/>
      <c r="S2488" s="180"/>
      <c r="T2488" s="180"/>
      <c r="U2488" s="180"/>
      <c r="V2488" s="180"/>
      <c r="W2488" s="180"/>
      <c r="X2488" s="180"/>
      <c r="Y2488" s="180"/>
      <c r="Z2488" s="180"/>
      <c r="AA2488" s="180"/>
      <c r="AB2488" s="180"/>
      <c r="AC2488" s="205" t="str">
        <f>INDEX(Tracking!$B$6:$B$3001,ROW(A2483),1)&amp;""</f>
        <v/>
      </c>
      <c r="AD2488" s="206">
        <f t="array" ref="AD2488">SUMPRODUCT(MID(0&amp;AC2488,LARGE(INDEX(ISNUMBER(--MID(AC2488,ROW($A$1:$A$25),1))* ROW($A$1:$A$25),0),ROW($A$1:$A$25))+1,1)*10^ROW($A$1:$A$25)/10)</f>
        <v>0</v>
      </c>
      <c r="AE2488" s="180"/>
      <c r="AF2488" s="180"/>
      <c r="AG2488" s="180"/>
    </row>
    <row r="2489" spans="15:33" s="179" customFormat="1" x14ac:dyDescent="0.25">
      <c r="O2489" s="180"/>
      <c r="P2489" s="180"/>
      <c r="Q2489" s="180"/>
      <c r="R2489" s="180"/>
      <c r="S2489" s="180"/>
      <c r="T2489" s="180"/>
      <c r="U2489" s="180"/>
      <c r="V2489" s="180"/>
      <c r="W2489" s="180"/>
      <c r="X2489" s="180"/>
      <c r="Y2489" s="180"/>
      <c r="Z2489" s="180"/>
      <c r="AA2489" s="180"/>
      <c r="AB2489" s="180"/>
      <c r="AC2489" s="205" t="str">
        <f>INDEX(Tracking!$B$6:$B$3001,ROW(A2484),1)&amp;""</f>
        <v/>
      </c>
      <c r="AD2489" s="206">
        <f t="array" ref="AD2489">SUMPRODUCT(MID(0&amp;AC2489,LARGE(INDEX(ISNUMBER(--MID(AC2489,ROW($A$1:$A$25),1))* ROW($A$1:$A$25),0),ROW($A$1:$A$25))+1,1)*10^ROW($A$1:$A$25)/10)</f>
        <v>0</v>
      </c>
      <c r="AE2489" s="180"/>
      <c r="AF2489" s="180"/>
      <c r="AG2489" s="180"/>
    </row>
    <row r="2490" spans="15:33" s="179" customFormat="1" x14ac:dyDescent="0.25">
      <c r="O2490" s="180"/>
      <c r="P2490" s="180"/>
      <c r="Q2490" s="180"/>
      <c r="R2490" s="180"/>
      <c r="S2490" s="180"/>
      <c r="T2490" s="180"/>
      <c r="U2490" s="180"/>
      <c r="V2490" s="180"/>
      <c r="W2490" s="180"/>
      <c r="X2490" s="180"/>
      <c r="Y2490" s="180"/>
      <c r="Z2490" s="180"/>
      <c r="AA2490" s="180"/>
      <c r="AB2490" s="180"/>
      <c r="AC2490" s="205" t="str">
        <f>INDEX(Tracking!$B$6:$B$3001,ROW(A2485),1)&amp;""</f>
        <v/>
      </c>
      <c r="AD2490" s="206">
        <f t="array" ref="AD2490">SUMPRODUCT(MID(0&amp;AC2490,LARGE(INDEX(ISNUMBER(--MID(AC2490,ROW($A$1:$A$25),1))* ROW($A$1:$A$25),0),ROW($A$1:$A$25))+1,1)*10^ROW($A$1:$A$25)/10)</f>
        <v>0</v>
      </c>
      <c r="AE2490" s="180"/>
      <c r="AF2490" s="180"/>
      <c r="AG2490" s="180"/>
    </row>
    <row r="2491" spans="15:33" s="179" customFormat="1" x14ac:dyDescent="0.25">
      <c r="O2491" s="180"/>
      <c r="P2491" s="180"/>
      <c r="Q2491" s="180"/>
      <c r="R2491" s="180"/>
      <c r="S2491" s="180"/>
      <c r="T2491" s="180"/>
      <c r="U2491" s="180"/>
      <c r="V2491" s="180"/>
      <c r="W2491" s="180"/>
      <c r="X2491" s="180"/>
      <c r="Y2491" s="180"/>
      <c r="Z2491" s="180"/>
      <c r="AA2491" s="180"/>
      <c r="AB2491" s="180"/>
      <c r="AC2491" s="205" t="str">
        <f>INDEX(Tracking!$B$6:$B$3001,ROW(A2486),1)&amp;""</f>
        <v/>
      </c>
      <c r="AD2491" s="206">
        <f t="array" ref="AD2491">SUMPRODUCT(MID(0&amp;AC2491,LARGE(INDEX(ISNUMBER(--MID(AC2491,ROW($A$1:$A$25),1))* ROW($A$1:$A$25),0),ROW($A$1:$A$25))+1,1)*10^ROW($A$1:$A$25)/10)</f>
        <v>0</v>
      </c>
      <c r="AE2491" s="180"/>
      <c r="AF2491" s="180"/>
      <c r="AG2491" s="180"/>
    </row>
    <row r="2492" spans="15:33" s="179" customFormat="1" x14ac:dyDescent="0.25">
      <c r="O2492" s="180"/>
      <c r="P2492" s="180"/>
      <c r="Q2492" s="180"/>
      <c r="R2492" s="180"/>
      <c r="S2492" s="180"/>
      <c r="T2492" s="180"/>
      <c r="U2492" s="180"/>
      <c r="V2492" s="180"/>
      <c r="W2492" s="180"/>
      <c r="X2492" s="180"/>
      <c r="Y2492" s="180"/>
      <c r="Z2492" s="180"/>
      <c r="AA2492" s="180"/>
      <c r="AB2492" s="180"/>
      <c r="AC2492" s="205" t="str">
        <f>INDEX(Tracking!$B$6:$B$3001,ROW(A2487),1)&amp;""</f>
        <v/>
      </c>
      <c r="AD2492" s="206">
        <f t="array" ref="AD2492">SUMPRODUCT(MID(0&amp;AC2492,LARGE(INDEX(ISNUMBER(--MID(AC2492,ROW($A$1:$A$25),1))* ROW($A$1:$A$25),0),ROW($A$1:$A$25))+1,1)*10^ROW($A$1:$A$25)/10)</f>
        <v>0</v>
      </c>
      <c r="AE2492" s="180"/>
      <c r="AF2492" s="180"/>
      <c r="AG2492" s="180"/>
    </row>
    <row r="2493" spans="15:33" s="179" customFormat="1" x14ac:dyDescent="0.25">
      <c r="O2493" s="180"/>
      <c r="P2493" s="180"/>
      <c r="Q2493" s="180"/>
      <c r="R2493" s="180"/>
      <c r="S2493" s="180"/>
      <c r="T2493" s="180"/>
      <c r="U2493" s="180"/>
      <c r="V2493" s="180"/>
      <c r="W2493" s="180"/>
      <c r="X2493" s="180"/>
      <c r="Y2493" s="180"/>
      <c r="Z2493" s="180"/>
      <c r="AA2493" s="180"/>
      <c r="AB2493" s="180"/>
      <c r="AC2493" s="205" t="str">
        <f>INDEX(Tracking!$B$6:$B$3001,ROW(A2488),1)&amp;""</f>
        <v/>
      </c>
      <c r="AD2493" s="206">
        <f t="array" ref="AD2493">SUMPRODUCT(MID(0&amp;AC2493,LARGE(INDEX(ISNUMBER(--MID(AC2493,ROW($A$1:$A$25),1))* ROW($A$1:$A$25),0),ROW($A$1:$A$25))+1,1)*10^ROW($A$1:$A$25)/10)</f>
        <v>0</v>
      </c>
      <c r="AE2493" s="180"/>
      <c r="AF2493" s="180"/>
      <c r="AG2493" s="180"/>
    </row>
    <row r="2494" spans="15:33" s="179" customFormat="1" x14ac:dyDescent="0.25">
      <c r="O2494" s="180"/>
      <c r="P2494" s="180"/>
      <c r="Q2494" s="180"/>
      <c r="R2494" s="180"/>
      <c r="S2494" s="180"/>
      <c r="T2494" s="180"/>
      <c r="U2494" s="180"/>
      <c r="V2494" s="180"/>
      <c r="W2494" s="180"/>
      <c r="X2494" s="180"/>
      <c r="Y2494" s="180"/>
      <c r="Z2494" s="180"/>
      <c r="AA2494" s="180"/>
      <c r="AB2494" s="180"/>
      <c r="AC2494" s="205" t="str">
        <f>INDEX(Tracking!$B$6:$B$3001,ROW(A2489),1)&amp;""</f>
        <v/>
      </c>
      <c r="AD2494" s="206">
        <f t="array" ref="AD2494">SUMPRODUCT(MID(0&amp;AC2494,LARGE(INDEX(ISNUMBER(--MID(AC2494,ROW($A$1:$A$25),1))* ROW($A$1:$A$25),0),ROW($A$1:$A$25))+1,1)*10^ROW($A$1:$A$25)/10)</f>
        <v>0</v>
      </c>
      <c r="AE2494" s="180"/>
      <c r="AF2494" s="180"/>
      <c r="AG2494" s="180"/>
    </row>
    <row r="2495" spans="15:33" s="179" customFormat="1" x14ac:dyDescent="0.25">
      <c r="O2495" s="180"/>
      <c r="P2495" s="180"/>
      <c r="Q2495" s="180"/>
      <c r="R2495" s="180"/>
      <c r="S2495" s="180"/>
      <c r="T2495" s="180"/>
      <c r="U2495" s="180"/>
      <c r="V2495" s="180"/>
      <c r="W2495" s="180"/>
      <c r="X2495" s="180"/>
      <c r="Y2495" s="180"/>
      <c r="Z2495" s="180"/>
      <c r="AA2495" s="180"/>
      <c r="AB2495" s="180"/>
      <c r="AC2495" s="205" t="str">
        <f>INDEX(Tracking!$B$6:$B$3001,ROW(A2490),1)&amp;""</f>
        <v/>
      </c>
      <c r="AD2495" s="206">
        <f t="array" ref="AD2495">SUMPRODUCT(MID(0&amp;AC2495,LARGE(INDEX(ISNUMBER(--MID(AC2495,ROW($A$1:$A$25),1))* ROW($A$1:$A$25),0),ROW($A$1:$A$25))+1,1)*10^ROW($A$1:$A$25)/10)</f>
        <v>0</v>
      </c>
      <c r="AE2495" s="180"/>
      <c r="AF2495" s="180"/>
      <c r="AG2495" s="180"/>
    </row>
    <row r="2496" spans="15:33" s="179" customFormat="1" x14ac:dyDescent="0.25">
      <c r="O2496" s="180"/>
      <c r="P2496" s="180"/>
      <c r="Q2496" s="180"/>
      <c r="R2496" s="180"/>
      <c r="S2496" s="180"/>
      <c r="T2496" s="180"/>
      <c r="U2496" s="180"/>
      <c r="V2496" s="180"/>
      <c r="W2496" s="180"/>
      <c r="X2496" s="180"/>
      <c r="Y2496" s="180"/>
      <c r="Z2496" s="180"/>
      <c r="AA2496" s="180"/>
      <c r="AB2496" s="180"/>
      <c r="AC2496" s="205" t="str">
        <f>INDEX(Tracking!$B$6:$B$3001,ROW(A2491),1)&amp;""</f>
        <v/>
      </c>
      <c r="AD2496" s="206">
        <f t="array" ref="AD2496">SUMPRODUCT(MID(0&amp;AC2496,LARGE(INDEX(ISNUMBER(--MID(AC2496,ROW($A$1:$A$25),1))* ROW($A$1:$A$25),0),ROW($A$1:$A$25))+1,1)*10^ROW($A$1:$A$25)/10)</f>
        <v>0</v>
      </c>
      <c r="AE2496" s="180"/>
      <c r="AF2496" s="180"/>
      <c r="AG2496" s="180"/>
    </row>
    <row r="2497" spans="15:33" s="179" customFormat="1" x14ac:dyDescent="0.25">
      <c r="O2497" s="180"/>
      <c r="P2497" s="180"/>
      <c r="Q2497" s="180"/>
      <c r="R2497" s="180"/>
      <c r="S2497" s="180"/>
      <c r="T2497" s="180"/>
      <c r="U2497" s="180"/>
      <c r="V2497" s="180"/>
      <c r="W2497" s="180"/>
      <c r="X2497" s="180"/>
      <c r="Y2497" s="180"/>
      <c r="Z2497" s="180"/>
      <c r="AA2497" s="180"/>
      <c r="AB2497" s="180"/>
      <c r="AC2497" s="205" t="str">
        <f>INDEX(Tracking!$B$6:$B$3001,ROW(A2492),1)&amp;""</f>
        <v/>
      </c>
      <c r="AD2497" s="206">
        <f t="array" ref="AD2497">SUMPRODUCT(MID(0&amp;AC2497,LARGE(INDEX(ISNUMBER(--MID(AC2497,ROW($A$1:$A$25),1))* ROW($A$1:$A$25),0),ROW($A$1:$A$25))+1,1)*10^ROW($A$1:$A$25)/10)</f>
        <v>0</v>
      </c>
      <c r="AE2497" s="180"/>
      <c r="AF2497" s="180"/>
      <c r="AG2497" s="180"/>
    </row>
    <row r="2498" spans="15:33" s="179" customFormat="1" x14ac:dyDescent="0.25">
      <c r="O2498" s="180"/>
      <c r="P2498" s="180"/>
      <c r="Q2498" s="180"/>
      <c r="R2498" s="180"/>
      <c r="S2498" s="180"/>
      <c r="T2498" s="180"/>
      <c r="U2498" s="180"/>
      <c r="V2498" s="180"/>
      <c r="W2498" s="180"/>
      <c r="X2498" s="180"/>
      <c r="Y2498" s="180"/>
      <c r="Z2498" s="180"/>
      <c r="AA2498" s="180"/>
      <c r="AB2498" s="180"/>
      <c r="AC2498" s="205" t="str">
        <f>INDEX(Tracking!$B$6:$B$3001,ROW(A2493),1)&amp;""</f>
        <v/>
      </c>
      <c r="AD2498" s="206">
        <f t="array" ref="AD2498">SUMPRODUCT(MID(0&amp;AC2498,LARGE(INDEX(ISNUMBER(--MID(AC2498,ROW($A$1:$A$25),1))* ROW($A$1:$A$25),0),ROW($A$1:$A$25))+1,1)*10^ROW($A$1:$A$25)/10)</f>
        <v>0</v>
      </c>
      <c r="AE2498" s="180"/>
      <c r="AF2498" s="180"/>
      <c r="AG2498" s="180"/>
    </row>
    <row r="2499" spans="15:33" s="179" customFormat="1" x14ac:dyDescent="0.25">
      <c r="O2499" s="180"/>
      <c r="P2499" s="180"/>
      <c r="Q2499" s="180"/>
      <c r="R2499" s="180"/>
      <c r="S2499" s="180"/>
      <c r="T2499" s="180"/>
      <c r="U2499" s="180"/>
      <c r="V2499" s="180"/>
      <c r="W2499" s="180"/>
      <c r="X2499" s="180"/>
      <c r="Y2499" s="180"/>
      <c r="Z2499" s="180"/>
      <c r="AA2499" s="180"/>
      <c r="AB2499" s="180"/>
      <c r="AC2499" s="205" t="str">
        <f>INDEX(Tracking!$B$6:$B$3001,ROW(A2494),1)&amp;""</f>
        <v/>
      </c>
      <c r="AD2499" s="206">
        <f t="array" ref="AD2499">SUMPRODUCT(MID(0&amp;AC2499,LARGE(INDEX(ISNUMBER(--MID(AC2499,ROW($A$1:$A$25),1))* ROW($A$1:$A$25),0),ROW($A$1:$A$25))+1,1)*10^ROW($A$1:$A$25)/10)</f>
        <v>0</v>
      </c>
      <c r="AE2499" s="180"/>
      <c r="AF2499" s="180"/>
      <c r="AG2499" s="180"/>
    </row>
    <row r="2500" spans="15:33" s="179" customFormat="1" x14ac:dyDescent="0.25">
      <c r="O2500" s="180"/>
      <c r="P2500" s="180"/>
      <c r="Q2500" s="180"/>
      <c r="R2500" s="180"/>
      <c r="S2500" s="180"/>
      <c r="T2500" s="180"/>
      <c r="U2500" s="180"/>
      <c r="V2500" s="180"/>
      <c r="W2500" s="180"/>
      <c r="X2500" s="180"/>
      <c r="Y2500" s="180"/>
      <c r="Z2500" s="180"/>
      <c r="AA2500" s="180"/>
      <c r="AB2500" s="180"/>
      <c r="AC2500" s="205" t="str">
        <f>INDEX(Tracking!$B$6:$B$3001,ROW(A2495),1)&amp;""</f>
        <v/>
      </c>
      <c r="AD2500" s="206">
        <f t="array" ref="AD2500">SUMPRODUCT(MID(0&amp;AC2500,LARGE(INDEX(ISNUMBER(--MID(AC2500,ROW($A$1:$A$25),1))* ROW($A$1:$A$25),0),ROW($A$1:$A$25))+1,1)*10^ROW($A$1:$A$25)/10)</f>
        <v>0</v>
      </c>
      <c r="AE2500" s="180"/>
      <c r="AF2500" s="180"/>
      <c r="AG2500" s="180"/>
    </row>
    <row r="2501" spans="15:33" s="179" customFormat="1" x14ac:dyDescent="0.25">
      <c r="O2501" s="180"/>
      <c r="P2501" s="180"/>
      <c r="Q2501" s="180"/>
      <c r="R2501" s="180"/>
      <c r="S2501" s="180"/>
      <c r="T2501" s="180"/>
      <c r="U2501" s="180"/>
      <c r="V2501" s="180"/>
      <c r="W2501" s="180"/>
      <c r="X2501" s="180"/>
      <c r="Y2501" s="180"/>
      <c r="Z2501" s="180"/>
      <c r="AA2501" s="180"/>
      <c r="AB2501" s="180"/>
      <c r="AC2501" s="205" t="str">
        <f>INDEX(Tracking!$B$6:$B$3001,ROW(A2496),1)&amp;""</f>
        <v/>
      </c>
      <c r="AD2501" s="206">
        <f t="array" ref="AD2501">SUMPRODUCT(MID(0&amp;AC2501,LARGE(INDEX(ISNUMBER(--MID(AC2501,ROW($A$1:$A$25),1))* ROW($A$1:$A$25),0),ROW($A$1:$A$25))+1,1)*10^ROW($A$1:$A$25)/10)</f>
        <v>0</v>
      </c>
      <c r="AE2501" s="180"/>
      <c r="AF2501" s="180"/>
      <c r="AG2501" s="180"/>
    </row>
    <row r="2502" spans="15:33" s="179" customFormat="1" x14ac:dyDescent="0.25">
      <c r="O2502" s="180"/>
      <c r="P2502" s="180"/>
      <c r="Q2502" s="180"/>
      <c r="R2502" s="180"/>
      <c r="S2502" s="180"/>
      <c r="T2502" s="180"/>
      <c r="U2502" s="180"/>
      <c r="V2502" s="180"/>
      <c r="W2502" s="180"/>
      <c r="X2502" s="180"/>
      <c r="Y2502" s="180"/>
      <c r="Z2502" s="180"/>
      <c r="AA2502" s="180"/>
      <c r="AB2502" s="180"/>
      <c r="AC2502" s="205" t="str">
        <f>INDEX(Tracking!$B$6:$B$3001,ROW(A2497),1)&amp;""</f>
        <v/>
      </c>
      <c r="AD2502" s="206">
        <f t="array" ref="AD2502">SUMPRODUCT(MID(0&amp;AC2502,LARGE(INDEX(ISNUMBER(--MID(AC2502,ROW($A$1:$A$25),1))* ROW($A$1:$A$25),0),ROW($A$1:$A$25))+1,1)*10^ROW($A$1:$A$25)/10)</f>
        <v>0</v>
      </c>
      <c r="AE2502" s="180"/>
      <c r="AF2502" s="180"/>
      <c r="AG2502" s="180"/>
    </row>
    <row r="2503" spans="15:33" s="179" customFormat="1" x14ac:dyDescent="0.25">
      <c r="O2503" s="180"/>
      <c r="P2503" s="180"/>
      <c r="Q2503" s="180"/>
      <c r="R2503" s="180"/>
      <c r="S2503" s="180"/>
      <c r="T2503" s="180"/>
      <c r="U2503" s="180"/>
      <c r="V2503" s="180"/>
      <c r="W2503" s="180"/>
      <c r="X2503" s="180"/>
      <c r="Y2503" s="180"/>
      <c r="Z2503" s="180"/>
      <c r="AA2503" s="180"/>
      <c r="AB2503" s="180"/>
      <c r="AC2503" s="205" t="str">
        <f>INDEX(Tracking!$B$6:$B$3001,ROW(A2498),1)&amp;""</f>
        <v/>
      </c>
      <c r="AD2503" s="206">
        <f t="array" ref="AD2503">SUMPRODUCT(MID(0&amp;AC2503,LARGE(INDEX(ISNUMBER(--MID(AC2503,ROW($A$1:$A$25),1))* ROW($A$1:$A$25),0),ROW($A$1:$A$25))+1,1)*10^ROW($A$1:$A$25)/10)</f>
        <v>0</v>
      </c>
      <c r="AE2503" s="180"/>
      <c r="AF2503" s="180"/>
      <c r="AG2503" s="180"/>
    </row>
    <row r="2504" spans="15:33" s="179" customFormat="1" x14ac:dyDescent="0.25">
      <c r="O2504" s="180"/>
      <c r="P2504" s="180"/>
      <c r="Q2504" s="180"/>
      <c r="R2504" s="180"/>
      <c r="S2504" s="180"/>
      <c r="T2504" s="180"/>
      <c r="U2504" s="180"/>
      <c r="V2504" s="180"/>
      <c r="W2504" s="180"/>
      <c r="X2504" s="180"/>
      <c r="Y2504" s="180"/>
      <c r="Z2504" s="180"/>
      <c r="AA2504" s="180"/>
      <c r="AB2504" s="180"/>
      <c r="AC2504" s="205" t="str">
        <f>INDEX(Tracking!$B$6:$B$3001,ROW(A2499),1)&amp;""</f>
        <v/>
      </c>
      <c r="AD2504" s="206">
        <f t="array" ref="AD2504">SUMPRODUCT(MID(0&amp;AC2504,LARGE(INDEX(ISNUMBER(--MID(AC2504,ROW($A$1:$A$25),1))* ROW($A$1:$A$25),0),ROW($A$1:$A$25))+1,1)*10^ROW($A$1:$A$25)/10)</f>
        <v>0</v>
      </c>
      <c r="AE2504" s="180"/>
      <c r="AF2504" s="180"/>
      <c r="AG2504" s="180"/>
    </row>
    <row r="2505" spans="15:33" s="179" customFormat="1" x14ac:dyDescent="0.25">
      <c r="O2505" s="180"/>
      <c r="P2505" s="180"/>
      <c r="Q2505" s="180"/>
      <c r="R2505" s="180"/>
      <c r="S2505" s="180"/>
      <c r="T2505" s="180"/>
      <c r="U2505" s="180"/>
      <c r="V2505" s="180"/>
      <c r="W2505" s="180"/>
      <c r="X2505" s="180"/>
      <c r="Y2505" s="180"/>
      <c r="Z2505" s="180"/>
      <c r="AA2505" s="180"/>
      <c r="AB2505" s="180"/>
      <c r="AC2505" s="205" t="str">
        <f>INDEX(Tracking!$B$6:$B$3001,ROW(A2500),1)&amp;""</f>
        <v/>
      </c>
      <c r="AD2505" s="206">
        <f t="array" ref="AD2505">SUMPRODUCT(MID(0&amp;AC2505,LARGE(INDEX(ISNUMBER(--MID(AC2505,ROW($A$1:$A$25),1))* ROW($A$1:$A$25),0),ROW($A$1:$A$25))+1,1)*10^ROW($A$1:$A$25)/10)</f>
        <v>0</v>
      </c>
      <c r="AE2505" s="180"/>
      <c r="AF2505" s="180"/>
      <c r="AG2505" s="180"/>
    </row>
    <row r="2506" spans="15:33" s="179" customFormat="1" x14ac:dyDescent="0.25">
      <c r="O2506" s="180"/>
      <c r="P2506" s="180"/>
      <c r="Q2506" s="180"/>
      <c r="R2506" s="180"/>
      <c r="S2506" s="180"/>
      <c r="T2506" s="180"/>
      <c r="U2506" s="180"/>
      <c r="V2506" s="180"/>
      <c r="W2506" s="180"/>
      <c r="X2506" s="180"/>
      <c r="Y2506" s="180"/>
      <c r="Z2506" s="180"/>
      <c r="AA2506" s="180"/>
      <c r="AB2506" s="180"/>
      <c r="AC2506" s="205" t="str">
        <f>INDEX(Tracking!$B$6:$B$3001,ROW(A2501),1)&amp;""</f>
        <v/>
      </c>
      <c r="AD2506" s="206">
        <f t="array" ref="AD2506">SUMPRODUCT(MID(0&amp;AC2506,LARGE(INDEX(ISNUMBER(--MID(AC2506,ROW($A$1:$A$25),1))* ROW($A$1:$A$25),0),ROW($A$1:$A$25))+1,1)*10^ROW($A$1:$A$25)/10)</f>
        <v>0</v>
      </c>
      <c r="AE2506" s="180"/>
      <c r="AF2506" s="180"/>
      <c r="AG2506" s="180"/>
    </row>
    <row r="2507" spans="15:33" s="179" customFormat="1" x14ac:dyDescent="0.25">
      <c r="O2507" s="180"/>
      <c r="P2507" s="180"/>
      <c r="Q2507" s="180"/>
      <c r="R2507" s="180"/>
      <c r="S2507" s="180"/>
      <c r="T2507" s="180"/>
      <c r="U2507" s="180"/>
      <c r="V2507" s="180"/>
      <c r="W2507" s="180"/>
      <c r="X2507" s="180"/>
      <c r="Y2507" s="180"/>
      <c r="Z2507" s="180"/>
      <c r="AA2507" s="180"/>
      <c r="AB2507" s="180"/>
      <c r="AC2507" s="205" t="str">
        <f>INDEX(Tracking!$B$6:$B$3001,ROW(A2502),1)&amp;""</f>
        <v/>
      </c>
      <c r="AD2507" s="206">
        <f t="array" ref="AD2507">SUMPRODUCT(MID(0&amp;AC2507,LARGE(INDEX(ISNUMBER(--MID(AC2507,ROW($A$1:$A$25),1))* ROW($A$1:$A$25),0),ROW($A$1:$A$25))+1,1)*10^ROW($A$1:$A$25)/10)</f>
        <v>0</v>
      </c>
      <c r="AE2507" s="180"/>
      <c r="AF2507" s="180"/>
      <c r="AG2507" s="180"/>
    </row>
    <row r="2508" spans="15:33" s="179" customFormat="1" x14ac:dyDescent="0.25">
      <c r="O2508" s="180"/>
      <c r="P2508" s="180"/>
      <c r="Q2508" s="180"/>
      <c r="R2508" s="180"/>
      <c r="S2508" s="180"/>
      <c r="T2508" s="180"/>
      <c r="U2508" s="180"/>
      <c r="V2508" s="180"/>
      <c r="W2508" s="180"/>
      <c r="X2508" s="180"/>
      <c r="Y2508" s="180"/>
      <c r="Z2508" s="180"/>
      <c r="AA2508" s="180"/>
      <c r="AB2508" s="180"/>
      <c r="AC2508" s="205" t="str">
        <f>INDEX(Tracking!$B$6:$B$3001,ROW(A2503),1)&amp;""</f>
        <v/>
      </c>
      <c r="AD2508" s="206">
        <f t="array" ref="AD2508">SUMPRODUCT(MID(0&amp;AC2508,LARGE(INDEX(ISNUMBER(--MID(AC2508,ROW($A$1:$A$25),1))* ROW($A$1:$A$25),0),ROW($A$1:$A$25))+1,1)*10^ROW($A$1:$A$25)/10)</f>
        <v>0</v>
      </c>
      <c r="AE2508" s="180"/>
      <c r="AF2508" s="180"/>
      <c r="AG2508" s="180"/>
    </row>
    <row r="2509" spans="15:33" s="179" customFormat="1" x14ac:dyDescent="0.25">
      <c r="O2509" s="180"/>
      <c r="P2509" s="180"/>
      <c r="Q2509" s="180"/>
      <c r="R2509" s="180"/>
      <c r="S2509" s="180"/>
      <c r="T2509" s="180"/>
      <c r="U2509" s="180"/>
      <c r="V2509" s="180"/>
      <c r="W2509" s="180"/>
      <c r="X2509" s="180"/>
      <c r="Y2509" s="180"/>
      <c r="Z2509" s="180"/>
      <c r="AA2509" s="180"/>
      <c r="AB2509" s="180"/>
      <c r="AC2509" s="205" t="str">
        <f>INDEX(Tracking!$B$6:$B$3001,ROW(A2504),1)&amp;""</f>
        <v/>
      </c>
      <c r="AD2509" s="206">
        <f t="array" ref="AD2509">SUMPRODUCT(MID(0&amp;AC2509,LARGE(INDEX(ISNUMBER(--MID(AC2509,ROW($A$1:$A$25),1))* ROW($A$1:$A$25),0),ROW($A$1:$A$25))+1,1)*10^ROW($A$1:$A$25)/10)</f>
        <v>0</v>
      </c>
      <c r="AE2509" s="180"/>
      <c r="AF2509" s="180"/>
      <c r="AG2509" s="180"/>
    </row>
    <row r="2510" spans="15:33" s="179" customFormat="1" x14ac:dyDescent="0.25">
      <c r="O2510" s="180"/>
      <c r="P2510" s="180"/>
      <c r="Q2510" s="180"/>
      <c r="R2510" s="180"/>
      <c r="S2510" s="180"/>
      <c r="T2510" s="180"/>
      <c r="U2510" s="180"/>
      <c r="V2510" s="180"/>
      <c r="W2510" s="180"/>
      <c r="X2510" s="180"/>
      <c r="Y2510" s="180"/>
      <c r="Z2510" s="180"/>
      <c r="AA2510" s="180"/>
      <c r="AB2510" s="180"/>
      <c r="AC2510" s="205" t="str">
        <f>INDEX(Tracking!$B$6:$B$3001,ROW(A2505),1)&amp;""</f>
        <v/>
      </c>
      <c r="AD2510" s="206">
        <f t="array" ref="AD2510">SUMPRODUCT(MID(0&amp;AC2510,LARGE(INDEX(ISNUMBER(--MID(AC2510,ROW($A$1:$A$25),1))* ROW($A$1:$A$25),0),ROW($A$1:$A$25))+1,1)*10^ROW($A$1:$A$25)/10)</f>
        <v>0</v>
      </c>
      <c r="AE2510" s="180"/>
      <c r="AF2510" s="180"/>
      <c r="AG2510" s="180"/>
    </row>
    <row r="2511" spans="15:33" s="179" customFormat="1" x14ac:dyDescent="0.25">
      <c r="O2511" s="180"/>
      <c r="P2511" s="180"/>
      <c r="Q2511" s="180"/>
      <c r="R2511" s="180"/>
      <c r="S2511" s="180"/>
      <c r="T2511" s="180"/>
      <c r="U2511" s="180"/>
      <c r="V2511" s="180"/>
      <c r="W2511" s="180"/>
      <c r="X2511" s="180"/>
      <c r="Y2511" s="180"/>
      <c r="Z2511" s="180"/>
      <c r="AA2511" s="180"/>
      <c r="AB2511" s="180"/>
      <c r="AC2511" s="205" t="str">
        <f>INDEX(Tracking!$B$6:$B$3001,ROW(A2506),1)&amp;""</f>
        <v/>
      </c>
      <c r="AD2511" s="206">
        <f t="array" ref="AD2511">SUMPRODUCT(MID(0&amp;AC2511,LARGE(INDEX(ISNUMBER(--MID(AC2511,ROW($A$1:$A$25),1))* ROW($A$1:$A$25),0),ROW($A$1:$A$25))+1,1)*10^ROW($A$1:$A$25)/10)</f>
        <v>0</v>
      </c>
      <c r="AE2511" s="180"/>
      <c r="AF2511" s="180"/>
      <c r="AG2511" s="180"/>
    </row>
    <row r="2512" spans="15:33" s="179" customFormat="1" x14ac:dyDescent="0.25">
      <c r="O2512" s="180"/>
      <c r="P2512" s="180"/>
      <c r="Q2512" s="180"/>
      <c r="R2512" s="180"/>
      <c r="S2512" s="180"/>
      <c r="T2512" s="180"/>
      <c r="U2512" s="180"/>
      <c r="V2512" s="180"/>
      <c r="W2512" s="180"/>
      <c r="X2512" s="180"/>
      <c r="Y2512" s="180"/>
      <c r="Z2512" s="180"/>
      <c r="AA2512" s="180"/>
      <c r="AB2512" s="180"/>
      <c r="AC2512" s="205" t="str">
        <f>INDEX(Tracking!$B$6:$B$3001,ROW(A2507),1)&amp;""</f>
        <v/>
      </c>
      <c r="AD2512" s="206">
        <f t="array" ref="AD2512">SUMPRODUCT(MID(0&amp;AC2512,LARGE(INDEX(ISNUMBER(--MID(AC2512,ROW($A$1:$A$25),1))* ROW($A$1:$A$25),0),ROW($A$1:$A$25))+1,1)*10^ROW($A$1:$A$25)/10)</f>
        <v>0</v>
      </c>
      <c r="AE2512" s="180"/>
      <c r="AF2512" s="180"/>
      <c r="AG2512" s="180"/>
    </row>
    <row r="2513" spans="15:33" s="179" customFormat="1" x14ac:dyDescent="0.25">
      <c r="O2513" s="180"/>
      <c r="P2513" s="180"/>
      <c r="Q2513" s="180"/>
      <c r="R2513" s="180"/>
      <c r="S2513" s="180"/>
      <c r="T2513" s="180"/>
      <c r="U2513" s="180"/>
      <c r="V2513" s="180"/>
      <c r="W2513" s="180"/>
      <c r="X2513" s="180"/>
      <c r="Y2513" s="180"/>
      <c r="Z2513" s="180"/>
      <c r="AA2513" s="180"/>
      <c r="AB2513" s="180"/>
      <c r="AC2513" s="205" t="str">
        <f>INDEX(Tracking!$B$6:$B$3001,ROW(A2508),1)&amp;""</f>
        <v/>
      </c>
      <c r="AD2513" s="206">
        <f t="array" ref="AD2513">SUMPRODUCT(MID(0&amp;AC2513,LARGE(INDEX(ISNUMBER(--MID(AC2513,ROW($A$1:$A$25),1))* ROW($A$1:$A$25),0),ROW($A$1:$A$25))+1,1)*10^ROW($A$1:$A$25)/10)</f>
        <v>0</v>
      </c>
      <c r="AE2513" s="180"/>
      <c r="AF2513" s="180"/>
      <c r="AG2513" s="180"/>
    </row>
    <row r="2514" spans="15:33" s="179" customFormat="1" x14ac:dyDescent="0.25">
      <c r="O2514" s="180"/>
      <c r="P2514" s="180"/>
      <c r="Q2514" s="180"/>
      <c r="R2514" s="180"/>
      <c r="S2514" s="180"/>
      <c r="T2514" s="180"/>
      <c r="U2514" s="180"/>
      <c r="V2514" s="180"/>
      <c r="W2514" s="180"/>
      <c r="X2514" s="180"/>
      <c r="Y2514" s="180"/>
      <c r="Z2514" s="180"/>
      <c r="AA2514" s="180"/>
      <c r="AB2514" s="180"/>
      <c r="AC2514" s="205" t="str">
        <f>INDEX(Tracking!$B$6:$B$3001,ROW(A2509),1)&amp;""</f>
        <v/>
      </c>
      <c r="AD2514" s="206">
        <f t="array" ref="AD2514">SUMPRODUCT(MID(0&amp;AC2514,LARGE(INDEX(ISNUMBER(--MID(AC2514,ROW($A$1:$A$25),1))* ROW($A$1:$A$25),0),ROW($A$1:$A$25))+1,1)*10^ROW($A$1:$A$25)/10)</f>
        <v>0</v>
      </c>
      <c r="AE2514" s="180"/>
      <c r="AF2514" s="180"/>
      <c r="AG2514" s="180"/>
    </row>
    <row r="2515" spans="15:33" s="179" customFormat="1" x14ac:dyDescent="0.25">
      <c r="O2515" s="180"/>
      <c r="P2515" s="180"/>
      <c r="Q2515" s="180"/>
      <c r="R2515" s="180"/>
      <c r="S2515" s="180"/>
      <c r="T2515" s="180"/>
      <c r="U2515" s="180"/>
      <c r="V2515" s="180"/>
      <c r="W2515" s="180"/>
      <c r="X2515" s="180"/>
      <c r="Y2515" s="180"/>
      <c r="Z2515" s="180"/>
      <c r="AA2515" s="180"/>
      <c r="AB2515" s="180"/>
      <c r="AC2515" s="205" t="str">
        <f>INDEX(Tracking!$B$6:$B$3001,ROW(A2510),1)&amp;""</f>
        <v/>
      </c>
      <c r="AD2515" s="206">
        <f t="array" ref="AD2515">SUMPRODUCT(MID(0&amp;AC2515,LARGE(INDEX(ISNUMBER(--MID(AC2515,ROW($A$1:$A$25),1))* ROW($A$1:$A$25),0),ROW($A$1:$A$25))+1,1)*10^ROW($A$1:$A$25)/10)</f>
        <v>0</v>
      </c>
      <c r="AE2515" s="180"/>
      <c r="AF2515" s="180"/>
      <c r="AG2515" s="180"/>
    </row>
    <row r="2516" spans="15:33" s="179" customFormat="1" x14ac:dyDescent="0.25">
      <c r="O2516" s="180"/>
      <c r="P2516" s="180"/>
      <c r="Q2516" s="180"/>
      <c r="R2516" s="180"/>
      <c r="S2516" s="180"/>
      <c r="T2516" s="180"/>
      <c r="U2516" s="180"/>
      <c r="V2516" s="180"/>
      <c r="W2516" s="180"/>
      <c r="X2516" s="180"/>
      <c r="Y2516" s="180"/>
      <c r="Z2516" s="180"/>
      <c r="AA2516" s="180"/>
      <c r="AB2516" s="180"/>
      <c r="AC2516" s="205" t="str">
        <f>INDEX(Tracking!$B$6:$B$3001,ROW(A2511),1)&amp;""</f>
        <v/>
      </c>
      <c r="AD2516" s="206">
        <f t="array" ref="AD2516">SUMPRODUCT(MID(0&amp;AC2516,LARGE(INDEX(ISNUMBER(--MID(AC2516,ROW($A$1:$A$25),1))* ROW($A$1:$A$25),0),ROW($A$1:$A$25))+1,1)*10^ROW($A$1:$A$25)/10)</f>
        <v>0</v>
      </c>
      <c r="AE2516" s="180"/>
      <c r="AF2516" s="180"/>
      <c r="AG2516" s="180"/>
    </row>
    <row r="2517" spans="15:33" s="179" customFormat="1" x14ac:dyDescent="0.25">
      <c r="O2517" s="180"/>
      <c r="P2517" s="180"/>
      <c r="Q2517" s="180"/>
      <c r="R2517" s="180"/>
      <c r="S2517" s="180"/>
      <c r="T2517" s="180"/>
      <c r="U2517" s="180"/>
      <c r="V2517" s="180"/>
      <c r="W2517" s="180"/>
      <c r="X2517" s="180"/>
      <c r="Y2517" s="180"/>
      <c r="Z2517" s="180"/>
      <c r="AA2517" s="180"/>
      <c r="AB2517" s="180"/>
      <c r="AC2517" s="205" t="str">
        <f>INDEX(Tracking!$B$6:$B$3001,ROW(A2512),1)&amp;""</f>
        <v/>
      </c>
      <c r="AD2517" s="206">
        <f t="array" ref="AD2517">SUMPRODUCT(MID(0&amp;AC2517,LARGE(INDEX(ISNUMBER(--MID(AC2517,ROW($A$1:$A$25),1))* ROW($A$1:$A$25),0),ROW($A$1:$A$25))+1,1)*10^ROW($A$1:$A$25)/10)</f>
        <v>0</v>
      </c>
      <c r="AE2517" s="180"/>
      <c r="AF2517" s="180"/>
      <c r="AG2517" s="180"/>
    </row>
    <row r="2518" spans="15:33" s="179" customFormat="1" x14ac:dyDescent="0.25">
      <c r="O2518" s="180"/>
      <c r="P2518" s="180"/>
      <c r="Q2518" s="180"/>
      <c r="R2518" s="180"/>
      <c r="S2518" s="180"/>
      <c r="T2518" s="180"/>
      <c r="U2518" s="180"/>
      <c r="V2518" s="180"/>
      <c r="W2518" s="180"/>
      <c r="X2518" s="180"/>
      <c r="Y2518" s="180"/>
      <c r="Z2518" s="180"/>
      <c r="AA2518" s="180"/>
      <c r="AB2518" s="180"/>
      <c r="AC2518" s="205" t="str">
        <f>INDEX(Tracking!$B$6:$B$3001,ROW(A2513),1)&amp;""</f>
        <v/>
      </c>
      <c r="AD2518" s="206">
        <f t="array" ref="AD2518">SUMPRODUCT(MID(0&amp;AC2518,LARGE(INDEX(ISNUMBER(--MID(AC2518,ROW($A$1:$A$25),1))* ROW($A$1:$A$25),0),ROW($A$1:$A$25))+1,1)*10^ROW($A$1:$A$25)/10)</f>
        <v>0</v>
      </c>
      <c r="AE2518" s="180"/>
      <c r="AF2518" s="180"/>
      <c r="AG2518" s="180"/>
    </row>
    <row r="2519" spans="15:33" s="179" customFormat="1" x14ac:dyDescent="0.25">
      <c r="O2519" s="180"/>
      <c r="P2519" s="180"/>
      <c r="Q2519" s="180"/>
      <c r="R2519" s="180"/>
      <c r="S2519" s="180"/>
      <c r="T2519" s="180"/>
      <c r="U2519" s="180"/>
      <c r="V2519" s="180"/>
      <c r="W2519" s="180"/>
      <c r="X2519" s="180"/>
      <c r="Y2519" s="180"/>
      <c r="Z2519" s="180"/>
      <c r="AA2519" s="180"/>
      <c r="AB2519" s="180"/>
      <c r="AC2519" s="205" t="str">
        <f>INDEX(Tracking!$B$6:$B$3001,ROW(A2514),1)&amp;""</f>
        <v/>
      </c>
      <c r="AD2519" s="206">
        <f t="array" ref="AD2519">SUMPRODUCT(MID(0&amp;AC2519,LARGE(INDEX(ISNUMBER(--MID(AC2519,ROW($A$1:$A$25),1))* ROW($A$1:$A$25),0),ROW($A$1:$A$25))+1,1)*10^ROW($A$1:$A$25)/10)</f>
        <v>0</v>
      </c>
      <c r="AE2519" s="180"/>
      <c r="AF2519" s="180"/>
      <c r="AG2519" s="180"/>
    </row>
    <row r="2520" spans="15:33" s="179" customFormat="1" x14ac:dyDescent="0.25">
      <c r="O2520" s="180"/>
      <c r="P2520" s="180"/>
      <c r="Q2520" s="180"/>
      <c r="R2520" s="180"/>
      <c r="S2520" s="180"/>
      <c r="T2520" s="180"/>
      <c r="U2520" s="180"/>
      <c r="V2520" s="180"/>
      <c r="W2520" s="180"/>
      <c r="X2520" s="180"/>
      <c r="Y2520" s="180"/>
      <c r="Z2520" s="180"/>
      <c r="AA2520" s="180"/>
      <c r="AB2520" s="180"/>
      <c r="AC2520" s="205" t="str">
        <f>INDEX(Tracking!$B$6:$B$3001,ROW(A2515),1)&amp;""</f>
        <v/>
      </c>
      <c r="AD2520" s="206">
        <f t="array" ref="AD2520">SUMPRODUCT(MID(0&amp;AC2520,LARGE(INDEX(ISNUMBER(--MID(AC2520,ROW($A$1:$A$25),1))* ROW($A$1:$A$25),0),ROW($A$1:$A$25))+1,1)*10^ROW($A$1:$A$25)/10)</f>
        <v>0</v>
      </c>
      <c r="AE2520" s="180"/>
      <c r="AF2520" s="180"/>
      <c r="AG2520" s="180"/>
    </row>
    <row r="2521" spans="15:33" s="179" customFormat="1" x14ac:dyDescent="0.25">
      <c r="O2521" s="180"/>
      <c r="P2521" s="180"/>
      <c r="Q2521" s="180"/>
      <c r="R2521" s="180"/>
      <c r="S2521" s="180"/>
      <c r="T2521" s="180"/>
      <c r="U2521" s="180"/>
      <c r="V2521" s="180"/>
      <c r="W2521" s="180"/>
      <c r="X2521" s="180"/>
      <c r="Y2521" s="180"/>
      <c r="Z2521" s="180"/>
      <c r="AA2521" s="180"/>
      <c r="AB2521" s="180"/>
      <c r="AC2521" s="205" t="str">
        <f>INDEX(Tracking!$B$6:$B$3001,ROW(A2516),1)&amp;""</f>
        <v/>
      </c>
      <c r="AD2521" s="206">
        <f t="array" ref="AD2521">SUMPRODUCT(MID(0&amp;AC2521,LARGE(INDEX(ISNUMBER(--MID(AC2521,ROW($A$1:$A$25),1))* ROW($A$1:$A$25),0),ROW($A$1:$A$25))+1,1)*10^ROW($A$1:$A$25)/10)</f>
        <v>0</v>
      </c>
      <c r="AE2521" s="180"/>
      <c r="AF2521" s="180"/>
      <c r="AG2521" s="180"/>
    </row>
    <row r="2522" spans="15:33" s="179" customFormat="1" x14ac:dyDescent="0.25">
      <c r="O2522" s="180"/>
      <c r="P2522" s="180"/>
      <c r="Q2522" s="180"/>
      <c r="R2522" s="180"/>
      <c r="S2522" s="180"/>
      <c r="T2522" s="180"/>
      <c r="U2522" s="180"/>
      <c r="V2522" s="180"/>
      <c r="W2522" s="180"/>
      <c r="X2522" s="180"/>
      <c r="Y2522" s="180"/>
      <c r="Z2522" s="180"/>
      <c r="AA2522" s="180"/>
      <c r="AB2522" s="180"/>
      <c r="AC2522" s="205" t="str">
        <f>INDEX(Tracking!$B$6:$B$3001,ROW(A2517),1)&amp;""</f>
        <v/>
      </c>
      <c r="AD2522" s="206">
        <f t="array" ref="AD2522">SUMPRODUCT(MID(0&amp;AC2522,LARGE(INDEX(ISNUMBER(--MID(AC2522,ROW($A$1:$A$25),1))* ROW($A$1:$A$25),0),ROW($A$1:$A$25))+1,1)*10^ROW($A$1:$A$25)/10)</f>
        <v>0</v>
      </c>
      <c r="AE2522" s="180"/>
      <c r="AF2522" s="180"/>
      <c r="AG2522" s="180"/>
    </row>
    <row r="2523" spans="15:33" s="179" customFormat="1" x14ac:dyDescent="0.25">
      <c r="O2523" s="180"/>
      <c r="P2523" s="180"/>
      <c r="Q2523" s="180"/>
      <c r="R2523" s="180"/>
      <c r="S2523" s="180"/>
      <c r="T2523" s="180"/>
      <c r="U2523" s="180"/>
      <c r="V2523" s="180"/>
      <c r="W2523" s="180"/>
      <c r="X2523" s="180"/>
      <c r="Y2523" s="180"/>
      <c r="Z2523" s="180"/>
      <c r="AA2523" s="180"/>
      <c r="AB2523" s="180"/>
      <c r="AC2523" s="205" t="str">
        <f>INDEX(Tracking!$B$6:$B$3001,ROW(A2518),1)&amp;""</f>
        <v/>
      </c>
      <c r="AD2523" s="206">
        <f t="array" ref="AD2523">SUMPRODUCT(MID(0&amp;AC2523,LARGE(INDEX(ISNUMBER(--MID(AC2523,ROW($A$1:$A$25),1))* ROW($A$1:$A$25),0),ROW($A$1:$A$25))+1,1)*10^ROW($A$1:$A$25)/10)</f>
        <v>0</v>
      </c>
      <c r="AE2523" s="180"/>
      <c r="AF2523" s="180"/>
      <c r="AG2523" s="180"/>
    </row>
    <row r="2524" spans="15:33" s="179" customFormat="1" x14ac:dyDescent="0.25">
      <c r="O2524" s="180"/>
      <c r="P2524" s="180"/>
      <c r="Q2524" s="180"/>
      <c r="R2524" s="180"/>
      <c r="S2524" s="180"/>
      <c r="T2524" s="180"/>
      <c r="U2524" s="180"/>
      <c r="V2524" s="180"/>
      <c r="W2524" s="180"/>
      <c r="X2524" s="180"/>
      <c r="Y2524" s="180"/>
      <c r="Z2524" s="180"/>
      <c r="AA2524" s="180"/>
      <c r="AB2524" s="180"/>
      <c r="AC2524" s="205" t="str">
        <f>INDEX(Tracking!$B$6:$B$3001,ROW(A2519),1)&amp;""</f>
        <v/>
      </c>
      <c r="AD2524" s="206">
        <f t="array" ref="AD2524">SUMPRODUCT(MID(0&amp;AC2524,LARGE(INDEX(ISNUMBER(--MID(AC2524,ROW($A$1:$A$25),1))* ROW($A$1:$A$25),0),ROW($A$1:$A$25))+1,1)*10^ROW($A$1:$A$25)/10)</f>
        <v>0</v>
      </c>
      <c r="AE2524" s="180"/>
      <c r="AF2524" s="180"/>
      <c r="AG2524" s="180"/>
    </row>
    <row r="2525" spans="15:33" s="179" customFormat="1" x14ac:dyDescent="0.25">
      <c r="O2525" s="180"/>
      <c r="P2525" s="180"/>
      <c r="Q2525" s="180"/>
      <c r="R2525" s="180"/>
      <c r="S2525" s="180"/>
      <c r="T2525" s="180"/>
      <c r="U2525" s="180"/>
      <c r="V2525" s="180"/>
      <c r="W2525" s="180"/>
      <c r="X2525" s="180"/>
      <c r="Y2525" s="180"/>
      <c r="Z2525" s="180"/>
      <c r="AA2525" s="180"/>
      <c r="AB2525" s="180"/>
      <c r="AC2525" s="205" t="str">
        <f>INDEX(Tracking!$B$6:$B$3001,ROW(A2520),1)&amp;""</f>
        <v/>
      </c>
      <c r="AD2525" s="206">
        <f t="array" ref="AD2525">SUMPRODUCT(MID(0&amp;AC2525,LARGE(INDEX(ISNUMBER(--MID(AC2525,ROW($A$1:$A$25),1))* ROW($A$1:$A$25),0),ROW($A$1:$A$25))+1,1)*10^ROW($A$1:$A$25)/10)</f>
        <v>0</v>
      </c>
      <c r="AE2525" s="180"/>
      <c r="AF2525" s="180"/>
      <c r="AG2525" s="180"/>
    </row>
    <row r="2526" spans="15:33" s="179" customFormat="1" x14ac:dyDescent="0.25">
      <c r="O2526" s="180"/>
      <c r="P2526" s="180"/>
      <c r="Q2526" s="180"/>
      <c r="R2526" s="180"/>
      <c r="S2526" s="180"/>
      <c r="T2526" s="180"/>
      <c r="U2526" s="180"/>
      <c r="V2526" s="180"/>
      <c r="W2526" s="180"/>
      <c r="X2526" s="180"/>
      <c r="Y2526" s="180"/>
      <c r="Z2526" s="180"/>
      <c r="AA2526" s="180"/>
      <c r="AB2526" s="180"/>
      <c r="AC2526" s="205" t="str">
        <f>INDEX(Tracking!$B$6:$B$3001,ROW(A2521),1)&amp;""</f>
        <v/>
      </c>
      <c r="AD2526" s="206">
        <f t="array" ref="AD2526">SUMPRODUCT(MID(0&amp;AC2526,LARGE(INDEX(ISNUMBER(--MID(AC2526,ROW($A$1:$A$25),1))* ROW($A$1:$A$25),0),ROW($A$1:$A$25))+1,1)*10^ROW($A$1:$A$25)/10)</f>
        <v>0</v>
      </c>
      <c r="AE2526" s="180"/>
      <c r="AF2526" s="180"/>
      <c r="AG2526" s="180"/>
    </row>
    <row r="2527" spans="15:33" s="179" customFormat="1" x14ac:dyDescent="0.25">
      <c r="O2527" s="180"/>
      <c r="P2527" s="180"/>
      <c r="Q2527" s="180"/>
      <c r="R2527" s="180"/>
      <c r="S2527" s="180"/>
      <c r="T2527" s="180"/>
      <c r="U2527" s="180"/>
      <c r="V2527" s="180"/>
      <c r="W2527" s="180"/>
      <c r="X2527" s="180"/>
      <c r="Y2527" s="180"/>
      <c r="Z2527" s="180"/>
      <c r="AA2527" s="180"/>
      <c r="AB2527" s="180"/>
      <c r="AC2527" s="205" t="str">
        <f>INDEX(Tracking!$B$6:$B$3001,ROW(A2522),1)&amp;""</f>
        <v/>
      </c>
      <c r="AD2527" s="206">
        <f t="array" ref="AD2527">SUMPRODUCT(MID(0&amp;AC2527,LARGE(INDEX(ISNUMBER(--MID(AC2527,ROW($A$1:$A$25),1))* ROW($A$1:$A$25),0),ROW($A$1:$A$25))+1,1)*10^ROW($A$1:$A$25)/10)</f>
        <v>0</v>
      </c>
      <c r="AE2527" s="180"/>
      <c r="AF2527" s="180"/>
      <c r="AG2527" s="180"/>
    </row>
    <row r="2528" spans="15:33" s="179" customFormat="1" x14ac:dyDescent="0.25">
      <c r="O2528" s="180"/>
      <c r="P2528" s="180"/>
      <c r="Q2528" s="180"/>
      <c r="R2528" s="180"/>
      <c r="S2528" s="180"/>
      <c r="T2528" s="180"/>
      <c r="U2528" s="180"/>
      <c r="V2528" s="180"/>
      <c r="W2528" s="180"/>
      <c r="X2528" s="180"/>
      <c r="Y2528" s="180"/>
      <c r="Z2528" s="180"/>
      <c r="AA2528" s="180"/>
      <c r="AB2528" s="180"/>
      <c r="AC2528" s="205" t="str">
        <f>INDEX(Tracking!$B$6:$B$3001,ROW(A2523),1)&amp;""</f>
        <v/>
      </c>
      <c r="AD2528" s="206">
        <f t="array" ref="AD2528">SUMPRODUCT(MID(0&amp;AC2528,LARGE(INDEX(ISNUMBER(--MID(AC2528,ROW($A$1:$A$25),1))* ROW($A$1:$A$25),0),ROW($A$1:$A$25))+1,1)*10^ROW($A$1:$A$25)/10)</f>
        <v>0</v>
      </c>
      <c r="AE2528" s="180"/>
      <c r="AF2528" s="180"/>
      <c r="AG2528" s="180"/>
    </row>
    <row r="2529" spans="15:33" s="179" customFormat="1" x14ac:dyDescent="0.25">
      <c r="O2529" s="180"/>
      <c r="P2529" s="180"/>
      <c r="Q2529" s="180"/>
      <c r="R2529" s="180"/>
      <c r="S2529" s="180"/>
      <c r="T2529" s="180"/>
      <c r="U2529" s="180"/>
      <c r="V2529" s="180"/>
      <c r="W2529" s="180"/>
      <c r="X2529" s="180"/>
      <c r="Y2529" s="180"/>
      <c r="Z2529" s="180"/>
      <c r="AA2529" s="180"/>
      <c r="AB2529" s="180"/>
      <c r="AC2529" s="205" t="str">
        <f>INDEX(Tracking!$B$6:$B$3001,ROW(A2524),1)&amp;""</f>
        <v/>
      </c>
      <c r="AD2529" s="206">
        <f t="array" ref="AD2529">SUMPRODUCT(MID(0&amp;AC2529,LARGE(INDEX(ISNUMBER(--MID(AC2529,ROW($A$1:$A$25),1))* ROW($A$1:$A$25),0),ROW($A$1:$A$25))+1,1)*10^ROW($A$1:$A$25)/10)</f>
        <v>0</v>
      </c>
      <c r="AE2529" s="180"/>
      <c r="AF2529" s="180"/>
      <c r="AG2529" s="180"/>
    </row>
    <row r="2530" spans="15:33" s="179" customFormat="1" x14ac:dyDescent="0.25">
      <c r="O2530" s="180"/>
      <c r="P2530" s="180"/>
      <c r="Q2530" s="180"/>
      <c r="R2530" s="180"/>
      <c r="S2530" s="180"/>
      <c r="T2530" s="180"/>
      <c r="U2530" s="180"/>
      <c r="V2530" s="180"/>
      <c r="W2530" s="180"/>
      <c r="X2530" s="180"/>
      <c r="Y2530" s="180"/>
      <c r="Z2530" s="180"/>
      <c r="AA2530" s="180"/>
      <c r="AB2530" s="180"/>
      <c r="AC2530" s="205" t="str">
        <f>INDEX(Tracking!$B$6:$B$3001,ROW(A2525),1)&amp;""</f>
        <v/>
      </c>
      <c r="AD2530" s="206">
        <f t="array" ref="AD2530">SUMPRODUCT(MID(0&amp;AC2530,LARGE(INDEX(ISNUMBER(--MID(AC2530,ROW($A$1:$A$25),1))* ROW($A$1:$A$25),0),ROW($A$1:$A$25))+1,1)*10^ROW($A$1:$A$25)/10)</f>
        <v>0</v>
      </c>
      <c r="AE2530" s="180"/>
      <c r="AF2530" s="180"/>
      <c r="AG2530" s="180"/>
    </row>
    <row r="2531" spans="15:33" s="179" customFormat="1" x14ac:dyDescent="0.25">
      <c r="O2531" s="180"/>
      <c r="P2531" s="180"/>
      <c r="Q2531" s="180"/>
      <c r="R2531" s="180"/>
      <c r="S2531" s="180"/>
      <c r="T2531" s="180"/>
      <c r="U2531" s="180"/>
      <c r="V2531" s="180"/>
      <c r="W2531" s="180"/>
      <c r="X2531" s="180"/>
      <c r="Y2531" s="180"/>
      <c r="Z2531" s="180"/>
      <c r="AA2531" s="180"/>
      <c r="AB2531" s="180"/>
      <c r="AC2531" s="205" t="str">
        <f>INDEX(Tracking!$B$6:$B$3001,ROW(A2526),1)&amp;""</f>
        <v/>
      </c>
      <c r="AD2531" s="206">
        <f t="array" ref="AD2531">SUMPRODUCT(MID(0&amp;AC2531,LARGE(INDEX(ISNUMBER(--MID(AC2531,ROW($A$1:$A$25),1))* ROW($A$1:$A$25),0),ROW($A$1:$A$25))+1,1)*10^ROW($A$1:$A$25)/10)</f>
        <v>0</v>
      </c>
      <c r="AE2531" s="180"/>
      <c r="AF2531" s="180"/>
      <c r="AG2531" s="180"/>
    </row>
    <row r="2532" spans="15:33" s="179" customFormat="1" x14ac:dyDescent="0.25">
      <c r="O2532" s="180"/>
      <c r="P2532" s="180"/>
      <c r="Q2532" s="180"/>
      <c r="R2532" s="180"/>
      <c r="S2532" s="180"/>
      <c r="T2532" s="180"/>
      <c r="U2532" s="180"/>
      <c r="V2532" s="180"/>
      <c r="W2532" s="180"/>
      <c r="X2532" s="180"/>
      <c r="Y2532" s="180"/>
      <c r="Z2532" s="180"/>
      <c r="AA2532" s="180"/>
      <c r="AB2532" s="180"/>
      <c r="AC2532" s="205" t="str">
        <f>INDEX(Tracking!$B$6:$B$3001,ROW(A2527),1)&amp;""</f>
        <v/>
      </c>
      <c r="AD2532" s="206">
        <f t="array" ref="AD2532">SUMPRODUCT(MID(0&amp;AC2532,LARGE(INDEX(ISNUMBER(--MID(AC2532,ROW($A$1:$A$25),1))* ROW($A$1:$A$25),0),ROW($A$1:$A$25))+1,1)*10^ROW($A$1:$A$25)/10)</f>
        <v>0</v>
      </c>
      <c r="AE2532" s="180"/>
      <c r="AF2532" s="180"/>
      <c r="AG2532" s="180"/>
    </row>
    <row r="2533" spans="15:33" s="179" customFormat="1" x14ac:dyDescent="0.25">
      <c r="O2533" s="180"/>
      <c r="P2533" s="180"/>
      <c r="Q2533" s="180"/>
      <c r="R2533" s="180"/>
      <c r="S2533" s="180"/>
      <c r="T2533" s="180"/>
      <c r="U2533" s="180"/>
      <c r="V2533" s="180"/>
      <c r="W2533" s="180"/>
      <c r="X2533" s="180"/>
      <c r="Y2533" s="180"/>
      <c r="Z2533" s="180"/>
      <c r="AA2533" s="180"/>
      <c r="AB2533" s="180"/>
      <c r="AC2533" s="205" t="str">
        <f>INDEX(Tracking!$B$6:$B$3001,ROW(A2528),1)&amp;""</f>
        <v/>
      </c>
      <c r="AD2533" s="206">
        <f t="array" ref="AD2533">SUMPRODUCT(MID(0&amp;AC2533,LARGE(INDEX(ISNUMBER(--MID(AC2533,ROW($A$1:$A$25),1))* ROW($A$1:$A$25),0),ROW($A$1:$A$25))+1,1)*10^ROW($A$1:$A$25)/10)</f>
        <v>0</v>
      </c>
      <c r="AE2533" s="180"/>
      <c r="AF2533" s="180"/>
      <c r="AG2533" s="180"/>
    </row>
    <row r="2534" spans="15:33" s="179" customFormat="1" x14ac:dyDescent="0.25">
      <c r="O2534" s="180"/>
      <c r="P2534" s="180"/>
      <c r="Q2534" s="180"/>
      <c r="R2534" s="180"/>
      <c r="S2534" s="180"/>
      <c r="T2534" s="180"/>
      <c r="U2534" s="180"/>
      <c r="V2534" s="180"/>
      <c r="W2534" s="180"/>
      <c r="X2534" s="180"/>
      <c r="Y2534" s="180"/>
      <c r="Z2534" s="180"/>
      <c r="AA2534" s="180"/>
      <c r="AB2534" s="180"/>
      <c r="AC2534" s="205" t="str">
        <f>INDEX(Tracking!$B$6:$B$3001,ROW(A2529),1)&amp;""</f>
        <v/>
      </c>
      <c r="AD2534" s="206">
        <f t="array" ref="AD2534">SUMPRODUCT(MID(0&amp;AC2534,LARGE(INDEX(ISNUMBER(--MID(AC2534,ROW($A$1:$A$25),1))* ROW($A$1:$A$25),0),ROW($A$1:$A$25))+1,1)*10^ROW($A$1:$A$25)/10)</f>
        <v>0</v>
      </c>
      <c r="AE2534" s="180"/>
      <c r="AF2534" s="180"/>
      <c r="AG2534" s="180"/>
    </row>
    <row r="2535" spans="15:33" s="179" customFormat="1" x14ac:dyDescent="0.25">
      <c r="O2535" s="180"/>
      <c r="P2535" s="180"/>
      <c r="Q2535" s="180"/>
      <c r="R2535" s="180"/>
      <c r="S2535" s="180"/>
      <c r="T2535" s="180"/>
      <c r="U2535" s="180"/>
      <c r="V2535" s="180"/>
      <c r="W2535" s="180"/>
      <c r="X2535" s="180"/>
      <c r="Y2535" s="180"/>
      <c r="Z2535" s="180"/>
      <c r="AA2535" s="180"/>
      <c r="AB2535" s="180"/>
      <c r="AC2535" s="205" t="str">
        <f>INDEX(Tracking!$B$6:$B$3001,ROW(A2530),1)&amp;""</f>
        <v/>
      </c>
      <c r="AD2535" s="206">
        <f t="array" ref="AD2535">SUMPRODUCT(MID(0&amp;AC2535,LARGE(INDEX(ISNUMBER(--MID(AC2535,ROW($A$1:$A$25),1))* ROW($A$1:$A$25),0),ROW($A$1:$A$25))+1,1)*10^ROW($A$1:$A$25)/10)</f>
        <v>0</v>
      </c>
      <c r="AE2535" s="180"/>
      <c r="AF2535" s="180"/>
      <c r="AG2535" s="180"/>
    </row>
    <row r="2536" spans="15:33" s="179" customFormat="1" x14ac:dyDescent="0.25">
      <c r="O2536" s="180"/>
      <c r="P2536" s="180"/>
      <c r="Q2536" s="180"/>
      <c r="R2536" s="180"/>
      <c r="S2536" s="180"/>
      <c r="T2536" s="180"/>
      <c r="U2536" s="180"/>
      <c r="V2536" s="180"/>
      <c r="W2536" s="180"/>
      <c r="X2536" s="180"/>
      <c r="Y2536" s="180"/>
      <c r="Z2536" s="180"/>
      <c r="AA2536" s="180"/>
      <c r="AB2536" s="180"/>
      <c r="AC2536" s="205" t="str">
        <f>INDEX(Tracking!$B$6:$B$3001,ROW(A2531),1)&amp;""</f>
        <v/>
      </c>
      <c r="AD2536" s="206">
        <f t="array" ref="AD2536">SUMPRODUCT(MID(0&amp;AC2536,LARGE(INDEX(ISNUMBER(--MID(AC2536,ROW($A$1:$A$25),1))* ROW($A$1:$A$25),0),ROW($A$1:$A$25))+1,1)*10^ROW($A$1:$A$25)/10)</f>
        <v>0</v>
      </c>
      <c r="AE2536" s="180"/>
      <c r="AF2536" s="180"/>
      <c r="AG2536" s="180"/>
    </row>
    <row r="2537" spans="15:33" s="179" customFormat="1" x14ac:dyDescent="0.25">
      <c r="O2537" s="180"/>
      <c r="P2537" s="180"/>
      <c r="Q2537" s="180"/>
      <c r="R2537" s="180"/>
      <c r="S2537" s="180"/>
      <c r="T2537" s="180"/>
      <c r="U2537" s="180"/>
      <c r="V2537" s="180"/>
      <c r="W2537" s="180"/>
      <c r="X2537" s="180"/>
      <c r="Y2537" s="180"/>
      <c r="Z2537" s="180"/>
      <c r="AA2537" s="180"/>
      <c r="AB2537" s="180"/>
      <c r="AC2537" s="205" t="str">
        <f>INDEX(Tracking!$B$6:$B$3001,ROW(A2532),1)&amp;""</f>
        <v/>
      </c>
      <c r="AD2537" s="206">
        <f t="array" ref="AD2537">SUMPRODUCT(MID(0&amp;AC2537,LARGE(INDEX(ISNUMBER(--MID(AC2537,ROW($A$1:$A$25),1))* ROW($A$1:$A$25),0),ROW($A$1:$A$25))+1,1)*10^ROW($A$1:$A$25)/10)</f>
        <v>0</v>
      </c>
      <c r="AE2537" s="180"/>
      <c r="AF2537" s="180"/>
      <c r="AG2537" s="180"/>
    </row>
    <row r="2538" spans="15:33" s="179" customFormat="1" x14ac:dyDescent="0.25">
      <c r="O2538" s="180"/>
      <c r="P2538" s="180"/>
      <c r="Q2538" s="180"/>
      <c r="R2538" s="180"/>
      <c r="S2538" s="180"/>
      <c r="T2538" s="180"/>
      <c r="U2538" s="180"/>
      <c r="V2538" s="180"/>
      <c r="W2538" s="180"/>
      <c r="X2538" s="180"/>
      <c r="Y2538" s="180"/>
      <c r="Z2538" s="180"/>
      <c r="AA2538" s="180"/>
      <c r="AB2538" s="180"/>
      <c r="AC2538" s="205" t="str">
        <f>INDEX(Tracking!$B$6:$B$3001,ROW(A2533),1)&amp;""</f>
        <v/>
      </c>
      <c r="AD2538" s="206">
        <f t="array" ref="AD2538">SUMPRODUCT(MID(0&amp;AC2538,LARGE(INDEX(ISNUMBER(--MID(AC2538,ROW($A$1:$A$25),1))* ROW($A$1:$A$25),0),ROW($A$1:$A$25))+1,1)*10^ROW($A$1:$A$25)/10)</f>
        <v>0</v>
      </c>
      <c r="AE2538" s="180"/>
      <c r="AF2538" s="180"/>
      <c r="AG2538" s="180"/>
    </row>
    <row r="2539" spans="15:33" s="179" customFormat="1" x14ac:dyDescent="0.25">
      <c r="O2539" s="180"/>
      <c r="P2539" s="180"/>
      <c r="Q2539" s="180"/>
      <c r="R2539" s="180"/>
      <c r="S2539" s="180"/>
      <c r="T2539" s="180"/>
      <c r="U2539" s="180"/>
      <c r="V2539" s="180"/>
      <c r="W2539" s="180"/>
      <c r="X2539" s="180"/>
      <c r="Y2539" s="180"/>
      <c r="Z2539" s="180"/>
      <c r="AA2539" s="180"/>
      <c r="AB2539" s="180"/>
      <c r="AC2539" s="205" t="str">
        <f>INDEX(Tracking!$B$6:$B$3001,ROW(A2534),1)&amp;""</f>
        <v/>
      </c>
      <c r="AD2539" s="206">
        <f t="array" ref="AD2539">SUMPRODUCT(MID(0&amp;AC2539,LARGE(INDEX(ISNUMBER(--MID(AC2539,ROW($A$1:$A$25),1))* ROW($A$1:$A$25),0),ROW($A$1:$A$25))+1,1)*10^ROW($A$1:$A$25)/10)</f>
        <v>0</v>
      </c>
      <c r="AE2539" s="180"/>
      <c r="AF2539" s="180"/>
      <c r="AG2539" s="180"/>
    </row>
    <row r="2540" spans="15:33" s="179" customFormat="1" x14ac:dyDescent="0.25">
      <c r="O2540" s="180"/>
      <c r="P2540" s="180"/>
      <c r="Q2540" s="180"/>
      <c r="R2540" s="180"/>
      <c r="S2540" s="180"/>
      <c r="T2540" s="180"/>
      <c r="U2540" s="180"/>
      <c r="V2540" s="180"/>
      <c r="W2540" s="180"/>
      <c r="X2540" s="180"/>
      <c r="Y2540" s="180"/>
      <c r="Z2540" s="180"/>
      <c r="AA2540" s="180"/>
      <c r="AB2540" s="180"/>
      <c r="AC2540" s="205" t="str">
        <f>INDEX(Tracking!$B$6:$B$3001,ROW(A2535),1)&amp;""</f>
        <v/>
      </c>
      <c r="AD2540" s="206">
        <f t="array" ref="AD2540">SUMPRODUCT(MID(0&amp;AC2540,LARGE(INDEX(ISNUMBER(--MID(AC2540,ROW($A$1:$A$25),1))* ROW($A$1:$A$25),0),ROW($A$1:$A$25))+1,1)*10^ROW($A$1:$A$25)/10)</f>
        <v>0</v>
      </c>
      <c r="AE2540" s="180"/>
      <c r="AF2540" s="180"/>
      <c r="AG2540" s="180"/>
    </row>
    <row r="2541" spans="15:33" s="179" customFormat="1" x14ac:dyDescent="0.25">
      <c r="O2541" s="180"/>
      <c r="P2541" s="180"/>
      <c r="Q2541" s="180"/>
      <c r="R2541" s="180"/>
      <c r="S2541" s="180"/>
      <c r="T2541" s="180"/>
      <c r="U2541" s="180"/>
      <c r="V2541" s="180"/>
      <c r="W2541" s="180"/>
      <c r="X2541" s="180"/>
      <c r="Y2541" s="180"/>
      <c r="Z2541" s="180"/>
      <c r="AA2541" s="180"/>
      <c r="AB2541" s="180"/>
      <c r="AC2541" s="205" t="str">
        <f>INDEX(Tracking!$B$6:$B$3001,ROW(A2536),1)&amp;""</f>
        <v/>
      </c>
      <c r="AD2541" s="206">
        <f t="array" ref="AD2541">SUMPRODUCT(MID(0&amp;AC2541,LARGE(INDEX(ISNUMBER(--MID(AC2541,ROW($A$1:$A$25),1))* ROW($A$1:$A$25),0),ROW($A$1:$A$25))+1,1)*10^ROW($A$1:$A$25)/10)</f>
        <v>0</v>
      </c>
      <c r="AE2541" s="180"/>
      <c r="AF2541" s="180"/>
      <c r="AG2541" s="180"/>
    </row>
    <row r="2542" spans="15:33" s="179" customFormat="1" x14ac:dyDescent="0.25">
      <c r="O2542" s="180"/>
      <c r="P2542" s="180"/>
      <c r="Q2542" s="180"/>
      <c r="R2542" s="180"/>
      <c r="S2542" s="180"/>
      <c r="T2542" s="180"/>
      <c r="U2542" s="180"/>
      <c r="V2542" s="180"/>
      <c r="W2542" s="180"/>
      <c r="X2542" s="180"/>
      <c r="Y2542" s="180"/>
      <c r="Z2542" s="180"/>
      <c r="AA2542" s="180"/>
      <c r="AB2542" s="180"/>
      <c r="AC2542" s="205" t="str">
        <f>INDEX(Tracking!$B$6:$B$3001,ROW(A2537),1)&amp;""</f>
        <v/>
      </c>
      <c r="AD2542" s="206">
        <f t="array" ref="AD2542">SUMPRODUCT(MID(0&amp;AC2542,LARGE(INDEX(ISNUMBER(--MID(AC2542,ROW($A$1:$A$25),1))* ROW($A$1:$A$25),0),ROW($A$1:$A$25))+1,1)*10^ROW($A$1:$A$25)/10)</f>
        <v>0</v>
      </c>
      <c r="AE2542" s="180"/>
      <c r="AF2542" s="180"/>
      <c r="AG2542" s="180"/>
    </row>
    <row r="2543" spans="15:33" s="179" customFormat="1" x14ac:dyDescent="0.25">
      <c r="O2543" s="180"/>
      <c r="P2543" s="180"/>
      <c r="Q2543" s="180"/>
      <c r="R2543" s="180"/>
      <c r="S2543" s="180"/>
      <c r="T2543" s="180"/>
      <c r="U2543" s="180"/>
      <c r="V2543" s="180"/>
      <c r="W2543" s="180"/>
      <c r="X2543" s="180"/>
      <c r="Y2543" s="180"/>
      <c r="Z2543" s="180"/>
      <c r="AA2543" s="180"/>
      <c r="AB2543" s="180"/>
      <c r="AC2543" s="205" t="str">
        <f>INDEX(Tracking!$B$6:$B$3001,ROW(A2538),1)&amp;""</f>
        <v/>
      </c>
      <c r="AD2543" s="206">
        <f t="array" ref="AD2543">SUMPRODUCT(MID(0&amp;AC2543,LARGE(INDEX(ISNUMBER(--MID(AC2543,ROW($A$1:$A$25),1))* ROW($A$1:$A$25),0),ROW($A$1:$A$25))+1,1)*10^ROW($A$1:$A$25)/10)</f>
        <v>0</v>
      </c>
      <c r="AE2543" s="180"/>
      <c r="AF2543" s="180"/>
      <c r="AG2543" s="180"/>
    </row>
    <row r="2544" spans="15:33" s="179" customFormat="1" x14ac:dyDescent="0.25">
      <c r="O2544" s="180"/>
      <c r="P2544" s="180"/>
      <c r="Q2544" s="180"/>
      <c r="R2544" s="180"/>
      <c r="S2544" s="180"/>
      <c r="T2544" s="180"/>
      <c r="U2544" s="180"/>
      <c r="V2544" s="180"/>
      <c r="W2544" s="180"/>
      <c r="X2544" s="180"/>
      <c r="Y2544" s="180"/>
      <c r="Z2544" s="180"/>
      <c r="AA2544" s="180"/>
      <c r="AB2544" s="180"/>
      <c r="AC2544" s="205" t="str">
        <f>INDEX(Tracking!$B$6:$B$3001,ROW(A2539),1)&amp;""</f>
        <v/>
      </c>
      <c r="AD2544" s="206">
        <f t="array" ref="AD2544">SUMPRODUCT(MID(0&amp;AC2544,LARGE(INDEX(ISNUMBER(--MID(AC2544,ROW($A$1:$A$25),1))* ROW($A$1:$A$25),0),ROW($A$1:$A$25))+1,1)*10^ROW($A$1:$A$25)/10)</f>
        <v>0</v>
      </c>
      <c r="AE2544" s="180"/>
      <c r="AF2544" s="180"/>
      <c r="AG2544" s="180"/>
    </row>
    <row r="2545" spans="15:33" s="179" customFormat="1" x14ac:dyDescent="0.25">
      <c r="O2545" s="180"/>
      <c r="P2545" s="180"/>
      <c r="Q2545" s="180"/>
      <c r="R2545" s="180"/>
      <c r="S2545" s="180"/>
      <c r="T2545" s="180"/>
      <c r="U2545" s="180"/>
      <c r="V2545" s="180"/>
      <c r="W2545" s="180"/>
      <c r="X2545" s="180"/>
      <c r="Y2545" s="180"/>
      <c r="Z2545" s="180"/>
      <c r="AA2545" s="180"/>
      <c r="AB2545" s="180"/>
      <c r="AC2545" s="205" t="str">
        <f>INDEX(Tracking!$B$6:$B$3001,ROW(A2540),1)&amp;""</f>
        <v/>
      </c>
      <c r="AD2545" s="206">
        <f t="array" ref="AD2545">SUMPRODUCT(MID(0&amp;AC2545,LARGE(INDEX(ISNUMBER(--MID(AC2545,ROW($A$1:$A$25),1))* ROW($A$1:$A$25),0),ROW($A$1:$A$25))+1,1)*10^ROW($A$1:$A$25)/10)</f>
        <v>0</v>
      </c>
      <c r="AE2545" s="180"/>
      <c r="AF2545" s="180"/>
      <c r="AG2545" s="180"/>
    </row>
    <row r="2546" spans="15:33" s="179" customFormat="1" x14ac:dyDescent="0.25">
      <c r="O2546" s="180"/>
      <c r="P2546" s="180"/>
      <c r="Q2546" s="180"/>
      <c r="R2546" s="180"/>
      <c r="S2546" s="180"/>
      <c r="T2546" s="180"/>
      <c r="U2546" s="180"/>
      <c r="V2546" s="180"/>
      <c r="W2546" s="180"/>
      <c r="X2546" s="180"/>
      <c r="Y2546" s="180"/>
      <c r="Z2546" s="180"/>
      <c r="AA2546" s="180"/>
      <c r="AB2546" s="180"/>
      <c r="AC2546" s="205" t="str">
        <f>INDEX(Tracking!$B$6:$B$3001,ROW(A2541),1)&amp;""</f>
        <v/>
      </c>
      <c r="AD2546" s="206">
        <f t="array" ref="AD2546">SUMPRODUCT(MID(0&amp;AC2546,LARGE(INDEX(ISNUMBER(--MID(AC2546,ROW($A$1:$A$25),1))* ROW($A$1:$A$25),0),ROW($A$1:$A$25))+1,1)*10^ROW($A$1:$A$25)/10)</f>
        <v>0</v>
      </c>
      <c r="AE2546" s="180"/>
      <c r="AF2546" s="180"/>
      <c r="AG2546" s="180"/>
    </row>
    <row r="2547" spans="15:33" s="179" customFormat="1" x14ac:dyDescent="0.25">
      <c r="O2547" s="180"/>
      <c r="P2547" s="180"/>
      <c r="Q2547" s="180"/>
      <c r="R2547" s="180"/>
      <c r="S2547" s="180"/>
      <c r="T2547" s="180"/>
      <c r="U2547" s="180"/>
      <c r="V2547" s="180"/>
      <c r="W2547" s="180"/>
      <c r="X2547" s="180"/>
      <c r="Y2547" s="180"/>
      <c r="Z2547" s="180"/>
      <c r="AA2547" s="180"/>
      <c r="AB2547" s="180"/>
      <c r="AC2547" s="205" t="str">
        <f>INDEX(Tracking!$B$6:$B$3001,ROW(A2542),1)&amp;""</f>
        <v/>
      </c>
      <c r="AD2547" s="206">
        <f t="array" ref="AD2547">SUMPRODUCT(MID(0&amp;AC2547,LARGE(INDEX(ISNUMBER(--MID(AC2547,ROW($A$1:$A$25),1))* ROW($A$1:$A$25),0),ROW($A$1:$A$25))+1,1)*10^ROW($A$1:$A$25)/10)</f>
        <v>0</v>
      </c>
      <c r="AE2547" s="180"/>
      <c r="AF2547" s="180"/>
      <c r="AG2547" s="180"/>
    </row>
    <row r="2548" spans="15:33" s="179" customFormat="1" x14ac:dyDescent="0.25">
      <c r="O2548" s="180"/>
      <c r="P2548" s="180"/>
      <c r="Q2548" s="180"/>
      <c r="R2548" s="180"/>
      <c r="S2548" s="180"/>
      <c r="T2548" s="180"/>
      <c r="U2548" s="180"/>
      <c r="V2548" s="180"/>
      <c r="W2548" s="180"/>
      <c r="X2548" s="180"/>
      <c r="Y2548" s="180"/>
      <c r="Z2548" s="180"/>
      <c r="AA2548" s="180"/>
      <c r="AB2548" s="180"/>
      <c r="AC2548" s="205" t="str">
        <f>INDEX(Tracking!$B$6:$B$3001,ROW(A2543),1)&amp;""</f>
        <v/>
      </c>
      <c r="AD2548" s="206">
        <f t="array" ref="AD2548">SUMPRODUCT(MID(0&amp;AC2548,LARGE(INDEX(ISNUMBER(--MID(AC2548,ROW($A$1:$A$25),1))* ROW($A$1:$A$25),0),ROW($A$1:$A$25))+1,1)*10^ROW($A$1:$A$25)/10)</f>
        <v>0</v>
      </c>
      <c r="AE2548" s="180"/>
      <c r="AF2548" s="180"/>
      <c r="AG2548" s="180"/>
    </row>
    <row r="2549" spans="15:33" s="179" customFormat="1" x14ac:dyDescent="0.25">
      <c r="O2549" s="180"/>
      <c r="P2549" s="180"/>
      <c r="Q2549" s="180"/>
      <c r="R2549" s="180"/>
      <c r="S2549" s="180"/>
      <c r="T2549" s="180"/>
      <c r="U2549" s="180"/>
      <c r="V2549" s="180"/>
      <c r="W2549" s="180"/>
      <c r="X2549" s="180"/>
      <c r="Y2549" s="180"/>
      <c r="Z2549" s="180"/>
      <c r="AA2549" s="180"/>
      <c r="AB2549" s="180"/>
      <c r="AC2549" s="205" t="str">
        <f>INDEX(Tracking!$B$6:$B$3001,ROW(A2544),1)&amp;""</f>
        <v/>
      </c>
      <c r="AD2549" s="206">
        <f t="array" ref="AD2549">SUMPRODUCT(MID(0&amp;AC2549,LARGE(INDEX(ISNUMBER(--MID(AC2549,ROW($A$1:$A$25),1))* ROW($A$1:$A$25),0),ROW($A$1:$A$25))+1,1)*10^ROW($A$1:$A$25)/10)</f>
        <v>0</v>
      </c>
      <c r="AE2549" s="180"/>
      <c r="AF2549" s="180"/>
      <c r="AG2549" s="180"/>
    </row>
    <row r="2550" spans="15:33" s="179" customFormat="1" x14ac:dyDescent="0.25">
      <c r="O2550" s="180"/>
      <c r="P2550" s="180"/>
      <c r="Q2550" s="180"/>
      <c r="R2550" s="180"/>
      <c r="S2550" s="180"/>
      <c r="T2550" s="180"/>
      <c r="U2550" s="180"/>
      <c r="V2550" s="180"/>
      <c r="W2550" s="180"/>
      <c r="X2550" s="180"/>
      <c r="Y2550" s="180"/>
      <c r="Z2550" s="180"/>
      <c r="AA2550" s="180"/>
      <c r="AB2550" s="180"/>
      <c r="AC2550" s="205" t="str">
        <f>INDEX(Tracking!$B$6:$B$3001,ROW(A2545),1)&amp;""</f>
        <v/>
      </c>
      <c r="AD2550" s="206">
        <f t="array" ref="AD2550">SUMPRODUCT(MID(0&amp;AC2550,LARGE(INDEX(ISNUMBER(--MID(AC2550,ROW($A$1:$A$25),1))* ROW($A$1:$A$25),0),ROW($A$1:$A$25))+1,1)*10^ROW($A$1:$A$25)/10)</f>
        <v>0</v>
      </c>
      <c r="AE2550" s="180"/>
      <c r="AF2550" s="180"/>
      <c r="AG2550" s="180"/>
    </row>
    <row r="2551" spans="15:33" s="179" customFormat="1" x14ac:dyDescent="0.25">
      <c r="O2551" s="180"/>
      <c r="P2551" s="180"/>
      <c r="Q2551" s="180"/>
      <c r="R2551" s="180"/>
      <c r="S2551" s="180"/>
      <c r="T2551" s="180"/>
      <c r="U2551" s="180"/>
      <c r="V2551" s="180"/>
      <c r="W2551" s="180"/>
      <c r="X2551" s="180"/>
      <c r="Y2551" s="180"/>
      <c r="Z2551" s="180"/>
      <c r="AA2551" s="180"/>
      <c r="AB2551" s="180"/>
      <c r="AC2551" s="205" t="str">
        <f>INDEX(Tracking!$B$6:$B$3001,ROW(A2546),1)&amp;""</f>
        <v/>
      </c>
      <c r="AD2551" s="206">
        <f t="array" ref="AD2551">SUMPRODUCT(MID(0&amp;AC2551,LARGE(INDEX(ISNUMBER(--MID(AC2551,ROW($A$1:$A$25),1))* ROW($A$1:$A$25),0),ROW($A$1:$A$25))+1,1)*10^ROW($A$1:$A$25)/10)</f>
        <v>0</v>
      </c>
      <c r="AE2551" s="180"/>
      <c r="AF2551" s="180"/>
      <c r="AG2551" s="180"/>
    </row>
    <row r="2552" spans="15:33" s="179" customFormat="1" x14ac:dyDescent="0.25">
      <c r="O2552" s="180"/>
      <c r="P2552" s="180"/>
      <c r="Q2552" s="180"/>
      <c r="R2552" s="180"/>
      <c r="S2552" s="180"/>
      <c r="T2552" s="180"/>
      <c r="U2552" s="180"/>
      <c r="V2552" s="180"/>
      <c r="W2552" s="180"/>
      <c r="X2552" s="180"/>
      <c r="Y2552" s="180"/>
      <c r="Z2552" s="180"/>
      <c r="AA2552" s="180"/>
      <c r="AB2552" s="180"/>
      <c r="AC2552" s="205" t="str">
        <f>INDEX(Tracking!$B$6:$B$3001,ROW(A2547),1)&amp;""</f>
        <v/>
      </c>
      <c r="AD2552" s="206">
        <f t="array" ref="AD2552">SUMPRODUCT(MID(0&amp;AC2552,LARGE(INDEX(ISNUMBER(--MID(AC2552,ROW($A$1:$A$25),1))* ROW($A$1:$A$25),0),ROW($A$1:$A$25))+1,1)*10^ROW($A$1:$A$25)/10)</f>
        <v>0</v>
      </c>
      <c r="AE2552" s="180"/>
      <c r="AF2552" s="180"/>
      <c r="AG2552" s="180"/>
    </row>
    <row r="2553" spans="15:33" s="179" customFormat="1" x14ac:dyDescent="0.25">
      <c r="O2553" s="180"/>
      <c r="P2553" s="180"/>
      <c r="Q2553" s="180"/>
      <c r="R2553" s="180"/>
      <c r="S2553" s="180"/>
      <c r="T2553" s="180"/>
      <c r="U2553" s="180"/>
      <c r="V2553" s="180"/>
      <c r="W2553" s="180"/>
      <c r="X2553" s="180"/>
      <c r="Y2553" s="180"/>
      <c r="Z2553" s="180"/>
      <c r="AA2553" s="180"/>
      <c r="AB2553" s="180"/>
      <c r="AC2553" s="205" t="str">
        <f>INDEX(Tracking!$B$6:$B$3001,ROW(A2548),1)&amp;""</f>
        <v/>
      </c>
      <c r="AD2553" s="206">
        <f t="array" ref="AD2553">SUMPRODUCT(MID(0&amp;AC2553,LARGE(INDEX(ISNUMBER(--MID(AC2553,ROW($A$1:$A$25),1))* ROW($A$1:$A$25),0),ROW($A$1:$A$25))+1,1)*10^ROW($A$1:$A$25)/10)</f>
        <v>0</v>
      </c>
      <c r="AE2553" s="180"/>
      <c r="AF2553" s="180"/>
      <c r="AG2553" s="180"/>
    </row>
    <row r="2554" spans="15:33" s="179" customFormat="1" x14ac:dyDescent="0.25">
      <c r="O2554" s="180"/>
      <c r="P2554" s="180"/>
      <c r="Q2554" s="180"/>
      <c r="R2554" s="180"/>
      <c r="S2554" s="180"/>
      <c r="T2554" s="180"/>
      <c r="U2554" s="180"/>
      <c r="V2554" s="180"/>
      <c r="W2554" s="180"/>
      <c r="X2554" s="180"/>
      <c r="Y2554" s="180"/>
      <c r="Z2554" s="180"/>
      <c r="AA2554" s="180"/>
      <c r="AB2554" s="180"/>
      <c r="AC2554" s="205" t="str">
        <f>INDEX(Tracking!$B$6:$B$3001,ROW(A2549),1)&amp;""</f>
        <v/>
      </c>
      <c r="AD2554" s="206">
        <f t="array" ref="AD2554">SUMPRODUCT(MID(0&amp;AC2554,LARGE(INDEX(ISNUMBER(--MID(AC2554,ROW($A$1:$A$25),1))* ROW($A$1:$A$25),0),ROW($A$1:$A$25))+1,1)*10^ROW($A$1:$A$25)/10)</f>
        <v>0</v>
      </c>
      <c r="AE2554" s="180"/>
      <c r="AF2554" s="180"/>
      <c r="AG2554" s="180"/>
    </row>
    <row r="2555" spans="15:33" s="179" customFormat="1" x14ac:dyDescent="0.25">
      <c r="O2555" s="180"/>
      <c r="P2555" s="180"/>
      <c r="Q2555" s="180"/>
      <c r="R2555" s="180"/>
      <c r="S2555" s="180"/>
      <c r="T2555" s="180"/>
      <c r="U2555" s="180"/>
      <c r="V2555" s="180"/>
      <c r="W2555" s="180"/>
      <c r="X2555" s="180"/>
      <c r="Y2555" s="180"/>
      <c r="Z2555" s="180"/>
      <c r="AA2555" s="180"/>
      <c r="AB2555" s="180"/>
      <c r="AC2555" s="205" t="str">
        <f>INDEX(Tracking!$B$6:$B$3001,ROW(A2550),1)&amp;""</f>
        <v/>
      </c>
      <c r="AD2555" s="206">
        <f t="array" ref="AD2555">SUMPRODUCT(MID(0&amp;AC2555,LARGE(INDEX(ISNUMBER(--MID(AC2555,ROW($A$1:$A$25),1))* ROW($A$1:$A$25),0),ROW($A$1:$A$25))+1,1)*10^ROW($A$1:$A$25)/10)</f>
        <v>0</v>
      </c>
      <c r="AE2555" s="180"/>
      <c r="AF2555" s="180"/>
      <c r="AG2555" s="180"/>
    </row>
    <row r="2556" spans="15:33" s="179" customFormat="1" x14ac:dyDescent="0.25">
      <c r="O2556" s="180"/>
      <c r="P2556" s="180"/>
      <c r="Q2556" s="180"/>
      <c r="R2556" s="180"/>
      <c r="S2556" s="180"/>
      <c r="T2556" s="180"/>
      <c r="U2556" s="180"/>
      <c r="V2556" s="180"/>
      <c r="W2556" s="180"/>
      <c r="X2556" s="180"/>
      <c r="Y2556" s="180"/>
      <c r="Z2556" s="180"/>
      <c r="AA2556" s="180"/>
      <c r="AB2556" s="180"/>
      <c r="AC2556" s="205" t="str">
        <f>INDEX(Tracking!$B$6:$B$3001,ROW(A2551),1)&amp;""</f>
        <v/>
      </c>
      <c r="AD2556" s="206">
        <f t="array" ref="AD2556">SUMPRODUCT(MID(0&amp;AC2556,LARGE(INDEX(ISNUMBER(--MID(AC2556,ROW($A$1:$A$25),1))* ROW($A$1:$A$25),0),ROW($A$1:$A$25))+1,1)*10^ROW($A$1:$A$25)/10)</f>
        <v>0</v>
      </c>
      <c r="AE2556" s="180"/>
      <c r="AF2556" s="180"/>
      <c r="AG2556" s="180"/>
    </row>
    <row r="2557" spans="15:33" s="179" customFormat="1" x14ac:dyDescent="0.25">
      <c r="O2557" s="180"/>
      <c r="P2557" s="180"/>
      <c r="Q2557" s="180"/>
      <c r="R2557" s="180"/>
      <c r="S2557" s="180"/>
      <c r="T2557" s="180"/>
      <c r="U2557" s="180"/>
      <c r="V2557" s="180"/>
      <c r="W2557" s="180"/>
      <c r="X2557" s="180"/>
      <c r="Y2557" s="180"/>
      <c r="Z2557" s="180"/>
      <c r="AA2557" s="180"/>
      <c r="AB2557" s="180"/>
      <c r="AC2557" s="205" t="str">
        <f>INDEX(Tracking!$B$6:$B$3001,ROW(A2552),1)&amp;""</f>
        <v/>
      </c>
      <c r="AD2557" s="206">
        <f t="array" ref="AD2557">SUMPRODUCT(MID(0&amp;AC2557,LARGE(INDEX(ISNUMBER(--MID(AC2557,ROW($A$1:$A$25),1))* ROW($A$1:$A$25),0),ROW($A$1:$A$25))+1,1)*10^ROW($A$1:$A$25)/10)</f>
        <v>0</v>
      </c>
      <c r="AE2557" s="180"/>
      <c r="AF2557" s="180"/>
      <c r="AG2557" s="180"/>
    </row>
    <row r="2558" spans="15:33" s="179" customFormat="1" x14ac:dyDescent="0.25">
      <c r="O2558" s="180"/>
      <c r="P2558" s="180"/>
      <c r="Q2558" s="180"/>
      <c r="R2558" s="180"/>
      <c r="S2558" s="180"/>
      <c r="T2558" s="180"/>
      <c r="U2558" s="180"/>
      <c r="V2558" s="180"/>
      <c r="W2558" s="180"/>
      <c r="X2558" s="180"/>
      <c r="Y2558" s="180"/>
      <c r="Z2558" s="180"/>
      <c r="AA2558" s="180"/>
      <c r="AB2558" s="180"/>
      <c r="AC2558" s="205" t="str">
        <f>INDEX(Tracking!$B$6:$B$3001,ROW(A2553),1)&amp;""</f>
        <v/>
      </c>
      <c r="AD2558" s="206">
        <f t="array" ref="AD2558">SUMPRODUCT(MID(0&amp;AC2558,LARGE(INDEX(ISNUMBER(--MID(AC2558,ROW($A$1:$A$25),1))* ROW($A$1:$A$25),0),ROW($A$1:$A$25))+1,1)*10^ROW($A$1:$A$25)/10)</f>
        <v>0</v>
      </c>
      <c r="AE2558" s="180"/>
      <c r="AF2558" s="180"/>
      <c r="AG2558" s="180"/>
    </row>
    <row r="2559" spans="15:33" s="179" customFormat="1" x14ac:dyDescent="0.25">
      <c r="O2559" s="180"/>
      <c r="P2559" s="180"/>
      <c r="Q2559" s="180"/>
      <c r="R2559" s="180"/>
      <c r="S2559" s="180"/>
      <c r="T2559" s="180"/>
      <c r="U2559" s="180"/>
      <c r="V2559" s="180"/>
      <c r="W2559" s="180"/>
      <c r="X2559" s="180"/>
      <c r="Y2559" s="180"/>
      <c r="Z2559" s="180"/>
      <c r="AA2559" s="180"/>
      <c r="AB2559" s="180"/>
      <c r="AC2559" s="205" t="str">
        <f>INDEX(Tracking!$B$6:$B$3001,ROW(A2554),1)&amp;""</f>
        <v/>
      </c>
      <c r="AD2559" s="206">
        <f t="array" ref="AD2559">SUMPRODUCT(MID(0&amp;AC2559,LARGE(INDEX(ISNUMBER(--MID(AC2559,ROW($A$1:$A$25),1))* ROW($A$1:$A$25),0),ROW($A$1:$A$25))+1,1)*10^ROW($A$1:$A$25)/10)</f>
        <v>0</v>
      </c>
      <c r="AE2559" s="180"/>
      <c r="AF2559" s="180"/>
      <c r="AG2559" s="180"/>
    </row>
    <row r="2560" spans="15:33" s="179" customFormat="1" x14ac:dyDescent="0.25">
      <c r="O2560" s="180"/>
      <c r="P2560" s="180"/>
      <c r="Q2560" s="180"/>
      <c r="R2560" s="180"/>
      <c r="S2560" s="180"/>
      <c r="T2560" s="180"/>
      <c r="U2560" s="180"/>
      <c r="V2560" s="180"/>
      <c r="W2560" s="180"/>
      <c r="X2560" s="180"/>
      <c r="Y2560" s="180"/>
      <c r="Z2560" s="180"/>
      <c r="AA2560" s="180"/>
      <c r="AB2560" s="180"/>
      <c r="AC2560" s="205" t="str">
        <f>INDEX(Tracking!$B$6:$B$3001,ROW(A2555),1)&amp;""</f>
        <v/>
      </c>
      <c r="AD2560" s="206">
        <f t="array" ref="AD2560">SUMPRODUCT(MID(0&amp;AC2560,LARGE(INDEX(ISNUMBER(--MID(AC2560,ROW($A$1:$A$25),1))* ROW($A$1:$A$25),0),ROW($A$1:$A$25))+1,1)*10^ROW($A$1:$A$25)/10)</f>
        <v>0</v>
      </c>
      <c r="AE2560" s="180"/>
      <c r="AF2560" s="180"/>
      <c r="AG2560" s="180"/>
    </row>
    <row r="2561" spans="15:33" s="179" customFormat="1" x14ac:dyDescent="0.25">
      <c r="O2561" s="180"/>
      <c r="P2561" s="180"/>
      <c r="Q2561" s="180"/>
      <c r="R2561" s="180"/>
      <c r="S2561" s="180"/>
      <c r="T2561" s="180"/>
      <c r="U2561" s="180"/>
      <c r="V2561" s="180"/>
      <c r="W2561" s="180"/>
      <c r="X2561" s="180"/>
      <c r="Y2561" s="180"/>
      <c r="Z2561" s="180"/>
      <c r="AA2561" s="180"/>
      <c r="AB2561" s="180"/>
      <c r="AC2561" s="205" t="str">
        <f>INDEX(Tracking!$B$6:$B$3001,ROW(A2556),1)&amp;""</f>
        <v/>
      </c>
      <c r="AD2561" s="206">
        <f t="array" ref="AD2561">SUMPRODUCT(MID(0&amp;AC2561,LARGE(INDEX(ISNUMBER(--MID(AC2561,ROW($A$1:$A$25),1))* ROW($A$1:$A$25),0),ROW($A$1:$A$25))+1,1)*10^ROW($A$1:$A$25)/10)</f>
        <v>0</v>
      </c>
      <c r="AE2561" s="180"/>
      <c r="AF2561" s="180"/>
      <c r="AG2561" s="180"/>
    </row>
    <row r="2562" spans="15:33" s="179" customFormat="1" x14ac:dyDescent="0.25">
      <c r="O2562" s="180"/>
      <c r="P2562" s="180"/>
      <c r="Q2562" s="180"/>
      <c r="R2562" s="180"/>
      <c r="S2562" s="180"/>
      <c r="T2562" s="180"/>
      <c r="U2562" s="180"/>
      <c r="V2562" s="180"/>
      <c r="W2562" s="180"/>
      <c r="X2562" s="180"/>
      <c r="Y2562" s="180"/>
      <c r="Z2562" s="180"/>
      <c r="AA2562" s="180"/>
      <c r="AB2562" s="180"/>
      <c r="AC2562" s="205" t="str">
        <f>INDEX(Tracking!$B$6:$B$3001,ROW(A2557),1)&amp;""</f>
        <v/>
      </c>
      <c r="AD2562" s="206">
        <f t="array" ref="AD2562">SUMPRODUCT(MID(0&amp;AC2562,LARGE(INDEX(ISNUMBER(--MID(AC2562,ROW($A$1:$A$25),1))* ROW($A$1:$A$25),0),ROW($A$1:$A$25))+1,1)*10^ROW($A$1:$A$25)/10)</f>
        <v>0</v>
      </c>
      <c r="AE2562" s="180"/>
      <c r="AF2562" s="180"/>
      <c r="AG2562" s="180"/>
    </row>
    <row r="2563" spans="15:33" s="179" customFormat="1" x14ac:dyDescent="0.25">
      <c r="O2563" s="180"/>
      <c r="P2563" s="180"/>
      <c r="Q2563" s="180"/>
      <c r="R2563" s="180"/>
      <c r="S2563" s="180"/>
      <c r="T2563" s="180"/>
      <c r="U2563" s="180"/>
      <c r="V2563" s="180"/>
      <c r="W2563" s="180"/>
      <c r="X2563" s="180"/>
      <c r="Y2563" s="180"/>
      <c r="Z2563" s="180"/>
      <c r="AA2563" s="180"/>
      <c r="AB2563" s="180"/>
      <c r="AC2563" s="205" t="str">
        <f>INDEX(Tracking!$B$6:$B$3001,ROW(A2558),1)&amp;""</f>
        <v/>
      </c>
      <c r="AD2563" s="206">
        <f t="array" ref="AD2563">SUMPRODUCT(MID(0&amp;AC2563,LARGE(INDEX(ISNUMBER(--MID(AC2563,ROW($A$1:$A$25),1))* ROW($A$1:$A$25),0),ROW($A$1:$A$25))+1,1)*10^ROW($A$1:$A$25)/10)</f>
        <v>0</v>
      </c>
      <c r="AE2563" s="180"/>
      <c r="AF2563" s="180"/>
      <c r="AG2563" s="180"/>
    </row>
    <row r="2564" spans="15:33" s="179" customFormat="1" x14ac:dyDescent="0.25">
      <c r="O2564" s="180"/>
      <c r="P2564" s="180"/>
      <c r="Q2564" s="180"/>
      <c r="R2564" s="180"/>
      <c r="S2564" s="180"/>
      <c r="T2564" s="180"/>
      <c r="U2564" s="180"/>
      <c r="V2564" s="180"/>
      <c r="W2564" s="180"/>
      <c r="X2564" s="180"/>
      <c r="Y2564" s="180"/>
      <c r="Z2564" s="180"/>
      <c r="AA2564" s="180"/>
      <c r="AB2564" s="180"/>
      <c r="AC2564" s="205" t="str">
        <f>INDEX(Tracking!$B$6:$B$3001,ROW(A2559),1)&amp;""</f>
        <v/>
      </c>
      <c r="AD2564" s="206">
        <f t="array" ref="AD2564">SUMPRODUCT(MID(0&amp;AC2564,LARGE(INDEX(ISNUMBER(--MID(AC2564,ROW($A$1:$A$25),1))* ROW($A$1:$A$25),0),ROW($A$1:$A$25))+1,1)*10^ROW($A$1:$A$25)/10)</f>
        <v>0</v>
      </c>
      <c r="AE2564" s="180"/>
      <c r="AF2564" s="180"/>
      <c r="AG2564" s="180"/>
    </row>
    <row r="2565" spans="15:33" s="179" customFormat="1" x14ac:dyDescent="0.25">
      <c r="O2565" s="180"/>
      <c r="P2565" s="180"/>
      <c r="Q2565" s="180"/>
      <c r="R2565" s="180"/>
      <c r="S2565" s="180"/>
      <c r="T2565" s="180"/>
      <c r="U2565" s="180"/>
      <c r="V2565" s="180"/>
      <c r="W2565" s="180"/>
      <c r="X2565" s="180"/>
      <c r="Y2565" s="180"/>
      <c r="Z2565" s="180"/>
      <c r="AA2565" s="180"/>
      <c r="AB2565" s="180"/>
      <c r="AC2565" s="205" t="str">
        <f>INDEX(Tracking!$B$6:$B$3001,ROW(A2560),1)&amp;""</f>
        <v/>
      </c>
      <c r="AD2565" s="206">
        <f t="array" ref="AD2565">SUMPRODUCT(MID(0&amp;AC2565,LARGE(INDEX(ISNUMBER(--MID(AC2565,ROW($A$1:$A$25),1))* ROW($A$1:$A$25),0),ROW($A$1:$A$25))+1,1)*10^ROW($A$1:$A$25)/10)</f>
        <v>0</v>
      </c>
      <c r="AE2565" s="180"/>
      <c r="AF2565" s="180"/>
      <c r="AG2565" s="180"/>
    </row>
    <row r="2566" spans="15:33" s="179" customFormat="1" x14ac:dyDescent="0.25">
      <c r="O2566" s="180"/>
      <c r="P2566" s="180"/>
      <c r="Q2566" s="180"/>
      <c r="R2566" s="180"/>
      <c r="S2566" s="180"/>
      <c r="T2566" s="180"/>
      <c r="U2566" s="180"/>
      <c r="V2566" s="180"/>
      <c r="W2566" s="180"/>
      <c r="X2566" s="180"/>
      <c r="Y2566" s="180"/>
      <c r="Z2566" s="180"/>
      <c r="AA2566" s="180"/>
      <c r="AB2566" s="180"/>
      <c r="AC2566" s="205" t="str">
        <f>INDEX(Tracking!$B$6:$B$3001,ROW(A2561),1)&amp;""</f>
        <v/>
      </c>
      <c r="AD2566" s="206">
        <f t="array" ref="AD2566">SUMPRODUCT(MID(0&amp;AC2566,LARGE(INDEX(ISNUMBER(--MID(AC2566,ROW($A$1:$A$25),1))* ROW($A$1:$A$25),0),ROW($A$1:$A$25))+1,1)*10^ROW($A$1:$A$25)/10)</f>
        <v>0</v>
      </c>
      <c r="AE2566" s="180"/>
      <c r="AF2566" s="180"/>
      <c r="AG2566" s="180"/>
    </row>
    <row r="2567" spans="15:33" s="179" customFormat="1" x14ac:dyDescent="0.25">
      <c r="O2567" s="180"/>
      <c r="P2567" s="180"/>
      <c r="Q2567" s="180"/>
      <c r="R2567" s="180"/>
      <c r="S2567" s="180"/>
      <c r="T2567" s="180"/>
      <c r="U2567" s="180"/>
      <c r="V2567" s="180"/>
      <c r="W2567" s="180"/>
      <c r="X2567" s="180"/>
      <c r="Y2567" s="180"/>
      <c r="Z2567" s="180"/>
      <c r="AA2567" s="180"/>
      <c r="AB2567" s="180"/>
      <c r="AC2567" s="205" t="str">
        <f>INDEX(Tracking!$B$6:$B$3001,ROW(A2562),1)&amp;""</f>
        <v/>
      </c>
      <c r="AD2567" s="206">
        <f t="array" ref="AD2567">SUMPRODUCT(MID(0&amp;AC2567,LARGE(INDEX(ISNUMBER(--MID(AC2567,ROW($A$1:$A$25),1))* ROW($A$1:$A$25),0),ROW($A$1:$A$25))+1,1)*10^ROW($A$1:$A$25)/10)</f>
        <v>0</v>
      </c>
      <c r="AE2567" s="180"/>
      <c r="AF2567" s="180"/>
      <c r="AG2567" s="180"/>
    </row>
    <row r="2568" spans="15:33" s="179" customFormat="1" x14ac:dyDescent="0.25">
      <c r="O2568" s="180"/>
      <c r="P2568" s="180"/>
      <c r="Q2568" s="180"/>
      <c r="R2568" s="180"/>
      <c r="S2568" s="180"/>
      <c r="T2568" s="180"/>
      <c r="U2568" s="180"/>
      <c r="V2568" s="180"/>
      <c r="W2568" s="180"/>
      <c r="X2568" s="180"/>
      <c r="Y2568" s="180"/>
      <c r="Z2568" s="180"/>
      <c r="AA2568" s="180"/>
      <c r="AB2568" s="180"/>
      <c r="AC2568" s="205" t="str">
        <f>INDEX(Tracking!$B$6:$B$3001,ROW(A2563),1)&amp;""</f>
        <v/>
      </c>
      <c r="AD2568" s="206">
        <f t="array" ref="AD2568">SUMPRODUCT(MID(0&amp;AC2568,LARGE(INDEX(ISNUMBER(--MID(AC2568,ROW($A$1:$A$25),1))* ROW($A$1:$A$25),0),ROW($A$1:$A$25))+1,1)*10^ROW($A$1:$A$25)/10)</f>
        <v>0</v>
      </c>
      <c r="AE2568" s="180"/>
      <c r="AF2568" s="180"/>
      <c r="AG2568" s="180"/>
    </row>
    <row r="2569" spans="15:33" s="179" customFormat="1" x14ac:dyDescent="0.25">
      <c r="O2569" s="180"/>
      <c r="P2569" s="180"/>
      <c r="Q2569" s="180"/>
      <c r="R2569" s="180"/>
      <c r="S2569" s="180"/>
      <c r="T2569" s="180"/>
      <c r="U2569" s="180"/>
      <c r="V2569" s="180"/>
      <c r="W2569" s="180"/>
      <c r="X2569" s="180"/>
      <c r="Y2569" s="180"/>
      <c r="Z2569" s="180"/>
      <c r="AA2569" s="180"/>
      <c r="AB2569" s="180"/>
      <c r="AC2569" s="205" t="str">
        <f>INDEX(Tracking!$B$6:$B$3001,ROW(A2564),1)&amp;""</f>
        <v/>
      </c>
      <c r="AD2569" s="206">
        <f t="array" ref="AD2569">SUMPRODUCT(MID(0&amp;AC2569,LARGE(INDEX(ISNUMBER(--MID(AC2569,ROW($A$1:$A$25),1))* ROW($A$1:$A$25),0),ROW($A$1:$A$25))+1,1)*10^ROW($A$1:$A$25)/10)</f>
        <v>0</v>
      </c>
      <c r="AE2569" s="180"/>
      <c r="AF2569" s="180"/>
      <c r="AG2569" s="180"/>
    </row>
    <row r="2570" spans="15:33" s="179" customFormat="1" x14ac:dyDescent="0.25">
      <c r="O2570" s="180"/>
      <c r="P2570" s="180"/>
      <c r="Q2570" s="180"/>
      <c r="R2570" s="180"/>
      <c r="S2570" s="180"/>
      <c r="T2570" s="180"/>
      <c r="U2570" s="180"/>
      <c r="V2570" s="180"/>
      <c r="W2570" s="180"/>
      <c r="X2570" s="180"/>
      <c r="Y2570" s="180"/>
      <c r="Z2570" s="180"/>
      <c r="AA2570" s="180"/>
      <c r="AB2570" s="180"/>
      <c r="AC2570" s="205" t="str">
        <f>INDEX(Tracking!$B$6:$B$3001,ROW(A2565),1)&amp;""</f>
        <v/>
      </c>
      <c r="AD2570" s="206">
        <f t="array" ref="AD2570">SUMPRODUCT(MID(0&amp;AC2570,LARGE(INDEX(ISNUMBER(--MID(AC2570,ROW($A$1:$A$25),1))* ROW($A$1:$A$25),0),ROW($A$1:$A$25))+1,1)*10^ROW($A$1:$A$25)/10)</f>
        <v>0</v>
      </c>
      <c r="AE2570" s="180"/>
      <c r="AF2570" s="180"/>
      <c r="AG2570" s="180"/>
    </row>
    <row r="2571" spans="15:33" s="179" customFormat="1" x14ac:dyDescent="0.25">
      <c r="O2571" s="180"/>
      <c r="P2571" s="180"/>
      <c r="Q2571" s="180"/>
      <c r="R2571" s="180"/>
      <c r="S2571" s="180"/>
      <c r="T2571" s="180"/>
      <c r="U2571" s="180"/>
      <c r="V2571" s="180"/>
      <c r="W2571" s="180"/>
      <c r="X2571" s="180"/>
      <c r="Y2571" s="180"/>
      <c r="Z2571" s="180"/>
      <c r="AA2571" s="180"/>
      <c r="AB2571" s="180"/>
      <c r="AC2571" s="205" t="str">
        <f>INDEX(Tracking!$B$6:$B$3001,ROW(A2566),1)&amp;""</f>
        <v/>
      </c>
      <c r="AD2571" s="206">
        <f t="array" ref="AD2571">SUMPRODUCT(MID(0&amp;AC2571,LARGE(INDEX(ISNUMBER(--MID(AC2571,ROW($A$1:$A$25),1))* ROW($A$1:$A$25),0),ROW($A$1:$A$25))+1,1)*10^ROW($A$1:$A$25)/10)</f>
        <v>0</v>
      </c>
      <c r="AE2571" s="180"/>
      <c r="AF2571" s="180"/>
      <c r="AG2571" s="180"/>
    </row>
    <row r="2572" spans="15:33" s="179" customFormat="1" x14ac:dyDescent="0.25">
      <c r="O2572" s="180"/>
      <c r="P2572" s="180"/>
      <c r="Q2572" s="180"/>
      <c r="R2572" s="180"/>
      <c r="S2572" s="180"/>
      <c r="T2572" s="180"/>
      <c r="U2572" s="180"/>
      <c r="V2572" s="180"/>
      <c r="W2572" s="180"/>
      <c r="X2572" s="180"/>
      <c r="Y2572" s="180"/>
      <c r="Z2572" s="180"/>
      <c r="AA2572" s="180"/>
      <c r="AB2572" s="180"/>
      <c r="AC2572" s="205" t="str">
        <f>INDEX(Tracking!$B$6:$B$3001,ROW(A2567),1)&amp;""</f>
        <v/>
      </c>
      <c r="AD2572" s="206">
        <f t="array" ref="AD2572">SUMPRODUCT(MID(0&amp;AC2572,LARGE(INDEX(ISNUMBER(--MID(AC2572,ROW($A$1:$A$25),1))* ROW($A$1:$A$25),0),ROW($A$1:$A$25))+1,1)*10^ROW($A$1:$A$25)/10)</f>
        <v>0</v>
      </c>
      <c r="AE2572" s="180"/>
      <c r="AF2572" s="180"/>
      <c r="AG2572" s="180"/>
    </row>
    <row r="2573" spans="15:33" s="179" customFormat="1" x14ac:dyDescent="0.25">
      <c r="O2573" s="180"/>
      <c r="P2573" s="180"/>
      <c r="Q2573" s="180"/>
      <c r="R2573" s="180"/>
      <c r="S2573" s="180"/>
      <c r="T2573" s="180"/>
      <c r="U2573" s="180"/>
      <c r="V2573" s="180"/>
      <c r="W2573" s="180"/>
      <c r="X2573" s="180"/>
      <c r="Y2573" s="180"/>
      <c r="Z2573" s="180"/>
      <c r="AA2573" s="180"/>
      <c r="AB2573" s="180"/>
      <c r="AC2573" s="205" t="str">
        <f>INDEX(Tracking!$B$6:$B$3001,ROW(A2568),1)&amp;""</f>
        <v/>
      </c>
      <c r="AD2573" s="206">
        <f t="array" ref="AD2573">SUMPRODUCT(MID(0&amp;AC2573,LARGE(INDEX(ISNUMBER(--MID(AC2573,ROW($A$1:$A$25),1))* ROW($A$1:$A$25),0),ROW($A$1:$A$25))+1,1)*10^ROW($A$1:$A$25)/10)</f>
        <v>0</v>
      </c>
      <c r="AE2573" s="180"/>
      <c r="AF2573" s="180"/>
      <c r="AG2573" s="180"/>
    </row>
    <row r="2574" spans="15:33" s="179" customFormat="1" x14ac:dyDescent="0.25">
      <c r="O2574" s="180"/>
      <c r="P2574" s="180"/>
      <c r="Q2574" s="180"/>
      <c r="R2574" s="180"/>
      <c r="S2574" s="180"/>
      <c r="T2574" s="180"/>
      <c r="U2574" s="180"/>
      <c r="V2574" s="180"/>
      <c r="W2574" s="180"/>
      <c r="X2574" s="180"/>
      <c r="Y2574" s="180"/>
      <c r="Z2574" s="180"/>
      <c r="AA2574" s="180"/>
      <c r="AB2574" s="180"/>
      <c r="AC2574" s="205" t="str">
        <f>INDEX(Tracking!$B$6:$B$3001,ROW(A2569),1)&amp;""</f>
        <v/>
      </c>
      <c r="AD2574" s="206">
        <f t="array" ref="AD2574">SUMPRODUCT(MID(0&amp;AC2574,LARGE(INDEX(ISNUMBER(--MID(AC2574,ROW($A$1:$A$25),1))* ROW($A$1:$A$25),0),ROW($A$1:$A$25))+1,1)*10^ROW($A$1:$A$25)/10)</f>
        <v>0</v>
      </c>
      <c r="AE2574" s="180"/>
      <c r="AF2574" s="180"/>
      <c r="AG2574" s="180"/>
    </row>
    <row r="2575" spans="15:33" s="179" customFormat="1" x14ac:dyDescent="0.25">
      <c r="O2575" s="180"/>
      <c r="P2575" s="180"/>
      <c r="Q2575" s="180"/>
      <c r="R2575" s="180"/>
      <c r="S2575" s="180"/>
      <c r="T2575" s="180"/>
      <c r="U2575" s="180"/>
      <c r="V2575" s="180"/>
      <c r="W2575" s="180"/>
      <c r="X2575" s="180"/>
      <c r="Y2575" s="180"/>
      <c r="Z2575" s="180"/>
      <c r="AA2575" s="180"/>
      <c r="AB2575" s="180"/>
      <c r="AC2575" s="205" t="str">
        <f>INDEX(Tracking!$B$6:$B$3001,ROW(A2570),1)&amp;""</f>
        <v/>
      </c>
      <c r="AD2575" s="206">
        <f t="array" ref="AD2575">SUMPRODUCT(MID(0&amp;AC2575,LARGE(INDEX(ISNUMBER(--MID(AC2575,ROW($A$1:$A$25),1))* ROW($A$1:$A$25),0),ROW($A$1:$A$25))+1,1)*10^ROW($A$1:$A$25)/10)</f>
        <v>0</v>
      </c>
      <c r="AE2575" s="180"/>
      <c r="AF2575" s="180"/>
      <c r="AG2575" s="180"/>
    </row>
    <row r="2576" spans="15:33" s="179" customFormat="1" x14ac:dyDescent="0.25">
      <c r="O2576" s="180"/>
      <c r="P2576" s="180"/>
      <c r="Q2576" s="180"/>
      <c r="R2576" s="180"/>
      <c r="S2576" s="180"/>
      <c r="T2576" s="180"/>
      <c r="U2576" s="180"/>
      <c r="V2576" s="180"/>
      <c r="W2576" s="180"/>
      <c r="X2576" s="180"/>
      <c r="Y2576" s="180"/>
      <c r="Z2576" s="180"/>
      <c r="AA2576" s="180"/>
      <c r="AB2576" s="180"/>
      <c r="AC2576" s="205" t="str">
        <f>INDEX(Tracking!$B$6:$B$3001,ROW(A2571),1)&amp;""</f>
        <v/>
      </c>
      <c r="AD2576" s="206">
        <f t="array" ref="AD2576">SUMPRODUCT(MID(0&amp;AC2576,LARGE(INDEX(ISNUMBER(--MID(AC2576,ROW($A$1:$A$25),1))* ROW($A$1:$A$25),0),ROW($A$1:$A$25))+1,1)*10^ROW($A$1:$A$25)/10)</f>
        <v>0</v>
      </c>
      <c r="AE2576" s="180"/>
      <c r="AF2576" s="180"/>
      <c r="AG2576" s="180"/>
    </row>
    <row r="2577" spans="15:33" s="179" customFormat="1" x14ac:dyDescent="0.25">
      <c r="O2577" s="180"/>
      <c r="P2577" s="180"/>
      <c r="Q2577" s="180"/>
      <c r="R2577" s="180"/>
      <c r="S2577" s="180"/>
      <c r="T2577" s="180"/>
      <c r="U2577" s="180"/>
      <c r="V2577" s="180"/>
      <c r="W2577" s="180"/>
      <c r="X2577" s="180"/>
      <c r="Y2577" s="180"/>
      <c r="Z2577" s="180"/>
      <c r="AA2577" s="180"/>
      <c r="AB2577" s="180"/>
      <c r="AC2577" s="205" t="str">
        <f>INDEX(Tracking!$B$6:$B$3001,ROW(A2572),1)&amp;""</f>
        <v/>
      </c>
      <c r="AD2577" s="206">
        <f t="array" ref="AD2577">SUMPRODUCT(MID(0&amp;AC2577,LARGE(INDEX(ISNUMBER(--MID(AC2577,ROW($A$1:$A$25),1))* ROW($A$1:$A$25),0),ROW($A$1:$A$25))+1,1)*10^ROW($A$1:$A$25)/10)</f>
        <v>0</v>
      </c>
      <c r="AE2577" s="180"/>
      <c r="AF2577" s="180"/>
      <c r="AG2577" s="180"/>
    </row>
    <row r="2578" spans="15:33" s="179" customFormat="1" x14ac:dyDescent="0.25">
      <c r="O2578" s="180"/>
      <c r="P2578" s="180"/>
      <c r="Q2578" s="180"/>
      <c r="R2578" s="180"/>
      <c r="S2578" s="180"/>
      <c r="T2578" s="180"/>
      <c r="U2578" s="180"/>
      <c r="V2578" s="180"/>
      <c r="W2578" s="180"/>
      <c r="X2578" s="180"/>
      <c r="Y2578" s="180"/>
      <c r="Z2578" s="180"/>
      <c r="AA2578" s="180"/>
      <c r="AB2578" s="180"/>
      <c r="AC2578" s="205" t="str">
        <f>INDEX(Tracking!$B$6:$B$3001,ROW(A2573),1)&amp;""</f>
        <v/>
      </c>
      <c r="AD2578" s="206">
        <f t="array" ref="AD2578">SUMPRODUCT(MID(0&amp;AC2578,LARGE(INDEX(ISNUMBER(--MID(AC2578,ROW($A$1:$A$25),1))* ROW($A$1:$A$25),0),ROW($A$1:$A$25))+1,1)*10^ROW($A$1:$A$25)/10)</f>
        <v>0</v>
      </c>
      <c r="AE2578" s="180"/>
      <c r="AF2578" s="180"/>
      <c r="AG2578" s="180"/>
    </row>
    <row r="2579" spans="15:33" s="179" customFormat="1" x14ac:dyDescent="0.25">
      <c r="O2579" s="180"/>
      <c r="P2579" s="180"/>
      <c r="Q2579" s="180"/>
      <c r="R2579" s="180"/>
      <c r="S2579" s="180"/>
      <c r="T2579" s="180"/>
      <c r="U2579" s="180"/>
      <c r="V2579" s="180"/>
      <c r="W2579" s="180"/>
      <c r="X2579" s="180"/>
      <c r="Y2579" s="180"/>
      <c r="Z2579" s="180"/>
      <c r="AA2579" s="180"/>
      <c r="AB2579" s="180"/>
      <c r="AC2579" s="205" t="str">
        <f>INDEX(Tracking!$B$6:$B$3001,ROW(A2574),1)&amp;""</f>
        <v/>
      </c>
      <c r="AD2579" s="206">
        <f t="array" ref="AD2579">SUMPRODUCT(MID(0&amp;AC2579,LARGE(INDEX(ISNUMBER(--MID(AC2579,ROW($A$1:$A$25),1))* ROW($A$1:$A$25),0),ROW($A$1:$A$25))+1,1)*10^ROW($A$1:$A$25)/10)</f>
        <v>0</v>
      </c>
      <c r="AE2579" s="180"/>
      <c r="AF2579" s="180"/>
      <c r="AG2579" s="180"/>
    </row>
    <row r="2580" spans="15:33" s="179" customFormat="1" x14ac:dyDescent="0.25">
      <c r="O2580" s="180"/>
      <c r="P2580" s="180"/>
      <c r="Q2580" s="180"/>
      <c r="R2580" s="180"/>
      <c r="S2580" s="180"/>
      <c r="T2580" s="180"/>
      <c r="U2580" s="180"/>
      <c r="V2580" s="180"/>
      <c r="W2580" s="180"/>
      <c r="X2580" s="180"/>
      <c r="Y2580" s="180"/>
      <c r="Z2580" s="180"/>
      <c r="AA2580" s="180"/>
      <c r="AB2580" s="180"/>
      <c r="AC2580" s="205" t="str">
        <f>INDEX(Tracking!$B$6:$B$3001,ROW(A2575),1)&amp;""</f>
        <v/>
      </c>
      <c r="AD2580" s="206">
        <f t="array" ref="AD2580">SUMPRODUCT(MID(0&amp;AC2580,LARGE(INDEX(ISNUMBER(--MID(AC2580,ROW($A$1:$A$25),1))* ROW($A$1:$A$25),0),ROW($A$1:$A$25))+1,1)*10^ROW($A$1:$A$25)/10)</f>
        <v>0</v>
      </c>
      <c r="AE2580" s="180"/>
      <c r="AF2580" s="180"/>
      <c r="AG2580" s="180"/>
    </row>
    <row r="2581" spans="15:33" s="179" customFormat="1" x14ac:dyDescent="0.25">
      <c r="O2581" s="180"/>
      <c r="P2581" s="180"/>
      <c r="Q2581" s="180"/>
      <c r="R2581" s="180"/>
      <c r="S2581" s="180"/>
      <c r="T2581" s="180"/>
      <c r="U2581" s="180"/>
      <c r="V2581" s="180"/>
      <c r="W2581" s="180"/>
      <c r="X2581" s="180"/>
      <c r="Y2581" s="180"/>
      <c r="Z2581" s="180"/>
      <c r="AA2581" s="180"/>
      <c r="AB2581" s="180"/>
      <c r="AC2581" s="205" t="str">
        <f>INDEX(Tracking!$B$6:$B$3001,ROW(A2576),1)&amp;""</f>
        <v/>
      </c>
      <c r="AD2581" s="206">
        <f t="array" ref="AD2581">SUMPRODUCT(MID(0&amp;AC2581,LARGE(INDEX(ISNUMBER(--MID(AC2581,ROW($A$1:$A$25),1))* ROW($A$1:$A$25),0),ROW($A$1:$A$25))+1,1)*10^ROW($A$1:$A$25)/10)</f>
        <v>0</v>
      </c>
      <c r="AE2581" s="180"/>
      <c r="AF2581" s="180"/>
      <c r="AG2581" s="180"/>
    </row>
    <row r="2582" spans="15:33" s="179" customFormat="1" x14ac:dyDescent="0.25">
      <c r="O2582" s="180"/>
      <c r="P2582" s="180"/>
      <c r="Q2582" s="180"/>
      <c r="R2582" s="180"/>
      <c r="S2582" s="180"/>
      <c r="T2582" s="180"/>
      <c r="U2582" s="180"/>
      <c r="V2582" s="180"/>
      <c r="W2582" s="180"/>
      <c r="X2582" s="180"/>
      <c r="Y2582" s="180"/>
      <c r="Z2582" s="180"/>
      <c r="AA2582" s="180"/>
      <c r="AB2582" s="180"/>
      <c r="AC2582" s="205" t="str">
        <f>INDEX(Tracking!$B$6:$B$3001,ROW(A2577),1)&amp;""</f>
        <v/>
      </c>
      <c r="AD2582" s="206">
        <f t="array" ref="AD2582">SUMPRODUCT(MID(0&amp;AC2582,LARGE(INDEX(ISNUMBER(--MID(AC2582,ROW($A$1:$A$25),1))* ROW($A$1:$A$25),0),ROW($A$1:$A$25))+1,1)*10^ROW($A$1:$A$25)/10)</f>
        <v>0</v>
      </c>
      <c r="AE2582" s="180"/>
      <c r="AF2582" s="180"/>
      <c r="AG2582" s="180"/>
    </row>
    <row r="2583" spans="15:33" s="179" customFormat="1" x14ac:dyDescent="0.25">
      <c r="O2583" s="180"/>
      <c r="P2583" s="180"/>
      <c r="Q2583" s="180"/>
      <c r="R2583" s="180"/>
      <c r="S2583" s="180"/>
      <c r="T2583" s="180"/>
      <c r="U2583" s="180"/>
      <c r="V2583" s="180"/>
      <c r="W2583" s="180"/>
      <c r="X2583" s="180"/>
      <c r="Y2583" s="180"/>
      <c r="Z2583" s="180"/>
      <c r="AA2583" s="180"/>
      <c r="AB2583" s="180"/>
      <c r="AC2583" s="205" t="str">
        <f>INDEX(Tracking!$B$6:$B$3001,ROW(A2578),1)&amp;""</f>
        <v/>
      </c>
      <c r="AD2583" s="206">
        <f t="array" ref="AD2583">SUMPRODUCT(MID(0&amp;AC2583,LARGE(INDEX(ISNUMBER(--MID(AC2583,ROW($A$1:$A$25),1))* ROW($A$1:$A$25),0),ROW($A$1:$A$25))+1,1)*10^ROW($A$1:$A$25)/10)</f>
        <v>0</v>
      </c>
      <c r="AE2583" s="180"/>
      <c r="AF2583" s="180"/>
      <c r="AG2583" s="180"/>
    </row>
    <row r="2584" spans="15:33" s="179" customFormat="1" x14ac:dyDescent="0.25">
      <c r="O2584" s="180"/>
      <c r="P2584" s="180"/>
      <c r="Q2584" s="180"/>
      <c r="R2584" s="180"/>
      <c r="S2584" s="180"/>
      <c r="T2584" s="180"/>
      <c r="U2584" s="180"/>
      <c r="V2584" s="180"/>
      <c r="W2584" s="180"/>
      <c r="X2584" s="180"/>
      <c r="Y2584" s="180"/>
      <c r="Z2584" s="180"/>
      <c r="AA2584" s="180"/>
      <c r="AB2584" s="180"/>
      <c r="AC2584" s="205" t="str">
        <f>INDEX(Tracking!$B$6:$B$3001,ROW(A2579),1)&amp;""</f>
        <v/>
      </c>
      <c r="AD2584" s="206">
        <f t="array" ref="AD2584">SUMPRODUCT(MID(0&amp;AC2584,LARGE(INDEX(ISNUMBER(--MID(AC2584,ROW($A$1:$A$25),1))* ROW($A$1:$A$25),0),ROW($A$1:$A$25))+1,1)*10^ROW($A$1:$A$25)/10)</f>
        <v>0</v>
      </c>
      <c r="AE2584" s="180"/>
      <c r="AF2584" s="180"/>
      <c r="AG2584" s="180"/>
    </row>
    <row r="2585" spans="15:33" s="179" customFormat="1" x14ac:dyDescent="0.25">
      <c r="O2585" s="180"/>
      <c r="P2585" s="180"/>
      <c r="Q2585" s="180"/>
      <c r="R2585" s="180"/>
      <c r="S2585" s="180"/>
      <c r="T2585" s="180"/>
      <c r="U2585" s="180"/>
      <c r="V2585" s="180"/>
      <c r="W2585" s="180"/>
      <c r="X2585" s="180"/>
      <c r="Y2585" s="180"/>
      <c r="Z2585" s="180"/>
      <c r="AA2585" s="180"/>
      <c r="AB2585" s="180"/>
      <c r="AC2585" s="205" t="str">
        <f>INDEX(Tracking!$B$6:$B$3001,ROW(A2580),1)&amp;""</f>
        <v/>
      </c>
      <c r="AD2585" s="206">
        <f t="array" ref="AD2585">SUMPRODUCT(MID(0&amp;AC2585,LARGE(INDEX(ISNUMBER(--MID(AC2585,ROW($A$1:$A$25),1))* ROW($A$1:$A$25),0),ROW($A$1:$A$25))+1,1)*10^ROW($A$1:$A$25)/10)</f>
        <v>0</v>
      </c>
      <c r="AE2585" s="180"/>
      <c r="AF2585" s="180"/>
      <c r="AG2585" s="180"/>
    </row>
    <row r="2586" spans="15:33" s="179" customFormat="1" x14ac:dyDescent="0.25">
      <c r="O2586" s="180"/>
      <c r="P2586" s="180"/>
      <c r="Q2586" s="180"/>
      <c r="R2586" s="180"/>
      <c r="S2586" s="180"/>
      <c r="T2586" s="180"/>
      <c r="U2586" s="180"/>
      <c r="V2586" s="180"/>
      <c r="W2586" s="180"/>
      <c r="X2586" s="180"/>
      <c r="Y2586" s="180"/>
      <c r="Z2586" s="180"/>
      <c r="AA2586" s="180"/>
      <c r="AB2586" s="180"/>
      <c r="AC2586" s="205" t="str">
        <f>INDEX(Tracking!$B$6:$B$3001,ROW(A2581),1)&amp;""</f>
        <v/>
      </c>
      <c r="AD2586" s="206">
        <f t="array" ref="AD2586">SUMPRODUCT(MID(0&amp;AC2586,LARGE(INDEX(ISNUMBER(--MID(AC2586,ROW($A$1:$A$25),1))* ROW($A$1:$A$25),0),ROW($A$1:$A$25))+1,1)*10^ROW($A$1:$A$25)/10)</f>
        <v>0</v>
      </c>
      <c r="AE2586" s="180"/>
      <c r="AF2586" s="180"/>
      <c r="AG2586" s="180"/>
    </row>
    <row r="2587" spans="15:33" s="179" customFormat="1" x14ac:dyDescent="0.25">
      <c r="O2587" s="180"/>
      <c r="P2587" s="180"/>
      <c r="Q2587" s="180"/>
      <c r="R2587" s="180"/>
      <c r="S2587" s="180"/>
      <c r="T2587" s="180"/>
      <c r="U2587" s="180"/>
      <c r="V2587" s="180"/>
      <c r="W2587" s="180"/>
      <c r="X2587" s="180"/>
      <c r="Y2587" s="180"/>
      <c r="Z2587" s="180"/>
      <c r="AA2587" s="180"/>
      <c r="AB2587" s="180"/>
      <c r="AC2587" s="205" t="str">
        <f>INDEX(Tracking!$B$6:$B$3001,ROW(A2582),1)&amp;""</f>
        <v/>
      </c>
      <c r="AD2587" s="206">
        <f t="array" ref="AD2587">SUMPRODUCT(MID(0&amp;AC2587,LARGE(INDEX(ISNUMBER(--MID(AC2587,ROW($A$1:$A$25),1))* ROW($A$1:$A$25),0),ROW($A$1:$A$25))+1,1)*10^ROW($A$1:$A$25)/10)</f>
        <v>0</v>
      </c>
      <c r="AE2587" s="180"/>
      <c r="AF2587" s="180"/>
      <c r="AG2587" s="180"/>
    </row>
    <row r="2588" spans="15:33" s="179" customFormat="1" x14ac:dyDescent="0.25">
      <c r="O2588" s="180"/>
      <c r="P2588" s="180"/>
      <c r="Q2588" s="180"/>
      <c r="R2588" s="180"/>
      <c r="S2588" s="180"/>
      <c r="T2588" s="180"/>
      <c r="U2588" s="180"/>
      <c r="V2588" s="180"/>
      <c r="W2588" s="180"/>
      <c r="X2588" s="180"/>
      <c r="Y2588" s="180"/>
      <c r="Z2588" s="180"/>
      <c r="AA2588" s="180"/>
      <c r="AB2588" s="180"/>
      <c r="AC2588" s="205" t="str">
        <f>INDEX(Tracking!$B$6:$B$3001,ROW(A2583),1)&amp;""</f>
        <v/>
      </c>
      <c r="AD2588" s="206">
        <f t="array" ref="AD2588">SUMPRODUCT(MID(0&amp;AC2588,LARGE(INDEX(ISNUMBER(--MID(AC2588,ROW($A$1:$A$25),1))* ROW($A$1:$A$25),0),ROW($A$1:$A$25))+1,1)*10^ROW($A$1:$A$25)/10)</f>
        <v>0</v>
      </c>
      <c r="AE2588" s="180"/>
      <c r="AF2588" s="180"/>
      <c r="AG2588" s="180"/>
    </row>
    <row r="2589" spans="15:33" s="179" customFormat="1" x14ac:dyDescent="0.25">
      <c r="O2589" s="180"/>
      <c r="P2589" s="180"/>
      <c r="Q2589" s="180"/>
      <c r="R2589" s="180"/>
      <c r="S2589" s="180"/>
      <c r="T2589" s="180"/>
      <c r="U2589" s="180"/>
      <c r="V2589" s="180"/>
      <c r="W2589" s="180"/>
      <c r="X2589" s="180"/>
      <c r="Y2589" s="180"/>
      <c r="Z2589" s="180"/>
      <c r="AA2589" s="180"/>
      <c r="AB2589" s="180"/>
      <c r="AC2589" s="205" t="str">
        <f>INDEX(Tracking!$B$6:$B$3001,ROW(A2584),1)&amp;""</f>
        <v/>
      </c>
      <c r="AD2589" s="206">
        <f t="array" ref="AD2589">SUMPRODUCT(MID(0&amp;AC2589,LARGE(INDEX(ISNUMBER(--MID(AC2589,ROW($A$1:$A$25),1))* ROW($A$1:$A$25),0),ROW($A$1:$A$25))+1,1)*10^ROW($A$1:$A$25)/10)</f>
        <v>0</v>
      </c>
      <c r="AE2589" s="180"/>
      <c r="AF2589" s="180"/>
      <c r="AG2589" s="180"/>
    </row>
    <row r="2590" spans="15:33" s="179" customFormat="1" x14ac:dyDescent="0.25">
      <c r="O2590" s="180"/>
      <c r="P2590" s="180"/>
      <c r="Q2590" s="180"/>
      <c r="R2590" s="180"/>
      <c r="S2590" s="180"/>
      <c r="T2590" s="180"/>
      <c r="U2590" s="180"/>
      <c r="V2590" s="180"/>
      <c r="W2590" s="180"/>
      <c r="X2590" s="180"/>
      <c r="Y2590" s="180"/>
      <c r="Z2590" s="180"/>
      <c r="AA2590" s="180"/>
      <c r="AB2590" s="180"/>
      <c r="AC2590" s="205" t="str">
        <f>INDEX(Tracking!$B$6:$B$3001,ROW(A2585),1)&amp;""</f>
        <v/>
      </c>
      <c r="AD2590" s="206">
        <f t="array" ref="AD2590">SUMPRODUCT(MID(0&amp;AC2590,LARGE(INDEX(ISNUMBER(--MID(AC2590,ROW($A$1:$A$25),1))* ROW($A$1:$A$25),0),ROW($A$1:$A$25))+1,1)*10^ROW($A$1:$A$25)/10)</f>
        <v>0</v>
      </c>
      <c r="AE2590" s="180"/>
      <c r="AF2590" s="180"/>
      <c r="AG2590" s="180"/>
    </row>
    <row r="2591" spans="15:33" s="179" customFormat="1" x14ac:dyDescent="0.25">
      <c r="O2591" s="180"/>
      <c r="P2591" s="180"/>
      <c r="Q2591" s="180"/>
      <c r="R2591" s="180"/>
      <c r="S2591" s="180"/>
      <c r="T2591" s="180"/>
      <c r="U2591" s="180"/>
      <c r="V2591" s="180"/>
      <c r="W2591" s="180"/>
      <c r="X2591" s="180"/>
      <c r="Y2591" s="180"/>
      <c r="Z2591" s="180"/>
      <c r="AA2591" s="180"/>
      <c r="AB2591" s="180"/>
      <c r="AC2591" s="205" t="str">
        <f>INDEX(Tracking!$B$6:$B$3001,ROW(A2586),1)&amp;""</f>
        <v/>
      </c>
      <c r="AD2591" s="206">
        <f t="array" ref="AD2591">SUMPRODUCT(MID(0&amp;AC2591,LARGE(INDEX(ISNUMBER(--MID(AC2591,ROW($A$1:$A$25),1))* ROW($A$1:$A$25),0),ROW($A$1:$A$25))+1,1)*10^ROW($A$1:$A$25)/10)</f>
        <v>0</v>
      </c>
      <c r="AE2591" s="180"/>
      <c r="AF2591" s="180"/>
      <c r="AG2591" s="180"/>
    </row>
    <row r="2592" spans="15:33" s="179" customFormat="1" x14ac:dyDescent="0.25">
      <c r="O2592" s="180"/>
      <c r="P2592" s="180"/>
      <c r="Q2592" s="180"/>
      <c r="R2592" s="180"/>
      <c r="S2592" s="180"/>
      <c r="T2592" s="180"/>
      <c r="U2592" s="180"/>
      <c r="V2592" s="180"/>
      <c r="W2592" s="180"/>
      <c r="X2592" s="180"/>
      <c r="Y2592" s="180"/>
      <c r="Z2592" s="180"/>
      <c r="AA2592" s="180"/>
      <c r="AB2592" s="180"/>
      <c r="AC2592" s="205" t="str">
        <f>INDEX(Tracking!$B$6:$B$3001,ROW(A2587),1)&amp;""</f>
        <v/>
      </c>
      <c r="AD2592" s="206">
        <f t="array" ref="AD2592">SUMPRODUCT(MID(0&amp;AC2592,LARGE(INDEX(ISNUMBER(--MID(AC2592,ROW($A$1:$A$25),1))* ROW($A$1:$A$25),0),ROW($A$1:$A$25))+1,1)*10^ROW($A$1:$A$25)/10)</f>
        <v>0</v>
      </c>
      <c r="AE2592" s="180"/>
      <c r="AF2592" s="180"/>
      <c r="AG2592" s="180"/>
    </row>
    <row r="2593" spans="15:33" s="179" customFormat="1" x14ac:dyDescent="0.25">
      <c r="O2593" s="180"/>
      <c r="P2593" s="180"/>
      <c r="Q2593" s="180"/>
      <c r="R2593" s="180"/>
      <c r="S2593" s="180"/>
      <c r="T2593" s="180"/>
      <c r="U2593" s="180"/>
      <c r="V2593" s="180"/>
      <c r="W2593" s="180"/>
      <c r="X2593" s="180"/>
      <c r="Y2593" s="180"/>
      <c r="Z2593" s="180"/>
      <c r="AA2593" s="180"/>
      <c r="AB2593" s="180"/>
      <c r="AC2593" s="205" t="str">
        <f>INDEX(Tracking!$B$6:$B$3001,ROW(A2588),1)&amp;""</f>
        <v/>
      </c>
      <c r="AD2593" s="206">
        <f t="array" ref="AD2593">SUMPRODUCT(MID(0&amp;AC2593,LARGE(INDEX(ISNUMBER(--MID(AC2593,ROW($A$1:$A$25),1))* ROW($A$1:$A$25),0),ROW($A$1:$A$25))+1,1)*10^ROW($A$1:$A$25)/10)</f>
        <v>0</v>
      </c>
      <c r="AE2593" s="180"/>
      <c r="AF2593" s="180"/>
      <c r="AG2593" s="180"/>
    </row>
    <row r="2594" spans="15:33" s="179" customFormat="1" x14ac:dyDescent="0.25">
      <c r="O2594" s="180"/>
      <c r="P2594" s="180"/>
      <c r="Q2594" s="180"/>
      <c r="R2594" s="180"/>
      <c r="S2594" s="180"/>
      <c r="T2594" s="180"/>
      <c r="U2594" s="180"/>
      <c r="V2594" s="180"/>
      <c r="W2594" s="180"/>
      <c r="X2594" s="180"/>
      <c r="Y2594" s="180"/>
      <c r="Z2594" s="180"/>
      <c r="AA2594" s="180"/>
      <c r="AB2594" s="180"/>
      <c r="AC2594" s="205" t="str">
        <f>INDEX(Tracking!$B$6:$B$3001,ROW(A2589),1)&amp;""</f>
        <v/>
      </c>
      <c r="AD2594" s="206">
        <f t="array" ref="AD2594">SUMPRODUCT(MID(0&amp;AC2594,LARGE(INDEX(ISNUMBER(--MID(AC2594,ROW($A$1:$A$25),1))* ROW($A$1:$A$25),0),ROW($A$1:$A$25))+1,1)*10^ROW($A$1:$A$25)/10)</f>
        <v>0</v>
      </c>
      <c r="AE2594" s="180"/>
      <c r="AF2594" s="180"/>
      <c r="AG2594" s="180"/>
    </row>
    <row r="2595" spans="15:33" s="179" customFormat="1" x14ac:dyDescent="0.25">
      <c r="O2595" s="180"/>
      <c r="P2595" s="180"/>
      <c r="Q2595" s="180"/>
      <c r="R2595" s="180"/>
      <c r="S2595" s="180"/>
      <c r="T2595" s="180"/>
      <c r="U2595" s="180"/>
      <c r="V2595" s="180"/>
      <c r="W2595" s="180"/>
      <c r="X2595" s="180"/>
      <c r="Y2595" s="180"/>
      <c r="Z2595" s="180"/>
      <c r="AA2595" s="180"/>
      <c r="AB2595" s="180"/>
      <c r="AC2595" s="205" t="str">
        <f>INDEX(Tracking!$B$6:$B$3001,ROW(A2590),1)&amp;""</f>
        <v/>
      </c>
      <c r="AD2595" s="206">
        <f t="array" ref="AD2595">SUMPRODUCT(MID(0&amp;AC2595,LARGE(INDEX(ISNUMBER(--MID(AC2595,ROW($A$1:$A$25),1))* ROW($A$1:$A$25),0),ROW($A$1:$A$25))+1,1)*10^ROW($A$1:$A$25)/10)</f>
        <v>0</v>
      </c>
      <c r="AE2595" s="180"/>
      <c r="AF2595" s="180"/>
      <c r="AG2595" s="180"/>
    </row>
    <row r="2596" spans="15:33" s="179" customFormat="1" x14ac:dyDescent="0.25">
      <c r="O2596" s="180"/>
      <c r="P2596" s="180"/>
      <c r="Q2596" s="180"/>
      <c r="R2596" s="180"/>
      <c r="S2596" s="180"/>
      <c r="T2596" s="180"/>
      <c r="U2596" s="180"/>
      <c r="V2596" s="180"/>
      <c r="W2596" s="180"/>
      <c r="X2596" s="180"/>
      <c r="Y2596" s="180"/>
      <c r="Z2596" s="180"/>
      <c r="AA2596" s="180"/>
      <c r="AB2596" s="180"/>
      <c r="AC2596" s="205" t="str">
        <f>INDEX(Tracking!$B$6:$B$3001,ROW(A2591),1)&amp;""</f>
        <v/>
      </c>
      <c r="AD2596" s="206">
        <f t="array" ref="AD2596">SUMPRODUCT(MID(0&amp;AC2596,LARGE(INDEX(ISNUMBER(--MID(AC2596,ROW($A$1:$A$25),1))* ROW($A$1:$A$25),0),ROW($A$1:$A$25))+1,1)*10^ROW($A$1:$A$25)/10)</f>
        <v>0</v>
      </c>
      <c r="AE2596" s="180"/>
      <c r="AF2596" s="180"/>
      <c r="AG2596" s="180"/>
    </row>
    <row r="2597" spans="15:33" s="179" customFormat="1" x14ac:dyDescent="0.25">
      <c r="O2597" s="180"/>
      <c r="P2597" s="180"/>
      <c r="Q2597" s="180"/>
      <c r="R2597" s="180"/>
      <c r="S2597" s="180"/>
      <c r="T2597" s="180"/>
      <c r="U2597" s="180"/>
      <c r="V2597" s="180"/>
      <c r="W2597" s="180"/>
      <c r="X2597" s="180"/>
      <c r="Y2597" s="180"/>
      <c r="Z2597" s="180"/>
      <c r="AA2597" s="180"/>
      <c r="AB2597" s="180"/>
      <c r="AC2597" s="205" t="str">
        <f>INDEX(Tracking!$B$6:$B$3001,ROW(A2592),1)&amp;""</f>
        <v/>
      </c>
      <c r="AD2597" s="206">
        <f t="array" ref="AD2597">SUMPRODUCT(MID(0&amp;AC2597,LARGE(INDEX(ISNUMBER(--MID(AC2597,ROW($A$1:$A$25),1))* ROW($A$1:$A$25),0),ROW($A$1:$A$25))+1,1)*10^ROW($A$1:$A$25)/10)</f>
        <v>0</v>
      </c>
      <c r="AE2597" s="180"/>
      <c r="AF2597" s="180"/>
      <c r="AG2597" s="180"/>
    </row>
    <row r="2598" spans="15:33" s="179" customFormat="1" x14ac:dyDescent="0.25">
      <c r="O2598" s="180"/>
      <c r="P2598" s="180"/>
      <c r="Q2598" s="180"/>
      <c r="R2598" s="180"/>
      <c r="S2598" s="180"/>
      <c r="T2598" s="180"/>
      <c r="U2598" s="180"/>
      <c r="V2598" s="180"/>
      <c r="W2598" s="180"/>
      <c r="X2598" s="180"/>
      <c r="Y2598" s="180"/>
      <c r="Z2598" s="180"/>
      <c r="AA2598" s="180"/>
      <c r="AB2598" s="180"/>
      <c r="AC2598" s="205" t="str">
        <f>INDEX(Tracking!$B$6:$B$3001,ROW(A2593),1)&amp;""</f>
        <v/>
      </c>
      <c r="AD2598" s="206">
        <f t="array" ref="AD2598">SUMPRODUCT(MID(0&amp;AC2598,LARGE(INDEX(ISNUMBER(--MID(AC2598,ROW($A$1:$A$25),1))* ROW($A$1:$A$25),0),ROW($A$1:$A$25))+1,1)*10^ROW($A$1:$A$25)/10)</f>
        <v>0</v>
      </c>
      <c r="AE2598" s="180"/>
      <c r="AF2598" s="180"/>
      <c r="AG2598" s="180"/>
    </row>
    <row r="2599" spans="15:33" s="179" customFormat="1" x14ac:dyDescent="0.25">
      <c r="O2599" s="180"/>
      <c r="P2599" s="180"/>
      <c r="Q2599" s="180"/>
      <c r="R2599" s="180"/>
      <c r="S2599" s="180"/>
      <c r="T2599" s="180"/>
      <c r="U2599" s="180"/>
      <c r="V2599" s="180"/>
      <c r="W2599" s="180"/>
      <c r="X2599" s="180"/>
      <c r="Y2599" s="180"/>
      <c r="Z2599" s="180"/>
      <c r="AA2599" s="180"/>
      <c r="AB2599" s="180"/>
      <c r="AC2599" s="205" t="str">
        <f>INDEX(Tracking!$B$6:$B$3001,ROW(A2594),1)&amp;""</f>
        <v/>
      </c>
      <c r="AD2599" s="206">
        <f t="array" ref="AD2599">SUMPRODUCT(MID(0&amp;AC2599,LARGE(INDEX(ISNUMBER(--MID(AC2599,ROW($A$1:$A$25),1))* ROW($A$1:$A$25),0),ROW($A$1:$A$25))+1,1)*10^ROW($A$1:$A$25)/10)</f>
        <v>0</v>
      </c>
      <c r="AE2599" s="180"/>
      <c r="AF2599" s="180"/>
      <c r="AG2599" s="180"/>
    </row>
    <row r="2600" spans="15:33" s="179" customFormat="1" x14ac:dyDescent="0.25">
      <c r="O2600" s="180"/>
      <c r="P2600" s="180"/>
      <c r="Q2600" s="180"/>
      <c r="R2600" s="180"/>
      <c r="S2600" s="180"/>
      <c r="T2600" s="180"/>
      <c r="U2600" s="180"/>
      <c r="V2600" s="180"/>
      <c r="W2600" s="180"/>
      <c r="X2600" s="180"/>
      <c r="Y2600" s="180"/>
      <c r="Z2600" s="180"/>
      <c r="AA2600" s="180"/>
      <c r="AB2600" s="180"/>
      <c r="AC2600" s="205" t="str">
        <f>INDEX(Tracking!$B$6:$B$3001,ROW(A2595),1)&amp;""</f>
        <v/>
      </c>
      <c r="AD2600" s="206">
        <f t="array" ref="AD2600">SUMPRODUCT(MID(0&amp;AC2600,LARGE(INDEX(ISNUMBER(--MID(AC2600,ROW($A$1:$A$25),1))* ROW($A$1:$A$25),0),ROW($A$1:$A$25))+1,1)*10^ROW($A$1:$A$25)/10)</f>
        <v>0</v>
      </c>
      <c r="AE2600" s="180"/>
      <c r="AF2600" s="180"/>
      <c r="AG2600" s="180"/>
    </row>
    <row r="2601" spans="15:33" s="179" customFormat="1" x14ac:dyDescent="0.25">
      <c r="O2601" s="180"/>
      <c r="P2601" s="180"/>
      <c r="Q2601" s="180"/>
      <c r="R2601" s="180"/>
      <c r="S2601" s="180"/>
      <c r="T2601" s="180"/>
      <c r="U2601" s="180"/>
      <c r="V2601" s="180"/>
      <c r="W2601" s="180"/>
      <c r="X2601" s="180"/>
      <c r="Y2601" s="180"/>
      <c r="Z2601" s="180"/>
      <c r="AA2601" s="180"/>
      <c r="AB2601" s="180"/>
      <c r="AC2601" s="205" t="str">
        <f>INDEX(Tracking!$B$6:$B$3001,ROW(A2596),1)&amp;""</f>
        <v/>
      </c>
      <c r="AD2601" s="206">
        <f t="array" ref="AD2601">SUMPRODUCT(MID(0&amp;AC2601,LARGE(INDEX(ISNUMBER(--MID(AC2601,ROW($A$1:$A$25),1))* ROW($A$1:$A$25),0),ROW($A$1:$A$25))+1,1)*10^ROW($A$1:$A$25)/10)</f>
        <v>0</v>
      </c>
      <c r="AE2601" s="180"/>
      <c r="AF2601" s="180"/>
      <c r="AG2601" s="180"/>
    </row>
    <row r="2602" spans="15:33" s="179" customFormat="1" x14ac:dyDescent="0.25">
      <c r="O2602" s="180"/>
      <c r="P2602" s="180"/>
      <c r="Q2602" s="180"/>
      <c r="R2602" s="180"/>
      <c r="S2602" s="180"/>
      <c r="T2602" s="180"/>
      <c r="U2602" s="180"/>
      <c r="V2602" s="180"/>
      <c r="W2602" s="180"/>
      <c r="X2602" s="180"/>
      <c r="Y2602" s="180"/>
      <c r="Z2602" s="180"/>
      <c r="AA2602" s="180"/>
      <c r="AB2602" s="180"/>
      <c r="AC2602" s="205" t="str">
        <f>INDEX(Tracking!$B$6:$B$3001,ROW(A2597),1)&amp;""</f>
        <v/>
      </c>
      <c r="AD2602" s="206">
        <f t="array" ref="AD2602">SUMPRODUCT(MID(0&amp;AC2602,LARGE(INDEX(ISNUMBER(--MID(AC2602,ROW($A$1:$A$25),1))* ROW($A$1:$A$25),0),ROW($A$1:$A$25))+1,1)*10^ROW($A$1:$A$25)/10)</f>
        <v>0</v>
      </c>
      <c r="AE2602" s="180"/>
      <c r="AF2602" s="180"/>
      <c r="AG2602" s="180"/>
    </row>
    <row r="2603" spans="15:33" s="179" customFormat="1" x14ac:dyDescent="0.25">
      <c r="O2603" s="180"/>
      <c r="P2603" s="180"/>
      <c r="Q2603" s="180"/>
      <c r="R2603" s="180"/>
      <c r="S2603" s="180"/>
      <c r="T2603" s="180"/>
      <c r="U2603" s="180"/>
      <c r="V2603" s="180"/>
      <c r="W2603" s="180"/>
      <c r="X2603" s="180"/>
      <c r="Y2603" s="180"/>
      <c r="Z2603" s="180"/>
      <c r="AA2603" s="180"/>
      <c r="AB2603" s="180"/>
      <c r="AC2603" s="205" t="str">
        <f>INDEX(Tracking!$B$6:$B$3001,ROW(A2598),1)&amp;""</f>
        <v/>
      </c>
      <c r="AD2603" s="206">
        <f t="array" ref="AD2603">SUMPRODUCT(MID(0&amp;AC2603,LARGE(INDEX(ISNUMBER(--MID(AC2603,ROW($A$1:$A$25),1))* ROW($A$1:$A$25),0),ROW($A$1:$A$25))+1,1)*10^ROW($A$1:$A$25)/10)</f>
        <v>0</v>
      </c>
      <c r="AE2603" s="180"/>
      <c r="AF2603" s="180"/>
      <c r="AG2603" s="180"/>
    </row>
    <row r="2604" spans="15:33" s="179" customFormat="1" x14ac:dyDescent="0.25">
      <c r="O2604" s="180"/>
      <c r="P2604" s="180"/>
      <c r="Q2604" s="180"/>
      <c r="R2604" s="180"/>
      <c r="S2604" s="180"/>
      <c r="T2604" s="180"/>
      <c r="U2604" s="180"/>
      <c r="V2604" s="180"/>
      <c r="W2604" s="180"/>
      <c r="X2604" s="180"/>
      <c r="Y2604" s="180"/>
      <c r="Z2604" s="180"/>
      <c r="AA2604" s="180"/>
      <c r="AB2604" s="180"/>
      <c r="AC2604" s="205" t="str">
        <f>INDEX(Tracking!$B$6:$B$3001,ROW(A2599),1)&amp;""</f>
        <v/>
      </c>
      <c r="AD2604" s="206">
        <f t="array" ref="AD2604">SUMPRODUCT(MID(0&amp;AC2604,LARGE(INDEX(ISNUMBER(--MID(AC2604,ROW($A$1:$A$25),1))* ROW($A$1:$A$25),0),ROW($A$1:$A$25))+1,1)*10^ROW($A$1:$A$25)/10)</f>
        <v>0</v>
      </c>
      <c r="AE2604" s="180"/>
      <c r="AF2604" s="180"/>
      <c r="AG2604" s="180"/>
    </row>
    <row r="2605" spans="15:33" s="179" customFormat="1" x14ac:dyDescent="0.25">
      <c r="O2605" s="180"/>
      <c r="P2605" s="180"/>
      <c r="Q2605" s="180"/>
      <c r="R2605" s="180"/>
      <c r="S2605" s="180"/>
      <c r="T2605" s="180"/>
      <c r="U2605" s="180"/>
      <c r="V2605" s="180"/>
      <c r="W2605" s="180"/>
      <c r="X2605" s="180"/>
      <c r="Y2605" s="180"/>
      <c r="Z2605" s="180"/>
      <c r="AA2605" s="180"/>
      <c r="AB2605" s="180"/>
      <c r="AC2605" s="205" t="str">
        <f>INDEX(Tracking!$B$6:$B$3001,ROW(A2600),1)&amp;""</f>
        <v/>
      </c>
      <c r="AD2605" s="206">
        <f t="array" ref="AD2605">SUMPRODUCT(MID(0&amp;AC2605,LARGE(INDEX(ISNUMBER(--MID(AC2605,ROW($A$1:$A$25),1))* ROW($A$1:$A$25),0),ROW($A$1:$A$25))+1,1)*10^ROW($A$1:$A$25)/10)</f>
        <v>0</v>
      </c>
      <c r="AE2605" s="180"/>
      <c r="AF2605" s="180"/>
      <c r="AG2605" s="180"/>
    </row>
    <row r="2606" spans="15:33" s="179" customFormat="1" x14ac:dyDescent="0.25">
      <c r="O2606" s="180"/>
      <c r="P2606" s="180"/>
      <c r="Q2606" s="180"/>
      <c r="R2606" s="180"/>
      <c r="S2606" s="180"/>
      <c r="T2606" s="180"/>
      <c r="U2606" s="180"/>
      <c r="V2606" s="180"/>
      <c r="W2606" s="180"/>
      <c r="X2606" s="180"/>
      <c r="Y2606" s="180"/>
      <c r="Z2606" s="180"/>
      <c r="AA2606" s="180"/>
      <c r="AB2606" s="180"/>
      <c r="AC2606" s="205" t="str">
        <f>INDEX(Tracking!$B$6:$B$3001,ROW(A2601),1)&amp;""</f>
        <v/>
      </c>
      <c r="AD2606" s="206">
        <f t="array" ref="AD2606">SUMPRODUCT(MID(0&amp;AC2606,LARGE(INDEX(ISNUMBER(--MID(AC2606,ROW($A$1:$A$25),1))* ROW($A$1:$A$25),0),ROW($A$1:$A$25))+1,1)*10^ROW($A$1:$A$25)/10)</f>
        <v>0</v>
      </c>
      <c r="AE2606" s="180"/>
      <c r="AF2606" s="180"/>
      <c r="AG2606" s="180"/>
    </row>
    <row r="2607" spans="15:33" s="179" customFormat="1" x14ac:dyDescent="0.25">
      <c r="O2607" s="180"/>
      <c r="P2607" s="180"/>
      <c r="Q2607" s="180"/>
      <c r="R2607" s="180"/>
      <c r="S2607" s="180"/>
      <c r="T2607" s="180"/>
      <c r="U2607" s="180"/>
      <c r="V2607" s="180"/>
      <c r="W2607" s="180"/>
      <c r="X2607" s="180"/>
      <c r="Y2607" s="180"/>
      <c r="Z2607" s="180"/>
      <c r="AA2607" s="180"/>
      <c r="AB2607" s="180"/>
      <c r="AC2607" s="205" t="str">
        <f>INDEX(Tracking!$B$6:$B$3001,ROW(A2602),1)&amp;""</f>
        <v/>
      </c>
      <c r="AD2607" s="206">
        <f t="array" ref="AD2607">SUMPRODUCT(MID(0&amp;AC2607,LARGE(INDEX(ISNUMBER(--MID(AC2607,ROW($A$1:$A$25),1))* ROW($A$1:$A$25),0),ROW($A$1:$A$25))+1,1)*10^ROW($A$1:$A$25)/10)</f>
        <v>0</v>
      </c>
      <c r="AE2607" s="180"/>
      <c r="AF2607" s="180"/>
      <c r="AG2607" s="180"/>
    </row>
    <row r="2608" spans="15:33" s="179" customFormat="1" x14ac:dyDescent="0.25">
      <c r="O2608" s="180"/>
      <c r="P2608" s="180"/>
      <c r="Q2608" s="180"/>
      <c r="R2608" s="180"/>
      <c r="S2608" s="180"/>
      <c r="T2608" s="180"/>
      <c r="U2608" s="180"/>
      <c r="V2608" s="180"/>
      <c r="W2608" s="180"/>
      <c r="X2608" s="180"/>
      <c r="Y2608" s="180"/>
      <c r="Z2608" s="180"/>
      <c r="AA2608" s="180"/>
      <c r="AB2608" s="180"/>
      <c r="AC2608" s="205" t="str">
        <f>INDEX(Tracking!$B$6:$B$3001,ROW(A2603),1)&amp;""</f>
        <v/>
      </c>
      <c r="AD2608" s="206">
        <f t="array" ref="AD2608">SUMPRODUCT(MID(0&amp;AC2608,LARGE(INDEX(ISNUMBER(--MID(AC2608,ROW($A$1:$A$25),1))* ROW($A$1:$A$25),0),ROW($A$1:$A$25))+1,1)*10^ROW($A$1:$A$25)/10)</f>
        <v>0</v>
      </c>
      <c r="AE2608" s="180"/>
      <c r="AF2608" s="180"/>
      <c r="AG2608" s="180"/>
    </row>
    <row r="2609" spans="15:33" s="179" customFormat="1" x14ac:dyDescent="0.25">
      <c r="O2609" s="180"/>
      <c r="P2609" s="180"/>
      <c r="Q2609" s="180"/>
      <c r="R2609" s="180"/>
      <c r="S2609" s="180"/>
      <c r="T2609" s="180"/>
      <c r="U2609" s="180"/>
      <c r="V2609" s="180"/>
      <c r="W2609" s="180"/>
      <c r="X2609" s="180"/>
      <c r="Y2609" s="180"/>
      <c r="Z2609" s="180"/>
      <c r="AA2609" s="180"/>
      <c r="AB2609" s="180"/>
      <c r="AC2609" s="205" t="str">
        <f>INDEX(Tracking!$B$6:$B$3001,ROW(A2604),1)&amp;""</f>
        <v/>
      </c>
      <c r="AD2609" s="206">
        <f t="array" ref="AD2609">SUMPRODUCT(MID(0&amp;AC2609,LARGE(INDEX(ISNUMBER(--MID(AC2609,ROW($A$1:$A$25),1))* ROW($A$1:$A$25),0),ROW($A$1:$A$25))+1,1)*10^ROW($A$1:$A$25)/10)</f>
        <v>0</v>
      </c>
      <c r="AE2609" s="180"/>
      <c r="AF2609" s="180"/>
      <c r="AG2609" s="180"/>
    </row>
    <row r="2610" spans="15:33" s="179" customFormat="1" x14ac:dyDescent="0.25">
      <c r="O2610" s="180"/>
      <c r="P2610" s="180"/>
      <c r="Q2610" s="180"/>
      <c r="R2610" s="180"/>
      <c r="S2610" s="180"/>
      <c r="T2610" s="180"/>
      <c r="U2610" s="180"/>
      <c r="V2610" s="180"/>
      <c r="W2610" s="180"/>
      <c r="X2610" s="180"/>
      <c r="Y2610" s="180"/>
      <c r="Z2610" s="180"/>
      <c r="AA2610" s="180"/>
      <c r="AB2610" s="180"/>
      <c r="AC2610" s="205" t="str">
        <f>INDEX(Tracking!$B$6:$B$3001,ROW(A2605),1)&amp;""</f>
        <v/>
      </c>
      <c r="AD2610" s="206">
        <f t="array" ref="AD2610">SUMPRODUCT(MID(0&amp;AC2610,LARGE(INDEX(ISNUMBER(--MID(AC2610,ROW($A$1:$A$25),1))* ROW($A$1:$A$25),0),ROW($A$1:$A$25))+1,1)*10^ROW($A$1:$A$25)/10)</f>
        <v>0</v>
      </c>
      <c r="AE2610" s="180"/>
      <c r="AF2610" s="180"/>
      <c r="AG2610" s="180"/>
    </row>
    <row r="2611" spans="15:33" s="179" customFormat="1" x14ac:dyDescent="0.25">
      <c r="O2611" s="180"/>
      <c r="P2611" s="180"/>
      <c r="Q2611" s="180"/>
      <c r="R2611" s="180"/>
      <c r="S2611" s="180"/>
      <c r="T2611" s="180"/>
      <c r="U2611" s="180"/>
      <c r="V2611" s="180"/>
      <c r="W2611" s="180"/>
      <c r="X2611" s="180"/>
      <c r="Y2611" s="180"/>
      <c r="Z2611" s="180"/>
      <c r="AA2611" s="180"/>
      <c r="AB2611" s="180"/>
      <c r="AC2611" s="205" t="str">
        <f>INDEX(Tracking!$B$6:$B$3001,ROW(A2606),1)&amp;""</f>
        <v/>
      </c>
      <c r="AD2611" s="206">
        <f t="array" ref="AD2611">SUMPRODUCT(MID(0&amp;AC2611,LARGE(INDEX(ISNUMBER(--MID(AC2611,ROW($A$1:$A$25),1))* ROW($A$1:$A$25),0),ROW($A$1:$A$25))+1,1)*10^ROW($A$1:$A$25)/10)</f>
        <v>0</v>
      </c>
      <c r="AE2611" s="180"/>
      <c r="AF2611" s="180"/>
      <c r="AG2611" s="180"/>
    </row>
    <row r="2612" spans="15:33" s="179" customFormat="1" x14ac:dyDescent="0.25">
      <c r="O2612" s="180"/>
      <c r="P2612" s="180"/>
      <c r="Q2612" s="180"/>
      <c r="R2612" s="180"/>
      <c r="S2612" s="180"/>
      <c r="T2612" s="180"/>
      <c r="U2612" s="180"/>
      <c r="V2612" s="180"/>
      <c r="W2612" s="180"/>
      <c r="X2612" s="180"/>
      <c r="Y2612" s="180"/>
      <c r="Z2612" s="180"/>
      <c r="AA2612" s="180"/>
      <c r="AB2612" s="180"/>
      <c r="AC2612" s="205" t="str">
        <f>INDEX(Tracking!$B$6:$B$3001,ROW(A2607),1)&amp;""</f>
        <v/>
      </c>
      <c r="AD2612" s="206">
        <f t="array" ref="AD2612">SUMPRODUCT(MID(0&amp;AC2612,LARGE(INDEX(ISNUMBER(--MID(AC2612,ROW($A$1:$A$25),1))* ROW($A$1:$A$25),0),ROW($A$1:$A$25))+1,1)*10^ROW($A$1:$A$25)/10)</f>
        <v>0</v>
      </c>
      <c r="AE2612" s="180"/>
      <c r="AF2612" s="180"/>
      <c r="AG2612" s="180"/>
    </row>
    <row r="2613" spans="15:33" s="179" customFormat="1" x14ac:dyDescent="0.25">
      <c r="O2613" s="180"/>
      <c r="P2613" s="180"/>
      <c r="Q2613" s="180"/>
      <c r="R2613" s="180"/>
      <c r="S2613" s="180"/>
      <c r="T2613" s="180"/>
      <c r="U2613" s="180"/>
      <c r="V2613" s="180"/>
      <c r="W2613" s="180"/>
      <c r="X2613" s="180"/>
      <c r="Y2613" s="180"/>
      <c r="Z2613" s="180"/>
      <c r="AA2613" s="180"/>
      <c r="AB2613" s="180"/>
      <c r="AC2613" s="205" t="str">
        <f>INDEX(Tracking!$B$6:$B$3001,ROW(A2608),1)&amp;""</f>
        <v/>
      </c>
      <c r="AD2613" s="206">
        <f t="array" ref="AD2613">SUMPRODUCT(MID(0&amp;AC2613,LARGE(INDEX(ISNUMBER(--MID(AC2613,ROW($A$1:$A$25),1))* ROW($A$1:$A$25),0),ROW($A$1:$A$25))+1,1)*10^ROW($A$1:$A$25)/10)</f>
        <v>0</v>
      </c>
      <c r="AE2613" s="180"/>
      <c r="AF2613" s="180"/>
      <c r="AG2613" s="180"/>
    </row>
    <row r="2614" spans="15:33" s="179" customFormat="1" x14ac:dyDescent="0.25">
      <c r="O2614" s="180"/>
      <c r="P2614" s="180"/>
      <c r="Q2614" s="180"/>
      <c r="R2614" s="180"/>
      <c r="S2614" s="180"/>
      <c r="T2614" s="180"/>
      <c r="U2614" s="180"/>
      <c r="V2614" s="180"/>
      <c r="W2614" s="180"/>
      <c r="X2614" s="180"/>
      <c r="Y2614" s="180"/>
      <c r="Z2614" s="180"/>
      <c r="AA2614" s="180"/>
      <c r="AB2614" s="180"/>
      <c r="AC2614" s="205" t="str">
        <f>INDEX(Tracking!$B$6:$B$3001,ROW(A2609),1)&amp;""</f>
        <v/>
      </c>
      <c r="AD2614" s="206">
        <f t="array" ref="AD2614">SUMPRODUCT(MID(0&amp;AC2614,LARGE(INDEX(ISNUMBER(--MID(AC2614,ROW($A$1:$A$25),1))* ROW($A$1:$A$25),0),ROW($A$1:$A$25))+1,1)*10^ROW($A$1:$A$25)/10)</f>
        <v>0</v>
      </c>
      <c r="AE2614" s="180"/>
      <c r="AF2614" s="180"/>
      <c r="AG2614" s="180"/>
    </row>
    <row r="2615" spans="15:33" s="179" customFormat="1" x14ac:dyDescent="0.25">
      <c r="O2615" s="180"/>
      <c r="P2615" s="180"/>
      <c r="Q2615" s="180"/>
      <c r="R2615" s="180"/>
      <c r="S2615" s="180"/>
      <c r="T2615" s="180"/>
      <c r="U2615" s="180"/>
      <c r="V2615" s="180"/>
      <c r="W2615" s="180"/>
      <c r="X2615" s="180"/>
      <c r="Y2615" s="180"/>
      <c r="Z2615" s="180"/>
      <c r="AA2615" s="180"/>
      <c r="AB2615" s="180"/>
      <c r="AC2615" s="205" t="str">
        <f>INDEX(Tracking!$B$6:$B$3001,ROW(A2610),1)&amp;""</f>
        <v/>
      </c>
      <c r="AD2615" s="206">
        <f t="array" ref="AD2615">SUMPRODUCT(MID(0&amp;AC2615,LARGE(INDEX(ISNUMBER(--MID(AC2615,ROW($A$1:$A$25),1))* ROW($A$1:$A$25),0),ROW($A$1:$A$25))+1,1)*10^ROW($A$1:$A$25)/10)</f>
        <v>0</v>
      </c>
      <c r="AE2615" s="180"/>
      <c r="AF2615" s="180"/>
      <c r="AG2615" s="180"/>
    </row>
    <row r="2616" spans="15:33" s="179" customFormat="1" x14ac:dyDescent="0.25">
      <c r="O2616" s="180"/>
      <c r="P2616" s="180"/>
      <c r="Q2616" s="180"/>
      <c r="R2616" s="180"/>
      <c r="S2616" s="180"/>
      <c r="T2616" s="180"/>
      <c r="U2616" s="180"/>
      <c r="V2616" s="180"/>
      <c r="W2616" s="180"/>
      <c r="X2616" s="180"/>
      <c r="Y2616" s="180"/>
      <c r="Z2616" s="180"/>
      <c r="AA2616" s="180"/>
      <c r="AB2616" s="180"/>
      <c r="AC2616" s="205" t="str">
        <f>INDEX(Tracking!$B$6:$B$3001,ROW(A2611),1)&amp;""</f>
        <v/>
      </c>
      <c r="AD2616" s="206">
        <f t="array" ref="AD2616">SUMPRODUCT(MID(0&amp;AC2616,LARGE(INDEX(ISNUMBER(--MID(AC2616,ROW($A$1:$A$25),1))* ROW($A$1:$A$25),0),ROW($A$1:$A$25))+1,1)*10^ROW($A$1:$A$25)/10)</f>
        <v>0</v>
      </c>
      <c r="AE2616" s="180"/>
      <c r="AF2616" s="180"/>
      <c r="AG2616" s="180"/>
    </row>
    <row r="2617" spans="15:33" s="179" customFormat="1" x14ac:dyDescent="0.25">
      <c r="O2617" s="180"/>
      <c r="P2617" s="180"/>
      <c r="Q2617" s="180"/>
      <c r="R2617" s="180"/>
      <c r="S2617" s="180"/>
      <c r="T2617" s="180"/>
      <c r="U2617" s="180"/>
      <c r="V2617" s="180"/>
      <c r="W2617" s="180"/>
      <c r="X2617" s="180"/>
      <c r="Y2617" s="180"/>
      <c r="Z2617" s="180"/>
      <c r="AA2617" s="180"/>
      <c r="AB2617" s="180"/>
      <c r="AC2617" s="205" t="str">
        <f>INDEX(Tracking!$B$6:$B$3001,ROW(A2612),1)&amp;""</f>
        <v/>
      </c>
      <c r="AD2617" s="206">
        <f t="array" ref="AD2617">SUMPRODUCT(MID(0&amp;AC2617,LARGE(INDEX(ISNUMBER(--MID(AC2617,ROW($A$1:$A$25),1))* ROW($A$1:$A$25),0),ROW($A$1:$A$25))+1,1)*10^ROW($A$1:$A$25)/10)</f>
        <v>0</v>
      </c>
      <c r="AE2617" s="180"/>
      <c r="AF2617" s="180"/>
      <c r="AG2617" s="180"/>
    </row>
    <row r="2618" spans="15:33" s="179" customFormat="1" x14ac:dyDescent="0.25">
      <c r="O2618" s="180"/>
      <c r="P2618" s="180"/>
      <c r="Q2618" s="180"/>
      <c r="R2618" s="180"/>
      <c r="S2618" s="180"/>
      <c r="T2618" s="180"/>
      <c r="U2618" s="180"/>
      <c r="V2618" s="180"/>
      <c r="W2618" s="180"/>
      <c r="X2618" s="180"/>
      <c r="Y2618" s="180"/>
      <c r="Z2618" s="180"/>
      <c r="AA2618" s="180"/>
      <c r="AB2618" s="180"/>
      <c r="AC2618" s="205" t="str">
        <f>INDEX(Tracking!$B$6:$B$3001,ROW(A2613),1)&amp;""</f>
        <v/>
      </c>
      <c r="AD2618" s="206">
        <f t="array" ref="AD2618">SUMPRODUCT(MID(0&amp;AC2618,LARGE(INDEX(ISNUMBER(--MID(AC2618,ROW($A$1:$A$25),1))* ROW($A$1:$A$25),0),ROW($A$1:$A$25))+1,1)*10^ROW($A$1:$A$25)/10)</f>
        <v>0</v>
      </c>
      <c r="AE2618" s="180"/>
      <c r="AF2618" s="180"/>
      <c r="AG2618" s="180"/>
    </row>
    <row r="2619" spans="15:33" s="179" customFormat="1" x14ac:dyDescent="0.25">
      <c r="O2619" s="180"/>
      <c r="P2619" s="180"/>
      <c r="Q2619" s="180"/>
      <c r="R2619" s="180"/>
      <c r="S2619" s="180"/>
      <c r="T2619" s="180"/>
      <c r="U2619" s="180"/>
      <c r="V2619" s="180"/>
      <c r="W2619" s="180"/>
      <c r="X2619" s="180"/>
      <c r="Y2619" s="180"/>
      <c r="Z2619" s="180"/>
      <c r="AA2619" s="180"/>
      <c r="AB2619" s="180"/>
      <c r="AC2619" s="205" t="str">
        <f>INDEX(Tracking!$B$6:$B$3001,ROW(A2614),1)&amp;""</f>
        <v/>
      </c>
      <c r="AD2619" s="206">
        <f t="array" ref="AD2619">SUMPRODUCT(MID(0&amp;AC2619,LARGE(INDEX(ISNUMBER(--MID(AC2619,ROW($A$1:$A$25),1))* ROW($A$1:$A$25),0),ROW($A$1:$A$25))+1,1)*10^ROW($A$1:$A$25)/10)</f>
        <v>0</v>
      </c>
      <c r="AE2619" s="180"/>
      <c r="AF2619" s="180"/>
      <c r="AG2619" s="180"/>
    </row>
    <row r="2620" spans="15:33" s="179" customFormat="1" x14ac:dyDescent="0.25">
      <c r="O2620" s="180"/>
      <c r="P2620" s="180"/>
      <c r="Q2620" s="180"/>
      <c r="R2620" s="180"/>
      <c r="S2620" s="180"/>
      <c r="T2620" s="180"/>
      <c r="U2620" s="180"/>
      <c r="V2620" s="180"/>
      <c r="W2620" s="180"/>
      <c r="X2620" s="180"/>
      <c r="Y2620" s="180"/>
      <c r="Z2620" s="180"/>
      <c r="AA2620" s="180"/>
      <c r="AB2620" s="180"/>
      <c r="AC2620" s="205" t="str">
        <f>INDEX(Tracking!$B$6:$B$3001,ROW(A2615),1)&amp;""</f>
        <v/>
      </c>
      <c r="AD2620" s="206">
        <f t="array" ref="AD2620">SUMPRODUCT(MID(0&amp;AC2620,LARGE(INDEX(ISNUMBER(--MID(AC2620,ROW($A$1:$A$25),1))* ROW($A$1:$A$25),0),ROW($A$1:$A$25))+1,1)*10^ROW($A$1:$A$25)/10)</f>
        <v>0</v>
      </c>
      <c r="AE2620" s="180"/>
      <c r="AF2620" s="180"/>
      <c r="AG2620" s="180"/>
    </row>
    <row r="2621" spans="15:33" s="179" customFormat="1" x14ac:dyDescent="0.25">
      <c r="O2621" s="180"/>
      <c r="P2621" s="180"/>
      <c r="Q2621" s="180"/>
      <c r="R2621" s="180"/>
      <c r="S2621" s="180"/>
      <c r="T2621" s="180"/>
      <c r="U2621" s="180"/>
      <c r="V2621" s="180"/>
      <c r="W2621" s="180"/>
      <c r="X2621" s="180"/>
      <c r="Y2621" s="180"/>
      <c r="Z2621" s="180"/>
      <c r="AA2621" s="180"/>
      <c r="AB2621" s="180"/>
      <c r="AC2621" s="205" t="str">
        <f>INDEX(Tracking!$B$6:$B$3001,ROW(A2616),1)&amp;""</f>
        <v/>
      </c>
      <c r="AD2621" s="206">
        <f t="array" ref="AD2621">SUMPRODUCT(MID(0&amp;AC2621,LARGE(INDEX(ISNUMBER(--MID(AC2621,ROW($A$1:$A$25),1))* ROW($A$1:$A$25),0),ROW($A$1:$A$25))+1,1)*10^ROW($A$1:$A$25)/10)</f>
        <v>0</v>
      </c>
      <c r="AE2621" s="180"/>
      <c r="AF2621" s="180"/>
      <c r="AG2621" s="180"/>
    </row>
    <row r="2622" spans="15:33" s="179" customFormat="1" x14ac:dyDescent="0.25">
      <c r="O2622" s="180"/>
      <c r="P2622" s="180"/>
      <c r="Q2622" s="180"/>
      <c r="R2622" s="180"/>
      <c r="S2622" s="180"/>
      <c r="T2622" s="180"/>
      <c r="U2622" s="180"/>
      <c r="V2622" s="180"/>
      <c r="W2622" s="180"/>
      <c r="X2622" s="180"/>
      <c r="Y2622" s="180"/>
      <c r="Z2622" s="180"/>
      <c r="AA2622" s="180"/>
      <c r="AB2622" s="180"/>
      <c r="AC2622" s="205" t="str">
        <f>INDEX(Tracking!$B$6:$B$3001,ROW(A2617),1)&amp;""</f>
        <v/>
      </c>
      <c r="AD2622" s="206">
        <f t="array" ref="AD2622">SUMPRODUCT(MID(0&amp;AC2622,LARGE(INDEX(ISNUMBER(--MID(AC2622,ROW($A$1:$A$25),1))* ROW($A$1:$A$25),0),ROW($A$1:$A$25))+1,1)*10^ROW($A$1:$A$25)/10)</f>
        <v>0</v>
      </c>
      <c r="AE2622" s="180"/>
      <c r="AF2622" s="180"/>
      <c r="AG2622" s="180"/>
    </row>
    <row r="2623" spans="15:33" s="179" customFormat="1" x14ac:dyDescent="0.25">
      <c r="O2623" s="180"/>
      <c r="P2623" s="180"/>
      <c r="Q2623" s="180"/>
      <c r="R2623" s="180"/>
      <c r="S2623" s="180"/>
      <c r="T2623" s="180"/>
      <c r="U2623" s="180"/>
      <c r="V2623" s="180"/>
      <c r="W2623" s="180"/>
      <c r="X2623" s="180"/>
      <c r="Y2623" s="180"/>
      <c r="Z2623" s="180"/>
      <c r="AA2623" s="180"/>
      <c r="AB2623" s="180"/>
      <c r="AC2623" s="205" t="str">
        <f>INDEX(Tracking!$B$6:$B$3001,ROW(A2618),1)&amp;""</f>
        <v/>
      </c>
      <c r="AD2623" s="206">
        <f t="array" ref="AD2623">SUMPRODUCT(MID(0&amp;AC2623,LARGE(INDEX(ISNUMBER(--MID(AC2623,ROW($A$1:$A$25),1))* ROW($A$1:$A$25),0),ROW($A$1:$A$25))+1,1)*10^ROW($A$1:$A$25)/10)</f>
        <v>0</v>
      </c>
      <c r="AE2623" s="180"/>
      <c r="AF2623" s="180"/>
      <c r="AG2623" s="180"/>
    </row>
    <row r="2624" spans="15:33" s="179" customFormat="1" x14ac:dyDescent="0.25">
      <c r="O2624" s="180"/>
      <c r="P2624" s="180"/>
      <c r="Q2624" s="180"/>
      <c r="R2624" s="180"/>
      <c r="S2624" s="180"/>
      <c r="T2624" s="180"/>
      <c r="U2624" s="180"/>
      <c r="V2624" s="180"/>
      <c r="W2624" s="180"/>
      <c r="X2624" s="180"/>
      <c r="Y2624" s="180"/>
      <c r="Z2624" s="180"/>
      <c r="AA2624" s="180"/>
      <c r="AB2624" s="180"/>
      <c r="AC2624" s="205" t="str">
        <f>INDEX(Tracking!$B$6:$B$3001,ROW(A2619),1)&amp;""</f>
        <v/>
      </c>
      <c r="AD2624" s="206">
        <f t="array" ref="AD2624">SUMPRODUCT(MID(0&amp;AC2624,LARGE(INDEX(ISNUMBER(--MID(AC2624,ROW($A$1:$A$25),1))* ROW($A$1:$A$25),0),ROW($A$1:$A$25))+1,1)*10^ROW($A$1:$A$25)/10)</f>
        <v>0</v>
      </c>
      <c r="AE2624" s="180"/>
      <c r="AF2624" s="180"/>
      <c r="AG2624" s="180"/>
    </row>
    <row r="2625" spans="15:33" s="179" customFormat="1" x14ac:dyDescent="0.25">
      <c r="O2625" s="180"/>
      <c r="P2625" s="180"/>
      <c r="Q2625" s="180"/>
      <c r="R2625" s="180"/>
      <c r="S2625" s="180"/>
      <c r="T2625" s="180"/>
      <c r="U2625" s="180"/>
      <c r="V2625" s="180"/>
      <c r="W2625" s="180"/>
      <c r="X2625" s="180"/>
      <c r="Y2625" s="180"/>
      <c r="Z2625" s="180"/>
      <c r="AA2625" s="180"/>
      <c r="AB2625" s="180"/>
      <c r="AC2625" s="205" t="str">
        <f>INDEX(Tracking!$B$6:$B$3001,ROW(A2620),1)&amp;""</f>
        <v/>
      </c>
      <c r="AD2625" s="206">
        <f t="array" ref="AD2625">SUMPRODUCT(MID(0&amp;AC2625,LARGE(INDEX(ISNUMBER(--MID(AC2625,ROW($A$1:$A$25),1))* ROW($A$1:$A$25),0),ROW($A$1:$A$25))+1,1)*10^ROW($A$1:$A$25)/10)</f>
        <v>0</v>
      </c>
      <c r="AE2625" s="180"/>
      <c r="AF2625" s="180"/>
      <c r="AG2625" s="180"/>
    </row>
    <row r="2626" spans="15:33" s="179" customFormat="1" x14ac:dyDescent="0.25">
      <c r="O2626" s="180"/>
      <c r="P2626" s="180"/>
      <c r="Q2626" s="180"/>
      <c r="R2626" s="180"/>
      <c r="S2626" s="180"/>
      <c r="T2626" s="180"/>
      <c r="U2626" s="180"/>
      <c r="V2626" s="180"/>
      <c r="W2626" s="180"/>
      <c r="X2626" s="180"/>
      <c r="Y2626" s="180"/>
      <c r="Z2626" s="180"/>
      <c r="AA2626" s="180"/>
      <c r="AB2626" s="180"/>
      <c r="AC2626" s="205" t="str">
        <f>INDEX(Tracking!$B$6:$B$3001,ROW(A2621),1)&amp;""</f>
        <v/>
      </c>
      <c r="AD2626" s="206">
        <f t="array" ref="AD2626">SUMPRODUCT(MID(0&amp;AC2626,LARGE(INDEX(ISNUMBER(--MID(AC2626,ROW($A$1:$A$25),1))* ROW($A$1:$A$25),0),ROW($A$1:$A$25))+1,1)*10^ROW($A$1:$A$25)/10)</f>
        <v>0</v>
      </c>
      <c r="AE2626" s="180"/>
      <c r="AF2626" s="180"/>
      <c r="AG2626" s="180"/>
    </row>
    <row r="2627" spans="15:33" s="179" customFormat="1" x14ac:dyDescent="0.25">
      <c r="O2627" s="180"/>
      <c r="P2627" s="180"/>
      <c r="Q2627" s="180"/>
      <c r="R2627" s="180"/>
      <c r="S2627" s="180"/>
      <c r="T2627" s="180"/>
      <c r="U2627" s="180"/>
      <c r="V2627" s="180"/>
      <c r="W2627" s="180"/>
      <c r="X2627" s="180"/>
      <c r="Y2627" s="180"/>
      <c r="Z2627" s="180"/>
      <c r="AA2627" s="180"/>
      <c r="AB2627" s="180"/>
      <c r="AC2627" s="205" t="str">
        <f>INDEX(Tracking!$B$6:$B$3001,ROW(A2622),1)&amp;""</f>
        <v/>
      </c>
      <c r="AD2627" s="206">
        <f t="array" ref="AD2627">SUMPRODUCT(MID(0&amp;AC2627,LARGE(INDEX(ISNUMBER(--MID(AC2627,ROW($A$1:$A$25),1))* ROW($A$1:$A$25),0),ROW($A$1:$A$25))+1,1)*10^ROW($A$1:$A$25)/10)</f>
        <v>0</v>
      </c>
      <c r="AE2627" s="180"/>
      <c r="AF2627" s="180"/>
      <c r="AG2627" s="180"/>
    </row>
    <row r="2628" spans="15:33" s="179" customFormat="1" x14ac:dyDescent="0.25">
      <c r="O2628" s="180"/>
      <c r="P2628" s="180"/>
      <c r="Q2628" s="180"/>
      <c r="R2628" s="180"/>
      <c r="S2628" s="180"/>
      <c r="T2628" s="180"/>
      <c r="U2628" s="180"/>
      <c r="V2628" s="180"/>
      <c r="W2628" s="180"/>
      <c r="X2628" s="180"/>
      <c r="Y2628" s="180"/>
      <c r="Z2628" s="180"/>
      <c r="AA2628" s="180"/>
      <c r="AB2628" s="180"/>
      <c r="AC2628" s="205" t="str">
        <f>INDEX(Tracking!$B$6:$B$3001,ROW(A2623),1)&amp;""</f>
        <v/>
      </c>
      <c r="AD2628" s="206">
        <f t="array" ref="AD2628">SUMPRODUCT(MID(0&amp;AC2628,LARGE(INDEX(ISNUMBER(--MID(AC2628,ROW($A$1:$A$25),1))* ROW($A$1:$A$25),0),ROW($A$1:$A$25))+1,1)*10^ROW($A$1:$A$25)/10)</f>
        <v>0</v>
      </c>
      <c r="AE2628" s="180"/>
      <c r="AF2628" s="180"/>
      <c r="AG2628" s="180"/>
    </row>
    <row r="2629" spans="15:33" s="179" customFormat="1" x14ac:dyDescent="0.25">
      <c r="O2629" s="180"/>
      <c r="P2629" s="180"/>
      <c r="Q2629" s="180"/>
      <c r="R2629" s="180"/>
      <c r="S2629" s="180"/>
      <c r="T2629" s="180"/>
      <c r="U2629" s="180"/>
      <c r="V2629" s="180"/>
      <c r="W2629" s="180"/>
      <c r="X2629" s="180"/>
      <c r="Y2629" s="180"/>
      <c r="Z2629" s="180"/>
      <c r="AA2629" s="180"/>
      <c r="AB2629" s="180"/>
      <c r="AC2629" s="205" t="str">
        <f>INDEX(Tracking!$B$6:$B$3001,ROW(A2624),1)&amp;""</f>
        <v/>
      </c>
      <c r="AD2629" s="206">
        <f t="array" ref="AD2629">SUMPRODUCT(MID(0&amp;AC2629,LARGE(INDEX(ISNUMBER(--MID(AC2629,ROW($A$1:$A$25),1))* ROW($A$1:$A$25),0),ROW($A$1:$A$25))+1,1)*10^ROW($A$1:$A$25)/10)</f>
        <v>0</v>
      </c>
      <c r="AE2629" s="180"/>
      <c r="AF2629" s="180"/>
      <c r="AG2629" s="180"/>
    </row>
    <row r="2630" spans="15:33" s="179" customFormat="1" x14ac:dyDescent="0.25">
      <c r="O2630" s="180"/>
      <c r="P2630" s="180"/>
      <c r="Q2630" s="180"/>
      <c r="R2630" s="180"/>
      <c r="S2630" s="180"/>
      <c r="T2630" s="180"/>
      <c r="U2630" s="180"/>
      <c r="V2630" s="180"/>
      <c r="W2630" s="180"/>
      <c r="X2630" s="180"/>
      <c r="Y2630" s="180"/>
      <c r="Z2630" s="180"/>
      <c r="AA2630" s="180"/>
      <c r="AB2630" s="180"/>
      <c r="AC2630" s="205" t="str">
        <f>INDEX(Tracking!$B$6:$B$3001,ROW(A2625),1)&amp;""</f>
        <v/>
      </c>
      <c r="AD2630" s="206">
        <f t="array" ref="AD2630">SUMPRODUCT(MID(0&amp;AC2630,LARGE(INDEX(ISNUMBER(--MID(AC2630,ROW($A$1:$A$25),1))* ROW($A$1:$A$25),0),ROW($A$1:$A$25))+1,1)*10^ROW($A$1:$A$25)/10)</f>
        <v>0</v>
      </c>
      <c r="AE2630" s="180"/>
      <c r="AF2630" s="180"/>
      <c r="AG2630" s="180"/>
    </row>
    <row r="2631" spans="15:33" s="179" customFormat="1" x14ac:dyDescent="0.25">
      <c r="O2631" s="180"/>
      <c r="P2631" s="180"/>
      <c r="Q2631" s="180"/>
      <c r="R2631" s="180"/>
      <c r="S2631" s="180"/>
      <c r="T2631" s="180"/>
      <c r="U2631" s="180"/>
      <c r="V2631" s="180"/>
      <c r="W2631" s="180"/>
      <c r="X2631" s="180"/>
      <c r="Y2631" s="180"/>
      <c r="Z2631" s="180"/>
      <c r="AA2631" s="180"/>
      <c r="AB2631" s="180"/>
      <c r="AC2631" s="205" t="str">
        <f>INDEX(Tracking!$B$6:$B$3001,ROW(A2626),1)&amp;""</f>
        <v/>
      </c>
      <c r="AD2631" s="206">
        <f t="array" ref="AD2631">SUMPRODUCT(MID(0&amp;AC2631,LARGE(INDEX(ISNUMBER(--MID(AC2631,ROW($A$1:$A$25),1))* ROW($A$1:$A$25),0),ROW($A$1:$A$25))+1,1)*10^ROW($A$1:$A$25)/10)</f>
        <v>0</v>
      </c>
      <c r="AE2631" s="180"/>
      <c r="AF2631" s="180"/>
      <c r="AG2631" s="180"/>
    </row>
    <row r="2632" spans="15:33" s="179" customFormat="1" x14ac:dyDescent="0.25">
      <c r="O2632" s="180"/>
      <c r="P2632" s="180"/>
      <c r="Q2632" s="180"/>
      <c r="R2632" s="180"/>
      <c r="S2632" s="180"/>
      <c r="T2632" s="180"/>
      <c r="U2632" s="180"/>
      <c r="V2632" s="180"/>
      <c r="W2632" s="180"/>
      <c r="X2632" s="180"/>
      <c r="Y2632" s="180"/>
      <c r="Z2632" s="180"/>
      <c r="AA2632" s="180"/>
      <c r="AB2632" s="180"/>
      <c r="AC2632" s="205" t="str">
        <f>INDEX(Tracking!$B$6:$B$3001,ROW(A2627),1)&amp;""</f>
        <v/>
      </c>
      <c r="AD2632" s="206">
        <f t="array" ref="AD2632">SUMPRODUCT(MID(0&amp;AC2632,LARGE(INDEX(ISNUMBER(--MID(AC2632,ROW($A$1:$A$25),1))* ROW($A$1:$A$25),0),ROW($A$1:$A$25))+1,1)*10^ROW($A$1:$A$25)/10)</f>
        <v>0</v>
      </c>
      <c r="AE2632" s="180"/>
      <c r="AF2632" s="180"/>
      <c r="AG2632" s="180"/>
    </row>
    <row r="2633" spans="15:33" s="179" customFormat="1" x14ac:dyDescent="0.25">
      <c r="O2633" s="180"/>
      <c r="P2633" s="180"/>
      <c r="Q2633" s="180"/>
      <c r="R2633" s="180"/>
      <c r="S2633" s="180"/>
      <c r="T2633" s="180"/>
      <c r="U2633" s="180"/>
      <c r="V2633" s="180"/>
      <c r="W2633" s="180"/>
      <c r="X2633" s="180"/>
      <c r="Y2633" s="180"/>
      <c r="Z2633" s="180"/>
      <c r="AA2633" s="180"/>
      <c r="AB2633" s="180"/>
      <c r="AC2633" s="205" t="str">
        <f>INDEX(Tracking!$B$6:$B$3001,ROW(A2628),1)&amp;""</f>
        <v/>
      </c>
      <c r="AD2633" s="206">
        <f t="array" ref="AD2633">SUMPRODUCT(MID(0&amp;AC2633,LARGE(INDEX(ISNUMBER(--MID(AC2633,ROW($A$1:$A$25),1))* ROW($A$1:$A$25),0),ROW($A$1:$A$25))+1,1)*10^ROW($A$1:$A$25)/10)</f>
        <v>0</v>
      </c>
      <c r="AE2633" s="180"/>
      <c r="AF2633" s="180"/>
      <c r="AG2633" s="180"/>
    </row>
    <row r="2634" spans="15:33" s="179" customFormat="1" x14ac:dyDescent="0.25">
      <c r="O2634" s="180"/>
      <c r="P2634" s="180"/>
      <c r="Q2634" s="180"/>
      <c r="R2634" s="180"/>
      <c r="S2634" s="180"/>
      <c r="T2634" s="180"/>
      <c r="U2634" s="180"/>
      <c r="V2634" s="180"/>
      <c r="W2634" s="180"/>
      <c r="X2634" s="180"/>
      <c r="Y2634" s="180"/>
      <c r="Z2634" s="180"/>
      <c r="AA2634" s="180"/>
      <c r="AB2634" s="180"/>
      <c r="AC2634" s="205" t="str">
        <f>INDEX(Tracking!$B$6:$B$3001,ROW(A2629),1)&amp;""</f>
        <v/>
      </c>
      <c r="AD2634" s="206">
        <f t="array" ref="AD2634">SUMPRODUCT(MID(0&amp;AC2634,LARGE(INDEX(ISNUMBER(--MID(AC2634,ROW($A$1:$A$25),1))* ROW($A$1:$A$25),0),ROW($A$1:$A$25))+1,1)*10^ROW($A$1:$A$25)/10)</f>
        <v>0</v>
      </c>
      <c r="AE2634" s="180"/>
      <c r="AF2634" s="180"/>
      <c r="AG2634" s="180"/>
    </row>
    <row r="2635" spans="15:33" s="179" customFormat="1" x14ac:dyDescent="0.25">
      <c r="O2635" s="180"/>
      <c r="P2635" s="180"/>
      <c r="Q2635" s="180"/>
      <c r="R2635" s="180"/>
      <c r="S2635" s="180"/>
      <c r="T2635" s="180"/>
      <c r="U2635" s="180"/>
      <c r="V2635" s="180"/>
      <c r="W2635" s="180"/>
      <c r="X2635" s="180"/>
      <c r="Y2635" s="180"/>
      <c r="Z2635" s="180"/>
      <c r="AA2635" s="180"/>
      <c r="AB2635" s="180"/>
      <c r="AC2635" s="205" t="str">
        <f>INDEX(Tracking!$B$6:$B$3001,ROW(A2630),1)&amp;""</f>
        <v/>
      </c>
      <c r="AD2635" s="206">
        <f t="array" ref="AD2635">SUMPRODUCT(MID(0&amp;AC2635,LARGE(INDEX(ISNUMBER(--MID(AC2635,ROW($A$1:$A$25),1))* ROW($A$1:$A$25),0),ROW($A$1:$A$25))+1,1)*10^ROW($A$1:$A$25)/10)</f>
        <v>0</v>
      </c>
      <c r="AE2635" s="180"/>
      <c r="AF2635" s="180"/>
      <c r="AG2635" s="180"/>
    </row>
    <row r="2636" spans="15:33" s="179" customFormat="1" x14ac:dyDescent="0.25">
      <c r="O2636" s="180"/>
      <c r="P2636" s="180"/>
      <c r="Q2636" s="180"/>
      <c r="R2636" s="180"/>
      <c r="S2636" s="180"/>
      <c r="T2636" s="180"/>
      <c r="U2636" s="180"/>
      <c r="V2636" s="180"/>
      <c r="W2636" s="180"/>
      <c r="X2636" s="180"/>
      <c r="Y2636" s="180"/>
      <c r="Z2636" s="180"/>
      <c r="AA2636" s="180"/>
      <c r="AB2636" s="180"/>
      <c r="AC2636" s="205" t="str">
        <f>INDEX(Tracking!$B$6:$B$3001,ROW(A2631),1)&amp;""</f>
        <v/>
      </c>
      <c r="AD2636" s="206">
        <f t="array" ref="AD2636">SUMPRODUCT(MID(0&amp;AC2636,LARGE(INDEX(ISNUMBER(--MID(AC2636,ROW($A$1:$A$25),1))* ROW($A$1:$A$25),0),ROW($A$1:$A$25))+1,1)*10^ROW($A$1:$A$25)/10)</f>
        <v>0</v>
      </c>
      <c r="AE2636" s="180"/>
      <c r="AF2636" s="180"/>
      <c r="AG2636" s="180"/>
    </row>
    <row r="2637" spans="15:33" s="179" customFormat="1" x14ac:dyDescent="0.25">
      <c r="O2637" s="180"/>
      <c r="P2637" s="180"/>
      <c r="Q2637" s="180"/>
      <c r="R2637" s="180"/>
      <c r="S2637" s="180"/>
      <c r="T2637" s="180"/>
      <c r="U2637" s="180"/>
      <c r="V2637" s="180"/>
      <c r="W2637" s="180"/>
      <c r="X2637" s="180"/>
      <c r="Y2637" s="180"/>
      <c r="Z2637" s="180"/>
      <c r="AA2637" s="180"/>
      <c r="AB2637" s="180"/>
      <c r="AC2637" s="205" t="str">
        <f>INDEX(Tracking!$B$6:$B$3001,ROW(A2632),1)&amp;""</f>
        <v/>
      </c>
      <c r="AD2637" s="206">
        <f t="array" ref="AD2637">SUMPRODUCT(MID(0&amp;AC2637,LARGE(INDEX(ISNUMBER(--MID(AC2637,ROW($A$1:$A$25),1))* ROW($A$1:$A$25),0),ROW($A$1:$A$25))+1,1)*10^ROW($A$1:$A$25)/10)</f>
        <v>0</v>
      </c>
      <c r="AE2637" s="180"/>
      <c r="AF2637" s="180"/>
      <c r="AG2637" s="180"/>
    </row>
    <row r="2638" spans="15:33" s="179" customFormat="1" x14ac:dyDescent="0.25">
      <c r="O2638" s="180"/>
      <c r="P2638" s="180"/>
      <c r="Q2638" s="180"/>
      <c r="R2638" s="180"/>
      <c r="S2638" s="180"/>
      <c r="T2638" s="180"/>
      <c r="U2638" s="180"/>
      <c r="V2638" s="180"/>
      <c r="W2638" s="180"/>
      <c r="X2638" s="180"/>
      <c r="Y2638" s="180"/>
      <c r="Z2638" s="180"/>
      <c r="AA2638" s="180"/>
      <c r="AB2638" s="180"/>
      <c r="AC2638" s="205" t="str">
        <f>INDEX(Tracking!$B$6:$B$3001,ROW(A2633),1)&amp;""</f>
        <v/>
      </c>
      <c r="AD2638" s="206">
        <f t="array" ref="AD2638">SUMPRODUCT(MID(0&amp;AC2638,LARGE(INDEX(ISNUMBER(--MID(AC2638,ROW($A$1:$A$25),1))* ROW($A$1:$A$25),0),ROW($A$1:$A$25))+1,1)*10^ROW($A$1:$A$25)/10)</f>
        <v>0</v>
      </c>
      <c r="AE2638" s="180"/>
      <c r="AF2638" s="180"/>
      <c r="AG2638" s="180"/>
    </row>
    <row r="2639" spans="15:33" s="179" customFormat="1" x14ac:dyDescent="0.25">
      <c r="O2639" s="180"/>
      <c r="P2639" s="180"/>
      <c r="Q2639" s="180"/>
      <c r="R2639" s="180"/>
      <c r="S2639" s="180"/>
      <c r="T2639" s="180"/>
      <c r="U2639" s="180"/>
      <c r="V2639" s="180"/>
      <c r="W2639" s="180"/>
      <c r="X2639" s="180"/>
      <c r="Y2639" s="180"/>
      <c r="Z2639" s="180"/>
      <c r="AA2639" s="180"/>
      <c r="AB2639" s="180"/>
      <c r="AC2639" s="205" t="str">
        <f>INDEX(Tracking!$B$6:$B$3001,ROW(A2634),1)&amp;""</f>
        <v/>
      </c>
      <c r="AD2639" s="206">
        <f t="array" ref="AD2639">SUMPRODUCT(MID(0&amp;AC2639,LARGE(INDEX(ISNUMBER(--MID(AC2639,ROW($A$1:$A$25),1))* ROW($A$1:$A$25),0),ROW($A$1:$A$25))+1,1)*10^ROW($A$1:$A$25)/10)</f>
        <v>0</v>
      </c>
      <c r="AE2639" s="180"/>
      <c r="AF2639" s="180"/>
      <c r="AG2639" s="180"/>
    </row>
    <row r="2640" spans="15:33" s="179" customFormat="1" x14ac:dyDescent="0.25">
      <c r="O2640" s="180"/>
      <c r="P2640" s="180"/>
      <c r="Q2640" s="180"/>
      <c r="R2640" s="180"/>
      <c r="S2640" s="180"/>
      <c r="T2640" s="180"/>
      <c r="U2640" s="180"/>
      <c r="V2640" s="180"/>
      <c r="W2640" s="180"/>
      <c r="X2640" s="180"/>
      <c r="Y2640" s="180"/>
      <c r="Z2640" s="180"/>
      <c r="AA2640" s="180"/>
      <c r="AB2640" s="180"/>
      <c r="AC2640" s="205" t="str">
        <f>INDEX(Tracking!$B$6:$B$3001,ROW(A2635),1)&amp;""</f>
        <v/>
      </c>
      <c r="AD2640" s="206">
        <f t="array" ref="AD2640">SUMPRODUCT(MID(0&amp;AC2640,LARGE(INDEX(ISNUMBER(--MID(AC2640,ROW($A$1:$A$25),1))* ROW($A$1:$A$25),0),ROW($A$1:$A$25))+1,1)*10^ROW($A$1:$A$25)/10)</f>
        <v>0</v>
      </c>
      <c r="AE2640" s="180"/>
      <c r="AF2640" s="180"/>
      <c r="AG2640" s="180"/>
    </row>
    <row r="2641" spans="15:33" s="179" customFormat="1" x14ac:dyDescent="0.25">
      <c r="O2641" s="180"/>
      <c r="P2641" s="180"/>
      <c r="Q2641" s="180"/>
      <c r="R2641" s="180"/>
      <c r="S2641" s="180"/>
      <c r="T2641" s="180"/>
      <c r="U2641" s="180"/>
      <c r="V2641" s="180"/>
      <c r="W2641" s="180"/>
      <c r="X2641" s="180"/>
      <c r="Y2641" s="180"/>
      <c r="Z2641" s="180"/>
      <c r="AA2641" s="180"/>
      <c r="AB2641" s="180"/>
      <c r="AC2641" s="205" t="str">
        <f>INDEX(Tracking!$B$6:$B$3001,ROW(A2636),1)&amp;""</f>
        <v/>
      </c>
      <c r="AD2641" s="206">
        <f t="array" ref="AD2641">SUMPRODUCT(MID(0&amp;AC2641,LARGE(INDEX(ISNUMBER(--MID(AC2641,ROW($A$1:$A$25),1))* ROW($A$1:$A$25),0),ROW($A$1:$A$25))+1,1)*10^ROW($A$1:$A$25)/10)</f>
        <v>0</v>
      </c>
      <c r="AE2641" s="180"/>
      <c r="AF2641" s="180"/>
      <c r="AG2641" s="180"/>
    </row>
    <row r="2642" spans="15:33" s="179" customFormat="1" x14ac:dyDescent="0.25">
      <c r="O2642" s="180"/>
      <c r="P2642" s="180"/>
      <c r="Q2642" s="180"/>
      <c r="R2642" s="180"/>
      <c r="S2642" s="180"/>
      <c r="T2642" s="180"/>
      <c r="U2642" s="180"/>
      <c r="V2642" s="180"/>
      <c r="W2642" s="180"/>
      <c r="X2642" s="180"/>
      <c r="Y2642" s="180"/>
      <c r="Z2642" s="180"/>
      <c r="AA2642" s="180"/>
      <c r="AB2642" s="180"/>
      <c r="AC2642" s="205" t="str">
        <f>INDEX(Tracking!$B$6:$B$3001,ROW(A2637),1)&amp;""</f>
        <v/>
      </c>
      <c r="AD2642" s="206">
        <f t="array" ref="AD2642">SUMPRODUCT(MID(0&amp;AC2642,LARGE(INDEX(ISNUMBER(--MID(AC2642,ROW($A$1:$A$25),1))* ROW($A$1:$A$25),0),ROW($A$1:$A$25))+1,1)*10^ROW($A$1:$A$25)/10)</f>
        <v>0</v>
      </c>
      <c r="AE2642" s="180"/>
      <c r="AF2642" s="180"/>
      <c r="AG2642" s="180"/>
    </row>
    <row r="2643" spans="15:33" s="179" customFormat="1" x14ac:dyDescent="0.25">
      <c r="O2643" s="180"/>
      <c r="P2643" s="180"/>
      <c r="Q2643" s="180"/>
      <c r="R2643" s="180"/>
      <c r="S2643" s="180"/>
      <c r="T2643" s="180"/>
      <c r="U2643" s="180"/>
      <c r="V2643" s="180"/>
      <c r="W2643" s="180"/>
      <c r="X2643" s="180"/>
      <c r="Y2643" s="180"/>
      <c r="Z2643" s="180"/>
      <c r="AA2643" s="180"/>
      <c r="AB2643" s="180"/>
      <c r="AC2643" s="205" t="str">
        <f>INDEX(Tracking!$B$6:$B$3001,ROW(A2638),1)&amp;""</f>
        <v/>
      </c>
      <c r="AD2643" s="206">
        <f t="array" ref="AD2643">SUMPRODUCT(MID(0&amp;AC2643,LARGE(INDEX(ISNUMBER(--MID(AC2643,ROW($A$1:$A$25),1))* ROW($A$1:$A$25),0),ROW($A$1:$A$25))+1,1)*10^ROW($A$1:$A$25)/10)</f>
        <v>0</v>
      </c>
      <c r="AE2643" s="180"/>
      <c r="AF2643" s="180"/>
      <c r="AG2643" s="180"/>
    </row>
    <row r="2644" spans="15:33" s="179" customFormat="1" x14ac:dyDescent="0.25">
      <c r="O2644" s="180"/>
      <c r="P2644" s="180"/>
      <c r="Q2644" s="180"/>
      <c r="R2644" s="180"/>
      <c r="S2644" s="180"/>
      <c r="T2644" s="180"/>
      <c r="U2644" s="180"/>
      <c r="V2644" s="180"/>
      <c r="W2644" s="180"/>
      <c r="X2644" s="180"/>
      <c r="Y2644" s="180"/>
      <c r="Z2644" s="180"/>
      <c r="AA2644" s="180"/>
      <c r="AB2644" s="180"/>
      <c r="AC2644" s="205" t="str">
        <f>INDEX(Tracking!$B$6:$B$3001,ROW(A2639),1)&amp;""</f>
        <v/>
      </c>
      <c r="AD2644" s="206">
        <f t="array" ref="AD2644">SUMPRODUCT(MID(0&amp;AC2644,LARGE(INDEX(ISNUMBER(--MID(AC2644,ROW($A$1:$A$25),1))* ROW($A$1:$A$25),0),ROW($A$1:$A$25))+1,1)*10^ROW($A$1:$A$25)/10)</f>
        <v>0</v>
      </c>
      <c r="AE2644" s="180"/>
      <c r="AF2644" s="180"/>
      <c r="AG2644" s="180"/>
    </row>
    <row r="2645" spans="15:33" s="179" customFormat="1" x14ac:dyDescent="0.25">
      <c r="O2645" s="180"/>
      <c r="P2645" s="180"/>
      <c r="Q2645" s="180"/>
      <c r="R2645" s="180"/>
      <c r="S2645" s="180"/>
      <c r="T2645" s="180"/>
      <c r="U2645" s="180"/>
      <c r="V2645" s="180"/>
      <c r="W2645" s="180"/>
      <c r="X2645" s="180"/>
      <c r="Y2645" s="180"/>
      <c r="Z2645" s="180"/>
      <c r="AA2645" s="180"/>
      <c r="AB2645" s="180"/>
      <c r="AC2645" s="205" t="str">
        <f>INDEX(Tracking!$B$6:$B$3001,ROW(A2640),1)&amp;""</f>
        <v/>
      </c>
      <c r="AD2645" s="206">
        <f t="array" ref="AD2645">SUMPRODUCT(MID(0&amp;AC2645,LARGE(INDEX(ISNUMBER(--MID(AC2645,ROW($A$1:$A$25),1))* ROW($A$1:$A$25),0),ROW($A$1:$A$25))+1,1)*10^ROW($A$1:$A$25)/10)</f>
        <v>0</v>
      </c>
      <c r="AE2645" s="180"/>
      <c r="AF2645" s="180"/>
      <c r="AG2645" s="180"/>
    </row>
    <row r="2646" spans="15:33" s="179" customFormat="1" x14ac:dyDescent="0.25">
      <c r="O2646" s="180"/>
      <c r="P2646" s="180"/>
      <c r="Q2646" s="180"/>
      <c r="R2646" s="180"/>
      <c r="S2646" s="180"/>
      <c r="T2646" s="180"/>
      <c r="U2646" s="180"/>
      <c r="V2646" s="180"/>
      <c r="W2646" s="180"/>
      <c r="X2646" s="180"/>
      <c r="Y2646" s="180"/>
      <c r="Z2646" s="180"/>
      <c r="AA2646" s="180"/>
      <c r="AB2646" s="180"/>
      <c r="AC2646" s="205" t="str">
        <f>INDEX(Tracking!$B$6:$B$3001,ROW(A2641),1)&amp;""</f>
        <v/>
      </c>
      <c r="AD2646" s="206">
        <f t="array" ref="AD2646">SUMPRODUCT(MID(0&amp;AC2646,LARGE(INDEX(ISNUMBER(--MID(AC2646,ROW($A$1:$A$25),1))* ROW($A$1:$A$25),0),ROW($A$1:$A$25))+1,1)*10^ROW($A$1:$A$25)/10)</f>
        <v>0</v>
      </c>
      <c r="AE2646" s="180"/>
      <c r="AF2646" s="180"/>
      <c r="AG2646" s="180"/>
    </row>
    <row r="2647" spans="15:33" s="179" customFormat="1" x14ac:dyDescent="0.25">
      <c r="O2647" s="180"/>
      <c r="P2647" s="180"/>
      <c r="Q2647" s="180"/>
      <c r="R2647" s="180"/>
      <c r="S2647" s="180"/>
      <c r="T2647" s="180"/>
      <c r="U2647" s="180"/>
      <c r="V2647" s="180"/>
      <c r="W2647" s="180"/>
      <c r="X2647" s="180"/>
      <c r="Y2647" s="180"/>
      <c r="Z2647" s="180"/>
      <c r="AA2647" s="180"/>
      <c r="AB2647" s="180"/>
      <c r="AC2647" s="205" t="str">
        <f>INDEX(Tracking!$B$6:$B$3001,ROW(A2642),1)&amp;""</f>
        <v/>
      </c>
      <c r="AD2647" s="206">
        <f t="array" ref="AD2647">SUMPRODUCT(MID(0&amp;AC2647,LARGE(INDEX(ISNUMBER(--MID(AC2647,ROW($A$1:$A$25),1))* ROW($A$1:$A$25),0),ROW($A$1:$A$25))+1,1)*10^ROW($A$1:$A$25)/10)</f>
        <v>0</v>
      </c>
      <c r="AE2647" s="180"/>
      <c r="AF2647" s="180"/>
      <c r="AG2647" s="180"/>
    </row>
    <row r="2648" spans="15:33" s="179" customFormat="1" x14ac:dyDescent="0.25">
      <c r="O2648" s="180"/>
      <c r="P2648" s="180"/>
      <c r="Q2648" s="180"/>
      <c r="R2648" s="180"/>
      <c r="S2648" s="180"/>
      <c r="T2648" s="180"/>
      <c r="U2648" s="180"/>
      <c r="V2648" s="180"/>
      <c r="W2648" s="180"/>
      <c r="X2648" s="180"/>
      <c r="Y2648" s="180"/>
      <c r="Z2648" s="180"/>
      <c r="AA2648" s="180"/>
      <c r="AB2648" s="180"/>
      <c r="AC2648" s="205" t="str">
        <f>INDEX(Tracking!$B$6:$B$3001,ROW(A2643),1)&amp;""</f>
        <v/>
      </c>
      <c r="AD2648" s="206">
        <f t="array" ref="AD2648">SUMPRODUCT(MID(0&amp;AC2648,LARGE(INDEX(ISNUMBER(--MID(AC2648,ROW($A$1:$A$25),1))* ROW($A$1:$A$25),0),ROW($A$1:$A$25))+1,1)*10^ROW($A$1:$A$25)/10)</f>
        <v>0</v>
      </c>
      <c r="AE2648" s="180"/>
      <c r="AF2648" s="180"/>
      <c r="AG2648" s="180"/>
    </row>
    <row r="2649" spans="15:33" s="179" customFormat="1" x14ac:dyDescent="0.25">
      <c r="O2649" s="180"/>
      <c r="P2649" s="180"/>
      <c r="Q2649" s="180"/>
      <c r="R2649" s="180"/>
      <c r="S2649" s="180"/>
      <c r="T2649" s="180"/>
      <c r="U2649" s="180"/>
      <c r="V2649" s="180"/>
      <c r="W2649" s="180"/>
      <c r="X2649" s="180"/>
      <c r="Y2649" s="180"/>
      <c r="Z2649" s="180"/>
      <c r="AA2649" s="180"/>
      <c r="AB2649" s="180"/>
      <c r="AC2649" s="205" t="str">
        <f>INDEX(Tracking!$B$6:$B$3001,ROW(A2644),1)&amp;""</f>
        <v/>
      </c>
      <c r="AD2649" s="206">
        <f t="array" ref="AD2649">SUMPRODUCT(MID(0&amp;AC2649,LARGE(INDEX(ISNUMBER(--MID(AC2649,ROW($A$1:$A$25),1))* ROW($A$1:$A$25),0),ROW($A$1:$A$25))+1,1)*10^ROW($A$1:$A$25)/10)</f>
        <v>0</v>
      </c>
      <c r="AE2649" s="180"/>
      <c r="AF2649" s="180"/>
      <c r="AG2649" s="180"/>
    </row>
    <row r="2650" spans="15:33" s="179" customFormat="1" x14ac:dyDescent="0.25">
      <c r="O2650" s="180"/>
      <c r="P2650" s="180"/>
      <c r="Q2650" s="180"/>
      <c r="R2650" s="180"/>
      <c r="S2650" s="180"/>
      <c r="T2650" s="180"/>
      <c r="U2650" s="180"/>
      <c r="V2650" s="180"/>
      <c r="W2650" s="180"/>
      <c r="X2650" s="180"/>
      <c r="Y2650" s="180"/>
      <c r="Z2650" s="180"/>
      <c r="AA2650" s="180"/>
      <c r="AB2650" s="180"/>
      <c r="AC2650" s="205" t="str">
        <f>INDEX(Tracking!$B$6:$B$3001,ROW(A2645),1)&amp;""</f>
        <v/>
      </c>
      <c r="AD2650" s="206">
        <f t="array" ref="AD2650">SUMPRODUCT(MID(0&amp;AC2650,LARGE(INDEX(ISNUMBER(--MID(AC2650,ROW($A$1:$A$25),1))* ROW($A$1:$A$25),0),ROW($A$1:$A$25))+1,1)*10^ROW($A$1:$A$25)/10)</f>
        <v>0</v>
      </c>
      <c r="AE2650" s="180"/>
      <c r="AF2650" s="180"/>
      <c r="AG2650" s="180"/>
    </row>
    <row r="2651" spans="15:33" s="179" customFormat="1" x14ac:dyDescent="0.25">
      <c r="O2651" s="180"/>
      <c r="P2651" s="180"/>
      <c r="Q2651" s="180"/>
      <c r="R2651" s="180"/>
      <c r="S2651" s="180"/>
      <c r="T2651" s="180"/>
      <c r="U2651" s="180"/>
      <c r="V2651" s="180"/>
      <c r="W2651" s="180"/>
      <c r="X2651" s="180"/>
      <c r="Y2651" s="180"/>
      <c r="Z2651" s="180"/>
      <c r="AA2651" s="180"/>
      <c r="AB2651" s="180"/>
      <c r="AC2651" s="205" t="str">
        <f>INDEX(Tracking!$B$6:$B$3001,ROW(A2646),1)&amp;""</f>
        <v/>
      </c>
      <c r="AD2651" s="206">
        <f t="array" ref="AD2651">SUMPRODUCT(MID(0&amp;AC2651,LARGE(INDEX(ISNUMBER(--MID(AC2651,ROW($A$1:$A$25),1))* ROW($A$1:$A$25),0),ROW($A$1:$A$25))+1,1)*10^ROW($A$1:$A$25)/10)</f>
        <v>0</v>
      </c>
      <c r="AE2651" s="180"/>
      <c r="AF2651" s="180"/>
      <c r="AG2651" s="180"/>
    </row>
    <row r="2652" spans="15:33" s="179" customFormat="1" x14ac:dyDescent="0.25">
      <c r="O2652" s="180"/>
      <c r="P2652" s="180"/>
      <c r="Q2652" s="180"/>
      <c r="R2652" s="180"/>
      <c r="S2652" s="180"/>
      <c r="T2652" s="180"/>
      <c r="U2652" s="180"/>
      <c r="V2652" s="180"/>
      <c r="W2652" s="180"/>
      <c r="X2652" s="180"/>
      <c r="Y2652" s="180"/>
      <c r="Z2652" s="180"/>
      <c r="AA2652" s="180"/>
      <c r="AB2652" s="180"/>
      <c r="AC2652" s="205" t="str">
        <f>INDEX(Tracking!$B$6:$B$3001,ROW(A2647),1)&amp;""</f>
        <v/>
      </c>
      <c r="AD2652" s="206">
        <f t="array" ref="AD2652">SUMPRODUCT(MID(0&amp;AC2652,LARGE(INDEX(ISNUMBER(--MID(AC2652,ROW($A$1:$A$25),1))* ROW($A$1:$A$25),0),ROW($A$1:$A$25))+1,1)*10^ROW($A$1:$A$25)/10)</f>
        <v>0</v>
      </c>
      <c r="AE2652" s="180"/>
      <c r="AF2652" s="180"/>
      <c r="AG2652" s="180"/>
    </row>
    <row r="2653" spans="15:33" s="179" customFormat="1" x14ac:dyDescent="0.25">
      <c r="O2653" s="180"/>
      <c r="P2653" s="180"/>
      <c r="Q2653" s="180"/>
      <c r="R2653" s="180"/>
      <c r="S2653" s="180"/>
      <c r="T2653" s="180"/>
      <c r="U2653" s="180"/>
      <c r="V2653" s="180"/>
      <c r="W2653" s="180"/>
      <c r="X2653" s="180"/>
      <c r="Y2653" s="180"/>
      <c r="Z2653" s="180"/>
      <c r="AA2653" s="180"/>
      <c r="AB2653" s="180"/>
      <c r="AC2653" s="205" t="str">
        <f>INDEX(Tracking!$B$6:$B$3001,ROW(A2648),1)&amp;""</f>
        <v/>
      </c>
      <c r="AD2653" s="206">
        <f t="array" ref="AD2653">SUMPRODUCT(MID(0&amp;AC2653,LARGE(INDEX(ISNUMBER(--MID(AC2653,ROW($A$1:$A$25),1))* ROW($A$1:$A$25),0),ROW($A$1:$A$25))+1,1)*10^ROW($A$1:$A$25)/10)</f>
        <v>0</v>
      </c>
      <c r="AE2653" s="180"/>
      <c r="AF2653" s="180"/>
      <c r="AG2653" s="180"/>
    </row>
    <row r="2654" spans="15:33" s="179" customFormat="1" x14ac:dyDescent="0.25">
      <c r="O2654" s="180"/>
      <c r="P2654" s="180"/>
      <c r="Q2654" s="180"/>
      <c r="R2654" s="180"/>
      <c r="S2654" s="180"/>
      <c r="T2654" s="180"/>
      <c r="U2654" s="180"/>
      <c r="V2654" s="180"/>
      <c r="W2654" s="180"/>
      <c r="X2654" s="180"/>
      <c r="Y2654" s="180"/>
      <c r="Z2654" s="180"/>
      <c r="AA2654" s="180"/>
      <c r="AB2654" s="180"/>
      <c r="AC2654" s="205" t="str">
        <f>INDEX(Tracking!$B$6:$B$3001,ROW(A2649),1)&amp;""</f>
        <v/>
      </c>
      <c r="AD2654" s="206">
        <f t="array" ref="AD2654">SUMPRODUCT(MID(0&amp;AC2654,LARGE(INDEX(ISNUMBER(--MID(AC2654,ROW($A$1:$A$25),1))* ROW($A$1:$A$25),0),ROW($A$1:$A$25))+1,1)*10^ROW($A$1:$A$25)/10)</f>
        <v>0</v>
      </c>
      <c r="AE2654" s="180"/>
      <c r="AF2654" s="180"/>
      <c r="AG2654" s="180"/>
    </row>
    <row r="2655" spans="15:33" s="179" customFormat="1" x14ac:dyDescent="0.25">
      <c r="O2655" s="180"/>
      <c r="P2655" s="180"/>
      <c r="Q2655" s="180"/>
      <c r="R2655" s="180"/>
      <c r="S2655" s="180"/>
      <c r="T2655" s="180"/>
      <c r="U2655" s="180"/>
      <c r="V2655" s="180"/>
      <c r="W2655" s="180"/>
      <c r="X2655" s="180"/>
      <c r="Y2655" s="180"/>
      <c r="Z2655" s="180"/>
      <c r="AA2655" s="180"/>
      <c r="AB2655" s="180"/>
      <c r="AC2655" s="205" t="str">
        <f>INDEX(Tracking!$B$6:$B$3001,ROW(A2650),1)&amp;""</f>
        <v/>
      </c>
      <c r="AD2655" s="206">
        <f t="array" ref="AD2655">SUMPRODUCT(MID(0&amp;AC2655,LARGE(INDEX(ISNUMBER(--MID(AC2655,ROW($A$1:$A$25),1))* ROW($A$1:$A$25),0),ROW($A$1:$A$25))+1,1)*10^ROW($A$1:$A$25)/10)</f>
        <v>0</v>
      </c>
      <c r="AE2655" s="180"/>
      <c r="AF2655" s="180"/>
      <c r="AG2655" s="180"/>
    </row>
    <row r="2656" spans="15:33" s="179" customFormat="1" x14ac:dyDescent="0.25">
      <c r="O2656" s="180"/>
      <c r="P2656" s="180"/>
      <c r="Q2656" s="180"/>
      <c r="R2656" s="180"/>
      <c r="S2656" s="180"/>
      <c r="T2656" s="180"/>
      <c r="U2656" s="180"/>
      <c r="V2656" s="180"/>
      <c r="W2656" s="180"/>
      <c r="X2656" s="180"/>
      <c r="Y2656" s="180"/>
      <c r="Z2656" s="180"/>
      <c r="AA2656" s="180"/>
      <c r="AB2656" s="180"/>
      <c r="AC2656" s="205" t="str">
        <f>INDEX(Tracking!$B$6:$B$3001,ROW(A2651),1)&amp;""</f>
        <v/>
      </c>
      <c r="AD2656" s="206">
        <f t="array" ref="AD2656">SUMPRODUCT(MID(0&amp;AC2656,LARGE(INDEX(ISNUMBER(--MID(AC2656,ROW($A$1:$A$25),1))* ROW($A$1:$A$25),0),ROW($A$1:$A$25))+1,1)*10^ROW($A$1:$A$25)/10)</f>
        <v>0</v>
      </c>
      <c r="AE2656" s="180"/>
      <c r="AF2656" s="180"/>
      <c r="AG2656" s="180"/>
    </row>
    <row r="2657" spans="15:33" s="179" customFormat="1" x14ac:dyDescent="0.25">
      <c r="O2657" s="180"/>
      <c r="P2657" s="180"/>
      <c r="Q2657" s="180"/>
      <c r="R2657" s="180"/>
      <c r="S2657" s="180"/>
      <c r="T2657" s="180"/>
      <c r="U2657" s="180"/>
      <c r="V2657" s="180"/>
      <c r="W2657" s="180"/>
      <c r="X2657" s="180"/>
      <c r="Y2657" s="180"/>
      <c r="Z2657" s="180"/>
      <c r="AA2657" s="180"/>
      <c r="AB2657" s="180"/>
      <c r="AC2657" s="205" t="str">
        <f>INDEX(Tracking!$B$6:$B$3001,ROW(A2652),1)&amp;""</f>
        <v/>
      </c>
      <c r="AD2657" s="206">
        <f t="array" ref="AD2657">SUMPRODUCT(MID(0&amp;AC2657,LARGE(INDEX(ISNUMBER(--MID(AC2657,ROW($A$1:$A$25),1))* ROW($A$1:$A$25),0),ROW($A$1:$A$25))+1,1)*10^ROW($A$1:$A$25)/10)</f>
        <v>0</v>
      </c>
      <c r="AE2657" s="180"/>
      <c r="AF2657" s="180"/>
      <c r="AG2657" s="180"/>
    </row>
    <row r="2658" spans="15:33" s="179" customFormat="1" x14ac:dyDescent="0.25">
      <c r="O2658" s="180"/>
      <c r="P2658" s="180"/>
      <c r="Q2658" s="180"/>
      <c r="R2658" s="180"/>
      <c r="S2658" s="180"/>
      <c r="T2658" s="180"/>
      <c r="U2658" s="180"/>
      <c r="V2658" s="180"/>
      <c r="W2658" s="180"/>
      <c r="X2658" s="180"/>
      <c r="Y2658" s="180"/>
      <c r="Z2658" s="180"/>
      <c r="AA2658" s="180"/>
      <c r="AB2658" s="180"/>
      <c r="AC2658" s="205" t="str">
        <f>INDEX(Tracking!$B$6:$B$3001,ROW(A2653),1)&amp;""</f>
        <v/>
      </c>
      <c r="AD2658" s="206">
        <f t="array" ref="AD2658">SUMPRODUCT(MID(0&amp;AC2658,LARGE(INDEX(ISNUMBER(--MID(AC2658,ROW($A$1:$A$25),1))* ROW($A$1:$A$25),0),ROW($A$1:$A$25))+1,1)*10^ROW($A$1:$A$25)/10)</f>
        <v>0</v>
      </c>
      <c r="AE2658" s="180"/>
      <c r="AF2658" s="180"/>
      <c r="AG2658" s="180"/>
    </row>
    <row r="2659" spans="15:33" s="179" customFormat="1" x14ac:dyDescent="0.25">
      <c r="O2659" s="180"/>
      <c r="P2659" s="180"/>
      <c r="Q2659" s="180"/>
      <c r="R2659" s="180"/>
      <c r="S2659" s="180"/>
      <c r="T2659" s="180"/>
      <c r="U2659" s="180"/>
      <c r="V2659" s="180"/>
      <c r="W2659" s="180"/>
      <c r="X2659" s="180"/>
      <c r="Y2659" s="180"/>
      <c r="Z2659" s="180"/>
      <c r="AA2659" s="180"/>
      <c r="AB2659" s="180"/>
      <c r="AC2659" s="205" t="str">
        <f>INDEX(Tracking!$B$6:$B$3001,ROW(A2654),1)&amp;""</f>
        <v/>
      </c>
      <c r="AD2659" s="206">
        <f t="array" ref="AD2659">SUMPRODUCT(MID(0&amp;AC2659,LARGE(INDEX(ISNUMBER(--MID(AC2659,ROW($A$1:$A$25),1))* ROW($A$1:$A$25),0),ROW($A$1:$A$25))+1,1)*10^ROW($A$1:$A$25)/10)</f>
        <v>0</v>
      </c>
      <c r="AE2659" s="180"/>
      <c r="AF2659" s="180"/>
      <c r="AG2659" s="180"/>
    </row>
    <row r="2660" spans="15:33" s="179" customFormat="1" x14ac:dyDescent="0.25">
      <c r="O2660" s="180"/>
      <c r="P2660" s="180"/>
      <c r="Q2660" s="180"/>
      <c r="R2660" s="180"/>
      <c r="S2660" s="180"/>
      <c r="T2660" s="180"/>
      <c r="U2660" s="180"/>
      <c r="V2660" s="180"/>
      <c r="W2660" s="180"/>
      <c r="X2660" s="180"/>
      <c r="Y2660" s="180"/>
      <c r="Z2660" s="180"/>
      <c r="AA2660" s="180"/>
      <c r="AB2660" s="180"/>
      <c r="AC2660" s="205" t="str">
        <f>INDEX(Tracking!$B$6:$B$3001,ROW(A2655),1)&amp;""</f>
        <v/>
      </c>
      <c r="AD2660" s="206">
        <f t="array" ref="AD2660">SUMPRODUCT(MID(0&amp;AC2660,LARGE(INDEX(ISNUMBER(--MID(AC2660,ROW($A$1:$A$25),1))* ROW($A$1:$A$25),0),ROW($A$1:$A$25))+1,1)*10^ROW($A$1:$A$25)/10)</f>
        <v>0</v>
      </c>
      <c r="AE2660" s="180"/>
      <c r="AF2660" s="180"/>
      <c r="AG2660" s="180"/>
    </row>
    <row r="2661" spans="15:33" s="179" customFormat="1" x14ac:dyDescent="0.25">
      <c r="O2661" s="180"/>
      <c r="P2661" s="180"/>
      <c r="Q2661" s="180"/>
      <c r="R2661" s="180"/>
      <c r="S2661" s="180"/>
      <c r="T2661" s="180"/>
      <c r="U2661" s="180"/>
      <c r="V2661" s="180"/>
      <c r="W2661" s="180"/>
      <c r="X2661" s="180"/>
      <c r="Y2661" s="180"/>
      <c r="Z2661" s="180"/>
      <c r="AA2661" s="180"/>
      <c r="AB2661" s="180"/>
      <c r="AC2661" s="205" t="str">
        <f>INDEX(Tracking!$B$6:$B$3001,ROW(A2656),1)&amp;""</f>
        <v/>
      </c>
      <c r="AD2661" s="206">
        <f t="array" ref="AD2661">SUMPRODUCT(MID(0&amp;AC2661,LARGE(INDEX(ISNUMBER(--MID(AC2661,ROW($A$1:$A$25),1))* ROW($A$1:$A$25),0),ROW($A$1:$A$25))+1,1)*10^ROW($A$1:$A$25)/10)</f>
        <v>0</v>
      </c>
      <c r="AE2661" s="180"/>
      <c r="AF2661" s="180"/>
      <c r="AG2661" s="180"/>
    </row>
    <row r="2662" spans="15:33" s="179" customFormat="1" x14ac:dyDescent="0.25">
      <c r="O2662" s="180"/>
      <c r="P2662" s="180"/>
      <c r="Q2662" s="180"/>
      <c r="R2662" s="180"/>
      <c r="S2662" s="180"/>
      <c r="T2662" s="180"/>
      <c r="U2662" s="180"/>
      <c r="V2662" s="180"/>
      <c r="W2662" s="180"/>
      <c r="X2662" s="180"/>
      <c r="Y2662" s="180"/>
      <c r="Z2662" s="180"/>
      <c r="AA2662" s="180"/>
      <c r="AB2662" s="180"/>
      <c r="AC2662" s="205" t="str">
        <f>INDEX(Tracking!$B$6:$B$3001,ROW(A2657),1)&amp;""</f>
        <v/>
      </c>
      <c r="AD2662" s="206">
        <f t="array" ref="AD2662">SUMPRODUCT(MID(0&amp;AC2662,LARGE(INDEX(ISNUMBER(--MID(AC2662,ROW($A$1:$A$25),1))* ROW($A$1:$A$25),0),ROW($A$1:$A$25))+1,1)*10^ROW($A$1:$A$25)/10)</f>
        <v>0</v>
      </c>
      <c r="AE2662" s="180"/>
      <c r="AF2662" s="180"/>
      <c r="AG2662" s="180"/>
    </row>
    <row r="2663" spans="15:33" s="179" customFormat="1" x14ac:dyDescent="0.25">
      <c r="O2663" s="180"/>
      <c r="P2663" s="180"/>
      <c r="Q2663" s="180"/>
      <c r="R2663" s="180"/>
      <c r="S2663" s="180"/>
      <c r="T2663" s="180"/>
      <c r="U2663" s="180"/>
      <c r="V2663" s="180"/>
      <c r="W2663" s="180"/>
      <c r="X2663" s="180"/>
      <c r="Y2663" s="180"/>
      <c r="Z2663" s="180"/>
      <c r="AA2663" s="180"/>
      <c r="AB2663" s="180"/>
      <c r="AC2663" s="205" t="str">
        <f>INDEX(Tracking!$B$6:$B$3001,ROW(A2658),1)&amp;""</f>
        <v/>
      </c>
      <c r="AD2663" s="206">
        <f t="array" ref="AD2663">SUMPRODUCT(MID(0&amp;AC2663,LARGE(INDEX(ISNUMBER(--MID(AC2663,ROW($A$1:$A$25),1))* ROW($A$1:$A$25),0),ROW($A$1:$A$25))+1,1)*10^ROW($A$1:$A$25)/10)</f>
        <v>0</v>
      </c>
      <c r="AE2663" s="180"/>
      <c r="AF2663" s="180"/>
      <c r="AG2663" s="180"/>
    </row>
    <row r="2664" spans="15:33" s="179" customFormat="1" x14ac:dyDescent="0.25">
      <c r="O2664" s="180"/>
      <c r="P2664" s="180"/>
      <c r="Q2664" s="180"/>
      <c r="R2664" s="180"/>
      <c r="S2664" s="180"/>
      <c r="T2664" s="180"/>
      <c r="U2664" s="180"/>
      <c r="V2664" s="180"/>
      <c r="W2664" s="180"/>
      <c r="X2664" s="180"/>
      <c r="Y2664" s="180"/>
      <c r="Z2664" s="180"/>
      <c r="AA2664" s="180"/>
      <c r="AB2664" s="180"/>
      <c r="AC2664" s="205" t="str">
        <f>INDEX(Tracking!$B$6:$B$3001,ROW(A2659),1)&amp;""</f>
        <v/>
      </c>
      <c r="AD2664" s="206">
        <f t="array" ref="AD2664">SUMPRODUCT(MID(0&amp;AC2664,LARGE(INDEX(ISNUMBER(--MID(AC2664,ROW($A$1:$A$25),1))* ROW($A$1:$A$25),0),ROW($A$1:$A$25))+1,1)*10^ROW($A$1:$A$25)/10)</f>
        <v>0</v>
      </c>
      <c r="AE2664" s="180"/>
      <c r="AF2664" s="180"/>
      <c r="AG2664" s="180"/>
    </row>
    <row r="2665" spans="15:33" s="179" customFormat="1" x14ac:dyDescent="0.25">
      <c r="O2665" s="180"/>
      <c r="P2665" s="180"/>
      <c r="Q2665" s="180"/>
      <c r="R2665" s="180"/>
      <c r="S2665" s="180"/>
      <c r="T2665" s="180"/>
      <c r="U2665" s="180"/>
      <c r="V2665" s="180"/>
      <c r="W2665" s="180"/>
      <c r="X2665" s="180"/>
      <c r="Y2665" s="180"/>
      <c r="Z2665" s="180"/>
      <c r="AA2665" s="180"/>
      <c r="AB2665" s="180"/>
      <c r="AC2665" s="205" t="str">
        <f>INDEX(Tracking!$B$6:$B$3001,ROW(A2660),1)&amp;""</f>
        <v/>
      </c>
      <c r="AD2665" s="206">
        <f t="array" ref="AD2665">SUMPRODUCT(MID(0&amp;AC2665,LARGE(INDEX(ISNUMBER(--MID(AC2665,ROW($A$1:$A$25),1))* ROW($A$1:$A$25),0),ROW($A$1:$A$25))+1,1)*10^ROW($A$1:$A$25)/10)</f>
        <v>0</v>
      </c>
      <c r="AE2665" s="180"/>
      <c r="AF2665" s="180"/>
      <c r="AG2665" s="180"/>
    </row>
    <row r="2666" spans="15:33" s="179" customFormat="1" x14ac:dyDescent="0.25">
      <c r="O2666" s="180"/>
      <c r="P2666" s="180"/>
      <c r="Q2666" s="180"/>
      <c r="R2666" s="180"/>
      <c r="S2666" s="180"/>
      <c r="T2666" s="180"/>
      <c r="U2666" s="180"/>
      <c r="V2666" s="180"/>
      <c r="W2666" s="180"/>
      <c r="X2666" s="180"/>
      <c r="Y2666" s="180"/>
      <c r="Z2666" s="180"/>
      <c r="AA2666" s="180"/>
      <c r="AB2666" s="180"/>
      <c r="AC2666" s="205" t="str">
        <f>INDEX(Tracking!$B$6:$B$3001,ROW(A2661),1)&amp;""</f>
        <v/>
      </c>
      <c r="AD2666" s="206">
        <f t="array" ref="AD2666">SUMPRODUCT(MID(0&amp;AC2666,LARGE(INDEX(ISNUMBER(--MID(AC2666,ROW($A$1:$A$25),1))* ROW($A$1:$A$25),0),ROW($A$1:$A$25))+1,1)*10^ROW($A$1:$A$25)/10)</f>
        <v>0</v>
      </c>
      <c r="AE2666" s="180"/>
      <c r="AF2666" s="180"/>
      <c r="AG2666" s="180"/>
    </row>
    <row r="2667" spans="15:33" s="179" customFormat="1" x14ac:dyDescent="0.25">
      <c r="O2667" s="180"/>
      <c r="P2667" s="180"/>
      <c r="Q2667" s="180"/>
      <c r="R2667" s="180"/>
      <c r="S2667" s="180"/>
      <c r="T2667" s="180"/>
      <c r="U2667" s="180"/>
      <c r="V2667" s="180"/>
      <c r="W2667" s="180"/>
      <c r="X2667" s="180"/>
      <c r="Y2667" s="180"/>
      <c r="Z2667" s="180"/>
      <c r="AA2667" s="180"/>
      <c r="AB2667" s="180"/>
      <c r="AC2667" s="205" t="str">
        <f>INDEX(Tracking!$B$6:$B$3001,ROW(A2662),1)&amp;""</f>
        <v/>
      </c>
      <c r="AD2667" s="206">
        <f t="array" ref="AD2667">SUMPRODUCT(MID(0&amp;AC2667,LARGE(INDEX(ISNUMBER(--MID(AC2667,ROW($A$1:$A$25),1))* ROW($A$1:$A$25),0),ROW($A$1:$A$25))+1,1)*10^ROW($A$1:$A$25)/10)</f>
        <v>0</v>
      </c>
      <c r="AE2667" s="180"/>
      <c r="AF2667" s="180"/>
      <c r="AG2667" s="180"/>
    </row>
    <row r="2668" spans="15:33" s="179" customFormat="1" x14ac:dyDescent="0.25">
      <c r="O2668" s="180"/>
      <c r="P2668" s="180"/>
      <c r="Q2668" s="180"/>
      <c r="R2668" s="180"/>
      <c r="S2668" s="180"/>
      <c r="T2668" s="180"/>
      <c r="U2668" s="180"/>
      <c r="V2668" s="180"/>
      <c r="W2668" s="180"/>
      <c r="X2668" s="180"/>
      <c r="Y2668" s="180"/>
      <c r="Z2668" s="180"/>
      <c r="AA2668" s="180"/>
      <c r="AB2668" s="180"/>
      <c r="AC2668" s="205" t="str">
        <f>INDEX(Tracking!$B$6:$B$3001,ROW(A2663),1)&amp;""</f>
        <v/>
      </c>
      <c r="AD2668" s="206">
        <f t="array" ref="AD2668">SUMPRODUCT(MID(0&amp;AC2668,LARGE(INDEX(ISNUMBER(--MID(AC2668,ROW($A$1:$A$25),1))* ROW($A$1:$A$25),0),ROW($A$1:$A$25))+1,1)*10^ROW($A$1:$A$25)/10)</f>
        <v>0</v>
      </c>
      <c r="AE2668" s="180"/>
      <c r="AF2668" s="180"/>
      <c r="AG2668" s="180"/>
    </row>
    <row r="2669" spans="15:33" s="179" customFormat="1" x14ac:dyDescent="0.25">
      <c r="O2669" s="180"/>
      <c r="P2669" s="180"/>
      <c r="Q2669" s="180"/>
      <c r="R2669" s="180"/>
      <c r="S2669" s="180"/>
      <c r="T2669" s="180"/>
      <c r="U2669" s="180"/>
      <c r="V2669" s="180"/>
      <c r="W2669" s="180"/>
      <c r="X2669" s="180"/>
      <c r="Y2669" s="180"/>
      <c r="Z2669" s="180"/>
      <c r="AA2669" s="180"/>
      <c r="AB2669" s="180"/>
      <c r="AC2669" s="205" t="str">
        <f>INDEX(Tracking!$B$6:$B$3001,ROW(A2664),1)&amp;""</f>
        <v/>
      </c>
      <c r="AD2669" s="206">
        <f t="array" ref="AD2669">SUMPRODUCT(MID(0&amp;AC2669,LARGE(INDEX(ISNUMBER(--MID(AC2669,ROW($A$1:$A$25),1))* ROW($A$1:$A$25),0),ROW($A$1:$A$25))+1,1)*10^ROW($A$1:$A$25)/10)</f>
        <v>0</v>
      </c>
      <c r="AE2669" s="180"/>
      <c r="AF2669" s="180"/>
      <c r="AG2669" s="180"/>
    </row>
    <row r="2670" spans="15:33" s="179" customFormat="1" x14ac:dyDescent="0.25">
      <c r="O2670" s="180"/>
      <c r="P2670" s="180"/>
      <c r="Q2670" s="180"/>
      <c r="R2670" s="180"/>
      <c r="S2670" s="180"/>
      <c r="T2670" s="180"/>
      <c r="U2670" s="180"/>
      <c r="V2670" s="180"/>
      <c r="W2670" s="180"/>
      <c r="X2670" s="180"/>
      <c r="Y2670" s="180"/>
      <c r="Z2670" s="180"/>
      <c r="AA2670" s="180"/>
      <c r="AB2670" s="180"/>
      <c r="AC2670" s="205" t="str">
        <f>INDEX(Tracking!$B$6:$B$3001,ROW(A2665),1)&amp;""</f>
        <v/>
      </c>
      <c r="AD2670" s="206">
        <f t="array" ref="AD2670">SUMPRODUCT(MID(0&amp;AC2670,LARGE(INDEX(ISNUMBER(--MID(AC2670,ROW($A$1:$A$25),1))* ROW($A$1:$A$25),0),ROW($A$1:$A$25))+1,1)*10^ROW($A$1:$A$25)/10)</f>
        <v>0</v>
      </c>
      <c r="AE2670" s="180"/>
      <c r="AF2670" s="180"/>
      <c r="AG2670" s="180"/>
    </row>
    <row r="2671" spans="15:33" s="179" customFormat="1" x14ac:dyDescent="0.25">
      <c r="O2671" s="180"/>
      <c r="P2671" s="180"/>
      <c r="Q2671" s="180"/>
      <c r="R2671" s="180"/>
      <c r="S2671" s="180"/>
      <c r="T2671" s="180"/>
      <c r="U2671" s="180"/>
      <c r="V2671" s="180"/>
      <c r="W2671" s="180"/>
      <c r="X2671" s="180"/>
      <c r="Y2671" s="180"/>
      <c r="Z2671" s="180"/>
      <c r="AA2671" s="180"/>
      <c r="AB2671" s="180"/>
      <c r="AC2671" s="205" t="str">
        <f>INDEX(Tracking!$B$6:$B$3001,ROW(A2666),1)&amp;""</f>
        <v/>
      </c>
      <c r="AD2671" s="206">
        <f t="array" ref="AD2671">SUMPRODUCT(MID(0&amp;AC2671,LARGE(INDEX(ISNUMBER(--MID(AC2671,ROW($A$1:$A$25),1))* ROW($A$1:$A$25),0),ROW($A$1:$A$25))+1,1)*10^ROW($A$1:$A$25)/10)</f>
        <v>0</v>
      </c>
      <c r="AE2671" s="180"/>
      <c r="AF2671" s="180"/>
      <c r="AG2671" s="180"/>
    </row>
    <row r="2672" spans="15:33" s="179" customFormat="1" x14ac:dyDescent="0.25">
      <c r="O2672" s="180"/>
      <c r="P2672" s="180"/>
      <c r="Q2672" s="180"/>
      <c r="R2672" s="180"/>
      <c r="S2672" s="180"/>
      <c r="T2672" s="180"/>
      <c r="U2672" s="180"/>
      <c r="V2672" s="180"/>
      <c r="W2672" s="180"/>
      <c r="X2672" s="180"/>
      <c r="Y2672" s="180"/>
      <c r="Z2672" s="180"/>
      <c r="AA2672" s="180"/>
      <c r="AB2672" s="180"/>
      <c r="AC2672" s="205" t="str">
        <f>INDEX(Tracking!$B$6:$B$3001,ROW(A2667),1)&amp;""</f>
        <v/>
      </c>
      <c r="AD2672" s="206">
        <f t="array" ref="AD2672">SUMPRODUCT(MID(0&amp;AC2672,LARGE(INDEX(ISNUMBER(--MID(AC2672,ROW($A$1:$A$25),1))* ROW($A$1:$A$25),0),ROW($A$1:$A$25))+1,1)*10^ROW($A$1:$A$25)/10)</f>
        <v>0</v>
      </c>
      <c r="AE2672" s="180"/>
      <c r="AF2672" s="180"/>
      <c r="AG2672" s="180"/>
    </row>
    <row r="2673" spans="15:33" s="179" customFormat="1" x14ac:dyDescent="0.25">
      <c r="O2673" s="180"/>
      <c r="P2673" s="180"/>
      <c r="Q2673" s="180"/>
      <c r="R2673" s="180"/>
      <c r="S2673" s="180"/>
      <c r="T2673" s="180"/>
      <c r="U2673" s="180"/>
      <c r="V2673" s="180"/>
      <c r="W2673" s="180"/>
      <c r="X2673" s="180"/>
      <c r="Y2673" s="180"/>
      <c r="Z2673" s="180"/>
      <c r="AA2673" s="180"/>
      <c r="AB2673" s="180"/>
      <c r="AC2673" s="205" t="str">
        <f>INDEX(Tracking!$B$6:$B$3001,ROW(A2668),1)&amp;""</f>
        <v/>
      </c>
      <c r="AD2673" s="206">
        <f t="array" ref="AD2673">SUMPRODUCT(MID(0&amp;AC2673,LARGE(INDEX(ISNUMBER(--MID(AC2673,ROW($A$1:$A$25),1))* ROW($A$1:$A$25),0),ROW($A$1:$A$25))+1,1)*10^ROW($A$1:$A$25)/10)</f>
        <v>0</v>
      </c>
      <c r="AE2673" s="180"/>
      <c r="AF2673" s="180"/>
      <c r="AG2673" s="180"/>
    </row>
    <row r="2674" spans="15:33" s="179" customFormat="1" x14ac:dyDescent="0.25">
      <c r="O2674" s="180"/>
      <c r="P2674" s="180"/>
      <c r="Q2674" s="180"/>
      <c r="R2674" s="180"/>
      <c r="S2674" s="180"/>
      <c r="T2674" s="180"/>
      <c r="U2674" s="180"/>
      <c r="V2674" s="180"/>
      <c r="W2674" s="180"/>
      <c r="X2674" s="180"/>
      <c r="Y2674" s="180"/>
      <c r="Z2674" s="180"/>
      <c r="AA2674" s="180"/>
      <c r="AB2674" s="180"/>
      <c r="AC2674" s="205" t="str">
        <f>INDEX(Tracking!$B$6:$B$3001,ROW(A2669),1)&amp;""</f>
        <v/>
      </c>
      <c r="AD2674" s="206">
        <f t="array" ref="AD2674">SUMPRODUCT(MID(0&amp;AC2674,LARGE(INDEX(ISNUMBER(--MID(AC2674,ROW($A$1:$A$25),1))* ROW($A$1:$A$25),0),ROW($A$1:$A$25))+1,1)*10^ROW($A$1:$A$25)/10)</f>
        <v>0</v>
      </c>
      <c r="AE2674" s="180"/>
      <c r="AF2674" s="180"/>
      <c r="AG2674" s="180"/>
    </row>
    <row r="2675" spans="15:33" s="179" customFormat="1" x14ac:dyDescent="0.25">
      <c r="O2675" s="180"/>
      <c r="P2675" s="180"/>
      <c r="Q2675" s="180"/>
      <c r="R2675" s="180"/>
      <c r="S2675" s="180"/>
      <c r="T2675" s="180"/>
      <c r="U2675" s="180"/>
      <c r="V2675" s="180"/>
      <c r="W2675" s="180"/>
      <c r="X2675" s="180"/>
      <c r="Y2675" s="180"/>
      <c r="Z2675" s="180"/>
      <c r="AA2675" s="180"/>
      <c r="AB2675" s="180"/>
      <c r="AC2675" s="205" t="str">
        <f>INDEX(Tracking!$B$6:$B$3001,ROW(A2670),1)&amp;""</f>
        <v/>
      </c>
      <c r="AD2675" s="206">
        <f t="array" ref="AD2675">SUMPRODUCT(MID(0&amp;AC2675,LARGE(INDEX(ISNUMBER(--MID(AC2675,ROW($A$1:$A$25),1))* ROW($A$1:$A$25),0),ROW($A$1:$A$25))+1,1)*10^ROW($A$1:$A$25)/10)</f>
        <v>0</v>
      </c>
      <c r="AE2675" s="180"/>
      <c r="AF2675" s="180"/>
      <c r="AG2675" s="180"/>
    </row>
    <row r="2676" spans="15:33" s="179" customFormat="1" x14ac:dyDescent="0.25">
      <c r="O2676" s="180"/>
      <c r="P2676" s="180"/>
      <c r="Q2676" s="180"/>
      <c r="R2676" s="180"/>
      <c r="S2676" s="180"/>
      <c r="T2676" s="180"/>
      <c r="U2676" s="180"/>
      <c r="V2676" s="180"/>
      <c r="W2676" s="180"/>
      <c r="X2676" s="180"/>
      <c r="Y2676" s="180"/>
      <c r="Z2676" s="180"/>
      <c r="AA2676" s="180"/>
      <c r="AB2676" s="180"/>
      <c r="AC2676" s="205" t="str">
        <f>INDEX(Tracking!$B$6:$B$3001,ROW(A2671),1)&amp;""</f>
        <v/>
      </c>
      <c r="AD2676" s="206">
        <f t="array" ref="AD2676">SUMPRODUCT(MID(0&amp;AC2676,LARGE(INDEX(ISNUMBER(--MID(AC2676,ROW($A$1:$A$25),1))* ROW($A$1:$A$25),0),ROW($A$1:$A$25))+1,1)*10^ROW($A$1:$A$25)/10)</f>
        <v>0</v>
      </c>
      <c r="AE2676" s="180"/>
      <c r="AF2676" s="180"/>
      <c r="AG2676" s="180"/>
    </row>
    <row r="2677" spans="15:33" s="179" customFormat="1" x14ac:dyDescent="0.25">
      <c r="O2677" s="180"/>
      <c r="P2677" s="180"/>
      <c r="Q2677" s="180"/>
      <c r="R2677" s="180"/>
      <c r="S2677" s="180"/>
      <c r="T2677" s="180"/>
      <c r="U2677" s="180"/>
      <c r="V2677" s="180"/>
      <c r="W2677" s="180"/>
      <c r="X2677" s="180"/>
      <c r="Y2677" s="180"/>
      <c r="Z2677" s="180"/>
      <c r="AA2677" s="180"/>
      <c r="AB2677" s="180"/>
      <c r="AC2677" s="205" t="str">
        <f>INDEX(Tracking!$B$6:$B$3001,ROW(A2672),1)&amp;""</f>
        <v/>
      </c>
      <c r="AD2677" s="206">
        <f t="array" ref="AD2677">SUMPRODUCT(MID(0&amp;AC2677,LARGE(INDEX(ISNUMBER(--MID(AC2677,ROW($A$1:$A$25),1))* ROW($A$1:$A$25),0),ROW($A$1:$A$25))+1,1)*10^ROW($A$1:$A$25)/10)</f>
        <v>0</v>
      </c>
      <c r="AE2677" s="180"/>
      <c r="AF2677" s="180"/>
      <c r="AG2677" s="180"/>
    </row>
    <row r="2678" spans="15:33" s="179" customFormat="1" x14ac:dyDescent="0.25">
      <c r="O2678" s="180"/>
      <c r="P2678" s="180"/>
      <c r="Q2678" s="180"/>
      <c r="R2678" s="180"/>
      <c r="S2678" s="180"/>
      <c r="T2678" s="180"/>
      <c r="U2678" s="180"/>
      <c r="V2678" s="180"/>
      <c r="W2678" s="180"/>
      <c r="X2678" s="180"/>
      <c r="Y2678" s="180"/>
      <c r="Z2678" s="180"/>
      <c r="AA2678" s="180"/>
      <c r="AB2678" s="180"/>
      <c r="AC2678" s="205" t="str">
        <f>INDEX(Tracking!$B$6:$B$3001,ROW(A2673),1)&amp;""</f>
        <v/>
      </c>
      <c r="AD2678" s="206">
        <f t="array" ref="AD2678">SUMPRODUCT(MID(0&amp;AC2678,LARGE(INDEX(ISNUMBER(--MID(AC2678,ROW($A$1:$A$25),1))* ROW($A$1:$A$25),0),ROW($A$1:$A$25))+1,1)*10^ROW($A$1:$A$25)/10)</f>
        <v>0</v>
      </c>
      <c r="AE2678" s="180"/>
      <c r="AF2678" s="180"/>
      <c r="AG2678" s="180"/>
    </row>
    <row r="2679" spans="15:33" s="179" customFormat="1" x14ac:dyDescent="0.25">
      <c r="O2679" s="180"/>
      <c r="P2679" s="180"/>
      <c r="Q2679" s="180"/>
      <c r="R2679" s="180"/>
      <c r="S2679" s="180"/>
      <c r="T2679" s="180"/>
      <c r="U2679" s="180"/>
      <c r="V2679" s="180"/>
      <c r="W2679" s="180"/>
      <c r="X2679" s="180"/>
      <c r="Y2679" s="180"/>
      <c r="Z2679" s="180"/>
      <c r="AA2679" s="180"/>
      <c r="AB2679" s="180"/>
      <c r="AC2679" s="205" t="str">
        <f>INDEX(Tracking!$B$6:$B$3001,ROW(A2674),1)&amp;""</f>
        <v/>
      </c>
      <c r="AD2679" s="206">
        <f t="array" ref="AD2679">SUMPRODUCT(MID(0&amp;AC2679,LARGE(INDEX(ISNUMBER(--MID(AC2679,ROW($A$1:$A$25),1))* ROW($A$1:$A$25),0),ROW($A$1:$A$25))+1,1)*10^ROW($A$1:$A$25)/10)</f>
        <v>0</v>
      </c>
      <c r="AE2679" s="180"/>
      <c r="AF2679" s="180"/>
      <c r="AG2679" s="180"/>
    </row>
    <row r="2680" spans="15:33" s="179" customFormat="1" x14ac:dyDescent="0.25">
      <c r="O2680" s="180"/>
      <c r="P2680" s="180"/>
      <c r="Q2680" s="180"/>
      <c r="R2680" s="180"/>
      <c r="S2680" s="180"/>
      <c r="T2680" s="180"/>
      <c r="U2680" s="180"/>
      <c r="V2680" s="180"/>
      <c r="W2680" s="180"/>
      <c r="X2680" s="180"/>
      <c r="Y2680" s="180"/>
      <c r="Z2680" s="180"/>
      <c r="AA2680" s="180"/>
      <c r="AB2680" s="180"/>
      <c r="AC2680" s="205" t="str">
        <f>INDEX(Tracking!$B$6:$B$3001,ROW(A2675),1)&amp;""</f>
        <v/>
      </c>
      <c r="AD2680" s="206">
        <f t="array" ref="AD2680">SUMPRODUCT(MID(0&amp;AC2680,LARGE(INDEX(ISNUMBER(--MID(AC2680,ROW($A$1:$A$25),1))* ROW($A$1:$A$25),0),ROW($A$1:$A$25))+1,1)*10^ROW($A$1:$A$25)/10)</f>
        <v>0</v>
      </c>
      <c r="AE2680" s="180"/>
      <c r="AF2680" s="180"/>
      <c r="AG2680" s="180"/>
    </row>
    <row r="2681" spans="15:33" s="179" customFormat="1" x14ac:dyDescent="0.25">
      <c r="O2681" s="180"/>
      <c r="P2681" s="180"/>
      <c r="Q2681" s="180"/>
      <c r="R2681" s="180"/>
      <c r="S2681" s="180"/>
      <c r="T2681" s="180"/>
      <c r="U2681" s="180"/>
      <c r="V2681" s="180"/>
      <c r="W2681" s="180"/>
      <c r="X2681" s="180"/>
      <c r="Y2681" s="180"/>
      <c r="Z2681" s="180"/>
      <c r="AA2681" s="180"/>
      <c r="AB2681" s="180"/>
      <c r="AC2681" s="205" t="str">
        <f>INDEX(Tracking!$B$6:$B$3001,ROW(A2676),1)&amp;""</f>
        <v/>
      </c>
      <c r="AD2681" s="206">
        <f t="array" ref="AD2681">SUMPRODUCT(MID(0&amp;AC2681,LARGE(INDEX(ISNUMBER(--MID(AC2681,ROW($A$1:$A$25),1))* ROW($A$1:$A$25),0),ROW($A$1:$A$25))+1,1)*10^ROW($A$1:$A$25)/10)</f>
        <v>0</v>
      </c>
      <c r="AE2681" s="180"/>
      <c r="AF2681" s="180"/>
      <c r="AG2681" s="180"/>
    </row>
    <row r="2682" spans="15:33" s="179" customFormat="1" x14ac:dyDescent="0.25">
      <c r="O2682" s="180"/>
      <c r="P2682" s="180"/>
      <c r="Q2682" s="180"/>
      <c r="R2682" s="180"/>
      <c r="S2682" s="180"/>
      <c r="T2682" s="180"/>
      <c r="U2682" s="180"/>
      <c r="V2682" s="180"/>
      <c r="W2682" s="180"/>
      <c r="X2682" s="180"/>
      <c r="Y2682" s="180"/>
      <c r="Z2682" s="180"/>
      <c r="AA2682" s="180"/>
      <c r="AB2682" s="180"/>
      <c r="AC2682" s="205" t="str">
        <f>INDEX(Tracking!$B$6:$B$3001,ROW(A2677),1)&amp;""</f>
        <v/>
      </c>
      <c r="AD2682" s="206">
        <f t="array" ref="AD2682">SUMPRODUCT(MID(0&amp;AC2682,LARGE(INDEX(ISNUMBER(--MID(AC2682,ROW($A$1:$A$25),1))* ROW($A$1:$A$25),0),ROW($A$1:$A$25))+1,1)*10^ROW($A$1:$A$25)/10)</f>
        <v>0</v>
      </c>
      <c r="AE2682" s="180"/>
      <c r="AF2682" s="180"/>
      <c r="AG2682" s="180"/>
    </row>
    <row r="2683" spans="15:33" s="179" customFormat="1" x14ac:dyDescent="0.25">
      <c r="O2683" s="180"/>
      <c r="P2683" s="180"/>
      <c r="Q2683" s="180"/>
      <c r="R2683" s="180"/>
      <c r="S2683" s="180"/>
      <c r="T2683" s="180"/>
      <c r="U2683" s="180"/>
      <c r="V2683" s="180"/>
      <c r="W2683" s="180"/>
      <c r="X2683" s="180"/>
      <c r="Y2683" s="180"/>
      <c r="Z2683" s="180"/>
      <c r="AA2683" s="180"/>
      <c r="AB2683" s="180"/>
      <c r="AC2683" s="205" t="str">
        <f>INDEX(Tracking!$B$6:$B$3001,ROW(A2678),1)&amp;""</f>
        <v/>
      </c>
      <c r="AD2683" s="206">
        <f t="array" ref="AD2683">SUMPRODUCT(MID(0&amp;AC2683,LARGE(INDEX(ISNUMBER(--MID(AC2683,ROW($A$1:$A$25),1))* ROW($A$1:$A$25),0),ROW($A$1:$A$25))+1,1)*10^ROW($A$1:$A$25)/10)</f>
        <v>0</v>
      </c>
      <c r="AE2683" s="180"/>
      <c r="AF2683" s="180"/>
      <c r="AG2683" s="180"/>
    </row>
    <row r="2684" spans="15:33" s="179" customFormat="1" x14ac:dyDescent="0.25">
      <c r="O2684" s="180"/>
      <c r="P2684" s="180"/>
      <c r="Q2684" s="180"/>
      <c r="R2684" s="180"/>
      <c r="S2684" s="180"/>
      <c r="T2684" s="180"/>
      <c r="U2684" s="180"/>
      <c r="V2684" s="180"/>
      <c r="W2684" s="180"/>
      <c r="X2684" s="180"/>
      <c r="Y2684" s="180"/>
      <c r="Z2684" s="180"/>
      <c r="AA2684" s="180"/>
      <c r="AB2684" s="180"/>
      <c r="AC2684" s="205" t="str">
        <f>INDEX(Tracking!$B$6:$B$3001,ROW(A2679),1)&amp;""</f>
        <v/>
      </c>
      <c r="AD2684" s="206">
        <f t="array" ref="AD2684">SUMPRODUCT(MID(0&amp;AC2684,LARGE(INDEX(ISNUMBER(--MID(AC2684,ROW($A$1:$A$25),1))* ROW($A$1:$A$25),0),ROW($A$1:$A$25))+1,1)*10^ROW($A$1:$A$25)/10)</f>
        <v>0</v>
      </c>
      <c r="AE2684" s="180"/>
      <c r="AF2684" s="180"/>
      <c r="AG2684" s="180"/>
    </row>
    <row r="2685" spans="15:33" s="179" customFormat="1" x14ac:dyDescent="0.25">
      <c r="O2685" s="180"/>
      <c r="P2685" s="180"/>
      <c r="Q2685" s="180"/>
      <c r="R2685" s="180"/>
      <c r="S2685" s="180"/>
      <c r="T2685" s="180"/>
      <c r="U2685" s="180"/>
      <c r="V2685" s="180"/>
      <c r="W2685" s="180"/>
      <c r="X2685" s="180"/>
      <c r="Y2685" s="180"/>
      <c r="Z2685" s="180"/>
      <c r="AA2685" s="180"/>
      <c r="AB2685" s="180"/>
      <c r="AC2685" s="205" t="str">
        <f>INDEX(Tracking!$B$6:$B$3001,ROW(A2680),1)&amp;""</f>
        <v/>
      </c>
      <c r="AD2685" s="206">
        <f t="array" ref="AD2685">SUMPRODUCT(MID(0&amp;AC2685,LARGE(INDEX(ISNUMBER(--MID(AC2685,ROW($A$1:$A$25),1))* ROW($A$1:$A$25),0),ROW($A$1:$A$25))+1,1)*10^ROW($A$1:$A$25)/10)</f>
        <v>0</v>
      </c>
      <c r="AE2685" s="180"/>
      <c r="AF2685" s="180"/>
      <c r="AG2685" s="180"/>
    </row>
    <row r="2686" spans="15:33" s="179" customFormat="1" x14ac:dyDescent="0.25">
      <c r="O2686" s="180"/>
      <c r="P2686" s="180"/>
      <c r="Q2686" s="180"/>
      <c r="R2686" s="180"/>
      <c r="S2686" s="180"/>
      <c r="T2686" s="180"/>
      <c r="U2686" s="180"/>
      <c r="V2686" s="180"/>
      <c r="W2686" s="180"/>
      <c r="X2686" s="180"/>
      <c r="Y2686" s="180"/>
      <c r="Z2686" s="180"/>
      <c r="AA2686" s="180"/>
      <c r="AB2686" s="180"/>
      <c r="AC2686" s="205" t="str">
        <f>INDEX(Tracking!$B$6:$B$3001,ROW(A2681),1)&amp;""</f>
        <v/>
      </c>
      <c r="AD2686" s="206">
        <f t="array" ref="AD2686">SUMPRODUCT(MID(0&amp;AC2686,LARGE(INDEX(ISNUMBER(--MID(AC2686,ROW($A$1:$A$25),1))* ROW($A$1:$A$25),0),ROW($A$1:$A$25))+1,1)*10^ROW($A$1:$A$25)/10)</f>
        <v>0</v>
      </c>
      <c r="AE2686" s="180"/>
      <c r="AF2686" s="180"/>
      <c r="AG2686" s="180"/>
    </row>
    <row r="2687" spans="15:33" s="179" customFormat="1" x14ac:dyDescent="0.25">
      <c r="O2687" s="180"/>
      <c r="P2687" s="180"/>
      <c r="Q2687" s="180"/>
      <c r="R2687" s="180"/>
      <c r="S2687" s="180"/>
      <c r="T2687" s="180"/>
      <c r="U2687" s="180"/>
      <c r="V2687" s="180"/>
      <c r="W2687" s="180"/>
      <c r="X2687" s="180"/>
      <c r="Y2687" s="180"/>
      <c r="Z2687" s="180"/>
      <c r="AA2687" s="180"/>
      <c r="AB2687" s="180"/>
      <c r="AC2687" s="205" t="str">
        <f>INDEX(Tracking!$B$6:$B$3001,ROW(A2682),1)&amp;""</f>
        <v/>
      </c>
      <c r="AD2687" s="206">
        <f t="array" ref="AD2687">SUMPRODUCT(MID(0&amp;AC2687,LARGE(INDEX(ISNUMBER(--MID(AC2687,ROW($A$1:$A$25),1))* ROW($A$1:$A$25),0),ROW($A$1:$A$25))+1,1)*10^ROW($A$1:$A$25)/10)</f>
        <v>0</v>
      </c>
      <c r="AE2687" s="180"/>
      <c r="AF2687" s="180"/>
      <c r="AG2687" s="180"/>
    </row>
    <row r="2688" spans="15:33" s="179" customFormat="1" x14ac:dyDescent="0.25">
      <c r="O2688" s="180"/>
      <c r="P2688" s="180"/>
      <c r="Q2688" s="180"/>
      <c r="R2688" s="180"/>
      <c r="S2688" s="180"/>
      <c r="T2688" s="180"/>
      <c r="U2688" s="180"/>
      <c r="V2688" s="180"/>
      <c r="W2688" s="180"/>
      <c r="X2688" s="180"/>
      <c r="Y2688" s="180"/>
      <c r="Z2688" s="180"/>
      <c r="AA2688" s="180"/>
      <c r="AB2688" s="180"/>
      <c r="AC2688" s="205" t="str">
        <f>INDEX(Tracking!$B$6:$B$3001,ROW(A2683),1)&amp;""</f>
        <v/>
      </c>
      <c r="AD2688" s="206">
        <f t="array" ref="AD2688">SUMPRODUCT(MID(0&amp;AC2688,LARGE(INDEX(ISNUMBER(--MID(AC2688,ROW($A$1:$A$25),1))* ROW($A$1:$A$25),0),ROW($A$1:$A$25))+1,1)*10^ROW($A$1:$A$25)/10)</f>
        <v>0</v>
      </c>
      <c r="AE2688" s="180"/>
      <c r="AF2688" s="180"/>
      <c r="AG2688" s="180"/>
    </row>
    <row r="2689" spans="15:33" s="179" customFormat="1" x14ac:dyDescent="0.25">
      <c r="O2689" s="180"/>
      <c r="P2689" s="180"/>
      <c r="Q2689" s="180"/>
      <c r="R2689" s="180"/>
      <c r="S2689" s="180"/>
      <c r="T2689" s="180"/>
      <c r="U2689" s="180"/>
      <c r="V2689" s="180"/>
      <c r="W2689" s="180"/>
      <c r="X2689" s="180"/>
      <c r="Y2689" s="180"/>
      <c r="Z2689" s="180"/>
      <c r="AA2689" s="180"/>
      <c r="AB2689" s="180"/>
      <c r="AC2689" s="205" t="str">
        <f>INDEX(Tracking!$B$6:$B$3001,ROW(A2684),1)&amp;""</f>
        <v/>
      </c>
      <c r="AD2689" s="206">
        <f t="array" ref="AD2689">SUMPRODUCT(MID(0&amp;AC2689,LARGE(INDEX(ISNUMBER(--MID(AC2689,ROW($A$1:$A$25),1))* ROW($A$1:$A$25),0),ROW($A$1:$A$25))+1,1)*10^ROW($A$1:$A$25)/10)</f>
        <v>0</v>
      </c>
      <c r="AE2689" s="180"/>
      <c r="AF2689" s="180"/>
      <c r="AG2689" s="180"/>
    </row>
    <row r="2690" spans="15:33" s="179" customFormat="1" x14ac:dyDescent="0.25">
      <c r="O2690" s="180"/>
      <c r="P2690" s="180"/>
      <c r="Q2690" s="180"/>
      <c r="R2690" s="180"/>
      <c r="S2690" s="180"/>
      <c r="T2690" s="180"/>
      <c r="U2690" s="180"/>
      <c r="V2690" s="180"/>
      <c r="W2690" s="180"/>
      <c r="X2690" s="180"/>
      <c r="Y2690" s="180"/>
      <c r="Z2690" s="180"/>
      <c r="AA2690" s="180"/>
      <c r="AB2690" s="180"/>
      <c r="AC2690" s="205" t="str">
        <f>INDEX(Tracking!$B$6:$B$3001,ROW(A2685),1)&amp;""</f>
        <v/>
      </c>
      <c r="AD2690" s="206">
        <f t="array" ref="AD2690">SUMPRODUCT(MID(0&amp;AC2690,LARGE(INDEX(ISNUMBER(--MID(AC2690,ROW($A$1:$A$25),1))* ROW($A$1:$A$25),0),ROW($A$1:$A$25))+1,1)*10^ROW($A$1:$A$25)/10)</f>
        <v>0</v>
      </c>
      <c r="AE2690" s="180"/>
      <c r="AF2690" s="180"/>
      <c r="AG2690" s="180"/>
    </row>
    <row r="2691" spans="15:33" s="179" customFormat="1" x14ac:dyDescent="0.25">
      <c r="O2691" s="180"/>
      <c r="P2691" s="180"/>
      <c r="Q2691" s="180"/>
      <c r="R2691" s="180"/>
      <c r="S2691" s="180"/>
      <c r="T2691" s="180"/>
      <c r="U2691" s="180"/>
      <c r="V2691" s="180"/>
      <c r="W2691" s="180"/>
      <c r="X2691" s="180"/>
      <c r="Y2691" s="180"/>
      <c r="Z2691" s="180"/>
      <c r="AA2691" s="180"/>
      <c r="AB2691" s="180"/>
      <c r="AC2691" s="205" t="str">
        <f>INDEX(Tracking!$B$6:$B$3001,ROW(A2686),1)&amp;""</f>
        <v/>
      </c>
      <c r="AD2691" s="206">
        <f t="array" ref="AD2691">SUMPRODUCT(MID(0&amp;AC2691,LARGE(INDEX(ISNUMBER(--MID(AC2691,ROW($A$1:$A$25),1))* ROW($A$1:$A$25),0),ROW($A$1:$A$25))+1,1)*10^ROW($A$1:$A$25)/10)</f>
        <v>0</v>
      </c>
      <c r="AE2691" s="180"/>
      <c r="AF2691" s="180"/>
      <c r="AG2691" s="180"/>
    </row>
    <row r="2692" spans="15:33" s="179" customFormat="1" x14ac:dyDescent="0.25">
      <c r="O2692" s="180"/>
      <c r="P2692" s="180"/>
      <c r="Q2692" s="180"/>
      <c r="R2692" s="180"/>
      <c r="S2692" s="180"/>
      <c r="T2692" s="180"/>
      <c r="U2692" s="180"/>
      <c r="V2692" s="180"/>
      <c r="W2692" s="180"/>
      <c r="X2692" s="180"/>
      <c r="Y2692" s="180"/>
      <c r="Z2692" s="180"/>
      <c r="AA2692" s="180"/>
      <c r="AB2692" s="180"/>
      <c r="AC2692" s="205" t="str">
        <f>INDEX(Tracking!$B$6:$B$3001,ROW(A2687),1)&amp;""</f>
        <v/>
      </c>
      <c r="AD2692" s="206">
        <f t="array" ref="AD2692">SUMPRODUCT(MID(0&amp;AC2692,LARGE(INDEX(ISNUMBER(--MID(AC2692,ROW($A$1:$A$25),1))* ROW($A$1:$A$25),0),ROW($A$1:$A$25))+1,1)*10^ROW($A$1:$A$25)/10)</f>
        <v>0</v>
      </c>
      <c r="AE2692" s="180"/>
      <c r="AF2692" s="180"/>
      <c r="AG2692" s="180"/>
    </row>
    <row r="2693" spans="15:33" s="179" customFormat="1" x14ac:dyDescent="0.25">
      <c r="O2693" s="180"/>
      <c r="P2693" s="180"/>
      <c r="Q2693" s="180"/>
      <c r="R2693" s="180"/>
      <c r="S2693" s="180"/>
      <c r="T2693" s="180"/>
      <c r="U2693" s="180"/>
      <c r="V2693" s="180"/>
      <c r="W2693" s="180"/>
      <c r="X2693" s="180"/>
      <c r="Y2693" s="180"/>
      <c r="Z2693" s="180"/>
      <c r="AA2693" s="180"/>
      <c r="AB2693" s="180"/>
      <c r="AC2693" s="205" t="str">
        <f>INDEX(Tracking!$B$6:$B$3001,ROW(A2688),1)&amp;""</f>
        <v/>
      </c>
      <c r="AD2693" s="206">
        <f t="array" ref="AD2693">SUMPRODUCT(MID(0&amp;AC2693,LARGE(INDEX(ISNUMBER(--MID(AC2693,ROW($A$1:$A$25),1))* ROW($A$1:$A$25),0),ROW($A$1:$A$25))+1,1)*10^ROW($A$1:$A$25)/10)</f>
        <v>0</v>
      </c>
      <c r="AE2693" s="180"/>
      <c r="AF2693" s="180"/>
      <c r="AG2693" s="180"/>
    </row>
    <row r="2694" spans="15:33" s="179" customFormat="1" x14ac:dyDescent="0.25">
      <c r="O2694" s="180"/>
      <c r="P2694" s="180"/>
      <c r="Q2694" s="180"/>
      <c r="R2694" s="180"/>
      <c r="S2694" s="180"/>
      <c r="T2694" s="180"/>
      <c r="U2694" s="180"/>
      <c r="V2694" s="180"/>
      <c r="W2694" s="180"/>
      <c r="X2694" s="180"/>
      <c r="Y2694" s="180"/>
      <c r="Z2694" s="180"/>
      <c r="AA2694" s="180"/>
      <c r="AB2694" s="180"/>
      <c r="AC2694" s="205" t="str">
        <f>INDEX(Tracking!$B$6:$B$3001,ROW(A2689),1)&amp;""</f>
        <v/>
      </c>
      <c r="AD2694" s="206">
        <f t="array" ref="AD2694">SUMPRODUCT(MID(0&amp;AC2694,LARGE(INDEX(ISNUMBER(--MID(AC2694,ROW($A$1:$A$25),1))* ROW($A$1:$A$25),0),ROW($A$1:$A$25))+1,1)*10^ROW($A$1:$A$25)/10)</f>
        <v>0</v>
      </c>
      <c r="AE2694" s="180"/>
      <c r="AF2694" s="180"/>
      <c r="AG2694" s="180"/>
    </row>
    <row r="2695" spans="15:33" s="179" customFormat="1" x14ac:dyDescent="0.25">
      <c r="O2695" s="180"/>
      <c r="P2695" s="180"/>
      <c r="Q2695" s="180"/>
      <c r="R2695" s="180"/>
      <c r="S2695" s="180"/>
      <c r="T2695" s="180"/>
      <c r="U2695" s="180"/>
      <c r="V2695" s="180"/>
      <c r="W2695" s="180"/>
      <c r="X2695" s="180"/>
      <c r="Y2695" s="180"/>
      <c r="Z2695" s="180"/>
      <c r="AA2695" s="180"/>
      <c r="AB2695" s="180"/>
      <c r="AC2695" s="205" t="str">
        <f>INDEX(Tracking!$B$6:$B$3001,ROW(A2690),1)&amp;""</f>
        <v/>
      </c>
      <c r="AD2695" s="206">
        <f t="array" ref="AD2695">SUMPRODUCT(MID(0&amp;AC2695,LARGE(INDEX(ISNUMBER(--MID(AC2695,ROW($A$1:$A$25),1))* ROW($A$1:$A$25),0),ROW($A$1:$A$25))+1,1)*10^ROW($A$1:$A$25)/10)</f>
        <v>0</v>
      </c>
      <c r="AE2695" s="180"/>
      <c r="AF2695" s="180"/>
      <c r="AG2695" s="180"/>
    </row>
    <row r="2696" spans="15:33" s="179" customFormat="1" x14ac:dyDescent="0.25">
      <c r="O2696" s="180"/>
      <c r="P2696" s="180"/>
      <c r="Q2696" s="180"/>
      <c r="R2696" s="180"/>
      <c r="S2696" s="180"/>
      <c r="T2696" s="180"/>
      <c r="U2696" s="180"/>
      <c r="V2696" s="180"/>
      <c r="W2696" s="180"/>
      <c r="X2696" s="180"/>
      <c r="Y2696" s="180"/>
      <c r="Z2696" s="180"/>
      <c r="AA2696" s="180"/>
      <c r="AB2696" s="180"/>
      <c r="AC2696" s="205" t="str">
        <f>INDEX(Tracking!$B$6:$B$3001,ROW(A2691),1)&amp;""</f>
        <v/>
      </c>
      <c r="AD2696" s="206">
        <f t="array" ref="AD2696">SUMPRODUCT(MID(0&amp;AC2696,LARGE(INDEX(ISNUMBER(--MID(AC2696,ROW($A$1:$A$25),1))* ROW($A$1:$A$25),0),ROW($A$1:$A$25))+1,1)*10^ROW($A$1:$A$25)/10)</f>
        <v>0</v>
      </c>
      <c r="AE2696" s="180"/>
      <c r="AF2696" s="180"/>
      <c r="AG2696" s="180"/>
    </row>
    <row r="2697" spans="15:33" s="179" customFormat="1" x14ac:dyDescent="0.25">
      <c r="O2697" s="180"/>
      <c r="P2697" s="180"/>
      <c r="Q2697" s="180"/>
      <c r="R2697" s="180"/>
      <c r="S2697" s="180"/>
      <c r="T2697" s="180"/>
      <c r="U2697" s="180"/>
      <c r="V2697" s="180"/>
      <c r="W2697" s="180"/>
      <c r="X2697" s="180"/>
      <c r="Y2697" s="180"/>
      <c r="Z2697" s="180"/>
      <c r="AA2697" s="180"/>
      <c r="AB2697" s="180"/>
      <c r="AC2697" s="205" t="str">
        <f>INDEX(Tracking!$B$6:$B$3001,ROW(A2692),1)&amp;""</f>
        <v/>
      </c>
      <c r="AD2697" s="206">
        <f t="array" ref="AD2697">SUMPRODUCT(MID(0&amp;AC2697,LARGE(INDEX(ISNUMBER(--MID(AC2697,ROW($A$1:$A$25),1))* ROW($A$1:$A$25),0),ROW($A$1:$A$25))+1,1)*10^ROW($A$1:$A$25)/10)</f>
        <v>0</v>
      </c>
      <c r="AE2697" s="180"/>
      <c r="AF2697" s="180"/>
      <c r="AG2697" s="180"/>
    </row>
    <row r="2698" spans="15:33" s="179" customFormat="1" x14ac:dyDescent="0.25">
      <c r="O2698" s="180"/>
      <c r="P2698" s="180"/>
      <c r="Q2698" s="180"/>
      <c r="R2698" s="180"/>
      <c r="S2698" s="180"/>
      <c r="T2698" s="180"/>
      <c r="U2698" s="180"/>
      <c r="V2698" s="180"/>
      <c r="W2698" s="180"/>
      <c r="X2698" s="180"/>
      <c r="Y2698" s="180"/>
      <c r="Z2698" s="180"/>
      <c r="AA2698" s="180"/>
      <c r="AB2698" s="180"/>
      <c r="AC2698" s="205" t="str">
        <f>INDEX(Tracking!$B$6:$B$3001,ROW(A2693),1)&amp;""</f>
        <v/>
      </c>
      <c r="AD2698" s="206">
        <f t="array" ref="AD2698">SUMPRODUCT(MID(0&amp;AC2698,LARGE(INDEX(ISNUMBER(--MID(AC2698,ROW($A$1:$A$25),1))* ROW($A$1:$A$25),0),ROW($A$1:$A$25))+1,1)*10^ROW($A$1:$A$25)/10)</f>
        <v>0</v>
      </c>
      <c r="AE2698" s="180"/>
      <c r="AF2698" s="180"/>
      <c r="AG2698" s="180"/>
    </row>
    <row r="2699" spans="15:33" s="179" customFormat="1" x14ac:dyDescent="0.25">
      <c r="O2699" s="180"/>
      <c r="P2699" s="180"/>
      <c r="Q2699" s="180"/>
      <c r="R2699" s="180"/>
      <c r="S2699" s="180"/>
      <c r="T2699" s="180"/>
      <c r="U2699" s="180"/>
      <c r="V2699" s="180"/>
      <c r="W2699" s="180"/>
      <c r="X2699" s="180"/>
      <c r="Y2699" s="180"/>
      <c r="Z2699" s="180"/>
      <c r="AA2699" s="180"/>
      <c r="AB2699" s="180"/>
      <c r="AC2699" s="205" t="str">
        <f>INDEX(Tracking!$B$6:$B$3001,ROW(A2694),1)&amp;""</f>
        <v/>
      </c>
      <c r="AD2699" s="206">
        <f t="array" ref="AD2699">SUMPRODUCT(MID(0&amp;AC2699,LARGE(INDEX(ISNUMBER(--MID(AC2699,ROW($A$1:$A$25),1))* ROW($A$1:$A$25),0),ROW($A$1:$A$25))+1,1)*10^ROW($A$1:$A$25)/10)</f>
        <v>0</v>
      </c>
      <c r="AE2699" s="180"/>
      <c r="AF2699" s="180"/>
      <c r="AG2699" s="180"/>
    </row>
    <row r="2700" spans="15:33" s="179" customFormat="1" x14ac:dyDescent="0.25">
      <c r="O2700" s="180"/>
      <c r="P2700" s="180"/>
      <c r="Q2700" s="180"/>
      <c r="R2700" s="180"/>
      <c r="S2700" s="180"/>
      <c r="T2700" s="180"/>
      <c r="U2700" s="180"/>
      <c r="V2700" s="180"/>
      <c r="W2700" s="180"/>
      <c r="X2700" s="180"/>
      <c r="Y2700" s="180"/>
      <c r="Z2700" s="180"/>
      <c r="AA2700" s="180"/>
      <c r="AB2700" s="180"/>
      <c r="AC2700" s="205" t="str">
        <f>INDEX(Tracking!$B$6:$B$3001,ROW(A2695),1)&amp;""</f>
        <v/>
      </c>
      <c r="AD2700" s="206">
        <f t="array" ref="AD2700">SUMPRODUCT(MID(0&amp;AC2700,LARGE(INDEX(ISNUMBER(--MID(AC2700,ROW($A$1:$A$25),1))* ROW($A$1:$A$25),0),ROW($A$1:$A$25))+1,1)*10^ROW($A$1:$A$25)/10)</f>
        <v>0</v>
      </c>
      <c r="AE2700" s="180"/>
      <c r="AF2700" s="180"/>
      <c r="AG2700" s="180"/>
    </row>
    <row r="2701" spans="15:33" s="179" customFormat="1" x14ac:dyDescent="0.25">
      <c r="O2701" s="180"/>
      <c r="P2701" s="180"/>
      <c r="Q2701" s="180"/>
      <c r="R2701" s="180"/>
      <c r="S2701" s="180"/>
      <c r="T2701" s="180"/>
      <c r="U2701" s="180"/>
      <c r="V2701" s="180"/>
      <c r="W2701" s="180"/>
      <c r="X2701" s="180"/>
      <c r="Y2701" s="180"/>
      <c r="Z2701" s="180"/>
      <c r="AA2701" s="180"/>
      <c r="AB2701" s="180"/>
      <c r="AC2701" s="205" t="str">
        <f>INDEX(Tracking!$B$6:$B$3001,ROW(A2696),1)&amp;""</f>
        <v/>
      </c>
      <c r="AD2701" s="206">
        <f t="array" ref="AD2701">SUMPRODUCT(MID(0&amp;AC2701,LARGE(INDEX(ISNUMBER(--MID(AC2701,ROW($A$1:$A$25),1))* ROW($A$1:$A$25),0),ROW($A$1:$A$25))+1,1)*10^ROW($A$1:$A$25)/10)</f>
        <v>0</v>
      </c>
      <c r="AE2701" s="180"/>
      <c r="AF2701" s="180"/>
      <c r="AG2701" s="180"/>
    </row>
    <row r="2702" spans="15:33" s="179" customFormat="1" x14ac:dyDescent="0.25">
      <c r="O2702" s="180"/>
      <c r="P2702" s="180"/>
      <c r="Q2702" s="180"/>
      <c r="R2702" s="180"/>
      <c r="S2702" s="180"/>
      <c r="T2702" s="180"/>
      <c r="U2702" s="180"/>
      <c r="V2702" s="180"/>
      <c r="W2702" s="180"/>
      <c r="X2702" s="180"/>
      <c r="Y2702" s="180"/>
      <c r="Z2702" s="180"/>
      <c r="AA2702" s="180"/>
      <c r="AB2702" s="180"/>
      <c r="AC2702" s="205" t="str">
        <f>INDEX(Tracking!$B$6:$B$3001,ROW(A2697),1)&amp;""</f>
        <v/>
      </c>
      <c r="AD2702" s="206">
        <f t="array" ref="AD2702">SUMPRODUCT(MID(0&amp;AC2702,LARGE(INDEX(ISNUMBER(--MID(AC2702,ROW($A$1:$A$25),1))* ROW($A$1:$A$25),0),ROW($A$1:$A$25))+1,1)*10^ROW($A$1:$A$25)/10)</f>
        <v>0</v>
      </c>
      <c r="AE2702" s="180"/>
      <c r="AF2702" s="180"/>
      <c r="AG2702" s="180"/>
    </row>
    <row r="2703" spans="15:33" s="179" customFormat="1" x14ac:dyDescent="0.25">
      <c r="O2703" s="180"/>
      <c r="P2703" s="180"/>
      <c r="Q2703" s="180"/>
      <c r="R2703" s="180"/>
      <c r="S2703" s="180"/>
      <c r="T2703" s="180"/>
      <c r="U2703" s="180"/>
      <c r="V2703" s="180"/>
      <c r="W2703" s="180"/>
      <c r="X2703" s="180"/>
      <c r="Y2703" s="180"/>
      <c r="Z2703" s="180"/>
      <c r="AA2703" s="180"/>
      <c r="AB2703" s="180"/>
      <c r="AC2703" s="205" t="str">
        <f>INDEX(Tracking!$B$6:$B$3001,ROW(A2698),1)&amp;""</f>
        <v/>
      </c>
      <c r="AD2703" s="206">
        <f t="array" ref="AD2703">SUMPRODUCT(MID(0&amp;AC2703,LARGE(INDEX(ISNUMBER(--MID(AC2703,ROW($A$1:$A$25),1))* ROW($A$1:$A$25),0),ROW($A$1:$A$25))+1,1)*10^ROW($A$1:$A$25)/10)</f>
        <v>0</v>
      </c>
      <c r="AE2703" s="180"/>
      <c r="AF2703" s="180"/>
      <c r="AG2703" s="180"/>
    </row>
    <row r="2704" spans="15:33" s="179" customFormat="1" x14ac:dyDescent="0.25">
      <c r="O2704" s="180"/>
      <c r="P2704" s="180"/>
      <c r="Q2704" s="180"/>
      <c r="R2704" s="180"/>
      <c r="S2704" s="180"/>
      <c r="T2704" s="180"/>
      <c r="U2704" s="180"/>
      <c r="V2704" s="180"/>
      <c r="W2704" s="180"/>
      <c r="X2704" s="180"/>
      <c r="Y2704" s="180"/>
      <c r="Z2704" s="180"/>
      <c r="AA2704" s="180"/>
      <c r="AB2704" s="180"/>
      <c r="AC2704" s="205" t="str">
        <f>INDEX(Tracking!$B$6:$B$3001,ROW(A2699),1)&amp;""</f>
        <v/>
      </c>
      <c r="AD2704" s="206">
        <f t="array" ref="AD2704">SUMPRODUCT(MID(0&amp;AC2704,LARGE(INDEX(ISNUMBER(--MID(AC2704,ROW($A$1:$A$25),1))* ROW($A$1:$A$25),0),ROW($A$1:$A$25))+1,1)*10^ROW($A$1:$A$25)/10)</f>
        <v>0</v>
      </c>
      <c r="AE2704" s="180"/>
      <c r="AF2704" s="180"/>
      <c r="AG2704" s="180"/>
    </row>
    <row r="2705" spans="15:33" s="179" customFormat="1" x14ac:dyDescent="0.25">
      <c r="O2705" s="180"/>
      <c r="P2705" s="180"/>
      <c r="Q2705" s="180"/>
      <c r="R2705" s="180"/>
      <c r="S2705" s="180"/>
      <c r="T2705" s="180"/>
      <c r="U2705" s="180"/>
      <c r="V2705" s="180"/>
      <c r="W2705" s="180"/>
      <c r="X2705" s="180"/>
      <c r="Y2705" s="180"/>
      <c r="Z2705" s="180"/>
      <c r="AA2705" s="180"/>
      <c r="AB2705" s="180"/>
      <c r="AC2705" s="205" t="str">
        <f>INDEX(Tracking!$B$6:$B$3001,ROW(A2700),1)&amp;""</f>
        <v/>
      </c>
      <c r="AD2705" s="206">
        <f t="array" ref="AD2705">SUMPRODUCT(MID(0&amp;AC2705,LARGE(INDEX(ISNUMBER(--MID(AC2705,ROW($A$1:$A$25),1))* ROW($A$1:$A$25),0),ROW($A$1:$A$25))+1,1)*10^ROW($A$1:$A$25)/10)</f>
        <v>0</v>
      </c>
      <c r="AE2705" s="180"/>
      <c r="AF2705" s="180"/>
      <c r="AG2705" s="180"/>
    </row>
    <row r="2706" spans="15:33" s="179" customFormat="1" x14ac:dyDescent="0.25">
      <c r="O2706" s="180"/>
      <c r="P2706" s="180"/>
      <c r="Q2706" s="180"/>
      <c r="R2706" s="180"/>
      <c r="S2706" s="180"/>
      <c r="T2706" s="180"/>
      <c r="U2706" s="180"/>
      <c r="V2706" s="180"/>
      <c r="W2706" s="180"/>
      <c r="X2706" s="180"/>
      <c r="Y2706" s="180"/>
      <c r="Z2706" s="180"/>
      <c r="AA2706" s="180"/>
      <c r="AB2706" s="180"/>
      <c r="AC2706" s="205" t="str">
        <f>INDEX(Tracking!$B$6:$B$3001,ROW(A2701),1)&amp;""</f>
        <v/>
      </c>
      <c r="AD2706" s="206">
        <f t="array" ref="AD2706">SUMPRODUCT(MID(0&amp;AC2706,LARGE(INDEX(ISNUMBER(--MID(AC2706,ROW($A$1:$A$25),1))* ROW($A$1:$A$25),0),ROW($A$1:$A$25))+1,1)*10^ROW($A$1:$A$25)/10)</f>
        <v>0</v>
      </c>
      <c r="AE2706" s="180"/>
      <c r="AF2706" s="180"/>
      <c r="AG2706" s="180"/>
    </row>
    <row r="2707" spans="15:33" s="179" customFormat="1" x14ac:dyDescent="0.25">
      <c r="O2707" s="180"/>
      <c r="P2707" s="180"/>
      <c r="Q2707" s="180"/>
      <c r="R2707" s="180"/>
      <c r="S2707" s="180"/>
      <c r="T2707" s="180"/>
      <c r="U2707" s="180"/>
      <c r="V2707" s="180"/>
      <c r="W2707" s="180"/>
      <c r="X2707" s="180"/>
      <c r="Y2707" s="180"/>
      <c r="Z2707" s="180"/>
      <c r="AA2707" s="180"/>
      <c r="AB2707" s="180"/>
      <c r="AC2707" s="205" t="str">
        <f>INDEX(Tracking!$B$6:$B$3001,ROW(A2702),1)&amp;""</f>
        <v/>
      </c>
      <c r="AD2707" s="206">
        <f t="array" ref="AD2707">SUMPRODUCT(MID(0&amp;AC2707,LARGE(INDEX(ISNUMBER(--MID(AC2707,ROW($A$1:$A$25),1))* ROW($A$1:$A$25),0),ROW($A$1:$A$25))+1,1)*10^ROW($A$1:$A$25)/10)</f>
        <v>0</v>
      </c>
      <c r="AE2707" s="180"/>
      <c r="AF2707" s="180"/>
      <c r="AG2707" s="180"/>
    </row>
    <row r="2708" spans="15:33" s="179" customFormat="1" x14ac:dyDescent="0.25">
      <c r="O2708" s="180"/>
      <c r="P2708" s="180"/>
      <c r="Q2708" s="180"/>
      <c r="R2708" s="180"/>
      <c r="S2708" s="180"/>
      <c r="T2708" s="180"/>
      <c r="U2708" s="180"/>
      <c r="V2708" s="180"/>
      <c r="W2708" s="180"/>
      <c r="X2708" s="180"/>
      <c r="Y2708" s="180"/>
      <c r="Z2708" s="180"/>
      <c r="AA2708" s="180"/>
      <c r="AB2708" s="180"/>
      <c r="AC2708" s="205" t="str">
        <f>INDEX(Tracking!$B$6:$B$3001,ROW(A2703),1)&amp;""</f>
        <v/>
      </c>
      <c r="AD2708" s="206">
        <f t="array" ref="AD2708">SUMPRODUCT(MID(0&amp;AC2708,LARGE(INDEX(ISNUMBER(--MID(AC2708,ROW($A$1:$A$25),1))* ROW($A$1:$A$25),0),ROW($A$1:$A$25))+1,1)*10^ROW($A$1:$A$25)/10)</f>
        <v>0</v>
      </c>
      <c r="AE2708" s="180"/>
      <c r="AF2708" s="180"/>
      <c r="AG2708" s="180"/>
    </row>
    <row r="2709" spans="15:33" s="179" customFormat="1" x14ac:dyDescent="0.25">
      <c r="O2709" s="180"/>
      <c r="P2709" s="180"/>
      <c r="Q2709" s="180"/>
      <c r="R2709" s="180"/>
      <c r="S2709" s="180"/>
      <c r="T2709" s="180"/>
      <c r="U2709" s="180"/>
      <c r="V2709" s="180"/>
      <c r="W2709" s="180"/>
      <c r="X2709" s="180"/>
      <c r="Y2709" s="180"/>
      <c r="Z2709" s="180"/>
      <c r="AA2709" s="180"/>
      <c r="AB2709" s="180"/>
      <c r="AC2709" s="205" t="str">
        <f>INDEX(Tracking!$B$6:$B$3001,ROW(A2704),1)&amp;""</f>
        <v/>
      </c>
      <c r="AD2709" s="206">
        <f t="array" ref="AD2709">SUMPRODUCT(MID(0&amp;AC2709,LARGE(INDEX(ISNUMBER(--MID(AC2709,ROW($A$1:$A$25),1))* ROW($A$1:$A$25),0),ROW($A$1:$A$25))+1,1)*10^ROW($A$1:$A$25)/10)</f>
        <v>0</v>
      </c>
      <c r="AE2709" s="180"/>
      <c r="AF2709" s="180"/>
      <c r="AG2709" s="180"/>
    </row>
    <row r="2710" spans="15:33" s="179" customFormat="1" x14ac:dyDescent="0.25">
      <c r="O2710" s="180"/>
      <c r="P2710" s="180"/>
      <c r="Q2710" s="180"/>
      <c r="R2710" s="180"/>
      <c r="S2710" s="180"/>
      <c r="T2710" s="180"/>
      <c r="U2710" s="180"/>
      <c r="V2710" s="180"/>
      <c r="W2710" s="180"/>
      <c r="X2710" s="180"/>
      <c r="Y2710" s="180"/>
      <c r="Z2710" s="180"/>
      <c r="AA2710" s="180"/>
      <c r="AB2710" s="180"/>
      <c r="AC2710" s="205" t="str">
        <f>INDEX(Tracking!$B$6:$B$3001,ROW(A2705),1)&amp;""</f>
        <v/>
      </c>
      <c r="AD2710" s="206">
        <f t="array" ref="AD2710">SUMPRODUCT(MID(0&amp;AC2710,LARGE(INDEX(ISNUMBER(--MID(AC2710,ROW($A$1:$A$25),1))* ROW($A$1:$A$25),0),ROW($A$1:$A$25))+1,1)*10^ROW($A$1:$A$25)/10)</f>
        <v>0</v>
      </c>
      <c r="AE2710" s="180"/>
      <c r="AF2710" s="180"/>
      <c r="AG2710" s="180"/>
    </row>
    <row r="2711" spans="15:33" s="179" customFormat="1" x14ac:dyDescent="0.25">
      <c r="O2711" s="180"/>
      <c r="P2711" s="180"/>
      <c r="Q2711" s="180"/>
      <c r="R2711" s="180"/>
      <c r="S2711" s="180"/>
      <c r="T2711" s="180"/>
      <c r="U2711" s="180"/>
      <c r="V2711" s="180"/>
      <c r="W2711" s="180"/>
      <c r="X2711" s="180"/>
      <c r="Y2711" s="180"/>
      <c r="Z2711" s="180"/>
      <c r="AA2711" s="180"/>
      <c r="AB2711" s="180"/>
      <c r="AC2711" s="205" t="str">
        <f>INDEX(Tracking!$B$6:$B$3001,ROW(A2706),1)&amp;""</f>
        <v/>
      </c>
      <c r="AD2711" s="206">
        <f t="array" ref="AD2711">SUMPRODUCT(MID(0&amp;AC2711,LARGE(INDEX(ISNUMBER(--MID(AC2711,ROW($A$1:$A$25),1))* ROW($A$1:$A$25),0),ROW($A$1:$A$25))+1,1)*10^ROW($A$1:$A$25)/10)</f>
        <v>0</v>
      </c>
      <c r="AE2711" s="180"/>
      <c r="AF2711" s="180"/>
      <c r="AG2711" s="180"/>
    </row>
    <row r="2712" spans="15:33" s="179" customFormat="1" x14ac:dyDescent="0.25">
      <c r="O2712" s="180"/>
      <c r="P2712" s="180"/>
      <c r="Q2712" s="180"/>
      <c r="R2712" s="180"/>
      <c r="S2712" s="180"/>
      <c r="T2712" s="180"/>
      <c r="U2712" s="180"/>
      <c r="V2712" s="180"/>
      <c r="W2712" s="180"/>
      <c r="X2712" s="180"/>
      <c r="Y2712" s="180"/>
      <c r="Z2712" s="180"/>
      <c r="AA2712" s="180"/>
      <c r="AB2712" s="180"/>
      <c r="AC2712" s="205" t="str">
        <f>INDEX(Tracking!$B$6:$B$3001,ROW(A2707),1)&amp;""</f>
        <v/>
      </c>
      <c r="AD2712" s="206">
        <f t="array" ref="AD2712">SUMPRODUCT(MID(0&amp;AC2712,LARGE(INDEX(ISNUMBER(--MID(AC2712,ROW($A$1:$A$25),1))* ROW($A$1:$A$25),0),ROW($A$1:$A$25))+1,1)*10^ROW($A$1:$A$25)/10)</f>
        <v>0</v>
      </c>
      <c r="AE2712" s="180"/>
      <c r="AF2712" s="180"/>
      <c r="AG2712" s="180"/>
    </row>
    <row r="2713" spans="15:33" s="179" customFormat="1" x14ac:dyDescent="0.25">
      <c r="O2713" s="180"/>
      <c r="P2713" s="180"/>
      <c r="Q2713" s="180"/>
      <c r="R2713" s="180"/>
      <c r="S2713" s="180"/>
      <c r="T2713" s="180"/>
      <c r="U2713" s="180"/>
      <c r="V2713" s="180"/>
      <c r="W2713" s="180"/>
      <c r="X2713" s="180"/>
      <c r="Y2713" s="180"/>
      <c r="Z2713" s="180"/>
      <c r="AA2713" s="180"/>
      <c r="AB2713" s="180"/>
      <c r="AC2713" s="205" t="str">
        <f>INDEX(Tracking!$B$6:$B$3001,ROW(A2708),1)&amp;""</f>
        <v/>
      </c>
      <c r="AD2713" s="206">
        <f t="array" ref="AD2713">SUMPRODUCT(MID(0&amp;AC2713,LARGE(INDEX(ISNUMBER(--MID(AC2713,ROW($A$1:$A$25),1))* ROW($A$1:$A$25),0),ROW($A$1:$A$25))+1,1)*10^ROW($A$1:$A$25)/10)</f>
        <v>0</v>
      </c>
      <c r="AE2713" s="180"/>
      <c r="AF2713" s="180"/>
      <c r="AG2713" s="180"/>
    </row>
    <row r="2714" spans="15:33" s="179" customFormat="1" x14ac:dyDescent="0.25">
      <c r="O2714" s="180"/>
      <c r="P2714" s="180"/>
      <c r="Q2714" s="180"/>
      <c r="R2714" s="180"/>
      <c r="S2714" s="180"/>
      <c r="T2714" s="180"/>
      <c r="U2714" s="180"/>
      <c r="V2714" s="180"/>
      <c r="W2714" s="180"/>
      <c r="X2714" s="180"/>
      <c r="Y2714" s="180"/>
      <c r="Z2714" s="180"/>
      <c r="AA2714" s="180"/>
      <c r="AB2714" s="180"/>
      <c r="AC2714" s="205" t="str">
        <f>INDEX(Tracking!$B$6:$B$3001,ROW(A2709),1)&amp;""</f>
        <v/>
      </c>
      <c r="AD2714" s="206">
        <f t="array" ref="AD2714">SUMPRODUCT(MID(0&amp;AC2714,LARGE(INDEX(ISNUMBER(--MID(AC2714,ROW($A$1:$A$25),1))* ROW($A$1:$A$25),0),ROW($A$1:$A$25))+1,1)*10^ROW($A$1:$A$25)/10)</f>
        <v>0</v>
      </c>
      <c r="AE2714" s="180"/>
      <c r="AF2714" s="180"/>
      <c r="AG2714" s="180"/>
    </row>
    <row r="2715" spans="15:33" s="179" customFormat="1" x14ac:dyDescent="0.25">
      <c r="O2715" s="180"/>
      <c r="P2715" s="180"/>
      <c r="Q2715" s="180"/>
      <c r="R2715" s="180"/>
      <c r="S2715" s="180"/>
      <c r="T2715" s="180"/>
      <c r="U2715" s="180"/>
      <c r="V2715" s="180"/>
      <c r="W2715" s="180"/>
      <c r="X2715" s="180"/>
      <c r="Y2715" s="180"/>
      <c r="Z2715" s="180"/>
      <c r="AA2715" s="180"/>
      <c r="AB2715" s="180"/>
      <c r="AC2715" s="205" t="str">
        <f>INDEX(Tracking!$B$6:$B$3001,ROW(A2710),1)&amp;""</f>
        <v/>
      </c>
      <c r="AD2715" s="206">
        <f t="array" ref="AD2715">SUMPRODUCT(MID(0&amp;AC2715,LARGE(INDEX(ISNUMBER(--MID(AC2715,ROW($A$1:$A$25),1))* ROW($A$1:$A$25),0),ROW($A$1:$A$25))+1,1)*10^ROW($A$1:$A$25)/10)</f>
        <v>0</v>
      </c>
      <c r="AE2715" s="180"/>
      <c r="AF2715" s="180"/>
      <c r="AG2715" s="180"/>
    </row>
    <row r="2716" spans="15:33" s="179" customFormat="1" x14ac:dyDescent="0.25">
      <c r="O2716" s="180"/>
      <c r="P2716" s="180"/>
      <c r="Q2716" s="180"/>
      <c r="R2716" s="180"/>
      <c r="S2716" s="180"/>
      <c r="T2716" s="180"/>
      <c r="U2716" s="180"/>
      <c r="V2716" s="180"/>
      <c r="W2716" s="180"/>
      <c r="X2716" s="180"/>
      <c r="Y2716" s="180"/>
      <c r="Z2716" s="180"/>
      <c r="AA2716" s="180"/>
      <c r="AB2716" s="180"/>
      <c r="AC2716" s="205" t="str">
        <f>INDEX(Tracking!$B$6:$B$3001,ROW(A2711),1)&amp;""</f>
        <v/>
      </c>
      <c r="AD2716" s="206">
        <f t="array" ref="AD2716">SUMPRODUCT(MID(0&amp;AC2716,LARGE(INDEX(ISNUMBER(--MID(AC2716,ROW($A$1:$A$25),1))* ROW($A$1:$A$25),0),ROW($A$1:$A$25))+1,1)*10^ROW($A$1:$A$25)/10)</f>
        <v>0</v>
      </c>
      <c r="AE2716" s="180"/>
      <c r="AF2716" s="180"/>
      <c r="AG2716" s="180"/>
    </row>
    <row r="2717" spans="15:33" s="179" customFormat="1" x14ac:dyDescent="0.25">
      <c r="O2717" s="180"/>
      <c r="P2717" s="180"/>
      <c r="Q2717" s="180"/>
      <c r="R2717" s="180"/>
      <c r="S2717" s="180"/>
      <c r="T2717" s="180"/>
      <c r="U2717" s="180"/>
      <c r="V2717" s="180"/>
      <c r="W2717" s="180"/>
      <c r="X2717" s="180"/>
      <c r="Y2717" s="180"/>
      <c r="Z2717" s="180"/>
      <c r="AA2717" s="180"/>
      <c r="AB2717" s="180"/>
      <c r="AC2717" s="205" t="str">
        <f>INDEX(Tracking!$B$6:$B$3001,ROW(A2712),1)&amp;""</f>
        <v/>
      </c>
      <c r="AD2717" s="206">
        <f t="array" ref="AD2717">SUMPRODUCT(MID(0&amp;AC2717,LARGE(INDEX(ISNUMBER(--MID(AC2717,ROW($A$1:$A$25),1))* ROW($A$1:$A$25),0),ROW($A$1:$A$25))+1,1)*10^ROW($A$1:$A$25)/10)</f>
        <v>0</v>
      </c>
      <c r="AE2717" s="180"/>
      <c r="AF2717" s="180"/>
      <c r="AG2717" s="180"/>
    </row>
    <row r="2718" spans="15:33" s="179" customFormat="1" x14ac:dyDescent="0.25">
      <c r="O2718" s="180"/>
      <c r="P2718" s="180"/>
      <c r="Q2718" s="180"/>
      <c r="R2718" s="180"/>
      <c r="S2718" s="180"/>
      <c r="T2718" s="180"/>
      <c r="U2718" s="180"/>
      <c r="V2718" s="180"/>
      <c r="W2718" s="180"/>
      <c r="X2718" s="180"/>
      <c r="Y2718" s="180"/>
      <c r="Z2718" s="180"/>
      <c r="AA2718" s="180"/>
      <c r="AB2718" s="180"/>
      <c r="AC2718" s="205" t="str">
        <f>INDEX(Tracking!$B$6:$B$3001,ROW(A2713),1)&amp;""</f>
        <v/>
      </c>
      <c r="AD2718" s="206">
        <f t="array" ref="AD2718">SUMPRODUCT(MID(0&amp;AC2718,LARGE(INDEX(ISNUMBER(--MID(AC2718,ROW($A$1:$A$25),1))* ROW($A$1:$A$25),0),ROW($A$1:$A$25))+1,1)*10^ROW($A$1:$A$25)/10)</f>
        <v>0</v>
      </c>
      <c r="AE2718" s="180"/>
      <c r="AF2718" s="180"/>
      <c r="AG2718" s="180"/>
    </row>
    <row r="2719" spans="15:33" s="179" customFormat="1" x14ac:dyDescent="0.25">
      <c r="O2719" s="180"/>
      <c r="P2719" s="180"/>
      <c r="Q2719" s="180"/>
      <c r="R2719" s="180"/>
      <c r="S2719" s="180"/>
      <c r="T2719" s="180"/>
      <c r="U2719" s="180"/>
      <c r="V2719" s="180"/>
      <c r="W2719" s="180"/>
      <c r="X2719" s="180"/>
      <c r="Y2719" s="180"/>
      <c r="Z2719" s="180"/>
      <c r="AA2719" s="180"/>
      <c r="AB2719" s="180"/>
      <c r="AC2719" s="205" t="str">
        <f>INDEX(Tracking!$B$6:$B$3001,ROW(A2714),1)&amp;""</f>
        <v/>
      </c>
      <c r="AD2719" s="206">
        <f t="array" ref="AD2719">SUMPRODUCT(MID(0&amp;AC2719,LARGE(INDEX(ISNUMBER(--MID(AC2719,ROW($A$1:$A$25),1))* ROW($A$1:$A$25),0),ROW($A$1:$A$25))+1,1)*10^ROW($A$1:$A$25)/10)</f>
        <v>0</v>
      </c>
      <c r="AE2719" s="180"/>
      <c r="AF2719" s="180"/>
      <c r="AG2719" s="180"/>
    </row>
    <row r="2720" spans="15:33" s="179" customFormat="1" x14ac:dyDescent="0.25">
      <c r="O2720" s="180"/>
      <c r="P2720" s="180"/>
      <c r="Q2720" s="180"/>
      <c r="R2720" s="180"/>
      <c r="S2720" s="180"/>
      <c r="T2720" s="180"/>
      <c r="U2720" s="180"/>
      <c r="V2720" s="180"/>
      <c r="W2720" s="180"/>
      <c r="X2720" s="180"/>
      <c r="Y2720" s="180"/>
      <c r="Z2720" s="180"/>
      <c r="AA2720" s="180"/>
      <c r="AB2720" s="180"/>
      <c r="AC2720" s="205" t="str">
        <f>INDEX(Tracking!$B$6:$B$3001,ROW(A2715),1)&amp;""</f>
        <v/>
      </c>
      <c r="AD2720" s="206">
        <f t="array" ref="AD2720">SUMPRODUCT(MID(0&amp;AC2720,LARGE(INDEX(ISNUMBER(--MID(AC2720,ROW($A$1:$A$25),1))* ROW($A$1:$A$25),0),ROW($A$1:$A$25))+1,1)*10^ROW($A$1:$A$25)/10)</f>
        <v>0</v>
      </c>
      <c r="AE2720" s="180"/>
      <c r="AF2720" s="180"/>
      <c r="AG2720" s="180"/>
    </row>
    <row r="2721" spans="15:33" s="179" customFormat="1" x14ac:dyDescent="0.25">
      <c r="O2721" s="180"/>
      <c r="P2721" s="180"/>
      <c r="Q2721" s="180"/>
      <c r="R2721" s="180"/>
      <c r="S2721" s="180"/>
      <c r="T2721" s="180"/>
      <c r="U2721" s="180"/>
      <c r="V2721" s="180"/>
      <c r="W2721" s="180"/>
      <c r="X2721" s="180"/>
      <c r="Y2721" s="180"/>
      <c r="Z2721" s="180"/>
      <c r="AA2721" s="180"/>
      <c r="AB2721" s="180"/>
      <c r="AC2721" s="205" t="str">
        <f>INDEX(Tracking!$B$6:$B$3001,ROW(A2716),1)&amp;""</f>
        <v/>
      </c>
      <c r="AD2721" s="206">
        <f t="array" ref="AD2721">SUMPRODUCT(MID(0&amp;AC2721,LARGE(INDEX(ISNUMBER(--MID(AC2721,ROW($A$1:$A$25),1))* ROW($A$1:$A$25),0),ROW($A$1:$A$25))+1,1)*10^ROW($A$1:$A$25)/10)</f>
        <v>0</v>
      </c>
      <c r="AE2721" s="180"/>
      <c r="AF2721" s="180"/>
      <c r="AG2721" s="180"/>
    </row>
    <row r="2722" spans="15:33" s="179" customFormat="1" x14ac:dyDescent="0.25">
      <c r="O2722" s="180"/>
      <c r="P2722" s="180"/>
      <c r="Q2722" s="180"/>
      <c r="R2722" s="180"/>
      <c r="S2722" s="180"/>
      <c r="T2722" s="180"/>
      <c r="U2722" s="180"/>
      <c r="V2722" s="180"/>
      <c r="W2722" s="180"/>
      <c r="X2722" s="180"/>
      <c r="Y2722" s="180"/>
      <c r="Z2722" s="180"/>
      <c r="AA2722" s="180"/>
      <c r="AB2722" s="180"/>
      <c r="AC2722" s="205" t="str">
        <f>INDEX(Tracking!$B$6:$B$3001,ROW(A2717),1)&amp;""</f>
        <v/>
      </c>
      <c r="AD2722" s="206">
        <f t="array" ref="AD2722">SUMPRODUCT(MID(0&amp;AC2722,LARGE(INDEX(ISNUMBER(--MID(AC2722,ROW($A$1:$A$25),1))* ROW($A$1:$A$25),0),ROW($A$1:$A$25))+1,1)*10^ROW($A$1:$A$25)/10)</f>
        <v>0</v>
      </c>
      <c r="AE2722" s="180"/>
      <c r="AF2722" s="180"/>
      <c r="AG2722" s="180"/>
    </row>
    <row r="2723" spans="15:33" s="179" customFormat="1" x14ac:dyDescent="0.25">
      <c r="O2723" s="180"/>
      <c r="P2723" s="180"/>
      <c r="Q2723" s="180"/>
      <c r="R2723" s="180"/>
      <c r="S2723" s="180"/>
      <c r="T2723" s="180"/>
      <c r="U2723" s="180"/>
      <c r="V2723" s="180"/>
      <c r="W2723" s="180"/>
      <c r="X2723" s="180"/>
      <c r="Y2723" s="180"/>
      <c r="Z2723" s="180"/>
      <c r="AA2723" s="180"/>
      <c r="AB2723" s="180"/>
      <c r="AC2723" s="205" t="str">
        <f>INDEX(Tracking!$B$6:$B$3001,ROW(A2718),1)&amp;""</f>
        <v/>
      </c>
      <c r="AD2723" s="206">
        <f t="array" ref="AD2723">SUMPRODUCT(MID(0&amp;AC2723,LARGE(INDEX(ISNUMBER(--MID(AC2723,ROW($A$1:$A$25),1))* ROW($A$1:$A$25),0),ROW($A$1:$A$25))+1,1)*10^ROW($A$1:$A$25)/10)</f>
        <v>0</v>
      </c>
      <c r="AE2723" s="180"/>
      <c r="AF2723" s="180"/>
      <c r="AG2723" s="180"/>
    </row>
    <row r="2724" spans="15:33" s="179" customFormat="1" x14ac:dyDescent="0.25">
      <c r="O2724" s="180"/>
      <c r="P2724" s="180"/>
      <c r="Q2724" s="180"/>
      <c r="R2724" s="180"/>
      <c r="S2724" s="180"/>
      <c r="T2724" s="180"/>
      <c r="U2724" s="180"/>
      <c r="V2724" s="180"/>
      <c r="W2724" s="180"/>
      <c r="X2724" s="180"/>
      <c r="Y2724" s="180"/>
      <c r="Z2724" s="180"/>
      <c r="AA2724" s="180"/>
      <c r="AB2724" s="180"/>
      <c r="AC2724" s="205" t="str">
        <f>INDEX(Tracking!$B$6:$B$3001,ROW(A2719),1)&amp;""</f>
        <v/>
      </c>
      <c r="AD2724" s="206">
        <f t="array" ref="AD2724">SUMPRODUCT(MID(0&amp;AC2724,LARGE(INDEX(ISNUMBER(--MID(AC2724,ROW($A$1:$A$25),1))* ROW($A$1:$A$25),0),ROW($A$1:$A$25))+1,1)*10^ROW($A$1:$A$25)/10)</f>
        <v>0</v>
      </c>
      <c r="AE2724" s="180"/>
      <c r="AF2724" s="180"/>
      <c r="AG2724" s="180"/>
    </row>
    <row r="2725" spans="15:33" s="179" customFormat="1" x14ac:dyDescent="0.25">
      <c r="O2725" s="180"/>
      <c r="P2725" s="180"/>
      <c r="Q2725" s="180"/>
      <c r="R2725" s="180"/>
      <c r="S2725" s="180"/>
      <c r="T2725" s="180"/>
      <c r="U2725" s="180"/>
      <c r="V2725" s="180"/>
      <c r="W2725" s="180"/>
      <c r="X2725" s="180"/>
      <c r="Y2725" s="180"/>
      <c r="Z2725" s="180"/>
      <c r="AA2725" s="180"/>
      <c r="AB2725" s="180"/>
      <c r="AC2725" s="205" t="str">
        <f>INDEX(Tracking!$B$6:$B$3001,ROW(A2720),1)&amp;""</f>
        <v/>
      </c>
      <c r="AD2725" s="206">
        <f t="array" ref="AD2725">SUMPRODUCT(MID(0&amp;AC2725,LARGE(INDEX(ISNUMBER(--MID(AC2725,ROW($A$1:$A$25),1))* ROW($A$1:$A$25),0),ROW($A$1:$A$25))+1,1)*10^ROW($A$1:$A$25)/10)</f>
        <v>0</v>
      </c>
      <c r="AE2725" s="180"/>
      <c r="AF2725" s="180"/>
      <c r="AG2725" s="180"/>
    </row>
    <row r="2726" spans="15:33" s="179" customFormat="1" x14ac:dyDescent="0.25">
      <c r="O2726" s="180"/>
      <c r="P2726" s="180"/>
      <c r="Q2726" s="180"/>
      <c r="R2726" s="180"/>
      <c r="S2726" s="180"/>
      <c r="T2726" s="180"/>
      <c r="U2726" s="180"/>
      <c r="V2726" s="180"/>
      <c r="W2726" s="180"/>
      <c r="X2726" s="180"/>
      <c r="Y2726" s="180"/>
      <c r="Z2726" s="180"/>
      <c r="AA2726" s="180"/>
      <c r="AB2726" s="180"/>
      <c r="AC2726" s="205" t="str">
        <f>INDEX(Tracking!$B$6:$B$3001,ROW(A2721),1)&amp;""</f>
        <v/>
      </c>
      <c r="AD2726" s="206">
        <f t="array" ref="AD2726">SUMPRODUCT(MID(0&amp;AC2726,LARGE(INDEX(ISNUMBER(--MID(AC2726,ROW($A$1:$A$25),1))* ROW($A$1:$A$25),0),ROW($A$1:$A$25))+1,1)*10^ROW($A$1:$A$25)/10)</f>
        <v>0</v>
      </c>
      <c r="AE2726" s="180"/>
      <c r="AF2726" s="180"/>
      <c r="AG2726" s="180"/>
    </row>
    <row r="2727" spans="15:33" s="179" customFormat="1" x14ac:dyDescent="0.25">
      <c r="O2727" s="180"/>
      <c r="P2727" s="180"/>
      <c r="Q2727" s="180"/>
      <c r="R2727" s="180"/>
      <c r="S2727" s="180"/>
      <c r="T2727" s="180"/>
      <c r="U2727" s="180"/>
      <c r="V2727" s="180"/>
      <c r="W2727" s="180"/>
      <c r="X2727" s="180"/>
      <c r="Y2727" s="180"/>
      <c r="Z2727" s="180"/>
      <c r="AA2727" s="180"/>
      <c r="AB2727" s="180"/>
      <c r="AC2727" s="205" t="str">
        <f>INDEX(Tracking!$B$6:$B$3001,ROW(A2722),1)&amp;""</f>
        <v/>
      </c>
      <c r="AD2727" s="206">
        <f t="array" ref="AD2727">SUMPRODUCT(MID(0&amp;AC2727,LARGE(INDEX(ISNUMBER(--MID(AC2727,ROW($A$1:$A$25),1))* ROW($A$1:$A$25),0),ROW($A$1:$A$25))+1,1)*10^ROW($A$1:$A$25)/10)</f>
        <v>0</v>
      </c>
      <c r="AE2727" s="180"/>
      <c r="AF2727" s="180"/>
      <c r="AG2727" s="180"/>
    </row>
    <row r="2728" spans="15:33" s="179" customFormat="1" x14ac:dyDescent="0.25">
      <c r="O2728" s="180"/>
      <c r="P2728" s="180"/>
      <c r="Q2728" s="180"/>
      <c r="R2728" s="180"/>
      <c r="S2728" s="180"/>
      <c r="T2728" s="180"/>
      <c r="U2728" s="180"/>
      <c r="V2728" s="180"/>
      <c r="W2728" s="180"/>
      <c r="X2728" s="180"/>
      <c r="Y2728" s="180"/>
      <c r="Z2728" s="180"/>
      <c r="AA2728" s="180"/>
      <c r="AB2728" s="180"/>
      <c r="AC2728" s="205" t="str">
        <f>INDEX(Tracking!$B$6:$B$3001,ROW(A2723),1)&amp;""</f>
        <v/>
      </c>
      <c r="AD2728" s="206">
        <f t="array" ref="AD2728">SUMPRODUCT(MID(0&amp;AC2728,LARGE(INDEX(ISNUMBER(--MID(AC2728,ROW($A$1:$A$25),1))* ROW($A$1:$A$25),0),ROW($A$1:$A$25))+1,1)*10^ROW($A$1:$A$25)/10)</f>
        <v>0</v>
      </c>
      <c r="AE2728" s="180"/>
      <c r="AF2728" s="180"/>
      <c r="AG2728" s="180"/>
    </row>
    <row r="2729" spans="15:33" s="179" customFormat="1" x14ac:dyDescent="0.25">
      <c r="O2729" s="180"/>
      <c r="P2729" s="180"/>
      <c r="Q2729" s="180"/>
      <c r="R2729" s="180"/>
      <c r="S2729" s="180"/>
      <c r="T2729" s="180"/>
      <c r="U2729" s="180"/>
      <c r="V2729" s="180"/>
      <c r="W2729" s="180"/>
      <c r="X2729" s="180"/>
      <c r="Y2729" s="180"/>
      <c r="Z2729" s="180"/>
      <c r="AA2729" s="180"/>
      <c r="AB2729" s="180"/>
      <c r="AC2729" s="205" t="str">
        <f>INDEX(Tracking!$B$6:$B$3001,ROW(A2724),1)&amp;""</f>
        <v/>
      </c>
      <c r="AD2729" s="206">
        <f t="array" ref="AD2729">SUMPRODUCT(MID(0&amp;AC2729,LARGE(INDEX(ISNUMBER(--MID(AC2729,ROW($A$1:$A$25),1))* ROW($A$1:$A$25),0),ROW($A$1:$A$25))+1,1)*10^ROW($A$1:$A$25)/10)</f>
        <v>0</v>
      </c>
      <c r="AE2729" s="180"/>
      <c r="AF2729" s="180"/>
      <c r="AG2729" s="180"/>
    </row>
    <row r="2730" spans="15:33" s="179" customFormat="1" x14ac:dyDescent="0.25">
      <c r="O2730" s="180"/>
      <c r="P2730" s="180"/>
      <c r="Q2730" s="180"/>
      <c r="R2730" s="180"/>
      <c r="S2730" s="180"/>
      <c r="T2730" s="180"/>
      <c r="U2730" s="180"/>
      <c r="V2730" s="180"/>
      <c r="W2730" s="180"/>
      <c r="X2730" s="180"/>
      <c r="Y2730" s="180"/>
      <c r="Z2730" s="180"/>
      <c r="AA2730" s="180"/>
      <c r="AB2730" s="180"/>
      <c r="AC2730" s="205" t="str">
        <f>INDEX(Tracking!$B$6:$B$3001,ROW(A2725),1)&amp;""</f>
        <v/>
      </c>
      <c r="AD2730" s="206">
        <f t="array" ref="AD2730">SUMPRODUCT(MID(0&amp;AC2730,LARGE(INDEX(ISNUMBER(--MID(AC2730,ROW($A$1:$A$25),1))* ROW($A$1:$A$25),0),ROW($A$1:$A$25))+1,1)*10^ROW($A$1:$A$25)/10)</f>
        <v>0</v>
      </c>
      <c r="AE2730" s="180"/>
      <c r="AF2730" s="180"/>
      <c r="AG2730" s="180"/>
    </row>
    <row r="2731" spans="15:33" s="179" customFormat="1" x14ac:dyDescent="0.25">
      <c r="O2731" s="180"/>
      <c r="P2731" s="180"/>
      <c r="Q2731" s="180"/>
      <c r="R2731" s="180"/>
      <c r="S2731" s="180"/>
      <c r="T2731" s="180"/>
      <c r="U2731" s="180"/>
      <c r="V2731" s="180"/>
      <c r="W2731" s="180"/>
      <c r="X2731" s="180"/>
      <c r="Y2731" s="180"/>
      <c r="Z2731" s="180"/>
      <c r="AA2731" s="180"/>
      <c r="AB2731" s="180"/>
      <c r="AC2731" s="205" t="str">
        <f>INDEX(Tracking!$B$6:$B$3001,ROW(A2726),1)&amp;""</f>
        <v/>
      </c>
      <c r="AD2731" s="206">
        <f t="array" ref="AD2731">SUMPRODUCT(MID(0&amp;AC2731,LARGE(INDEX(ISNUMBER(--MID(AC2731,ROW($A$1:$A$25),1))* ROW($A$1:$A$25),0),ROW($A$1:$A$25))+1,1)*10^ROW($A$1:$A$25)/10)</f>
        <v>0</v>
      </c>
      <c r="AE2731" s="180"/>
      <c r="AF2731" s="180"/>
      <c r="AG2731" s="180"/>
    </row>
    <row r="2732" spans="15:33" s="179" customFormat="1" x14ac:dyDescent="0.25">
      <c r="O2732" s="180"/>
      <c r="P2732" s="180"/>
      <c r="Q2732" s="180"/>
      <c r="R2732" s="180"/>
      <c r="S2732" s="180"/>
      <c r="T2732" s="180"/>
      <c r="U2732" s="180"/>
      <c r="V2732" s="180"/>
      <c r="W2732" s="180"/>
      <c r="X2732" s="180"/>
      <c r="Y2732" s="180"/>
      <c r="Z2732" s="180"/>
      <c r="AA2732" s="180"/>
      <c r="AB2732" s="180"/>
      <c r="AC2732" s="205" t="str">
        <f>INDEX(Tracking!$B$6:$B$3001,ROW(A2727),1)&amp;""</f>
        <v/>
      </c>
      <c r="AD2732" s="206">
        <f t="array" ref="AD2732">SUMPRODUCT(MID(0&amp;AC2732,LARGE(INDEX(ISNUMBER(--MID(AC2732,ROW($A$1:$A$25),1))* ROW($A$1:$A$25),0),ROW($A$1:$A$25))+1,1)*10^ROW($A$1:$A$25)/10)</f>
        <v>0</v>
      </c>
      <c r="AE2732" s="180"/>
      <c r="AF2732" s="180"/>
      <c r="AG2732" s="180"/>
    </row>
    <row r="2733" spans="15:33" s="179" customFormat="1" x14ac:dyDescent="0.25">
      <c r="O2733" s="180"/>
      <c r="P2733" s="180"/>
      <c r="Q2733" s="180"/>
      <c r="R2733" s="180"/>
      <c r="S2733" s="180"/>
      <c r="T2733" s="180"/>
      <c r="U2733" s="180"/>
      <c r="V2733" s="180"/>
      <c r="W2733" s="180"/>
      <c r="X2733" s="180"/>
      <c r="Y2733" s="180"/>
      <c r="Z2733" s="180"/>
      <c r="AA2733" s="180"/>
      <c r="AB2733" s="180"/>
      <c r="AC2733" s="205" t="str">
        <f>INDEX(Tracking!$B$6:$B$3001,ROW(A2728),1)&amp;""</f>
        <v/>
      </c>
      <c r="AD2733" s="206">
        <f t="array" ref="AD2733">SUMPRODUCT(MID(0&amp;AC2733,LARGE(INDEX(ISNUMBER(--MID(AC2733,ROW($A$1:$A$25),1))* ROW($A$1:$A$25),0),ROW($A$1:$A$25))+1,1)*10^ROW($A$1:$A$25)/10)</f>
        <v>0</v>
      </c>
      <c r="AE2733" s="180"/>
      <c r="AF2733" s="180"/>
      <c r="AG2733" s="180"/>
    </row>
    <row r="2734" spans="15:33" s="179" customFormat="1" x14ac:dyDescent="0.25">
      <c r="O2734" s="180"/>
      <c r="P2734" s="180"/>
      <c r="Q2734" s="180"/>
      <c r="R2734" s="180"/>
      <c r="S2734" s="180"/>
      <c r="T2734" s="180"/>
      <c r="U2734" s="180"/>
      <c r="V2734" s="180"/>
      <c r="W2734" s="180"/>
      <c r="X2734" s="180"/>
      <c r="Y2734" s="180"/>
      <c r="Z2734" s="180"/>
      <c r="AA2734" s="180"/>
      <c r="AB2734" s="180"/>
      <c r="AC2734" s="205" t="str">
        <f>INDEX(Tracking!$B$6:$B$3001,ROW(A2729),1)&amp;""</f>
        <v/>
      </c>
      <c r="AD2734" s="206">
        <f t="array" ref="AD2734">SUMPRODUCT(MID(0&amp;AC2734,LARGE(INDEX(ISNUMBER(--MID(AC2734,ROW($A$1:$A$25),1))* ROW($A$1:$A$25),0),ROW($A$1:$A$25))+1,1)*10^ROW($A$1:$A$25)/10)</f>
        <v>0</v>
      </c>
      <c r="AE2734" s="180"/>
      <c r="AF2734" s="180"/>
      <c r="AG2734" s="180"/>
    </row>
    <row r="2735" spans="15:33" s="179" customFormat="1" x14ac:dyDescent="0.25">
      <c r="O2735" s="180"/>
      <c r="P2735" s="180"/>
      <c r="Q2735" s="180"/>
      <c r="R2735" s="180"/>
      <c r="S2735" s="180"/>
      <c r="T2735" s="180"/>
      <c r="U2735" s="180"/>
      <c r="V2735" s="180"/>
      <c r="W2735" s="180"/>
      <c r="X2735" s="180"/>
      <c r="Y2735" s="180"/>
      <c r="Z2735" s="180"/>
      <c r="AA2735" s="180"/>
      <c r="AB2735" s="180"/>
      <c r="AC2735" s="205" t="str">
        <f>INDEX(Tracking!$B$6:$B$3001,ROW(A2730),1)&amp;""</f>
        <v/>
      </c>
      <c r="AD2735" s="206">
        <f t="array" ref="AD2735">SUMPRODUCT(MID(0&amp;AC2735,LARGE(INDEX(ISNUMBER(--MID(AC2735,ROW($A$1:$A$25),1))* ROW($A$1:$A$25),0),ROW($A$1:$A$25))+1,1)*10^ROW($A$1:$A$25)/10)</f>
        <v>0</v>
      </c>
      <c r="AE2735" s="180"/>
      <c r="AF2735" s="180"/>
      <c r="AG2735" s="180"/>
    </row>
    <row r="2736" spans="15:33" s="179" customFormat="1" x14ac:dyDescent="0.25">
      <c r="O2736" s="180"/>
      <c r="P2736" s="180"/>
      <c r="Q2736" s="180"/>
      <c r="R2736" s="180"/>
      <c r="S2736" s="180"/>
      <c r="T2736" s="180"/>
      <c r="U2736" s="180"/>
      <c r="V2736" s="180"/>
      <c r="W2736" s="180"/>
      <c r="X2736" s="180"/>
      <c r="Y2736" s="180"/>
      <c r="Z2736" s="180"/>
      <c r="AA2736" s="180"/>
      <c r="AB2736" s="180"/>
      <c r="AC2736" s="205" t="str">
        <f>INDEX(Tracking!$B$6:$B$3001,ROW(A2731),1)&amp;""</f>
        <v/>
      </c>
      <c r="AD2736" s="206">
        <f t="array" ref="AD2736">SUMPRODUCT(MID(0&amp;AC2736,LARGE(INDEX(ISNUMBER(--MID(AC2736,ROW($A$1:$A$25),1))* ROW($A$1:$A$25),0),ROW($A$1:$A$25))+1,1)*10^ROW($A$1:$A$25)/10)</f>
        <v>0</v>
      </c>
      <c r="AE2736" s="180"/>
      <c r="AF2736" s="180"/>
      <c r="AG2736" s="180"/>
    </row>
    <row r="2737" spans="15:33" s="179" customFormat="1" x14ac:dyDescent="0.25">
      <c r="O2737" s="180"/>
      <c r="P2737" s="180"/>
      <c r="Q2737" s="180"/>
      <c r="R2737" s="180"/>
      <c r="S2737" s="180"/>
      <c r="T2737" s="180"/>
      <c r="U2737" s="180"/>
      <c r="V2737" s="180"/>
      <c r="W2737" s="180"/>
      <c r="X2737" s="180"/>
      <c r="Y2737" s="180"/>
      <c r="Z2737" s="180"/>
      <c r="AA2737" s="180"/>
      <c r="AB2737" s="180"/>
      <c r="AC2737" s="205" t="str">
        <f>INDEX(Tracking!$B$6:$B$3001,ROW(A2732),1)&amp;""</f>
        <v/>
      </c>
      <c r="AD2737" s="206">
        <f t="array" ref="AD2737">SUMPRODUCT(MID(0&amp;AC2737,LARGE(INDEX(ISNUMBER(--MID(AC2737,ROW($A$1:$A$25),1))* ROW($A$1:$A$25),0),ROW($A$1:$A$25))+1,1)*10^ROW($A$1:$A$25)/10)</f>
        <v>0</v>
      </c>
      <c r="AE2737" s="180"/>
      <c r="AF2737" s="180"/>
      <c r="AG2737" s="180"/>
    </row>
    <row r="2738" spans="15:33" s="179" customFormat="1" x14ac:dyDescent="0.25">
      <c r="O2738" s="180"/>
      <c r="P2738" s="180"/>
      <c r="Q2738" s="180"/>
      <c r="R2738" s="180"/>
      <c r="S2738" s="180"/>
      <c r="T2738" s="180"/>
      <c r="U2738" s="180"/>
      <c r="V2738" s="180"/>
      <c r="W2738" s="180"/>
      <c r="X2738" s="180"/>
      <c r="Y2738" s="180"/>
      <c r="Z2738" s="180"/>
      <c r="AA2738" s="180"/>
      <c r="AB2738" s="180"/>
      <c r="AC2738" s="205" t="str">
        <f>INDEX(Tracking!$B$6:$B$3001,ROW(A2733),1)&amp;""</f>
        <v/>
      </c>
      <c r="AD2738" s="206">
        <f t="array" ref="AD2738">SUMPRODUCT(MID(0&amp;AC2738,LARGE(INDEX(ISNUMBER(--MID(AC2738,ROW($A$1:$A$25),1))* ROW($A$1:$A$25),0),ROW($A$1:$A$25))+1,1)*10^ROW($A$1:$A$25)/10)</f>
        <v>0</v>
      </c>
      <c r="AE2738" s="180"/>
      <c r="AF2738" s="180"/>
      <c r="AG2738" s="180"/>
    </row>
    <row r="2739" spans="15:33" s="179" customFormat="1" x14ac:dyDescent="0.25">
      <c r="O2739" s="180"/>
      <c r="P2739" s="180"/>
      <c r="Q2739" s="180"/>
      <c r="R2739" s="180"/>
      <c r="S2739" s="180"/>
      <c r="T2739" s="180"/>
      <c r="U2739" s="180"/>
      <c r="V2739" s="180"/>
      <c r="W2739" s="180"/>
      <c r="X2739" s="180"/>
      <c r="Y2739" s="180"/>
      <c r="Z2739" s="180"/>
      <c r="AA2739" s="180"/>
      <c r="AB2739" s="180"/>
      <c r="AC2739" s="205" t="str">
        <f>INDEX(Tracking!$B$6:$B$3001,ROW(A2734),1)&amp;""</f>
        <v/>
      </c>
      <c r="AD2739" s="206">
        <f t="array" ref="AD2739">SUMPRODUCT(MID(0&amp;AC2739,LARGE(INDEX(ISNUMBER(--MID(AC2739,ROW($A$1:$A$25),1))* ROW($A$1:$A$25),0),ROW($A$1:$A$25))+1,1)*10^ROW($A$1:$A$25)/10)</f>
        <v>0</v>
      </c>
      <c r="AE2739" s="180"/>
      <c r="AF2739" s="180"/>
      <c r="AG2739" s="180"/>
    </row>
    <row r="2740" spans="15:33" s="179" customFormat="1" x14ac:dyDescent="0.25">
      <c r="O2740" s="180"/>
      <c r="P2740" s="180"/>
      <c r="Q2740" s="180"/>
      <c r="R2740" s="180"/>
      <c r="S2740" s="180"/>
      <c r="T2740" s="180"/>
      <c r="U2740" s="180"/>
      <c r="V2740" s="180"/>
      <c r="W2740" s="180"/>
      <c r="X2740" s="180"/>
      <c r="Y2740" s="180"/>
      <c r="Z2740" s="180"/>
      <c r="AA2740" s="180"/>
      <c r="AB2740" s="180"/>
      <c r="AC2740" s="205" t="str">
        <f>INDEX(Tracking!$B$6:$B$3001,ROW(A2735),1)&amp;""</f>
        <v/>
      </c>
      <c r="AD2740" s="206">
        <f t="array" ref="AD2740">SUMPRODUCT(MID(0&amp;AC2740,LARGE(INDEX(ISNUMBER(--MID(AC2740,ROW($A$1:$A$25),1))* ROW($A$1:$A$25),0),ROW($A$1:$A$25))+1,1)*10^ROW($A$1:$A$25)/10)</f>
        <v>0</v>
      </c>
      <c r="AE2740" s="180"/>
      <c r="AF2740" s="180"/>
      <c r="AG2740" s="180"/>
    </row>
    <row r="2741" spans="15:33" s="179" customFormat="1" x14ac:dyDescent="0.25">
      <c r="O2741" s="180"/>
      <c r="P2741" s="180"/>
      <c r="Q2741" s="180"/>
      <c r="R2741" s="180"/>
      <c r="S2741" s="180"/>
      <c r="T2741" s="180"/>
      <c r="U2741" s="180"/>
      <c r="V2741" s="180"/>
      <c r="W2741" s="180"/>
      <c r="X2741" s="180"/>
      <c r="Y2741" s="180"/>
      <c r="Z2741" s="180"/>
      <c r="AA2741" s="180"/>
      <c r="AB2741" s="180"/>
      <c r="AC2741" s="205" t="str">
        <f>INDEX(Tracking!$B$6:$B$3001,ROW(A2736),1)&amp;""</f>
        <v/>
      </c>
      <c r="AD2741" s="206">
        <f t="array" ref="AD2741">SUMPRODUCT(MID(0&amp;AC2741,LARGE(INDEX(ISNUMBER(--MID(AC2741,ROW($A$1:$A$25),1))* ROW($A$1:$A$25),0),ROW($A$1:$A$25))+1,1)*10^ROW($A$1:$A$25)/10)</f>
        <v>0</v>
      </c>
      <c r="AE2741" s="180"/>
      <c r="AF2741" s="180"/>
      <c r="AG2741" s="180"/>
    </row>
    <row r="2742" spans="15:33" s="179" customFormat="1" x14ac:dyDescent="0.25">
      <c r="O2742" s="180"/>
      <c r="P2742" s="180"/>
      <c r="Q2742" s="180"/>
      <c r="R2742" s="180"/>
      <c r="S2742" s="180"/>
      <c r="T2742" s="180"/>
      <c r="U2742" s="180"/>
      <c r="V2742" s="180"/>
      <c r="W2742" s="180"/>
      <c r="X2742" s="180"/>
      <c r="Y2742" s="180"/>
      <c r="Z2742" s="180"/>
      <c r="AA2742" s="180"/>
      <c r="AB2742" s="180"/>
      <c r="AC2742" s="205" t="str">
        <f>INDEX(Tracking!$B$6:$B$3001,ROW(A2737),1)&amp;""</f>
        <v/>
      </c>
      <c r="AD2742" s="206">
        <f t="array" ref="AD2742">SUMPRODUCT(MID(0&amp;AC2742,LARGE(INDEX(ISNUMBER(--MID(AC2742,ROW($A$1:$A$25),1))* ROW($A$1:$A$25),0),ROW($A$1:$A$25))+1,1)*10^ROW($A$1:$A$25)/10)</f>
        <v>0</v>
      </c>
      <c r="AE2742" s="180"/>
      <c r="AF2742" s="180"/>
      <c r="AG2742" s="180"/>
    </row>
    <row r="2743" spans="15:33" s="179" customFormat="1" x14ac:dyDescent="0.25">
      <c r="O2743" s="180"/>
      <c r="P2743" s="180"/>
      <c r="Q2743" s="180"/>
      <c r="R2743" s="180"/>
      <c r="S2743" s="180"/>
      <c r="T2743" s="180"/>
      <c r="U2743" s="180"/>
      <c r="V2743" s="180"/>
      <c r="W2743" s="180"/>
      <c r="X2743" s="180"/>
      <c r="Y2743" s="180"/>
      <c r="Z2743" s="180"/>
      <c r="AA2743" s="180"/>
      <c r="AB2743" s="180"/>
      <c r="AC2743" s="205" t="str">
        <f>INDEX(Tracking!$B$6:$B$3001,ROW(A2738),1)&amp;""</f>
        <v/>
      </c>
      <c r="AD2743" s="206">
        <f t="array" ref="AD2743">SUMPRODUCT(MID(0&amp;AC2743,LARGE(INDEX(ISNUMBER(--MID(AC2743,ROW($A$1:$A$25),1))* ROW($A$1:$A$25),0),ROW($A$1:$A$25))+1,1)*10^ROW($A$1:$A$25)/10)</f>
        <v>0</v>
      </c>
      <c r="AE2743" s="180"/>
      <c r="AF2743" s="180"/>
      <c r="AG2743" s="180"/>
    </row>
    <row r="2744" spans="15:33" s="179" customFormat="1" x14ac:dyDescent="0.25">
      <c r="O2744" s="180"/>
      <c r="P2744" s="180"/>
      <c r="Q2744" s="180"/>
      <c r="R2744" s="180"/>
      <c r="S2744" s="180"/>
      <c r="T2744" s="180"/>
      <c r="U2744" s="180"/>
      <c r="V2744" s="180"/>
      <c r="W2744" s="180"/>
      <c r="X2744" s="180"/>
      <c r="Y2744" s="180"/>
      <c r="Z2744" s="180"/>
      <c r="AA2744" s="180"/>
      <c r="AB2744" s="180"/>
      <c r="AC2744" s="205" t="str">
        <f>INDEX(Tracking!$B$6:$B$3001,ROW(A2739),1)&amp;""</f>
        <v/>
      </c>
      <c r="AD2744" s="206">
        <f t="array" ref="AD2744">SUMPRODUCT(MID(0&amp;AC2744,LARGE(INDEX(ISNUMBER(--MID(AC2744,ROW($A$1:$A$25),1))* ROW($A$1:$A$25),0),ROW($A$1:$A$25))+1,1)*10^ROW($A$1:$A$25)/10)</f>
        <v>0</v>
      </c>
      <c r="AE2744" s="180"/>
      <c r="AF2744" s="180"/>
      <c r="AG2744" s="180"/>
    </row>
    <row r="2745" spans="15:33" s="179" customFormat="1" x14ac:dyDescent="0.25">
      <c r="O2745" s="180"/>
      <c r="P2745" s="180"/>
      <c r="Q2745" s="180"/>
      <c r="R2745" s="180"/>
      <c r="S2745" s="180"/>
      <c r="T2745" s="180"/>
      <c r="U2745" s="180"/>
      <c r="V2745" s="180"/>
      <c r="W2745" s="180"/>
      <c r="X2745" s="180"/>
      <c r="Y2745" s="180"/>
      <c r="Z2745" s="180"/>
      <c r="AA2745" s="180"/>
      <c r="AB2745" s="180"/>
      <c r="AC2745" s="205" t="str">
        <f>INDEX(Tracking!$B$6:$B$3001,ROW(A2740),1)&amp;""</f>
        <v/>
      </c>
      <c r="AD2745" s="206">
        <f t="array" ref="AD2745">SUMPRODUCT(MID(0&amp;AC2745,LARGE(INDEX(ISNUMBER(--MID(AC2745,ROW($A$1:$A$25),1))* ROW($A$1:$A$25),0),ROW($A$1:$A$25))+1,1)*10^ROW($A$1:$A$25)/10)</f>
        <v>0</v>
      </c>
      <c r="AE2745" s="180"/>
      <c r="AF2745" s="180"/>
      <c r="AG2745" s="180"/>
    </row>
    <row r="2746" spans="15:33" s="179" customFormat="1" x14ac:dyDescent="0.25">
      <c r="O2746" s="180"/>
      <c r="P2746" s="180"/>
      <c r="Q2746" s="180"/>
      <c r="R2746" s="180"/>
      <c r="S2746" s="180"/>
      <c r="T2746" s="180"/>
      <c r="U2746" s="180"/>
      <c r="V2746" s="180"/>
      <c r="W2746" s="180"/>
      <c r="X2746" s="180"/>
      <c r="Y2746" s="180"/>
      <c r="Z2746" s="180"/>
      <c r="AA2746" s="180"/>
      <c r="AB2746" s="180"/>
      <c r="AC2746" s="205" t="str">
        <f>INDEX(Tracking!$B$6:$B$3001,ROW(A2741),1)&amp;""</f>
        <v/>
      </c>
      <c r="AD2746" s="206">
        <f t="array" ref="AD2746">SUMPRODUCT(MID(0&amp;AC2746,LARGE(INDEX(ISNUMBER(--MID(AC2746,ROW($A$1:$A$25),1))* ROW($A$1:$A$25),0),ROW($A$1:$A$25))+1,1)*10^ROW($A$1:$A$25)/10)</f>
        <v>0</v>
      </c>
      <c r="AE2746" s="180"/>
      <c r="AF2746" s="180"/>
      <c r="AG2746" s="180"/>
    </row>
    <row r="2747" spans="15:33" s="179" customFormat="1" x14ac:dyDescent="0.25">
      <c r="O2747" s="180"/>
      <c r="P2747" s="180"/>
      <c r="Q2747" s="180"/>
      <c r="R2747" s="180"/>
      <c r="S2747" s="180"/>
      <c r="T2747" s="180"/>
      <c r="U2747" s="180"/>
      <c r="V2747" s="180"/>
      <c r="W2747" s="180"/>
      <c r="X2747" s="180"/>
      <c r="Y2747" s="180"/>
      <c r="Z2747" s="180"/>
      <c r="AA2747" s="180"/>
      <c r="AB2747" s="180"/>
      <c r="AC2747" s="205" t="str">
        <f>INDEX(Tracking!$B$6:$B$3001,ROW(A2742),1)&amp;""</f>
        <v/>
      </c>
      <c r="AD2747" s="206">
        <f t="array" ref="AD2747">SUMPRODUCT(MID(0&amp;AC2747,LARGE(INDEX(ISNUMBER(--MID(AC2747,ROW($A$1:$A$25),1))* ROW($A$1:$A$25),0),ROW($A$1:$A$25))+1,1)*10^ROW($A$1:$A$25)/10)</f>
        <v>0</v>
      </c>
      <c r="AE2747" s="180"/>
      <c r="AF2747" s="180"/>
      <c r="AG2747" s="180"/>
    </row>
    <row r="2748" spans="15:33" s="179" customFormat="1" x14ac:dyDescent="0.25">
      <c r="O2748" s="180"/>
      <c r="P2748" s="180"/>
      <c r="Q2748" s="180"/>
      <c r="R2748" s="180"/>
      <c r="S2748" s="180"/>
      <c r="T2748" s="180"/>
      <c r="U2748" s="180"/>
      <c r="V2748" s="180"/>
      <c r="W2748" s="180"/>
      <c r="X2748" s="180"/>
      <c r="Y2748" s="180"/>
      <c r="Z2748" s="180"/>
      <c r="AA2748" s="180"/>
      <c r="AB2748" s="180"/>
      <c r="AC2748" s="205" t="str">
        <f>INDEX(Tracking!$B$6:$B$3001,ROW(A2743),1)&amp;""</f>
        <v/>
      </c>
      <c r="AD2748" s="206">
        <f t="array" ref="AD2748">SUMPRODUCT(MID(0&amp;AC2748,LARGE(INDEX(ISNUMBER(--MID(AC2748,ROW($A$1:$A$25),1))* ROW($A$1:$A$25),0),ROW($A$1:$A$25))+1,1)*10^ROW($A$1:$A$25)/10)</f>
        <v>0</v>
      </c>
      <c r="AE2748" s="180"/>
      <c r="AF2748" s="180"/>
      <c r="AG2748" s="180"/>
    </row>
    <row r="2749" spans="15:33" s="179" customFormat="1" x14ac:dyDescent="0.25">
      <c r="O2749" s="180"/>
      <c r="P2749" s="180"/>
      <c r="Q2749" s="180"/>
      <c r="R2749" s="180"/>
      <c r="S2749" s="180"/>
      <c r="T2749" s="180"/>
      <c r="U2749" s="180"/>
      <c r="V2749" s="180"/>
      <c r="W2749" s="180"/>
      <c r="X2749" s="180"/>
      <c r="Y2749" s="180"/>
      <c r="Z2749" s="180"/>
      <c r="AA2749" s="180"/>
      <c r="AB2749" s="180"/>
      <c r="AC2749" s="205" t="str">
        <f>INDEX(Tracking!$B$6:$B$3001,ROW(A2744),1)&amp;""</f>
        <v/>
      </c>
      <c r="AD2749" s="206">
        <f t="array" ref="AD2749">SUMPRODUCT(MID(0&amp;AC2749,LARGE(INDEX(ISNUMBER(--MID(AC2749,ROW($A$1:$A$25),1))* ROW($A$1:$A$25),0),ROW($A$1:$A$25))+1,1)*10^ROW($A$1:$A$25)/10)</f>
        <v>0</v>
      </c>
      <c r="AE2749" s="180"/>
      <c r="AF2749" s="180"/>
      <c r="AG2749" s="180"/>
    </row>
    <row r="2750" spans="15:33" s="179" customFormat="1" x14ac:dyDescent="0.25">
      <c r="O2750" s="180"/>
      <c r="P2750" s="180"/>
      <c r="Q2750" s="180"/>
      <c r="R2750" s="180"/>
      <c r="S2750" s="180"/>
      <c r="T2750" s="180"/>
      <c r="U2750" s="180"/>
      <c r="V2750" s="180"/>
      <c r="W2750" s="180"/>
      <c r="X2750" s="180"/>
      <c r="Y2750" s="180"/>
      <c r="Z2750" s="180"/>
      <c r="AA2750" s="180"/>
      <c r="AB2750" s="180"/>
      <c r="AC2750" s="205" t="str">
        <f>INDEX(Tracking!$B$6:$B$3001,ROW(A2745),1)&amp;""</f>
        <v/>
      </c>
      <c r="AD2750" s="206">
        <f t="array" ref="AD2750">SUMPRODUCT(MID(0&amp;AC2750,LARGE(INDEX(ISNUMBER(--MID(AC2750,ROW($A$1:$A$25),1))* ROW($A$1:$A$25),0),ROW($A$1:$A$25))+1,1)*10^ROW($A$1:$A$25)/10)</f>
        <v>0</v>
      </c>
      <c r="AE2750" s="180"/>
      <c r="AF2750" s="180"/>
      <c r="AG2750" s="180"/>
    </row>
    <row r="2751" spans="15:33" s="179" customFormat="1" x14ac:dyDescent="0.25">
      <c r="O2751" s="180"/>
      <c r="P2751" s="180"/>
      <c r="Q2751" s="180"/>
      <c r="R2751" s="180"/>
      <c r="S2751" s="180"/>
      <c r="T2751" s="180"/>
      <c r="U2751" s="180"/>
      <c r="V2751" s="180"/>
      <c r="W2751" s="180"/>
      <c r="X2751" s="180"/>
      <c r="Y2751" s="180"/>
      <c r="Z2751" s="180"/>
      <c r="AA2751" s="180"/>
      <c r="AB2751" s="180"/>
      <c r="AC2751" s="205" t="str">
        <f>INDEX(Tracking!$B$6:$B$3001,ROW(A2746),1)&amp;""</f>
        <v/>
      </c>
      <c r="AD2751" s="206">
        <f t="array" ref="AD2751">SUMPRODUCT(MID(0&amp;AC2751,LARGE(INDEX(ISNUMBER(--MID(AC2751,ROW($A$1:$A$25),1))* ROW($A$1:$A$25),0),ROW($A$1:$A$25))+1,1)*10^ROW($A$1:$A$25)/10)</f>
        <v>0</v>
      </c>
      <c r="AE2751" s="180"/>
      <c r="AF2751" s="180"/>
      <c r="AG2751" s="180"/>
    </row>
    <row r="2752" spans="15:33" s="179" customFormat="1" x14ac:dyDescent="0.25">
      <c r="O2752" s="180"/>
      <c r="P2752" s="180"/>
      <c r="Q2752" s="180"/>
      <c r="R2752" s="180"/>
      <c r="S2752" s="180"/>
      <c r="T2752" s="180"/>
      <c r="U2752" s="180"/>
      <c r="V2752" s="180"/>
      <c r="W2752" s="180"/>
      <c r="X2752" s="180"/>
      <c r="Y2752" s="180"/>
      <c r="Z2752" s="180"/>
      <c r="AA2752" s="180"/>
      <c r="AB2752" s="180"/>
      <c r="AC2752" s="205" t="str">
        <f>INDEX(Tracking!$B$6:$B$3001,ROW(A2747),1)&amp;""</f>
        <v/>
      </c>
      <c r="AD2752" s="206">
        <f t="array" ref="AD2752">SUMPRODUCT(MID(0&amp;AC2752,LARGE(INDEX(ISNUMBER(--MID(AC2752,ROW($A$1:$A$25),1))* ROW($A$1:$A$25),0),ROW($A$1:$A$25))+1,1)*10^ROW($A$1:$A$25)/10)</f>
        <v>0</v>
      </c>
      <c r="AE2752" s="180"/>
      <c r="AF2752" s="180"/>
      <c r="AG2752" s="180"/>
    </row>
    <row r="2753" spans="15:33" s="179" customFormat="1" x14ac:dyDescent="0.25">
      <c r="O2753" s="180"/>
      <c r="P2753" s="180"/>
      <c r="Q2753" s="180"/>
      <c r="R2753" s="180"/>
      <c r="S2753" s="180"/>
      <c r="T2753" s="180"/>
      <c r="U2753" s="180"/>
      <c r="V2753" s="180"/>
      <c r="W2753" s="180"/>
      <c r="X2753" s="180"/>
      <c r="Y2753" s="180"/>
      <c r="Z2753" s="180"/>
      <c r="AA2753" s="180"/>
      <c r="AB2753" s="180"/>
      <c r="AC2753" s="205" t="str">
        <f>INDEX(Tracking!$B$6:$B$3001,ROW(A2748),1)&amp;""</f>
        <v/>
      </c>
      <c r="AD2753" s="206">
        <f t="array" ref="AD2753">SUMPRODUCT(MID(0&amp;AC2753,LARGE(INDEX(ISNUMBER(--MID(AC2753,ROW($A$1:$A$25),1))* ROW($A$1:$A$25),0),ROW($A$1:$A$25))+1,1)*10^ROW($A$1:$A$25)/10)</f>
        <v>0</v>
      </c>
      <c r="AE2753" s="180"/>
      <c r="AF2753" s="180"/>
      <c r="AG2753" s="180"/>
    </row>
    <row r="2754" spans="15:33" s="179" customFormat="1" x14ac:dyDescent="0.25">
      <c r="O2754" s="180"/>
      <c r="P2754" s="180"/>
      <c r="Q2754" s="180"/>
      <c r="R2754" s="180"/>
      <c r="S2754" s="180"/>
      <c r="T2754" s="180"/>
      <c r="U2754" s="180"/>
      <c r="V2754" s="180"/>
      <c r="W2754" s="180"/>
      <c r="X2754" s="180"/>
      <c r="Y2754" s="180"/>
      <c r="Z2754" s="180"/>
      <c r="AA2754" s="180"/>
      <c r="AB2754" s="180"/>
      <c r="AC2754" s="205" t="str">
        <f>INDEX(Tracking!$B$6:$B$3001,ROW(A2749),1)&amp;""</f>
        <v/>
      </c>
      <c r="AD2754" s="206">
        <f t="array" ref="AD2754">SUMPRODUCT(MID(0&amp;AC2754,LARGE(INDEX(ISNUMBER(--MID(AC2754,ROW($A$1:$A$25),1))* ROW($A$1:$A$25),0),ROW($A$1:$A$25))+1,1)*10^ROW($A$1:$A$25)/10)</f>
        <v>0</v>
      </c>
      <c r="AE2754" s="180"/>
      <c r="AF2754" s="180"/>
      <c r="AG2754" s="180"/>
    </row>
    <row r="2755" spans="15:33" s="179" customFormat="1" x14ac:dyDescent="0.25">
      <c r="O2755" s="180"/>
      <c r="P2755" s="180"/>
      <c r="Q2755" s="180"/>
      <c r="R2755" s="180"/>
      <c r="S2755" s="180"/>
      <c r="T2755" s="180"/>
      <c r="U2755" s="180"/>
      <c r="V2755" s="180"/>
      <c r="W2755" s="180"/>
      <c r="X2755" s="180"/>
      <c r="Y2755" s="180"/>
      <c r="Z2755" s="180"/>
      <c r="AA2755" s="180"/>
      <c r="AB2755" s="180"/>
      <c r="AC2755" s="205" t="str">
        <f>INDEX(Tracking!$B$6:$B$3001,ROW(A2750),1)&amp;""</f>
        <v/>
      </c>
      <c r="AD2755" s="206">
        <f t="array" ref="AD2755">SUMPRODUCT(MID(0&amp;AC2755,LARGE(INDEX(ISNUMBER(--MID(AC2755,ROW($A$1:$A$25),1))* ROW($A$1:$A$25),0),ROW($A$1:$A$25))+1,1)*10^ROW($A$1:$A$25)/10)</f>
        <v>0</v>
      </c>
      <c r="AE2755" s="180"/>
      <c r="AF2755" s="180"/>
      <c r="AG2755" s="180"/>
    </row>
    <row r="2756" spans="15:33" s="179" customFormat="1" x14ac:dyDescent="0.25">
      <c r="O2756" s="180"/>
      <c r="P2756" s="180"/>
      <c r="Q2756" s="180"/>
      <c r="R2756" s="180"/>
      <c r="S2756" s="180"/>
      <c r="T2756" s="180"/>
      <c r="U2756" s="180"/>
      <c r="V2756" s="180"/>
      <c r="W2756" s="180"/>
      <c r="X2756" s="180"/>
      <c r="Y2756" s="180"/>
      <c r="Z2756" s="180"/>
      <c r="AA2756" s="180"/>
      <c r="AB2756" s="180"/>
      <c r="AC2756" s="205" t="str">
        <f>INDEX(Tracking!$B$6:$B$3001,ROW(A2751),1)&amp;""</f>
        <v/>
      </c>
      <c r="AD2756" s="206">
        <f t="array" ref="AD2756">SUMPRODUCT(MID(0&amp;AC2756,LARGE(INDEX(ISNUMBER(--MID(AC2756,ROW($A$1:$A$25),1))* ROW($A$1:$A$25),0),ROW($A$1:$A$25))+1,1)*10^ROW($A$1:$A$25)/10)</f>
        <v>0</v>
      </c>
      <c r="AE2756" s="180"/>
      <c r="AF2756" s="180"/>
      <c r="AG2756" s="180"/>
    </row>
    <row r="2757" spans="15:33" s="179" customFormat="1" x14ac:dyDescent="0.25">
      <c r="O2757" s="180"/>
      <c r="P2757" s="180"/>
      <c r="Q2757" s="180"/>
      <c r="R2757" s="180"/>
      <c r="S2757" s="180"/>
      <c r="T2757" s="180"/>
      <c r="U2757" s="180"/>
      <c r="V2757" s="180"/>
      <c r="W2757" s="180"/>
      <c r="X2757" s="180"/>
      <c r="Y2757" s="180"/>
      <c r="Z2757" s="180"/>
      <c r="AA2757" s="180"/>
      <c r="AB2757" s="180"/>
      <c r="AC2757" s="205" t="str">
        <f>INDEX(Tracking!$B$6:$B$3001,ROW(A2752),1)&amp;""</f>
        <v/>
      </c>
      <c r="AD2757" s="206">
        <f t="array" ref="AD2757">SUMPRODUCT(MID(0&amp;AC2757,LARGE(INDEX(ISNUMBER(--MID(AC2757,ROW($A$1:$A$25),1))* ROW($A$1:$A$25),0),ROW($A$1:$A$25))+1,1)*10^ROW($A$1:$A$25)/10)</f>
        <v>0</v>
      </c>
      <c r="AE2757" s="180"/>
      <c r="AF2757" s="180"/>
      <c r="AG2757" s="180"/>
    </row>
    <row r="2758" spans="15:33" s="179" customFormat="1" x14ac:dyDescent="0.25">
      <c r="O2758" s="180"/>
      <c r="P2758" s="180"/>
      <c r="Q2758" s="180"/>
      <c r="R2758" s="180"/>
      <c r="S2758" s="180"/>
      <c r="T2758" s="180"/>
      <c r="U2758" s="180"/>
      <c r="V2758" s="180"/>
      <c r="W2758" s="180"/>
      <c r="X2758" s="180"/>
      <c r="Y2758" s="180"/>
      <c r="Z2758" s="180"/>
      <c r="AA2758" s="180"/>
      <c r="AB2758" s="180"/>
      <c r="AC2758" s="205" t="str">
        <f>INDEX(Tracking!$B$6:$B$3001,ROW(A2753),1)&amp;""</f>
        <v/>
      </c>
      <c r="AD2758" s="206">
        <f t="array" ref="AD2758">SUMPRODUCT(MID(0&amp;AC2758,LARGE(INDEX(ISNUMBER(--MID(AC2758,ROW($A$1:$A$25),1))* ROW($A$1:$A$25),0),ROW($A$1:$A$25))+1,1)*10^ROW($A$1:$A$25)/10)</f>
        <v>0</v>
      </c>
      <c r="AE2758" s="180"/>
      <c r="AF2758" s="180"/>
      <c r="AG2758" s="180"/>
    </row>
    <row r="2759" spans="15:33" s="179" customFormat="1" x14ac:dyDescent="0.25">
      <c r="O2759" s="180"/>
      <c r="P2759" s="180"/>
      <c r="Q2759" s="180"/>
      <c r="R2759" s="180"/>
      <c r="S2759" s="180"/>
      <c r="T2759" s="180"/>
      <c r="U2759" s="180"/>
      <c r="V2759" s="180"/>
      <c r="W2759" s="180"/>
      <c r="X2759" s="180"/>
      <c r="Y2759" s="180"/>
      <c r="Z2759" s="180"/>
      <c r="AA2759" s="180"/>
      <c r="AB2759" s="180"/>
      <c r="AC2759" s="205" t="str">
        <f>INDEX(Tracking!$B$6:$B$3001,ROW(A2754),1)&amp;""</f>
        <v/>
      </c>
      <c r="AD2759" s="206">
        <f t="array" ref="AD2759">SUMPRODUCT(MID(0&amp;AC2759,LARGE(INDEX(ISNUMBER(--MID(AC2759,ROW($A$1:$A$25),1))* ROW($A$1:$A$25),0),ROW($A$1:$A$25))+1,1)*10^ROW($A$1:$A$25)/10)</f>
        <v>0</v>
      </c>
      <c r="AE2759" s="180"/>
      <c r="AF2759" s="180"/>
      <c r="AG2759" s="180"/>
    </row>
    <row r="2760" spans="15:33" s="179" customFormat="1" x14ac:dyDescent="0.25">
      <c r="O2760" s="180"/>
      <c r="P2760" s="180"/>
      <c r="Q2760" s="180"/>
      <c r="R2760" s="180"/>
      <c r="S2760" s="180"/>
      <c r="T2760" s="180"/>
      <c r="U2760" s="180"/>
      <c r="V2760" s="180"/>
      <c r="W2760" s="180"/>
      <c r="X2760" s="180"/>
      <c r="Y2760" s="180"/>
      <c r="Z2760" s="180"/>
      <c r="AA2760" s="180"/>
      <c r="AB2760" s="180"/>
      <c r="AC2760" s="205" t="str">
        <f>INDEX(Tracking!$B$6:$B$3001,ROW(A2755),1)&amp;""</f>
        <v/>
      </c>
      <c r="AD2760" s="206">
        <f t="array" ref="AD2760">SUMPRODUCT(MID(0&amp;AC2760,LARGE(INDEX(ISNUMBER(--MID(AC2760,ROW($A$1:$A$25),1))* ROW($A$1:$A$25),0),ROW($A$1:$A$25))+1,1)*10^ROW($A$1:$A$25)/10)</f>
        <v>0</v>
      </c>
      <c r="AE2760" s="180"/>
      <c r="AF2760" s="180"/>
      <c r="AG2760" s="180"/>
    </row>
    <row r="2761" spans="15:33" s="179" customFormat="1" x14ac:dyDescent="0.25">
      <c r="O2761" s="180"/>
      <c r="P2761" s="180"/>
      <c r="Q2761" s="180"/>
      <c r="R2761" s="180"/>
      <c r="S2761" s="180"/>
      <c r="T2761" s="180"/>
      <c r="U2761" s="180"/>
      <c r="V2761" s="180"/>
      <c r="W2761" s="180"/>
      <c r="X2761" s="180"/>
      <c r="Y2761" s="180"/>
      <c r="Z2761" s="180"/>
      <c r="AA2761" s="180"/>
      <c r="AB2761" s="180"/>
      <c r="AC2761" s="205" t="str">
        <f>INDEX(Tracking!$B$6:$B$3001,ROW(A2756),1)&amp;""</f>
        <v/>
      </c>
      <c r="AD2761" s="206">
        <f t="array" ref="AD2761">SUMPRODUCT(MID(0&amp;AC2761,LARGE(INDEX(ISNUMBER(--MID(AC2761,ROW($A$1:$A$25),1))* ROW($A$1:$A$25),0),ROW($A$1:$A$25))+1,1)*10^ROW($A$1:$A$25)/10)</f>
        <v>0</v>
      </c>
      <c r="AE2761" s="180"/>
      <c r="AF2761" s="180"/>
      <c r="AG2761" s="180"/>
    </row>
    <row r="2762" spans="15:33" s="179" customFormat="1" x14ac:dyDescent="0.25">
      <c r="O2762" s="180"/>
      <c r="P2762" s="180"/>
      <c r="Q2762" s="180"/>
      <c r="R2762" s="180"/>
      <c r="S2762" s="180"/>
      <c r="T2762" s="180"/>
      <c r="U2762" s="180"/>
      <c r="V2762" s="180"/>
      <c r="W2762" s="180"/>
      <c r="X2762" s="180"/>
      <c r="Y2762" s="180"/>
      <c r="Z2762" s="180"/>
      <c r="AA2762" s="180"/>
      <c r="AB2762" s="180"/>
      <c r="AC2762" s="205" t="str">
        <f>INDEX(Tracking!$B$6:$B$3001,ROW(A2757),1)&amp;""</f>
        <v/>
      </c>
      <c r="AD2762" s="206">
        <f t="array" ref="AD2762">SUMPRODUCT(MID(0&amp;AC2762,LARGE(INDEX(ISNUMBER(--MID(AC2762,ROW($A$1:$A$25),1))* ROW($A$1:$A$25),0),ROW($A$1:$A$25))+1,1)*10^ROW($A$1:$A$25)/10)</f>
        <v>0</v>
      </c>
      <c r="AE2762" s="180"/>
      <c r="AF2762" s="180"/>
      <c r="AG2762" s="180"/>
    </row>
    <row r="2763" spans="15:33" s="179" customFormat="1" x14ac:dyDescent="0.25">
      <c r="O2763" s="180"/>
      <c r="P2763" s="180"/>
      <c r="Q2763" s="180"/>
      <c r="R2763" s="180"/>
      <c r="S2763" s="180"/>
      <c r="T2763" s="180"/>
      <c r="U2763" s="180"/>
      <c r="V2763" s="180"/>
      <c r="W2763" s="180"/>
      <c r="X2763" s="180"/>
      <c r="Y2763" s="180"/>
      <c r="Z2763" s="180"/>
      <c r="AA2763" s="180"/>
      <c r="AB2763" s="180"/>
      <c r="AC2763" s="205" t="str">
        <f>INDEX(Tracking!$B$6:$B$3001,ROW(A2758),1)&amp;""</f>
        <v/>
      </c>
      <c r="AD2763" s="206">
        <f t="array" ref="AD2763">SUMPRODUCT(MID(0&amp;AC2763,LARGE(INDEX(ISNUMBER(--MID(AC2763,ROW($A$1:$A$25),1))* ROW($A$1:$A$25),0),ROW($A$1:$A$25))+1,1)*10^ROW($A$1:$A$25)/10)</f>
        <v>0</v>
      </c>
      <c r="AE2763" s="180"/>
      <c r="AF2763" s="180"/>
      <c r="AG2763" s="180"/>
    </row>
    <row r="2764" spans="15:33" s="179" customFormat="1" x14ac:dyDescent="0.25">
      <c r="O2764" s="180"/>
      <c r="P2764" s="180"/>
      <c r="Q2764" s="180"/>
      <c r="R2764" s="180"/>
      <c r="S2764" s="180"/>
      <c r="T2764" s="180"/>
      <c r="U2764" s="180"/>
      <c r="V2764" s="180"/>
      <c r="W2764" s="180"/>
      <c r="X2764" s="180"/>
      <c r="Y2764" s="180"/>
      <c r="Z2764" s="180"/>
      <c r="AA2764" s="180"/>
      <c r="AB2764" s="180"/>
      <c r="AC2764" s="205" t="str">
        <f>INDEX(Tracking!$B$6:$B$3001,ROW(A2759),1)&amp;""</f>
        <v/>
      </c>
      <c r="AD2764" s="206">
        <f t="array" ref="AD2764">SUMPRODUCT(MID(0&amp;AC2764,LARGE(INDEX(ISNUMBER(--MID(AC2764,ROW($A$1:$A$25),1))* ROW($A$1:$A$25),0),ROW($A$1:$A$25))+1,1)*10^ROW($A$1:$A$25)/10)</f>
        <v>0</v>
      </c>
      <c r="AE2764" s="180"/>
      <c r="AF2764" s="180"/>
      <c r="AG2764" s="180"/>
    </row>
    <row r="2765" spans="15:33" s="179" customFormat="1" x14ac:dyDescent="0.25">
      <c r="O2765" s="180"/>
      <c r="P2765" s="180"/>
      <c r="Q2765" s="180"/>
      <c r="R2765" s="180"/>
      <c r="S2765" s="180"/>
      <c r="T2765" s="180"/>
      <c r="U2765" s="180"/>
      <c r="V2765" s="180"/>
      <c r="W2765" s="180"/>
      <c r="X2765" s="180"/>
      <c r="Y2765" s="180"/>
      <c r="Z2765" s="180"/>
      <c r="AA2765" s="180"/>
      <c r="AB2765" s="180"/>
      <c r="AC2765" s="205" t="str">
        <f>INDEX(Tracking!$B$6:$B$3001,ROW(A2760),1)&amp;""</f>
        <v/>
      </c>
      <c r="AD2765" s="206">
        <f t="array" ref="AD2765">SUMPRODUCT(MID(0&amp;AC2765,LARGE(INDEX(ISNUMBER(--MID(AC2765,ROW($A$1:$A$25),1))* ROW($A$1:$A$25),0),ROW($A$1:$A$25))+1,1)*10^ROW($A$1:$A$25)/10)</f>
        <v>0</v>
      </c>
      <c r="AE2765" s="180"/>
      <c r="AF2765" s="180"/>
      <c r="AG2765" s="180"/>
    </row>
    <row r="2766" spans="15:33" s="179" customFormat="1" x14ac:dyDescent="0.25">
      <c r="O2766" s="180"/>
      <c r="P2766" s="180"/>
      <c r="Q2766" s="180"/>
      <c r="R2766" s="180"/>
      <c r="S2766" s="180"/>
      <c r="T2766" s="180"/>
      <c r="U2766" s="180"/>
      <c r="V2766" s="180"/>
      <c r="W2766" s="180"/>
      <c r="X2766" s="180"/>
      <c r="Y2766" s="180"/>
      <c r="Z2766" s="180"/>
      <c r="AA2766" s="180"/>
      <c r="AB2766" s="180"/>
      <c r="AC2766" s="205" t="str">
        <f>INDEX(Tracking!$B$6:$B$3001,ROW(A2761),1)&amp;""</f>
        <v/>
      </c>
      <c r="AD2766" s="206">
        <f t="array" ref="AD2766">SUMPRODUCT(MID(0&amp;AC2766,LARGE(INDEX(ISNUMBER(--MID(AC2766,ROW($A$1:$A$25),1))* ROW($A$1:$A$25),0),ROW($A$1:$A$25))+1,1)*10^ROW($A$1:$A$25)/10)</f>
        <v>0</v>
      </c>
      <c r="AE2766" s="180"/>
      <c r="AF2766" s="180"/>
      <c r="AG2766" s="180"/>
    </row>
    <row r="2767" spans="15:33" s="179" customFormat="1" x14ac:dyDescent="0.25">
      <c r="O2767" s="180"/>
      <c r="P2767" s="180"/>
      <c r="Q2767" s="180"/>
      <c r="R2767" s="180"/>
      <c r="S2767" s="180"/>
      <c r="T2767" s="180"/>
      <c r="U2767" s="180"/>
      <c r="V2767" s="180"/>
      <c r="W2767" s="180"/>
      <c r="X2767" s="180"/>
      <c r="Y2767" s="180"/>
      <c r="Z2767" s="180"/>
      <c r="AA2767" s="180"/>
      <c r="AB2767" s="180"/>
      <c r="AC2767" s="205" t="str">
        <f>INDEX(Tracking!$B$6:$B$3001,ROW(A2762),1)&amp;""</f>
        <v/>
      </c>
      <c r="AD2767" s="206">
        <f t="array" ref="AD2767">SUMPRODUCT(MID(0&amp;AC2767,LARGE(INDEX(ISNUMBER(--MID(AC2767,ROW($A$1:$A$25),1))* ROW($A$1:$A$25),0),ROW($A$1:$A$25))+1,1)*10^ROW($A$1:$A$25)/10)</f>
        <v>0</v>
      </c>
      <c r="AE2767" s="180"/>
      <c r="AF2767" s="180"/>
      <c r="AG2767" s="180"/>
    </row>
    <row r="2768" spans="15:33" s="179" customFormat="1" x14ac:dyDescent="0.25">
      <c r="O2768" s="180"/>
      <c r="P2768" s="180"/>
      <c r="Q2768" s="180"/>
      <c r="R2768" s="180"/>
      <c r="S2768" s="180"/>
      <c r="T2768" s="180"/>
      <c r="U2768" s="180"/>
      <c r="V2768" s="180"/>
      <c r="W2768" s="180"/>
      <c r="X2768" s="180"/>
      <c r="Y2768" s="180"/>
      <c r="Z2768" s="180"/>
      <c r="AA2768" s="180"/>
      <c r="AB2768" s="180"/>
      <c r="AC2768" s="205" t="str">
        <f>INDEX(Tracking!$B$6:$B$3001,ROW(A2763),1)&amp;""</f>
        <v/>
      </c>
      <c r="AD2768" s="206">
        <f t="array" ref="AD2768">SUMPRODUCT(MID(0&amp;AC2768,LARGE(INDEX(ISNUMBER(--MID(AC2768,ROW($A$1:$A$25),1))* ROW($A$1:$A$25),0),ROW($A$1:$A$25))+1,1)*10^ROW($A$1:$A$25)/10)</f>
        <v>0</v>
      </c>
      <c r="AE2768" s="180"/>
      <c r="AF2768" s="180"/>
      <c r="AG2768" s="180"/>
    </row>
    <row r="2769" spans="15:33" s="179" customFormat="1" x14ac:dyDescent="0.25">
      <c r="O2769" s="180"/>
      <c r="P2769" s="180"/>
      <c r="Q2769" s="180"/>
      <c r="R2769" s="180"/>
      <c r="S2769" s="180"/>
      <c r="T2769" s="180"/>
      <c r="U2769" s="180"/>
      <c r="V2769" s="180"/>
      <c r="W2769" s="180"/>
      <c r="X2769" s="180"/>
      <c r="Y2769" s="180"/>
      <c r="Z2769" s="180"/>
      <c r="AA2769" s="180"/>
      <c r="AB2769" s="180"/>
      <c r="AC2769" s="205" t="str">
        <f>INDEX(Tracking!$B$6:$B$3001,ROW(A2764),1)&amp;""</f>
        <v/>
      </c>
      <c r="AD2769" s="206">
        <f t="array" ref="AD2769">SUMPRODUCT(MID(0&amp;AC2769,LARGE(INDEX(ISNUMBER(--MID(AC2769,ROW($A$1:$A$25),1))* ROW($A$1:$A$25),0),ROW($A$1:$A$25))+1,1)*10^ROW($A$1:$A$25)/10)</f>
        <v>0</v>
      </c>
      <c r="AE2769" s="180"/>
      <c r="AF2769" s="180"/>
      <c r="AG2769" s="180"/>
    </row>
    <row r="2770" spans="15:33" s="179" customFormat="1" x14ac:dyDescent="0.25">
      <c r="O2770" s="180"/>
      <c r="P2770" s="180"/>
      <c r="Q2770" s="180"/>
      <c r="R2770" s="180"/>
      <c r="S2770" s="180"/>
      <c r="T2770" s="180"/>
      <c r="U2770" s="180"/>
      <c r="V2770" s="180"/>
      <c r="W2770" s="180"/>
      <c r="X2770" s="180"/>
      <c r="Y2770" s="180"/>
      <c r="Z2770" s="180"/>
      <c r="AA2770" s="180"/>
      <c r="AB2770" s="180"/>
      <c r="AC2770" s="205" t="str">
        <f>INDEX(Tracking!$B$6:$B$3001,ROW(A2765),1)&amp;""</f>
        <v/>
      </c>
      <c r="AD2770" s="206">
        <f t="array" ref="AD2770">SUMPRODUCT(MID(0&amp;AC2770,LARGE(INDEX(ISNUMBER(--MID(AC2770,ROW($A$1:$A$25),1))* ROW($A$1:$A$25),0),ROW($A$1:$A$25))+1,1)*10^ROW($A$1:$A$25)/10)</f>
        <v>0</v>
      </c>
      <c r="AE2770" s="180"/>
      <c r="AF2770" s="180"/>
      <c r="AG2770" s="180"/>
    </row>
    <row r="2771" spans="15:33" s="179" customFormat="1" x14ac:dyDescent="0.25">
      <c r="O2771" s="180"/>
      <c r="P2771" s="180"/>
      <c r="Q2771" s="180"/>
      <c r="R2771" s="180"/>
      <c r="S2771" s="180"/>
      <c r="T2771" s="180"/>
      <c r="U2771" s="180"/>
      <c r="V2771" s="180"/>
      <c r="W2771" s="180"/>
      <c r="X2771" s="180"/>
      <c r="Y2771" s="180"/>
      <c r="Z2771" s="180"/>
      <c r="AA2771" s="180"/>
      <c r="AB2771" s="180"/>
      <c r="AC2771" s="205" t="str">
        <f>INDEX(Tracking!$B$6:$B$3001,ROW(A2766),1)&amp;""</f>
        <v/>
      </c>
      <c r="AD2771" s="206">
        <f t="array" ref="AD2771">SUMPRODUCT(MID(0&amp;AC2771,LARGE(INDEX(ISNUMBER(--MID(AC2771,ROW($A$1:$A$25),1))* ROW($A$1:$A$25),0),ROW($A$1:$A$25))+1,1)*10^ROW($A$1:$A$25)/10)</f>
        <v>0</v>
      </c>
      <c r="AE2771" s="180"/>
      <c r="AF2771" s="180"/>
      <c r="AG2771" s="180"/>
    </row>
    <row r="2772" spans="15:33" s="179" customFormat="1" x14ac:dyDescent="0.25">
      <c r="O2772" s="180"/>
      <c r="P2772" s="180"/>
      <c r="Q2772" s="180"/>
      <c r="R2772" s="180"/>
      <c r="S2772" s="180"/>
      <c r="T2772" s="180"/>
      <c r="U2772" s="180"/>
      <c r="V2772" s="180"/>
      <c r="W2772" s="180"/>
      <c r="X2772" s="180"/>
      <c r="Y2772" s="180"/>
      <c r="Z2772" s="180"/>
      <c r="AA2772" s="180"/>
      <c r="AB2772" s="180"/>
      <c r="AC2772" s="205" t="str">
        <f>INDEX(Tracking!$B$6:$B$3001,ROW(A2767),1)&amp;""</f>
        <v/>
      </c>
      <c r="AD2772" s="206">
        <f t="array" ref="AD2772">SUMPRODUCT(MID(0&amp;AC2772,LARGE(INDEX(ISNUMBER(--MID(AC2772,ROW($A$1:$A$25),1))* ROW($A$1:$A$25),0),ROW($A$1:$A$25))+1,1)*10^ROW($A$1:$A$25)/10)</f>
        <v>0</v>
      </c>
      <c r="AE2772" s="180"/>
      <c r="AF2772" s="180"/>
      <c r="AG2772" s="180"/>
    </row>
    <row r="2773" spans="15:33" s="179" customFormat="1" x14ac:dyDescent="0.25">
      <c r="O2773" s="180"/>
      <c r="P2773" s="180"/>
      <c r="Q2773" s="180"/>
      <c r="R2773" s="180"/>
      <c r="S2773" s="180"/>
      <c r="T2773" s="180"/>
      <c r="U2773" s="180"/>
      <c r="V2773" s="180"/>
      <c r="W2773" s="180"/>
      <c r="X2773" s="180"/>
      <c r="Y2773" s="180"/>
      <c r="Z2773" s="180"/>
      <c r="AA2773" s="180"/>
      <c r="AB2773" s="180"/>
      <c r="AC2773" s="205" t="str">
        <f>INDEX(Tracking!$B$6:$B$3001,ROW(A2768),1)&amp;""</f>
        <v/>
      </c>
      <c r="AD2773" s="206">
        <f t="array" ref="AD2773">SUMPRODUCT(MID(0&amp;AC2773,LARGE(INDEX(ISNUMBER(--MID(AC2773,ROW($A$1:$A$25),1))* ROW($A$1:$A$25),0),ROW($A$1:$A$25))+1,1)*10^ROW($A$1:$A$25)/10)</f>
        <v>0</v>
      </c>
      <c r="AE2773" s="180"/>
      <c r="AF2773" s="180"/>
      <c r="AG2773" s="180"/>
    </row>
    <row r="2774" spans="15:33" s="179" customFormat="1" x14ac:dyDescent="0.25">
      <c r="O2774" s="180"/>
      <c r="P2774" s="180"/>
      <c r="Q2774" s="180"/>
      <c r="R2774" s="180"/>
      <c r="S2774" s="180"/>
      <c r="T2774" s="180"/>
      <c r="U2774" s="180"/>
      <c r="V2774" s="180"/>
      <c r="W2774" s="180"/>
      <c r="X2774" s="180"/>
      <c r="Y2774" s="180"/>
      <c r="Z2774" s="180"/>
      <c r="AA2774" s="180"/>
      <c r="AB2774" s="180"/>
      <c r="AC2774" s="205" t="str">
        <f>INDEX(Tracking!$B$6:$B$3001,ROW(A2769),1)&amp;""</f>
        <v/>
      </c>
      <c r="AD2774" s="206">
        <f t="array" ref="AD2774">SUMPRODUCT(MID(0&amp;AC2774,LARGE(INDEX(ISNUMBER(--MID(AC2774,ROW($A$1:$A$25),1))* ROW($A$1:$A$25),0),ROW($A$1:$A$25))+1,1)*10^ROW($A$1:$A$25)/10)</f>
        <v>0</v>
      </c>
      <c r="AE2774" s="180"/>
      <c r="AF2774" s="180"/>
      <c r="AG2774" s="180"/>
    </row>
    <row r="2775" spans="15:33" s="179" customFormat="1" x14ac:dyDescent="0.25">
      <c r="O2775" s="180"/>
      <c r="P2775" s="180"/>
      <c r="Q2775" s="180"/>
      <c r="R2775" s="180"/>
      <c r="S2775" s="180"/>
      <c r="T2775" s="180"/>
      <c r="U2775" s="180"/>
      <c r="V2775" s="180"/>
      <c r="W2775" s="180"/>
      <c r="X2775" s="180"/>
      <c r="Y2775" s="180"/>
      <c r="Z2775" s="180"/>
      <c r="AA2775" s="180"/>
      <c r="AB2775" s="180"/>
      <c r="AC2775" s="205" t="str">
        <f>INDEX(Tracking!$B$6:$B$3001,ROW(A2770),1)&amp;""</f>
        <v/>
      </c>
      <c r="AD2775" s="206">
        <f t="array" ref="AD2775">SUMPRODUCT(MID(0&amp;AC2775,LARGE(INDEX(ISNUMBER(--MID(AC2775,ROW($A$1:$A$25),1))* ROW($A$1:$A$25),0),ROW($A$1:$A$25))+1,1)*10^ROW($A$1:$A$25)/10)</f>
        <v>0</v>
      </c>
      <c r="AE2775" s="180"/>
      <c r="AF2775" s="180"/>
      <c r="AG2775" s="180"/>
    </row>
    <row r="2776" spans="15:33" s="179" customFormat="1" x14ac:dyDescent="0.25">
      <c r="O2776" s="180"/>
      <c r="P2776" s="180"/>
      <c r="Q2776" s="180"/>
      <c r="R2776" s="180"/>
      <c r="S2776" s="180"/>
      <c r="T2776" s="180"/>
      <c r="U2776" s="180"/>
      <c r="V2776" s="180"/>
      <c r="W2776" s="180"/>
      <c r="X2776" s="180"/>
      <c r="Y2776" s="180"/>
      <c r="Z2776" s="180"/>
      <c r="AA2776" s="180"/>
      <c r="AB2776" s="180"/>
      <c r="AC2776" s="205" t="str">
        <f>INDEX(Tracking!$B$6:$B$3001,ROW(A2771),1)&amp;""</f>
        <v/>
      </c>
      <c r="AD2776" s="206">
        <f t="array" ref="AD2776">SUMPRODUCT(MID(0&amp;AC2776,LARGE(INDEX(ISNUMBER(--MID(AC2776,ROW($A$1:$A$25),1))* ROW($A$1:$A$25),0),ROW($A$1:$A$25))+1,1)*10^ROW($A$1:$A$25)/10)</f>
        <v>0</v>
      </c>
      <c r="AE2776" s="180"/>
      <c r="AF2776" s="180"/>
      <c r="AG2776" s="180"/>
    </row>
    <row r="2777" spans="15:33" s="179" customFormat="1" x14ac:dyDescent="0.25">
      <c r="O2777" s="180"/>
      <c r="P2777" s="180"/>
      <c r="Q2777" s="180"/>
      <c r="R2777" s="180"/>
      <c r="S2777" s="180"/>
      <c r="T2777" s="180"/>
      <c r="U2777" s="180"/>
      <c r="V2777" s="180"/>
      <c r="W2777" s="180"/>
      <c r="X2777" s="180"/>
      <c r="Y2777" s="180"/>
      <c r="Z2777" s="180"/>
      <c r="AA2777" s="180"/>
      <c r="AB2777" s="180"/>
      <c r="AC2777" s="205" t="str">
        <f>INDEX(Tracking!$B$6:$B$3001,ROW(A2772),1)&amp;""</f>
        <v/>
      </c>
      <c r="AD2777" s="206">
        <f t="array" ref="AD2777">SUMPRODUCT(MID(0&amp;AC2777,LARGE(INDEX(ISNUMBER(--MID(AC2777,ROW($A$1:$A$25),1))* ROW($A$1:$A$25),0),ROW($A$1:$A$25))+1,1)*10^ROW($A$1:$A$25)/10)</f>
        <v>0</v>
      </c>
      <c r="AE2777" s="180"/>
      <c r="AF2777" s="180"/>
      <c r="AG2777" s="180"/>
    </row>
    <row r="2778" spans="15:33" s="179" customFormat="1" x14ac:dyDescent="0.25">
      <c r="O2778" s="180"/>
      <c r="P2778" s="180"/>
      <c r="Q2778" s="180"/>
      <c r="R2778" s="180"/>
      <c r="S2778" s="180"/>
      <c r="T2778" s="180"/>
      <c r="U2778" s="180"/>
      <c r="V2778" s="180"/>
      <c r="W2778" s="180"/>
      <c r="X2778" s="180"/>
      <c r="Y2778" s="180"/>
      <c r="Z2778" s="180"/>
      <c r="AA2778" s="180"/>
      <c r="AB2778" s="180"/>
      <c r="AC2778" s="205" t="str">
        <f>INDEX(Tracking!$B$6:$B$3001,ROW(A2773),1)&amp;""</f>
        <v/>
      </c>
      <c r="AD2778" s="206">
        <f t="array" ref="AD2778">SUMPRODUCT(MID(0&amp;AC2778,LARGE(INDEX(ISNUMBER(--MID(AC2778,ROW($A$1:$A$25),1))* ROW($A$1:$A$25),0),ROW($A$1:$A$25))+1,1)*10^ROW($A$1:$A$25)/10)</f>
        <v>0</v>
      </c>
      <c r="AE2778" s="180"/>
      <c r="AF2778" s="180"/>
      <c r="AG2778" s="180"/>
    </row>
    <row r="2779" spans="15:33" s="179" customFormat="1" x14ac:dyDescent="0.25">
      <c r="O2779" s="180"/>
      <c r="P2779" s="180"/>
      <c r="Q2779" s="180"/>
      <c r="R2779" s="180"/>
      <c r="S2779" s="180"/>
      <c r="T2779" s="180"/>
      <c r="U2779" s="180"/>
      <c r="V2779" s="180"/>
      <c r="W2779" s="180"/>
      <c r="X2779" s="180"/>
      <c r="Y2779" s="180"/>
      <c r="Z2779" s="180"/>
      <c r="AA2779" s="180"/>
      <c r="AB2779" s="180"/>
      <c r="AC2779" s="205" t="str">
        <f>INDEX(Tracking!$B$6:$B$3001,ROW(A2774),1)&amp;""</f>
        <v/>
      </c>
      <c r="AD2779" s="206">
        <f t="array" ref="AD2779">SUMPRODUCT(MID(0&amp;AC2779,LARGE(INDEX(ISNUMBER(--MID(AC2779,ROW($A$1:$A$25),1))* ROW($A$1:$A$25),0),ROW($A$1:$A$25))+1,1)*10^ROW($A$1:$A$25)/10)</f>
        <v>0</v>
      </c>
      <c r="AE2779" s="180"/>
      <c r="AF2779" s="180"/>
      <c r="AG2779" s="180"/>
    </row>
    <row r="2780" spans="15:33" s="179" customFormat="1" x14ac:dyDescent="0.25">
      <c r="O2780" s="180"/>
      <c r="P2780" s="180"/>
      <c r="Q2780" s="180"/>
      <c r="R2780" s="180"/>
      <c r="S2780" s="180"/>
      <c r="T2780" s="180"/>
      <c r="U2780" s="180"/>
      <c r="V2780" s="180"/>
      <c r="W2780" s="180"/>
      <c r="X2780" s="180"/>
      <c r="Y2780" s="180"/>
      <c r="Z2780" s="180"/>
      <c r="AA2780" s="180"/>
      <c r="AB2780" s="180"/>
      <c r="AC2780" s="205" t="str">
        <f>INDEX(Tracking!$B$6:$B$3001,ROW(A2775),1)&amp;""</f>
        <v/>
      </c>
      <c r="AD2780" s="206">
        <f t="array" ref="AD2780">SUMPRODUCT(MID(0&amp;AC2780,LARGE(INDEX(ISNUMBER(--MID(AC2780,ROW($A$1:$A$25),1))* ROW($A$1:$A$25),0),ROW($A$1:$A$25))+1,1)*10^ROW($A$1:$A$25)/10)</f>
        <v>0</v>
      </c>
      <c r="AE2780" s="180"/>
      <c r="AF2780" s="180"/>
      <c r="AG2780" s="180"/>
    </row>
    <row r="2781" spans="15:33" s="179" customFormat="1" x14ac:dyDescent="0.25">
      <c r="O2781" s="180"/>
      <c r="P2781" s="180"/>
      <c r="Q2781" s="180"/>
      <c r="R2781" s="180"/>
      <c r="S2781" s="180"/>
      <c r="T2781" s="180"/>
      <c r="U2781" s="180"/>
      <c r="V2781" s="180"/>
      <c r="W2781" s="180"/>
      <c r="X2781" s="180"/>
      <c r="Y2781" s="180"/>
      <c r="Z2781" s="180"/>
      <c r="AA2781" s="180"/>
      <c r="AB2781" s="180"/>
      <c r="AC2781" s="205" t="str">
        <f>INDEX(Tracking!$B$6:$B$3001,ROW(A2776),1)&amp;""</f>
        <v/>
      </c>
      <c r="AD2781" s="206">
        <f t="array" ref="AD2781">SUMPRODUCT(MID(0&amp;AC2781,LARGE(INDEX(ISNUMBER(--MID(AC2781,ROW($A$1:$A$25),1))* ROW($A$1:$A$25),0),ROW($A$1:$A$25))+1,1)*10^ROW($A$1:$A$25)/10)</f>
        <v>0</v>
      </c>
      <c r="AE2781" s="180"/>
      <c r="AF2781" s="180"/>
      <c r="AG2781" s="180"/>
    </row>
    <row r="2782" spans="15:33" s="179" customFormat="1" x14ac:dyDescent="0.25">
      <c r="O2782" s="180"/>
      <c r="P2782" s="180"/>
      <c r="Q2782" s="180"/>
      <c r="R2782" s="180"/>
      <c r="S2782" s="180"/>
      <c r="T2782" s="180"/>
      <c r="U2782" s="180"/>
      <c r="V2782" s="180"/>
      <c r="W2782" s="180"/>
      <c r="X2782" s="180"/>
      <c r="Y2782" s="180"/>
      <c r="Z2782" s="180"/>
      <c r="AA2782" s="180"/>
      <c r="AB2782" s="180"/>
      <c r="AC2782" s="205" t="str">
        <f>INDEX(Tracking!$B$6:$B$3001,ROW(A2777),1)&amp;""</f>
        <v/>
      </c>
      <c r="AD2782" s="206">
        <f t="array" ref="AD2782">SUMPRODUCT(MID(0&amp;AC2782,LARGE(INDEX(ISNUMBER(--MID(AC2782,ROW($A$1:$A$25),1))* ROW($A$1:$A$25),0),ROW($A$1:$A$25))+1,1)*10^ROW($A$1:$A$25)/10)</f>
        <v>0</v>
      </c>
      <c r="AE2782" s="180"/>
      <c r="AF2782" s="180"/>
      <c r="AG2782" s="180"/>
    </row>
    <row r="2783" spans="15:33" s="179" customFormat="1" x14ac:dyDescent="0.25">
      <c r="O2783" s="180"/>
      <c r="P2783" s="180"/>
      <c r="Q2783" s="180"/>
      <c r="R2783" s="180"/>
      <c r="S2783" s="180"/>
      <c r="T2783" s="180"/>
      <c r="U2783" s="180"/>
      <c r="V2783" s="180"/>
      <c r="W2783" s="180"/>
      <c r="X2783" s="180"/>
      <c r="Y2783" s="180"/>
      <c r="Z2783" s="180"/>
      <c r="AA2783" s="180"/>
      <c r="AB2783" s="180"/>
      <c r="AC2783" s="205" t="str">
        <f>INDEX(Tracking!$B$6:$B$3001,ROW(A2778),1)&amp;""</f>
        <v/>
      </c>
      <c r="AD2783" s="206">
        <f t="array" ref="AD2783">SUMPRODUCT(MID(0&amp;AC2783,LARGE(INDEX(ISNUMBER(--MID(AC2783,ROW($A$1:$A$25),1))* ROW($A$1:$A$25),0),ROW($A$1:$A$25))+1,1)*10^ROW($A$1:$A$25)/10)</f>
        <v>0</v>
      </c>
      <c r="AE2783" s="180"/>
      <c r="AF2783" s="180"/>
      <c r="AG2783" s="180"/>
    </row>
    <row r="2784" spans="15:33" s="179" customFormat="1" x14ac:dyDescent="0.25">
      <c r="O2784" s="180"/>
      <c r="P2784" s="180"/>
      <c r="Q2784" s="180"/>
      <c r="R2784" s="180"/>
      <c r="S2784" s="180"/>
      <c r="T2784" s="180"/>
      <c r="U2784" s="180"/>
      <c r="V2784" s="180"/>
      <c r="W2784" s="180"/>
      <c r="X2784" s="180"/>
      <c r="Y2784" s="180"/>
      <c r="Z2784" s="180"/>
      <c r="AA2784" s="180"/>
      <c r="AB2784" s="180"/>
      <c r="AC2784" s="205" t="str">
        <f>INDEX(Tracking!$B$6:$B$3001,ROW(A2779),1)&amp;""</f>
        <v/>
      </c>
      <c r="AD2784" s="206">
        <f t="array" ref="AD2784">SUMPRODUCT(MID(0&amp;AC2784,LARGE(INDEX(ISNUMBER(--MID(AC2784,ROW($A$1:$A$25),1))* ROW($A$1:$A$25),0),ROW($A$1:$A$25))+1,1)*10^ROW($A$1:$A$25)/10)</f>
        <v>0</v>
      </c>
      <c r="AE2784" s="180"/>
      <c r="AF2784" s="180"/>
      <c r="AG2784" s="180"/>
    </row>
    <row r="2785" spans="15:33" s="179" customFormat="1" x14ac:dyDescent="0.25">
      <c r="O2785" s="180"/>
      <c r="P2785" s="180"/>
      <c r="Q2785" s="180"/>
      <c r="R2785" s="180"/>
      <c r="S2785" s="180"/>
      <c r="T2785" s="180"/>
      <c r="U2785" s="180"/>
      <c r="V2785" s="180"/>
      <c r="W2785" s="180"/>
      <c r="X2785" s="180"/>
      <c r="Y2785" s="180"/>
      <c r="Z2785" s="180"/>
      <c r="AA2785" s="180"/>
      <c r="AB2785" s="180"/>
      <c r="AC2785" s="205" t="str">
        <f>INDEX(Tracking!$B$6:$B$3001,ROW(A2780),1)&amp;""</f>
        <v/>
      </c>
      <c r="AD2785" s="206">
        <f t="array" ref="AD2785">SUMPRODUCT(MID(0&amp;AC2785,LARGE(INDEX(ISNUMBER(--MID(AC2785,ROW($A$1:$A$25),1))* ROW($A$1:$A$25),0),ROW($A$1:$A$25))+1,1)*10^ROW($A$1:$A$25)/10)</f>
        <v>0</v>
      </c>
      <c r="AE2785" s="180"/>
      <c r="AF2785" s="180"/>
      <c r="AG2785" s="180"/>
    </row>
    <row r="2786" spans="15:33" s="179" customFormat="1" x14ac:dyDescent="0.25">
      <c r="O2786" s="180"/>
      <c r="P2786" s="180"/>
      <c r="Q2786" s="180"/>
      <c r="R2786" s="180"/>
      <c r="S2786" s="180"/>
      <c r="T2786" s="180"/>
      <c r="U2786" s="180"/>
      <c r="V2786" s="180"/>
      <c r="W2786" s="180"/>
      <c r="X2786" s="180"/>
      <c r="Y2786" s="180"/>
      <c r="Z2786" s="180"/>
      <c r="AA2786" s="180"/>
      <c r="AB2786" s="180"/>
      <c r="AC2786" s="205" t="str">
        <f>INDEX(Tracking!$B$6:$B$3001,ROW(A2781),1)&amp;""</f>
        <v/>
      </c>
      <c r="AD2786" s="206">
        <f t="array" ref="AD2786">SUMPRODUCT(MID(0&amp;AC2786,LARGE(INDEX(ISNUMBER(--MID(AC2786,ROW($A$1:$A$25),1))* ROW($A$1:$A$25),0),ROW($A$1:$A$25))+1,1)*10^ROW($A$1:$A$25)/10)</f>
        <v>0</v>
      </c>
      <c r="AE2786" s="180"/>
      <c r="AF2786" s="180"/>
      <c r="AG2786" s="180"/>
    </row>
    <row r="2787" spans="15:33" s="179" customFormat="1" x14ac:dyDescent="0.25">
      <c r="O2787" s="180"/>
      <c r="P2787" s="180"/>
      <c r="Q2787" s="180"/>
      <c r="R2787" s="180"/>
      <c r="S2787" s="180"/>
      <c r="T2787" s="180"/>
      <c r="U2787" s="180"/>
      <c r="V2787" s="180"/>
      <c r="W2787" s="180"/>
      <c r="X2787" s="180"/>
      <c r="Y2787" s="180"/>
      <c r="Z2787" s="180"/>
      <c r="AA2787" s="180"/>
      <c r="AB2787" s="180"/>
      <c r="AC2787" s="205" t="str">
        <f>INDEX(Tracking!$B$6:$B$3001,ROW(A2782),1)&amp;""</f>
        <v/>
      </c>
      <c r="AD2787" s="206">
        <f t="array" ref="AD2787">SUMPRODUCT(MID(0&amp;AC2787,LARGE(INDEX(ISNUMBER(--MID(AC2787,ROW($A$1:$A$25),1))* ROW($A$1:$A$25),0),ROW($A$1:$A$25))+1,1)*10^ROW($A$1:$A$25)/10)</f>
        <v>0</v>
      </c>
      <c r="AE2787" s="180"/>
      <c r="AF2787" s="180"/>
      <c r="AG2787" s="180"/>
    </row>
    <row r="2788" spans="15:33" s="179" customFormat="1" x14ac:dyDescent="0.25">
      <c r="O2788" s="180"/>
      <c r="P2788" s="180"/>
      <c r="Q2788" s="180"/>
      <c r="R2788" s="180"/>
      <c r="S2788" s="180"/>
      <c r="T2788" s="180"/>
      <c r="U2788" s="180"/>
      <c r="V2788" s="180"/>
      <c r="W2788" s="180"/>
      <c r="X2788" s="180"/>
      <c r="Y2788" s="180"/>
      <c r="Z2788" s="180"/>
      <c r="AA2788" s="180"/>
      <c r="AB2788" s="180"/>
      <c r="AC2788" s="205" t="str">
        <f>INDEX(Tracking!$B$6:$B$3001,ROW(A2783),1)&amp;""</f>
        <v/>
      </c>
      <c r="AD2788" s="206">
        <f t="array" ref="AD2788">SUMPRODUCT(MID(0&amp;AC2788,LARGE(INDEX(ISNUMBER(--MID(AC2788,ROW($A$1:$A$25),1))* ROW($A$1:$A$25),0),ROW($A$1:$A$25))+1,1)*10^ROW($A$1:$A$25)/10)</f>
        <v>0</v>
      </c>
      <c r="AE2788" s="180"/>
      <c r="AF2788" s="180"/>
      <c r="AG2788" s="180"/>
    </row>
    <row r="2789" spans="15:33" s="179" customFormat="1" x14ac:dyDescent="0.25">
      <c r="O2789" s="180"/>
      <c r="P2789" s="180"/>
      <c r="Q2789" s="180"/>
      <c r="R2789" s="180"/>
      <c r="S2789" s="180"/>
      <c r="T2789" s="180"/>
      <c r="U2789" s="180"/>
      <c r="V2789" s="180"/>
      <c r="W2789" s="180"/>
      <c r="X2789" s="180"/>
      <c r="Y2789" s="180"/>
      <c r="Z2789" s="180"/>
      <c r="AA2789" s="180"/>
      <c r="AB2789" s="180"/>
      <c r="AC2789" s="205" t="str">
        <f>INDEX(Tracking!$B$6:$B$3001,ROW(A2784),1)&amp;""</f>
        <v/>
      </c>
      <c r="AD2789" s="206">
        <f t="array" ref="AD2789">SUMPRODUCT(MID(0&amp;AC2789,LARGE(INDEX(ISNUMBER(--MID(AC2789,ROW($A$1:$A$25),1))* ROW($A$1:$A$25),0),ROW($A$1:$A$25))+1,1)*10^ROW($A$1:$A$25)/10)</f>
        <v>0</v>
      </c>
      <c r="AE2789" s="180"/>
      <c r="AF2789" s="180"/>
      <c r="AG2789" s="180"/>
    </row>
    <row r="2790" spans="15:33" s="179" customFormat="1" x14ac:dyDescent="0.25">
      <c r="O2790" s="180"/>
      <c r="P2790" s="180"/>
      <c r="Q2790" s="180"/>
      <c r="R2790" s="180"/>
      <c r="S2790" s="180"/>
      <c r="T2790" s="180"/>
      <c r="U2790" s="180"/>
      <c r="V2790" s="180"/>
      <c r="W2790" s="180"/>
      <c r="X2790" s="180"/>
      <c r="Y2790" s="180"/>
      <c r="Z2790" s="180"/>
      <c r="AA2790" s="180"/>
      <c r="AB2790" s="180"/>
      <c r="AC2790" s="205" t="str">
        <f>INDEX(Tracking!$B$6:$B$3001,ROW(A2785),1)&amp;""</f>
        <v/>
      </c>
      <c r="AD2790" s="206">
        <f t="array" ref="AD2790">SUMPRODUCT(MID(0&amp;AC2790,LARGE(INDEX(ISNUMBER(--MID(AC2790,ROW($A$1:$A$25),1))* ROW($A$1:$A$25),0),ROW($A$1:$A$25))+1,1)*10^ROW($A$1:$A$25)/10)</f>
        <v>0</v>
      </c>
      <c r="AE2790" s="180"/>
      <c r="AF2790" s="180"/>
      <c r="AG2790" s="180"/>
    </row>
    <row r="2791" spans="15:33" s="179" customFormat="1" x14ac:dyDescent="0.25">
      <c r="O2791" s="180"/>
      <c r="P2791" s="180"/>
      <c r="Q2791" s="180"/>
      <c r="R2791" s="180"/>
      <c r="S2791" s="180"/>
      <c r="T2791" s="180"/>
      <c r="U2791" s="180"/>
      <c r="V2791" s="180"/>
      <c r="W2791" s="180"/>
      <c r="X2791" s="180"/>
      <c r="Y2791" s="180"/>
      <c r="Z2791" s="180"/>
      <c r="AA2791" s="180"/>
      <c r="AB2791" s="180"/>
      <c r="AC2791" s="205" t="str">
        <f>INDEX(Tracking!$B$6:$B$3001,ROW(A2786),1)&amp;""</f>
        <v/>
      </c>
      <c r="AD2791" s="206">
        <f t="array" ref="AD2791">SUMPRODUCT(MID(0&amp;AC2791,LARGE(INDEX(ISNUMBER(--MID(AC2791,ROW($A$1:$A$25),1))* ROW($A$1:$A$25),0),ROW($A$1:$A$25))+1,1)*10^ROW($A$1:$A$25)/10)</f>
        <v>0</v>
      </c>
      <c r="AE2791" s="180"/>
      <c r="AF2791" s="180"/>
      <c r="AG2791" s="180"/>
    </row>
    <row r="2792" spans="15:33" s="179" customFormat="1" x14ac:dyDescent="0.25">
      <c r="O2792" s="180"/>
      <c r="P2792" s="180"/>
      <c r="Q2792" s="180"/>
      <c r="R2792" s="180"/>
      <c r="S2792" s="180"/>
      <c r="T2792" s="180"/>
      <c r="U2792" s="180"/>
      <c r="V2792" s="180"/>
      <c r="W2792" s="180"/>
      <c r="X2792" s="180"/>
      <c r="Y2792" s="180"/>
      <c r="Z2792" s="180"/>
      <c r="AA2792" s="180"/>
      <c r="AB2792" s="180"/>
      <c r="AC2792" s="205" t="str">
        <f>INDEX(Tracking!$B$6:$B$3001,ROW(A2787),1)&amp;""</f>
        <v/>
      </c>
      <c r="AD2792" s="206">
        <f t="array" ref="AD2792">SUMPRODUCT(MID(0&amp;AC2792,LARGE(INDEX(ISNUMBER(--MID(AC2792,ROW($A$1:$A$25),1))* ROW($A$1:$A$25),0),ROW($A$1:$A$25))+1,1)*10^ROW($A$1:$A$25)/10)</f>
        <v>0</v>
      </c>
      <c r="AE2792" s="180"/>
      <c r="AF2792" s="180"/>
      <c r="AG2792" s="180"/>
    </row>
    <row r="2793" spans="15:33" s="179" customFormat="1" x14ac:dyDescent="0.25">
      <c r="O2793" s="180"/>
      <c r="P2793" s="180"/>
      <c r="Q2793" s="180"/>
      <c r="R2793" s="180"/>
      <c r="S2793" s="180"/>
      <c r="T2793" s="180"/>
      <c r="U2793" s="180"/>
      <c r="V2793" s="180"/>
      <c r="W2793" s="180"/>
      <c r="X2793" s="180"/>
      <c r="Y2793" s="180"/>
      <c r="Z2793" s="180"/>
      <c r="AA2793" s="180"/>
      <c r="AB2793" s="180"/>
      <c r="AC2793" s="205" t="str">
        <f>INDEX(Tracking!$B$6:$B$3001,ROW(A2788),1)&amp;""</f>
        <v/>
      </c>
      <c r="AD2793" s="206">
        <f t="array" ref="AD2793">SUMPRODUCT(MID(0&amp;AC2793,LARGE(INDEX(ISNUMBER(--MID(AC2793,ROW($A$1:$A$25),1))* ROW($A$1:$A$25),0),ROW($A$1:$A$25))+1,1)*10^ROW($A$1:$A$25)/10)</f>
        <v>0</v>
      </c>
      <c r="AE2793" s="180"/>
      <c r="AF2793" s="180"/>
      <c r="AG2793" s="180"/>
    </row>
    <row r="2794" spans="15:33" s="179" customFormat="1" x14ac:dyDescent="0.25">
      <c r="O2794" s="180"/>
      <c r="P2794" s="180"/>
      <c r="Q2794" s="180"/>
      <c r="R2794" s="180"/>
      <c r="S2794" s="180"/>
      <c r="T2794" s="180"/>
      <c r="U2794" s="180"/>
      <c r="V2794" s="180"/>
      <c r="W2794" s="180"/>
      <c r="X2794" s="180"/>
      <c r="Y2794" s="180"/>
      <c r="Z2794" s="180"/>
      <c r="AA2794" s="180"/>
      <c r="AB2794" s="180"/>
      <c r="AC2794" s="205" t="str">
        <f>INDEX(Tracking!$B$6:$B$3001,ROW(A2789),1)&amp;""</f>
        <v/>
      </c>
      <c r="AD2794" s="206">
        <f t="array" ref="AD2794">SUMPRODUCT(MID(0&amp;AC2794,LARGE(INDEX(ISNUMBER(--MID(AC2794,ROW($A$1:$A$25),1))* ROW($A$1:$A$25),0),ROW($A$1:$A$25))+1,1)*10^ROW($A$1:$A$25)/10)</f>
        <v>0</v>
      </c>
      <c r="AE2794" s="180"/>
      <c r="AF2794" s="180"/>
      <c r="AG2794" s="180"/>
    </row>
    <row r="2795" spans="15:33" s="179" customFormat="1" x14ac:dyDescent="0.25">
      <c r="O2795" s="180"/>
      <c r="P2795" s="180"/>
      <c r="Q2795" s="180"/>
      <c r="R2795" s="180"/>
      <c r="S2795" s="180"/>
      <c r="T2795" s="180"/>
      <c r="U2795" s="180"/>
      <c r="V2795" s="180"/>
      <c r="W2795" s="180"/>
      <c r="X2795" s="180"/>
      <c r="Y2795" s="180"/>
      <c r="Z2795" s="180"/>
      <c r="AA2795" s="180"/>
      <c r="AB2795" s="180"/>
      <c r="AC2795" s="205" t="str">
        <f>INDEX(Tracking!$B$6:$B$3001,ROW(A2790),1)&amp;""</f>
        <v/>
      </c>
      <c r="AD2795" s="206">
        <f t="array" ref="AD2795">SUMPRODUCT(MID(0&amp;AC2795,LARGE(INDEX(ISNUMBER(--MID(AC2795,ROW($A$1:$A$25),1))* ROW($A$1:$A$25),0),ROW($A$1:$A$25))+1,1)*10^ROW($A$1:$A$25)/10)</f>
        <v>0</v>
      </c>
      <c r="AE2795" s="180"/>
      <c r="AF2795" s="180"/>
      <c r="AG2795" s="180"/>
    </row>
    <row r="2796" spans="15:33" s="179" customFormat="1" x14ac:dyDescent="0.25">
      <c r="O2796" s="180"/>
      <c r="P2796" s="180"/>
      <c r="Q2796" s="180"/>
      <c r="R2796" s="180"/>
      <c r="S2796" s="180"/>
      <c r="T2796" s="180"/>
      <c r="U2796" s="180"/>
      <c r="V2796" s="180"/>
      <c r="W2796" s="180"/>
      <c r="X2796" s="180"/>
      <c r="Y2796" s="180"/>
      <c r="Z2796" s="180"/>
      <c r="AA2796" s="180"/>
      <c r="AB2796" s="180"/>
      <c r="AC2796" s="205" t="str">
        <f>INDEX(Tracking!$B$6:$B$3001,ROW(A2791),1)&amp;""</f>
        <v/>
      </c>
      <c r="AD2796" s="206">
        <f t="array" ref="AD2796">SUMPRODUCT(MID(0&amp;AC2796,LARGE(INDEX(ISNUMBER(--MID(AC2796,ROW($A$1:$A$25),1))* ROW($A$1:$A$25),0),ROW($A$1:$A$25))+1,1)*10^ROW($A$1:$A$25)/10)</f>
        <v>0</v>
      </c>
      <c r="AE2796" s="180"/>
      <c r="AF2796" s="180"/>
      <c r="AG2796" s="180"/>
    </row>
    <row r="2797" spans="15:33" s="179" customFormat="1" x14ac:dyDescent="0.25">
      <c r="O2797" s="180"/>
      <c r="P2797" s="180"/>
      <c r="Q2797" s="180"/>
      <c r="R2797" s="180"/>
      <c r="S2797" s="180"/>
      <c r="T2797" s="180"/>
      <c r="U2797" s="180"/>
      <c r="V2797" s="180"/>
      <c r="W2797" s="180"/>
      <c r="X2797" s="180"/>
      <c r="Y2797" s="180"/>
      <c r="Z2797" s="180"/>
      <c r="AA2797" s="180"/>
      <c r="AB2797" s="180"/>
      <c r="AC2797" s="205" t="str">
        <f>INDEX(Tracking!$B$6:$B$3001,ROW(A2792),1)&amp;""</f>
        <v/>
      </c>
      <c r="AD2797" s="206">
        <f t="array" ref="AD2797">SUMPRODUCT(MID(0&amp;AC2797,LARGE(INDEX(ISNUMBER(--MID(AC2797,ROW($A$1:$A$25),1))* ROW($A$1:$A$25),0),ROW($A$1:$A$25))+1,1)*10^ROW($A$1:$A$25)/10)</f>
        <v>0</v>
      </c>
      <c r="AE2797" s="180"/>
      <c r="AF2797" s="180"/>
      <c r="AG2797" s="180"/>
    </row>
    <row r="2798" spans="15:33" s="179" customFormat="1" x14ac:dyDescent="0.25">
      <c r="O2798" s="180"/>
      <c r="P2798" s="180"/>
      <c r="Q2798" s="180"/>
      <c r="R2798" s="180"/>
      <c r="S2798" s="180"/>
      <c r="T2798" s="180"/>
      <c r="U2798" s="180"/>
      <c r="V2798" s="180"/>
      <c r="W2798" s="180"/>
      <c r="X2798" s="180"/>
      <c r="Y2798" s="180"/>
      <c r="Z2798" s="180"/>
      <c r="AA2798" s="180"/>
      <c r="AB2798" s="180"/>
      <c r="AC2798" s="205" t="str">
        <f>INDEX(Tracking!$B$6:$B$3001,ROW(A2793),1)&amp;""</f>
        <v/>
      </c>
      <c r="AD2798" s="206">
        <f t="array" ref="AD2798">SUMPRODUCT(MID(0&amp;AC2798,LARGE(INDEX(ISNUMBER(--MID(AC2798,ROW($A$1:$A$25),1))* ROW($A$1:$A$25),0),ROW($A$1:$A$25))+1,1)*10^ROW($A$1:$A$25)/10)</f>
        <v>0</v>
      </c>
      <c r="AE2798" s="180"/>
      <c r="AF2798" s="180"/>
      <c r="AG2798" s="180"/>
    </row>
    <row r="2799" spans="15:33" s="179" customFormat="1" x14ac:dyDescent="0.25">
      <c r="O2799" s="180"/>
      <c r="P2799" s="180"/>
      <c r="Q2799" s="180"/>
      <c r="R2799" s="180"/>
      <c r="S2799" s="180"/>
      <c r="T2799" s="180"/>
      <c r="U2799" s="180"/>
      <c r="V2799" s="180"/>
      <c r="W2799" s="180"/>
      <c r="X2799" s="180"/>
      <c r="Y2799" s="180"/>
      <c r="Z2799" s="180"/>
      <c r="AA2799" s="180"/>
      <c r="AB2799" s="180"/>
      <c r="AC2799" s="205" t="str">
        <f>INDEX(Tracking!$B$6:$B$3001,ROW(A2794),1)&amp;""</f>
        <v/>
      </c>
      <c r="AD2799" s="206">
        <f t="array" ref="AD2799">SUMPRODUCT(MID(0&amp;AC2799,LARGE(INDEX(ISNUMBER(--MID(AC2799,ROW($A$1:$A$25),1))* ROW($A$1:$A$25),0),ROW($A$1:$A$25))+1,1)*10^ROW($A$1:$A$25)/10)</f>
        <v>0</v>
      </c>
      <c r="AE2799" s="180"/>
      <c r="AF2799" s="180"/>
      <c r="AG2799" s="180"/>
    </row>
    <row r="2800" spans="15:33" s="179" customFormat="1" x14ac:dyDescent="0.25">
      <c r="O2800" s="180"/>
      <c r="P2800" s="180"/>
      <c r="Q2800" s="180"/>
      <c r="R2800" s="180"/>
      <c r="S2800" s="180"/>
      <c r="T2800" s="180"/>
      <c r="U2800" s="180"/>
      <c r="V2800" s="180"/>
      <c r="W2800" s="180"/>
      <c r="X2800" s="180"/>
      <c r="Y2800" s="180"/>
      <c r="Z2800" s="180"/>
      <c r="AA2800" s="180"/>
      <c r="AB2800" s="180"/>
      <c r="AC2800" s="205" t="str">
        <f>INDEX(Tracking!$B$6:$B$3001,ROW(A2795),1)&amp;""</f>
        <v/>
      </c>
      <c r="AD2800" s="206">
        <f t="array" ref="AD2800">SUMPRODUCT(MID(0&amp;AC2800,LARGE(INDEX(ISNUMBER(--MID(AC2800,ROW($A$1:$A$25),1))* ROW($A$1:$A$25),0),ROW($A$1:$A$25))+1,1)*10^ROW($A$1:$A$25)/10)</f>
        <v>0</v>
      </c>
      <c r="AE2800" s="180"/>
      <c r="AF2800" s="180"/>
      <c r="AG2800" s="180"/>
    </row>
    <row r="2801" spans="15:33" s="179" customFormat="1" x14ac:dyDescent="0.25">
      <c r="O2801" s="180"/>
      <c r="P2801" s="180"/>
      <c r="Q2801" s="180"/>
      <c r="R2801" s="180"/>
      <c r="S2801" s="180"/>
      <c r="T2801" s="180"/>
      <c r="U2801" s="180"/>
      <c r="V2801" s="180"/>
      <c r="W2801" s="180"/>
      <c r="X2801" s="180"/>
      <c r="Y2801" s="180"/>
      <c r="Z2801" s="180"/>
      <c r="AA2801" s="180"/>
      <c r="AB2801" s="180"/>
      <c r="AC2801" s="205" t="str">
        <f>INDEX(Tracking!$B$6:$B$3001,ROW(A2796),1)&amp;""</f>
        <v/>
      </c>
      <c r="AD2801" s="206">
        <f t="array" ref="AD2801">SUMPRODUCT(MID(0&amp;AC2801,LARGE(INDEX(ISNUMBER(--MID(AC2801,ROW($A$1:$A$25),1))* ROW($A$1:$A$25),0),ROW($A$1:$A$25))+1,1)*10^ROW($A$1:$A$25)/10)</f>
        <v>0</v>
      </c>
      <c r="AE2801" s="180"/>
      <c r="AF2801" s="180"/>
      <c r="AG2801" s="180"/>
    </row>
    <row r="2802" spans="15:33" s="179" customFormat="1" x14ac:dyDescent="0.25">
      <c r="O2802" s="180"/>
      <c r="P2802" s="180"/>
      <c r="Q2802" s="180"/>
      <c r="R2802" s="180"/>
      <c r="S2802" s="180"/>
      <c r="T2802" s="180"/>
      <c r="U2802" s="180"/>
      <c r="V2802" s="180"/>
      <c r="W2802" s="180"/>
      <c r="X2802" s="180"/>
      <c r="Y2802" s="180"/>
      <c r="Z2802" s="180"/>
      <c r="AA2802" s="180"/>
      <c r="AB2802" s="180"/>
      <c r="AC2802" s="205" t="str">
        <f>INDEX(Tracking!$B$6:$B$3001,ROW(A2797),1)&amp;""</f>
        <v/>
      </c>
      <c r="AD2802" s="206">
        <f t="array" ref="AD2802">SUMPRODUCT(MID(0&amp;AC2802,LARGE(INDEX(ISNUMBER(--MID(AC2802,ROW($A$1:$A$25),1))* ROW($A$1:$A$25),0),ROW($A$1:$A$25))+1,1)*10^ROW($A$1:$A$25)/10)</f>
        <v>0</v>
      </c>
      <c r="AE2802" s="180"/>
      <c r="AF2802" s="180"/>
      <c r="AG2802" s="180"/>
    </row>
    <row r="2803" spans="15:33" s="179" customFormat="1" x14ac:dyDescent="0.25">
      <c r="O2803" s="180"/>
      <c r="P2803" s="180"/>
      <c r="Q2803" s="180"/>
      <c r="R2803" s="180"/>
      <c r="S2803" s="180"/>
      <c r="T2803" s="180"/>
      <c r="U2803" s="180"/>
      <c r="V2803" s="180"/>
      <c r="W2803" s="180"/>
      <c r="X2803" s="180"/>
      <c r="Y2803" s="180"/>
      <c r="Z2803" s="180"/>
      <c r="AA2803" s="180"/>
      <c r="AB2803" s="180"/>
      <c r="AC2803" s="205" t="str">
        <f>INDEX(Tracking!$B$6:$B$3001,ROW(A2798),1)&amp;""</f>
        <v/>
      </c>
      <c r="AD2803" s="206">
        <f t="array" ref="AD2803">SUMPRODUCT(MID(0&amp;AC2803,LARGE(INDEX(ISNUMBER(--MID(AC2803,ROW($A$1:$A$25),1))* ROW($A$1:$A$25),0),ROW($A$1:$A$25))+1,1)*10^ROW($A$1:$A$25)/10)</f>
        <v>0</v>
      </c>
      <c r="AE2803" s="180"/>
      <c r="AF2803" s="180"/>
      <c r="AG2803" s="180"/>
    </row>
    <row r="2804" spans="15:33" s="179" customFormat="1" x14ac:dyDescent="0.25">
      <c r="O2804" s="180"/>
      <c r="P2804" s="180"/>
      <c r="Q2804" s="180"/>
      <c r="R2804" s="180"/>
      <c r="S2804" s="180"/>
      <c r="T2804" s="180"/>
      <c r="U2804" s="180"/>
      <c r="V2804" s="180"/>
      <c r="W2804" s="180"/>
      <c r="X2804" s="180"/>
      <c r="Y2804" s="180"/>
      <c r="Z2804" s="180"/>
      <c r="AA2804" s="180"/>
      <c r="AB2804" s="180"/>
      <c r="AC2804" s="205" t="str">
        <f>INDEX(Tracking!$B$6:$B$3001,ROW(A2799),1)&amp;""</f>
        <v/>
      </c>
      <c r="AD2804" s="206">
        <f t="array" ref="AD2804">SUMPRODUCT(MID(0&amp;AC2804,LARGE(INDEX(ISNUMBER(--MID(AC2804,ROW($A$1:$A$25),1))* ROW($A$1:$A$25),0),ROW($A$1:$A$25))+1,1)*10^ROW($A$1:$A$25)/10)</f>
        <v>0</v>
      </c>
      <c r="AE2804" s="180"/>
      <c r="AF2804" s="180"/>
      <c r="AG2804" s="180"/>
    </row>
    <row r="2805" spans="15:33" s="179" customFormat="1" x14ac:dyDescent="0.25">
      <c r="O2805" s="180"/>
      <c r="P2805" s="180"/>
      <c r="Q2805" s="180"/>
      <c r="R2805" s="180"/>
      <c r="S2805" s="180"/>
      <c r="T2805" s="180"/>
      <c r="U2805" s="180"/>
      <c r="V2805" s="180"/>
      <c r="W2805" s="180"/>
      <c r="X2805" s="180"/>
      <c r="Y2805" s="180"/>
      <c r="Z2805" s="180"/>
      <c r="AA2805" s="180"/>
      <c r="AB2805" s="180"/>
      <c r="AC2805" s="205" t="str">
        <f>INDEX(Tracking!$B$6:$B$3001,ROW(A2800),1)&amp;""</f>
        <v/>
      </c>
      <c r="AD2805" s="206">
        <f t="array" ref="AD2805">SUMPRODUCT(MID(0&amp;AC2805,LARGE(INDEX(ISNUMBER(--MID(AC2805,ROW($A$1:$A$25),1))* ROW($A$1:$A$25),0),ROW($A$1:$A$25))+1,1)*10^ROW($A$1:$A$25)/10)</f>
        <v>0</v>
      </c>
      <c r="AE2805" s="180"/>
      <c r="AF2805" s="180"/>
      <c r="AG2805" s="180"/>
    </row>
    <row r="2806" spans="15:33" s="179" customFormat="1" x14ac:dyDescent="0.25">
      <c r="O2806" s="180"/>
      <c r="P2806" s="180"/>
      <c r="Q2806" s="180"/>
      <c r="R2806" s="180"/>
      <c r="S2806" s="180"/>
      <c r="T2806" s="180"/>
      <c r="U2806" s="180"/>
      <c r="V2806" s="180"/>
      <c r="W2806" s="180"/>
      <c r="X2806" s="180"/>
      <c r="Y2806" s="180"/>
      <c r="Z2806" s="180"/>
      <c r="AA2806" s="180"/>
      <c r="AB2806" s="180"/>
      <c r="AC2806" s="205" t="str">
        <f>INDEX(Tracking!$B$6:$B$3001,ROW(A2801),1)&amp;""</f>
        <v/>
      </c>
      <c r="AD2806" s="206">
        <f t="array" ref="AD2806">SUMPRODUCT(MID(0&amp;AC2806,LARGE(INDEX(ISNUMBER(--MID(AC2806,ROW($A$1:$A$25),1))* ROW($A$1:$A$25),0),ROW($A$1:$A$25))+1,1)*10^ROW($A$1:$A$25)/10)</f>
        <v>0</v>
      </c>
      <c r="AE2806" s="180"/>
      <c r="AF2806" s="180"/>
      <c r="AG2806" s="180"/>
    </row>
    <row r="2807" spans="15:33" s="179" customFormat="1" x14ac:dyDescent="0.25">
      <c r="O2807" s="180"/>
      <c r="P2807" s="180"/>
      <c r="Q2807" s="180"/>
      <c r="R2807" s="180"/>
      <c r="S2807" s="180"/>
      <c r="T2807" s="180"/>
      <c r="U2807" s="180"/>
      <c r="V2807" s="180"/>
      <c r="W2807" s="180"/>
      <c r="X2807" s="180"/>
      <c r="Y2807" s="180"/>
      <c r="Z2807" s="180"/>
      <c r="AA2807" s="180"/>
      <c r="AB2807" s="180"/>
      <c r="AC2807" s="205" t="str">
        <f>INDEX(Tracking!$B$6:$B$3001,ROW(A2802),1)&amp;""</f>
        <v/>
      </c>
      <c r="AD2807" s="206">
        <f t="array" ref="AD2807">SUMPRODUCT(MID(0&amp;AC2807,LARGE(INDEX(ISNUMBER(--MID(AC2807,ROW($A$1:$A$25),1))* ROW($A$1:$A$25),0),ROW($A$1:$A$25))+1,1)*10^ROW($A$1:$A$25)/10)</f>
        <v>0</v>
      </c>
      <c r="AE2807" s="180"/>
      <c r="AF2807" s="180"/>
      <c r="AG2807" s="180"/>
    </row>
    <row r="2808" spans="15:33" s="179" customFormat="1" x14ac:dyDescent="0.25">
      <c r="O2808" s="180"/>
      <c r="P2808" s="180"/>
      <c r="Q2808" s="180"/>
      <c r="R2808" s="180"/>
      <c r="S2808" s="180"/>
      <c r="T2808" s="180"/>
      <c r="U2808" s="180"/>
      <c r="V2808" s="180"/>
      <c r="W2808" s="180"/>
      <c r="X2808" s="180"/>
      <c r="Y2808" s="180"/>
      <c r="Z2808" s="180"/>
      <c r="AA2808" s="180"/>
      <c r="AB2808" s="180"/>
      <c r="AC2808" s="205" t="str">
        <f>INDEX(Tracking!$B$6:$B$3001,ROW(A2803),1)&amp;""</f>
        <v/>
      </c>
      <c r="AD2808" s="206">
        <f t="array" ref="AD2808">SUMPRODUCT(MID(0&amp;AC2808,LARGE(INDEX(ISNUMBER(--MID(AC2808,ROW($A$1:$A$25),1))* ROW($A$1:$A$25),0),ROW($A$1:$A$25))+1,1)*10^ROW($A$1:$A$25)/10)</f>
        <v>0</v>
      </c>
      <c r="AE2808" s="180"/>
      <c r="AF2808" s="180"/>
      <c r="AG2808" s="180"/>
    </row>
    <row r="2809" spans="15:33" s="179" customFormat="1" x14ac:dyDescent="0.25">
      <c r="O2809" s="180"/>
      <c r="P2809" s="180"/>
      <c r="Q2809" s="180"/>
      <c r="R2809" s="180"/>
      <c r="S2809" s="180"/>
      <c r="T2809" s="180"/>
      <c r="U2809" s="180"/>
      <c r="V2809" s="180"/>
      <c r="W2809" s="180"/>
      <c r="X2809" s="180"/>
      <c r="Y2809" s="180"/>
      <c r="Z2809" s="180"/>
      <c r="AA2809" s="180"/>
      <c r="AB2809" s="180"/>
      <c r="AC2809" s="205" t="str">
        <f>INDEX(Tracking!$B$6:$B$3001,ROW(A2804),1)&amp;""</f>
        <v/>
      </c>
      <c r="AD2809" s="206">
        <f t="array" ref="AD2809">SUMPRODUCT(MID(0&amp;AC2809,LARGE(INDEX(ISNUMBER(--MID(AC2809,ROW($A$1:$A$25),1))* ROW($A$1:$A$25),0),ROW($A$1:$A$25))+1,1)*10^ROW($A$1:$A$25)/10)</f>
        <v>0</v>
      </c>
      <c r="AE2809" s="180"/>
      <c r="AF2809" s="180"/>
      <c r="AG2809" s="180"/>
    </row>
    <row r="2810" spans="15:33" s="179" customFormat="1" x14ac:dyDescent="0.25">
      <c r="O2810" s="180"/>
      <c r="P2810" s="180"/>
      <c r="Q2810" s="180"/>
      <c r="R2810" s="180"/>
      <c r="S2810" s="180"/>
      <c r="T2810" s="180"/>
      <c r="U2810" s="180"/>
      <c r="V2810" s="180"/>
      <c r="W2810" s="180"/>
      <c r="X2810" s="180"/>
      <c r="Y2810" s="180"/>
      <c r="Z2810" s="180"/>
      <c r="AA2810" s="180"/>
      <c r="AB2810" s="180"/>
      <c r="AC2810" s="205" t="str">
        <f>INDEX(Tracking!$B$6:$B$3001,ROW(A2805),1)&amp;""</f>
        <v/>
      </c>
      <c r="AD2810" s="206">
        <f t="array" ref="AD2810">SUMPRODUCT(MID(0&amp;AC2810,LARGE(INDEX(ISNUMBER(--MID(AC2810,ROW($A$1:$A$25),1))* ROW($A$1:$A$25),0),ROW($A$1:$A$25))+1,1)*10^ROW($A$1:$A$25)/10)</f>
        <v>0</v>
      </c>
      <c r="AE2810" s="180"/>
      <c r="AF2810" s="180"/>
      <c r="AG2810" s="180"/>
    </row>
    <row r="2811" spans="15:33" s="179" customFormat="1" x14ac:dyDescent="0.25">
      <c r="O2811" s="180"/>
      <c r="P2811" s="180"/>
      <c r="Q2811" s="180"/>
      <c r="R2811" s="180"/>
      <c r="S2811" s="180"/>
      <c r="T2811" s="180"/>
      <c r="U2811" s="180"/>
      <c r="V2811" s="180"/>
      <c r="W2811" s="180"/>
      <c r="X2811" s="180"/>
      <c r="Y2811" s="180"/>
      <c r="Z2811" s="180"/>
      <c r="AA2811" s="180"/>
      <c r="AB2811" s="180"/>
      <c r="AC2811" s="205" t="str">
        <f>INDEX(Tracking!$B$6:$B$3001,ROW(A2806),1)&amp;""</f>
        <v/>
      </c>
      <c r="AD2811" s="206">
        <f t="array" ref="AD2811">SUMPRODUCT(MID(0&amp;AC2811,LARGE(INDEX(ISNUMBER(--MID(AC2811,ROW($A$1:$A$25),1))* ROW($A$1:$A$25),0),ROW($A$1:$A$25))+1,1)*10^ROW($A$1:$A$25)/10)</f>
        <v>0</v>
      </c>
      <c r="AE2811" s="180"/>
      <c r="AF2811" s="180"/>
      <c r="AG2811" s="180"/>
    </row>
    <row r="2812" spans="15:33" s="179" customFormat="1" x14ac:dyDescent="0.25">
      <c r="O2812" s="180"/>
      <c r="P2812" s="180"/>
      <c r="Q2812" s="180"/>
      <c r="R2812" s="180"/>
      <c r="S2812" s="180"/>
      <c r="T2812" s="180"/>
      <c r="U2812" s="180"/>
      <c r="V2812" s="180"/>
      <c r="W2812" s="180"/>
      <c r="X2812" s="180"/>
      <c r="Y2812" s="180"/>
      <c r="Z2812" s="180"/>
      <c r="AA2812" s="180"/>
      <c r="AB2812" s="180"/>
      <c r="AC2812" s="205" t="str">
        <f>INDEX(Tracking!$B$6:$B$3001,ROW(A2807),1)&amp;""</f>
        <v/>
      </c>
      <c r="AD2812" s="206">
        <f t="array" ref="AD2812">SUMPRODUCT(MID(0&amp;AC2812,LARGE(INDEX(ISNUMBER(--MID(AC2812,ROW($A$1:$A$25),1))* ROW($A$1:$A$25),0),ROW($A$1:$A$25))+1,1)*10^ROW($A$1:$A$25)/10)</f>
        <v>0</v>
      </c>
      <c r="AE2812" s="180"/>
      <c r="AF2812" s="180"/>
      <c r="AG2812" s="180"/>
    </row>
    <row r="2813" spans="15:33" s="179" customFormat="1" x14ac:dyDescent="0.25">
      <c r="O2813" s="180"/>
      <c r="P2813" s="180"/>
      <c r="Q2813" s="180"/>
      <c r="R2813" s="180"/>
      <c r="S2813" s="180"/>
      <c r="T2813" s="180"/>
      <c r="U2813" s="180"/>
      <c r="V2813" s="180"/>
      <c r="W2813" s="180"/>
      <c r="X2813" s="180"/>
      <c r="Y2813" s="180"/>
      <c r="Z2813" s="180"/>
      <c r="AA2813" s="180"/>
      <c r="AB2813" s="180"/>
      <c r="AC2813" s="205" t="str">
        <f>INDEX(Tracking!$B$6:$B$3001,ROW(A2808),1)&amp;""</f>
        <v/>
      </c>
      <c r="AD2813" s="206">
        <f t="array" ref="AD2813">SUMPRODUCT(MID(0&amp;AC2813,LARGE(INDEX(ISNUMBER(--MID(AC2813,ROW($A$1:$A$25),1))* ROW($A$1:$A$25),0),ROW($A$1:$A$25))+1,1)*10^ROW($A$1:$A$25)/10)</f>
        <v>0</v>
      </c>
      <c r="AE2813" s="180"/>
      <c r="AF2813" s="180"/>
      <c r="AG2813" s="180"/>
    </row>
    <row r="2814" spans="15:33" s="179" customFormat="1" x14ac:dyDescent="0.25">
      <c r="O2814" s="180"/>
      <c r="P2814" s="180"/>
      <c r="Q2814" s="180"/>
      <c r="R2814" s="180"/>
      <c r="S2814" s="180"/>
      <c r="T2814" s="180"/>
      <c r="U2814" s="180"/>
      <c r="V2814" s="180"/>
      <c r="W2814" s="180"/>
      <c r="X2814" s="180"/>
      <c r="Y2814" s="180"/>
      <c r="Z2814" s="180"/>
      <c r="AA2814" s="180"/>
      <c r="AB2814" s="180"/>
      <c r="AC2814" s="205" t="str">
        <f>INDEX(Tracking!$B$6:$B$3001,ROW(A2809),1)&amp;""</f>
        <v/>
      </c>
      <c r="AD2814" s="206">
        <f t="array" ref="AD2814">SUMPRODUCT(MID(0&amp;AC2814,LARGE(INDEX(ISNUMBER(--MID(AC2814,ROW($A$1:$A$25),1))* ROW($A$1:$A$25),0),ROW($A$1:$A$25))+1,1)*10^ROW($A$1:$A$25)/10)</f>
        <v>0</v>
      </c>
      <c r="AE2814" s="180"/>
      <c r="AF2814" s="180"/>
      <c r="AG2814" s="180"/>
    </row>
    <row r="2815" spans="15:33" s="179" customFormat="1" x14ac:dyDescent="0.25">
      <c r="O2815" s="180"/>
      <c r="P2815" s="180"/>
      <c r="Q2815" s="180"/>
      <c r="R2815" s="180"/>
      <c r="S2815" s="180"/>
      <c r="T2815" s="180"/>
      <c r="U2815" s="180"/>
      <c r="V2815" s="180"/>
      <c r="W2815" s="180"/>
      <c r="X2815" s="180"/>
      <c r="Y2815" s="180"/>
      <c r="Z2815" s="180"/>
      <c r="AA2815" s="180"/>
      <c r="AB2815" s="180"/>
      <c r="AC2815" s="205" t="str">
        <f>INDEX(Tracking!$B$6:$B$3001,ROW(A2810),1)&amp;""</f>
        <v/>
      </c>
      <c r="AD2815" s="206">
        <f t="array" ref="AD2815">SUMPRODUCT(MID(0&amp;AC2815,LARGE(INDEX(ISNUMBER(--MID(AC2815,ROW($A$1:$A$25),1))* ROW($A$1:$A$25),0),ROW($A$1:$A$25))+1,1)*10^ROW($A$1:$A$25)/10)</f>
        <v>0</v>
      </c>
      <c r="AE2815" s="180"/>
      <c r="AF2815" s="180"/>
      <c r="AG2815" s="180"/>
    </row>
    <row r="2816" spans="15:33" s="179" customFormat="1" x14ac:dyDescent="0.25">
      <c r="O2816" s="180"/>
      <c r="P2816" s="180"/>
      <c r="Q2816" s="180"/>
      <c r="R2816" s="180"/>
      <c r="S2816" s="180"/>
      <c r="T2816" s="180"/>
      <c r="U2816" s="180"/>
      <c r="V2816" s="180"/>
      <c r="W2816" s="180"/>
      <c r="X2816" s="180"/>
      <c r="Y2816" s="180"/>
      <c r="Z2816" s="180"/>
      <c r="AA2816" s="180"/>
      <c r="AB2816" s="180"/>
      <c r="AC2816" s="205" t="str">
        <f>INDEX(Tracking!$B$6:$B$3001,ROW(A2811),1)&amp;""</f>
        <v/>
      </c>
      <c r="AD2816" s="206">
        <f t="array" ref="AD2816">SUMPRODUCT(MID(0&amp;AC2816,LARGE(INDEX(ISNUMBER(--MID(AC2816,ROW($A$1:$A$25),1))* ROW($A$1:$A$25),0),ROW($A$1:$A$25))+1,1)*10^ROW($A$1:$A$25)/10)</f>
        <v>0</v>
      </c>
      <c r="AE2816" s="180"/>
      <c r="AF2816" s="180"/>
      <c r="AG2816" s="180"/>
    </row>
    <row r="2817" spans="15:33" s="179" customFormat="1" x14ac:dyDescent="0.25">
      <c r="O2817" s="180"/>
      <c r="P2817" s="180"/>
      <c r="Q2817" s="180"/>
      <c r="R2817" s="180"/>
      <c r="S2817" s="180"/>
      <c r="T2817" s="180"/>
      <c r="U2817" s="180"/>
      <c r="V2817" s="180"/>
      <c r="W2817" s="180"/>
      <c r="X2817" s="180"/>
      <c r="Y2817" s="180"/>
      <c r="Z2817" s="180"/>
      <c r="AA2817" s="180"/>
      <c r="AB2817" s="180"/>
      <c r="AC2817" s="205" t="str">
        <f>INDEX(Tracking!$B$6:$B$3001,ROW(A2812),1)&amp;""</f>
        <v/>
      </c>
      <c r="AD2817" s="206">
        <f t="array" ref="AD2817">SUMPRODUCT(MID(0&amp;AC2817,LARGE(INDEX(ISNUMBER(--MID(AC2817,ROW($A$1:$A$25),1))* ROW($A$1:$A$25),0),ROW($A$1:$A$25))+1,1)*10^ROW($A$1:$A$25)/10)</f>
        <v>0</v>
      </c>
      <c r="AE2817" s="180"/>
      <c r="AF2817" s="180"/>
      <c r="AG2817" s="180"/>
    </row>
    <row r="2818" spans="15:33" s="179" customFormat="1" x14ac:dyDescent="0.25">
      <c r="O2818" s="180"/>
      <c r="P2818" s="180"/>
      <c r="Q2818" s="180"/>
      <c r="R2818" s="180"/>
      <c r="S2818" s="180"/>
      <c r="T2818" s="180"/>
      <c r="U2818" s="180"/>
      <c r="V2818" s="180"/>
      <c r="W2818" s="180"/>
      <c r="X2818" s="180"/>
      <c r="Y2818" s="180"/>
      <c r="Z2818" s="180"/>
      <c r="AA2818" s="180"/>
      <c r="AB2818" s="180"/>
      <c r="AC2818" s="205" t="str">
        <f>INDEX(Tracking!$B$6:$B$3001,ROW(A2813),1)&amp;""</f>
        <v/>
      </c>
      <c r="AD2818" s="206">
        <f t="array" ref="AD2818">SUMPRODUCT(MID(0&amp;AC2818,LARGE(INDEX(ISNUMBER(--MID(AC2818,ROW($A$1:$A$25),1))* ROW($A$1:$A$25),0),ROW($A$1:$A$25))+1,1)*10^ROW($A$1:$A$25)/10)</f>
        <v>0</v>
      </c>
      <c r="AE2818" s="180"/>
      <c r="AF2818" s="180"/>
      <c r="AG2818" s="180"/>
    </row>
    <row r="2819" spans="15:33" s="179" customFormat="1" x14ac:dyDescent="0.25">
      <c r="O2819" s="180"/>
      <c r="P2819" s="180"/>
      <c r="Q2819" s="180"/>
      <c r="R2819" s="180"/>
      <c r="S2819" s="180"/>
      <c r="T2819" s="180"/>
      <c r="U2819" s="180"/>
      <c r="V2819" s="180"/>
      <c r="W2819" s="180"/>
      <c r="X2819" s="180"/>
      <c r="Y2819" s="180"/>
      <c r="Z2819" s="180"/>
      <c r="AA2819" s="180"/>
      <c r="AB2819" s="180"/>
      <c r="AC2819" s="205" t="str">
        <f>INDEX(Tracking!$B$6:$B$3001,ROW(A2814),1)&amp;""</f>
        <v/>
      </c>
      <c r="AD2819" s="206">
        <f t="array" ref="AD2819">SUMPRODUCT(MID(0&amp;AC2819,LARGE(INDEX(ISNUMBER(--MID(AC2819,ROW($A$1:$A$25),1))* ROW($A$1:$A$25),0),ROW($A$1:$A$25))+1,1)*10^ROW($A$1:$A$25)/10)</f>
        <v>0</v>
      </c>
      <c r="AE2819" s="180"/>
      <c r="AF2819" s="180"/>
      <c r="AG2819" s="180"/>
    </row>
    <row r="2820" spans="15:33" s="179" customFormat="1" x14ac:dyDescent="0.25">
      <c r="O2820" s="180"/>
      <c r="P2820" s="180"/>
      <c r="Q2820" s="180"/>
      <c r="R2820" s="180"/>
      <c r="S2820" s="180"/>
      <c r="T2820" s="180"/>
      <c r="U2820" s="180"/>
      <c r="V2820" s="180"/>
      <c r="W2820" s="180"/>
      <c r="X2820" s="180"/>
      <c r="Y2820" s="180"/>
      <c r="Z2820" s="180"/>
      <c r="AA2820" s="180"/>
      <c r="AB2820" s="180"/>
      <c r="AC2820" s="205" t="str">
        <f>INDEX(Tracking!$B$6:$B$3001,ROW(A2815),1)&amp;""</f>
        <v/>
      </c>
      <c r="AD2820" s="206">
        <f t="array" ref="AD2820">SUMPRODUCT(MID(0&amp;AC2820,LARGE(INDEX(ISNUMBER(--MID(AC2820,ROW($A$1:$A$25),1))* ROW($A$1:$A$25),0),ROW($A$1:$A$25))+1,1)*10^ROW($A$1:$A$25)/10)</f>
        <v>0</v>
      </c>
      <c r="AE2820" s="180"/>
      <c r="AF2820" s="180"/>
      <c r="AG2820" s="180"/>
    </row>
    <row r="2821" spans="15:33" s="179" customFormat="1" x14ac:dyDescent="0.25">
      <c r="O2821" s="180"/>
      <c r="P2821" s="180"/>
      <c r="Q2821" s="180"/>
      <c r="R2821" s="180"/>
      <c r="S2821" s="180"/>
      <c r="T2821" s="180"/>
      <c r="U2821" s="180"/>
      <c r="V2821" s="180"/>
      <c r="W2821" s="180"/>
      <c r="X2821" s="180"/>
      <c r="Y2821" s="180"/>
      <c r="Z2821" s="180"/>
      <c r="AA2821" s="180"/>
      <c r="AB2821" s="180"/>
      <c r="AC2821" s="205" t="str">
        <f>INDEX(Tracking!$B$6:$B$3001,ROW(A2816),1)&amp;""</f>
        <v/>
      </c>
      <c r="AD2821" s="206">
        <f t="array" ref="AD2821">SUMPRODUCT(MID(0&amp;AC2821,LARGE(INDEX(ISNUMBER(--MID(AC2821,ROW($A$1:$A$25),1))* ROW($A$1:$A$25),0),ROW($A$1:$A$25))+1,1)*10^ROW($A$1:$A$25)/10)</f>
        <v>0</v>
      </c>
      <c r="AE2821" s="180"/>
      <c r="AF2821" s="180"/>
      <c r="AG2821" s="180"/>
    </row>
    <row r="2822" spans="15:33" s="179" customFormat="1" x14ac:dyDescent="0.25">
      <c r="O2822" s="180"/>
      <c r="P2822" s="180"/>
      <c r="Q2822" s="180"/>
      <c r="R2822" s="180"/>
      <c r="S2822" s="180"/>
      <c r="T2822" s="180"/>
      <c r="U2822" s="180"/>
      <c r="V2822" s="180"/>
      <c r="W2822" s="180"/>
      <c r="X2822" s="180"/>
      <c r="Y2822" s="180"/>
      <c r="Z2822" s="180"/>
      <c r="AA2822" s="180"/>
      <c r="AB2822" s="180"/>
      <c r="AC2822" s="205" t="str">
        <f>INDEX(Tracking!$B$6:$B$3001,ROW(A2817),1)&amp;""</f>
        <v/>
      </c>
      <c r="AD2822" s="206">
        <f t="array" ref="AD2822">SUMPRODUCT(MID(0&amp;AC2822,LARGE(INDEX(ISNUMBER(--MID(AC2822,ROW($A$1:$A$25),1))* ROW($A$1:$A$25),0),ROW($A$1:$A$25))+1,1)*10^ROW($A$1:$A$25)/10)</f>
        <v>0</v>
      </c>
      <c r="AE2822" s="180"/>
      <c r="AF2822" s="180"/>
      <c r="AG2822" s="180"/>
    </row>
    <row r="2823" spans="15:33" s="179" customFormat="1" x14ac:dyDescent="0.25">
      <c r="O2823" s="180"/>
      <c r="P2823" s="180"/>
      <c r="Q2823" s="180"/>
      <c r="R2823" s="180"/>
      <c r="S2823" s="180"/>
      <c r="T2823" s="180"/>
      <c r="U2823" s="180"/>
      <c r="V2823" s="180"/>
      <c r="W2823" s="180"/>
      <c r="X2823" s="180"/>
      <c r="Y2823" s="180"/>
      <c r="Z2823" s="180"/>
      <c r="AA2823" s="180"/>
      <c r="AB2823" s="180"/>
      <c r="AC2823" s="205" t="str">
        <f>INDEX(Tracking!$B$6:$B$3001,ROW(A2818),1)&amp;""</f>
        <v/>
      </c>
      <c r="AD2823" s="206">
        <f t="array" ref="AD2823">SUMPRODUCT(MID(0&amp;AC2823,LARGE(INDEX(ISNUMBER(--MID(AC2823,ROW($A$1:$A$25),1))* ROW($A$1:$A$25),0),ROW($A$1:$A$25))+1,1)*10^ROW($A$1:$A$25)/10)</f>
        <v>0</v>
      </c>
      <c r="AE2823" s="180"/>
      <c r="AF2823" s="180"/>
      <c r="AG2823" s="180"/>
    </row>
    <row r="2824" spans="15:33" s="179" customFormat="1" x14ac:dyDescent="0.25">
      <c r="O2824" s="180"/>
      <c r="P2824" s="180"/>
      <c r="Q2824" s="180"/>
      <c r="R2824" s="180"/>
      <c r="S2824" s="180"/>
      <c r="T2824" s="180"/>
      <c r="U2824" s="180"/>
      <c r="V2824" s="180"/>
      <c r="W2824" s="180"/>
      <c r="X2824" s="180"/>
      <c r="Y2824" s="180"/>
      <c r="Z2824" s="180"/>
      <c r="AA2824" s="180"/>
      <c r="AB2824" s="180"/>
      <c r="AC2824" s="205" t="str">
        <f>INDEX(Tracking!$B$6:$B$3001,ROW(A2819),1)&amp;""</f>
        <v/>
      </c>
      <c r="AD2824" s="206">
        <f t="array" ref="AD2824">SUMPRODUCT(MID(0&amp;AC2824,LARGE(INDEX(ISNUMBER(--MID(AC2824,ROW($A$1:$A$25),1))* ROW($A$1:$A$25),0),ROW($A$1:$A$25))+1,1)*10^ROW($A$1:$A$25)/10)</f>
        <v>0</v>
      </c>
      <c r="AE2824" s="180"/>
      <c r="AF2824" s="180"/>
      <c r="AG2824" s="180"/>
    </row>
    <row r="2825" spans="15:33" s="179" customFormat="1" x14ac:dyDescent="0.25">
      <c r="O2825" s="180"/>
      <c r="P2825" s="180"/>
      <c r="Q2825" s="180"/>
      <c r="R2825" s="180"/>
      <c r="S2825" s="180"/>
      <c r="T2825" s="180"/>
      <c r="U2825" s="180"/>
      <c r="V2825" s="180"/>
      <c r="W2825" s="180"/>
      <c r="X2825" s="180"/>
      <c r="Y2825" s="180"/>
      <c r="Z2825" s="180"/>
      <c r="AA2825" s="180"/>
      <c r="AB2825" s="180"/>
      <c r="AC2825" s="205" t="str">
        <f>INDEX(Tracking!$B$6:$B$3001,ROW(A2820),1)&amp;""</f>
        <v/>
      </c>
      <c r="AD2825" s="206">
        <f t="array" ref="AD2825">SUMPRODUCT(MID(0&amp;AC2825,LARGE(INDEX(ISNUMBER(--MID(AC2825,ROW($A$1:$A$25),1))* ROW($A$1:$A$25),0),ROW($A$1:$A$25))+1,1)*10^ROW($A$1:$A$25)/10)</f>
        <v>0</v>
      </c>
      <c r="AE2825" s="180"/>
      <c r="AF2825" s="180"/>
      <c r="AG2825" s="180"/>
    </row>
    <row r="2826" spans="15:33" s="179" customFormat="1" x14ac:dyDescent="0.25">
      <c r="O2826" s="180"/>
      <c r="P2826" s="180"/>
      <c r="Q2826" s="180"/>
      <c r="R2826" s="180"/>
      <c r="S2826" s="180"/>
      <c r="T2826" s="180"/>
      <c r="U2826" s="180"/>
      <c r="V2826" s="180"/>
      <c r="W2826" s="180"/>
      <c r="X2826" s="180"/>
      <c r="Y2826" s="180"/>
      <c r="Z2826" s="180"/>
      <c r="AA2826" s="180"/>
      <c r="AB2826" s="180"/>
      <c r="AC2826" s="205" t="str">
        <f>INDEX(Tracking!$B$6:$B$3001,ROW(A2821),1)&amp;""</f>
        <v/>
      </c>
      <c r="AD2826" s="206">
        <f t="array" ref="AD2826">SUMPRODUCT(MID(0&amp;AC2826,LARGE(INDEX(ISNUMBER(--MID(AC2826,ROW($A$1:$A$25),1))* ROW($A$1:$A$25),0),ROW($A$1:$A$25))+1,1)*10^ROW($A$1:$A$25)/10)</f>
        <v>0</v>
      </c>
      <c r="AE2826" s="180"/>
      <c r="AF2826" s="180"/>
      <c r="AG2826" s="180"/>
    </row>
    <row r="2827" spans="15:33" s="179" customFormat="1" x14ac:dyDescent="0.25">
      <c r="O2827" s="180"/>
      <c r="P2827" s="180"/>
      <c r="Q2827" s="180"/>
      <c r="R2827" s="180"/>
      <c r="S2827" s="180"/>
      <c r="T2827" s="180"/>
      <c r="U2827" s="180"/>
      <c r="V2827" s="180"/>
      <c r="W2827" s="180"/>
      <c r="X2827" s="180"/>
      <c r="Y2827" s="180"/>
      <c r="Z2827" s="180"/>
      <c r="AA2827" s="180"/>
      <c r="AB2827" s="180"/>
      <c r="AC2827" s="205" t="str">
        <f>INDEX(Tracking!$B$6:$B$3001,ROW(A2822),1)&amp;""</f>
        <v/>
      </c>
      <c r="AD2827" s="206">
        <f t="array" ref="AD2827">SUMPRODUCT(MID(0&amp;AC2827,LARGE(INDEX(ISNUMBER(--MID(AC2827,ROW($A$1:$A$25),1))* ROW($A$1:$A$25),0),ROW($A$1:$A$25))+1,1)*10^ROW($A$1:$A$25)/10)</f>
        <v>0</v>
      </c>
      <c r="AE2827" s="180"/>
      <c r="AF2827" s="180"/>
      <c r="AG2827" s="180"/>
    </row>
    <row r="2828" spans="15:33" s="179" customFormat="1" x14ac:dyDescent="0.25">
      <c r="O2828" s="180"/>
      <c r="P2828" s="180"/>
      <c r="Q2828" s="180"/>
      <c r="R2828" s="180"/>
      <c r="S2828" s="180"/>
      <c r="T2828" s="180"/>
      <c r="U2828" s="180"/>
      <c r="V2828" s="180"/>
      <c r="W2828" s="180"/>
      <c r="X2828" s="180"/>
      <c r="Y2828" s="180"/>
      <c r="Z2828" s="180"/>
      <c r="AA2828" s="180"/>
      <c r="AB2828" s="180"/>
      <c r="AC2828" s="205" t="str">
        <f>INDEX(Tracking!$B$6:$B$3001,ROW(A2823),1)&amp;""</f>
        <v/>
      </c>
      <c r="AD2828" s="206">
        <f t="array" ref="AD2828">SUMPRODUCT(MID(0&amp;AC2828,LARGE(INDEX(ISNUMBER(--MID(AC2828,ROW($A$1:$A$25),1))* ROW($A$1:$A$25),0),ROW($A$1:$A$25))+1,1)*10^ROW($A$1:$A$25)/10)</f>
        <v>0</v>
      </c>
      <c r="AE2828" s="180"/>
      <c r="AF2828" s="180"/>
      <c r="AG2828" s="180"/>
    </row>
    <row r="2829" spans="15:33" s="179" customFormat="1" x14ac:dyDescent="0.25">
      <c r="O2829" s="180"/>
      <c r="P2829" s="180"/>
      <c r="Q2829" s="180"/>
      <c r="R2829" s="180"/>
      <c r="S2829" s="180"/>
      <c r="T2829" s="180"/>
      <c r="U2829" s="180"/>
      <c r="V2829" s="180"/>
      <c r="W2829" s="180"/>
      <c r="X2829" s="180"/>
      <c r="Y2829" s="180"/>
      <c r="Z2829" s="180"/>
      <c r="AA2829" s="180"/>
      <c r="AB2829" s="180"/>
      <c r="AC2829" s="205" t="str">
        <f>INDEX(Tracking!$B$6:$B$3001,ROW(A2824),1)&amp;""</f>
        <v/>
      </c>
      <c r="AD2829" s="206">
        <f t="array" ref="AD2829">SUMPRODUCT(MID(0&amp;AC2829,LARGE(INDEX(ISNUMBER(--MID(AC2829,ROW($A$1:$A$25),1))* ROW($A$1:$A$25),0),ROW($A$1:$A$25))+1,1)*10^ROW($A$1:$A$25)/10)</f>
        <v>0</v>
      </c>
      <c r="AE2829" s="180"/>
      <c r="AF2829" s="180"/>
      <c r="AG2829" s="180"/>
    </row>
    <row r="2830" spans="15:33" s="179" customFormat="1" x14ac:dyDescent="0.25">
      <c r="O2830" s="180"/>
      <c r="P2830" s="180"/>
      <c r="Q2830" s="180"/>
      <c r="R2830" s="180"/>
      <c r="S2830" s="180"/>
      <c r="T2830" s="180"/>
      <c r="U2830" s="180"/>
      <c r="V2830" s="180"/>
      <c r="W2830" s="180"/>
      <c r="X2830" s="180"/>
      <c r="Y2830" s="180"/>
      <c r="Z2830" s="180"/>
      <c r="AA2830" s="180"/>
      <c r="AB2830" s="180"/>
      <c r="AC2830" s="205" t="str">
        <f>INDEX(Tracking!$B$6:$B$3001,ROW(A2825),1)&amp;""</f>
        <v/>
      </c>
      <c r="AD2830" s="206">
        <f t="array" ref="AD2830">SUMPRODUCT(MID(0&amp;AC2830,LARGE(INDEX(ISNUMBER(--MID(AC2830,ROW($A$1:$A$25),1))* ROW($A$1:$A$25),0),ROW($A$1:$A$25))+1,1)*10^ROW($A$1:$A$25)/10)</f>
        <v>0</v>
      </c>
      <c r="AE2830" s="180"/>
      <c r="AF2830" s="180"/>
      <c r="AG2830" s="180"/>
    </row>
    <row r="2831" spans="15:33" s="179" customFormat="1" x14ac:dyDescent="0.25">
      <c r="O2831" s="180"/>
      <c r="P2831" s="180"/>
      <c r="Q2831" s="180"/>
      <c r="R2831" s="180"/>
      <c r="S2831" s="180"/>
      <c r="T2831" s="180"/>
      <c r="U2831" s="180"/>
      <c r="V2831" s="180"/>
      <c r="W2831" s="180"/>
      <c r="X2831" s="180"/>
      <c r="Y2831" s="180"/>
      <c r="Z2831" s="180"/>
      <c r="AA2831" s="180"/>
      <c r="AB2831" s="180"/>
      <c r="AC2831" s="205" t="str">
        <f>INDEX(Tracking!$B$6:$B$3001,ROW(A2826),1)&amp;""</f>
        <v/>
      </c>
      <c r="AD2831" s="206">
        <f t="array" ref="AD2831">SUMPRODUCT(MID(0&amp;AC2831,LARGE(INDEX(ISNUMBER(--MID(AC2831,ROW($A$1:$A$25),1))* ROW($A$1:$A$25),0),ROW($A$1:$A$25))+1,1)*10^ROW($A$1:$A$25)/10)</f>
        <v>0</v>
      </c>
      <c r="AE2831" s="180"/>
      <c r="AF2831" s="180"/>
      <c r="AG2831" s="180"/>
    </row>
    <row r="2832" spans="15:33" s="179" customFormat="1" x14ac:dyDescent="0.25">
      <c r="O2832" s="180"/>
      <c r="P2832" s="180"/>
      <c r="Q2832" s="180"/>
      <c r="R2832" s="180"/>
      <c r="S2832" s="180"/>
      <c r="T2832" s="180"/>
      <c r="U2832" s="180"/>
      <c r="V2832" s="180"/>
      <c r="W2832" s="180"/>
      <c r="X2832" s="180"/>
      <c r="Y2832" s="180"/>
      <c r="Z2832" s="180"/>
      <c r="AA2832" s="180"/>
      <c r="AB2832" s="180"/>
      <c r="AC2832" s="205" t="str">
        <f>INDEX(Tracking!$B$6:$B$3001,ROW(A2827),1)&amp;""</f>
        <v/>
      </c>
      <c r="AD2832" s="206">
        <f t="array" ref="AD2832">SUMPRODUCT(MID(0&amp;AC2832,LARGE(INDEX(ISNUMBER(--MID(AC2832,ROW($A$1:$A$25),1))* ROW($A$1:$A$25),0),ROW($A$1:$A$25))+1,1)*10^ROW($A$1:$A$25)/10)</f>
        <v>0</v>
      </c>
      <c r="AE2832" s="180"/>
      <c r="AF2832" s="180"/>
      <c r="AG2832" s="180"/>
    </row>
    <row r="2833" spans="15:33" s="179" customFormat="1" x14ac:dyDescent="0.25">
      <c r="O2833" s="180"/>
      <c r="P2833" s="180"/>
      <c r="Q2833" s="180"/>
      <c r="R2833" s="180"/>
      <c r="S2833" s="180"/>
      <c r="T2833" s="180"/>
      <c r="U2833" s="180"/>
      <c r="V2833" s="180"/>
      <c r="W2833" s="180"/>
      <c r="X2833" s="180"/>
      <c r="Y2833" s="180"/>
      <c r="Z2833" s="180"/>
      <c r="AA2833" s="180"/>
      <c r="AB2833" s="180"/>
      <c r="AC2833" s="205" t="str">
        <f>INDEX(Tracking!$B$6:$B$3001,ROW(A2828),1)&amp;""</f>
        <v/>
      </c>
      <c r="AD2833" s="206">
        <f t="array" ref="AD2833">SUMPRODUCT(MID(0&amp;AC2833,LARGE(INDEX(ISNUMBER(--MID(AC2833,ROW($A$1:$A$25),1))* ROW($A$1:$A$25),0),ROW($A$1:$A$25))+1,1)*10^ROW($A$1:$A$25)/10)</f>
        <v>0</v>
      </c>
      <c r="AE2833" s="180"/>
      <c r="AF2833" s="180"/>
      <c r="AG2833" s="180"/>
    </row>
    <row r="2834" spans="15:33" s="179" customFormat="1" x14ac:dyDescent="0.25">
      <c r="O2834" s="180"/>
      <c r="P2834" s="180"/>
      <c r="Q2834" s="180"/>
      <c r="R2834" s="180"/>
      <c r="S2834" s="180"/>
      <c r="T2834" s="180"/>
      <c r="U2834" s="180"/>
      <c r="V2834" s="180"/>
      <c r="W2834" s="180"/>
      <c r="X2834" s="180"/>
      <c r="Y2834" s="180"/>
      <c r="Z2834" s="180"/>
      <c r="AA2834" s="180"/>
      <c r="AB2834" s="180"/>
      <c r="AC2834" s="205" t="str">
        <f>INDEX(Tracking!$B$6:$B$3001,ROW(A2829),1)&amp;""</f>
        <v/>
      </c>
      <c r="AD2834" s="206">
        <f t="array" ref="AD2834">SUMPRODUCT(MID(0&amp;AC2834,LARGE(INDEX(ISNUMBER(--MID(AC2834,ROW($A$1:$A$25),1))* ROW($A$1:$A$25),0),ROW($A$1:$A$25))+1,1)*10^ROW($A$1:$A$25)/10)</f>
        <v>0</v>
      </c>
      <c r="AE2834" s="180"/>
      <c r="AF2834" s="180"/>
      <c r="AG2834" s="180"/>
    </row>
    <row r="2835" spans="15:33" s="179" customFormat="1" x14ac:dyDescent="0.25">
      <c r="O2835" s="180"/>
      <c r="P2835" s="180"/>
      <c r="Q2835" s="180"/>
      <c r="R2835" s="180"/>
      <c r="S2835" s="180"/>
      <c r="T2835" s="180"/>
      <c r="U2835" s="180"/>
      <c r="V2835" s="180"/>
      <c r="W2835" s="180"/>
      <c r="X2835" s="180"/>
      <c r="Y2835" s="180"/>
      <c r="Z2835" s="180"/>
      <c r="AA2835" s="180"/>
      <c r="AB2835" s="180"/>
      <c r="AC2835" s="205" t="str">
        <f>INDEX(Tracking!$B$6:$B$3001,ROW(A2830),1)&amp;""</f>
        <v/>
      </c>
      <c r="AD2835" s="206">
        <f t="array" ref="AD2835">SUMPRODUCT(MID(0&amp;AC2835,LARGE(INDEX(ISNUMBER(--MID(AC2835,ROW($A$1:$A$25),1))* ROW($A$1:$A$25),0),ROW($A$1:$A$25))+1,1)*10^ROW($A$1:$A$25)/10)</f>
        <v>0</v>
      </c>
      <c r="AE2835" s="180"/>
      <c r="AF2835" s="180"/>
      <c r="AG2835" s="180"/>
    </row>
    <row r="2836" spans="15:33" s="179" customFormat="1" x14ac:dyDescent="0.25">
      <c r="O2836" s="180"/>
      <c r="P2836" s="180"/>
      <c r="Q2836" s="180"/>
      <c r="R2836" s="180"/>
      <c r="S2836" s="180"/>
      <c r="T2836" s="180"/>
      <c r="U2836" s="180"/>
      <c r="V2836" s="180"/>
      <c r="W2836" s="180"/>
      <c r="X2836" s="180"/>
      <c r="Y2836" s="180"/>
      <c r="Z2836" s="180"/>
      <c r="AA2836" s="180"/>
      <c r="AB2836" s="180"/>
      <c r="AC2836" s="205" t="str">
        <f>INDEX(Tracking!$B$6:$B$3001,ROW(A2831),1)&amp;""</f>
        <v/>
      </c>
      <c r="AD2836" s="206">
        <f t="array" ref="AD2836">SUMPRODUCT(MID(0&amp;AC2836,LARGE(INDEX(ISNUMBER(--MID(AC2836,ROW($A$1:$A$25),1))* ROW($A$1:$A$25),0),ROW($A$1:$A$25))+1,1)*10^ROW($A$1:$A$25)/10)</f>
        <v>0</v>
      </c>
      <c r="AE2836" s="180"/>
      <c r="AF2836" s="180"/>
      <c r="AG2836" s="180"/>
    </row>
    <row r="2837" spans="15:33" s="179" customFormat="1" x14ac:dyDescent="0.25">
      <c r="O2837" s="180"/>
      <c r="P2837" s="180"/>
      <c r="Q2837" s="180"/>
      <c r="R2837" s="180"/>
      <c r="S2837" s="180"/>
      <c r="T2837" s="180"/>
      <c r="U2837" s="180"/>
      <c r="V2837" s="180"/>
      <c r="W2837" s="180"/>
      <c r="X2837" s="180"/>
      <c r="Y2837" s="180"/>
      <c r="Z2837" s="180"/>
      <c r="AA2837" s="180"/>
      <c r="AB2837" s="180"/>
      <c r="AC2837" s="205" t="str">
        <f>INDEX(Tracking!$B$6:$B$3001,ROW(A2832),1)&amp;""</f>
        <v/>
      </c>
      <c r="AD2837" s="206">
        <f t="array" ref="AD2837">SUMPRODUCT(MID(0&amp;AC2837,LARGE(INDEX(ISNUMBER(--MID(AC2837,ROW($A$1:$A$25),1))* ROW($A$1:$A$25),0),ROW($A$1:$A$25))+1,1)*10^ROW($A$1:$A$25)/10)</f>
        <v>0</v>
      </c>
      <c r="AE2837" s="180"/>
      <c r="AF2837" s="180"/>
      <c r="AG2837" s="180"/>
    </row>
    <row r="2838" spans="15:33" s="179" customFormat="1" x14ac:dyDescent="0.25">
      <c r="O2838" s="180"/>
      <c r="P2838" s="180"/>
      <c r="Q2838" s="180"/>
      <c r="R2838" s="180"/>
      <c r="S2838" s="180"/>
      <c r="T2838" s="180"/>
      <c r="U2838" s="180"/>
      <c r="V2838" s="180"/>
      <c r="W2838" s="180"/>
      <c r="X2838" s="180"/>
      <c r="Y2838" s="180"/>
      <c r="Z2838" s="180"/>
      <c r="AA2838" s="180"/>
      <c r="AB2838" s="180"/>
      <c r="AC2838" s="205" t="str">
        <f>INDEX(Tracking!$B$6:$B$3001,ROW(A2833),1)&amp;""</f>
        <v/>
      </c>
      <c r="AD2838" s="206">
        <f t="array" ref="AD2838">SUMPRODUCT(MID(0&amp;AC2838,LARGE(INDEX(ISNUMBER(--MID(AC2838,ROW($A$1:$A$25),1))* ROW($A$1:$A$25),0),ROW($A$1:$A$25))+1,1)*10^ROW($A$1:$A$25)/10)</f>
        <v>0</v>
      </c>
      <c r="AE2838" s="180"/>
      <c r="AF2838" s="180"/>
      <c r="AG2838" s="180"/>
    </row>
    <row r="2839" spans="15:33" s="179" customFormat="1" x14ac:dyDescent="0.25">
      <c r="O2839" s="180"/>
      <c r="P2839" s="180"/>
      <c r="Q2839" s="180"/>
      <c r="R2839" s="180"/>
      <c r="S2839" s="180"/>
      <c r="T2839" s="180"/>
      <c r="U2839" s="180"/>
      <c r="V2839" s="180"/>
      <c r="W2839" s="180"/>
      <c r="X2839" s="180"/>
      <c r="Y2839" s="180"/>
      <c r="Z2839" s="180"/>
      <c r="AA2839" s="180"/>
      <c r="AB2839" s="180"/>
      <c r="AC2839" s="205" t="str">
        <f>INDEX(Tracking!$B$6:$B$3001,ROW(A2834),1)&amp;""</f>
        <v/>
      </c>
      <c r="AD2839" s="206">
        <f t="array" ref="AD2839">SUMPRODUCT(MID(0&amp;AC2839,LARGE(INDEX(ISNUMBER(--MID(AC2839,ROW($A$1:$A$25),1))* ROW($A$1:$A$25),0),ROW($A$1:$A$25))+1,1)*10^ROW($A$1:$A$25)/10)</f>
        <v>0</v>
      </c>
      <c r="AE2839" s="180"/>
      <c r="AF2839" s="180"/>
      <c r="AG2839" s="180"/>
    </row>
    <row r="2840" spans="15:33" s="179" customFormat="1" x14ac:dyDescent="0.25">
      <c r="O2840" s="180"/>
      <c r="P2840" s="180"/>
      <c r="Q2840" s="180"/>
      <c r="R2840" s="180"/>
      <c r="S2840" s="180"/>
      <c r="T2840" s="180"/>
      <c r="U2840" s="180"/>
      <c r="V2840" s="180"/>
      <c r="W2840" s="180"/>
      <c r="X2840" s="180"/>
      <c r="Y2840" s="180"/>
      <c r="Z2840" s="180"/>
      <c r="AA2840" s="180"/>
      <c r="AB2840" s="180"/>
      <c r="AC2840" s="205" t="str">
        <f>INDEX(Tracking!$B$6:$B$3001,ROW(A2835),1)&amp;""</f>
        <v/>
      </c>
      <c r="AD2840" s="206">
        <f t="array" ref="AD2840">SUMPRODUCT(MID(0&amp;AC2840,LARGE(INDEX(ISNUMBER(--MID(AC2840,ROW($A$1:$A$25),1))* ROW($A$1:$A$25),0),ROW($A$1:$A$25))+1,1)*10^ROW($A$1:$A$25)/10)</f>
        <v>0</v>
      </c>
      <c r="AE2840" s="180"/>
      <c r="AF2840" s="180"/>
      <c r="AG2840" s="180"/>
    </row>
    <row r="2841" spans="15:33" s="179" customFormat="1" x14ac:dyDescent="0.25">
      <c r="O2841" s="180"/>
      <c r="P2841" s="180"/>
      <c r="Q2841" s="180"/>
      <c r="R2841" s="180"/>
      <c r="S2841" s="180"/>
      <c r="T2841" s="180"/>
      <c r="U2841" s="180"/>
      <c r="V2841" s="180"/>
      <c r="W2841" s="180"/>
      <c r="X2841" s="180"/>
      <c r="Y2841" s="180"/>
      <c r="Z2841" s="180"/>
      <c r="AA2841" s="180"/>
      <c r="AB2841" s="180"/>
      <c r="AC2841" s="205" t="str">
        <f>INDEX(Tracking!$B$6:$B$3001,ROW(A2836),1)&amp;""</f>
        <v/>
      </c>
      <c r="AD2841" s="206">
        <f t="array" ref="AD2841">SUMPRODUCT(MID(0&amp;AC2841,LARGE(INDEX(ISNUMBER(--MID(AC2841,ROW($A$1:$A$25),1))* ROW($A$1:$A$25),0),ROW($A$1:$A$25))+1,1)*10^ROW($A$1:$A$25)/10)</f>
        <v>0</v>
      </c>
      <c r="AE2841" s="180"/>
      <c r="AF2841" s="180"/>
      <c r="AG2841" s="180"/>
    </row>
    <row r="2842" spans="15:33" s="179" customFormat="1" x14ac:dyDescent="0.25">
      <c r="O2842" s="180"/>
      <c r="P2842" s="180"/>
      <c r="Q2842" s="180"/>
      <c r="R2842" s="180"/>
      <c r="S2842" s="180"/>
      <c r="T2842" s="180"/>
      <c r="U2842" s="180"/>
      <c r="V2842" s="180"/>
      <c r="W2842" s="180"/>
      <c r="X2842" s="180"/>
      <c r="Y2842" s="180"/>
      <c r="Z2842" s="180"/>
      <c r="AA2842" s="180"/>
      <c r="AB2842" s="180"/>
      <c r="AC2842" s="205" t="str">
        <f>INDEX(Tracking!$B$6:$B$3001,ROW(A2837),1)&amp;""</f>
        <v/>
      </c>
      <c r="AD2842" s="206">
        <f t="array" ref="AD2842">SUMPRODUCT(MID(0&amp;AC2842,LARGE(INDEX(ISNUMBER(--MID(AC2842,ROW($A$1:$A$25),1))* ROW($A$1:$A$25),0),ROW($A$1:$A$25))+1,1)*10^ROW($A$1:$A$25)/10)</f>
        <v>0</v>
      </c>
      <c r="AE2842" s="180"/>
      <c r="AF2842" s="180"/>
      <c r="AG2842" s="180"/>
    </row>
    <row r="2843" spans="15:33" s="179" customFormat="1" x14ac:dyDescent="0.25">
      <c r="O2843" s="180"/>
      <c r="P2843" s="180"/>
      <c r="Q2843" s="180"/>
      <c r="R2843" s="180"/>
      <c r="S2843" s="180"/>
      <c r="T2843" s="180"/>
      <c r="U2843" s="180"/>
      <c r="V2843" s="180"/>
      <c r="W2843" s="180"/>
      <c r="X2843" s="180"/>
      <c r="Y2843" s="180"/>
      <c r="Z2843" s="180"/>
      <c r="AA2843" s="180"/>
      <c r="AB2843" s="180"/>
      <c r="AC2843" s="205" t="str">
        <f>INDEX(Tracking!$B$6:$B$3001,ROW(A2838),1)&amp;""</f>
        <v/>
      </c>
      <c r="AD2843" s="206">
        <f t="array" ref="AD2843">SUMPRODUCT(MID(0&amp;AC2843,LARGE(INDEX(ISNUMBER(--MID(AC2843,ROW($A$1:$A$25),1))* ROW($A$1:$A$25),0),ROW($A$1:$A$25))+1,1)*10^ROW($A$1:$A$25)/10)</f>
        <v>0</v>
      </c>
      <c r="AE2843" s="180"/>
      <c r="AF2843" s="180"/>
      <c r="AG2843" s="180"/>
    </row>
    <row r="2844" spans="15:33" s="179" customFormat="1" x14ac:dyDescent="0.25">
      <c r="O2844" s="180"/>
      <c r="P2844" s="180"/>
      <c r="Q2844" s="180"/>
      <c r="R2844" s="180"/>
      <c r="S2844" s="180"/>
      <c r="T2844" s="180"/>
      <c r="U2844" s="180"/>
      <c r="V2844" s="180"/>
      <c r="W2844" s="180"/>
      <c r="X2844" s="180"/>
      <c r="Y2844" s="180"/>
      <c r="Z2844" s="180"/>
      <c r="AA2844" s="180"/>
      <c r="AB2844" s="180"/>
      <c r="AC2844" s="205" t="str">
        <f>INDEX(Tracking!$B$6:$B$3001,ROW(A2839),1)&amp;""</f>
        <v/>
      </c>
      <c r="AD2844" s="206">
        <f t="array" ref="AD2844">SUMPRODUCT(MID(0&amp;AC2844,LARGE(INDEX(ISNUMBER(--MID(AC2844,ROW($A$1:$A$25),1))* ROW($A$1:$A$25),0),ROW($A$1:$A$25))+1,1)*10^ROW($A$1:$A$25)/10)</f>
        <v>0</v>
      </c>
      <c r="AE2844" s="180"/>
      <c r="AF2844" s="180"/>
      <c r="AG2844" s="180"/>
    </row>
    <row r="2845" spans="15:33" s="179" customFormat="1" x14ac:dyDescent="0.25">
      <c r="O2845" s="180"/>
      <c r="P2845" s="180"/>
      <c r="Q2845" s="180"/>
      <c r="R2845" s="180"/>
      <c r="S2845" s="180"/>
      <c r="T2845" s="180"/>
      <c r="U2845" s="180"/>
      <c r="V2845" s="180"/>
      <c r="W2845" s="180"/>
      <c r="X2845" s="180"/>
      <c r="Y2845" s="180"/>
      <c r="Z2845" s="180"/>
      <c r="AA2845" s="180"/>
      <c r="AB2845" s="180"/>
      <c r="AC2845" s="205" t="str">
        <f>INDEX(Tracking!$B$6:$B$3001,ROW(A2840),1)&amp;""</f>
        <v/>
      </c>
      <c r="AD2845" s="206">
        <f t="array" ref="AD2845">SUMPRODUCT(MID(0&amp;AC2845,LARGE(INDEX(ISNUMBER(--MID(AC2845,ROW($A$1:$A$25),1))* ROW($A$1:$A$25),0),ROW($A$1:$A$25))+1,1)*10^ROW($A$1:$A$25)/10)</f>
        <v>0</v>
      </c>
      <c r="AE2845" s="180"/>
      <c r="AF2845" s="180"/>
      <c r="AG2845" s="180"/>
    </row>
    <row r="2846" spans="15:33" s="179" customFormat="1" x14ac:dyDescent="0.25">
      <c r="O2846" s="180"/>
      <c r="P2846" s="180"/>
      <c r="Q2846" s="180"/>
      <c r="R2846" s="180"/>
      <c r="S2846" s="180"/>
      <c r="T2846" s="180"/>
      <c r="U2846" s="180"/>
      <c r="V2846" s="180"/>
      <c r="W2846" s="180"/>
      <c r="X2846" s="180"/>
      <c r="Y2846" s="180"/>
      <c r="Z2846" s="180"/>
      <c r="AA2846" s="180"/>
      <c r="AB2846" s="180"/>
      <c r="AC2846" s="205" t="str">
        <f>INDEX(Tracking!$B$6:$B$3001,ROW(A2841),1)&amp;""</f>
        <v/>
      </c>
      <c r="AD2846" s="206">
        <f t="array" ref="AD2846">SUMPRODUCT(MID(0&amp;AC2846,LARGE(INDEX(ISNUMBER(--MID(AC2846,ROW($A$1:$A$25),1))* ROW($A$1:$A$25),0),ROW($A$1:$A$25))+1,1)*10^ROW($A$1:$A$25)/10)</f>
        <v>0</v>
      </c>
      <c r="AE2846" s="180"/>
      <c r="AF2846" s="180"/>
      <c r="AG2846" s="180"/>
    </row>
    <row r="2847" spans="15:33" s="179" customFormat="1" x14ac:dyDescent="0.25">
      <c r="O2847" s="180"/>
      <c r="P2847" s="180"/>
      <c r="Q2847" s="180"/>
      <c r="R2847" s="180"/>
      <c r="S2847" s="180"/>
      <c r="T2847" s="180"/>
      <c r="U2847" s="180"/>
      <c r="V2847" s="180"/>
      <c r="W2847" s="180"/>
      <c r="X2847" s="180"/>
      <c r="Y2847" s="180"/>
      <c r="Z2847" s="180"/>
      <c r="AA2847" s="180"/>
      <c r="AB2847" s="180"/>
      <c r="AC2847" s="205" t="str">
        <f>INDEX(Tracking!$B$6:$B$3001,ROW(A2842),1)&amp;""</f>
        <v/>
      </c>
      <c r="AD2847" s="206">
        <f t="array" ref="AD2847">SUMPRODUCT(MID(0&amp;AC2847,LARGE(INDEX(ISNUMBER(--MID(AC2847,ROW($A$1:$A$25),1))* ROW($A$1:$A$25),0),ROW($A$1:$A$25))+1,1)*10^ROW($A$1:$A$25)/10)</f>
        <v>0</v>
      </c>
      <c r="AE2847" s="180"/>
      <c r="AF2847" s="180"/>
      <c r="AG2847" s="180"/>
    </row>
    <row r="2848" spans="15:33" s="179" customFormat="1" x14ac:dyDescent="0.25">
      <c r="O2848" s="180"/>
      <c r="P2848" s="180"/>
      <c r="Q2848" s="180"/>
      <c r="R2848" s="180"/>
      <c r="S2848" s="180"/>
      <c r="T2848" s="180"/>
      <c r="U2848" s="180"/>
      <c r="V2848" s="180"/>
      <c r="W2848" s="180"/>
      <c r="X2848" s="180"/>
      <c r="Y2848" s="180"/>
      <c r="Z2848" s="180"/>
      <c r="AA2848" s="180"/>
      <c r="AB2848" s="180"/>
      <c r="AC2848" s="205" t="str">
        <f>INDEX(Tracking!$B$6:$B$3001,ROW(A2843),1)&amp;""</f>
        <v/>
      </c>
      <c r="AD2848" s="206">
        <f t="array" ref="AD2848">SUMPRODUCT(MID(0&amp;AC2848,LARGE(INDEX(ISNUMBER(--MID(AC2848,ROW($A$1:$A$25),1))* ROW($A$1:$A$25),0),ROW($A$1:$A$25))+1,1)*10^ROW($A$1:$A$25)/10)</f>
        <v>0</v>
      </c>
      <c r="AE2848" s="180"/>
      <c r="AF2848" s="180"/>
      <c r="AG2848" s="180"/>
    </row>
    <row r="2849" spans="15:33" s="179" customFormat="1" x14ac:dyDescent="0.25">
      <c r="O2849" s="180"/>
      <c r="P2849" s="180"/>
      <c r="Q2849" s="180"/>
      <c r="R2849" s="180"/>
      <c r="S2849" s="180"/>
      <c r="T2849" s="180"/>
      <c r="U2849" s="180"/>
      <c r="V2849" s="180"/>
      <c r="W2849" s="180"/>
      <c r="X2849" s="180"/>
      <c r="Y2849" s="180"/>
      <c r="Z2849" s="180"/>
      <c r="AA2849" s="180"/>
      <c r="AB2849" s="180"/>
      <c r="AC2849" s="205" t="str">
        <f>INDEX(Tracking!$B$6:$B$3001,ROW(A2844),1)&amp;""</f>
        <v/>
      </c>
      <c r="AD2849" s="206">
        <f t="array" ref="AD2849">SUMPRODUCT(MID(0&amp;AC2849,LARGE(INDEX(ISNUMBER(--MID(AC2849,ROW($A$1:$A$25),1))* ROW($A$1:$A$25),0),ROW($A$1:$A$25))+1,1)*10^ROW($A$1:$A$25)/10)</f>
        <v>0</v>
      </c>
      <c r="AE2849" s="180"/>
      <c r="AF2849" s="180"/>
      <c r="AG2849" s="180"/>
    </row>
    <row r="2850" spans="15:33" s="179" customFormat="1" x14ac:dyDescent="0.25">
      <c r="O2850" s="180"/>
      <c r="P2850" s="180"/>
      <c r="Q2850" s="180"/>
      <c r="R2850" s="180"/>
      <c r="S2850" s="180"/>
      <c r="T2850" s="180"/>
      <c r="U2850" s="180"/>
      <c r="V2850" s="180"/>
      <c r="W2850" s="180"/>
      <c r="X2850" s="180"/>
      <c r="Y2850" s="180"/>
      <c r="Z2850" s="180"/>
      <c r="AA2850" s="180"/>
      <c r="AB2850" s="180"/>
      <c r="AC2850" s="205" t="str">
        <f>INDEX(Tracking!$B$6:$B$3001,ROW(A2845),1)&amp;""</f>
        <v/>
      </c>
      <c r="AD2850" s="206">
        <f t="array" ref="AD2850">SUMPRODUCT(MID(0&amp;AC2850,LARGE(INDEX(ISNUMBER(--MID(AC2850,ROW($A$1:$A$25),1))* ROW($A$1:$A$25),0),ROW($A$1:$A$25))+1,1)*10^ROW($A$1:$A$25)/10)</f>
        <v>0</v>
      </c>
      <c r="AE2850" s="180"/>
      <c r="AF2850" s="180"/>
      <c r="AG2850" s="180"/>
    </row>
    <row r="2851" spans="15:33" s="179" customFormat="1" x14ac:dyDescent="0.25">
      <c r="O2851" s="180"/>
      <c r="P2851" s="180"/>
      <c r="Q2851" s="180"/>
      <c r="R2851" s="180"/>
      <c r="S2851" s="180"/>
      <c r="T2851" s="180"/>
      <c r="U2851" s="180"/>
      <c r="V2851" s="180"/>
      <c r="W2851" s="180"/>
      <c r="X2851" s="180"/>
      <c r="Y2851" s="180"/>
      <c r="Z2851" s="180"/>
      <c r="AA2851" s="180"/>
      <c r="AB2851" s="180"/>
      <c r="AC2851" s="205" t="str">
        <f>INDEX(Tracking!$B$6:$B$3001,ROW(A2846),1)&amp;""</f>
        <v/>
      </c>
      <c r="AD2851" s="206">
        <f t="array" ref="AD2851">SUMPRODUCT(MID(0&amp;AC2851,LARGE(INDEX(ISNUMBER(--MID(AC2851,ROW($A$1:$A$25),1))* ROW($A$1:$A$25),0),ROW($A$1:$A$25))+1,1)*10^ROW($A$1:$A$25)/10)</f>
        <v>0</v>
      </c>
      <c r="AE2851" s="180"/>
      <c r="AF2851" s="180"/>
      <c r="AG2851" s="180"/>
    </row>
    <row r="2852" spans="15:33" s="179" customFormat="1" x14ac:dyDescent="0.25">
      <c r="O2852" s="180"/>
      <c r="P2852" s="180"/>
      <c r="Q2852" s="180"/>
      <c r="R2852" s="180"/>
      <c r="S2852" s="180"/>
      <c r="T2852" s="180"/>
      <c r="U2852" s="180"/>
      <c r="V2852" s="180"/>
      <c r="W2852" s="180"/>
      <c r="X2852" s="180"/>
      <c r="Y2852" s="180"/>
      <c r="Z2852" s="180"/>
      <c r="AA2852" s="180"/>
      <c r="AB2852" s="180"/>
      <c r="AC2852" s="205" t="str">
        <f>INDEX(Tracking!$B$6:$B$3001,ROW(A2847),1)&amp;""</f>
        <v/>
      </c>
      <c r="AD2852" s="206">
        <f t="array" ref="AD2852">SUMPRODUCT(MID(0&amp;AC2852,LARGE(INDEX(ISNUMBER(--MID(AC2852,ROW($A$1:$A$25),1))* ROW($A$1:$A$25),0),ROW($A$1:$A$25))+1,1)*10^ROW($A$1:$A$25)/10)</f>
        <v>0</v>
      </c>
      <c r="AE2852" s="180"/>
      <c r="AF2852" s="180"/>
      <c r="AG2852" s="180"/>
    </row>
    <row r="2853" spans="15:33" s="179" customFormat="1" x14ac:dyDescent="0.25">
      <c r="O2853" s="180"/>
      <c r="P2853" s="180"/>
      <c r="Q2853" s="180"/>
      <c r="R2853" s="180"/>
      <c r="S2853" s="180"/>
      <c r="T2853" s="180"/>
      <c r="U2853" s="180"/>
      <c r="V2853" s="180"/>
      <c r="W2853" s="180"/>
      <c r="X2853" s="180"/>
      <c r="Y2853" s="180"/>
      <c r="Z2853" s="180"/>
      <c r="AA2853" s="180"/>
      <c r="AB2853" s="180"/>
      <c r="AC2853" s="205" t="str">
        <f>INDEX(Tracking!$B$6:$B$3001,ROW(A2848),1)&amp;""</f>
        <v/>
      </c>
      <c r="AD2853" s="206">
        <f t="array" ref="AD2853">SUMPRODUCT(MID(0&amp;AC2853,LARGE(INDEX(ISNUMBER(--MID(AC2853,ROW($A$1:$A$25),1))* ROW($A$1:$A$25),0),ROW($A$1:$A$25))+1,1)*10^ROW($A$1:$A$25)/10)</f>
        <v>0</v>
      </c>
      <c r="AE2853" s="180"/>
      <c r="AF2853" s="180"/>
      <c r="AG2853" s="180"/>
    </row>
    <row r="2854" spans="15:33" s="179" customFormat="1" x14ac:dyDescent="0.25">
      <c r="O2854" s="180"/>
      <c r="P2854" s="180"/>
      <c r="Q2854" s="180"/>
      <c r="R2854" s="180"/>
      <c r="S2854" s="180"/>
      <c r="T2854" s="180"/>
      <c r="U2854" s="180"/>
      <c r="V2854" s="180"/>
      <c r="W2854" s="180"/>
      <c r="X2854" s="180"/>
      <c r="Y2854" s="180"/>
      <c r="Z2854" s="180"/>
      <c r="AA2854" s="180"/>
      <c r="AB2854" s="180"/>
      <c r="AC2854" s="205" t="str">
        <f>INDEX(Tracking!$B$6:$B$3001,ROW(A2849),1)&amp;""</f>
        <v/>
      </c>
      <c r="AD2854" s="206">
        <f t="array" ref="AD2854">SUMPRODUCT(MID(0&amp;AC2854,LARGE(INDEX(ISNUMBER(--MID(AC2854,ROW($A$1:$A$25),1))* ROW($A$1:$A$25),0),ROW($A$1:$A$25))+1,1)*10^ROW($A$1:$A$25)/10)</f>
        <v>0</v>
      </c>
      <c r="AE2854" s="180"/>
      <c r="AF2854" s="180"/>
      <c r="AG2854" s="180"/>
    </row>
    <row r="2855" spans="15:33" s="179" customFormat="1" x14ac:dyDescent="0.25">
      <c r="O2855" s="180"/>
      <c r="P2855" s="180"/>
      <c r="Q2855" s="180"/>
      <c r="R2855" s="180"/>
      <c r="S2855" s="180"/>
      <c r="T2855" s="180"/>
      <c r="U2855" s="180"/>
      <c r="V2855" s="180"/>
      <c r="W2855" s="180"/>
      <c r="X2855" s="180"/>
      <c r="Y2855" s="180"/>
      <c r="Z2855" s="180"/>
      <c r="AA2855" s="180"/>
      <c r="AB2855" s="180"/>
      <c r="AC2855" s="205" t="str">
        <f>INDEX(Tracking!$B$6:$B$3001,ROW(A2850),1)&amp;""</f>
        <v/>
      </c>
      <c r="AD2855" s="206">
        <f t="array" ref="AD2855">SUMPRODUCT(MID(0&amp;AC2855,LARGE(INDEX(ISNUMBER(--MID(AC2855,ROW($A$1:$A$25),1))* ROW($A$1:$A$25),0),ROW($A$1:$A$25))+1,1)*10^ROW($A$1:$A$25)/10)</f>
        <v>0</v>
      </c>
      <c r="AE2855" s="180"/>
      <c r="AF2855" s="180"/>
      <c r="AG2855" s="180"/>
    </row>
    <row r="2856" spans="15:33" s="179" customFormat="1" x14ac:dyDescent="0.25">
      <c r="O2856" s="180"/>
      <c r="P2856" s="180"/>
      <c r="Q2856" s="180"/>
      <c r="R2856" s="180"/>
      <c r="S2856" s="180"/>
      <c r="T2856" s="180"/>
      <c r="U2856" s="180"/>
      <c r="V2856" s="180"/>
      <c r="W2856" s="180"/>
      <c r="X2856" s="180"/>
      <c r="Y2856" s="180"/>
      <c r="Z2856" s="180"/>
      <c r="AA2856" s="180"/>
      <c r="AB2856" s="180"/>
      <c r="AC2856" s="205" t="str">
        <f>INDEX(Tracking!$B$6:$B$3001,ROW(A2851),1)&amp;""</f>
        <v/>
      </c>
      <c r="AD2856" s="206">
        <f t="array" ref="AD2856">SUMPRODUCT(MID(0&amp;AC2856,LARGE(INDEX(ISNUMBER(--MID(AC2856,ROW($A$1:$A$25),1))* ROW($A$1:$A$25),0),ROW($A$1:$A$25))+1,1)*10^ROW($A$1:$A$25)/10)</f>
        <v>0</v>
      </c>
      <c r="AE2856" s="180"/>
      <c r="AF2856" s="180"/>
      <c r="AG2856" s="180"/>
    </row>
    <row r="2857" spans="15:33" s="179" customFormat="1" x14ac:dyDescent="0.25">
      <c r="O2857" s="180"/>
      <c r="P2857" s="180"/>
      <c r="Q2857" s="180"/>
      <c r="R2857" s="180"/>
      <c r="S2857" s="180"/>
      <c r="T2857" s="180"/>
      <c r="U2857" s="180"/>
      <c r="V2857" s="180"/>
      <c r="W2857" s="180"/>
      <c r="X2857" s="180"/>
      <c r="Y2857" s="180"/>
      <c r="Z2857" s="180"/>
      <c r="AA2857" s="180"/>
      <c r="AB2857" s="180"/>
      <c r="AC2857" s="205" t="str">
        <f>INDEX(Tracking!$B$6:$B$3001,ROW(A2852),1)&amp;""</f>
        <v/>
      </c>
      <c r="AD2857" s="206">
        <f t="array" ref="AD2857">SUMPRODUCT(MID(0&amp;AC2857,LARGE(INDEX(ISNUMBER(--MID(AC2857,ROW($A$1:$A$25),1))* ROW($A$1:$A$25),0),ROW($A$1:$A$25))+1,1)*10^ROW($A$1:$A$25)/10)</f>
        <v>0</v>
      </c>
      <c r="AE2857" s="180"/>
      <c r="AF2857" s="180"/>
      <c r="AG2857" s="180"/>
    </row>
    <row r="2858" spans="15:33" s="179" customFormat="1" x14ac:dyDescent="0.25">
      <c r="O2858" s="180"/>
      <c r="P2858" s="180"/>
      <c r="Q2858" s="180"/>
      <c r="R2858" s="180"/>
      <c r="S2858" s="180"/>
      <c r="T2858" s="180"/>
      <c r="U2858" s="180"/>
      <c r="V2858" s="180"/>
      <c r="W2858" s="180"/>
      <c r="X2858" s="180"/>
      <c r="Y2858" s="180"/>
      <c r="Z2858" s="180"/>
      <c r="AA2858" s="180"/>
      <c r="AB2858" s="180"/>
      <c r="AC2858" s="205" t="str">
        <f>INDEX(Tracking!$B$6:$B$3001,ROW(A2853),1)&amp;""</f>
        <v/>
      </c>
      <c r="AD2858" s="206">
        <f t="array" ref="AD2858">SUMPRODUCT(MID(0&amp;AC2858,LARGE(INDEX(ISNUMBER(--MID(AC2858,ROW($A$1:$A$25),1))* ROW($A$1:$A$25),0),ROW($A$1:$A$25))+1,1)*10^ROW($A$1:$A$25)/10)</f>
        <v>0</v>
      </c>
      <c r="AE2858" s="180"/>
      <c r="AF2858" s="180"/>
      <c r="AG2858" s="180"/>
    </row>
    <row r="2859" spans="15:33" s="179" customFormat="1" x14ac:dyDescent="0.25">
      <c r="O2859" s="180"/>
      <c r="P2859" s="180"/>
      <c r="Q2859" s="180"/>
      <c r="R2859" s="180"/>
      <c r="S2859" s="180"/>
      <c r="T2859" s="180"/>
      <c r="U2859" s="180"/>
      <c r="V2859" s="180"/>
      <c r="W2859" s="180"/>
      <c r="X2859" s="180"/>
      <c r="Y2859" s="180"/>
      <c r="Z2859" s="180"/>
      <c r="AA2859" s="180"/>
      <c r="AB2859" s="180"/>
      <c r="AC2859" s="205" t="str">
        <f>INDEX(Tracking!$B$6:$B$3001,ROW(A2854),1)&amp;""</f>
        <v/>
      </c>
      <c r="AD2859" s="206">
        <f t="array" ref="AD2859">SUMPRODUCT(MID(0&amp;AC2859,LARGE(INDEX(ISNUMBER(--MID(AC2859,ROW($A$1:$A$25),1))* ROW($A$1:$A$25),0),ROW($A$1:$A$25))+1,1)*10^ROW($A$1:$A$25)/10)</f>
        <v>0</v>
      </c>
      <c r="AE2859" s="180"/>
      <c r="AF2859" s="180"/>
      <c r="AG2859" s="180"/>
    </row>
    <row r="2860" spans="15:33" s="179" customFormat="1" x14ac:dyDescent="0.25">
      <c r="O2860" s="180"/>
      <c r="P2860" s="180"/>
      <c r="Q2860" s="180"/>
      <c r="R2860" s="180"/>
      <c r="S2860" s="180"/>
      <c r="T2860" s="180"/>
      <c r="U2860" s="180"/>
      <c r="V2860" s="180"/>
      <c r="W2860" s="180"/>
      <c r="X2860" s="180"/>
      <c r="Y2860" s="180"/>
      <c r="Z2860" s="180"/>
      <c r="AA2860" s="180"/>
      <c r="AB2860" s="180"/>
      <c r="AC2860" s="205" t="str">
        <f>INDEX(Tracking!$B$6:$B$3001,ROW(A2855),1)&amp;""</f>
        <v/>
      </c>
      <c r="AD2860" s="206">
        <f t="array" ref="AD2860">SUMPRODUCT(MID(0&amp;AC2860,LARGE(INDEX(ISNUMBER(--MID(AC2860,ROW($A$1:$A$25),1))* ROW($A$1:$A$25),0),ROW($A$1:$A$25))+1,1)*10^ROW($A$1:$A$25)/10)</f>
        <v>0</v>
      </c>
      <c r="AE2860" s="180"/>
      <c r="AF2860" s="180"/>
      <c r="AG2860" s="180"/>
    </row>
    <row r="2861" spans="15:33" s="179" customFormat="1" x14ac:dyDescent="0.25">
      <c r="O2861" s="180"/>
      <c r="P2861" s="180"/>
      <c r="Q2861" s="180"/>
      <c r="R2861" s="180"/>
      <c r="S2861" s="180"/>
      <c r="T2861" s="180"/>
      <c r="U2861" s="180"/>
      <c r="V2861" s="180"/>
      <c r="W2861" s="180"/>
      <c r="X2861" s="180"/>
      <c r="Y2861" s="180"/>
      <c r="Z2861" s="180"/>
      <c r="AA2861" s="180"/>
      <c r="AB2861" s="180"/>
      <c r="AC2861" s="205" t="str">
        <f>INDEX(Tracking!$B$6:$B$3001,ROW(A2856),1)&amp;""</f>
        <v/>
      </c>
      <c r="AD2861" s="206">
        <f t="array" ref="AD2861">SUMPRODUCT(MID(0&amp;AC2861,LARGE(INDEX(ISNUMBER(--MID(AC2861,ROW($A$1:$A$25),1))* ROW($A$1:$A$25),0),ROW($A$1:$A$25))+1,1)*10^ROW($A$1:$A$25)/10)</f>
        <v>0</v>
      </c>
      <c r="AE2861" s="180"/>
      <c r="AF2861" s="180"/>
      <c r="AG2861" s="180"/>
    </row>
    <row r="2862" spans="15:33" s="179" customFormat="1" x14ac:dyDescent="0.25">
      <c r="O2862" s="180"/>
      <c r="P2862" s="180"/>
      <c r="Q2862" s="180"/>
      <c r="R2862" s="180"/>
      <c r="S2862" s="180"/>
      <c r="T2862" s="180"/>
      <c r="U2862" s="180"/>
      <c r="V2862" s="180"/>
      <c r="W2862" s="180"/>
      <c r="X2862" s="180"/>
      <c r="Y2862" s="180"/>
      <c r="Z2862" s="180"/>
      <c r="AA2862" s="180"/>
      <c r="AB2862" s="180"/>
      <c r="AC2862" s="205" t="str">
        <f>INDEX(Tracking!$B$6:$B$3001,ROW(A2857),1)&amp;""</f>
        <v/>
      </c>
      <c r="AD2862" s="206">
        <f t="array" ref="AD2862">SUMPRODUCT(MID(0&amp;AC2862,LARGE(INDEX(ISNUMBER(--MID(AC2862,ROW($A$1:$A$25),1))* ROW($A$1:$A$25),0),ROW($A$1:$A$25))+1,1)*10^ROW($A$1:$A$25)/10)</f>
        <v>0</v>
      </c>
      <c r="AE2862" s="180"/>
      <c r="AF2862" s="180"/>
      <c r="AG2862" s="180"/>
    </row>
    <row r="2863" spans="15:33" s="179" customFormat="1" x14ac:dyDescent="0.25">
      <c r="O2863" s="180"/>
      <c r="P2863" s="180"/>
      <c r="Q2863" s="180"/>
      <c r="R2863" s="180"/>
      <c r="S2863" s="180"/>
      <c r="T2863" s="180"/>
      <c r="U2863" s="180"/>
      <c r="V2863" s="180"/>
      <c r="W2863" s="180"/>
      <c r="X2863" s="180"/>
      <c r="Y2863" s="180"/>
      <c r="Z2863" s="180"/>
      <c r="AA2863" s="180"/>
      <c r="AB2863" s="180"/>
      <c r="AC2863" s="205" t="str">
        <f>INDEX(Tracking!$B$6:$B$3001,ROW(A2858),1)&amp;""</f>
        <v/>
      </c>
      <c r="AD2863" s="206">
        <f t="array" ref="AD2863">SUMPRODUCT(MID(0&amp;AC2863,LARGE(INDEX(ISNUMBER(--MID(AC2863,ROW($A$1:$A$25),1))* ROW($A$1:$A$25),0),ROW($A$1:$A$25))+1,1)*10^ROW($A$1:$A$25)/10)</f>
        <v>0</v>
      </c>
      <c r="AE2863" s="180"/>
      <c r="AF2863" s="180"/>
      <c r="AG2863" s="180"/>
    </row>
    <row r="2864" spans="15:33" s="179" customFormat="1" x14ac:dyDescent="0.25">
      <c r="O2864" s="180"/>
      <c r="P2864" s="180"/>
      <c r="Q2864" s="180"/>
      <c r="R2864" s="180"/>
      <c r="S2864" s="180"/>
      <c r="T2864" s="180"/>
      <c r="U2864" s="180"/>
      <c r="V2864" s="180"/>
      <c r="W2864" s="180"/>
      <c r="X2864" s="180"/>
      <c r="Y2864" s="180"/>
      <c r="Z2864" s="180"/>
      <c r="AA2864" s="180"/>
      <c r="AB2864" s="180"/>
      <c r="AC2864" s="205" t="str">
        <f>INDEX(Tracking!$B$6:$B$3001,ROW(A2859),1)&amp;""</f>
        <v/>
      </c>
      <c r="AD2864" s="206">
        <f t="array" ref="AD2864">SUMPRODUCT(MID(0&amp;AC2864,LARGE(INDEX(ISNUMBER(--MID(AC2864,ROW($A$1:$A$25),1))* ROW($A$1:$A$25),0),ROW($A$1:$A$25))+1,1)*10^ROW($A$1:$A$25)/10)</f>
        <v>0</v>
      </c>
      <c r="AE2864" s="180"/>
      <c r="AF2864" s="180"/>
      <c r="AG2864" s="180"/>
    </row>
    <row r="2865" spans="15:33" s="179" customFormat="1" x14ac:dyDescent="0.25">
      <c r="O2865" s="180"/>
      <c r="P2865" s="180"/>
      <c r="Q2865" s="180"/>
      <c r="R2865" s="180"/>
      <c r="S2865" s="180"/>
      <c r="T2865" s="180"/>
      <c r="U2865" s="180"/>
      <c r="V2865" s="180"/>
      <c r="W2865" s="180"/>
      <c r="X2865" s="180"/>
      <c r="Y2865" s="180"/>
      <c r="Z2865" s="180"/>
      <c r="AA2865" s="180"/>
      <c r="AB2865" s="180"/>
      <c r="AC2865" s="205" t="str">
        <f>INDEX(Tracking!$B$6:$B$3001,ROW(A2860),1)&amp;""</f>
        <v/>
      </c>
      <c r="AD2865" s="206">
        <f t="array" ref="AD2865">SUMPRODUCT(MID(0&amp;AC2865,LARGE(INDEX(ISNUMBER(--MID(AC2865,ROW($A$1:$A$25),1))* ROW($A$1:$A$25),0),ROW($A$1:$A$25))+1,1)*10^ROW($A$1:$A$25)/10)</f>
        <v>0</v>
      </c>
      <c r="AE2865" s="180"/>
      <c r="AF2865" s="180"/>
      <c r="AG2865" s="180"/>
    </row>
    <row r="2866" spans="15:33" s="179" customFormat="1" x14ac:dyDescent="0.25">
      <c r="O2866" s="180"/>
      <c r="P2866" s="180"/>
      <c r="Q2866" s="180"/>
      <c r="R2866" s="180"/>
      <c r="S2866" s="180"/>
      <c r="T2866" s="180"/>
      <c r="U2866" s="180"/>
      <c r="V2866" s="180"/>
      <c r="W2866" s="180"/>
      <c r="X2866" s="180"/>
      <c r="Y2866" s="180"/>
      <c r="Z2866" s="180"/>
      <c r="AA2866" s="180"/>
      <c r="AB2866" s="180"/>
      <c r="AC2866" s="205" t="str">
        <f>INDEX(Tracking!$B$6:$B$3001,ROW(A2861),1)&amp;""</f>
        <v/>
      </c>
      <c r="AD2866" s="206">
        <f t="array" ref="AD2866">SUMPRODUCT(MID(0&amp;AC2866,LARGE(INDEX(ISNUMBER(--MID(AC2866,ROW($A$1:$A$25),1))* ROW($A$1:$A$25),0),ROW($A$1:$A$25))+1,1)*10^ROW($A$1:$A$25)/10)</f>
        <v>0</v>
      </c>
      <c r="AE2866" s="180"/>
      <c r="AF2866" s="180"/>
      <c r="AG2866" s="180"/>
    </row>
    <row r="2867" spans="15:33" s="179" customFormat="1" x14ac:dyDescent="0.25">
      <c r="O2867" s="180"/>
      <c r="P2867" s="180"/>
      <c r="Q2867" s="180"/>
      <c r="R2867" s="180"/>
      <c r="S2867" s="180"/>
      <c r="T2867" s="180"/>
      <c r="U2867" s="180"/>
      <c r="V2867" s="180"/>
      <c r="W2867" s="180"/>
      <c r="X2867" s="180"/>
      <c r="Y2867" s="180"/>
      <c r="Z2867" s="180"/>
      <c r="AA2867" s="180"/>
      <c r="AB2867" s="180"/>
      <c r="AC2867" s="205" t="str">
        <f>INDEX(Tracking!$B$6:$B$3001,ROW(A2862),1)&amp;""</f>
        <v/>
      </c>
      <c r="AD2867" s="206">
        <f t="array" ref="AD2867">SUMPRODUCT(MID(0&amp;AC2867,LARGE(INDEX(ISNUMBER(--MID(AC2867,ROW($A$1:$A$25),1))* ROW($A$1:$A$25),0),ROW($A$1:$A$25))+1,1)*10^ROW($A$1:$A$25)/10)</f>
        <v>0</v>
      </c>
      <c r="AE2867" s="180"/>
      <c r="AF2867" s="180"/>
      <c r="AG2867" s="180"/>
    </row>
    <row r="2868" spans="15:33" s="179" customFormat="1" x14ac:dyDescent="0.25">
      <c r="O2868" s="180"/>
      <c r="P2868" s="180"/>
      <c r="Q2868" s="180"/>
      <c r="R2868" s="180"/>
      <c r="S2868" s="180"/>
      <c r="T2868" s="180"/>
      <c r="U2868" s="180"/>
      <c r="V2868" s="180"/>
      <c r="W2868" s="180"/>
      <c r="X2868" s="180"/>
      <c r="Y2868" s="180"/>
      <c r="Z2868" s="180"/>
      <c r="AA2868" s="180"/>
      <c r="AB2868" s="180"/>
      <c r="AC2868" s="205" t="str">
        <f>INDEX(Tracking!$B$6:$B$3001,ROW(A2863),1)&amp;""</f>
        <v/>
      </c>
      <c r="AD2868" s="206">
        <f t="array" ref="AD2868">SUMPRODUCT(MID(0&amp;AC2868,LARGE(INDEX(ISNUMBER(--MID(AC2868,ROW($A$1:$A$25),1))* ROW($A$1:$A$25),0),ROW($A$1:$A$25))+1,1)*10^ROW($A$1:$A$25)/10)</f>
        <v>0</v>
      </c>
      <c r="AE2868" s="180"/>
      <c r="AF2868" s="180"/>
      <c r="AG2868" s="180"/>
    </row>
    <row r="2869" spans="15:33" s="179" customFormat="1" x14ac:dyDescent="0.25">
      <c r="O2869" s="180"/>
      <c r="P2869" s="180"/>
      <c r="Q2869" s="180"/>
      <c r="R2869" s="180"/>
      <c r="S2869" s="180"/>
      <c r="T2869" s="180"/>
      <c r="U2869" s="180"/>
      <c r="V2869" s="180"/>
      <c r="W2869" s="180"/>
      <c r="X2869" s="180"/>
      <c r="Y2869" s="180"/>
      <c r="Z2869" s="180"/>
      <c r="AA2869" s="180"/>
      <c r="AB2869" s="180"/>
      <c r="AC2869" s="205" t="str">
        <f>INDEX(Tracking!$B$6:$B$3001,ROW(A2864),1)&amp;""</f>
        <v/>
      </c>
      <c r="AD2869" s="206">
        <f t="array" ref="AD2869">SUMPRODUCT(MID(0&amp;AC2869,LARGE(INDEX(ISNUMBER(--MID(AC2869,ROW($A$1:$A$25),1))* ROW($A$1:$A$25),0),ROW($A$1:$A$25))+1,1)*10^ROW($A$1:$A$25)/10)</f>
        <v>0</v>
      </c>
      <c r="AE2869" s="180"/>
      <c r="AF2869" s="180"/>
      <c r="AG2869" s="180"/>
    </row>
    <row r="2870" spans="15:33" s="179" customFormat="1" x14ac:dyDescent="0.25">
      <c r="O2870" s="180"/>
      <c r="P2870" s="180"/>
      <c r="Q2870" s="180"/>
      <c r="R2870" s="180"/>
      <c r="S2870" s="180"/>
      <c r="T2870" s="180"/>
      <c r="U2870" s="180"/>
      <c r="V2870" s="180"/>
      <c r="W2870" s="180"/>
      <c r="X2870" s="180"/>
      <c r="Y2870" s="180"/>
      <c r="Z2870" s="180"/>
      <c r="AA2870" s="180"/>
      <c r="AB2870" s="180"/>
      <c r="AC2870" s="205" t="str">
        <f>INDEX(Tracking!$B$6:$B$3001,ROW(A2865),1)&amp;""</f>
        <v/>
      </c>
      <c r="AD2870" s="206">
        <f t="array" ref="AD2870">SUMPRODUCT(MID(0&amp;AC2870,LARGE(INDEX(ISNUMBER(--MID(AC2870,ROW($A$1:$A$25),1))* ROW($A$1:$A$25),0),ROW($A$1:$A$25))+1,1)*10^ROW($A$1:$A$25)/10)</f>
        <v>0</v>
      </c>
      <c r="AE2870" s="180"/>
      <c r="AF2870" s="180"/>
      <c r="AG2870" s="180"/>
    </row>
    <row r="2871" spans="15:33" s="179" customFormat="1" x14ac:dyDescent="0.25">
      <c r="O2871" s="180"/>
      <c r="P2871" s="180"/>
      <c r="Q2871" s="180"/>
      <c r="R2871" s="180"/>
      <c r="S2871" s="180"/>
      <c r="T2871" s="180"/>
      <c r="U2871" s="180"/>
      <c r="V2871" s="180"/>
      <c r="W2871" s="180"/>
      <c r="X2871" s="180"/>
      <c r="Y2871" s="180"/>
      <c r="Z2871" s="180"/>
      <c r="AA2871" s="180"/>
      <c r="AB2871" s="180"/>
      <c r="AC2871" s="205" t="str">
        <f>INDEX(Tracking!$B$6:$B$3001,ROW(A2866),1)&amp;""</f>
        <v/>
      </c>
      <c r="AD2871" s="206">
        <f t="array" ref="AD2871">SUMPRODUCT(MID(0&amp;AC2871,LARGE(INDEX(ISNUMBER(--MID(AC2871,ROW($A$1:$A$25),1))* ROW($A$1:$A$25),0),ROW($A$1:$A$25))+1,1)*10^ROW($A$1:$A$25)/10)</f>
        <v>0</v>
      </c>
      <c r="AE2871" s="180"/>
      <c r="AF2871" s="180"/>
      <c r="AG2871" s="180"/>
    </row>
    <row r="2872" spans="15:33" s="179" customFormat="1" x14ac:dyDescent="0.25">
      <c r="O2872" s="180"/>
      <c r="P2872" s="180"/>
      <c r="Q2872" s="180"/>
      <c r="R2872" s="180"/>
      <c r="S2872" s="180"/>
      <c r="T2872" s="180"/>
      <c r="U2872" s="180"/>
      <c r="V2872" s="180"/>
      <c r="W2872" s="180"/>
      <c r="X2872" s="180"/>
      <c r="Y2872" s="180"/>
      <c r="Z2872" s="180"/>
      <c r="AA2872" s="180"/>
      <c r="AB2872" s="180"/>
      <c r="AC2872" s="205" t="str">
        <f>INDEX(Tracking!$B$6:$B$3001,ROW(A2867),1)&amp;""</f>
        <v/>
      </c>
      <c r="AD2872" s="206">
        <f t="array" ref="AD2872">SUMPRODUCT(MID(0&amp;AC2872,LARGE(INDEX(ISNUMBER(--MID(AC2872,ROW($A$1:$A$25),1))* ROW($A$1:$A$25),0),ROW($A$1:$A$25))+1,1)*10^ROW($A$1:$A$25)/10)</f>
        <v>0</v>
      </c>
      <c r="AE2872" s="180"/>
      <c r="AF2872" s="180"/>
      <c r="AG2872" s="180"/>
    </row>
    <row r="2873" spans="15:33" s="179" customFormat="1" x14ac:dyDescent="0.25">
      <c r="O2873" s="180"/>
      <c r="P2873" s="180"/>
      <c r="Q2873" s="180"/>
      <c r="R2873" s="180"/>
      <c r="S2873" s="180"/>
      <c r="T2873" s="180"/>
      <c r="U2873" s="180"/>
      <c r="V2873" s="180"/>
      <c r="W2873" s="180"/>
      <c r="X2873" s="180"/>
      <c r="Y2873" s="180"/>
      <c r="Z2873" s="180"/>
      <c r="AA2873" s="180"/>
      <c r="AB2873" s="180"/>
      <c r="AC2873" s="205" t="str">
        <f>INDEX(Tracking!$B$6:$B$3001,ROW(A2868),1)&amp;""</f>
        <v/>
      </c>
      <c r="AD2873" s="206">
        <f t="array" ref="AD2873">SUMPRODUCT(MID(0&amp;AC2873,LARGE(INDEX(ISNUMBER(--MID(AC2873,ROW($A$1:$A$25),1))* ROW($A$1:$A$25),0),ROW($A$1:$A$25))+1,1)*10^ROW($A$1:$A$25)/10)</f>
        <v>0</v>
      </c>
      <c r="AE2873" s="180"/>
      <c r="AF2873" s="180"/>
      <c r="AG2873" s="180"/>
    </row>
    <row r="2874" spans="15:33" s="179" customFormat="1" x14ac:dyDescent="0.25">
      <c r="O2874" s="180"/>
      <c r="P2874" s="180"/>
      <c r="Q2874" s="180"/>
      <c r="R2874" s="180"/>
      <c r="S2874" s="180"/>
      <c r="T2874" s="180"/>
      <c r="U2874" s="180"/>
      <c r="V2874" s="180"/>
      <c r="W2874" s="180"/>
      <c r="X2874" s="180"/>
      <c r="Y2874" s="180"/>
      <c r="Z2874" s="180"/>
      <c r="AA2874" s="180"/>
      <c r="AB2874" s="180"/>
      <c r="AC2874" s="205" t="str">
        <f>INDEX(Tracking!$B$6:$B$3001,ROW(A2869),1)&amp;""</f>
        <v/>
      </c>
      <c r="AD2874" s="206">
        <f t="array" ref="AD2874">SUMPRODUCT(MID(0&amp;AC2874,LARGE(INDEX(ISNUMBER(--MID(AC2874,ROW($A$1:$A$25),1))* ROW($A$1:$A$25),0),ROW($A$1:$A$25))+1,1)*10^ROW($A$1:$A$25)/10)</f>
        <v>0</v>
      </c>
      <c r="AE2874" s="180"/>
      <c r="AF2874" s="180"/>
      <c r="AG2874" s="180"/>
    </row>
    <row r="2875" spans="15:33" s="179" customFormat="1" x14ac:dyDescent="0.25">
      <c r="O2875" s="180"/>
      <c r="P2875" s="180"/>
      <c r="Q2875" s="180"/>
      <c r="R2875" s="180"/>
      <c r="S2875" s="180"/>
      <c r="T2875" s="180"/>
      <c r="U2875" s="180"/>
      <c r="V2875" s="180"/>
      <c r="W2875" s="180"/>
      <c r="X2875" s="180"/>
      <c r="Y2875" s="180"/>
      <c r="Z2875" s="180"/>
      <c r="AA2875" s="180"/>
      <c r="AB2875" s="180"/>
      <c r="AC2875" s="205" t="str">
        <f>INDEX(Tracking!$B$6:$B$3001,ROW(A2870),1)&amp;""</f>
        <v/>
      </c>
      <c r="AD2875" s="206">
        <f t="array" ref="AD2875">SUMPRODUCT(MID(0&amp;AC2875,LARGE(INDEX(ISNUMBER(--MID(AC2875,ROW($A$1:$A$25),1))* ROW($A$1:$A$25),0),ROW($A$1:$A$25))+1,1)*10^ROW($A$1:$A$25)/10)</f>
        <v>0</v>
      </c>
      <c r="AE2875" s="180"/>
      <c r="AF2875" s="180"/>
      <c r="AG2875" s="180"/>
    </row>
    <row r="2876" spans="15:33" s="179" customFormat="1" x14ac:dyDescent="0.25">
      <c r="O2876" s="180"/>
      <c r="P2876" s="180"/>
      <c r="Q2876" s="180"/>
      <c r="R2876" s="180"/>
      <c r="S2876" s="180"/>
      <c r="T2876" s="180"/>
      <c r="U2876" s="180"/>
      <c r="V2876" s="180"/>
      <c r="W2876" s="180"/>
      <c r="X2876" s="180"/>
      <c r="Y2876" s="180"/>
      <c r="Z2876" s="180"/>
      <c r="AA2876" s="180"/>
      <c r="AB2876" s="180"/>
      <c r="AC2876" s="205" t="str">
        <f>INDEX(Tracking!$B$6:$B$3001,ROW(A2871),1)&amp;""</f>
        <v/>
      </c>
      <c r="AD2876" s="206">
        <f t="array" ref="AD2876">SUMPRODUCT(MID(0&amp;AC2876,LARGE(INDEX(ISNUMBER(--MID(AC2876,ROW($A$1:$A$25),1))* ROW($A$1:$A$25),0),ROW($A$1:$A$25))+1,1)*10^ROW($A$1:$A$25)/10)</f>
        <v>0</v>
      </c>
      <c r="AE2876" s="180"/>
      <c r="AF2876" s="180"/>
      <c r="AG2876" s="180"/>
    </row>
    <row r="2877" spans="15:33" s="179" customFormat="1" x14ac:dyDescent="0.25">
      <c r="O2877" s="180"/>
      <c r="P2877" s="180"/>
      <c r="Q2877" s="180"/>
      <c r="R2877" s="180"/>
      <c r="S2877" s="180"/>
      <c r="T2877" s="180"/>
      <c r="U2877" s="180"/>
      <c r="V2877" s="180"/>
      <c r="W2877" s="180"/>
      <c r="X2877" s="180"/>
      <c r="Y2877" s="180"/>
      <c r="Z2877" s="180"/>
      <c r="AA2877" s="180"/>
      <c r="AB2877" s="180"/>
      <c r="AC2877" s="205" t="str">
        <f>INDEX(Tracking!$B$6:$B$3001,ROW(A2872),1)&amp;""</f>
        <v/>
      </c>
      <c r="AD2877" s="206">
        <f t="array" ref="AD2877">SUMPRODUCT(MID(0&amp;AC2877,LARGE(INDEX(ISNUMBER(--MID(AC2877,ROW($A$1:$A$25),1))* ROW($A$1:$A$25),0),ROW($A$1:$A$25))+1,1)*10^ROW($A$1:$A$25)/10)</f>
        <v>0</v>
      </c>
      <c r="AE2877" s="180"/>
      <c r="AF2877" s="180"/>
      <c r="AG2877" s="180"/>
    </row>
    <row r="2878" spans="15:33" s="179" customFormat="1" x14ac:dyDescent="0.25">
      <c r="O2878" s="180"/>
      <c r="P2878" s="180"/>
      <c r="Q2878" s="180"/>
      <c r="R2878" s="180"/>
      <c r="S2878" s="180"/>
      <c r="T2878" s="180"/>
      <c r="U2878" s="180"/>
      <c r="V2878" s="180"/>
      <c r="W2878" s="180"/>
      <c r="X2878" s="180"/>
      <c r="Y2878" s="180"/>
      <c r="Z2878" s="180"/>
      <c r="AA2878" s="180"/>
      <c r="AB2878" s="180"/>
      <c r="AC2878" s="205" t="str">
        <f>INDEX(Tracking!$B$6:$B$3001,ROW(A2873),1)&amp;""</f>
        <v/>
      </c>
      <c r="AD2878" s="206">
        <f t="array" ref="AD2878">SUMPRODUCT(MID(0&amp;AC2878,LARGE(INDEX(ISNUMBER(--MID(AC2878,ROW($A$1:$A$25),1))* ROW($A$1:$A$25),0),ROW($A$1:$A$25))+1,1)*10^ROW($A$1:$A$25)/10)</f>
        <v>0</v>
      </c>
      <c r="AE2878" s="180"/>
      <c r="AF2878" s="180"/>
      <c r="AG2878" s="180"/>
    </row>
    <row r="2879" spans="15:33" s="179" customFormat="1" x14ac:dyDescent="0.25">
      <c r="O2879" s="180"/>
      <c r="P2879" s="180"/>
      <c r="Q2879" s="180"/>
      <c r="R2879" s="180"/>
      <c r="S2879" s="180"/>
      <c r="T2879" s="180"/>
      <c r="U2879" s="180"/>
      <c r="V2879" s="180"/>
      <c r="W2879" s="180"/>
      <c r="X2879" s="180"/>
      <c r="Y2879" s="180"/>
      <c r="Z2879" s="180"/>
      <c r="AA2879" s="180"/>
      <c r="AB2879" s="180"/>
      <c r="AC2879" s="205" t="str">
        <f>INDEX(Tracking!$B$6:$B$3001,ROW(A2874),1)&amp;""</f>
        <v/>
      </c>
      <c r="AD2879" s="206">
        <f t="array" ref="AD2879">SUMPRODUCT(MID(0&amp;AC2879,LARGE(INDEX(ISNUMBER(--MID(AC2879,ROW($A$1:$A$25),1))* ROW($A$1:$A$25),0),ROW($A$1:$A$25))+1,1)*10^ROW($A$1:$A$25)/10)</f>
        <v>0</v>
      </c>
      <c r="AE2879" s="180"/>
      <c r="AF2879" s="180"/>
      <c r="AG2879" s="180"/>
    </row>
    <row r="2880" spans="15:33" s="179" customFormat="1" x14ac:dyDescent="0.25">
      <c r="O2880" s="180"/>
      <c r="P2880" s="180"/>
      <c r="Q2880" s="180"/>
      <c r="R2880" s="180"/>
      <c r="S2880" s="180"/>
      <c r="T2880" s="180"/>
      <c r="U2880" s="180"/>
      <c r="V2880" s="180"/>
      <c r="W2880" s="180"/>
      <c r="X2880" s="180"/>
      <c r="Y2880" s="180"/>
      <c r="Z2880" s="180"/>
      <c r="AA2880" s="180"/>
      <c r="AB2880" s="180"/>
      <c r="AC2880" s="205" t="str">
        <f>INDEX(Tracking!$B$6:$B$3001,ROW(A2875),1)&amp;""</f>
        <v/>
      </c>
      <c r="AD2880" s="206">
        <f t="array" ref="AD2880">SUMPRODUCT(MID(0&amp;AC2880,LARGE(INDEX(ISNUMBER(--MID(AC2880,ROW($A$1:$A$25),1))* ROW($A$1:$A$25),0),ROW($A$1:$A$25))+1,1)*10^ROW($A$1:$A$25)/10)</f>
        <v>0</v>
      </c>
      <c r="AE2880" s="180"/>
      <c r="AF2880" s="180"/>
      <c r="AG2880" s="180"/>
    </row>
    <row r="2881" spans="15:33" s="179" customFormat="1" x14ac:dyDescent="0.25">
      <c r="O2881" s="180"/>
      <c r="P2881" s="180"/>
      <c r="Q2881" s="180"/>
      <c r="R2881" s="180"/>
      <c r="S2881" s="180"/>
      <c r="T2881" s="180"/>
      <c r="U2881" s="180"/>
      <c r="V2881" s="180"/>
      <c r="W2881" s="180"/>
      <c r="X2881" s="180"/>
      <c r="Y2881" s="180"/>
      <c r="Z2881" s="180"/>
      <c r="AA2881" s="180"/>
      <c r="AB2881" s="180"/>
      <c r="AC2881" s="205" t="str">
        <f>INDEX(Tracking!$B$6:$B$3001,ROW(A2876),1)&amp;""</f>
        <v/>
      </c>
      <c r="AD2881" s="206">
        <f t="array" ref="AD2881">SUMPRODUCT(MID(0&amp;AC2881,LARGE(INDEX(ISNUMBER(--MID(AC2881,ROW($A$1:$A$25),1))* ROW($A$1:$A$25),0),ROW($A$1:$A$25))+1,1)*10^ROW($A$1:$A$25)/10)</f>
        <v>0</v>
      </c>
      <c r="AE2881" s="180"/>
      <c r="AF2881" s="180"/>
      <c r="AG2881" s="180"/>
    </row>
    <row r="2882" spans="15:33" s="179" customFormat="1" x14ac:dyDescent="0.25">
      <c r="O2882" s="180"/>
      <c r="P2882" s="180"/>
      <c r="Q2882" s="180"/>
      <c r="R2882" s="180"/>
      <c r="S2882" s="180"/>
      <c r="T2882" s="180"/>
      <c r="U2882" s="180"/>
      <c r="V2882" s="180"/>
      <c r="W2882" s="180"/>
      <c r="X2882" s="180"/>
      <c r="Y2882" s="180"/>
      <c r="Z2882" s="180"/>
      <c r="AA2882" s="180"/>
      <c r="AB2882" s="180"/>
      <c r="AC2882" s="205" t="str">
        <f>INDEX(Tracking!$B$6:$B$3001,ROW(A2877),1)&amp;""</f>
        <v/>
      </c>
      <c r="AD2882" s="206">
        <f t="array" ref="AD2882">SUMPRODUCT(MID(0&amp;AC2882,LARGE(INDEX(ISNUMBER(--MID(AC2882,ROW($A$1:$A$25),1))* ROW($A$1:$A$25),0),ROW($A$1:$A$25))+1,1)*10^ROW($A$1:$A$25)/10)</f>
        <v>0</v>
      </c>
      <c r="AE2882" s="180"/>
      <c r="AF2882" s="180"/>
      <c r="AG2882" s="180"/>
    </row>
    <row r="2883" spans="15:33" s="179" customFormat="1" x14ac:dyDescent="0.25">
      <c r="O2883" s="180"/>
      <c r="P2883" s="180"/>
      <c r="Q2883" s="180"/>
      <c r="R2883" s="180"/>
      <c r="S2883" s="180"/>
      <c r="T2883" s="180"/>
      <c r="U2883" s="180"/>
      <c r="V2883" s="180"/>
      <c r="W2883" s="180"/>
      <c r="X2883" s="180"/>
      <c r="Y2883" s="180"/>
      <c r="Z2883" s="180"/>
      <c r="AA2883" s="180"/>
      <c r="AB2883" s="180"/>
      <c r="AC2883" s="205" t="str">
        <f>INDEX(Tracking!$B$6:$B$3001,ROW(A2878),1)&amp;""</f>
        <v/>
      </c>
      <c r="AD2883" s="206">
        <f t="array" ref="AD2883">SUMPRODUCT(MID(0&amp;AC2883,LARGE(INDEX(ISNUMBER(--MID(AC2883,ROW($A$1:$A$25),1))* ROW($A$1:$A$25),0),ROW($A$1:$A$25))+1,1)*10^ROW($A$1:$A$25)/10)</f>
        <v>0</v>
      </c>
      <c r="AE2883" s="180"/>
      <c r="AF2883" s="180"/>
      <c r="AG2883" s="180"/>
    </row>
    <row r="2884" spans="15:33" s="179" customFormat="1" x14ac:dyDescent="0.25">
      <c r="O2884" s="180"/>
      <c r="P2884" s="180"/>
      <c r="Q2884" s="180"/>
      <c r="R2884" s="180"/>
      <c r="S2884" s="180"/>
      <c r="T2884" s="180"/>
      <c r="U2884" s="180"/>
      <c r="V2884" s="180"/>
      <c r="W2884" s="180"/>
      <c r="X2884" s="180"/>
      <c r="Y2884" s="180"/>
      <c r="Z2884" s="180"/>
      <c r="AA2884" s="180"/>
      <c r="AB2884" s="180"/>
      <c r="AC2884" s="205" t="str">
        <f>INDEX(Tracking!$B$6:$B$3001,ROW(A2879),1)&amp;""</f>
        <v/>
      </c>
      <c r="AD2884" s="206">
        <f t="array" ref="AD2884">SUMPRODUCT(MID(0&amp;AC2884,LARGE(INDEX(ISNUMBER(--MID(AC2884,ROW($A$1:$A$25),1))* ROW($A$1:$A$25),0),ROW($A$1:$A$25))+1,1)*10^ROW($A$1:$A$25)/10)</f>
        <v>0</v>
      </c>
      <c r="AE2884" s="180"/>
      <c r="AF2884" s="180"/>
      <c r="AG2884" s="180"/>
    </row>
    <row r="2885" spans="15:33" s="179" customFormat="1" x14ac:dyDescent="0.25">
      <c r="O2885" s="180"/>
      <c r="P2885" s="180"/>
      <c r="Q2885" s="180"/>
      <c r="R2885" s="180"/>
      <c r="S2885" s="180"/>
      <c r="T2885" s="180"/>
      <c r="U2885" s="180"/>
      <c r="V2885" s="180"/>
      <c r="W2885" s="180"/>
      <c r="X2885" s="180"/>
      <c r="Y2885" s="180"/>
      <c r="Z2885" s="180"/>
      <c r="AA2885" s="180"/>
      <c r="AB2885" s="180"/>
      <c r="AC2885" s="205" t="str">
        <f>INDEX(Tracking!$B$6:$B$3001,ROW(A2880),1)&amp;""</f>
        <v/>
      </c>
      <c r="AD2885" s="206">
        <f t="array" ref="AD2885">SUMPRODUCT(MID(0&amp;AC2885,LARGE(INDEX(ISNUMBER(--MID(AC2885,ROW($A$1:$A$25),1))* ROW($A$1:$A$25),0),ROW($A$1:$A$25))+1,1)*10^ROW($A$1:$A$25)/10)</f>
        <v>0</v>
      </c>
      <c r="AE2885" s="180"/>
      <c r="AF2885" s="180"/>
      <c r="AG2885" s="180"/>
    </row>
    <row r="2886" spans="15:33" s="179" customFormat="1" x14ac:dyDescent="0.25">
      <c r="O2886" s="180"/>
      <c r="P2886" s="180"/>
      <c r="Q2886" s="180"/>
      <c r="R2886" s="180"/>
      <c r="S2886" s="180"/>
      <c r="T2886" s="180"/>
      <c r="U2886" s="180"/>
      <c r="V2886" s="180"/>
      <c r="W2886" s="180"/>
      <c r="X2886" s="180"/>
      <c r="Y2886" s="180"/>
      <c r="Z2886" s="180"/>
      <c r="AA2886" s="180"/>
      <c r="AB2886" s="180"/>
      <c r="AC2886" s="205" t="str">
        <f>INDEX(Tracking!$B$6:$B$3001,ROW(A2881),1)&amp;""</f>
        <v/>
      </c>
      <c r="AD2886" s="206">
        <f t="array" ref="AD2886">SUMPRODUCT(MID(0&amp;AC2886,LARGE(INDEX(ISNUMBER(--MID(AC2886,ROW($A$1:$A$25),1))* ROW($A$1:$A$25),0),ROW($A$1:$A$25))+1,1)*10^ROW($A$1:$A$25)/10)</f>
        <v>0</v>
      </c>
      <c r="AE2886" s="180"/>
      <c r="AF2886" s="180"/>
      <c r="AG2886" s="180"/>
    </row>
    <row r="2887" spans="15:33" s="179" customFormat="1" x14ac:dyDescent="0.25">
      <c r="O2887" s="180"/>
      <c r="P2887" s="180"/>
      <c r="Q2887" s="180"/>
      <c r="R2887" s="180"/>
      <c r="S2887" s="180"/>
      <c r="T2887" s="180"/>
      <c r="U2887" s="180"/>
      <c r="V2887" s="180"/>
      <c r="W2887" s="180"/>
      <c r="X2887" s="180"/>
      <c r="Y2887" s="180"/>
      <c r="Z2887" s="180"/>
      <c r="AA2887" s="180"/>
      <c r="AB2887" s="180"/>
      <c r="AC2887" s="205" t="str">
        <f>INDEX(Tracking!$B$6:$B$3001,ROW(A2882),1)&amp;""</f>
        <v/>
      </c>
      <c r="AD2887" s="206">
        <f t="array" ref="AD2887">SUMPRODUCT(MID(0&amp;AC2887,LARGE(INDEX(ISNUMBER(--MID(AC2887,ROW($A$1:$A$25),1))* ROW($A$1:$A$25),0),ROW($A$1:$A$25))+1,1)*10^ROW($A$1:$A$25)/10)</f>
        <v>0</v>
      </c>
      <c r="AE2887" s="180"/>
      <c r="AF2887" s="180"/>
      <c r="AG2887" s="180"/>
    </row>
    <row r="2888" spans="15:33" s="179" customFormat="1" x14ac:dyDescent="0.25">
      <c r="O2888" s="180"/>
      <c r="P2888" s="180"/>
      <c r="Q2888" s="180"/>
      <c r="R2888" s="180"/>
      <c r="S2888" s="180"/>
      <c r="T2888" s="180"/>
      <c r="U2888" s="180"/>
      <c r="V2888" s="180"/>
      <c r="W2888" s="180"/>
      <c r="X2888" s="180"/>
      <c r="Y2888" s="180"/>
      <c r="Z2888" s="180"/>
      <c r="AA2888" s="180"/>
      <c r="AB2888" s="180"/>
      <c r="AC2888" s="205" t="str">
        <f>INDEX(Tracking!$B$6:$B$3001,ROW(A2883),1)&amp;""</f>
        <v/>
      </c>
      <c r="AD2888" s="206">
        <f t="array" ref="AD2888">SUMPRODUCT(MID(0&amp;AC2888,LARGE(INDEX(ISNUMBER(--MID(AC2888,ROW($A$1:$A$25),1))* ROW($A$1:$A$25),0),ROW($A$1:$A$25))+1,1)*10^ROW($A$1:$A$25)/10)</f>
        <v>0</v>
      </c>
      <c r="AE2888" s="180"/>
      <c r="AF2888" s="180"/>
      <c r="AG2888" s="180"/>
    </row>
    <row r="2889" spans="15:33" s="179" customFormat="1" x14ac:dyDescent="0.25">
      <c r="O2889" s="180"/>
      <c r="P2889" s="180"/>
      <c r="Q2889" s="180"/>
      <c r="R2889" s="180"/>
      <c r="S2889" s="180"/>
      <c r="T2889" s="180"/>
      <c r="U2889" s="180"/>
      <c r="V2889" s="180"/>
      <c r="W2889" s="180"/>
      <c r="X2889" s="180"/>
      <c r="Y2889" s="180"/>
      <c r="Z2889" s="180"/>
      <c r="AA2889" s="180"/>
      <c r="AB2889" s="180"/>
      <c r="AC2889" s="205" t="str">
        <f>INDEX(Tracking!$B$6:$B$3001,ROW(A2884),1)&amp;""</f>
        <v/>
      </c>
      <c r="AD2889" s="206">
        <f t="array" ref="AD2889">SUMPRODUCT(MID(0&amp;AC2889,LARGE(INDEX(ISNUMBER(--MID(AC2889,ROW($A$1:$A$25),1))* ROW($A$1:$A$25),0),ROW($A$1:$A$25))+1,1)*10^ROW($A$1:$A$25)/10)</f>
        <v>0</v>
      </c>
      <c r="AE2889" s="180"/>
      <c r="AF2889" s="180"/>
      <c r="AG2889" s="180"/>
    </row>
    <row r="2890" spans="15:33" s="179" customFormat="1" x14ac:dyDescent="0.25">
      <c r="O2890" s="180"/>
      <c r="P2890" s="180"/>
      <c r="Q2890" s="180"/>
      <c r="R2890" s="180"/>
      <c r="S2890" s="180"/>
      <c r="T2890" s="180"/>
      <c r="U2890" s="180"/>
      <c r="V2890" s="180"/>
      <c r="W2890" s="180"/>
      <c r="X2890" s="180"/>
      <c r="Y2890" s="180"/>
      <c r="Z2890" s="180"/>
      <c r="AA2890" s="180"/>
      <c r="AB2890" s="180"/>
      <c r="AC2890" s="205" t="str">
        <f>INDEX(Tracking!$B$6:$B$3001,ROW(A2885),1)&amp;""</f>
        <v/>
      </c>
      <c r="AD2890" s="206">
        <f t="array" ref="AD2890">SUMPRODUCT(MID(0&amp;AC2890,LARGE(INDEX(ISNUMBER(--MID(AC2890,ROW($A$1:$A$25),1))* ROW($A$1:$A$25),0),ROW($A$1:$A$25))+1,1)*10^ROW($A$1:$A$25)/10)</f>
        <v>0</v>
      </c>
      <c r="AE2890" s="180"/>
      <c r="AF2890" s="180"/>
      <c r="AG2890" s="180"/>
    </row>
    <row r="2891" spans="15:33" s="179" customFormat="1" x14ac:dyDescent="0.25">
      <c r="O2891" s="180"/>
      <c r="P2891" s="180"/>
      <c r="Q2891" s="180"/>
      <c r="R2891" s="180"/>
      <c r="S2891" s="180"/>
      <c r="T2891" s="180"/>
      <c r="U2891" s="180"/>
      <c r="V2891" s="180"/>
      <c r="W2891" s="180"/>
      <c r="X2891" s="180"/>
      <c r="Y2891" s="180"/>
      <c r="Z2891" s="180"/>
      <c r="AA2891" s="180"/>
      <c r="AB2891" s="180"/>
      <c r="AC2891" s="205" t="str">
        <f>INDEX(Tracking!$B$6:$B$3001,ROW(A2886),1)&amp;""</f>
        <v/>
      </c>
      <c r="AD2891" s="206">
        <f t="array" ref="AD2891">SUMPRODUCT(MID(0&amp;AC2891,LARGE(INDEX(ISNUMBER(--MID(AC2891,ROW($A$1:$A$25),1))* ROW($A$1:$A$25),0),ROW($A$1:$A$25))+1,1)*10^ROW($A$1:$A$25)/10)</f>
        <v>0</v>
      </c>
      <c r="AE2891" s="180"/>
      <c r="AF2891" s="180"/>
      <c r="AG2891" s="180"/>
    </row>
    <row r="2892" spans="15:33" s="179" customFormat="1" x14ac:dyDescent="0.25">
      <c r="O2892" s="180"/>
      <c r="P2892" s="180"/>
      <c r="Q2892" s="180"/>
      <c r="R2892" s="180"/>
      <c r="S2892" s="180"/>
      <c r="T2892" s="180"/>
      <c r="U2892" s="180"/>
      <c r="V2892" s="180"/>
      <c r="W2892" s="180"/>
      <c r="X2892" s="180"/>
      <c r="Y2892" s="180"/>
      <c r="Z2892" s="180"/>
      <c r="AA2892" s="180"/>
      <c r="AB2892" s="180"/>
      <c r="AC2892" s="205" t="str">
        <f>INDEX(Tracking!$B$6:$B$3001,ROW(A2887),1)&amp;""</f>
        <v/>
      </c>
      <c r="AD2892" s="206">
        <f t="array" ref="AD2892">SUMPRODUCT(MID(0&amp;AC2892,LARGE(INDEX(ISNUMBER(--MID(AC2892,ROW($A$1:$A$25),1))* ROW($A$1:$A$25),0),ROW($A$1:$A$25))+1,1)*10^ROW($A$1:$A$25)/10)</f>
        <v>0</v>
      </c>
      <c r="AE2892" s="180"/>
      <c r="AF2892" s="180"/>
      <c r="AG2892" s="180"/>
    </row>
    <row r="2893" spans="15:33" s="179" customFormat="1" x14ac:dyDescent="0.25">
      <c r="O2893" s="180"/>
      <c r="P2893" s="180"/>
      <c r="Q2893" s="180"/>
      <c r="R2893" s="180"/>
      <c r="S2893" s="180"/>
      <c r="T2893" s="180"/>
      <c r="U2893" s="180"/>
      <c r="V2893" s="180"/>
      <c r="W2893" s="180"/>
      <c r="X2893" s="180"/>
      <c r="Y2893" s="180"/>
      <c r="Z2893" s="180"/>
      <c r="AA2893" s="180"/>
      <c r="AB2893" s="180"/>
      <c r="AC2893" s="205" t="str">
        <f>INDEX(Tracking!$B$6:$B$3001,ROW(A2888),1)&amp;""</f>
        <v/>
      </c>
      <c r="AD2893" s="206">
        <f t="array" ref="AD2893">SUMPRODUCT(MID(0&amp;AC2893,LARGE(INDEX(ISNUMBER(--MID(AC2893,ROW($A$1:$A$25),1))* ROW($A$1:$A$25),0),ROW($A$1:$A$25))+1,1)*10^ROW($A$1:$A$25)/10)</f>
        <v>0</v>
      </c>
      <c r="AE2893" s="180"/>
      <c r="AF2893" s="180"/>
      <c r="AG2893" s="180"/>
    </row>
    <row r="2894" spans="15:33" s="179" customFormat="1" x14ac:dyDescent="0.25">
      <c r="O2894" s="180"/>
      <c r="P2894" s="180"/>
      <c r="Q2894" s="180"/>
      <c r="R2894" s="180"/>
      <c r="S2894" s="180"/>
      <c r="T2894" s="180"/>
      <c r="U2894" s="180"/>
      <c r="V2894" s="180"/>
      <c r="W2894" s="180"/>
      <c r="X2894" s="180"/>
      <c r="Y2894" s="180"/>
      <c r="Z2894" s="180"/>
      <c r="AA2894" s="180"/>
      <c r="AB2894" s="180"/>
      <c r="AC2894" s="205" t="str">
        <f>INDEX(Tracking!$B$6:$B$3001,ROW(A2889),1)&amp;""</f>
        <v/>
      </c>
      <c r="AD2894" s="206">
        <f t="array" ref="AD2894">SUMPRODUCT(MID(0&amp;AC2894,LARGE(INDEX(ISNUMBER(--MID(AC2894,ROW($A$1:$A$25),1))* ROW($A$1:$A$25),0),ROW($A$1:$A$25))+1,1)*10^ROW($A$1:$A$25)/10)</f>
        <v>0</v>
      </c>
      <c r="AE2894" s="180"/>
      <c r="AF2894" s="180"/>
      <c r="AG2894" s="180"/>
    </row>
    <row r="2895" spans="15:33" s="179" customFormat="1" x14ac:dyDescent="0.25">
      <c r="O2895" s="180"/>
      <c r="P2895" s="180"/>
      <c r="Q2895" s="180"/>
      <c r="R2895" s="180"/>
      <c r="S2895" s="180"/>
      <c r="T2895" s="180"/>
      <c r="U2895" s="180"/>
      <c r="V2895" s="180"/>
      <c r="W2895" s="180"/>
      <c r="X2895" s="180"/>
      <c r="Y2895" s="180"/>
      <c r="Z2895" s="180"/>
      <c r="AA2895" s="180"/>
      <c r="AB2895" s="180"/>
      <c r="AC2895" s="205" t="str">
        <f>INDEX(Tracking!$B$6:$B$3001,ROW(A2890),1)&amp;""</f>
        <v/>
      </c>
      <c r="AD2895" s="206">
        <f t="array" ref="AD2895">SUMPRODUCT(MID(0&amp;AC2895,LARGE(INDEX(ISNUMBER(--MID(AC2895,ROW($A$1:$A$25),1))* ROW($A$1:$A$25),0),ROW($A$1:$A$25))+1,1)*10^ROW($A$1:$A$25)/10)</f>
        <v>0</v>
      </c>
      <c r="AE2895" s="180"/>
      <c r="AF2895" s="180"/>
      <c r="AG2895" s="180"/>
    </row>
    <row r="2896" spans="15:33" s="179" customFormat="1" x14ac:dyDescent="0.25">
      <c r="O2896" s="180"/>
      <c r="P2896" s="180"/>
      <c r="Q2896" s="180"/>
      <c r="R2896" s="180"/>
      <c r="S2896" s="180"/>
      <c r="T2896" s="180"/>
      <c r="U2896" s="180"/>
      <c r="V2896" s="180"/>
      <c r="W2896" s="180"/>
      <c r="X2896" s="180"/>
      <c r="Y2896" s="180"/>
      <c r="Z2896" s="180"/>
      <c r="AA2896" s="180"/>
      <c r="AB2896" s="180"/>
      <c r="AC2896" s="205" t="str">
        <f>INDEX(Tracking!$B$6:$B$3001,ROW(A2891),1)&amp;""</f>
        <v/>
      </c>
      <c r="AD2896" s="206">
        <f t="array" ref="AD2896">SUMPRODUCT(MID(0&amp;AC2896,LARGE(INDEX(ISNUMBER(--MID(AC2896,ROW($A$1:$A$25),1))* ROW($A$1:$A$25),0),ROW($A$1:$A$25))+1,1)*10^ROW($A$1:$A$25)/10)</f>
        <v>0</v>
      </c>
      <c r="AE2896" s="180"/>
      <c r="AF2896" s="180"/>
      <c r="AG2896" s="180"/>
    </row>
    <row r="2897" spans="15:33" s="179" customFormat="1" x14ac:dyDescent="0.25">
      <c r="O2897" s="180"/>
      <c r="P2897" s="180"/>
      <c r="Q2897" s="180"/>
      <c r="R2897" s="180"/>
      <c r="S2897" s="180"/>
      <c r="T2897" s="180"/>
      <c r="U2897" s="180"/>
      <c r="V2897" s="180"/>
      <c r="W2897" s="180"/>
      <c r="X2897" s="180"/>
      <c r="Y2897" s="180"/>
      <c r="Z2897" s="180"/>
      <c r="AA2897" s="180"/>
      <c r="AB2897" s="180"/>
      <c r="AC2897" s="205" t="str">
        <f>INDEX(Tracking!$B$6:$B$3001,ROW(A2892),1)&amp;""</f>
        <v/>
      </c>
      <c r="AD2897" s="206">
        <f t="array" ref="AD2897">SUMPRODUCT(MID(0&amp;AC2897,LARGE(INDEX(ISNUMBER(--MID(AC2897,ROW($A$1:$A$25),1))* ROW($A$1:$A$25),0),ROW($A$1:$A$25))+1,1)*10^ROW($A$1:$A$25)/10)</f>
        <v>0</v>
      </c>
      <c r="AE2897" s="180"/>
      <c r="AF2897" s="180"/>
      <c r="AG2897" s="180"/>
    </row>
    <row r="2898" spans="15:33" s="179" customFormat="1" x14ac:dyDescent="0.25">
      <c r="O2898" s="180"/>
      <c r="P2898" s="180"/>
      <c r="Q2898" s="180"/>
      <c r="R2898" s="180"/>
      <c r="S2898" s="180"/>
      <c r="T2898" s="180"/>
      <c r="U2898" s="180"/>
      <c r="V2898" s="180"/>
      <c r="W2898" s="180"/>
      <c r="X2898" s="180"/>
      <c r="Y2898" s="180"/>
      <c r="Z2898" s="180"/>
      <c r="AA2898" s="180"/>
      <c r="AB2898" s="180"/>
      <c r="AC2898" s="205" t="str">
        <f>INDEX(Tracking!$B$6:$B$3001,ROW(A2893),1)&amp;""</f>
        <v/>
      </c>
      <c r="AD2898" s="206">
        <f t="array" ref="AD2898">SUMPRODUCT(MID(0&amp;AC2898,LARGE(INDEX(ISNUMBER(--MID(AC2898,ROW($A$1:$A$25),1))* ROW($A$1:$A$25),0),ROW($A$1:$A$25))+1,1)*10^ROW($A$1:$A$25)/10)</f>
        <v>0</v>
      </c>
      <c r="AE2898" s="180"/>
      <c r="AF2898" s="180"/>
      <c r="AG2898" s="180"/>
    </row>
    <row r="2899" spans="15:33" s="179" customFormat="1" x14ac:dyDescent="0.25">
      <c r="O2899" s="180"/>
      <c r="P2899" s="180"/>
      <c r="Q2899" s="180"/>
      <c r="R2899" s="180"/>
      <c r="S2899" s="180"/>
      <c r="T2899" s="180"/>
      <c r="U2899" s="180"/>
      <c r="V2899" s="180"/>
      <c r="W2899" s="180"/>
      <c r="X2899" s="180"/>
      <c r="Y2899" s="180"/>
      <c r="Z2899" s="180"/>
      <c r="AA2899" s="180"/>
      <c r="AB2899" s="180"/>
      <c r="AC2899" s="205" t="str">
        <f>INDEX(Tracking!$B$6:$B$3001,ROW(A2894),1)&amp;""</f>
        <v/>
      </c>
      <c r="AD2899" s="206">
        <f t="array" ref="AD2899">SUMPRODUCT(MID(0&amp;AC2899,LARGE(INDEX(ISNUMBER(--MID(AC2899,ROW($A$1:$A$25),1))* ROW($A$1:$A$25),0),ROW($A$1:$A$25))+1,1)*10^ROW($A$1:$A$25)/10)</f>
        <v>0</v>
      </c>
      <c r="AE2899" s="180"/>
      <c r="AF2899" s="180"/>
      <c r="AG2899" s="180"/>
    </row>
    <row r="2900" spans="15:33" s="179" customFormat="1" x14ac:dyDescent="0.25">
      <c r="O2900" s="180"/>
      <c r="P2900" s="180"/>
      <c r="Q2900" s="180"/>
      <c r="R2900" s="180"/>
      <c r="S2900" s="180"/>
      <c r="T2900" s="180"/>
      <c r="U2900" s="180"/>
      <c r="V2900" s="180"/>
      <c r="W2900" s="180"/>
      <c r="X2900" s="180"/>
      <c r="Y2900" s="180"/>
      <c r="Z2900" s="180"/>
      <c r="AA2900" s="180"/>
      <c r="AB2900" s="180"/>
      <c r="AC2900" s="205" t="str">
        <f>INDEX(Tracking!$B$6:$B$3001,ROW(A2895),1)&amp;""</f>
        <v/>
      </c>
      <c r="AD2900" s="206">
        <f t="array" ref="AD2900">SUMPRODUCT(MID(0&amp;AC2900,LARGE(INDEX(ISNUMBER(--MID(AC2900,ROW($A$1:$A$25),1))* ROW($A$1:$A$25),0),ROW($A$1:$A$25))+1,1)*10^ROW($A$1:$A$25)/10)</f>
        <v>0</v>
      </c>
      <c r="AE2900" s="180"/>
      <c r="AF2900" s="180"/>
      <c r="AG2900" s="180"/>
    </row>
    <row r="2901" spans="15:33" s="179" customFormat="1" x14ac:dyDescent="0.25">
      <c r="O2901" s="180"/>
      <c r="P2901" s="180"/>
      <c r="Q2901" s="180"/>
      <c r="R2901" s="180"/>
      <c r="S2901" s="180"/>
      <c r="T2901" s="180"/>
      <c r="U2901" s="180"/>
      <c r="V2901" s="180"/>
      <c r="W2901" s="180"/>
      <c r="X2901" s="180"/>
      <c r="Y2901" s="180"/>
      <c r="Z2901" s="180"/>
      <c r="AA2901" s="180"/>
      <c r="AB2901" s="180"/>
      <c r="AC2901" s="205" t="str">
        <f>INDEX(Tracking!$B$6:$B$3001,ROW(A2896),1)&amp;""</f>
        <v/>
      </c>
      <c r="AD2901" s="206">
        <f t="array" ref="AD2901">SUMPRODUCT(MID(0&amp;AC2901,LARGE(INDEX(ISNUMBER(--MID(AC2901,ROW($A$1:$A$25),1))* ROW($A$1:$A$25),0),ROW($A$1:$A$25))+1,1)*10^ROW($A$1:$A$25)/10)</f>
        <v>0</v>
      </c>
      <c r="AE2901" s="180"/>
      <c r="AF2901" s="180"/>
      <c r="AG2901" s="180"/>
    </row>
    <row r="2902" spans="15:33" s="179" customFormat="1" x14ac:dyDescent="0.25">
      <c r="O2902" s="180"/>
      <c r="P2902" s="180"/>
      <c r="Q2902" s="180"/>
      <c r="R2902" s="180"/>
      <c r="S2902" s="180"/>
      <c r="T2902" s="180"/>
      <c r="U2902" s="180"/>
      <c r="V2902" s="180"/>
      <c r="W2902" s="180"/>
      <c r="X2902" s="180"/>
      <c r="Y2902" s="180"/>
      <c r="Z2902" s="180"/>
      <c r="AA2902" s="180"/>
      <c r="AB2902" s="180"/>
      <c r="AC2902" s="205" t="str">
        <f>INDEX(Tracking!$B$6:$B$3001,ROW(A2897),1)&amp;""</f>
        <v/>
      </c>
      <c r="AD2902" s="206">
        <f t="array" ref="AD2902">SUMPRODUCT(MID(0&amp;AC2902,LARGE(INDEX(ISNUMBER(--MID(AC2902,ROW($A$1:$A$25),1))* ROW($A$1:$A$25),0),ROW($A$1:$A$25))+1,1)*10^ROW($A$1:$A$25)/10)</f>
        <v>0</v>
      </c>
      <c r="AE2902" s="180"/>
      <c r="AF2902" s="180"/>
      <c r="AG2902" s="180"/>
    </row>
    <row r="2903" spans="15:33" s="179" customFormat="1" x14ac:dyDescent="0.25">
      <c r="O2903" s="180"/>
      <c r="P2903" s="180"/>
      <c r="Q2903" s="180"/>
      <c r="R2903" s="180"/>
      <c r="S2903" s="180"/>
      <c r="T2903" s="180"/>
      <c r="U2903" s="180"/>
      <c r="V2903" s="180"/>
      <c r="W2903" s="180"/>
      <c r="X2903" s="180"/>
      <c r="Y2903" s="180"/>
      <c r="Z2903" s="180"/>
      <c r="AA2903" s="180"/>
      <c r="AB2903" s="180"/>
      <c r="AC2903" s="205" t="str">
        <f>INDEX(Tracking!$B$6:$B$3001,ROW(A2898),1)&amp;""</f>
        <v/>
      </c>
      <c r="AD2903" s="206">
        <f t="array" ref="AD2903">SUMPRODUCT(MID(0&amp;AC2903,LARGE(INDEX(ISNUMBER(--MID(AC2903,ROW($A$1:$A$25),1))* ROW($A$1:$A$25),0),ROW($A$1:$A$25))+1,1)*10^ROW($A$1:$A$25)/10)</f>
        <v>0</v>
      </c>
      <c r="AE2903" s="180"/>
      <c r="AF2903" s="180"/>
      <c r="AG2903" s="180"/>
    </row>
    <row r="2904" spans="15:33" s="179" customFormat="1" x14ac:dyDescent="0.25">
      <c r="O2904" s="180"/>
      <c r="P2904" s="180"/>
      <c r="Q2904" s="180"/>
      <c r="R2904" s="180"/>
      <c r="S2904" s="180"/>
      <c r="T2904" s="180"/>
      <c r="U2904" s="180"/>
      <c r="V2904" s="180"/>
      <c r="W2904" s="180"/>
      <c r="X2904" s="180"/>
      <c r="Y2904" s="180"/>
      <c r="Z2904" s="180"/>
      <c r="AA2904" s="180"/>
      <c r="AB2904" s="180"/>
      <c r="AC2904" s="205" t="str">
        <f>INDEX(Tracking!$B$6:$B$3001,ROW(A2899),1)&amp;""</f>
        <v/>
      </c>
      <c r="AD2904" s="206">
        <f t="array" ref="AD2904">SUMPRODUCT(MID(0&amp;AC2904,LARGE(INDEX(ISNUMBER(--MID(AC2904,ROW($A$1:$A$25),1))* ROW($A$1:$A$25),0),ROW($A$1:$A$25))+1,1)*10^ROW($A$1:$A$25)/10)</f>
        <v>0</v>
      </c>
      <c r="AE2904" s="180"/>
      <c r="AF2904" s="180"/>
      <c r="AG2904" s="180"/>
    </row>
    <row r="2905" spans="15:33" s="179" customFormat="1" x14ac:dyDescent="0.25">
      <c r="O2905" s="180"/>
      <c r="P2905" s="180"/>
      <c r="Q2905" s="180"/>
      <c r="R2905" s="180"/>
      <c r="S2905" s="180"/>
      <c r="T2905" s="180"/>
      <c r="U2905" s="180"/>
      <c r="V2905" s="180"/>
      <c r="W2905" s="180"/>
      <c r="X2905" s="180"/>
      <c r="Y2905" s="180"/>
      <c r="Z2905" s="180"/>
      <c r="AA2905" s="180"/>
      <c r="AB2905" s="180"/>
      <c r="AC2905" s="205" t="str">
        <f>INDEX(Tracking!$B$6:$B$3001,ROW(A2900),1)&amp;""</f>
        <v/>
      </c>
      <c r="AD2905" s="206">
        <f t="array" ref="AD2905">SUMPRODUCT(MID(0&amp;AC2905,LARGE(INDEX(ISNUMBER(--MID(AC2905,ROW($A$1:$A$25),1))* ROW($A$1:$A$25),0),ROW($A$1:$A$25))+1,1)*10^ROW($A$1:$A$25)/10)</f>
        <v>0</v>
      </c>
      <c r="AE2905" s="180"/>
      <c r="AF2905" s="180"/>
      <c r="AG2905" s="180"/>
    </row>
    <row r="2906" spans="15:33" s="179" customFormat="1" x14ac:dyDescent="0.25">
      <c r="O2906" s="180"/>
      <c r="P2906" s="180"/>
      <c r="Q2906" s="180"/>
      <c r="R2906" s="180"/>
      <c r="S2906" s="180"/>
      <c r="T2906" s="180"/>
      <c r="U2906" s="180"/>
      <c r="V2906" s="180"/>
      <c r="W2906" s="180"/>
      <c r="X2906" s="180"/>
      <c r="Y2906" s="180"/>
      <c r="Z2906" s="180"/>
      <c r="AA2906" s="180"/>
      <c r="AB2906" s="180"/>
      <c r="AC2906" s="205" t="str">
        <f>INDEX(Tracking!$B$6:$B$3001,ROW(A2901),1)&amp;""</f>
        <v/>
      </c>
      <c r="AD2906" s="206">
        <f t="array" ref="AD2906">SUMPRODUCT(MID(0&amp;AC2906,LARGE(INDEX(ISNUMBER(--MID(AC2906,ROW($A$1:$A$25),1))* ROW($A$1:$A$25),0),ROW($A$1:$A$25))+1,1)*10^ROW($A$1:$A$25)/10)</f>
        <v>0</v>
      </c>
      <c r="AE2906" s="180"/>
      <c r="AF2906" s="180"/>
      <c r="AG2906" s="180"/>
    </row>
    <row r="2907" spans="15:33" s="179" customFormat="1" x14ac:dyDescent="0.25">
      <c r="O2907" s="180"/>
      <c r="P2907" s="180"/>
      <c r="Q2907" s="180"/>
      <c r="R2907" s="180"/>
      <c r="S2907" s="180"/>
      <c r="T2907" s="180"/>
      <c r="U2907" s="180"/>
      <c r="V2907" s="180"/>
      <c r="W2907" s="180"/>
      <c r="X2907" s="180"/>
      <c r="Y2907" s="180"/>
      <c r="Z2907" s="180"/>
      <c r="AA2907" s="180"/>
      <c r="AB2907" s="180"/>
      <c r="AC2907" s="205" t="str">
        <f>INDEX(Tracking!$B$6:$B$3001,ROW(A2902),1)&amp;""</f>
        <v/>
      </c>
      <c r="AD2907" s="206">
        <f t="array" ref="AD2907">SUMPRODUCT(MID(0&amp;AC2907,LARGE(INDEX(ISNUMBER(--MID(AC2907,ROW($A$1:$A$25),1))* ROW($A$1:$A$25),0),ROW($A$1:$A$25))+1,1)*10^ROW($A$1:$A$25)/10)</f>
        <v>0</v>
      </c>
      <c r="AE2907" s="180"/>
      <c r="AF2907" s="180"/>
      <c r="AG2907" s="180"/>
    </row>
    <row r="2908" spans="15:33" s="179" customFormat="1" x14ac:dyDescent="0.25">
      <c r="O2908" s="180"/>
      <c r="P2908" s="180"/>
      <c r="Q2908" s="180"/>
      <c r="R2908" s="180"/>
      <c r="S2908" s="180"/>
      <c r="T2908" s="180"/>
      <c r="U2908" s="180"/>
      <c r="V2908" s="180"/>
      <c r="W2908" s="180"/>
      <c r="X2908" s="180"/>
      <c r="Y2908" s="180"/>
      <c r="Z2908" s="180"/>
      <c r="AA2908" s="180"/>
      <c r="AB2908" s="180"/>
      <c r="AC2908" s="205" t="str">
        <f>INDEX(Tracking!$B$6:$B$3001,ROW(A2903),1)&amp;""</f>
        <v/>
      </c>
      <c r="AD2908" s="206">
        <f t="array" ref="AD2908">SUMPRODUCT(MID(0&amp;AC2908,LARGE(INDEX(ISNUMBER(--MID(AC2908,ROW($A$1:$A$25),1))* ROW($A$1:$A$25),0),ROW($A$1:$A$25))+1,1)*10^ROW($A$1:$A$25)/10)</f>
        <v>0</v>
      </c>
      <c r="AE2908" s="180"/>
      <c r="AF2908" s="180"/>
      <c r="AG2908" s="180"/>
    </row>
    <row r="2909" spans="15:33" s="179" customFormat="1" x14ac:dyDescent="0.25">
      <c r="O2909" s="180"/>
      <c r="P2909" s="180"/>
      <c r="Q2909" s="180"/>
      <c r="R2909" s="180"/>
      <c r="S2909" s="180"/>
      <c r="T2909" s="180"/>
      <c r="U2909" s="180"/>
      <c r="V2909" s="180"/>
      <c r="W2909" s="180"/>
      <c r="X2909" s="180"/>
      <c r="Y2909" s="180"/>
      <c r="Z2909" s="180"/>
      <c r="AA2909" s="180"/>
      <c r="AB2909" s="180"/>
      <c r="AC2909" s="205" t="str">
        <f>INDEX(Tracking!$B$6:$B$3001,ROW(A2904),1)&amp;""</f>
        <v/>
      </c>
      <c r="AD2909" s="206">
        <f t="array" ref="AD2909">SUMPRODUCT(MID(0&amp;AC2909,LARGE(INDEX(ISNUMBER(--MID(AC2909,ROW($A$1:$A$25),1))* ROW($A$1:$A$25),0),ROW($A$1:$A$25))+1,1)*10^ROW($A$1:$A$25)/10)</f>
        <v>0</v>
      </c>
      <c r="AE2909" s="180"/>
      <c r="AF2909" s="180"/>
      <c r="AG2909" s="180"/>
    </row>
    <row r="2910" spans="15:33" s="179" customFormat="1" x14ac:dyDescent="0.25">
      <c r="O2910" s="180"/>
      <c r="P2910" s="180"/>
      <c r="Q2910" s="180"/>
      <c r="R2910" s="180"/>
      <c r="S2910" s="180"/>
      <c r="T2910" s="180"/>
      <c r="U2910" s="180"/>
      <c r="V2910" s="180"/>
      <c r="W2910" s="180"/>
      <c r="X2910" s="180"/>
      <c r="Y2910" s="180"/>
      <c r="Z2910" s="180"/>
      <c r="AA2910" s="180"/>
      <c r="AB2910" s="180"/>
      <c r="AC2910" s="205" t="str">
        <f>INDEX(Tracking!$B$6:$B$3001,ROW(A2905),1)&amp;""</f>
        <v/>
      </c>
      <c r="AD2910" s="206">
        <f t="array" ref="AD2910">SUMPRODUCT(MID(0&amp;AC2910,LARGE(INDEX(ISNUMBER(--MID(AC2910,ROW($A$1:$A$25),1))* ROW($A$1:$A$25),0),ROW($A$1:$A$25))+1,1)*10^ROW($A$1:$A$25)/10)</f>
        <v>0</v>
      </c>
      <c r="AE2910" s="180"/>
      <c r="AF2910" s="180"/>
      <c r="AG2910" s="180"/>
    </row>
    <row r="2911" spans="15:33" s="179" customFormat="1" x14ac:dyDescent="0.25">
      <c r="O2911" s="180"/>
      <c r="P2911" s="180"/>
      <c r="Q2911" s="180"/>
      <c r="R2911" s="180"/>
      <c r="S2911" s="180"/>
      <c r="T2911" s="180"/>
      <c r="U2911" s="180"/>
      <c r="V2911" s="180"/>
      <c r="W2911" s="180"/>
      <c r="X2911" s="180"/>
      <c r="Y2911" s="180"/>
      <c r="Z2911" s="180"/>
      <c r="AA2911" s="180"/>
      <c r="AB2911" s="180"/>
      <c r="AC2911" s="205" t="str">
        <f>INDEX(Tracking!$B$6:$B$3001,ROW(A2906),1)&amp;""</f>
        <v/>
      </c>
      <c r="AD2911" s="206">
        <f t="array" ref="AD2911">SUMPRODUCT(MID(0&amp;AC2911,LARGE(INDEX(ISNUMBER(--MID(AC2911,ROW($A$1:$A$25),1))* ROW($A$1:$A$25),0),ROW($A$1:$A$25))+1,1)*10^ROW($A$1:$A$25)/10)</f>
        <v>0</v>
      </c>
      <c r="AE2911" s="180"/>
      <c r="AF2911" s="180"/>
      <c r="AG2911" s="180"/>
    </row>
    <row r="2912" spans="15:33" s="179" customFormat="1" x14ac:dyDescent="0.25">
      <c r="O2912" s="180"/>
      <c r="P2912" s="180"/>
      <c r="Q2912" s="180"/>
      <c r="R2912" s="180"/>
      <c r="S2912" s="180"/>
      <c r="T2912" s="180"/>
      <c r="U2912" s="180"/>
      <c r="V2912" s="180"/>
      <c r="W2912" s="180"/>
      <c r="X2912" s="180"/>
      <c r="Y2912" s="180"/>
      <c r="Z2912" s="180"/>
      <c r="AA2912" s="180"/>
      <c r="AB2912" s="180"/>
      <c r="AC2912" s="205" t="str">
        <f>INDEX(Tracking!$B$6:$B$3001,ROW(A2907),1)&amp;""</f>
        <v/>
      </c>
      <c r="AD2912" s="206">
        <f t="array" ref="AD2912">SUMPRODUCT(MID(0&amp;AC2912,LARGE(INDEX(ISNUMBER(--MID(AC2912,ROW($A$1:$A$25),1))* ROW($A$1:$A$25),0),ROW($A$1:$A$25))+1,1)*10^ROW($A$1:$A$25)/10)</f>
        <v>0</v>
      </c>
      <c r="AE2912" s="180"/>
      <c r="AF2912" s="180"/>
      <c r="AG2912" s="180"/>
    </row>
    <row r="2913" spans="15:33" s="179" customFormat="1" x14ac:dyDescent="0.25">
      <c r="O2913" s="180"/>
      <c r="P2913" s="180"/>
      <c r="Q2913" s="180"/>
      <c r="R2913" s="180"/>
      <c r="S2913" s="180"/>
      <c r="T2913" s="180"/>
      <c r="U2913" s="180"/>
      <c r="V2913" s="180"/>
      <c r="W2913" s="180"/>
      <c r="X2913" s="180"/>
      <c r="Y2913" s="180"/>
      <c r="Z2913" s="180"/>
      <c r="AA2913" s="180"/>
      <c r="AB2913" s="180"/>
      <c r="AC2913" s="205" t="str">
        <f>INDEX(Tracking!$B$6:$B$3001,ROW(A2908),1)&amp;""</f>
        <v/>
      </c>
      <c r="AD2913" s="206">
        <f t="array" ref="AD2913">SUMPRODUCT(MID(0&amp;AC2913,LARGE(INDEX(ISNUMBER(--MID(AC2913,ROW($A$1:$A$25),1))* ROW($A$1:$A$25),0),ROW($A$1:$A$25))+1,1)*10^ROW($A$1:$A$25)/10)</f>
        <v>0</v>
      </c>
      <c r="AE2913" s="180"/>
      <c r="AF2913" s="180"/>
      <c r="AG2913" s="180"/>
    </row>
    <row r="2914" spans="15:33" s="179" customFormat="1" x14ac:dyDescent="0.25">
      <c r="O2914" s="180"/>
      <c r="P2914" s="180"/>
      <c r="Q2914" s="180"/>
      <c r="R2914" s="180"/>
      <c r="S2914" s="180"/>
      <c r="T2914" s="180"/>
      <c r="U2914" s="180"/>
      <c r="V2914" s="180"/>
      <c r="W2914" s="180"/>
      <c r="X2914" s="180"/>
      <c r="Y2914" s="180"/>
      <c r="Z2914" s="180"/>
      <c r="AA2914" s="180"/>
      <c r="AB2914" s="180"/>
      <c r="AC2914" s="205" t="str">
        <f>INDEX(Tracking!$B$6:$B$3001,ROW(A2909),1)&amp;""</f>
        <v/>
      </c>
      <c r="AD2914" s="206">
        <f t="array" ref="AD2914">SUMPRODUCT(MID(0&amp;AC2914,LARGE(INDEX(ISNUMBER(--MID(AC2914,ROW($A$1:$A$25),1))* ROW($A$1:$A$25),0),ROW($A$1:$A$25))+1,1)*10^ROW($A$1:$A$25)/10)</f>
        <v>0</v>
      </c>
      <c r="AE2914" s="180"/>
      <c r="AF2914" s="180"/>
      <c r="AG2914" s="180"/>
    </row>
    <row r="2915" spans="15:33" s="179" customFormat="1" x14ac:dyDescent="0.25">
      <c r="O2915" s="180"/>
      <c r="P2915" s="180"/>
      <c r="Q2915" s="180"/>
      <c r="R2915" s="180"/>
      <c r="S2915" s="180"/>
      <c r="T2915" s="180"/>
      <c r="U2915" s="180"/>
      <c r="V2915" s="180"/>
      <c r="W2915" s="180"/>
      <c r="X2915" s="180"/>
      <c r="Y2915" s="180"/>
      <c r="Z2915" s="180"/>
      <c r="AA2915" s="180"/>
      <c r="AB2915" s="180"/>
      <c r="AC2915" s="205" t="str">
        <f>INDEX(Tracking!$B$6:$B$3001,ROW(A2910),1)&amp;""</f>
        <v/>
      </c>
      <c r="AD2915" s="206">
        <f t="array" ref="AD2915">SUMPRODUCT(MID(0&amp;AC2915,LARGE(INDEX(ISNUMBER(--MID(AC2915,ROW($A$1:$A$25),1))* ROW($A$1:$A$25),0),ROW($A$1:$A$25))+1,1)*10^ROW($A$1:$A$25)/10)</f>
        <v>0</v>
      </c>
      <c r="AE2915" s="180"/>
      <c r="AF2915" s="180"/>
      <c r="AG2915" s="180"/>
    </row>
    <row r="2916" spans="15:33" s="179" customFormat="1" x14ac:dyDescent="0.25">
      <c r="O2916" s="180"/>
      <c r="P2916" s="180"/>
      <c r="Q2916" s="180"/>
      <c r="R2916" s="180"/>
      <c r="S2916" s="180"/>
      <c r="T2916" s="180"/>
      <c r="U2916" s="180"/>
      <c r="V2916" s="180"/>
      <c r="W2916" s="180"/>
      <c r="X2916" s="180"/>
      <c r="Y2916" s="180"/>
      <c r="Z2916" s="180"/>
      <c r="AA2916" s="180"/>
      <c r="AB2916" s="180"/>
      <c r="AC2916" s="205" t="str">
        <f>INDEX(Tracking!$B$6:$B$3001,ROW(A2911),1)&amp;""</f>
        <v/>
      </c>
      <c r="AD2916" s="206">
        <f t="array" ref="AD2916">SUMPRODUCT(MID(0&amp;AC2916,LARGE(INDEX(ISNUMBER(--MID(AC2916,ROW($A$1:$A$25),1))* ROW($A$1:$A$25),0),ROW($A$1:$A$25))+1,1)*10^ROW($A$1:$A$25)/10)</f>
        <v>0</v>
      </c>
      <c r="AE2916" s="180"/>
      <c r="AF2916" s="180"/>
      <c r="AG2916" s="180"/>
    </row>
    <row r="2917" spans="15:33" s="179" customFormat="1" x14ac:dyDescent="0.25">
      <c r="O2917" s="180"/>
      <c r="P2917" s="180"/>
      <c r="Q2917" s="180"/>
      <c r="R2917" s="180"/>
      <c r="S2917" s="180"/>
      <c r="T2917" s="180"/>
      <c r="U2917" s="180"/>
      <c r="V2917" s="180"/>
      <c r="W2917" s="180"/>
      <c r="X2917" s="180"/>
      <c r="Y2917" s="180"/>
      <c r="Z2917" s="180"/>
      <c r="AA2917" s="180"/>
      <c r="AB2917" s="180"/>
      <c r="AC2917" s="205" t="str">
        <f>INDEX(Tracking!$B$6:$B$3001,ROW(A2912),1)&amp;""</f>
        <v/>
      </c>
      <c r="AD2917" s="206">
        <f t="array" ref="AD2917">SUMPRODUCT(MID(0&amp;AC2917,LARGE(INDEX(ISNUMBER(--MID(AC2917,ROW($A$1:$A$25),1))* ROW($A$1:$A$25),0),ROW($A$1:$A$25))+1,1)*10^ROW($A$1:$A$25)/10)</f>
        <v>0</v>
      </c>
      <c r="AE2917" s="180"/>
      <c r="AF2917" s="180"/>
      <c r="AG2917" s="180"/>
    </row>
    <row r="2918" spans="15:33" s="179" customFormat="1" x14ac:dyDescent="0.25">
      <c r="O2918" s="180"/>
      <c r="P2918" s="180"/>
      <c r="Q2918" s="180"/>
      <c r="R2918" s="180"/>
      <c r="S2918" s="180"/>
      <c r="T2918" s="180"/>
      <c r="U2918" s="180"/>
      <c r="V2918" s="180"/>
      <c r="W2918" s="180"/>
      <c r="X2918" s="180"/>
      <c r="Y2918" s="180"/>
      <c r="Z2918" s="180"/>
      <c r="AA2918" s="180"/>
      <c r="AB2918" s="180"/>
      <c r="AC2918" s="205" t="str">
        <f>INDEX(Tracking!$B$6:$B$3001,ROW(A2913),1)&amp;""</f>
        <v/>
      </c>
      <c r="AD2918" s="206">
        <f t="array" ref="AD2918">SUMPRODUCT(MID(0&amp;AC2918,LARGE(INDEX(ISNUMBER(--MID(AC2918,ROW($A$1:$A$25),1))* ROW($A$1:$A$25),0),ROW($A$1:$A$25))+1,1)*10^ROW($A$1:$A$25)/10)</f>
        <v>0</v>
      </c>
      <c r="AE2918" s="180"/>
      <c r="AF2918" s="180"/>
      <c r="AG2918" s="180"/>
    </row>
    <row r="2919" spans="15:33" s="179" customFormat="1" x14ac:dyDescent="0.25">
      <c r="O2919" s="180"/>
      <c r="P2919" s="180"/>
      <c r="Q2919" s="180"/>
      <c r="R2919" s="180"/>
      <c r="S2919" s="180"/>
      <c r="T2919" s="180"/>
      <c r="U2919" s="180"/>
      <c r="V2919" s="180"/>
      <c r="W2919" s="180"/>
      <c r="X2919" s="180"/>
      <c r="Y2919" s="180"/>
      <c r="Z2919" s="180"/>
      <c r="AA2919" s="180"/>
      <c r="AB2919" s="180"/>
      <c r="AC2919" s="205" t="str">
        <f>INDEX(Tracking!$B$6:$B$3001,ROW(A2914),1)&amp;""</f>
        <v/>
      </c>
      <c r="AD2919" s="206">
        <f t="array" ref="AD2919">SUMPRODUCT(MID(0&amp;AC2919,LARGE(INDEX(ISNUMBER(--MID(AC2919,ROW($A$1:$A$25),1))* ROW($A$1:$A$25),0),ROW($A$1:$A$25))+1,1)*10^ROW($A$1:$A$25)/10)</f>
        <v>0</v>
      </c>
      <c r="AE2919" s="180"/>
      <c r="AF2919" s="180"/>
      <c r="AG2919" s="180"/>
    </row>
    <row r="2920" spans="15:33" s="179" customFormat="1" x14ac:dyDescent="0.25">
      <c r="O2920" s="180"/>
      <c r="P2920" s="180"/>
      <c r="Q2920" s="180"/>
      <c r="R2920" s="180"/>
      <c r="S2920" s="180"/>
      <c r="T2920" s="180"/>
      <c r="U2920" s="180"/>
      <c r="V2920" s="180"/>
      <c r="W2920" s="180"/>
      <c r="X2920" s="180"/>
      <c r="Y2920" s="180"/>
      <c r="Z2920" s="180"/>
      <c r="AA2920" s="180"/>
      <c r="AB2920" s="180"/>
      <c r="AC2920" s="205" t="str">
        <f>INDEX(Tracking!$B$6:$B$3001,ROW(A2915),1)&amp;""</f>
        <v/>
      </c>
      <c r="AD2920" s="206">
        <f t="array" ref="AD2920">SUMPRODUCT(MID(0&amp;AC2920,LARGE(INDEX(ISNUMBER(--MID(AC2920,ROW($A$1:$A$25),1))* ROW($A$1:$A$25),0),ROW($A$1:$A$25))+1,1)*10^ROW($A$1:$A$25)/10)</f>
        <v>0</v>
      </c>
      <c r="AE2920" s="180"/>
      <c r="AF2920" s="180"/>
      <c r="AG2920" s="180"/>
    </row>
    <row r="2921" spans="15:33" s="179" customFormat="1" x14ac:dyDescent="0.25">
      <c r="O2921" s="180"/>
      <c r="P2921" s="180"/>
      <c r="Q2921" s="180"/>
      <c r="R2921" s="180"/>
      <c r="S2921" s="180"/>
      <c r="T2921" s="180"/>
      <c r="U2921" s="180"/>
      <c r="V2921" s="180"/>
      <c r="W2921" s="180"/>
      <c r="X2921" s="180"/>
      <c r="Y2921" s="180"/>
      <c r="Z2921" s="180"/>
      <c r="AA2921" s="180"/>
      <c r="AB2921" s="180"/>
      <c r="AC2921" s="205" t="str">
        <f>INDEX(Tracking!$B$6:$B$3001,ROW(A2916),1)&amp;""</f>
        <v/>
      </c>
      <c r="AD2921" s="206">
        <f t="array" ref="AD2921">SUMPRODUCT(MID(0&amp;AC2921,LARGE(INDEX(ISNUMBER(--MID(AC2921,ROW($A$1:$A$25),1))* ROW($A$1:$A$25),0),ROW($A$1:$A$25))+1,1)*10^ROW($A$1:$A$25)/10)</f>
        <v>0</v>
      </c>
      <c r="AE2921" s="180"/>
      <c r="AF2921" s="180"/>
      <c r="AG2921" s="180"/>
    </row>
    <row r="2922" spans="15:33" s="179" customFormat="1" x14ac:dyDescent="0.25">
      <c r="O2922" s="180"/>
      <c r="P2922" s="180"/>
      <c r="Q2922" s="180"/>
      <c r="R2922" s="180"/>
      <c r="S2922" s="180"/>
      <c r="T2922" s="180"/>
      <c r="U2922" s="180"/>
      <c r="V2922" s="180"/>
      <c r="W2922" s="180"/>
      <c r="X2922" s="180"/>
      <c r="Y2922" s="180"/>
      <c r="Z2922" s="180"/>
      <c r="AA2922" s="180"/>
      <c r="AB2922" s="180"/>
      <c r="AC2922" s="205" t="str">
        <f>INDEX(Tracking!$B$6:$B$3001,ROW(A2917),1)&amp;""</f>
        <v/>
      </c>
      <c r="AD2922" s="206">
        <f t="array" ref="AD2922">SUMPRODUCT(MID(0&amp;AC2922,LARGE(INDEX(ISNUMBER(--MID(AC2922,ROW($A$1:$A$25),1))* ROW($A$1:$A$25),0),ROW($A$1:$A$25))+1,1)*10^ROW($A$1:$A$25)/10)</f>
        <v>0</v>
      </c>
      <c r="AE2922" s="180"/>
      <c r="AF2922" s="180"/>
      <c r="AG2922" s="180"/>
    </row>
    <row r="2923" spans="15:33" s="179" customFormat="1" x14ac:dyDescent="0.25">
      <c r="O2923" s="180"/>
      <c r="P2923" s="180"/>
      <c r="Q2923" s="180"/>
      <c r="R2923" s="180"/>
      <c r="S2923" s="180"/>
      <c r="T2923" s="180"/>
      <c r="U2923" s="180"/>
      <c r="V2923" s="180"/>
      <c r="W2923" s="180"/>
      <c r="X2923" s="180"/>
      <c r="Y2923" s="180"/>
      <c r="Z2923" s="180"/>
      <c r="AA2923" s="180"/>
      <c r="AB2923" s="180"/>
      <c r="AC2923" s="205" t="str">
        <f>INDEX(Tracking!$B$6:$B$3001,ROW(A2918),1)&amp;""</f>
        <v/>
      </c>
      <c r="AD2923" s="206">
        <f t="array" ref="AD2923">SUMPRODUCT(MID(0&amp;AC2923,LARGE(INDEX(ISNUMBER(--MID(AC2923,ROW($A$1:$A$25),1))* ROW($A$1:$A$25),0),ROW($A$1:$A$25))+1,1)*10^ROW($A$1:$A$25)/10)</f>
        <v>0</v>
      </c>
      <c r="AE2923" s="180"/>
      <c r="AF2923" s="180"/>
      <c r="AG2923" s="180"/>
    </row>
    <row r="2924" spans="15:33" s="179" customFormat="1" x14ac:dyDescent="0.25">
      <c r="O2924" s="180"/>
      <c r="P2924" s="180"/>
      <c r="Q2924" s="180"/>
      <c r="R2924" s="180"/>
      <c r="S2924" s="180"/>
      <c r="T2924" s="180"/>
      <c r="U2924" s="180"/>
      <c r="V2924" s="180"/>
      <c r="W2924" s="180"/>
      <c r="X2924" s="180"/>
      <c r="Y2924" s="180"/>
      <c r="Z2924" s="180"/>
      <c r="AA2924" s="180"/>
      <c r="AB2924" s="180"/>
      <c r="AC2924" s="205" t="str">
        <f>INDEX(Tracking!$B$6:$B$3001,ROW(A2919),1)&amp;""</f>
        <v/>
      </c>
      <c r="AD2924" s="206">
        <f t="array" ref="AD2924">SUMPRODUCT(MID(0&amp;AC2924,LARGE(INDEX(ISNUMBER(--MID(AC2924,ROW($A$1:$A$25),1))* ROW($A$1:$A$25),0),ROW($A$1:$A$25))+1,1)*10^ROW($A$1:$A$25)/10)</f>
        <v>0</v>
      </c>
      <c r="AE2924" s="180"/>
      <c r="AF2924" s="180"/>
      <c r="AG2924" s="180"/>
    </row>
    <row r="2925" spans="15:33" s="179" customFormat="1" x14ac:dyDescent="0.25">
      <c r="O2925" s="180"/>
      <c r="P2925" s="180"/>
      <c r="Q2925" s="180"/>
      <c r="R2925" s="180"/>
      <c r="S2925" s="180"/>
      <c r="T2925" s="180"/>
      <c r="U2925" s="180"/>
      <c r="V2925" s="180"/>
      <c r="W2925" s="180"/>
      <c r="X2925" s="180"/>
      <c r="Y2925" s="180"/>
      <c r="Z2925" s="180"/>
      <c r="AA2925" s="180"/>
      <c r="AB2925" s="180"/>
      <c r="AC2925" s="205" t="str">
        <f>INDEX(Tracking!$B$6:$B$3001,ROW(A2920),1)&amp;""</f>
        <v/>
      </c>
      <c r="AD2925" s="206">
        <f t="array" ref="AD2925">SUMPRODUCT(MID(0&amp;AC2925,LARGE(INDEX(ISNUMBER(--MID(AC2925,ROW($A$1:$A$25),1))* ROW($A$1:$A$25),0),ROW($A$1:$A$25))+1,1)*10^ROW($A$1:$A$25)/10)</f>
        <v>0</v>
      </c>
      <c r="AE2925" s="180"/>
      <c r="AF2925" s="180"/>
      <c r="AG2925" s="180"/>
    </row>
    <row r="2926" spans="15:33" s="179" customFormat="1" x14ac:dyDescent="0.25">
      <c r="O2926" s="180"/>
      <c r="P2926" s="180"/>
      <c r="Q2926" s="180"/>
      <c r="R2926" s="180"/>
      <c r="S2926" s="180"/>
      <c r="T2926" s="180"/>
      <c r="U2926" s="180"/>
      <c r="V2926" s="180"/>
      <c r="W2926" s="180"/>
      <c r="X2926" s="180"/>
      <c r="Y2926" s="180"/>
      <c r="Z2926" s="180"/>
      <c r="AA2926" s="180"/>
      <c r="AB2926" s="180"/>
      <c r="AC2926" s="205" t="str">
        <f>INDEX(Tracking!$B$6:$B$3001,ROW(A2921),1)&amp;""</f>
        <v/>
      </c>
      <c r="AD2926" s="206">
        <f t="array" ref="AD2926">SUMPRODUCT(MID(0&amp;AC2926,LARGE(INDEX(ISNUMBER(--MID(AC2926,ROW($A$1:$A$25),1))* ROW($A$1:$A$25),0),ROW($A$1:$A$25))+1,1)*10^ROW($A$1:$A$25)/10)</f>
        <v>0</v>
      </c>
      <c r="AE2926" s="180"/>
      <c r="AF2926" s="180"/>
      <c r="AG2926" s="180"/>
    </row>
    <row r="2927" spans="15:33" s="179" customFormat="1" x14ac:dyDescent="0.25">
      <c r="O2927" s="180"/>
      <c r="P2927" s="180"/>
      <c r="Q2927" s="180"/>
      <c r="R2927" s="180"/>
      <c r="S2927" s="180"/>
      <c r="T2927" s="180"/>
      <c r="U2927" s="180"/>
      <c r="V2927" s="180"/>
      <c r="W2927" s="180"/>
      <c r="X2927" s="180"/>
      <c r="Y2927" s="180"/>
      <c r="Z2927" s="180"/>
      <c r="AA2927" s="180"/>
      <c r="AB2927" s="180"/>
      <c r="AC2927" s="205" t="str">
        <f>INDEX(Tracking!$B$6:$B$3001,ROW(A2922),1)&amp;""</f>
        <v/>
      </c>
      <c r="AD2927" s="206">
        <f t="array" ref="AD2927">SUMPRODUCT(MID(0&amp;AC2927,LARGE(INDEX(ISNUMBER(--MID(AC2927,ROW($A$1:$A$25),1))* ROW($A$1:$A$25),0),ROW($A$1:$A$25))+1,1)*10^ROW($A$1:$A$25)/10)</f>
        <v>0</v>
      </c>
      <c r="AE2927" s="180"/>
      <c r="AF2927" s="180"/>
      <c r="AG2927" s="180"/>
    </row>
    <row r="2928" spans="15:33" s="179" customFormat="1" x14ac:dyDescent="0.25">
      <c r="O2928" s="180"/>
      <c r="P2928" s="180"/>
      <c r="Q2928" s="180"/>
      <c r="R2928" s="180"/>
      <c r="S2928" s="180"/>
      <c r="T2928" s="180"/>
      <c r="U2928" s="180"/>
      <c r="V2928" s="180"/>
      <c r="W2928" s="180"/>
      <c r="X2928" s="180"/>
      <c r="Y2928" s="180"/>
      <c r="Z2928" s="180"/>
      <c r="AA2928" s="180"/>
      <c r="AB2928" s="180"/>
      <c r="AC2928" s="205" t="str">
        <f>INDEX(Tracking!$B$6:$B$3001,ROW(A2923),1)&amp;""</f>
        <v/>
      </c>
      <c r="AD2928" s="206">
        <f t="array" ref="AD2928">SUMPRODUCT(MID(0&amp;AC2928,LARGE(INDEX(ISNUMBER(--MID(AC2928,ROW($A$1:$A$25),1))* ROW($A$1:$A$25),0),ROW($A$1:$A$25))+1,1)*10^ROW($A$1:$A$25)/10)</f>
        <v>0</v>
      </c>
      <c r="AE2928" s="180"/>
      <c r="AF2928" s="180"/>
      <c r="AG2928" s="180"/>
    </row>
    <row r="2929" spans="15:33" s="179" customFormat="1" x14ac:dyDescent="0.25">
      <c r="O2929" s="180"/>
      <c r="P2929" s="180"/>
      <c r="Q2929" s="180"/>
      <c r="R2929" s="180"/>
      <c r="S2929" s="180"/>
      <c r="T2929" s="180"/>
      <c r="U2929" s="180"/>
      <c r="V2929" s="180"/>
      <c r="W2929" s="180"/>
      <c r="X2929" s="180"/>
      <c r="Y2929" s="180"/>
      <c r="Z2929" s="180"/>
      <c r="AA2929" s="180"/>
      <c r="AB2929" s="180"/>
      <c r="AC2929" s="205" t="str">
        <f>INDEX(Tracking!$B$6:$B$3001,ROW(A2924),1)&amp;""</f>
        <v/>
      </c>
      <c r="AD2929" s="206">
        <f t="array" ref="AD2929">SUMPRODUCT(MID(0&amp;AC2929,LARGE(INDEX(ISNUMBER(--MID(AC2929,ROW($A$1:$A$25),1))* ROW($A$1:$A$25),0),ROW($A$1:$A$25))+1,1)*10^ROW($A$1:$A$25)/10)</f>
        <v>0</v>
      </c>
      <c r="AE2929" s="180"/>
      <c r="AF2929" s="180"/>
      <c r="AG2929" s="180"/>
    </row>
    <row r="2930" spans="15:33" s="179" customFormat="1" x14ac:dyDescent="0.25">
      <c r="O2930" s="180"/>
      <c r="P2930" s="180"/>
      <c r="Q2930" s="180"/>
      <c r="R2930" s="180"/>
      <c r="S2930" s="180"/>
      <c r="T2930" s="180"/>
      <c r="U2930" s="180"/>
      <c r="V2930" s="180"/>
      <c r="W2930" s="180"/>
      <c r="X2930" s="180"/>
      <c r="Y2930" s="180"/>
      <c r="Z2930" s="180"/>
      <c r="AA2930" s="180"/>
      <c r="AB2930" s="180"/>
      <c r="AC2930" s="205" t="str">
        <f>INDEX(Tracking!$B$6:$B$3001,ROW(A2925),1)&amp;""</f>
        <v/>
      </c>
      <c r="AD2930" s="206">
        <f t="array" ref="AD2930">SUMPRODUCT(MID(0&amp;AC2930,LARGE(INDEX(ISNUMBER(--MID(AC2930,ROW($A$1:$A$25),1))* ROW($A$1:$A$25),0),ROW($A$1:$A$25))+1,1)*10^ROW($A$1:$A$25)/10)</f>
        <v>0</v>
      </c>
      <c r="AE2930" s="180"/>
      <c r="AF2930" s="180"/>
      <c r="AG2930" s="180"/>
    </row>
    <row r="2931" spans="15:33" s="179" customFormat="1" x14ac:dyDescent="0.25">
      <c r="O2931" s="180"/>
      <c r="P2931" s="180"/>
      <c r="Q2931" s="180"/>
      <c r="R2931" s="180"/>
      <c r="S2931" s="180"/>
      <c r="T2931" s="180"/>
      <c r="U2931" s="180"/>
      <c r="V2931" s="180"/>
      <c r="W2931" s="180"/>
      <c r="X2931" s="180"/>
      <c r="Y2931" s="180"/>
      <c r="Z2931" s="180"/>
      <c r="AA2931" s="180"/>
      <c r="AB2931" s="180"/>
      <c r="AC2931" s="205" t="str">
        <f>INDEX(Tracking!$B$6:$B$3001,ROW(A2926),1)&amp;""</f>
        <v/>
      </c>
      <c r="AD2931" s="206">
        <f t="array" ref="AD2931">SUMPRODUCT(MID(0&amp;AC2931,LARGE(INDEX(ISNUMBER(--MID(AC2931,ROW($A$1:$A$25),1))* ROW($A$1:$A$25),0),ROW($A$1:$A$25))+1,1)*10^ROW($A$1:$A$25)/10)</f>
        <v>0</v>
      </c>
      <c r="AE2931" s="180"/>
      <c r="AF2931" s="180"/>
      <c r="AG2931" s="180"/>
    </row>
    <row r="2932" spans="15:33" s="179" customFormat="1" x14ac:dyDescent="0.25">
      <c r="O2932" s="180"/>
      <c r="P2932" s="180"/>
      <c r="Q2932" s="180"/>
      <c r="R2932" s="180"/>
      <c r="S2932" s="180"/>
      <c r="T2932" s="180"/>
      <c r="U2932" s="180"/>
      <c r="V2932" s="180"/>
      <c r="W2932" s="180"/>
      <c r="X2932" s="180"/>
      <c r="Y2932" s="180"/>
      <c r="Z2932" s="180"/>
      <c r="AA2932" s="180"/>
      <c r="AB2932" s="180"/>
      <c r="AC2932" s="205" t="str">
        <f>INDEX(Tracking!$B$6:$B$3001,ROW(A2927),1)&amp;""</f>
        <v/>
      </c>
      <c r="AD2932" s="206">
        <f t="array" ref="AD2932">SUMPRODUCT(MID(0&amp;AC2932,LARGE(INDEX(ISNUMBER(--MID(AC2932,ROW($A$1:$A$25),1))* ROW($A$1:$A$25),0),ROW($A$1:$A$25))+1,1)*10^ROW($A$1:$A$25)/10)</f>
        <v>0</v>
      </c>
      <c r="AE2932" s="180"/>
      <c r="AF2932" s="180"/>
      <c r="AG2932" s="180"/>
    </row>
    <row r="2933" spans="15:33" s="179" customFormat="1" x14ac:dyDescent="0.25">
      <c r="O2933" s="180"/>
      <c r="P2933" s="180"/>
      <c r="Q2933" s="180"/>
      <c r="R2933" s="180"/>
      <c r="S2933" s="180"/>
      <c r="T2933" s="180"/>
      <c r="U2933" s="180"/>
      <c r="V2933" s="180"/>
      <c r="W2933" s="180"/>
      <c r="X2933" s="180"/>
      <c r="Y2933" s="180"/>
      <c r="Z2933" s="180"/>
      <c r="AA2933" s="180"/>
      <c r="AB2933" s="180"/>
      <c r="AC2933" s="205" t="str">
        <f>INDEX(Tracking!$B$6:$B$3001,ROW(A2928),1)&amp;""</f>
        <v/>
      </c>
      <c r="AD2933" s="206">
        <f t="array" ref="AD2933">SUMPRODUCT(MID(0&amp;AC2933,LARGE(INDEX(ISNUMBER(--MID(AC2933,ROW($A$1:$A$25),1))* ROW($A$1:$A$25),0),ROW($A$1:$A$25))+1,1)*10^ROW($A$1:$A$25)/10)</f>
        <v>0</v>
      </c>
      <c r="AE2933" s="180"/>
      <c r="AF2933" s="180"/>
      <c r="AG2933" s="180"/>
    </row>
    <row r="2934" spans="15:33" s="179" customFormat="1" x14ac:dyDescent="0.25">
      <c r="O2934" s="180"/>
      <c r="P2934" s="180"/>
      <c r="Q2934" s="180"/>
      <c r="R2934" s="180"/>
      <c r="S2934" s="180"/>
      <c r="T2934" s="180"/>
      <c r="U2934" s="180"/>
      <c r="V2934" s="180"/>
      <c r="W2934" s="180"/>
      <c r="X2934" s="180"/>
      <c r="Y2934" s="180"/>
      <c r="Z2934" s="180"/>
      <c r="AA2934" s="180"/>
      <c r="AB2934" s="180"/>
      <c r="AC2934" s="205" t="str">
        <f>INDEX(Tracking!$B$6:$B$3001,ROW(A2929),1)&amp;""</f>
        <v/>
      </c>
      <c r="AD2934" s="206">
        <f t="array" ref="AD2934">SUMPRODUCT(MID(0&amp;AC2934,LARGE(INDEX(ISNUMBER(--MID(AC2934,ROW($A$1:$A$25),1))* ROW($A$1:$A$25),0),ROW($A$1:$A$25))+1,1)*10^ROW($A$1:$A$25)/10)</f>
        <v>0</v>
      </c>
      <c r="AE2934" s="180"/>
      <c r="AF2934" s="180"/>
      <c r="AG2934" s="180"/>
    </row>
    <row r="2935" spans="15:33" s="179" customFormat="1" x14ac:dyDescent="0.25">
      <c r="O2935" s="180"/>
      <c r="P2935" s="180"/>
      <c r="Q2935" s="180"/>
      <c r="R2935" s="180"/>
      <c r="S2935" s="180"/>
      <c r="T2935" s="180"/>
      <c r="U2935" s="180"/>
      <c r="V2935" s="180"/>
      <c r="W2935" s="180"/>
      <c r="X2935" s="180"/>
      <c r="Y2935" s="180"/>
      <c r="Z2935" s="180"/>
      <c r="AA2935" s="180"/>
      <c r="AB2935" s="180"/>
      <c r="AC2935" s="205" t="str">
        <f>INDEX(Tracking!$B$6:$B$3001,ROW(A2930),1)&amp;""</f>
        <v/>
      </c>
      <c r="AD2935" s="206">
        <f t="array" ref="AD2935">SUMPRODUCT(MID(0&amp;AC2935,LARGE(INDEX(ISNUMBER(--MID(AC2935,ROW($A$1:$A$25),1))* ROW($A$1:$A$25),0),ROW($A$1:$A$25))+1,1)*10^ROW($A$1:$A$25)/10)</f>
        <v>0</v>
      </c>
      <c r="AE2935" s="180"/>
      <c r="AF2935" s="180"/>
      <c r="AG2935" s="180"/>
    </row>
    <row r="2936" spans="15:33" s="179" customFormat="1" x14ac:dyDescent="0.25">
      <c r="O2936" s="180"/>
      <c r="P2936" s="180"/>
      <c r="Q2936" s="180"/>
      <c r="R2936" s="180"/>
      <c r="S2936" s="180"/>
      <c r="T2936" s="180"/>
      <c r="U2936" s="180"/>
      <c r="V2936" s="180"/>
      <c r="W2936" s="180"/>
      <c r="X2936" s="180"/>
      <c r="Y2936" s="180"/>
      <c r="Z2936" s="180"/>
      <c r="AA2936" s="180"/>
      <c r="AB2936" s="180"/>
      <c r="AC2936" s="205" t="str">
        <f>INDEX(Tracking!$B$6:$B$3001,ROW(A2931),1)&amp;""</f>
        <v/>
      </c>
      <c r="AD2936" s="206">
        <f t="array" ref="AD2936">SUMPRODUCT(MID(0&amp;AC2936,LARGE(INDEX(ISNUMBER(--MID(AC2936,ROW($A$1:$A$25),1))* ROW($A$1:$A$25),0),ROW($A$1:$A$25))+1,1)*10^ROW($A$1:$A$25)/10)</f>
        <v>0</v>
      </c>
      <c r="AE2936" s="180"/>
      <c r="AF2936" s="180"/>
      <c r="AG2936" s="180"/>
    </row>
    <row r="2937" spans="15:33" s="179" customFormat="1" x14ac:dyDescent="0.25">
      <c r="O2937" s="180"/>
      <c r="P2937" s="180"/>
      <c r="Q2937" s="180"/>
      <c r="R2937" s="180"/>
      <c r="S2937" s="180"/>
      <c r="T2937" s="180"/>
      <c r="U2937" s="180"/>
      <c r="V2937" s="180"/>
      <c r="W2937" s="180"/>
      <c r="X2937" s="180"/>
      <c r="Y2937" s="180"/>
      <c r="Z2937" s="180"/>
      <c r="AA2937" s="180"/>
      <c r="AB2937" s="180"/>
      <c r="AC2937" s="205" t="str">
        <f>INDEX(Tracking!$B$6:$B$3001,ROW(A2932),1)&amp;""</f>
        <v/>
      </c>
      <c r="AD2937" s="206">
        <f t="array" ref="AD2937">SUMPRODUCT(MID(0&amp;AC2937,LARGE(INDEX(ISNUMBER(--MID(AC2937,ROW($A$1:$A$25),1))* ROW($A$1:$A$25),0),ROW($A$1:$A$25))+1,1)*10^ROW($A$1:$A$25)/10)</f>
        <v>0</v>
      </c>
      <c r="AE2937" s="180"/>
      <c r="AF2937" s="180"/>
      <c r="AG2937" s="180"/>
    </row>
    <row r="2938" spans="15:33" s="179" customFormat="1" x14ac:dyDescent="0.25">
      <c r="O2938" s="180"/>
      <c r="P2938" s="180"/>
      <c r="Q2938" s="180"/>
      <c r="R2938" s="180"/>
      <c r="S2938" s="180"/>
      <c r="T2938" s="180"/>
      <c r="U2938" s="180"/>
      <c r="V2938" s="180"/>
      <c r="W2938" s="180"/>
      <c r="X2938" s="180"/>
      <c r="Y2938" s="180"/>
      <c r="Z2938" s="180"/>
      <c r="AA2938" s="180"/>
      <c r="AB2938" s="180"/>
      <c r="AC2938" s="205" t="str">
        <f>INDEX(Tracking!$B$6:$B$3001,ROW(A2933),1)&amp;""</f>
        <v/>
      </c>
      <c r="AD2938" s="206">
        <f t="array" ref="AD2938">SUMPRODUCT(MID(0&amp;AC2938,LARGE(INDEX(ISNUMBER(--MID(AC2938,ROW($A$1:$A$25),1))* ROW($A$1:$A$25),0),ROW($A$1:$A$25))+1,1)*10^ROW($A$1:$A$25)/10)</f>
        <v>0</v>
      </c>
      <c r="AE2938" s="180"/>
      <c r="AF2938" s="180"/>
      <c r="AG2938" s="180"/>
    </row>
    <row r="2939" spans="15:33" s="179" customFormat="1" x14ac:dyDescent="0.25">
      <c r="O2939" s="180"/>
      <c r="P2939" s="180"/>
      <c r="Q2939" s="180"/>
      <c r="R2939" s="180"/>
      <c r="S2939" s="180"/>
      <c r="T2939" s="180"/>
      <c r="U2939" s="180"/>
      <c r="V2939" s="180"/>
      <c r="W2939" s="180"/>
      <c r="X2939" s="180"/>
      <c r="Y2939" s="180"/>
      <c r="Z2939" s="180"/>
      <c r="AA2939" s="180"/>
      <c r="AB2939" s="180"/>
      <c r="AC2939" s="205" t="str">
        <f>INDEX(Tracking!$B$6:$B$3001,ROW(A2934),1)&amp;""</f>
        <v/>
      </c>
      <c r="AD2939" s="206">
        <f t="array" ref="AD2939">SUMPRODUCT(MID(0&amp;AC2939,LARGE(INDEX(ISNUMBER(--MID(AC2939,ROW($A$1:$A$25),1))* ROW($A$1:$A$25),0),ROW($A$1:$A$25))+1,1)*10^ROW($A$1:$A$25)/10)</f>
        <v>0</v>
      </c>
      <c r="AE2939" s="180"/>
      <c r="AF2939" s="180"/>
      <c r="AG2939" s="180"/>
    </row>
    <row r="2940" spans="15:33" s="179" customFormat="1" x14ac:dyDescent="0.25">
      <c r="O2940" s="180"/>
      <c r="P2940" s="180"/>
      <c r="Q2940" s="180"/>
      <c r="R2940" s="180"/>
      <c r="S2940" s="180"/>
      <c r="T2940" s="180"/>
      <c r="U2940" s="180"/>
      <c r="V2940" s="180"/>
      <c r="W2940" s="180"/>
      <c r="X2940" s="180"/>
      <c r="Y2940" s="180"/>
      <c r="Z2940" s="180"/>
      <c r="AA2940" s="180"/>
      <c r="AB2940" s="180"/>
      <c r="AC2940" s="205" t="str">
        <f>INDEX(Tracking!$B$6:$B$3001,ROW(A2935),1)&amp;""</f>
        <v/>
      </c>
      <c r="AD2940" s="206">
        <f t="array" ref="AD2940">SUMPRODUCT(MID(0&amp;AC2940,LARGE(INDEX(ISNUMBER(--MID(AC2940,ROW($A$1:$A$25),1))* ROW($A$1:$A$25),0),ROW($A$1:$A$25))+1,1)*10^ROW($A$1:$A$25)/10)</f>
        <v>0</v>
      </c>
      <c r="AE2940" s="180"/>
      <c r="AF2940" s="180"/>
      <c r="AG2940" s="180"/>
    </row>
    <row r="2941" spans="15:33" s="179" customFormat="1" x14ac:dyDescent="0.25">
      <c r="O2941" s="180"/>
      <c r="P2941" s="180"/>
      <c r="Q2941" s="180"/>
      <c r="R2941" s="180"/>
      <c r="S2941" s="180"/>
      <c r="T2941" s="180"/>
      <c r="U2941" s="180"/>
      <c r="V2941" s="180"/>
      <c r="W2941" s="180"/>
      <c r="X2941" s="180"/>
      <c r="Y2941" s="180"/>
      <c r="Z2941" s="180"/>
      <c r="AA2941" s="180"/>
      <c r="AB2941" s="180"/>
      <c r="AC2941" s="205" t="str">
        <f>INDEX(Tracking!$B$6:$B$3001,ROW(A2936),1)&amp;""</f>
        <v/>
      </c>
      <c r="AD2941" s="206">
        <f t="array" ref="AD2941">SUMPRODUCT(MID(0&amp;AC2941,LARGE(INDEX(ISNUMBER(--MID(AC2941,ROW($A$1:$A$25),1))* ROW($A$1:$A$25),0),ROW($A$1:$A$25))+1,1)*10^ROW($A$1:$A$25)/10)</f>
        <v>0</v>
      </c>
      <c r="AE2941" s="180"/>
      <c r="AF2941" s="180"/>
      <c r="AG2941" s="180"/>
    </row>
    <row r="2942" spans="15:33" s="179" customFormat="1" x14ac:dyDescent="0.25">
      <c r="O2942" s="180"/>
      <c r="P2942" s="180"/>
      <c r="Q2942" s="180"/>
      <c r="R2942" s="180"/>
      <c r="S2942" s="180"/>
      <c r="T2942" s="180"/>
      <c r="U2942" s="180"/>
      <c r="V2942" s="180"/>
      <c r="W2942" s="180"/>
      <c r="X2942" s="180"/>
      <c r="Y2942" s="180"/>
      <c r="Z2942" s="180"/>
      <c r="AA2942" s="180"/>
      <c r="AB2942" s="180"/>
      <c r="AC2942" s="205" t="str">
        <f>INDEX(Tracking!$B$6:$B$3001,ROW(A2937),1)&amp;""</f>
        <v/>
      </c>
      <c r="AD2942" s="206">
        <f t="array" ref="AD2942">SUMPRODUCT(MID(0&amp;AC2942,LARGE(INDEX(ISNUMBER(--MID(AC2942,ROW($A$1:$A$25),1))* ROW($A$1:$A$25),0),ROW($A$1:$A$25))+1,1)*10^ROW($A$1:$A$25)/10)</f>
        <v>0</v>
      </c>
      <c r="AE2942" s="180"/>
      <c r="AF2942" s="180"/>
      <c r="AG2942" s="180"/>
    </row>
    <row r="2943" spans="15:33" s="179" customFormat="1" x14ac:dyDescent="0.25">
      <c r="O2943" s="180"/>
      <c r="P2943" s="180"/>
      <c r="Q2943" s="180"/>
      <c r="R2943" s="180"/>
      <c r="S2943" s="180"/>
      <c r="T2943" s="180"/>
      <c r="U2943" s="180"/>
      <c r="V2943" s="180"/>
      <c r="W2943" s="180"/>
      <c r="X2943" s="180"/>
      <c r="Y2943" s="180"/>
      <c r="Z2943" s="180"/>
      <c r="AA2943" s="180"/>
      <c r="AB2943" s="180"/>
      <c r="AC2943" s="205" t="str">
        <f>INDEX(Tracking!$B$6:$B$3001,ROW(A2938),1)&amp;""</f>
        <v/>
      </c>
      <c r="AD2943" s="206">
        <f t="array" ref="AD2943">SUMPRODUCT(MID(0&amp;AC2943,LARGE(INDEX(ISNUMBER(--MID(AC2943,ROW($A$1:$A$25),1))* ROW($A$1:$A$25),0),ROW($A$1:$A$25))+1,1)*10^ROW($A$1:$A$25)/10)</f>
        <v>0</v>
      </c>
      <c r="AE2943" s="180"/>
      <c r="AF2943" s="180"/>
      <c r="AG2943" s="180"/>
    </row>
    <row r="2944" spans="15:33" s="179" customFormat="1" x14ac:dyDescent="0.25">
      <c r="O2944" s="180"/>
      <c r="P2944" s="180"/>
      <c r="Q2944" s="180"/>
      <c r="R2944" s="180"/>
      <c r="S2944" s="180"/>
      <c r="T2944" s="180"/>
      <c r="U2944" s="180"/>
      <c r="V2944" s="180"/>
      <c r="W2944" s="180"/>
      <c r="X2944" s="180"/>
      <c r="Y2944" s="180"/>
      <c r="Z2944" s="180"/>
      <c r="AA2944" s="180"/>
      <c r="AB2944" s="180"/>
      <c r="AC2944" s="205" t="str">
        <f>INDEX(Tracking!$B$6:$B$3001,ROW(A2939),1)&amp;""</f>
        <v/>
      </c>
      <c r="AD2944" s="206">
        <f t="array" ref="AD2944">SUMPRODUCT(MID(0&amp;AC2944,LARGE(INDEX(ISNUMBER(--MID(AC2944,ROW($A$1:$A$25),1))* ROW($A$1:$A$25),0),ROW($A$1:$A$25))+1,1)*10^ROW($A$1:$A$25)/10)</f>
        <v>0</v>
      </c>
      <c r="AE2944" s="180"/>
      <c r="AF2944" s="180"/>
      <c r="AG2944" s="180"/>
    </row>
    <row r="2945" spans="15:33" s="179" customFormat="1" x14ac:dyDescent="0.25">
      <c r="O2945" s="180"/>
      <c r="P2945" s="180"/>
      <c r="Q2945" s="180"/>
      <c r="R2945" s="180"/>
      <c r="S2945" s="180"/>
      <c r="T2945" s="180"/>
      <c r="U2945" s="180"/>
      <c r="V2945" s="180"/>
      <c r="W2945" s="180"/>
      <c r="X2945" s="180"/>
      <c r="Y2945" s="180"/>
      <c r="Z2945" s="180"/>
      <c r="AA2945" s="180"/>
      <c r="AB2945" s="180"/>
      <c r="AC2945" s="205" t="str">
        <f>INDEX(Tracking!$B$6:$B$3001,ROW(A2940),1)&amp;""</f>
        <v/>
      </c>
      <c r="AD2945" s="206">
        <f t="array" ref="AD2945">SUMPRODUCT(MID(0&amp;AC2945,LARGE(INDEX(ISNUMBER(--MID(AC2945,ROW($A$1:$A$25),1))* ROW($A$1:$A$25),0),ROW($A$1:$A$25))+1,1)*10^ROW($A$1:$A$25)/10)</f>
        <v>0</v>
      </c>
      <c r="AE2945" s="180"/>
      <c r="AF2945" s="180"/>
      <c r="AG2945" s="180"/>
    </row>
    <row r="2946" spans="15:33" s="179" customFormat="1" x14ac:dyDescent="0.25">
      <c r="O2946" s="180"/>
      <c r="P2946" s="180"/>
      <c r="Q2946" s="180"/>
      <c r="R2946" s="180"/>
      <c r="S2946" s="180"/>
      <c r="T2946" s="180"/>
      <c r="U2946" s="180"/>
      <c r="V2946" s="180"/>
      <c r="W2946" s="180"/>
      <c r="X2946" s="180"/>
      <c r="Y2946" s="180"/>
      <c r="Z2946" s="180"/>
      <c r="AA2946" s="180"/>
      <c r="AB2946" s="180"/>
      <c r="AC2946" s="205" t="str">
        <f>INDEX(Tracking!$B$6:$B$3001,ROW(A2941),1)&amp;""</f>
        <v/>
      </c>
      <c r="AD2946" s="206">
        <f t="array" ref="AD2946">SUMPRODUCT(MID(0&amp;AC2946,LARGE(INDEX(ISNUMBER(--MID(AC2946,ROW($A$1:$A$25),1))* ROW($A$1:$A$25),0),ROW($A$1:$A$25))+1,1)*10^ROW($A$1:$A$25)/10)</f>
        <v>0</v>
      </c>
      <c r="AE2946" s="180"/>
      <c r="AF2946" s="180"/>
      <c r="AG2946" s="180"/>
    </row>
    <row r="2947" spans="15:33" s="179" customFormat="1" x14ac:dyDescent="0.25">
      <c r="O2947" s="180"/>
      <c r="P2947" s="180"/>
      <c r="Q2947" s="180"/>
      <c r="R2947" s="180"/>
      <c r="S2947" s="180"/>
      <c r="T2947" s="180"/>
      <c r="U2947" s="180"/>
      <c r="V2947" s="180"/>
      <c r="W2947" s="180"/>
      <c r="X2947" s="180"/>
      <c r="Y2947" s="180"/>
      <c r="Z2947" s="180"/>
      <c r="AA2947" s="180"/>
      <c r="AB2947" s="180"/>
      <c r="AC2947" s="205" t="str">
        <f>INDEX(Tracking!$B$6:$B$3001,ROW(A2942),1)&amp;""</f>
        <v/>
      </c>
      <c r="AD2947" s="206">
        <f t="array" ref="AD2947">SUMPRODUCT(MID(0&amp;AC2947,LARGE(INDEX(ISNUMBER(--MID(AC2947,ROW($A$1:$A$25),1))* ROW($A$1:$A$25),0),ROW($A$1:$A$25))+1,1)*10^ROW($A$1:$A$25)/10)</f>
        <v>0</v>
      </c>
      <c r="AE2947" s="180"/>
      <c r="AF2947" s="180"/>
      <c r="AG2947" s="180"/>
    </row>
    <row r="2948" spans="15:33" s="179" customFormat="1" x14ac:dyDescent="0.25">
      <c r="O2948" s="180"/>
      <c r="P2948" s="180"/>
      <c r="Q2948" s="180"/>
      <c r="R2948" s="180"/>
      <c r="S2948" s="180"/>
      <c r="T2948" s="180"/>
      <c r="U2948" s="180"/>
      <c r="V2948" s="180"/>
      <c r="W2948" s="180"/>
      <c r="X2948" s="180"/>
      <c r="Y2948" s="180"/>
      <c r="Z2948" s="180"/>
      <c r="AA2948" s="180"/>
      <c r="AB2948" s="180"/>
      <c r="AC2948" s="205" t="str">
        <f>INDEX(Tracking!$B$6:$B$3001,ROW(A2943),1)&amp;""</f>
        <v/>
      </c>
      <c r="AD2948" s="206">
        <f t="array" ref="AD2948">SUMPRODUCT(MID(0&amp;AC2948,LARGE(INDEX(ISNUMBER(--MID(AC2948,ROW($A$1:$A$25),1))* ROW($A$1:$A$25),0),ROW($A$1:$A$25))+1,1)*10^ROW($A$1:$A$25)/10)</f>
        <v>0</v>
      </c>
      <c r="AE2948" s="180"/>
      <c r="AF2948" s="180"/>
      <c r="AG2948" s="180"/>
    </row>
    <row r="2949" spans="15:33" s="179" customFormat="1" x14ac:dyDescent="0.25">
      <c r="O2949" s="180"/>
      <c r="P2949" s="180"/>
      <c r="Q2949" s="180"/>
      <c r="R2949" s="180"/>
      <c r="S2949" s="180"/>
      <c r="T2949" s="180"/>
      <c r="U2949" s="180"/>
      <c r="V2949" s="180"/>
      <c r="W2949" s="180"/>
      <c r="X2949" s="180"/>
      <c r="Y2949" s="180"/>
      <c r="Z2949" s="180"/>
      <c r="AA2949" s="180"/>
      <c r="AB2949" s="180"/>
      <c r="AC2949" s="205" t="str">
        <f>INDEX(Tracking!$B$6:$B$3001,ROW(A2944),1)&amp;""</f>
        <v/>
      </c>
      <c r="AD2949" s="206">
        <f t="array" ref="AD2949">SUMPRODUCT(MID(0&amp;AC2949,LARGE(INDEX(ISNUMBER(--MID(AC2949,ROW($A$1:$A$25),1))* ROW($A$1:$A$25),0),ROW($A$1:$A$25))+1,1)*10^ROW($A$1:$A$25)/10)</f>
        <v>0</v>
      </c>
      <c r="AE2949" s="180"/>
      <c r="AF2949" s="180"/>
      <c r="AG2949" s="180"/>
    </row>
    <row r="2950" spans="15:33" s="179" customFormat="1" x14ac:dyDescent="0.25">
      <c r="O2950" s="180"/>
      <c r="P2950" s="180"/>
      <c r="Q2950" s="180"/>
      <c r="R2950" s="180"/>
      <c r="S2950" s="180"/>
      <c r="T2950" s="180"/>
      <c r="U2950" s="180"/>
      <c r="V2950" s="180"/>
      <c r="W2950" s="180"/>
      <c r="X2950" s="180"/>
      <c r="Y2950" s="180"/>
      <c r="Z2950" s="180"/>
      <c r="AA2950" s="180"/>
      <c r="AB2950" s="180"/>
      <c r="AC2950" s="205" t="str">
        <f>INDEX(Tracking!$B$6:$B$3001,ROW(A2945),1)&amp;""</f>
        <v/>
      </c>
      <c r="AD2950" s="206">
        <f t="array" ref="AD2950">SUMPRODUCT(MID(0&amp;AC2950,LARGE(INDEX(ISNUMBER(--MID(AC2950,ROW($A$1:$A$25),1))* ROW($A$1:$A$25),0),ROW($A$1:$A$25))+1,1)*10^ROW($A$1:$A$25)/10)</f>
        <v>0</v>
      </c>
      <c r="AE2950" s="180"/>
      <c r="AF2950" s="180"/>
      <c r="AG2950" s="180"/>
    </row>
    <row r="2951" spans="15:33" s="179" customFormat="1" x14ac:dyDescent="0.25">
      <c r="O2951" s="180"/>
      <c r="P2951" s="180"/>
      <c r="Q2951" s="180"/>
      <c r="R2951" s="180"/>
      <c r="S2951" s="180"/>
      <c r="T2951" s="180"/>
      <c r="U2951" s="180"/>
      <c r="V2951" s="180"/>
      <c r="W2951" s="180"/>
      <c r="X2951" s="180"/>
      <c r="Y2951" s="180"/>
      <c r="Z2951" s="180"/>
      <c r="AA2951" s="180"/>
      <c r="AB2951" s="180"/>
      <c r="AC2951" s="205" t="str">
        <f>INDEX(Tracking!$B$6:$B$3001,ROW(A2946),1)&amp;""</f>
        <v/>
      </c>
      <c r="AD2951" s="206">
        <f t="array" ref="AD2951">SUMPRODUCT(MID(0&amp;AC2951,LARGE(INDEX(ISNUMBER(--MID(AC2951,ROW($A$1:$A$25),1))* ROW($A$1:$A$25),0),ROW($A$1:$A$25))+1,1)*10^ROW($A$1:$A$25)/10)</f>
        <v>0</v>
      </c>
      <c r="AE2951" s="180"/>
      <c r="AF2951" s="180"/>
      <c r="AG2951" s="180"/>
    </row>
    <row r="2952" spans="15:33" s="179" customFormat="1" x14ac:dyDescent="0.25">
      <c r="O2952" s="180"/>
      <c r="P2952" s="180"/>
      <c r="Q2952" s="180"/>
      <c r="R2952" s="180"/>
      <c r="S2952" s="180"/>
      <c r="T2952" s="180"/>
      <c r="U2952" s="180"/>
      <c r="V2952" s="180"/>
      <c r="W2952" s="180"/>
      <c r="X2952" s="180"/>
      <c r="Y2952" s="180"/>
      <c r="Z2952" s="180"/>
      <c r="AA2952" s="180"/>
      <c r="AB2952" s="180"/>
      <c r="AC2952" s="205" t="str">
        <f>INDEX(Tracking!$B$6:$B$3001,ROW(A2947),1)&amp;""</f>
        <v/>
      </c>
      <c r="AD2952" s="206">
        <f t="array" ref="AD2952">SUMPRODUCT(MID(0&amp;AC2952,LARGE(INDEX(ISNUMBER(--MID(AC2952,ROW($A$1:$A$25),1))* ROW($A$1:$A$25),0),ROW($A$1:$A$25))+1,1)*10^ROW($A$1:$A$25)/10)</f>
        <v>0</v>
      </c>
      <c r="AE2952" s="180"/>
      <c r="AF2952" s="180"/>
      <c r="AG2952" s="180"/>
    </row>
    <row r="2953" spans="15:33" s="179" customFormat="1" x14ac:dyDescent="0.25">
      <c r="O2953" s="180"/>
      <c r="P2953" s="180"/>
      <c r="Q2953" s="180"/>
      <c r="R2953" s="180"/>
      <c r="S2953" s="180"/>
      <c r="T2953" s="180"/>
      <c r="U2953" s="180"/>
      <c r="V2953" s="180"/>
      <c r="W2953" s="180"/>
      <c r="X2953" s="180"/>
      <c r="Y2953" s="180"/>
      <c r="Z2953" s="180"/>
      <c r="AA2953" s="180"/>
      <c r="AB2953" s="180"/>
      <c r="AC2953" s="205" t="str">
        <f>INDEX(Tracking!$B$6:$B$3001,ROW(A2948),1)&amp;""</f>
        <v/>
      </c>
      <c r="AD2953" s="206">
        <f t="array" ref="AD2953">SUMPRODUCT(MID(0&amp;AC2953,LARGE(INDEX(ISNUMBER(--MID(AC2953,ROW($A$1:$A$25),1))* ROW($A$1:$A$25),0),ROW($A$1:$A$25))+1,1)*10^ROW($A$1:$A$25)/10)</f>
        <v>0</v>
      </c>
      <c r="AE2953" s="180"/>
      <c r="AF2953" s="180"/>
      <c r="AG2953" s="180"/>
    </row>
    <row r="2954" spans="15:33" s="179" customFormat="1" x14ac:dyDescent="0.25">
      <c r="O2954" s="180"/>
      <c r="P2954" s="180"/>
      <c r="Q2954" s="180"/>
      <c r="R2954" s="180"/>
      <c r="S2954" s="180"/>
      <c r="T2954" s="180"/>
      <c r="U2954" s="180"/>
      <c r="V2954" s="180"/>
      <c r="W2954" s="180"/>
      <c r="X2954" s="180"/>
      <c r="Y2954" s="180"/>
      <c r="Z2954" s="180"/>
      <c r="AA2954" s="180"/>
      <c r="AB2954" s="180"/>
      <c r="AC2954" s="205" t="str">
        <f>INDEX(Tracking!$B$6:$B$3001,ROW(A2949),1)&amp;""</f>
        <v/>
      </c>
      <c r="AD2954" s="206">
        <f t="array" ref="AD2954">SUMPRODUCT(MID(0&amp;AC2954,LARGE(INDEX(ISNUMBER(--MID(AC2954,ROW($A$1:$A$25),1))* ROW($A$1:$A$25),0),ROW($A$1:$A$25))+1,1)*10^ROW($A$1:$A$25)/10)</f>
        <v>0</v>
      </c>
      <c r="AE2954" s="180"/>
      <c r="AF2954" s="180"/>
      <c r="AG2954" s="180"/>
    </row>
    <row r="2955" spans="15:33" s="179" customFormat="1" x14ac:dyDescent="0.25">
      <c r="O2955" s="180"/>
      <c r="P2955" s="180"/>
      <c r="Q2955" s="180"/>
      <c r="R2955" s="180"/>
      <c r="S2955" s="180"/>
      <c r="T2955" s="180"/>
      <c r="U2955" s="180"/>
      <c r="V2955" s="180"/>
      <c r="W2955" s="180"/>
      <c r="X2955" s="180"/>
      <c r="Y2955" s="180"/>
      <c r="Z2955" s="180"/>
      <c r="AA2955" s="180"/>
      <c r="AB2955" s="180"/>
      <c r="AC2955" s="205" t="str">
        <f>INDEX(Tracking!$B$6:$B$3001,ROW(A2950),1)&amp;""</f>
        <v/>
      </c>
      <c r="AD2955" s="206">
        <f t="array" ref="AD2955">SUMPRODUCT(MID(0&amp;AC2955,LARGE(INDEX(ISNUMBER(--MID(AC2955,ROW($A$1:$A$25),1))* ROW($A$1:$A$25),0),ROW($A$1:$A$25))+1,1)*10^ROW($A$1:$A$25)/10)</f>
        <v>0</v>
      </c>
      <c r="AE2955" s="180"/>
      <c r="AF2955" s="180"/>
      <c r="AG2955" s="180"/>
    </row>
    <row r="2956" spans="15:33" s="179" customFormat="1" x14ac:dyDescent="0.25">
      <c r="O2956" s="180"/>
      <c r="P2956" s="180"/>
      <c r="Q2956" s="180"/>
      <c r="R2956" s="180"/>
      <c r="S2956" s="180"/>
      <c r="T2956" s="180"/>
      <c r="U2956" s="180"/>
      <c r="V2956" s="180"/>
      <c r="W2956" s="180"/>
      <c r="X2956" s="180"/>
      <c r="Y2956" s="180"/>
      <c r="Z2956" s="180"/>
      <c r="AA2956" s="180"/>
      <c r="AB2956" s="180"/>
      <c r="AC2956" s="205" t="str">
        <f>INDEX(Tracking!$B$6:$B$3001,ROW(A2951),1)&amp;""</f>
        <v/>
      </c>
      <c r="AD2956" s="206">
        <f t="array" ref="AD2956">SUMPRODUCT(MID(0&amp;AC2956,LARGE(INDEX(ISNUMBER(--MID(AC2956,ROW($A$1:$A$25),1))* ROW($A$1:$A$25),0),ROW($A$1:$A$25))+1,1)*10^ROW($A$1:$A$25)/10)</f>
        <v>0</v>
      </c>
      <c r="AE2956" s="180"/>
      <c r="AF2956" s="180"/>
      <c r="AG2956" s="180"/>
    </row>
    <row r="2957" spans="15:33" s="179" customFormat="1" x14ac:dyDescent="0.25">
      <c r="O2957" s="180"/>
      <c r="P2957" s="180"/>
      <c r="Q2957" s="180"/>
      <c r="R2957" s="180"/>
      <c r="S2957" s="180"/>
      <c r="T2957" s="180"/>
      <c r="U2957" s="180"/>
      <c r="V2957" s="180"/>
      <c r="W2957" s="180"/>
      <c r="X2957" s="180"/>
      <c r="Y2957" s="180"/>
      <c r="Z2957" s="180"/>
      <c r="AA2957" s="180"/>
      <c r="AB2957" s="180"/>
      <c r="AC2957" s="205" t="str">
        <f>INDEX(Tracking!$B$6:$B$3001,ROW(A2952),1)&amp;""</f>
        <v/>
      </c>
      <c r="AD2957" s="206">
        <f t="array" ref="AD2957">SUMPRODUCT(MID(0&amp;AC2957,LARGE(INDEX(ISNUMBER(--MID(AC2957,ROW($A$1:$A$25),1))* ROW($A$1:$A$25),0),ROW($A$1:$A$25))+1,1)*10^ROW($A$1:$A$25)/10)</f>
        <v>0</v>
      </c>
      <c r="AE2957" s="180"/>
      <c r="AF2957" s="180"/>
      <c r="AG2957" s="180"/>
    </row>
    <row r="2958" spans="15:33" s="179" customFormat="1" x14ac:dyDescent="0.25">
      <c r="O2958" s="180"/>
      <c r="P2958" s="180"/>
      <c r="Q2958" s="180"/>
      <c r="R2958" s="180"/>
      <c r="S2958" s="180"/>
      <c r="T2958" s="180"/>
      <c r="U2958" s="180"/>
      <c r="V2958" s="180"/>
      <c r="W2958" s="180"/>
      <c r="X2958" s="180"/>
      <c r="Y2958" s="180"/>
      <c r="Z2958" s="180"/>
      <c r="AA2958" s="180"/>
      <c r="AB2958" s="180"/>
      <c r="AC2958" s="205" t="str">
        <f>INDEX(Tracking!$B$6:$B$3001,ROW(A2953),1)&amp;""</f>
        <v/>
      </c>
      <c r="AD2958" s="206">
        <f t="array" ref="AD2958">SUMPRODUCT(MID(0&amp;AC2958,LARGE(INDEX(ISNUMBER(--MID(AC2958,ROW($A$1:$A$25),1))* ROW($A$1:$A$25),0),ROW($A$1:$A$25))+1,1)*10^ROW($A$1:$A$25)/10)</f>
        <v>0</v>
      </c>
      <c r="AE2958" s="180"/>
      <c r="AF2958" s="180"/>
      <c r="AG2958" s="180"/>
    </row>
    <row r="2959" spans="15:33" s="179" customFormat="1" x14ac:dyDescent="0.25">
      <c r="O2959" s="180"/>
      <c r="P2959" s="180"/>
      <c r="Q2959" s="180"/>
      <c r="R2959" s="180"/>
      <c r="S2959" s="180"/>
      <c r="T2959" s="180"/>
      <c r="U2959" s="180"/>
      <c r="V2959" s="180"/>
      <c r="W2959" s="180"/>
      <c r="X2959" s="180"/>
      <c r="Y2959" s="180"/>
      <c r="Z2959" s="180"/>
      <c r="AA2959" s="180"/>
      <c r="AB2959" s="180"/>
      <c r="AC2959" s="205" t="str">
        <f>INDEX(Tracking!$B$6:$B$3001,ROW(A2954),1)&amp;""</f>
        <v/>
      </c>
      <c r="AD2959" s="206">
        <f t="array" ref="AD2959">SUMPRODUCT(MID(0&amp;AC2959,LARGE(INDEX(ISNUMBER(--MID(AC2959,ROW($A$1:$A$25),1))* ROW($A$1:$A$25),0),ROW($A$1:$A$25))+1,1)*10^ROW($A$1:$A$25)/10)</f>
        <v>0</v>
      </c>
      <c r="AE2959" s="180"/>
      <c r="AF2959" s="180"/>
      <c r="AG2959" s="180"/>
    </row>
    <row r="2960" spans="15:33" s="179" customFormat="1" x14ac:dyDescent="0.25">
      <c r="O2960" s="180"/>
      <c r="P2960" s="180"/>
      <c r="Q2960" s="180"/>
      <c r="R2960" s="180"/>
      <c r="S2960" s="180"/>
      <c r="T2960" s="180"/>
      <c r="U2960" s="180"/>
      <c r="V2960" s="180"/>
      <c r="W2960" s="180"/>
      <c r="X2960" s="180"/>
      <c r="Y2960" s="180"/>
      <c r="Z2960" s="180"/>
      <c r="AA2960" s="180"/>
      <c r="AB2960" s="180"/>
      <c r="AC2960" s="205" t="str">
        <f>INDEX(Tracking!$B$6:$B$3001,ROW(A2955),1)&amp;""</f>
        <v/>
      </c>
      <c r="AD2960" s="206">
        <f t="array" ref="AD2960">SUMPRODUCT(MID(0&amp;AC2960,LARGE(INDEX(ISNUMBER(--MID(AC2960,ROW($A$1:$A$25),1))* ROW($A$1:$A$25),0),ROW($A$1:$A$25))+1,1)*10^ROW($A$1:$A$25)/10)</f>
        <v>0</v>
      </c>
      <c r="AE2960" s="180"/>
      <c r="AF2960" s="180"/>
      <c r="AG2960" s="180"/>
    </row>
    <row r="2961" spans="15:33" s="179" customFormat="1" x14ac:dyDescent="0.25">
      <c r="O2961" s="180"/>
      <c r="P2961" s="180"/>
      <c r="Q2961" s="180"/>
      <c r="R2961" s="180"/>
      <c r="S2961" s="180"/>
      <c r="T2961" s="180"/>
      <c r="U2961" s="180"/>
      <c r="V2961" s="180"/>
      <c r="W2961" s="180"/>
      <c r="X2961" s="180"/>
      <c r="Y2961" s="180"/>
      <c r="Z2961" s="180"/>
      <c r="AA2961" s="180"/>
      <c r="AB2961" s="180"/>
      <c r="AC2961" s="205" t="str">
        <f>INDEX(Tracking!$B$6:$B$3001,ROW(A2956),1)&amp;""</f>
        <v/>
      </c>
      <c r="AD2961" s="206">
        <f t="array" ref="AD2961">SUMPRODUCT(MID(0&amp;AC2961,LARGE(INDEX(ISNUMBER(--MID(AC2961,ROW($A$1:$A$25),1))* ROW($A$1:$A$25),0),ROW($A$1:$A$25))+1,1)*10^ROW($A$1:$A$25)/10)</f>
        <v>0</v>
      </c>
      <c r="AE2961" s="180"/>
      <c r="AF2961" s="180"/>
      <c r="AG2961" s="180"/>
    </row>
    <row r="2962" spans="15:33" s="179" customFormat="1" x14ac:dyDescent="0.25">
      <c r="O2962" s="180"/>
      <c r="P2962" s="180"/>
      <c r="Q2962" s="180"/>
      <c r="R2962" s="180"/>
      <c r="S2962" s="180"/>
      <c r="T2962" s="180"/>
      <c r="U2962" s="180"/>
      <c r="V2962" s="180"/>
      <c r="W2962" s="180"/>
      <c r="X2962" s="180"/>
      <c r="Y2962" s="180"/>
      <c r="Z2962" s="180"/>
      <c r="AA2962" s="180"/>
      <c r="AB2962" s="180"/>
      <c r="AC2962" s="205" t="str">
        <f>INDEX(Tracking!$B$6:$B$3001,ROW(A2957),1)&amp;""</f>
        <v/>
      </c>
      <c r="AD2962" s="206">
        <f t="array" ref="AD2962">SUMPRODUCT(MID(0&amp;AC2962,LARGE(INDEX(ISNUMBER(--MID(AC2962,ROW($A$1:$A$25),1))* ROW($A$1:$A$25),0),ROW($A$1:$A$25))+1,1)*10^ROW($A$1:$A$25)/10)</f>
        <v>0</v>
      </c>
      <c r="AE2962" s="180"/>
      <c r="AF2962" s="180"/>
      <c r="AG2962" s="180"/>
    </row>
    <row r="2963" spans="15:33" s="179" customFormat="1" x14ac:dyDescent="0.25">
      <c r="O2963" s="180"/>
      <c r="P2963" s="180"/>
      <c r="Q2963" s="180"/>
      <c r="R2963" s="180"/>
      <c r="S2963" s="180"/>
      <c r="T2963" s="180"/>
      <c r="U2963" s="180"/>
      <c r="V2963" s="180"/>
      <c r="W2963" s="180"/>
      <c r="X2963" s="180"/>
      <c r="Y2963" s="180"/>
      <c r="Z2963" s="180"/>
      <c r="AA2963" s="180"/>
      <c r="AB2963" s="180"/>
      <c r="AC2963" s="205" t="str">
        <f>INDEX(Tracking!$B$6:$B$3001,ROW(A2958),1)&amp;""</f>
        <v/>
      </c>
      <c r="AD2963" s="206">
        <f t="array" ref="AD2963">SUMPRODUCT(MID(0&amp;AC2963,LARGE(INDEX(ISNUMBER(--MID(AC2963,ROW($A$1:$A$25),1))* ROW($A$1:$A$25),0),ROW($A$1:$A$25))+1,1)*10^ROW($A$1:$A$25)/10)</f>
        <v>0</v>
      </c>
      <c r="AE2963" s="180"/>
      <c r="AF2963" s="180"/>
      <c r="AG2963" s="180"/>
    </row>
    <row r="2964" spans="15:33" s="179" customFormat="1" x14ac:dyDescent="0.25">
      <c r="O2964" s="180"/>
      <c r="P2964" s="180"/>
      <c r="Q2964" s="180"/>
      <c r="R2964" s="180"/>
      <c r="S2964" s="180"/>
      <c r="T2964" s="180"/>
      <c r="U2964" s="180"/>
      <c r="V2964" s="180"/>
      <c r="W2964" s="180"/>
      <c r="X2964" s="180"/>
      <c r="Y2964" s="180"/>
      <c r="Z2964" s="180"/>
      <c r="AA2964" s="180"/>
      <c r="AB2964" s="180"/>
      <c r="AC2964" s="205" t="str">
        <f>INDEX(Tracking!$B$6:$B$3001,ROW(A2959),1)&amp;""</f>
        <v/>
      </c>
      <c r="AD2964" s="206">
        <f t="array" ref="AD2964">SUMPRODUCT(MID(0&amp;AC2964,LARGE(INDEX(ISNUMBER(--MID(AC2964,ROW($A$1:$A$25),1))* ROW($A$1:$A$25),0),ROW($A$1:$A$25))+1,1)*10^ROW($A$1:$A$25)/10)</f>
        <v>0</v>
      </c>
      <c r="AE2964" s="180"/>
      <c r="AF2964" s="180"/>
      <c r="AG2964" s="180"/>
    </row>
    <row r="2965" spans="15:33" s="179" customFormat="1" x14ac:dyDescent="0.25">
      <c r="O2965" s="180"/>
      <c r="P2965" s="180"/>
      <c r="Q2965" s="180"/>
      <c r="R2965" s="180"/>
      <c r="S2965" s="180"/>
      <c r="T2965" s="180"/>
      <c r="U2965" s="180"/>
      <c r="V2965" s="180"/>
      <c r="W2965" s="180"/>
      <c r="X2965" s="180"/>
      <c r="Y2965" s="180"/>
      <c r="Z2965" s="180"/>
      <c r="AA2965" s="180"/>
      <c r="AB2965" s="180"/>
      <c r="AC2965" s="205" t="str">
        <f>INDEX(Tracking!$B$6:$B$3001,ROW(A2960),1)&amp;""</f>
        <v/>
      </c>
      <c r="AD2965" s="206">
        <f t="array" ref="AD2965">SUMPRODUCT(MID(0&amp;AC2965,LARGE(INDEX(ISNUMBER(--MID(AC2965,ROW($A$1:$A$25),1))* ROW($A$1:$A$25),0),ROW($A$1:$A$25))+1,1)*10^ROW($A$1:$A$25)/10)</f>
        <v>0</v>
      </c>
      <c r="AE2965" s="180"/>
      <c r="AF2965" s="180"/>
      <c r="AG2965" s="180"/>
    </row>
    <row r="2966" spans="15:33" s="179" customFormat="1" x14ac:dyDescent="0.25">
      <c r="O2966" s="180"/>
      <c r="P2966" s="180"/>
      <c r="Q2966" s="180"/>
      <c r="R2966" s="180"/>
      <c r="S2966" s="180"/>
      <c r="T2966" s="180"/>
      <c r="U2966" s="180"/>
      <c r="V2966" s="180"/>
      <c r="W2966" s="180"/>
      <c r="X2966" s="180"/>
      <c r="Y2966" s="180"/>
      <c r="Z2966" s="180"/>
      <c r="AA2966" s="180"/>
      <c r="AB2966" s="180"/>
      <c r="AC2966" s="205" t="str">
        <f>INDEX(Tracking!$B$6:$B$3001,ROW(A2961),1)&amp;""</f>
        <v/>
      </c>
      <c r="AD2966" s="206">
        <f t="array" ref="AD2966">SUMPRODUCT(MID(0&amp;AC2966,LARGE(INDEX(ISNUMBER(--MID(AC2966,ROW($A$1:$A$25),1))* ROW($A$1:$A$25),0),ROW($A$1:$A$25))+1,1)*10^ROW($A$1:$A$25)/10)</f>
        <v>0</v>
      </c>
      <c r="AE2966" s="180"/>
      <c r="AF2966" s="180"/>
      <c r="AG2966" s="180"/>
    </row>
    <row r="2967" spans="15:33" s="179" customFormat="1" x14ac:dyDescent="0.25">
      <c r="O2967" s="180"/>
      <c r="P2967" s="180"/>
      <c r="Q2967" s="180"/>
      <c r="R2967" s="180"/>
      <c r="S2967" s="180"/>
      <c r="T2967" s="180"/>
      <c r="U2967" s="180"/>
      <c r="V2967" s="180"/>
      <c r="W2967" s="180"/>
      <c r="X2967" s="180"/>
      <c r="Y2967" s="180"/>
      <c r="Z2967" s="180"/>
      <c r="AA2967" s="180"/>
      <c r="AB2967" s="180"/>
      <c r="AC2967" s="205" t="str">
        <f>INDEX(Tracking!$B$6:$B$3001,ROW(A2962),1)&amp;""</f>
        <v/>
      </c>
      <c r="AD2967" s="206">
        <f t="array" ref="AD2967">SUMPRODUCT(MID(0&amp;AC2967,LARGE(INDEX(ISNUMBER(--MID(AC2967,ROW($A$1:$A$25),1))* ROW($A$1:$A$25),0),ROW($A$1:$A$25))+1,1)*10^ROW($A$1:$A$25)/10)</f>
        <v>0</v>
      </c>
      <c r="AE2967" s="180"/>
      <c r="AF2967" s="180"/>
      <c r="AG2967" s="180"/>
    </row>
    <row r="2968" spans="15:33" s="179" customFormat="1" x14ac:dyDescent="0.25">
      <c r="O2968" s="180"/>
      <c r="P2968" s="180"/>
      <c r="Q2968" s="180"/>
      <c r="R2968" s="180"/>
      <c r="S2968" s="180"/>
      <c r="T2968" s="180"/>
      <c r="U2968" s="180"/>
      <c r="V2968" s="180"/>
      <c r="W2968" s="180"/>
      <c r="X2968" s="180"/>
      <c r="Y2968" s="180"/>
      <c r="Z2968" s="180"/>
      <c r="AA2968" s="180"/>
      <c r="AB2968" s="180"/>
      <c r="AC2968" s="205" t="str">
        <f>INDEX(Tracking!$B$6:$B$3001,ROW(A2963),1)&amp;""</f>
        <v/>
      </c>
      <c r="AD2968" s="206">
        <f t="array" ref="AD2968">SUMPRODUCT(MID(0&amp;AC2968,LARGE(INDEX(ISNUMBER(--MID(AC2968,ROW($A$1:$A$25),1))* ROW($A$1:$A$25),0),ROW($A$1:$A$25))+1,1)*10^ROW($A$1:$A$25)/10)</f>
        <v>0</v>
      </c>
      <c r="AE2968" s="180"/>
      <c r="AF2968" s="180"/>
      <c r="AG2968" s="180"/>
    </row>
    <row r="2969" spans="15:33" s="179" customFormat="1" x14ac:dyDescent="0.25">
      <c r="O2969" s="180"/>
      <c r="P2969" s="180"/>
      <c r="Q2969" s="180"/>
      <c r="R2969" s="180"/>
      <c r="S2969" s="180"/>
      <c r="T2969" s="180"/>
      <c r="U2969" s="180"/>
      <c r="V2969" s="180"/>
      <c r="W2969" s="180"/>
      <c r="X2969" s="180"/>
      <c r="Y2969" s="180"/>
      <c r="Z2969" s="180"/>
      <c r="AA2969" s="180"/>
      <c r="AB2969" s="180"/>
      <c r="AC2969" s="205" t="str">
        <f>INDEX(Tracking!$B$6:$B$3001,ROW(A2964),1)&amp;""</f>
        <v/>
      </c>
      <c r="AD2969" s="206">
        <f t="array" ref="AD2969">SUMPRODUCT(MID(0&amp;AC2969,LARGE(INDEX(ISNUMBER(--MID(AC2969,ROW($A$1:$A$25),1))* ROW($A$1:$A$25),0),ROW($A$1:$A$25))+1,1)*10^ROW($A$1:$A$25)/10)</f>
        <v>0</v>
      </c>
      <c r="AE2969" s="180"/>
      <c r="AF2969" s="180"/>
      <c r="AG2969" s="180"/>
    </row>
    <row r="2970" spans="15:33" s="179" customFormat="1" x14ac:dyDescent="0.25">
      <c r="O2970" s="180"/>
      <c r="P2970" s="180"/>
      <c r="Q2970" s="180"/>
      <c r="R2970" s="180"/>
      <c r="S2970" s="180"/>
      <c r="T2970" s="180"/>
      <c r="U2970" s="180"/>
      <c r="V2970" s="180"/>
      <c r="W2970" s="180"/>
      <c r="X2970" s="180"/>
      <c r="Y2970" s="180"/>
      <c r="Z2970" s="180"/>
      <c r="AA2970" s="180"/>
      <c r="AB2970" s="180"/>
      <c r="AC2970" s="205" t="str">
        <f>INDEX(Tracking!$B$6:$B$3001,ROW(A2965),1)&amp;""</f>
        <v/>
      </c>
      <c r="AD2970" s="206">
        <f t="array" ref="AD2970">SUMPRODUCT(MID(0&amp;AC2970,LARGE(INDEX(ISNUMBER(--MID(AC2970,ROW($A$1:$A$25),1))* ROW($A$1:$A$25),0),ROW($A$1:$A$25))+1,1)*10^ROW($A$1:$A$25)/10)</f>
        <v>0</v>
      </c>
      <c r="AE2970" s="180"/>
      <c r="AF2970" s="180"/>
      <c r="AG2970" s="180"/>
    </row>
    <row r="2971" spans="15:33" s="179" customFormat="1" x14ac:dyDescent="0.25">
      <c r="O2971" s="180"/>
      <c r="P2971" s="180"/>
      <c r="Q2971" s="180"/>
      <c r="R2971" s="180"/>
      <c r="S2971" s="180"/>
      <c r="T2971" s="180"/>
      <c r="U2971" s="180"/>
      <c r="V2971" s="180"/>
      <c r="W2971" s="180"/>
      <c r="X2971" s="180"/>
      <c r="Y2971" s="180"/>
      <c r="Z2971" s="180"/>
      <c r="AA2971" s="180"/>
      <c r="AB2971" s="180"/>
      <c r="AC2971" s="205" t="str">
        <f>INDEX(Tracking!$B$6:$B$3001,ROW(A2966),1)&amp;""</f>
        <v/>
      </c>
      <c r="AD2971" s="206">
        <f t="array" ref="AD2971">SUMPRODUCT(MID(0&amp;AC2971,LARGE(INDEX(ISNUMBER(--MID(AC2971,ROW($A$1:$A$25),1))* ROW($A$1:$A$25),0),ROW($A$1:$A$25))+1,1)*10^ROW($A$1:$A$25)/10)</f>
        <v>0</v>
      </c>
      <c r="AE2971" s="180"/>
      <c r="AF2971" s="180"/>
      <c r="AG2971" s="180"/>
    </row>
    <row r="2972" spans="15:33" s="179" customFormat="1" x14ac:dyDescent="0.25">
      <c r="O2972" s="180"/>
      <c r="P2972" s="180"/>
      <c r="Q2972" s="180"/>
      <c r="R2972" s="180"/>
      <c r="S2972" s="180"/>
      <c r="T2972" s="180"/>
      <c r="U2972" s="180"/>
      <c r="V2972" s="180"/>
      <c r="W2972" s="180"/>
      <c r="X2972" s="180"/>
      <c r="Y2972" s="180"/>
      <c r="Z2972" s="180"/>
      <c r="AA2972" s="180"/>
      <c r="AB2972" s="180"/>
      <c r="AC2972" s="205" t="str">
        <f>INDEX(Tracking!$B$6:$B$3001,ROW(A2967),1)&amp;""</f>
        <v/>
      </c>
      <c r="AD2972" s="206">
        <f t="array" ref="AD2972">SUMPRODUCT(MID(0&amp;AC2972,LARGE(INDEX(ISNUMBER(--MID(AC2972,ROW($A$1:$A$25),1))* ROW($A$1:$A$25),0),ROW($A$1:$A$25))+1,1)*10^ROW($A$1:$A$25)/10)</f>
        <v>0</v>
      </c>
      <c r="AE2972" s="180"/>
      <c r="AF2972" s="180"/>
      <c r="AG2972" s="180"/>
    </row>
    <row r="2973" spans="15:33" s="179" customFormat="1" x14ac:dyDescent="0.25">
      <c r="O2973" s="180"/>
      <c r="P2973" s="180"/>
      <c r="Q2973" s="180"/>
      <c r="R2973" s="180"/>
      <c r="S2973" s="180"/>
      <c r="T2973" s="180"/>
      <c r="U2973" s="180"/>
      <c r="V2973" s="180"/>
      <c r="W2973" s="180"/>
      <c r="X2973" s="180"/>
      <c r="Y2973" s="180"/>
      <c r="Z2973" s="180"/>
      <c r="AA2973" s="180"/>
      <c r="AB2973" s="180"/>
      <c r="AC2973" s="205" t="str">
        <f>INDEX(Tracking!$B$6:$B$3001,ROW(A2968),1)&amp;""</f>
        <v/>
      </c>
      <c r="AD2973" s="206">
        <f t="array" ref="AD2973">SUMPRODUCT(MID(0&amp;AC2973,LARGE(INDEX(ISNUMBER(--MID(AC2973,ROW($A$1:$A$25),1))* ROW($A$1:$A$25),0),ROW($A$1:$A$25))+1,1)*10^ROW($A$1:$A$25)/10)</f>
        <v>0</v>
      </c>
      <c r="AE2973" s="180"/>
      <c r="AF2973" s="180"/>
      <c r="AG2973" s="180"/>
    </row>
    <row r="2974" spans="15:33" s="179" customFormat="1" x14ac:dyDescent="0.25">
      <c r="O2974" s="180"/>
      <c r="P2974" s="180"/>
      <c r="Q2974" s="180"/>
      <c r="R2974" s="180"/>
      <c r="S2974" s="180"/>
      <c r="T2974" s="180"/>
      <c r="U2974" s="180"/>
      <c r="V2974" s="180"/>
      <c r="W2974" s="180"/>
      <c r="X2974" s="180"/>
      <c r="Y2974" s="180"/>
      <c r="Z2974" s="180"/>
      <c r="AA2974" s="180"/>
      <c r="AB2974" s="180"/>
      <c r="AC2974" s="205" t="str">
        <f>INDEX(Tracking!$B$6:$B$3001,ROW(A2969),1)&amp;""</f>
        <v/>
      </c>
      <c r="AD2974" s="206">
        <f t="array" ref="AD2974">SUMPRODUCT(MID(0&amp;AC2974,LARGE(INDEX(ISNUMBER(--MID(AC2974,ROW($A$1:$A$25),1))* ROW($A$1:$A$25),0),ROW($A$1:$A$25))+1,1)*10^ROW($A$1:$A$25)/10)</f>
        <v>0</v>
      </c>
      <c r="AE2974" s="180"/>
      <c r="AF2974" s="180"/>
      <c r="AG2974" s="180"/>
    </row>
    <row r="2975" spans="15:33" s="179" customFormat="1" x14ac:dyDescent="0.25">
      <c r="O2975" s="180"/>
      <c r="P2975" s="180"/>
      <c r="Q2975" s="180"/>
      <c r="R2975" s="180"/>
      <c r="S2975" s="180"/>
      <c r="T2975" s="180"/>
      <c r="U2975" s="180"/>
      <c r="V2975" s="180"/>
      <c r="W2975" s="180"/>
      <c r="X2975" s="180"/>
      <c r="Y2975" s="180"/>
      <c r="Z2975" s="180"/>
      <c r="AA2975" s="180"/>
      <c r="AB2975" s="180"/>
      <c r="AC2975" s="205" t="str">
        <f>INDEX(Tracking!$B$6:$B$3001,ROW(A2970),1)&amp;""</f>
        <v/>
      </c>
      <c r="AD2975" s="206">
        <f t="array" ref="AD2975">SUMPRODUCT(MID(0&amp;AC2975,LARGE(INDEX(ISNUMBER(--MID(AC2975,ROW($A$1:$A$25),1))* ROW($A$1:$A$25),0),ROW($A$1:$A$25))+1,1)*10^ROW($A$1:$A$25)/10)</f>
        <v>0</v>
      </c>
      <c r="AE2975" s="180"/>
      <c r="AF2975" s="180"/>
      <c r="AG2975" s="180"/>
    </row>
    <row r="2976" spans="15:33" s="179" customFormat="1" x14ac:dyDescent="0.25">
      <c r="O2976" s="180"/>
      <c r="P2976" s="180"/>
      <c r="Q2976" s="180"/>
      <c r="R2976" s="180"/>
      <c r="S2976" s="180"/>
      <c r="T2976" s="180"/>
      <c r="U2976" s="180"/>
      <c r="V2976" s="180"/>
      <c r="W2976" s="180"/>
      <c r="X2976" s="180"/>
      <c r="Y2976" s="180"/>
      <c r="Z2976" s="180"/>
      <c r="AA2976" s="180"/>
      <c r="AB2976" s="180"/>
      <c r="AC2976" s="205" t="str">
        <f>INDEX(Tracking!$B$6:$B$3001,ROW(A2971),1)&amp;""</f>
        <v/>
      </c>
      <c r="AD2976" s="206">
        <f t="array" ref="AD2976">SUMPRODUCT(MID(0&amp;AC2976,LARGE(INDEX(ISNUMBER(--MID(AC2976,ROW($A$1:$A$25),1))* ROW($A$1:$A$25),0),ROW($A$1:$A$25))+1,1)*10^ROW($A$1:$A$25)/10)</f>
        <v>0</v>
      </c>
      <c r="AE2976" s="180"/>
      <c r="AF2976" s="180"/>
      <c r="AG2976" s="180"/>
    </row>
    <row r="2977" spans="15:33" s="179" customFormat="1" x14ac:dyDescent="0.25">
      <c r="O2977" s="180"/>
      <c r="P2977" s="180"/>
      <c r="Q2977" s="180"/>
      <c r="R2977" s="180"/>
      <c r="S2977" s="180"/>
      <c r="T2977" s="180"/>
      <c r="U2977" s="180"/>
      <c r="V2977" s="180"/>
      <c r="W2977" s="180"/>
      <c r="X2977" s="180"/>
      <c r="Y2977" s="180"/>
      <c r="Z2977" s="180"/>
      <c r="AA2977" s="180"/>
      <c r="AB2977" s="180"/>
      <c r="AC2977" s="205" t="str">
        <f>INDEX(Tracking!$B$6:$B$3001,ROW(A2972),1)&amp;""</f>
        <v/>
      </c>
      <c r="AD2977" s="206">
        <f t="array" ref="AD2977">SUMPRODUCT(MID(0&amp;AC2977,LARGE(INDEX(ISNUMBER(--MID(AC2977,ROW($A$1:$A$25),1))* ROW($A$1:$A$25),0),ROW($A$1:$A$25))+1,1)*10^ROW($A$1:$A$25)/10)</f>
        <v>0</v>
      </c>
      <c r="AE2977" s="180"/>
      <c r="AF2977" s="180"/>
      <c r="AG2977" s="180"/>
    </row>
    <row r="2978" spans="15:33" s="179" customFormat="1" x14ac:dyDescent="0.25">
      <c r="O2978" s="180"/>
      <c r="P2978" s="180"/>
      <c r="Q2978" s="180"/>
      <c r="R2978" s="180"/>
      <c r="S2978" s="180"/>
      <c r="T2978" s="180"/>
      <c r="U2978" s="180"/>
      <c r="V2978" s="180"/>
      <c r="W2978" s="180"/>
      <c r="X2978" s="180"/>
      <c r="Y2978" s="180"/>
      <c r="Z2978" s="180"/>
      <c r="AA2978" s="180"/>
      <c r="AB2978" s="180"/>
      <c r="AC2978" s="205" t="str">
        <f>INDEX(Tracking!$B$6:$B$3001,ROW(A2973),1)&amp;""</f>
        <v/>
      </c>
      <c r="AD2978" s="206">
        <f t="array" ref="AD2978">SUMPRODUCT(MID(0&amp;AC2978,LARGE(INDEX(ISNUMBER(--MID(AC2978,ROW($A$1:$A$25),1))* ROW($A$1:$A$25),0),ROW($A$1:$A$25))+1,1)*10^ROW($A$1:$A$25)/10)</f>
        <v>0</v>
      </c>
      <c r="AE2978" s="180"/>
      <c r="AF2978" s="180"/>
      <c r="AG2978" s="180"/>
    </row>
    <row r="2979" spans="15:33" s="179" customFormat="1" x14ac:dyDescent="0.25">
      <c r="O2979" s="180"/>
      <c r="P2979" s="180"/>
      <c r="Q2979" s="180"/>
      <c r="R2979" s="180"/>
      <c r="S2979" s="180"/>
      <c r="T2979" s="180"/>
      <c r="U2979" s="180"/>
      <c r="V2979" s="180"/>
      <c r="W2979" s="180"/>
      <c r="X2979" s="180"/>
      <c r="Y2979" s="180"/>
      <c r="Z2979" s="180"/>
      <c r="AA2979" s="180"/>
      <c r="AB2979" s="180"/>
      <c r="AC2979" s="205" t="str">
        <f>INDEX(Tracking!$B$6:$B$3001,ROW(A2974),1)&amp;""</f>
        <v/>
      </c>
      <c r="AD2979" s="206">
        <f t="array" ref="AD2979">SUMPRODUCT(MID(0&amp;AC2979,LARGE(INDEX(ISNUMBER(--MID(AC2979,ROW($A$1:$A$25),1))* ROW($A$1:$A$25),0),ROW($A$1:$A$25))+1,1)*10^ROW($A$1:$A$25)/10)</f>
        <v>0</v>
      </c>
      <c r="AE2979" s="180"/>
      <c r="AF2979" s="180"/>
      <c r="AG2979" s="180"/>
    </row>
    <row r="2980" spans="15:33" s="179" customFormat="1" x14ac:dyDescent="0.25">
      <c r="O2980" s="180"/>
      <c r="P2980" s="180"/>
      <c r="Q2980" s="180"/>
      <c r="R2980" s="180"/>
      <c r="S2980" s="180"/>
      <c r="T2980" s="180"/>
      <c r="U2980" s="180"/>
      <c r="V2980" s="180"/>
      <c r="W2980" s="180"/>
      <c r="X2980" s="180"/>
      <c r="Y2980" s="180"/>
      <c r="Z2980" s="180"/>
      <c r="AA2980" s="180"/>
      <c r="AB2980" s="180"/>
      <c r="AC2980" s="205" t="str">
        <f>INDEX(Tracking!$B$6:$B$3001,ROW(A2975),1)&amp;""</f>
        <v/>
      </c>
      <c r="AD2980" s="206">
        <f t="array" ref="AD2980">SUMPRODUCT(MID(0&amp;AC2980,LARGE(INDEX(ISNUMBER(--MID(AC2980,ROW($A$1:$A$25),1))* ROW($A$1:$A$25),0),ROW($A$1:$A$25))+1,1)*10^ROW($A$1:$A$25)/10)</f>
        <v>0</v>
      </c>
      <c r="AE2980" s="180"/>
      <c r="AF2980" s="180"/>
      <c r="AG2980" s="180"/>
    </row>
    <row r="2981" spans="15:33" s="179" customFormat="1" x14ac:dyDescent="0.25">
      <c r="O2981" s="180"/>
      <c r="P2981" s="180"/>
      <c r="Q2981" s="180"/>
      <c r="R2981" s="180"/>
      <c r="S2981" s="180"/>
      <c r="T2981" s="180"/>
      <c r="U2981" s="180"/>
      <c r="V2981" s="180"/>
      <c r="W2981" s="180"/>
      <c r="X2981" s="180"/>
      <c r="Y2981" s="180"/>
      <c r="Z2981" s="180"/>
      <c r="AA2981" s="180"/>
      <c r="AB2981" s="180"/>
      <c r="AC2981" s="205" t="str">
        <f>INDEX(Tracking!$B$6:$B$3001,ROW(A2976),1)&amp;""</f>
        <v/>
      </c>
      <c r="AD2981" s="206">
        <f t="array" ref="AD2981">SUMPRODUCT(MID(0&amp;AC2981,LARGE(INDEX(ISNUMBER(--MID(AC2981,ROW($A$1:$A$25),1))* ROW($A$1:$A$25),0),ROW($A$1:$A$25))+1,1)*10^ROW($A$1:$A$25)/10)</f>
        <v>0</v>
      </c>
      <c r="AE2981" s="180"/>
      <c r="AF2981" s="180"/>
      <c r="AG2981" s="180"/>
    </row>
    <row r="2982" spans="15:33" s="179" customFormat="1" x14ac:dyDescent="0.25">
      <c r="O2982" s="180"/>
      <c r="P2982" s="180"/>
      <c r="Q2982" s="180"/>
      <c r="R2982" s="180"/>
      <c r="S2982" s="180"/>
      <c r="T2982" s="180"/>
      <c r="U2982" s="180"/>
      <c r="V2982" s="180"/>
      <c r="W2982" s="180"/>
      <c r="X2982" s="180"/>
      <c r="Y2982" s="180"/>
      <c r="Z2982" s="180"/>
      <c r="AA2982" s="180"/>
      <c r="AB2982" s="180"/>
      <c r="AC2982" s="205" t="str">
        <f>INDEX(Tracking!$B$6:$B$3001,ROW(A2977),1)&amp;""</f>
        <v/>
      </c>
      <c r="AD2982" s="206">
        <f t="array" ref="AD2982">SUMPRODUCT(MID(0&amp;AC2982,LARGE(INDEX(ISNUMBER(--MID(AC2982,ROW($A$1:$A$25),1))* ROW($A$1:$A$25),0),ROW($A$1:$A$25))+1,1)*10^ROW($A$1:$A$25)/10)</f>
        <v>0</v>
      </c>
      <c r="AE2982" s="180"/>
      <c r="AF2982" s="180"/>
      <c r="AG2982" s="180"/>
    </row>
    <row r="2983" spans="15:33" s="179" customFormat="1" x14ac:dyDescent="0.25">
      <c r="O2983" s="180"/>
      <c r="P2983" s="180"/>
      <c r="Q2983" s="180"/>
      <c r="R2983" s="180"/>
      <c r="S2983" s="180"/>
      <c r="T2983" s="180"/>
      <c r="U2983" s="180"/>
      <c r="V2983" s="180"/>
      <c r="W2983" s="180"/>
      <c r="X2983" s="180"/>
      <c r="Y2983" s="180"/>
      <c r="Z2983" s="180"/>
      <c r="AA2983" s="180"/>
      <c r="AB2983" s="180"/>
      <c r="AC2983" s="205" t="str">
        <f>INDEX(Tracking!$B$6:$B$3001,ROW(A2978),1)&amp;""</f>
        <v/>
      </c>
      <c r="AD2983" s="206">
        <f t="array" ref="AD2983">SUMPRODUCT(MID(0&amp;AC2983,LARGE(INDEX(ISNUMBER(--MID(AC2983,ROW($A$1:$A$25),1))* ROW($A$1:$A$25),0),ROW($A$1:$A$25))+1,1)*10^ROW($A$1:$A$25)/10)</f>
        <v>0</v>
      </c>
      <c r="AE2983" s="180"/>
      <c r="AF2983" s="180"/>
      <c r="AG2983" s="180"/>
    </row>
    <row r="2984" spans="15:33" s="179" customFormat="1" x14ac:dyDescent="0.25">
      <c r="O2984" s="180"/>
      <c r="P2984" s="180"/>
      <c r="Q2984" s="180"/>
      <c r="R2984" s="180"/>
      <c r="S2984" s="180"/>
      <c r="T2984" s="180"/>
      <c r="U2984" s="180"/>
      <c r="V2984" s="180"/>
      <c r="W2984" s="180"/>
      <c r="X2984" s="180"/>
      <c r="Y2984" s="180"/>
      <c r="Z2984" s="180"/>
      <c r="AA2984" s="180"/>
      <c r="AB2984" s="180"/>
      <c r="AC2984" s="205" t="str">
        <f>INDEX(Tracking!$B$6:$B$3001,ROW(A2979),1)&amp;""</f>
        <v/>
      </c>
      <c r="AD2984" s="206">
        <f t="array" ref="AD2984">SUMPRODUCT(MID(0&amp;AC2984,LARGE(INDEX(ISNUMBER(--MID(AC2984,ROW($A$1:$A$25),1))* ROW($A$1:$A$25),0),ROW($A$1:$A$25))+1,1)*10^ROW($A$1:$A$25)/10)</f>
        <v>0</v>
      </c>
      <c r="AE2984" s="180"/>
      <c r="AF2984" s="180"/>
      <c r="AG2984" s="180"/>
    </row>
    <row r="2985" spans="15:33" s="179" customFormat="1" x14ac:dyDescent="0.25">
      <c r="O2985" s="180"/>
      <c r="P2985" s="180"/>
      <c r="Q2985" s="180"/>
      <c r="R2985" s="180"/>
      <c r="S2985" s="180"/>
      <c r="T2985" s="180"/>
      <c r="U2985" s="180"/>
      <c r="V2985" s="180"/>
      <c r="W2985" s="180"/>
      <c r="X2985" s="180"/>
      <c r="Y2985" s="180"/>
      <c r="Z2985" s="180"/>
      <c r="AA2985" s="180"/>
      <c r="AB2985" s="180"/>
      <c r="AC2985" s="205" t="str">
        <f>INDEX(Tracking!$B$6:$B$3001,ROW(A2980),1)&amp;""</f>
        <v/>
      </c>
      <c r="AD2985" s="206">
        <f t="array" ref="AD2985">SUMPRODUCT(MID(0&amp;AC2985,LARGE(INDEX(ISNUMBER(--MID(AC2985,ROW($A$1:$A$25),1))* ROW($A$1:$A$25),0),ROW($A$1:$A$25))+1,1)*10^ROW($A$1:$A$25)/10)</f>
        <v>0</v>
      </c>
      <c r="AE2985" s="180"/>
      <c r="AF2985" s="180"/>
      <c r="AG2985" s="180"/>
    </row>
    <row r="2986" spans="15:33" s="179" customFormat="1" x14ac:dyDescent="0.25">
      <c r="O2986" s="180"/>
      <c r="P2986" s="180"/>
      <c r="Q2986" s="180"/>
      <c r="R2986" s="180"/>
      <c r="S2986" s="180"/>
      <c r="T2986" s="180"/>
      <c r="U2986" s="180"/>
      <c r="V2986" s="180"/>
      <c r="W2986" s="180"/>
      <c r="X2986" s="180"/>
      <c r="Y2986" s="180"/>
      <c r="Z2986" s="180"/>
      <c r="AA2986" s="180"/>
      <c r="AB2986" s="180"/>
      <c r="AC2986" s="205" t="str">
        <f>INDEX(Tracking!$B$6:$B$3001,ROW(A2981),1)&amp;""</f>
        <v/>
      </c>
      <c r="AD2986" s="206">
        <f t="array" ref="AD2986">SUMPRODUCT(MID(0&amp;AC2986,LARGE(INDEX(ISNUMBER(--MID(AC2986,ROW($A$1:$A$25),1))* ROW($A$1:$A$25),0),ROW($A$1:$A$25))+1,1)*10^ROW($A$1:$A$25)/10)</f>
        <v>0</v>
      </c>
      <c r="AE2986" s="180"/>
      <c r="AF2986" s="180"/>
      <c r="AG2986" s="180"/>
    </row>
    <row r="2987" spans="15:33" s="179" customFormat="1" x14ac:dyDescent="0.25">
      <c r="O2987" s="180"/>
      <c r="P2987" s="180"/>
      <c r="Q2987" s="180"/>
      <c r="R2987" s="180"/>
      <c r="S2987" s="180"/>
      <c r="T2987" s="180"/>
      <c r="U2987" s="180"/>
      <c r="V2987" s="180"/>
      <c r="W2987" s="180"/>
      <c r="X2987" s="180"/>
      <c r="Y2987" s="180"/>
      <c r="Z2987" s="180"/>
      <c r="AA2987" s="180"/>
      <c r="AB2987" s="180"/>
      <c r="AC2987" s="205" t="str">
        <f>INDEX(Tracking!$B$6:$B$3001,ROW(A2982),1)&amp;""</f>
        <v/>
      </c>
      <c r="AD2987" s="206">
        <f t="array" ref="AD2987">SUMPRODUCT(MID(0&amp;AC2987,LARGE(INDEX(ISNUMBER(--MID(AC2987,ROW($A$1:$A$25),1))* ROW($A$1:$A$25),0),ROW($A$1:$A$25))+1,1)*10^ROW($A$1:$A$25)/10)</f>
        <v>0</v>
      </c>
      <c r="AE2987" s="180"/>
      <c r="AF2987" s="180"/>
      <c r="AG2987" s="180"/>
    </row>
    <row r="2988" spans="15:33" s="179" customFormat="1" x14ac:dyDescent="0.25">
      <c r="O2988" s="180"/>
      <c r="P2988" s="180"/>
      <c r="Q2988" s="180"/>
      <c r="R2988" s="180"/>
      <c r="S2988" s="180"/>
      <c r="T2988" s="180"/>
      <c r="U2988" s="180"/>
      <c r="V2988" s="180"/>
      <c r="W2988" s="180"/>
      <c r="X2988" s="180"/>
      <c r="Y2988" s="180"/>
      <c r="Z2988" s="180"/>
      <c r="AA2988" s="180"/>
      <c r="AB2988" s="180"/>
      <c r="AC2988" s="205" t="str">
        <f>INDEX(Tracking!$B$6:$B$3001,ROW(A2983),1)&amp;""</f>
        <v/>
      </c>
      <c r="AD2988" s="206">
        <f t="array" ref="AD2988">SUMPRODUCT(MID(0&amp;AC2988,LARGE(INDEX(ISNUMBER(--MID(AC2988,ROW($A$1:$A$25),1))* ROW($A$1:$A$25),0),ROW($A$1:$A$25))+1,1)*10^ROW($A$1:$A$25)/10)</f>
        <v>0</v>
      </c>
      <c r="AE2988" s="180"/>
      <c r="AF2988" s="180"/>
      <c r="AG2988" s="180"/>
    </row>
    <row r="2989" spans="15:33" s="179" customFormat="1" x14ac:dyDescent="0.25">
      <c r="O2989" s="180"/>
      <c r="P2989" s="180"/>
      <c r="Q2989" s="180"/>
      <c r="R2989" s="180"/>
      <c r="S2989" s="180"/>
      <c r="T2989" s="180"/>
      <c r="U2989" s="180"/>
      <c r="V2989" s="180"/>
      <c r="W2989" s="180"/>
      <c r="X2989" s="180"/>
      <c r="Y2989" s="180"/>
      <c r="Z2989" s="180"/>
      <c r="AA2989" s="180"/>
      <c r="AB2989" s="180"/>
      <c r="AC2989" s="205" t="str">
        <f>INDEX(Tracking!$B$6:$B$3001,ROW(A2984),1)&amp;""</f>
        <v/>
      </c>
      <c r="AD2989" s="206">
        <f t="array" ref="AD2989">SUMPRODUCT(MID(0&amp;AC2989,LARGE(INDEX(ISNUMBER(--MID(AC2989,ROW($A$1:$A$25),1))* ROW($A$1:$A$25),0),ROW($A$1:$A$25))+1,1)*10^ROW($A$1:$A$25)/10)</f>
        <v>0</v>
      </c>
      <c r="AE2989" s="180"/>
      <c r="AF2989" s="180"/>
      <c r="AG2989" s="180"/>
    </row>
    <row r="2990" spans="15:33" s="179" customFormat="1" x14ac:dyDescent="0.25">
      <c r="O2990" s="180"/>
      <c r="P2990" s="180"/>
      <c r="Q2990" s="180"/>
      <c r="R2990" s="180"/>
      <c r="S2990" s="180"/>
      <c r="T2990" s="180"/>
      <c r="U2990" s="180"/>
      <c r="V2990" s="180"/>
      <c r="W2990" s="180"/>
      <c r="X2990" s="180"/>
      <c r="Y2990" s="180"/>
      <c r="Z2990" s="180"/>
      <c r="AA2990" s="180"/>
      <c r="AB2990" s="180"/>
      <c r="AC2990" s="205" t="str">
        <f>INDEX(Tracking!$B$6:$B$3001,ROW(A2985),1)&amp;""</f>
        <v/>
      </c>
      <c r="AD2990" s="206">
        <f t="array" ref="AD2990">SUMPRODUCT(MID(0&amp;AC2990,LARGE(INDEX(ISNUMBER(--MID(AC2990,ROW($A$1:$A$25),1))* ROW($A$1:$A$25),0),ROW($A$1:$A$25))+1,1)*10^ROW($A$1:$A$25)/10)</f>
        <v>0</v>
      </c>
      <c r="AE2990" s="180"/>
      <c r="AF2990" s="180"/>
      <c r="AG2990" s="180"/>
    </row>
    <row r="2991" spans="15:33" s="179" customFormat="1" x14ac:dyDescent="0.25">
      <c r="O2991" s="180"/>
      <c r="P2991" s="180"/>
      <c r="Q2991" s="180"/>
      <c r="R2991" s="180"/>
      <c r="S2991" s="180"/>
      <c r="T2991" s="180"/>
      <c r="U2991" s="180"/>
      <c r="V2991" s="180"/>
      <c r="W2991" s="180"/>
      <c r="X2991" s="180"/>
      <c r="Y2991" s="180"/>
      <c r="Z2991" s="180"/>
      <c r="AA2991" s="180"/>
      <c r="AB2991" s="180"/>
      <c r="AC2991" s="205" t="str">
        <f>INDEX(Tracking!$B$6:$B$3001,ROW(A2986),1)&amp;""</f>
        <v/>
      </c>
      <c r="AD2991" s="206">
        <f t="array" ref="AD2991">SUMPRODUCT(MID(0&amp;AC2991,LARGE(INDEX(ISNUMBER(--MID(AC2991,ROW($A$1:$A$25),1))* ROW($A$1:$A$25),0),ROW($A$1:$A$25))+1,1)*10^ROW($A$1:$A$25)/10)</f>
        <v>0</v>
      </c>
      <c r="AE2991" s="180"/>
      <c r="AF2991" s="180"/>
      <c r="AG2991" s="180"/>
    </row>
    <row r="2992" spans="15:33" s="179" customFormat="1" x14ac:dyDescent="0.25">
      <c r="O2992" s="180"/>
      <c r="P2992" s="180"/>
      <c r="Q2992" s="180"/>
      <c r="R2992" s="180"/>
      <c r="S2992" s="180"/>
      <c r="T2992" s="180"/>
      <c r="U2992" s="180"/>
      <c r="V2992" s="180"/>
      <c r="W2992" s="180"/>
      <c r="X2992" s="180"/>
      <c r="Y2992" s="180"/>
      <c r="Z2992" s="180"/>
      <c r="AA2992" s="180"/>
      <c r="AB2992" s="180"/>
      <c r="AC2992" s="205" t="str">
        <f>INDEX(Tracking!$B$6:$B$3001,ROW(A2987),1)&amp;""</f>
        <v/>
      </c>
      <c r="AD2992" s="206">
        <f t="array" ref="AD2992">SUMPRODUCT(MID(0&amp;AC2992,LARGE(INDEX(ISNUMBER(--MID(AC2992,ROW($A$1:$A$25),1))* ROW($A$1:$A$25),0),ROW($A$1:$A$25))+1,1)*10^ROW($A$1:$A$25)/10)</f>
        <v>0</v>
      </c>
      <c r="AE2992" s="180"/>
      <c r="AF2992" s="180"/>
      <c r="AG2992" s="180"/>
    </row>
    <row r="2993" spans="15:33" s="179" customFormat="1" x14ac:dyDescent="0.25">
      <c r="O2993" s="180"/>
      <c r="P2993" s="180"/>
      <c r="Q2993" s="180"/>
      <c r="R2993" s="180"/>
      <c r="S2993" s="180"/>
      <c r="T2993" s="180"/>
      <c r="U2993" s="180"/>
      <c r="V2993" s="180"/>
      <c r="W2993" s="180"/>
      <c r="X2993" s="180"/>
      <c r="Y2993" s="180"/>
      <c r="Z2993" s="180"/>
      <c r="AA2993" s="180"/>
      <c r="AB2993" s="180"/>
      <c r="AC2993" s="205" t="str">
        <f>INDEX(Tracking!$B$6:$B$3001,ROW(A2988),1)&amp;""</f>
        <v/>
      </c>
      <c r="AD2993" s="206">
        <f t="array" ref="AD2993">SUMPRODUCT(MID(0&amp;AC2993,LARGE(INDEX(ISNUMBER(--MID(AC2993,ROW($A$1:$A$25),1))* ROW($A$1:$A$25),0),ROW($A$1:$A$25))+1,1)*10^ROW($A$1:$A$25)/10)</f>
        <v>0</v>
      </c>
      <c r="AE2993" s="180"/>
      <c r="AF2993" s="180"/>
      <c r="AG2993" s="180"/>
    </row>
    <row r="2994" spans="15:33" s="179" customFormat="1" x14ac:dyDescent="0.25">
      <c r="O2994" s="180"/>
      <c r="P2994" s="180"/>
      <c r="Q2994" s="180"/>
      <c r="R2994" s="180"/>
      <c r="S2994" s="180"/>
      <c r="T2994" s="180"/>
      <c r="U2994" s="180"/>
      <c r="V2994" s="180"/>
      <c r="W2994" s="180"/>
      <c r="X2994" s="180"/>
      <c r="Y2994" s="180"/>
      <c r="Z2994" s="180"/>
      <c r="AA2994" s="180"/>
      <c r="AB2994" s="180"/>
      <c r="AC2994" s="205" t="str">
        <f>INDEX(Tracking!$B$6:$B$3001,ROW(A2989),1)&amp;""</f>
        <v/>
      </c>
      <c r="AD2994" s="206">
        <f t="array" ref="AD2994">SUMPRODUCT(MID(0&amp;AC2994,LARGE(INDEX(ISNUMBER(--MID(AC2994,ROW($A$1:$A$25),1))* ROW($A$1:$A$25),0),ROW($A$1:$A$25))+1,1)*10^ROW($A$1:$A$25)/10)</f>
        <v>0</v>
      </c>
      <c r="AE2994" s="180"/>
      <c r="AF2994" s="180"/>
      <c r="AG2994" s="180"/>
    </row>
    <row r="2995" spans="15:33" s="179" customFormat="1" x14ac:dyDescent="0.25">
      <c r="O2995" s="180"/>
      <c r="P2995" s="180"/>
      <c r="Q2995" s="180"/>
      <c r="R2995" s="180"/>
      <c r="S2995" s="180"/>
      <c r="T2995" s="180"/>
      <c r="U2995" s="180"/>
      <c r="V2995" s="180"/>
      <c r="W2995" s="180"/>
      <c r="X2995" s="180"/>
      <c r="Y2995" s="180"/>
      <c r="Z2995" s="180"/>
      <c r="AA2995" s="180"/>
      <c r="AB2995" s="180"/>
      <c r="AC2995" s="205" t="str">
        <f>INDEX(Tracking!$B$6:$B$3001,ROW(A2990),1)&amp;""</f>
        <v/>
      </c>
      <c r="AD2995" s="206">
        <f t="array" ref="AD2995">SUMPRODUCT(MID(0&amp;AC2995,LARGE(INDEX(ISNUMBER(--MID(AC2995,ROW($A$1:$A$25),1))* ROW($A$1:$A$25),0),ROW($A$1:$A$25))+1,1)*10^ROW($A$1:$A$25)/10)</f>
        <v>0</v>
      </c>
      <c r="AE2995" s="180"/>
      <c r="AF2995" s="180"/>
      <c r="AG2995" s="180"/>
    </row>
    <row r="2996" spans="15:33" s="179" customFormat="1" x14ac:dyDescent="0.25">
      <c r="O2996" s="180"/>
      <c r="P2996" s="180"/>
      <c r="Q2996" s="180"/>
      <c r="R2996" s="180"/>
      <c r="S2996" s="180"/>
      <c r="T2996" s="180"/>
      <c r="U2996" s="180"/>
      <c r="V2996" s="180"/>
      <c r="W2996" s="180"/>
      <c r="X2996" s="180"/>
      <c r="Y2996" s="180"/>
      <c r="Z2996" s="180"/>
      <c r="AA2996" s="180"/>
      <c r="AB2996" s="180"/>
      <c r="AC2996" s="205" t="str">
        <f>INDEX(Tracking!$B$6:$B$3001,ROW(A2991),1)&amp;""</f>
        <v/>
      </c>
      <c r="AD2996" s="206">
        <f t="array" ref="AD2996">SUMPRODUCT(MID(0&amp;AC2996,LARGE(INDEX(ISNUMBER(--MID(AC2996,ROW($A$1:$A$25),1))* ROW($A$1:$A$25),0),ROW($A$1:$A$25))+1,1)*10^ROW($A$1:$A$25)/10)</f>
        <v>0</v>
      </c>
      <c r="AE2996" s="180"/>
      <c r="AF2996" s="180"/>
      <c r="AG2996" s="180"/>
    </row>
    <row r="2997" spans="15:33" s="179" customFormat="1" x14ac:dyDescent="0.25">
      <c r="O2997" s="180"/>
      <c r="P2997" s="180"/>
      <c r="Q2997" s="180"/>
      <c r="R2997" s="180"/>
      <c r="S2997" s="180"/>
      <c r="T2997" s="180"/>
      <c r="U2997" s="180"/>
      <c r="V2997" s="180"/>
      <c r="W2997" s="180"/>
      <c r="X2997" s="180"/>
      <c r="Y2997" s="180"/>
      <c r="Z2997" s="180"/>
      <c r="AA2997" s="180"/>
      <c r="AB2997" s="180"/>
      <c r="AC2997" s="205" t="str">
        <f>INDEX(Tracking!$B$6:$B$3001,ROW(A2992),1)&amp;""</f>
        <v/>
      </c>
      <c r="AD2997" s="206">
        <f t="array" ref="AD2997">SUMPRODUCT(MID(0&amp;AC2997,LARGE(INDEX(ISNUMBER(--MID(AC2997,ROW($A$1:$A$25),1))* ROW($A$1:$A$25),0),ROW($A$1:$A$25))+1,1)*10^ROW($A$1:$A$25)/10)</f>
        <v>0</v>
      </c>
      <c r="AE2997" s="180"/>
      <c r="AF2997" s="180"/>
      <c r="AG2997" s="180"/>
    </row>
    <row r="2998" spans="15:33" s="179" customFormat="1" x14ac:dyDescent="0.25">
      <c r="O2998" s="180"/>
      <c r="P2998" s="180"/>
      <c r="Q2998" s="180"/>
      <c r="R2998" s="180"/>
      <c r="S2998" s="180"/>
      <c r="T2998" s="180"/>
      <c r="U2998" s="180"/>
      <c r="V2998" s="180"/>
      <c r="W2998" s="180"/>
      <c r="X2998" s="180"/>
      <c r="Y2998" s="180"/>
      <c r="Z2998" s="180"/>
      <c r="AA2998" s="180"/>
      <c r="AB2998" s="180"/>
      <c r="AC2998" s="205" t="str">
        <f>INDEX(Tracking!$B$6:$B$3001,ROW(A2993),1)&amp;""</f>
        <v/>
      </c>
      <c r="AD2998" s="206">
        <f t="array" ref="AD2998">SUMPRODUCT(MID(0&amp;AC2998,LARGE(INDEX(ISNUMBER(--MID(AC2998,ROW($A$1:$A$25),1))* ROW($A$1:$A$25),0),ROW($A$1:$A$25))+1,1)*10^ROW($A$1:$A$25)/10)</f>
        <v>0</v>
      </c>
      <c r="AE2998" s="180"/>
      <c r="AF2998" s="180"/>
      <c r="AG2998" s="180"/>
    </row>
    <row r="2999" spans="15:33" s="179" customFormat="1" x14ac:dyDescent="0.25">
      <c r="O2999" s="180"/>
      <c r="P2999" s="180"/>
      <c r="Q2999" s="180"/>
      <c r="R2999" s="180"/>
      <c r="S2999" s="180"/>
      <c r="T2999" s="180"/>
      <c r="U2999" s="180"/>
      <c r="V2999" s="180"/>
      <c r="W2999" s="180"/>
      <c r="X2999" s="180"/>
      <c r="Y2999" s="180"/>
      <c r="Z2999" s="180"/>
      <c r="AA2999" s="180"/>
      <c r="AB2999" s="180"/>
      <c r="AC2999" s="205" t="str">
        <f>INDEX(Tracking!$B$6:$B$3001,ROW(A2994),1)&amp;""</f>
        <v/>
      </c>
      <c r="AD2999" s="206">
        <f t="array" ref="AD2999">SUMPRODUCT(MID(0&amp;AC2999,LARGE(INDEX(ISNUMBER(--MID(AC2999,ROW($A$1:$A$25),1))* ROW($A$1:$A$25),0),ROW($A$1:$A$25))+1,1)*10^ROW($A$1:$A$25)/10)</f>
        <v>0</v>
      </c>
      <c r="AE2999" s="180"/>
      <c r="AF2999" s="180"/>
      <c r="AG2999" s="180"/>
    </row>
    <row r="3000" spans="15:33" s="179" customFormat="1" x14ac:dyDescent="0.25">
      <c r="O3000" s="180"/>
      <c r="P3000" s="180"/>
      <c r="Q3000" s="180"/>
      <c r="R3000" s="180"/>
      <c r="S3000" s="180"/>
      <c r="T3000" s="180"/>
      <c r="U3000" s="180"/>
      <c r="V3000" s="180"/>
      <c r="W3000" s="180"/>
      <c r="X3000" s="180"/>
      <c r="Y3000" s="180"/>
      <c r="Z3000" s="180"/>
      <c r="AA3000" s="180"/>
      <c r="AB3000" s="180"/>
      <c r="AC3000" s="205" t="str">
        <f>INDEX(Tracking!$B$6:$B$3001,ROW(A2995),1)&amp;""</f>
        <v/>
      </c>
      <c r="AD3000" s="206">
        <f t="array" ref="AD3000">SUMPRODUCT(MID(0&amp;AC3000,LARGE(INDEX(ISNUMBER(--MID(AC3000,ROW($A$1:$A$25),1))* ROW($A$1:$A$25),0),ROW($A$1:$A$25))+1,1)*10^ROW($A$1:$A$25)/10)</f>
        <v>0</v>
      </c>
      <c r="AE3000" s="180"/>
      <c r="AF3000" s="180"/>
      <c r="AG3000" s="180"/>
    </row>
    <row r="3001" spans="15:33" s="179" customFormat="1" x14ac:dyDescent="0.25">
      <c r="O3001" s="180"/>
      <c r="P3001" s="180"/>
      <c r="Q3001" s="180"/>
      <c r="R3001" s="180"/>
      <c r="S3001" s="180"/>
      <c r="T3001" s="180"/>
      <c r="U3001" s="180"/>
      <c r="V3001" s="180"/>
      <c r="W3001" s="180"/>
      <c r="X3001" s="180"/>
      <c r="Y3001" s="180"/>
      <c r="Z3001" s="180"/>
      <c r="AA3001" s="180"/>
      <c r="AB3001" s="180"/>
      <c r="AC3001" s="205" t="str">
        <f>INDEX(Tracking!$B$6:$B$3001,ROW(A2996),1)&amp;""</f>
        <v/>
      </c>
      <c r="AD3001" s="206">
        <f t="array" ref="AD3001">SUMPRODUCT(MID(0&amp;AC3001,LARGE(INDEX(ISNUMBER(--MID(AC3001,ROW($A$1:$A$25),1))* ROW($A$1:$A$25),0),ROW($A$1:$A$25))+1,1)*10^ROW($A$1:$A$25)/10)</f>
        <v>0</v>
      </c>
      <c r="AE3001" s="180"/>
      <c r="AF3001" s="180"/>
      <c r="AG3001" s="180"/>
    </row>
  </sheetData>
  <mergeCells count="21">
    <mergeCell ref="H13:H14"/>
    <mergeCell ref="I13:I14"/>
    <mergeCell ref="J13:J14"/>
    <mergeCell ref="L11:L12"/>
    <mergeCell ref="B12:F12"/>
    <mergeCell ref="K13:K14"/>
    <mergeCell ref="L13:L14"/>
    <mergeCell ref="B14:F14"/>
    <mergeCell ref="B11:F11"/>
    <mergeCell ref="G11:G12"/>
    <mergeCell ref="H11:H12"/>
    <mergeCell ref="J11:J12"/>
    <mergeCell ref="I11:I12"/>
    <mergeCell ref="B13:F13"/>
    <mergeCell ref="G13:G14"/>
    <mergeCell ref="K11:K12"/>
    <mergeCell ref="C5:L5"/>
    <mergeCell ref="C6:L6"/>
    <mergeCell ref="C7:D7"/>
    <mergeCell ref="G7:I7"/>
    <mergeCell ref="C8:L8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Customer not found!" error="Please choose a relevant customer name from the description column in the CustomerDB sheettab!" xr:uid="{70E857E3-A55D-4C7B-9883-32F51133941A}">
          <x14:formula1>
            <xm:f>OFFSET('CustomerDB'!$B$6,0,0,SUMPRODUCT(MAX(('CustomerDB'!$B:$B&lt;&gt;"")*ROW('CustomerDB'!$B:$B)))-5,1)</xm:f>
          </x14:formula1>
          <xm:sqref>C5:L5</xm:sqref>
        </x14:dataValidation>
        <x14:dataValidation type="list" allowBlank="1" showInputMessage="1" showErrorMessage="1" errorTitle="Product not found!" error="Please choose a relevant product from the description column in the ProductDB sheettab!" xr:uid="{456005AD-B55D-4BCE-9F3E-EC1C734427A9}">
          <x14:formula1>
            <xm:f>OFFSET(ProductDB!$B$6,0,0,SUMPRODUCT(MAX((ProductDB!$B:$B&lt;&gt;"")*ROW(ProductDB!$B:$B)))-5,1)</xm:f>
          </x14:formula1>
          <xm:sqref>B13:F13 B11:F11</xm:sqref>
        </x14:dataValidation>
        <x14:dataValidation type="list" allowBlank="1" showInputMessage="1" showErrorMessage="1" errorTitle="Ürün Bulunamadı!" error="Lütfen ürün database'inde varolan bir ürün seçiniz. (Yeni ürünleri öncelikle database içine tanımlamanız gerekir)" xr:uid="{00000000-0002-0000-0200-000005000000}">
          <x14:formula1>
            <xm:f>OFFSET(ProductDB!$B$6,0,0,COUNTA(ProductDB!$B$6:$B$64),1)</xm:f>
          </x14:formula1>
          <xm:sqref>C15:F15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46</vt:i4>
      </vt:variant>
    </vt:vector>
  </HeadingPairs>
  <TitlesOfParts>
    <vt:vector size="53" baseType="lpstr">
      <vt:lpstr>Dashboard</vt:lpstr>
      <vt:lpstr>Form</vt:lpstr>
      <vt:lpstr>ProductDB</vt:lpstr>
      <vt:lpstr>CustomerDB</vt:lpstr>
      <vt:lpstr>Tracking</vt:lpstr>
      <vt:lpstr>Calc</vt:lpstr>
      <vt:lpstr>ToU</vt:lpstr>
      <vt:lpstr>Tracking!_FilterDatabase</vt:lpstr>
      <vt:lpstr>Form!CleanRange</vt:lpstr>
      <vt:lpstr>ColumnCurency</vt:lpstr>
      <vt:lpstr>ColumnDescr</vt:lpstr>
      <vt:lpstr>ColumnDiscount</vt:lpstr>
      <vt:lpstr>ColumnNetPrice</vt:lpstr>
      <vt:lpstr>ColumnQTY</vt:lpstr>
      <vt:lpstr>ColumnUnit</vt:lpstr>
      <vt:lpstr>ColumnUnitPrice</vt:lpstr>
      <vt:lpstr>countCustomer</vt:lpstr>
      <vt:lpstr>countProduct</vt:lpstr>
      <vt:lpstr>countTracking</vt:lpstr>
      <vt:lpstr>CustomerInfo</vt:lpstr>
      <vt:lpstr>CustomerMain</vt:lpstr>
      <vt:lpstr>DiscountHeading</vt:lpstr>
      <vt:lpstr>DiscountOPT</vt:lpstr>
      <vt:lpstr>end_row</vt:lpstr>
      <vt:lpstr>Format</vt:lpstr>
      <vt:lpstr>Form!GrandTotalEn</vt:lpstr>
      <vt:lpstr>instructions</vt:lpstr>
      <vt:lpstr>lastRow</vt:lpstr>
      <vt:lpstr>MaxCode</vt:lpstr>
      <vt:lpstr>MaximumRecords</vt:lpstr>
      <vt:lpstr>pb_1</vt:lpstr>
      <vt:lpstr>pb_2</vt:lpstr>
      <vt:lpstr>pb_3</vt:lpstr>
      <vt:lpstr>Form!PIdate</vt:lpstr>
      <vt:lpstr>Form!PIno</vt:lpstr>
      <vt:lpstr>PInoUsedEn</vt:lpstr>
      <vt:lpstr>Dashboard!Print_Area</vt:lpstr>
      <vt:lpstr>Form!Print_Area</vt:lpstr>
      <vt:lpstr>ToU!Print_Area</vt:lpstr>
      <vt:lpstr>'CustomerDB'!Print_Titles</vt:lpstr>
      <vt:lpstr>Form!Print_Titles</vt:lpstr>
      <vt:lpstr>ProductDB!Print_Titles</vt:lpstr>
      <vt:lpstr>Tracking!Print_Titles</vt:lpstr>
      <vt:lpstr>ProductDB</vt:lpstr>
      <vt:lpstr>productHeader</vt:lpstr>
      <vt:lpstr>ProductsOrderedEn</vt:lpstr>
      <vt:lpstr>qtyHeader</vt:lpstr>
      <vt:lpstr>QTYHeaderInput</vt:lpstr>
      <vt:lpstr>Form!QuoteRangeBlank</vt:lpstr>
      <vt:lpstr>Form!QuoteRangeMain</vt:lpstr>
      <vt:lpstr>TrackingFromRangeEn</vt:lpstr>
      <vt:lpstr>TrackingToNumber</vt:lpstr>
      <vt:lpstr>VATOPT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2022-04-20T06:18:55Z</cp:lastPrinted>
  <dcterms:created xsi:type="dcterms:W3CDTF">2017-05-17T11:39:15Z</dcterms:created>
  <dcterms:modified xsi:type="dcterms:W3CDTF">2022-05-12T09:25:05Z</dcterms:modified>
  <dc:title>Price Quote Generator V6 Template</dc:title>
  <dc:subject>Price Quote Generator V6</dc:subject>
  <dc:description>Price Quote Generator V6 template by Master Productivity Kit — masterproductivitykit.com</dc:description>
  <cp:keywords>Master Productivity Kit, Excel template, Google Sheets template</cp:keywords>
  <cp:category>Business Template</cp:category>
</cp:coreProperties>
</file>