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opasu\Desktop\TEMPLATES\Contact List Template\"/>
    </mc:Choice>
  </mc:AlternateContent>
  <xr:revisionPtr revIDLastSave="0" documentId="13_ncr:1_{13992337-3530-49E8-8A0B-90D52AD0AB01}" xr6:coauthVersionLast="47" xr6:coauthVersionMax="47" xr10:uidLastSave="{00000000-0000-0000-0000-000000000000}"/>
  <bookViews>
    <workbookView showSheetTabs="0" xWindow="-120" yWindow="-120" windowWidth="29040" windowHeight="15720" xr2:uid="{5B36CBF1-84C3-4D6A-8007-B28509267DB3}"/>
  </bookViews>
  <sheets>
    <sheet name="Database" sheetId="5" r:id="rId1"/>
    <sheet name="Form" sheetId="1" r:id="rId2"/>
    <sheet name="Calc" sheetId="6" state="hidden" r:id="rId3"/>
  </sheets>
  <definedNames>
    <definedName name="_xlnm._FilterDatabase" localSheetId="0" hidden="1">Database!$B$5:$Q$16</definedName>
    <definedName name="Category_List">OFFSET(Calc!$AB$9,0,0,Calc!$AB$7,1)</definedName>
    <definedName name="Name_Surname_List">OFFSET(Calc!$AF$9,0,0,Calc!$AF$7,1)</definedName>
    <definedName name="_xlnm.Print_Area" localSheetId="0">OFFSET(Database!$B$5,0,0,COUNTA(Database!$B$5:$B$20),COUNTA(Database!$B$5:$Q$5))</definedName>
    <definedName name="_xlnm.Print_Area" localSheetId="1">OFFSET(Form!$C$7,0,0,Calc!$AW$7,2)</definedName>
    <definedName name="_xlnm.Print_Titles" localSheetId="0">Database!$5:$5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W10" i="6" l="1"/>
  <c r="AW11" i="6"/>
  <c r="AW12" i="6"/>
  <c r="AW13" i="6"/>
  <c r="AW14" i="6"/>
  <c r="AW15" i="6"/>
  <c r="AW16" i="6"/>
  <c r="AW17" i="6"/>
  <c r="AW18" i="6"/>
  <c r="AW19" i="6"/>
  <c r="AW20" i="6"/>
  <c r="AW21" i="6"/>
  <c r="AW22" i="6"/>
  <c r="AW23" i="6"/>
  <c r="AW24" i="6"/>
  <c r="AW25" i="6"/>
  <c r="AW26" i="6"/>
  <c r="AW27" i="6"/>
  <c r="AW28" i="6"/>
  <c r="AW29" i="6"/>
  <c r="R23" i="6"/>
  <c r="Q23" i="6"/>
  <c r="P23" i="6"/>
  <c r="O23" i="6"/>
  <c r="N23" i="6"/>
  <c r="M23" i="6"/>
  <c r="L23" i="6"/>
  <c r="K23" i="6"/>
  <c r="J23" i="6"/>
  <c r="I23" i="6"/>
  <c r="H23" i="6"/>
  <c r="G23" i="6"/>
  <c r="F23" i="6"/>
  <c r="E23" i="6"/>
  <c r="D23" i="6"/>
  <c r="C23" i="6"/>
  <c r="AD23" i="6" s="1"/>
  <c r="R22" i="6"/>
  <c r="Q22" i="6"/>
  <c r="P22" i="6"/>
  <c r="O22" i="6"/>
  <c r="N22" i="6"/>
  <c r="M22" i="6"/>
  <c r="L22" i="6"/>
  <c r="K22" i="6"/>
  <c r="J22" i="6"/>
  <c r="I22" i="6"/>
  <c r="H22" i="6"/>
  <c r="G22" i="6"/>
  <c r="F22" i="6"/>
  <c r="E22" i="6"/>
  <c r="D22" i="6"/>
  <c r="C22" i="6"/>
  <c r="V22" i="6" s="1"/>
  <c r="R21" i="6"/>
  <c r="Q21" i="6"/>
  <c r="P21" i="6"/>
  <c r="O21" i="6"/>
  <c r="N21" i="6"/>
  <c r="M21" i="6"/>
  <c r="L21" i="6"/>
  <c r="K21" i="6"/>
  <c r="J21" i="6"/>
  <c r="I21" i="6"/>
  <c r="H21" i="6"/>
  <c r="G21" i="6"/>
  <c r="F21" i="6"/>
  <c r="E21" i="6"/>
  <c r="D21" i="6"/>
  <c r="C21" i="6"/>
  <c r="V21" i="6" s="1"/>
  <c r="R20" i="6"/>
  <c r="Q20" i="6"/>
  <c r="P20" i="6"/>
  <c r="O20" i="6"/>
  <c r="N20" i="6"/>
  <c r="M20" i="6"/>
  <c r="L20" i="6"/>
  <c r="K20" i="6"/>
  <c r="J20" i="6"/>
  <c r="I20" i="6"/>
  <c r="H20" i="6"/>
  <c r="G20" i="6"/>
  <c r="F20" i="6"/>
  <c r="E20" i="6"/>
  <c r="D20" i="6"/>
  <c r="C20" i="6"/>
  <c r="V20" i="6" s="1"/>
  <c r="R19" i="6"/>
  <c r="Q19" i="6"/>
  <c r="P19" i="6"/>
  <c r="O19" i="6"/>
  <c r="N19" i="6"/>
  <c r="M19" i="6"/>
  <c r="L19" i="6"/>
  <c r="K19" i="6"/>
  <c r="J19" i="6"/>
  <c r="I19" i="6"/>
  <c r="H19" i="6"/>
  <c r="G19" i="6"/>
  <c r="F19" i="6"/>
  <c r="E19" i="6"/>
  <c r="D19" i="6"/>
  <c r="C19" i="6"/>
  <c r="V19" i="6" s="1"/>
  <c r="R18" i="6"/>
  <c r="Q18" i="6"/>
  <c r="P18" i="6"/>
  <c r="O18" i="6"/>
  <c r="N18" i="6"/>
  <c r="M18" i="6"/>
  <c r="L18" i="6"/>
  <c r="K18" i="6"/>
  <c r="J18" i="6"/>
  <c r="I18" i="6"/>
  <c r="H18" i="6"/>
  <c r="G18" i="6"/>
  <c r="F18" i="6"/>
  <c r="E18" i="6"/>
  <c r="D18" i="6"/>
  <c r="C18" i="6"/>
  <c r="V18" i="6" s="1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V17" i="6" s="1"/>
  <c r="R16" i="6"/>
  <c r="Q16" i="6"/>
  <c r="P16" i="6"/>
  <c r="O16" i="6"/>
  <c r="N16" i="6"/>
  <c r="M16" i="6"/>
  <c r="L16" i="6"/>
  <c r="K16" i="6"/>
  <c r="J16" i="6"/>
  <c r="I16" i="6"/>
  <c r="H16" i="6"/>
  <c r="G16" i="6"/>
  <c r="F16" i="6"/>
  <c r="E16" i="6"/>
  <c r="D16" i="6"/>
  <c r="C16" i="6"/>
  <c r="V16" i="6" s="1"/>
  <c r="R15" i="6"/>
  <c r="Q15" i="6"/>
  <c r="P15" i="6"/>
  <c r="O15" i="6"/>
  <c r="N15" i="6"/>
  <c r="M15" i="6"/>
  <c r="L15" i="6"/>
  <c r="K15" i="6"/>
  <c r="J15" i="6"/>
  <c r="I15" i="6"/>
  <c r="H15" i="6"/>
  <c r="G15" i="6"/>
  <c r="F15" i="6"/>
  <c r="E15" i="6"/>
  <c r="D15" i="6"/>
  <c r="C15" i="6"/>
  <c r="AD15" i="6" s="1"/>
  <c r="R14" i="6"/>
  <c r="Q14" i="6"/>
  <c r="P14" i="6"/>
  <c r="O14" i="6"/>
  <c r="N14" i="6"/>
  <c r="M14" i="6"/>
  <c r="L14" i="6"/>
  <c r="K14" i="6"/>
  <c r="J14" i="6"/>
  <c r="I14" i="6"/>
  <c r="H14" i="6"/>
  <c r="G14" i="6"/>
  <c r="F14" i="6"/>
  <c r="E14" i="6"/>
  <c r="D14" i="6"/>
  <c r="C14" i="6"/>
  <c r="V14" i="6" s="1"/>
  <c r="R13" i="6"/>
  <c r="Q13" i="6"/>
  <c r="P13" i="6"/>
  <c r="O13" i="6"/>
  <c r="N13" i="6"/>
  <c r="M13" i="6"/>
  <c r="L13" i="6"/>
  <c r="K13" i="6"/>
  <c r="J13" i="6"/>
  <c r="I13" i="6"/>
  <c r="H13" i="6"/>
  <c r="G13" i="6"/>
  <c r="F13" i="6"/>
  <c r="E13" i="6"/>
  <c r="D13" i="6"/>
  <c r="C13" i="6"/>
  <c r="V13" i="6" s="1"/>
  <c r="R12" i="6"/>
  <c r="Q12" i="6"/>
  <c r="P12" i="6"/>
  <c r="O12" i="6"/>
  <c r="N12" i="6"/>
  <c r="M12" i="6"/>
  <c r="L12" i="6"/>
  <c r="K12" i="6"/>
  <c r="J12" i="6"/>
  <c r="I12" i="6"/>
  <c r="H12" i="6"/>
  <c r="G12" i="6"/>
  <c r="F12" i="6"/>
  <c r="E12" i="6"/>
  <c r="D12" i="6"/>
  <c r="C12" i="6"/>
  <c r="V12" i="6" s="1"/>
  <c r="R11" i="6"/>
  <c r="Q11" i="6"/>
  <c r="P11" i="6"/>
  <c r="O11" i="6"/>
  <c r="N11" i="6"/>
  <c r="M11" i="6"/>
  <c r="L11" i="6"/>
  <c r="K11" i="6"/>
  <c r="J11" i="6"/>
  <c r="I11" i="6"/>
  <c r="H11" i="6"/>
  <c r="G11" i="6"/>
  <c r="F11" i="6"/>
  <c r="E11" i="6"/>
  <c r="D11" i="6"/>
  <c r="C11" i="6"/>
  <c r="V11" i="6" s="1"/>
  <c r="R10" i="6"/>
  <c r="Q10" i="6"/>
  <c r="P10" i="6"/>
  <c r="O10" i="6"/>
  <c r="N10" i="6"/>
  <c r="M10" i="6"/>
  <c r="L10" i="6"/>
  <c r="K10" i="6"/>
  <c r="J10" i="6"/>
  <c r="I10" i="6"/>
  <c r="H10" i="6"/>
  <c r="G10" i="6"/>
  <c r="F10" i="6"/>
  <c r="E10" i="6"/>
  <c r="D10" i="6"/>
  <c r="C10" i="6"/>
  <c r="V10" i="6" s="1"/>
  <c r="AW7" i="6" l="1"/>
  <c r="V23" i="6"/>
  <c r="AD16" i="6"/>
  <c r="V15" i="6"/>
  <c r="AD17" i="6"/>
  <c r="AD10" i="6"/>
  <c r="AD18" i="6"/>
  <c r="AD11" i="6"/>
  <c r="AD19" i="6"/>
  <c r="AD12" i="6"/>
  <c r="AD20" i="6"/>
  <c r="AD13" i="6"/>
  <c r="AD21" i="6"/>
  <c r="AD14" i="6"/>
  <c r="AD22" i="6"/>
  <c r="AW9" i="6"/>
  <c r="R9" i="6"/>
  <c r="Q9" i="6"/>
  <c r="P9" i="6"/>
  <c r="O9" i="6"/>
  <c r="N9" i="6"/>
  <c r="M9" i="6"/>
  <c r="L9" i="6"/>
  <c r="K9" i="6"/>
  <c r="J9" i="6"/>
  <c r="I9" i="6"/>
  <c r="H9" i="6"/>
  <c r="G9" i="6"/>
  <c r="F9" i="6"/>
  <c r="E9" i="6"/>
  <c r="D9" i="6"/>
  <c r="C9" i="6"/>
  <c r="V9" i="6" s="1"/>
  <c r="X9" i="6" s="1"/>
  <c r="Z9" i="6" s="1"/>
  <c r="X11" i="6" l="1"/>
  <c r="Z11" i="6" s="1"/>
  <c r="X19" i="6"/>
  <c r="Z19" i="6" s="1"/>
  <c r="X20" i="6"/>
  <c r="Z20" i="6" s="1"/>
  <c r="X14" i="6"/>
  <c r="Z14" i="6" s="1"/>
  <c r="X18" i="6"/>
  <c r="Z18" i="6" s="1"/>
  <c r="X16" i="6"/>
  <c r="Z16" i="6" s="1"/>
  <c r="X15" i="6"/>
  <c r="Z15" i="6" s="1"/>
  <c r="X12" i="6"/>
  <c r="Z12" i="6" s="1"/>
  <c r="AA10" i="6" s="1"/>
  <c r="AB10" i="6" s="1"/>
  <c r="X10" i="6"/>
  <c r="Z10" i="6" s="1"/>
  <c r="X22" i="6"/>
  <c r="Z22" i="6" s="1"/>
  <c r="X23" i="6"/>
  <c r="Z23" i="6" s="1"/>
  <c r="X17" i="6"/>
  <c r="Z17" i="6" s="1"/>
  <c r="X21" i="6"/>
  <c r="Z21" i="6" s="1"/>
  <c r="X13" i="6"/>
  <c r="Z13" i="6" s="1"/>
  <c r="R8" i="6"/>
  <c r="AU8" i="6" s="1"/>
  <c r="Q8" i="6"/>
  <c r="AT8" i="6" s="1"/>
  <c r="P8" i="6"/>
  <c r="AS8" i="6" s="1"/>
  <c r="O8" i="6"/>
  <c r="AR8" i="6" s="1"/>
  <c r="N8" i="6"/>
  <c r="AQ8" i="6" s="1"/>
  <c r="M8" i="6"/>
  <c r="AP8" i="6" s="1"/>
  <c r="L8" i="6"/>
  <c r="AO8" i="6" s="1"/>
  <c r="K8" i="6"/>
  <c r="AN8" i="6" s="1"/>
  <c r="J8" i="6"/>
  <c r="AM8" i="6" s="1"/>
  <c r="I8" i="6"/>
  <c r="AL8" i="6" s="1"/>
  <c r="H8" i="6"/>
  <c r="AK8" i="6" s="1"/>
  <c r="G8" i="6"/>
  <c r="AJ8" i="6" s="1"/>
  <c r="F8" i="6"/>
  <c r="AI8" i="6" s="1"/>
  <c r="E8" i="6"/>
  <c r="AH8" i="6" s="1"/>
  <c r="D8" i="6"/>
  <c r="AG8" i="6" s="1"/>
  <c r="C8" i="6"/>
  <c r="G7" i="1"/>
  <c r="T9" i="6"/>
  <c r="AA14" i="6" l="1"/>
  <c r="AB14" i="6" s="1"/>
  <c r="AA21" i="6"/>
  <c r="AB21" i="6" s="1"/>
  <c r="AA18" i="6"/>
  <c r="AB18" i="6" s="1"/>
  <c r="AA22" i="6"/>
  <c r="AB22" i="6" s="1"/>
  <c r="AA13" i="6"/>
  <c r="AB13" i="6" s="1"/>
  <c r="AA11" i="6"/>
  <c r="AB11" i="6" s="1"/>
  <c r="AA9" i="6"/>
  <c r="AA15" i="6"/>
  <c r="AB15" i="6" s="1"/>
  <c r="AA19" i="6"/>
  <c r="AB19" i="6" s="1"/>
  <c r="AA23" i="6"/>
  <c r="AB23" i="6" s="1"/>
  <c r="AA12" i="6"/>
  <c r="AB12" i="6" s="1"/>
  <c r="AA16" i="6"/>
  <c r="AB16" i="6" s="1"/>
  <c r="AA20" i="6"/>
  <c r="AB20" i="6" s="1"/>
  <c r="AA17" i="6"/>
  <c r="AB17" i="6" s="1"/>
  <c r="N5" i="6"/>
  <c r="M5" i="6"/>
  <c r="L5" i="6"/>
  <c r="F5" i="6"/>
  <c r="K5" i="6"/>
  <c r="R5" i="6"/>
  <c r="J5" i="6"/>
  <c r="Q5" i="6"/>
  <c r="I5" i="6"/>
  <c r="P5" i="6"/>
  <c r="H5" i="6"/>
  <c r="O5" i="6"/>
  <c r="G5" i="6"/>
  <c r="O4" i="6" l="1"/>
  <c r="O2" i="6" s="1"/>
  <c r="I4" i="6"/>
  <c r="I2" i="6" s="1"/>
  <c r="Q4" i="6"/>
  <c r="Q2" i="6" s="1"/>
  <c r="K4" i="6"/>
  <c r="K2" i="6" s="1"/>
  <c r="L4" i="6"/>
  <c r="L2" i="6" s="1"/>
  <c r="P4" i="6"/>
  <c r="P2" i="6" s="1"/>
  <c r="J4" i="6"/>
  <c r="J2" i="6" s="1"/>
  <c r="R4" i="6"/>
  <c r="R2" i="6" s="1"/>
  <c r="F4" i="6"/>
  <c r="F2" i="6" s="1"/>
  <c r="M4" i="6"/>
  <c r="M2" i="6" s="1"/>
  <c r="N4" i="6"/>
  <c r="N2" i="6" s="1"/>
  <c r="G4" i="6"/>
  <c r="G2" i="6" s="1"/>
  <c r="H4" i="6"/>
  <c r="H2" i="6" s="1"/>
  <c r="AD9" i="6"/>
  <c r="AE17" i="6" l="1"/>
  <c r="AE16" i="6"/>
  <c r="AE23" i="6"/>
  <c r="AE15" i="6"/>
  <c r="AE22" i="6"/>
  <c r="AE14" i="6"/>
  <c r="AE21" i="6"/>
  <c r="AE13" i="6"/>
  <c r="AE20" i="6"/>
  <c r="AE12" i="6"/>
  <c r="AE19" i="6"/>
  <c r="AE11" i="6"/>
  <c r="AE18" i="6"/>
  <c r="AE10" i="6"/>
  <c r="AE9" i="6"/>
  <c r="D2" i="6"/>
  <c r="AB9" i="6"/>
  <c r="AB7" i="6" s="1"/>
  <c r="AR14" i="6" l="1"/>
  <c r="AJ14" i="6"/>
  <c r="AQ14" i="6"/>
  <c r="AI14" i="6"/>
  <c r="AP14" i="6"/>
  <c r="AH14" i="6"/>
  <c r="AO14" i="6"/>
  <c r="AG14" i="6"/>
  <c r="AF14" i="6" s="1"/>
  <c r="AN14" i="6"/>
  <c r="AU14" i="6"/>
  <c r="AM14" i="6"/>
  <c r="AT14" i="6"/>
  <c r="AL14" i="6"/>
  <c r="AS14" i="6"/>
  <c r="AK14" i="6"/>
  <c r="AN10" i="6"/>
  <c r="AU10" i="6"/>
  <c r="AM10" i="6"/>
  <c r="AT10" i="6"/>
  <c r="AL10" i="6"/>
  <c r="AS10" i="6"/>
  <c r="AK10" i="6"/>
  <c r="AR10" i="6"/>
  <c r="AJ10" i="6"/>
  <c r="AQ10" i="6"/>
  <c r="AI10" i="6"/>
  <c r="AP10" i="6"/>
  <c r="AH10" i="6"/>
  <c r="AO10" i="6"/>
  <c r="AG10" i="6"/>
  <c r="AF10" i="6" s="1"/>
  <c r="AQ21" i="6"/>
  <c r="AI21" i="6"/>
  <c r="AP21" i="6"/>
  <c r="AH21" i="6"/>
  <c r="AO21" i="6"/>
  <c r="AG21" i="6"/>
  <c r="AN21" i="6"/>
  <c r="AU21" i="6"/>
  <c r="AM21" i="6"/>
  <c r="AT21" i="6"/>
  <c r="AL21" i="6"/>
  <c r="AS21" i="6"/>
  <c r="AK21" i="6"/>
  <c r="AR21" i="6"/>
  <c r="AJ21" i="6"/>
  <c r="AO11" i="6"/>
  <c r="AG11" i="6"/>
  <c r="AN11" i="6"/>
  <c r="AU11" i="6"/>
  <c r="AM11" i="6"/>
  <c r="AT11" i="6"/>
  <c r="AL11" i="6"/>
  <c r="AS11" i="6"/>
  <c r="AK11" i="6"/>
  <c r="AR11" i="6"/>
  <c r="AJ11" i="6"/>
  <c r="AQ11" i="6"/>
  <c r="AI11" i="6"/>
  <c r="AP11" i="6"/>
  <c r="AH11" i="6"/>
  <c r="AS15" i="6"/>
  <c r="AK15" i="6"/>
  <c r="AR15" i="6"/>
  <c r="AJ15" i="6"/>
  <c r="AQ15" i="6"/>
  <c r="AI15" i="6"/>
  <c r="AP15" i="6"/>
  <c r="AH15" i="6"/>
  <c r="AO15" i="6"/>
  <c r="AG15" i="6"/>
  <c r="AF15" i="6" s="1"/>
  <c r="AN15" i="6"/>
  <c r="AU15" i="6"/>
  <c r="AM15" i="6"/>
  <c r="AT15" i="6"/>
  <c r="AL15" i="6"/>
  <c r="AQ13" i="6"/>
  <c r="AI13" i="6"/>
  <c r="AP13" i="6"/>
  <c r="AH13" i="6"/>
  <c r="AO13" i="6"/>
  <c r="AG13" i="6"/>
  <c r="AN13" i="6"/>
  <c r="AU13" i="6"/>
  <c r="AM13" i="6"/>
  <c r="AT13" i="6"/>
  <c r="AL13" i="6"/>
  <c r="AJ13" i="6"/>
  <c r="AS13" i="6"/>
  <c r="AK13" i="6"/>
  <c r="AR13" i="6"/>
  <c r="AR22" i="6"/>
  <c r="AJ22" i="6"/>
  <c r="AQ22" i="6"/>
  <c r="AI22" i="6"/>
  <c r="AP22" i="6"/>
  <c r="AH22" i="6"/>
  <c r="AO22" i="6"/>
  <c r="AG22" i="6"/>
  <c r="AN22" i="6"/>
  <c r="AU22" i="6"/>
  <c r="AM22" i="6"/>
  <c r="AT22" i="6"/>
  <c r="AL22" i="6"/>
  <c r="AS22" i="6"/>
  <c r="AK22" i="6"/>
  <c r="AO19" i="6"/>
  <c r="AG19" i="6"/>
  <c r="AN19" i="6"/>
  <c r="AU19" i="6"/>
  <c r="AM19" i="6"/>
  <c r="AT19" i="6"/>
  <c r="AL19" i="6"/>
  <c r="AS19" i="6"/>
  <c r="AK19" i="6"/>
  <c r="AR19" i="6"/>
  <c r="AJ19" i="6"/>
  <c r="AQ19" i="6"/>
  <c r="AI19" i="6"/>
  <c r="AP19" i="6"/>
  <c r="AH19" i="6"/>
  <c r="AS23" i="6"/>
  <c r="AK23" i="6"/>
  <c r="AR23" i="6"/>
  <c r="AJ23" i="6"/>
  <c r="AQ23" i="6"/>
  <c r="AI23" i="6"/>
  <c r="AP23" i="6"/>
  <c r="AH23" i="6"/>
  <c r="AO23" i="6"/>
  <c r="AG23" i="6"/>
  <c r="AN23" i="6"/>
  <c r="AU23" i="6"/>
  <c r="AM23" i="6"/>
  <c r="AT23" i="6"/>
  <c r="AL23" i="6"/>
  <c r="AN18" i="6"/>
  <c r="AU18" i="6"/>
  <c r="AM18" i="6"/>
  <c r="AT18" i="6"/>
  <c r="AL18" i="6"/>
  <c r="AS18" i="6"/>
  <c r="AK18" i="6"/>
  <c r="AR18" i="6"/>
  <c r="AJ18" i="6"/>
  <c r="AQ18" i="6"/>
  <c r="AI18" i="6"/>
  <c r="AP18" i="6"/>
  <c r="AH18" i="6"/>
  <c r="AO18" i="6"/>
  <c r="AG18" i="6"/>
  <c r="AF18" i="6" s="1"/>
  <c r="AP12" i="6"/>
  <c r="AH12" i="6"/>
  <c r="AO12" i="6"/>
  <c r="AG12" i="6"/>
  <c r="AN12" i="6"/>
  <c r="AU12" i="6"/>
  <c r="AM12" i="6"/>
  <c r="AT12" i="6"/>
  <c r="AL12" i="6"/>
  <c r="AS12" i="6"/>
  <c r="AK12" i="6"/>
  <c r="AR12" i="6"/>
  <c r="AJ12" i="6"/>
  <c r="AQ12" i="6"/>
  <c r="AI12" i="6"/>
  <c r="AT16" i="6"/>
  <c r="AL16" i="6"/>
  <c r="AS16" i="6"/>
  <c r="AK16" i="6"/>
  <c r="AR16" i="6"/>
  <c r="AJ16" i="6"/>
  <c r="AQ16" i="6"/>
  <c r="AI16" i="6"/>
  <c r="AP16" i="6"/>
  <c r="AH16" i="6"/>
  <c r="AO16" i="6"/>
  <c r="AG16" i="6"/>
  <c r="AN16" i="6"/>
  <c r="AU16" i="6"/>
  <c r="AM16" i="6"/>
  <c r="AP20" i="6"/>
  <c r="AH20" i="6"/>
  <c r="AO20" i="6"/>
  <c r="AG20" i="6"/>
  <c r="AF20" i="6" s="1"/>
  <c r="AN20" i="6"/>
  <c r="AU20" i="6"/>
  <c r="AM20" i="6"/>
  <c r="AT20" i="6"/>
  <c r="AL20" i="6"/>
  <c r="AS20" i="6"/>
  <c r="AK20" i="6"/>
  <c r="AR20" i="6"/>
  <c r="AJ20" i="6"/>
  <c r="AQ20" i="6"/>
  <c r="AI20" i="6"/>
  <c r="AU17" i="6"/>
  <c r="AM17" i="6"/>
  <c r="AT17" i="6"/>
  <c r="AL17" i="6"/>
  <c r="AS17" i="6"/>
  <c r="AK17" i="6"/>
  <c r="AR17" i="6"/>
  <c r="AJ17" i="6"/>
  <c r="AQ17" i="6"/>
  <c r="AI17" i="6"/>
  <c r="AP17" i="6"/>
  <c r="AH17" i="6"/>
  <c r="AF17" i="6" s="1"/>
  <c r="AO17" i="6"/>
  <c r="AG17" i="6"/>
  <c r="AN17" i="6"/>
  <c r="AO9" i="6"/>
  <c r="AG9" i="6"/>
  <c r="AN9" i="6"/>
  <c r="AM9" i="6"/>
  <c r="AL9" i="6"/>
  <c r="AU9" i="6"/>
  <c r="AK9" i="6"/>
  <c r="AT9" i="6"/>
  <c r="AJ9" i="6"/>
  <c r="AS9" i="6"/>
  <c r="AI9" i="6"/>
  <c r="AR9" i="6"/>
  <c r="AH9" i="6"/>
  <c r="AQ9" i="6"/>
  <c r="AP9" i="6"/>
  <c r="AF11" i="6" l="1"/>
  <c r="AF21" i="6"/>
  <c r="AF19" i="6"/>
  <c r="AF12" i="6"/>
  <c r="AF23" i="6"/>
  <c r="AF22" i="6"/>
  <c r="AF16" i="6"/>
  <c r="AF13" i="6"/>
  <c r="AF9" i="6"/>
  <c r="AF7" i="6" l="1"/>
  <c r="D25" i="1"/>
  <c r="D22" i="1"/>
  <c r="D11" i="1"/>
  <c r="D21" i="1"/>
  <c r="D19" i="1"/>
  <c r="D18" i="1"/>
  <c r="D17" i="1"/>
  <c r="D15" i="1"/>
  <c r="D14" i="1"/>
  <c r="D13" i="1"/>
  <c r="D26" i="1"/>
  <c r="D23" i="1"/>
  <c r="D24" i="1"/>
  <c r="G9" i="1"/>
</calcChain>
</file>

<file path=xl/sharedStrings.xml><?xml version="1.0" encoding="utf-8"?>
<sst xmlns="http://schemas.openxmlformats.org/spreadsheetml/2006/main" count="149" uniqueCount="128">
  <si>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</si>
  <si>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</si>
  <si>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</si>
  <si>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</si>
  <si>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</si>
  <si>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</si>
  <si>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t>TERMS OF USE</t>
  </si>
  <si>
    <t>END USER LICENSE AGREEMENT</t>
  </si>
  <si>
    <t>Category</t>
  </si>
  <si>
    <t>First Name</t>
  </si>
  <si>
    <t>Last Name</t>
  </si>
  <si>
    <t>Status</t>
  </si>
  <si>
    <t>Company</t>
  </si>
  <si>
    <t>Work Phone</t>
  </si>
  <si>
    <t>Personal Phone</t>
  </si>
  <si>
    <t>Home Phone</t>
  </si>
  <si>
    <t>Work</t>
  </si>
  <si>
    <t>Stephen</t>
  </si>
  <si>
    <t>Ruvituso</t>
  </si>
  <si>
    <t>My Boss</t>
  </si>
  <si>
    <t>585-288-3018</t>
  </si>
  <si>
    <t>347-840-4245</t>
  </si>
  <si>
    <t>201-333-2004</t>
  </si>
  <si>
    <t>stephen.ruvituso@ml.com</t>
  </si>
  <si>
    <t>Rich</t>
  </si>
  <si>
    <t>Abrams</t>
  </si>
  <si>
    <t>Friend</t>
  </si>
  <si>
    <t>585-473-3757</t>
  </si>
  <si>
    <t>646-427-2065</t>
  </si>
  <si>
    <t>201-395-0400</t>
  </si>
  <si>
    <t>richardabrams@ubs.com</t>
  </si>
  <si>
    <t>Family</t>
  </si>
  <si>
    <t>Corby</t>
  </si>
  <si>
    <t>May</t>
  </si>
  <si>
    <t>Uncle</t>
  </si>
  <si>
    <t>585-225-2200</t>
  </si>
  <si>
    <t>212-486-7090</t>
  </si>
  <si>
    <t>201-536-1500</t>
  </si>
  <si>
    <t>wcorby_may@ml.com</t>
  </si>
  <si>
    <t>Services</t>
  </si>
  <si>
    <t>Nicole</t>
  </si>
  <si>
    <t>Andres</t>
  </si>
  <si>
    <t>Plumber</t>
  </si>
  <si>
    <t>XYZ Plumber</t>
  </si>
  <si>
    <t>585-563-6648</t>
  </si>
  <si>
    <t>646-233-6736</t>
  </si>
  <si>
    <t>201-434-3392</t>
  </si>
  <si>
    <t>nicole.primack@credit-suisse.com</t>
  </si>
  <si>
    <t>Leonard</t>
  </si>
  <si>
    <t>Boccia</t>
  </si>
  <si>
    <t xml:space="preserve">Electrician </t>
  </si>
  <si>
    <t xml:space="preserve">ABC Electrician </t>
  </si>
  <si>
    <t>585-266-5770</t>
  </si>
  <si>
    <t>917-668-2222</t>
  </si>
  <si>
    <t>201-432-8111</t>
  </si>
  <si>
    <t>Leonard.Boc@wellsfargoadvisors.com</t>
  </si>
  <si>
    <t>William</t>
  </si>
  <si>
    <t>Einstein</t>
  </si>
  <si>
    <t>Cable Tv</t>
  </si>
  <si>
    <t>QWE Cable Tv</t>
  </si>
  <si>
    <t>585-209-9097</t>
  </si>
  <si>
    <t>347-308-9002</t>
  </si>
  <si>
    <t>201-222-1055</t>
  </si>
  <si>
    <t>william.einstein@ubs.com</t>
  </si>
  <si>
    <t>Health</t>
  </si>
  <si>
    <t>Craig</t>
  </si>
  <si>
    <t>Pastolove</t>
  </si>
  <si>
    <t>Family Doctor</t>
  </si>
  <si>
    <t>585-723-3360</t>
  </si>
  <si>
    <t>646-218-9857</t>
  </si>
  <si>
    <t>201-839-5914</t>
  </si>
  <si>
    <t>Craig.Pastolove@morganstanley.com</t>
  </si>
  <si>
    <t>Geri</t>
  </si>
  <si>
    <t>Pell</t>
  </si>
  <si>
    <t>Veterinary</t>
  </si>
  <si>
    <t>585-743-7047</t>
  </si>
  <si>
    <t>212-686-5566</t>
  </si>
  <si>
    <t>646-714-1779</t>
  </si>
  <si>
    <t>geri.e.pell@ampf.com</t>
  </si>
  <si>
    <t>Richard</t>
  </si>
  <si>
    <t>Salvino</t>
  </si>
  <si>
    <t>585-563-4776</t>
  </si>
  <si>
    <t>917-338-0645</t>
  </si>
  <si>
    <t>201-435-2874</t>
  </si>
  <si>
    <t>richard_salvino@ml.com</t>
  </si>
  <si>
    <t>Frank</t>
  </si>
  <si>
    <t>Sabia</t>
  </si>
  <si>
    <t>Sister</t>
  </si>
  <si>
    <t>914-255-0575</t>
  </si>
  <si>
    <t>347-469-0378</t>
  </si>
  <si>
    <t>732-349-0111</t>
  </si>
  <si>
    <t>Frank.J.Sabia@ubs.com</t>
  </si>
  <si>
    <t>Michael</t>
  </si>
  <si>
    <t>Bapis</t>
  </si>
  <si>
    <t>Brother</t>
  </si>
  <si>
    <t>212-673-8400</t>
  </si>
  <si>
    <t>212-704-4343</t>
  </si>
  <si>
    <t>732-662-2299</t>
  </si>
  <si>
    <t>mbapis@hightoweradvisors.com</t>
  </si>
  <si>
    <t>Work Email</t>
  </si>
  <si>
    <t>Personal Email</t>
  </si>
  <si>
    <t>Social Network ID</t>
  </si>
  <si>
    <t>Filter Index</t>
  </si>
  <si>
    <t>COLUMN INDEX / ROW INDEX</t>
  </si>
  <si>
    <t>CATEGORY</t>
  </si>
  <si>
    <t>Name - Surname</t>
  </si>
  <si>
    <t>First Name &amp; Last Name</t>
  </si>
  <si>
    <t>Category List</t>
  </si>
  <si>
    <t>Category List without Blanks</t>
  </si>
  <si>
    <t>Category List without Duplicates</t>
  </si>
  <si>
    <t>Index Without Blanks</t>
  </si>
  <si>
    <t>DATABASE</t>
  </si>
  <si>
    <t>andresxyz@plumber.com</t>
  </si>
  <si>
    <t>bocciaabc@mail.com</t>
  </si>
  <si>
    <t>einstein@mail.com</t>
  </si>
  <si>
    <t>CONTACT FORM</t>
  </si>
  <si>
    <t>CONTACT LIST TEMPLATE</t>
  </si>
  <si>
    <t>Dynamic Column Index</t>
  </si>
  <si>
    <t>Column Index without Blanks</t>
  </si>
  <si>
    <t>Dropdown List for Dropdowns</t>
  </si>
  <si>
    <t>Form List</t>
  </si>
  <si>
    <t>Richard Salvino</t>
  </si>
  <si>
    <t>Corby11</t>
  </si>
  <si>
    <t>Stephen_R</t>
  </si>
  <si>
    <t>R_Salvino</t>
  </si>
  <si>
    <t>MBapis</t>
  </si>
  <si>
    <t>Husband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</si>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</sst>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sz val="10"/>
      <name val="Arial"/>
      <family val="2"/>
      <charset val="162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3"/>
      <color theme="1"/>
      <name val="Arial"/>
      <family val="2"/>
      <charset val="162"/>
      <scheme val="minor"/>
    </font>
    <font>
      <b/>
      <sz val="13"/>
      <color theme="0"/>
      <name val="Arial"/>
      <family val="2"/>
      <charset val="162"/>
      <scheme val="minor"/>
    </font>
    <font>
      <b/>
      <sz val="11"/>
      <color theme="0"/>
      <name val="Arial"/>
      <family val="2"/>
      <charset val="162"/>
      <scheme val="minor"/>
    </font>
    <font>
      <sz val="8"/>
      <name val="Arial"/>
      <family val="2"/>
      <scheme val="minor"/>
    </font>
    <font>
      <sz val="12"/>
      <color theme="1"/>
      <name val="Arial"/>
      <family val="2"/>
      <scheme val="minor"/>
    </font>
    <font>
      <sz val="11"/>
      <color rgb="FF2E86AB"/>
      <name val="Arial"/>
      <family val="2"/>
      <scheme val="minor"/>
    </font>
    <font>
      <b/>
      <sz val="12"/>
      <color theme="1"/>
      <name val="Arial"/>
      <family val="2"/>
      <charset val="162"/>
      <scheme val="minor"/>
    </font>
    <font>
      <b/>
      <sz val="11"/>
      <color rgb="FF1F4E78"/>
      <name val="Arial"/>
      <family val="2"/>
      <charset val="162"/>
      <scheme val="minor"/>
    </font>
    <font>
      <sz val="13"/>
      <color theme="0"/>
      <name val="Arial"/>
      <family val="2"/>
      <charset val="162"/>
      <scheme val="minor"/>
    </font>
    <font>
      <sz val="12"/>
      <color rgb="FF595959"/>
      <name val="Arial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D9E9F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2F2F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499984740745262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14996795556505021"/>
      </right>
      <top style="thin">
        <color theme="0" tint="-0.34998626667073579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34998626667073579"/>
      </top>
      <bottom/>
      <diagonal/>
    </border>
    <border>
      <left style="thin">
        <color theme="0" tint="-0.14996795556505021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14993743705557422"/>
      </left>
      <right style="thin">
        <color theme="0" tint="-0.14996795556505021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14996795556505021"/>
      </left>
      <right/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</borders>
  <cellStyleXfs count="6">
    <xf numFmtId="0" fontId="0" fillId="0" borderId="0"/>
    <xf numFmtId="0" fontId="4" fillId="0" borderId="0"/>
    <xf numFmtId="0" fontId="3" fillId="0" borderId="0"/>
    <xf numFmtId="0" fontId="10" fillId="0" borderId="0"/>
    <xf numFmtId="0" fontId="2" fillId="0" borderId="0"/>
    <xf numFmtId="0" fontId="1" fillId="0" borderId="0"/>
  </cellStyleXfs>
  <cellXfs count="109">
    <xf numFmtId="0" fontId="0" fillId="0" borderId="0" xfId="0"/>
    <xf numFmtId="0" fontId="5" fillId="2" borderId="0" xfId="0" applyFont="1" applyFill="1" applyAlignment="1">
      <alignment vertical="center"/>
    </xf>
    <xf numFmtId="49" fontId="5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49" fontId="7" fillId="5" borderId="0" xfId="0" applyNumberFormat="1" applyFont="1" applyFill="1" applyAlignment="1">
      <alignment horizontal="left" vertical="center" indent="1"/>
    </xf>
    <xf numFmtId="49" fontId="7" fillId="5" borderId="0" xfId="0" applyNumberFormat="1" applyFont="1" applyFill="1" applyAlignment="1">
      <alignment vertical="center"/>
    </xf>
    <xf numFmtId="0" fontId="7" fillId="5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4" fillId="2" borderId="0" xfId="1" applyFont="1" applyFill="1" applyAlignment="1">
      <alignment vertical="center"/>
    </xf>
    <xf numFmtId="0" fontId="5" fillId="2" borderId="0" xfId="0" applyFont="1" applyFill="1"/>
    <xf numFmtId="0" fontId="4" fillId="2" borderId="0" xfId="1" applyFont="1" applyFill="1" applyBorder="1" applyAlignment="1">
      <alignment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5" fillId="2" borderId="0" xfId="0" applyFont="1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0" xfId="0" applyFont="1" applyFill="1" applyAlignment="1">
      <alignment vertical="center"/>
    </xf>
    <xf numFmtId="0" fontId="0" fillId="7" borderId="0" xfId="0" applyFill="1" applyBorder="1"/>
    <xf numFmtId="49" fontId="8" fillId="3" borderId="0" xfId="0" applyNumberFormat="1" applyFont="1" applyFill="1" applyAlignment="1">
      <alignment vertical="center"/>
    </xf>
    <xf numFmtId="0" fontId="11" fillId="2" borderId="0" xfId="3" applyFont="1" applyFill="1" applyAlignment="1" applyProtection="1">
      <alignment vertical="center"/>
      <protection locked="0"/>
    </xf>
    <xf numFmtId="0" fontId="12" fillId="2" borderId="0" xfId="3" applyFont="1" applyFill="1" applyAlignment="1" applyProtection="1">
      <alignment vertical="center"/>
      <protection locked="0"/>
    </xf>
    <xf numFmtId="0" fontId="13" fillId="2" borderId="0" xfId="3" applyFont="1" applyFill="1" applyAlignment="1" applyProtection="1">
      <alignment vertical="center"/>
      <protection locked="0"/>
    </xf>
    <xf numFmtId="49" fontId="8" fillId="3" borderId="0" xfId="0" applyNumberFormat="1" applyFont="1" applyFill="1" applyAlignment="1">
      <alignment horizontal="left" vertical="center" indent="1"/>
    </xf>
    <xf numFmtId="0" fontId="17" fillId="4" borderId="0" xfId="0" applyFont="1" applyFill="1" applyBorder="1" applyAlignment="1">
      <alignment horizontal="right" vertical="center"/>
    </xf>
    <xf numFmtId="0" fontId="18" fillId="6" borderId="0" xfId="0" applyFont="1" applyFill="1" applyBorder="1" applyAlignment="1">
      <alignment horizontal="right" vertical="center"/>
    </xf>
    <xf numFmtId="0" fontId="19" fillId="2" borderId="0" xfId="0" applyFont="1" applyFill="1" applyAlignment="1">
      <alignment vertical="center"/>
    </xf>
    <xf numFmtId="0" fontId="19" fillId="3" borderId="0" xfId="0" applyFont="1" applyFill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49" fontId="8" fillId="3" borderId="0" xfId="0" applyNumberFormat="1" applyFont="1" applyFill="1" applyAlignment="1">
      <alignment horizontal="left" vertical="center" indent="2"/>
    </xf>
    <xf numFmtId="49" fontId="7" fillId="5" borderId="0" xfId="0" applyNumberFormat="1" applyFont="1" applyFill="1" applyAlignment="1">
      <alignment horizontal="left" vertical="center" indent="2"/>
    </xf>
    <xf numFmtId="0" fontId="0" fillId="2" borderId="0" xfId="0" applyFill="1"/>
    <xf numFmtId="0" fontId="5" fillId="8" borderId="12" xfId="0" applyFont="1" applyFill="1" applyBorder="1"/>
    <xf numFmtId="0" fontId="5" fillId="2" borderId="12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 wrapText="1"/>
    </xf>
    <xf numFmtId="0" fontId="9" fillId="9" borderId="12" xfId="0" applyFont="1" applyFill="1" applyBorder="1" applyAlignment="1">
      <alignment horizontal="center" vertical="center" wrapText="1"/>
    </xf>
    <xf numFmtId="0" fontId="5" fillId="8" borderId="12" xfId="0" applyFont="1" applyFill="1" applyBorder="1" applyAlignment="1">
      <alignment horizontal="center" vertical="center"/>
    </xf>
    <xf numFmtId="0" fontId="21" fillId="7" borderId="12" xfId="0" applyFont="1" applyFill="1" applyBorder="1" applyAlignment="1">
      <alignment horizontal="center" vertical="center"/>
    </xf>
    <xf numFmtId="0" fontId="9" fillId="2" borderId="0" xfId="0" applyFont="1" applyFill="1" applyBorder="1"/>
    <xf numFmtId="0" fontId="9" fillId="2" borderId="12" xfId="0" applyFont="1" applyFill="1" applyBorder="1"/>
    <xf numFmtId="0" fontId="5" fillId="14" borderId="12" xfId="0" applyFont="1" applyFill="1" applyBorder="1" applyAlignment="1">
      <alignment horizontal="center" vertical="center"/>
    </xf>
    <xf numFmtId="0" fontId="5" fillId="8" borderId="0" xfId="0" applyFont="1" applyFill="1"/>
    <xf numFmtId="0" fontId="25" fillId="8" borderId="0" xfId="0" applyFont="1" applyFill="1" applyAlignment="1">
      <alignment horizontal="left" indent="1"/>
    </xf>
    <xf numFmtId="0" fontId="25" fillId="0" borderId="0" xfId="0" applyFont="1" applyBorder="1" applyAlignment="1">
      <alignment horizontal="left" vertical="center" indent="1"/>
    </xf>
    <xf numFmtId="49" fontId="8" fillId="3" borderId="0" xfId="0" applyNumberFormat="1" applyFont="1" applyFill="1" applyAlignment="1">
      <alignment horizontal="left" vertical="center" indent="6"/>
    </xf>
    <xf numFmtId="49" fontId="7" fillId="5" borderId="0" xfId="0" applyNumberFormat="1" applyFont="1" applyFill="1" applyAlignment="1">
      <alignment horizontal="left" vertical="center" indent="6"/>
    </xf>
    <xf numFmtId="0" fontId="0" fillId="0" borderId="0" xfId="0" applyBorder="1" applyProtection="1">
      <protection hidden="1"/>
    </xf>
    <xf numFmtId="0" fontId="26" fillId="2" borderId="0" xfId="0" applyFont="1" applyFill="1" applyAlignment="1" applyProtection="1">
      <alignment horizontal="left" vertical="center"/>
      <protection hidden="1"/>
    </xf>
    <xf numFmtId="0" fontId="24" fillId="2" borderId="0" xfId="0" applyFont="1" applyFill="1" applyBorder="1" applyAlignment="1" applyProtection="1">
      <alignment horizontal="left" vertical="center"/>
      <protection hidden="1"/>
    </xf>
    <xf numFmtId="0" fontId="9" fillId="2" borderId="12" xfId="0" applyFont="1" applyFill="1" applyBorder="1" applyAlignment="1">
      <alignment horizontal="center" vertical="center" wrapText="1"/>
    </xf>
    <xf numFmtId="0" fontId="21" fillId="7" borderId="0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left" vertical="center"/>
    </xf>
    <xf numFmtId="0" fontId="9" fillId="2" borderId="12" xfId="0" applyFont="1" applyFill="1" applyBorder="1" applyAlignment="1">
      <alignment horizontal="left"/>
    </xf>
    <xf numFmtId="0" fontId="5" fillId="2" borderId="2" xfId="0" applyFont="1" applyFill="1" applyBorder="1"/>
    <xf numFmtId="0" fontId="4" fillId="2" borderId="7" xfId="1" applyFont="1" applyFill="1" applyBorder="1" applyAlignment="1">
      <alignment vertical="center"/>
    </xf>
    <xf numFmtId="0" fontId="25" fillId="8" borderId="0" xfId="0" applyFont="1" applyFill="1" applyBorder="1" applyAlignment="1" applyProtection="1">
      <alignment horizontal="left" vertical="center" indent="1"/>
      <protection locked="0"/>
    </xf>
    <xf numFmtId="0" fontId="0" fillId="8" borderId="0" xfId="0" applyFill="1" applyBorder="1" applyAlignment="1" applyProtection="1">
      <alignment horizontal="left" vertical="center" indent="1"/>
      <protection hidden="1"/>
    </xf>
    <xf numFmtId="0" fontId="20" fillId="7" borderId="13" xfId="0" applyFont="1" applyFill="1" applyBorder="1" applyAlignment="1">
      <alignment horizontal="left" vertical="center" indent="1"/>
    </xf>
    <xf numFmtId="0" fontId="23" fillId="0" borderId="13" xfId="0" applyFont="1" applyBorder="1" applyAlignment="1" applyProtection="1">
      <alignment horizontal="left" vertical="center" indent="1"/>
      <protection locked="0"/>
    </xf>
    <xf numFmtId="0" fontId="25" fillId="13" borderId="13" xfId="0" applyFont="1" applyFill="1" applyBorder="1" applyAlignment="1">
      <alignment horizontal="left" vertical="center" indent="1"/>
    </xf>
    <xf numFmtId="0" fontId="0" fillId="0" borderId="13" xfId="0" applyBorder="1" applyAlignment="1" applyProtection="1">
      <alignment horizontal="left" vertical="center" indent="1"/>
      <protection locked="0"/>
    </xf>
    <xf numFmtId="0" fontId="25" fillId="10" borderId="13" xfId="0" applyFont="1" applyFill="1" applyBorder="1" applyAlignment="1" applyProtection="1">
      <alignment horizontal="left" vertical="center" indent="1"/>
      <protection locked="0"/>
    </xf>
    <xf numFmtId="0" fontId="0" fillId="0" borderId="13" xfId="0" applyBorder="1" applyAlignment="1" applyProtection="1">
      <alignment horizontal="left" vertical="center" indent="1"/>
      <protection hidden="1"/>
    </xf>
    <xf numFmtId="0" fontId="25" fillId="11" borderId="14" xfId="0" applyFont="1" applyFill="1" applyBorder="1" applyAlignment="1" applyProtection="1">
      <alignment horizontal="left" vertical="center" indent="1"/>
      <protection locked="0"/>
    </xf>
    <xf numFmtId="0" fontId="0" fillId="0" borderId="14" xfId="0" applyBorder="1" applyAlignment="1" applyProtection="1">
      <alignment horizontal="left" vertical="center" indent="1"/>
      <protection hidden="1"/>
    </xf>
    <xf numFmtId="0" fontId="25" fillId="11" borderId="15" xfId="0" applyFont="1" applyFill="1" applyBorder="1" applyAlignment="1" applyProtection="1">
      <alignment horizontal="left" vertical="center" indent="1"/>
      <protection locked="0"/>
    </xf>
    <xf numFmtId="0" fontId="0" fillId="0" borderId="15" xfId="0" applyBorder="1" applyAlignment="1" applyProtection="1">
      <alignment horizontal="left" vertical="center" indent="1"/>
      <protection hidden="1"/>
    </xf>
    <xf numFmtId="0" fontId="25" fillId="11" borderId="16" xfId="0" applyFont="1" applyFill="1" applyBorder="1" applyAlignment="1" applyProtection="1">
      <alignment horizontal="left" vertical="center" indent="1"/>
      <protection locked="0"/>
    </xf>
    <xf numFmtId="0" fontId="0" fillId="0" borderId="16" xfId="0" applyBorder="1" applyAlignment="1" applyProtection="1">
      <alignment horizontal="left" vertical="center" indent="1"/>
      <protection hidden="1"/>
    </xf>
    <xf numFmtId="0" fontId="25" fillId="12" borderId="14" xfId="0" applyFont="1" applyFill="1" applyBorder="1" applyAlignment="1" applyProtection="1">
      <alignment horizontal="left" vertical="center" indent="1"/>
      <protection locked="0"/>
    </xf>
    <xf numFmtId="0" fontId="25" fillId="12" borderId="15" xfId="0" applyFont="1" applyFill="1" applyBorder="1" applyAlignment="1" applyProtection="1">
      <alignment horizontal="left" vertical="center" indent="1"/>
      <protection locked="0"/>
    </xf>
    <xf numFmtId="0" fontId="25" fillId="12" borderId="16" xfId="0" applyFont="1" applyFill="1" applyBorder="1" applyAlignment="1" applyProtection="1">
      <alignment horizontal="left" vertical="center" indent="1"/>
      <protection locked="0"/>
    </xf>
    <xf numFmtId="0" fontId="17" fillId="2" borderId="0" xfId="0" applyFont="1" applyFill="1" applyAlignment="1">
      <alignment horizontal="right" vertical="center"/>
    </xf>
    <xf numFmtId="0" fontId="18" fillId="2" borderId="0" xfId="0" applyFont="1" applyFill="1" applyAlignment="1">
      <alignment horizontal="right" vertical="center"/>
    </xf>
    <xf numFmtId="0" fontId="1" fillId="0" borderId="9" xfId="5" applyBorder="1" applyAlignment="1">
      <alignment horizontal="left" wrapText="1" indent="1"/>
    </xf>
    <xf numFmtId="0" fontId="1" fillId="2" borderId="0" xfId="5" applyFill="1"/>
    <xf numFmtId="0" fontId="1" fillId="0" borderId="10" xfId="5" applyBorder="1" applyAlignment="1">
      <alignment horizontal="left" indent="1"/>
    </xf>
    <xf numFmtId="0" fontId="1" fillId="0" borderId="10" xfId="5" applyBorder="1" applyAlignment="1">
      <alignment horizontal="left" vertical="center" wrapText="1" indent="1"/>
    </xf>
    <xf numFmtId="0" fontId="1" fillId="0" borderId="10" xfId="5" applyBorder="1" applyAlignment="1">
      <alignment horizontal="left" vertical="top" wrapText="1" indent="2"/>
    </xf>
    <xf numFmtId="0" fontId="9" fillId="0" borderId="10" xfId="5" applyFont="1" applyBorder="1" applyAlignment="1">
      <alignment horizontal="left" indent="1"/>
    </xf>
    <xf numFmtId="0" fontId="1" fillId="0" borderId="11" xfId="5" applyBorder="1" applyAlignment="1">
      <alignment horizontal="left" indent="1"/>
    </xf>
    <xf numFmtId="0" fontId="27" fillId="15" borderId="17" xfId="0" applyFont="1" applyFill="1" applyBorder="1" applyAlignment="1" applyProtection="1">
      <alignment horizontal="center" vertical="center" shrinkToFit="1"/>
    </xf>
    <xf numFmtId="0" fontId="27" fillId="15" borderId="18" xfId="0" applyFont="1" applyFill="1" applyBorder="1" applyAlignment="1" applyProtection="1">
      <alignment horizontal="center" vertical="center" shrinkToFit="1"/>
    </xf>
    <xf numFmtId="0" fontId="27" fillId="7" borderId="18" xfId="0" applyFont="1" applyFill="1" applyBorder="1" applyAlignment="1" applyProtection="1">
      <alignment horizontal="center" vertical="center" shrinkToFit="1"/>
      <protection locked="0"/>
    </xf>
    <xf numFmtId="0" fontId="27" fillId="7" borderId="19" xfId="0" applyFont="1" applyFill="1" applyBorder="1" applyAlignment="1" applyProtection="1">
      <alignment horizontal="center" vertical="center" shrinkToFit="1"/>
      <protection locked="0"/>
    </xf>
    <xf numFmtId="0" fontId="23" fillId="0" borderId="20" xfId="0" applyFont="1" applyBorder="1" applyAlignment="1" applyProtection="1">
      <alignment horizontal="left" vertical="center" shrinkToFit="1"/>
      <protection locked="0"/>
    </xf>
    <xf numFmtId="0" fontId="23" fillId="0" borderId="21" xfId="0" applyFont="1" applyBorder="1" applyAlignment="1" applyProtection="1">
      <alignment horizontal="left" vertical="center" shrinkToFit="1"/>
      <protection locked="0"/>
    </xf>
    <xf numFmtId="0" fontId="23" fillId="0" borderId="22" xfId="0" applyFont="1" applyBorder="1" applyAlignment="1" applyProtection="1">
      <alignment horizontal="left" vertical="center" shrinkToFit="1"/>
      <protection locked="0"/>
    </xf>
    <xf numFmtId="0" fontId="23" fillId="0" borderId="23" xfId="0" applyFont="1" applyBorder="1" applyAlignment="1" applyProtection="1">
      <alignment horizontal="left" vertical="center" shrinkToFit="1"/>
      <protection locked="0"/>
    </xf>
    <xf numFmtId="0" fontId="23" fillId="0" borderId="0" xfId="0" applyFont="1" applyBorder="1" applyAlignment="1" applyProtection="1">
      <alignment horizontal="left" vertical="center" shrinkToFit="1"/>
      <protection locked="0"/>
    </xf>
    <xf numFmtId="0" fontId="23" fillId="0" borderId="24" xfId="0" applyFont="1" applyBorder="1" applyAlignment="1" applyProtection="1">
      <alignment horizontal="left" vertical="center" shrinkToFit="1"/>
      <protection locked="0"/>
    </xf>
    <xf numFmtId="0" fontId="23" fillId="0" borderId="23" xfId="0" applyFont="1" applyBorder="1" applyAlignment="1" applyProtection="1">
      <alignment shrinkToFit="1"/>
      <protection locked="0"/>
    </xf>
    <xf numFmtId="0" fontId="23" fillId="0" borderId="0" xfId="0" applyFont="1" applyBorder="1" applyAlignment="1" applyProtection="1">
      <alignment shrinkToFit="1"/>
      <protection locked="0"/>
    </xf>
    <xf numFmtId="49" fontId="8" fillId="3" borderId="0" xfId="0" applyNumberFormat="1" applyFont="1" applyFill="1" applyAlignment="1">
      <alignment horizontal="left" vertical="center" indent="9"/>
    </xf>
    <xf numFmtId="49" fontId="7" fillId="5" borderId="0" xfId="0" applyNumberFormat="1" applyFont="1" applyFill="1" applyAlignment="1">
      <alignment horizontal="left" vertical="center" indent="9"/>
    </xf>
    <xf numFmtId="0" fontId="5" fillId="2" borderId="23" xfId="0" applyFont="1" applyFill="1" applyBorder="1"/>
    <xf numFmtId="0" fontId="27" fillId="7" borderId="26" xfId="0" applyFont="1" applyFill="1" applyBorder="1" applyAlignment="1" applyProtection="1">
      <alignment horizontal="center" vertical="center" shrinkToFit="1"/>
      <protection locked="0"/>
    </xf>
    <xf numFmtId="0" fontId="27" fillId="7" borderId="25" xfId="0" applyFont="1" applyFill="1" applyBorder="1" applyAlignment="1" applyProtection="1">
      <alignment horizontal="center" vertical="center" shrinkToFit="1"/>
      <protection locked="0"/>
    </xf>
    <xf numFmtId="0" fontId="28" fillId="16" borderId="27" xfId="0" applyFont="1" applyFill="1" applyBorder="1" applyAlignment="1" applyProtection="1">
      <alignment horizontal="left" vertical="center" shrinkToFit="1"/>
      <protection hidden="1"/>
    </xf>
    <xf numFmtId="0" fontId="28" fillId="16" borderId="13" xfId="0" applyFont="1" applyFill="1" applyBorder="1" applyAlignment="1" applyProtection="1">
      <alignment shrinkToFit="1"/>
      <protection hidden="1"/>
    </xf>
    <xf numFmtId="0" fontId="28" fillId="16" borderId="13" xfId="0" applyFont="1" applyFill="1" applyBorder="1" applyAlignment="1" applyProtection="1">
      <alignment horizontal="left" vertical="center" shrinkToFit="1"/>
      <protection hidden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</cellXfs>
  <cellStyles count="6">
    <cellStyle name="Normal" xfId="0" builtinId="0"/>
    <cellStyle name="Normal 2" xfId="1" xr:uid="{3954E752-B4A6-4129-A4B7-AFC294856010}"/>
    <cellStyle name="Normal 2 2" xfId="3" xr:uid="{536D19DF-F8AB-4192-80B1-9D84BD191CDA}"/>
    <cellStyle name="Normal 3" xfId="2" xr:uid="{6CDF8B16-5B16-4C1E-8190-16EFBDFCEFB4}"/>
    <cellStyle name="Normal 3 2" xfId="4" xr:uid="{EBE6B589-17BD-473F-A3A7-5779EC871246}"/>
    <cellStyle name="Normal 3 2 2" xfId="5" xr:uid="{D4A090B5-854D-4346-B3E1-DD4289E86A6B}"/>
  </cellStyles>
  <dxfs count="3">
    <dxf>
      <fill>
        <patternFill>
          <bgColor theme="0" tint="-4.9989318521683403E-2"/>
        </patternFill>
      </fill>
      <border>
        <left style="dashed">
          <color auto="1"/>
        </left>
        <right style="dashed">
          <color auto="1"/>
        </right>
        <top style="dashed">
          <color auto="1"/>
        </top>
        <bottom style="dashed">
          <color auto="1"/>
        </bottom>
        <vertical/>
        <horizontal/>
      </border>
    </dxf>
    <dxf>
      <fill>
        <patternFill>
          <bgColor theme="0"/>
        </pattern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</dxf>
    <dxf>
      <fill>
        <patternFill>
          <bgColor rgb="FFFCE4D6"/>
        </pattern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</dxf>
  </dxfs>
  <tableStyles count="0" defaultTableStyle="TableStyleMedium2" defaultPivotStyle="PivotStyleLight16"/>
  <colors>
    <mruColors>
      <color rgb="FFA6A6A6"/>
      <color rgb="FFCCCCCC"/>
      <color rgb="FFFCE4D6"/>
      <color rgb="FF126FAE"/>
      <color rgb="FFC09200"/>
      <color rgb="FFD5DCE5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png"/><Relationship Id="rId1" Type="http://schemas.openxmlformats.org/officeDocument/2006/relationships/hyperlink" Target="#Form!A5"/><Relationship Id="rId6" Type="http://schemas.openxmlformats.org/officeDocument/2006/relationships/image" Target="../media/image2.png"/><Relationship Id="rId11" Type="http://schemas.openxmlformats.org/officeDocument/2006/relationships/image" Target="../media/image5.png"/><Relationship Id="rId5" Type="http://schemas.microsoft.com/office/2007/relationships/hdphoto" Target="../media/hdphoto1.wdp"/><Relationship Id="rId10" Type="http://schemas.openxmlformats.org/officeDocument/2006/relationships/image" Target="../media/image4.png"/><Relationship Id="rId4" Type="http://schemas.openxmlformats.org/officeDocument/2006/relationships/image" Target="../media/image1.png"/><Relationship Id="rId12" Type="http://schemas.openxmlformats.org/officeDocument/2006/relationships/image" Target="../media/image7.png"/><Relationship Id="rId13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2" Type="http://schemas.openxmlformats.org/officeDocument/2006/relationships/image" Target="../media/image2.png"/><Relationship Id="rId6" Type="http://schemas.openxmlformats.org/officeDocument/2006/relationships/image" Target="../media/image6.png"/><Relationship Id="rId5" Type="http://schemas.openxmlformats.org/officeDocument/2006/relationships/hyperlink" Target="#Database!A6"/><Relationship Id="rId4" Type="http://schemas.openxmlformats.org/officeDocument/2006/relationships/image" Target="../media/image3.png"/><Relationship Id="rId9" Type="http://schemas.openxmlformats.org/officeDocument/2006/relationships/image" Target="../media/image8.png"/><Relationship Id="rId10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Database!A6"/><Relationship Id="rId2" Type="http://schemas.openxmlformats.org/officeDocument/2006/relationships/image" Target="../media/image3.png"/><Relationship Id="rId4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10432</xdr:colOff>
      <xdr:row>1</xdr:row>
      <xdr:rowOff>80658</xdr:rowOff>
    </xdr:from>
    <xdr:to>
      <xdr:col>8</xdr:col>
      <xdr:colOff>0</xdr:colOff>
      <xdr:row>2</xdr:row>
      <xdr:rowOff>236842</xdr:rowOff>
    </xdr:to>
    <xdr:sp macro="" textlink="">
      <xdr:nvSpPr>
        <xdr:cNvPr id="15" name="Rectangle: Rounded Corners 14">
          <a:hlinkClick xmlns:r="http://schemas.openxmlformats.org/officeDocument/2006/relationships" r:id="rId1" tooltip="Contact Form"/>
          <a:extLst>
            <a:ext uri="{FF2B5EF4-FFF2-40B4-BE49-F238E27FC236}">
              <a16:creationId xmlns:a16="http://schemas.microsoft.com/office/drawing/2014/main" id="{9F03C6A3-52DB-400C-BBB7-15E57F56E3B1}"/>
            </a:ext>
          </a:extLst>
        </xdr:cNvPr>
        <xdr:cNvSpPr/>
      </xdr:nvSpPr>
      <xdr:spPr>
        <a:xfrm>
          <a:off x="8138432" y="165325"/>
          <a:ext cx="1704068" cy="399600"/>
        </a:xfrm>
        <a:prstGeom prst="roundRect">
          <a:avLst/>
        </a:prstGeom>
        <a:solidFill>
          <a:srgbClr val="70AD47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CONTACT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FORM</a:t>
          </a:r>
          <a:endParaRPr lang="tr-TR" sz="1100" b="1">
            <a:solidFill>
              <a:schemeClr val="lt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1</xdr:col>
      <xdr:colOff>184337</xdr:colOff>
      <xdr:row>1</xdr:row>
      <xdr:rowOff>60224</xdr:rowOff>
    </xdr:from>
    <xdr:to>
      <xdr:col>1</xdr:col>
      <xdr:colOff>616337</xdr:colOff>
      <xdr:row>2</xdr:row>
      <xdr:rowOff>248808</xdr:rowOff>
    </xdr:to>
    <xdr:pic>
      <xdr:nvPicPr>
        <xdr:cNvPr id="14" name="mainicon">
          <a:extLst>
            <a:ext uri="{FF2B5EF4-FFF2-40B4-BE49-F238E27FC236}">
              <a16:creationId xmlns:a16="http://schemas.microsoft.com/office/drawing/2014/main" id="{626D8377-AD69-4FB9-9F51-AAAB9EB79B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27754" y="144891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oneCellAnchor>
    <xdr:from>
      <xdr:col>11</xdr:col>
      <xdr:colOff>304800</xdr:colOff>
      <xdr:row>1</xdr:row>
      <xdr:rowOff>47625</xdr:rowOff>
    </xdr:from>
    <xdr:ext cx="1325166" cy="381000"/>
    <xdr:pic>
      <xdr:nvPicPr>
        <xdr:cNvPr id="1015" name="mpkLogo">
          <a:hlinkClick xmlns:a="http://schemas.openxmlformats.org/drawingml/2006/main" xmlns:r="http://schemas.openxmlformats.org/officeDocument/2006/relationships" r:id="rId13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2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184337</xdr:colOff>
      <xdr:row>1</xdr:row>
      <xdr:rowOff>60225</xdr:rowOff>
    </xdr:from>
    <xdr:to>
      <xdr:col>2</xdr:col>
      <xdr:colOff>368687</xdr:colOff>
      <xdr:row>2</xdr:row>
      <xdr:rowOff>244575</xdr:rowOff>
    </xdr:to>
    <xdr:pic>
      <xdr:nvPicPr>
        <xdr:cNvPr id="12" name="mainicon">
          <a:extLst>
            <a:ext uri="{FF2B5EF4-FFF2-40B4-BE49-F238E27FC236}">
              <a16:creationId xmlns:a16="http://schemas.microsoft.com/office/drawing/2014/main" id="{7F428908-6A26-4342-8A24-1A6959FBE0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987" y="145950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5</xdr:col>
      <xdr:colOff>114300</xdr:colOff>
      <xdr:row>6</xdr:row>
      <xdr:rowOff>54427</xdr:rowOff>
    </xdr:from>
    <xdr:to>
      <xdr:col>5</xdr:col>
      <xdr:colOff>457200</xdr:colOff>
      <xdr:row>6</xdr:row>
      <xdr:rowOff>317047</xdr:rowOff>
    </xdr:to>
    <xdr:sp macro="" textlink="">
      <xdr:nvSpPr>
        <xdr:cNvPr id="14" name="Left Arrow 1">
          <a:extLst>
            <a:ext uri="{FF2B5EF4-FFF2-40B4-BE49-F238E27FC236}">
              <a16:creationId xmlns:a16="http://schemas.microsoft.com/office/drawing/2014/main" id="{7602D1E0-6CF3-438D-B139-6DAB66FDCD7E}"/>
            </a:ext>
          </a:extLst>
        </xdr:cNvPr>
        <xdr:cNvSpPr/>
      </xdr:nvSpPr>
      <xdr:spPr>
        <a:xfrm>
          <a:off x="7981950" y="997402"/>
          <a:ext cx="342900" cy="26262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5</xdr:col>
      <xdr:colOff>114300</xdr:colOff>
      <xdr:row>8</xdr:row>
      <xdr:rowOff>25852</xdr:rowOff>
    </xdr:from>
    <xdr:to>
      <xdr:col>5</xdr:col>
      <xdr:colOff>457200</xdr:colOff>
      <xdr:row>8</xdr:row>
      <xdr:rowOff>288472</xdr:rowOff>
    </xdr:to>
    <xdr:sp macro="" textlink="">
      <xdr:nvSpPr>
        <xdr:cNvPr id="22" name="Left Arrow 1">
          <a:extLst>
            <a:ext uri="{FF2B5EF4-FFF2-40B4-BE49-F238E27FC236}">
              <a16:creationId xmlns:a16="http://schemas.microsoft.com/office/drawing/2014/main" id="{C5448265-CB7C-4470-B5D7-551988B671C5}"/>
            </a:ext>
          </a:extLst>
        </xdr:cNvPr>
        <xdr:cNvSpPr/>
      </xdr:nvSpPr>
      <xdr:spPr>
        <a:xfrm>
          <a:off x="7981950" y="1540327"/>
          <a:ext cx="342900" cy="26262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5</xdr:col>
      <xdr:colOff>266700</xdr:colOff>
      <xdr:row>1</xdr:row>
      <xdr:rowOff>51225</xdr:rowOff>
    </xdr:from>
    <xdr:to>
      <xdr:col>6</xdr:col>
      <xdr:colOff>767775</xdr:colOff>
      <xdr:row>2</xdr:row>
      <xdr:rowOff>253575</xdr:rowOff>
    </xdr:to>
    <xdr:grpSp>
      <xdr:nvGrpSpPr>
        <xdr:cNvPr id="24" name="backtomenu">
          <a:hlinkClick xmlns:r="http://schemas.openxmlformats.org/officeDocument/2006/relationships" r:id="rId5" tooltip="Go to"/>
          <a:extLst>
            <a:ext uri="{FF2B5EF4-FFF2-40B4-BE49-F238E27FC236}">
              <a16:creationId xmlns:a16="http://schemas.microsoft.com/office/drawing/2014/main" id="{BD17C8E6-A673-4A93-A24E-FF91E3AA4E7F}"/>
            </a:ext>
          </a:extLst>
        </xdr:cNvPr>
        <xdr:cNvGrpSpPr/>
      </xdr:nvGrpSpPr>
      <xdr:grpSpPr>
        <a:xfrm>
          <a:off x="8134350" y="136950"/>
          <a:ext cx="1044000" cy="450000"/>
          <a:chOff x="6972831" y="127063"/>
          <a:chExt cx="1044000" cy="450000"/>
        </a:xfrm>
      </xdr:grpSpPr>
      <xdr:sp macro="" textlink="">
        <xdr:nvSpPr>
          <xdr:cNvPr id="26" name="Rounded Rectangle 2">
            <a:hlinkClick xmlns:r="http://schemas.openxmlformats.org/officeDocument/2006/relationships" r:id="rId5" tooltip="Go to"/>
            <a:extLst>
              <a:ext uri="{FF2B5EF4-FFF2-40B4-BE49-F238E27FC236}">
                <a16:creationId xmlns:a16="http://schemas.microsoft.com/office/drawing/2014/main" id="{BDF3E296-B676-487F-8068-0A14F93FB3C2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27" name="Picture 26" descr="http://swiss-delicious.com/images/1024/icons/back.png">
            <a:hlinkClick xmlns:r="http://schemas.openxmlformats.org/officeDocument/2006/relationships" r:id="rId5" tooltip="Go to"/>
            <a:extLst>
              <a:ext uri="{FF2B5EF4-FFF2-40B4-BE49-F238E27FC236}">
                <a16:creationId xmlns:a16="http://schemas.microsoft.com/office/drawing/2014/main" id="{3007074A-91E0-4749-B35D-7826855242E9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3</xdr:col>
      <xdr:colOff>3505200</xdr:colOff>
      <xdr:row>1</xdr:row>
      <xdr:rowOff>47625</xdr:rowOff>
    </xdr:from>
    <xdr:ext cx="1325166" cy="381000"/>
    <xdr:pic>
      <xdr:nvPicPr>
        <xdr:cNvPr id="1027" name="mpkLogo">
          <a:hlinkClick xmlns:a="http://schemas.openxmlformats.org/drawingml/2006/main" xmlns:r="http://schemas.openxmlformats.org/officeDocument/2006/relationships" r:id="rId10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9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3" name="backtomenu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DDCB5B50-0F71-4846-9365-9BC2E1E5B028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4" name="Rounded Rectangle 2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13D05867-C51B-420B-B5D8-81B54B02CCC9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5" name="Picture 4" descr="http://swiss-delicious.com/images/1024/icons/back.png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AD1D6597-E855-4681-8769-04AC827263C5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occiaabc@mail.com" TargetMode="External"/><Relationship Id="rId2" Type="http://schemas.openxmlformats.org/officeDocument/2006/relationships/hyperlink" Target="mailto:einstein@mail.com" TargetMode="External"/><Relationship Id="rId1" Type="http://schemas.openxmlformats.org/officeDocument/2006/relationships/hyperlink" Target="mailto:andresxyz@plumber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5B68C-7C26-49F9-A88E-50F456B9CD09}">
  <sheetPr>
    <pageSetUpPr autoPageBreaks="0" fitToPage="1"/>
  </sheetPr>
  <dimension ref="A1:AJ306"/>
  <sheetViews>
    <sheetView showRowColHeaders="0" tabSelected="1" zoomScale="90" zoomScaleNormal="90" zoomScaleSheetLayoutView="85" workbookViewId="0">
      <pane ySplit="5" topLeftCell="A6" activePane="bottomLeft" state="frozen"/>
      <selection activeCell="B26" sqref="B26"/>
      <selection pane="bottomLeft" activeCell="A6" sqref="A6"/>
    </sheetView>
  </sheetViews>
  <sheetFormatPr defaultColWidth="8.85546875" defaultRowHeight="15" outlineLevelCol="1" x14ac:dyDescent="0.25"/>
  <cols>
    <col min="1" max="1" width="3.7109375" style="17" customWidth="1"/>
    <col min="2" max="4" width="20.7109375" style="17" customWidth="1"/>
    <col min="5" max="6" width="15.7109375" style="17" customWidth="1"/>
    <col min="7" max="7" width="20.7109375" style="17" customWidth="1"/>
    <col min="8" max="10" width="25.7109375" style="17" customWidth="1"/>
    <col min="11" max="11" width="20.7109375" style="17" customWidth="1"/>
    <col min="12" max="12" width="25.7109375" style="17" customWidth="1"/>
    <col min="13" max="17" width="21.7109375" style="17" hidden="1" customWidth="1" outlineLevel="1"/>
    <col min="18" max="18" width="3.7109375" style="17" customWidth="1" collapsed="1"/>
    <col min="19" max="16384" width="8.85546875" style="17"/>
  </cols>
  <sheetData>
    <row r="1" spans="1:19" s="1" customFormat="1" ht="6.75" customHeight="1" x14ac:dyDescent="0.25">
      <c r="L1" s="3"/>
      <c r="M1" s="3"/>
      <c r="N1" s="3"/>
      <c r="O1" s="3"/>
      <c r="P1" s="3"/>
      <c r="Q1" s="3"/>
    </row>
    <row r="2" spans="1:19" s="30" customFormat="1" ht="20.100000000000001" customHeight="1" x14ac:dyDescent="0.25">
      <c r="B2" s="99" t="s">
        <v>116</v>
      </c>
      <c r="C2" s="23"/>
      <c r="D2" s="23"/>
      <c r="E2" s="23"/>
      <c r="F2" s="23"/>
      <c r="G2" s="23"/>
      <c r="H2" s="23"/>
      <c r="I2" s="23"/>
      <c r="J2" s="23"/>
      <c r="K2" s="23"/>
      <c r="L2" s="31"/>
      <c r="M2" s="31"/>
      <c r="N2" s="31"/>
      <c r="O2" s="31"/>
      <c r="P2" s="31"/>
      <c r="Q2" s="31"/>
      <c r="R2" s="32"/>
    </row>
    <row r="3" spans="1:19" s="4" customFormat="1" ht="24" customHeight="1" x14ac:dyDescent="0.25">
      <c r="B3" s="100" t="s">
        <v>111</v>
      </c>
      <c r="C3" s="6"/>
      <c r="D3" s="6"/>
      <c r="E3" s="6"/>
      <c r="F3" s="6"/>
      <c r="G3" s="6"/>
      <c r="H3" s="6"/>
      <c r="I3" s="6"/>
      <c r="J3" s="6"/>
      <c r="K3" s="6"/>
      <c r="L3" s="7"/>
      <c r="M3" s="7"/>
      <c r="N3" s="7"/>
      <c r="O3" s="7"/>
      <c r="P3" s="7"/>
      <c r="Q3" s="7"/>
      <c r="R3" s="8"/>
    </row>
    <row r="4" spans="1:19" s="10" customFormat="1" ht="4.9000000000000004" customHeight="1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9" s="10" customFormat="1" ht="24.75" customHeight="1" x14ac:dyDescent="0.25">
      <c r="B5" s="87" t="s">
        <v>8</v>
      </c>
      <c r="C5" s="88" t="s">
        <v>9</v>
      </c>
      <c r="D5" s="88" t="s">
        <v>10</v>
      </c>
      <c r="E5" s="89" t="s">
        <v>11</v>
      </c>
      <c r="F5" s="89" t="s">
        <v>12</v>
      </c>
      <c r="G5" s="89" t="s">
        <v>13</v>
      </c>
      <c r="H5" s="89" t="s">
        <v>99</v>
      </c>
      <c r="I5" s="89" t="s">
        <v>14</v>
      </c>
      <c r="J5" s="89" t="s">
        <v>100</v>
      </c>
      <c r="K5" s="102" t="s">
        <v>15</v>
      </c>
      <c r="L5" s="103" t="s">
        <v>101</v>
      </c>
      <c r="M5" s="89"/>
      <c r="N5" s="89"/>
      <c r="O5" s="89"/>
      <c r="P5" s="89"/>
      <c r="Q5" s="90"/>
      <c r="R5" s="101"/>
    </row>
    <row r="6" spans="1:19" s="10" customFormat="1" ht="18" customHeight="1" x14ac:dyDescent="0.25">
      <c r="B6" s="91" t="s">
        <v>16</v>
      </c>
      <c r="C6" s="92" t="s">
        <v>17</v>
      </c>
      <c r="D6" s="92" t="s">
        <v>18</v>
      </c>
      <c r="E6" s="92" t="s">
        <v>19</v>
      </c>
      <c r="F6" s="92"/>
      <c r="G6" s="92" t="s">
        <v>20</v>
      </c>
      <c r="H6" s="92"/>
      <c r="I6" s="92" t="s">
        <v>21</v>
      </c>
      <c r="J6" s="92" t="s">
        <v>23</v>
      </c>
      <c r="K6" s="92" t="s">
        <v>22</v>
      </c>
      <c r="L6" s="92" t="s">
        <v>123</v>
      </c>
      <c r="M6" s="92"/>
      <c r="N6" s="92"/>
      <c r="O6" s="92"/>
      <c r="P6" s="92"/>
      <c r="Q6" s="93"/>
      <c r="R6" s="101"/>
      <c r="S6" s="17"/>
    </row>
    <row r="7" spans="1:19" s="10" customFormat="1" ht="15.75" x14ac:dyDescent="0.25">
      <c r="B7" s="94" t="s">
        <v>16</v>
      </c>
      <c r="C7" s="95" t="s">
        <v>24</v>
      </c>
      <c r="D7" s="95" t="s">
        <v>25</v>
      </c>
      <c r="E7" s="95" t="s">
        <v>26</v>
      </c>
      <c r="F7" s="95"/>
      <c r="G7" s="95" t="s">
        <v>27</v>
      </c>
      <c r="H7" s="95"/>
      <c r="I7" s="95" t="s">
        <v>28</v>
      </c>
      <c r="J7" s="95" t="s">
        <v>30</v>
      </c>
      <c r="K7" s="95" t="s">
        <v>29</v>
      </c>
      <c r="L7" s="95"/>
      <c r="M7" s="95"/>
      <c r="N7" s="95"/>
      <c r="O7" s="95"/>
      <c r="P7" s="95"/>
      <c r="Q7" s="96"/>
      <c r="R7" s="101"/>
      <c r="S7" s="17"/>
    </row>
    <row r="8" spans="1:19" s="10" customFormat="1" ht="15.75" x14ac:dyDescent="0.25">
      <c r="B8" s="94" t="s">
        <v>31</v>
      </c>
      <c r="C8" s="95" t="s">
        <v>32</v>
      </c>
      <c r="D8" s="95" t="s">
        <v>33</v>
      </c>
      <c r="E8" s="95" t="s">
        <v>34</v>
      </c>
      <c r="F8" s="95"/>
      <c r="G8" s="95" t="s">
        <v>35</v>
      </c>
      <c r="H8" s="95"/>
      <c r="I8" s="95" t="s">
        <v>36</v>
      </c>
      <c r="J8" s="95" t="s">
        <v>38</v>
      </c>
      <c r="K8" s="95" t="s">
        <v>37</v>
      </c>
      <c r="L8" s="95" t="s">
        <v>122</v>
      </c>
      <c r="M8" s="95"/>
      <c r="N8" s="95"/>
      <c r="O8" s="95"/>
      <c r="P8" s="95"/>
      <c r="Q8" s="96"/>
      <c r="R8" s="101"/>
      <c r="S8" s="17"/>
    </row>
    <row r="9" spans="1:19" s="10" customFormat="1" ht="15.75" x14ac:dyDescent="0.25">
      <c r="B9" s="94" t="s">
        <v>39</v>
      </c>
      <c r="C9" s="95" t="s">
        <v>40</v>
      </c>
      <c r="D9" s="95" t="s">
        <v>41</v>
      </c>
      <c r="E9" s="95" t="s">
        <v>42</v>
      </c>
      <c r="F9" s="95" t="s">
        <v>43</v>
      </c>
      <c r="G9" s="95" t="s">
        <v>44</v>
      </c>
      <c r="H9" s="95" t="s">
        <v>112</v>
      </c>
      <c r="I9" s="95" t="s">
        <v>45</v>
      </c>
      <c r="J9" s="95" t="s">
        <v>47</v>
      </c>
      <c r="K9" s="95" t="s">
        <v>46</v>
      </c>
      <c r="L9" s="95"/>
      <c r="M9" s="95"/>
      <c r="N9" s="95"/>
      <c r="O9" s="95"/>
      <c r="P9" s="95"/>
      <c r="Q9" s="96"/>
      <c r="R9" s="101"/>
      <c r="S9" s="17"/>
    </row>
    <row r="10" spans="1:19" s="10" customFormat="1" ht="15.75" x14ac:dyDescent="0.25">
      <c r="B10" s="94" t="s">
        <v>39</v>
      </c>
      <c r="C10" s="95" t="s">
        <v>48</v>
      </c>
      <c r="D10" s="95" t="s">
        <v>49</v>
      </c>
      <c r="E10" s="95" t="s">
        <v>50</v>
      </c>
      <c r="F10" s="95" t="s">
        <v>51</v>
      </c>
      <c r="G10" s="95" t="s">
        <v>52</v>
      </c>
      <c r="H10" s="95" t="s">
        <v>113</v>
      </c>
      <c r="I10" s="95" t="s">
        <v>53</v>
      </c>
      <c r="J10" s="95" t="s">
        <v>55</v>
      </c>
      <c r="K10" s="95" t="s">
        <v>54</v>
      </c>
      <c r="L10" s="95"/>
      <c r="M10" s="95"/>
      <c r="N10" s="95"/>
      <c r="O10" s="95"/>
      <c r="P10" s="95"/>
      <c r="Q10" s="96"/>
      <c r="R10" s="101"/>
      <c r="S10" s="17"/>
    </row>
    <row r="11" spans="1:19" s="10" customFormat="1" ht="15.75" x14ac:dyDescent="0.25">
      <c r="B11" s="94" t="s">
        <v>39</v>
      </c>
      <c r="C11" s="95" t="s">
        <v>56</v>
      </c>
      <c r="D11" s="95" t="s">
        <v>57</v>
      </c>
      <c r="E11" s="95" t="s">
        <v>58</v>
      </c>
      <c r="F11" s="95" t="s">
        <v>59</v>
      </c>
      <c r="G11" s="95" t="s">
        <v>60</v>
      </c>
      <c r="H11" s="95" t="s">
        <v>114</v>
      </c>
      <c r="I11" s="95" t="s">
        <v>61</v>
      </c>
      <c r="J11" s="95" t="s">
        <v>63</v>
      </c>
      <c r="K11" s="95" t="s">
        <v>62</v>
      </c>
      <c r="L11" s="95"/>
      <c r="M11" s="95"/>
      <c r="N11" s="95"/>
      <c r="O11" s="95"/>
      <c r="P11" s="95"/>
      <c r="Q11" s="96"/>
      <c r="R11" s="101"/>
      <c r="S11" s="17"/>
    </row>
    <row r="12" spans="1:19" s="10" customFormat="1" ht="15.75" x14ac:dyDescent="0.25">
      <c r="B12" s="94" t="s">
        <v>64</v>
      </c>
      <c r="C12" s="95" t="s">
        <v>65</v>
      </c>
      <c r="D12" s="95" t="s">
        <v>66</v>
      </c>
      <c r="E12" s="95" t="s">
        <v>67</v>
      </c>
      <c r="F12" s="95"/>
      <c r="G12" s="95" t="s">
        <v>68</v>
      </c>
      <c r="H12" s="95"/>
      <c r="I12" s="95" t="s">
        <v>69</v>
      </c>
      <c r="J12" s="95" t="s">
        <v>71</v>
      </c>
      <c r="K12" s="95" t="s">
        <v>70</v>
      </c>
      <c r="L12" s="95"/>
      <c r="M12" s="95"/>
      <c r="N12" s="95"/>
      <c r="O12" s="95"/>
      <c r="P12" s="95"/>
      <c r="Q12" s="96"/>
      <c r="R12" s="101"/>
      <c r="S12" s="17"/>
    </row>
    <row r="13" spans="1:19" s="10" customFormat="1" ht="15.75" x14ac:dyDescent="0.25">
      <c r="B13" s="94" t="s">
        <v>16</v>
      </c>
      <c r="C13" s="95" t="s">
        <v>72</v>
      </c>
      <c r="D13" s="95" t="s">
        <v>73</v>
      </c>
      <c r="E13" s="95" t="s">
        <v>74</v>
      </c>
      <c r="F13" s="95"/>
      <c r="G13" s="95" t="s">
        <v>75</v>
      </c>
      <c r="H13" s="95"/>
      <c r="I13" s="95" t="s">
        <v>76</v>
      </c>
      <c r="J13" s="95" t="s">
        <v>78</v>
      </c>
      <c r="K13" s="95" t="s">
        <v>77</v>
      </c>
      <c r="L13" s="95"/>
      <c r="M13" s="95"/>
      <c r="N13" s="95"/>
      <c r="O13" s="95"/>
      <c r="P13" s="95"/>
      <c r="Q13" s="96"/>
      <c r="R13" s="101"/>
      <c r="S13" s="17"/>
    </row>
    <row r="14" spans="1:19" s="10" customFormat="1" ht="15.75" x14ac:dyDescent="0.25">
      <c r="B14" s="94" t="s">
        <v>31</v>
      </c>
      <c r="C14" s="95" t="s">
        <v>79</v>
      </c>
      <c r="D14" s="95" t="s">
        <v>80</v>
      </c>
      <c r="E14" s="95" t="s">
        <v>126</v>
      </c>
      <c r="F14" s="95"/>
      <c r="G14" s="95" t="s">
        <v>81</v>
      </c>
      <c r="H14" s="95"/>
      <c r="I14" s="95" t="s">
        <v>82</v>
      </c>
      <c r="J14" s="95" t="s">
        <v>84</v>
      </c>
      <c r="K14" s="95" t="s">
        <v>83</v>
      </c>
      <c r="L14" s="95" t="s">
        <v>124</v>
      </c>
      <c r="M14" s="95"/>
      <c r="N14" s="95"/>
      <c r="O14" s="95"/>
      <c r="P14" s="95"/>
      <c r="Q14" s="96"/>
      <c r="R14" s="101"/>
      <c r="S14" s="17"/>
    </row>
    <row r="15" spans="1:19" s="10" customFormat="1" ht="15.75" x14ac:dyDescent="0.25">
      <c r="B15" s="94" t="s">
        <v>31</v>
      </c>
      <c r="C15" s="95" t="s">
        <v>85</v>
      </c>
      <c r="D15" s="95" t="s">
        <v>86</v>
      </c>
      <c r="E15" s="95" t="s">
        <v>87</v>
      </c>
      <c r="F15" s="95"/>
      <c r="G15" s="95" t="s">
        <v>88</v>
      </c>
      <c r="H15" s="95"/>
      <c r="I15" s="95" t="s">
        <v>89</v>
      </c>
      <c r="J15" s="95" t="s">
        <v>91</v>
      </c>
      <c r="K15" s="95" t="s">
        <v>90</v>
      </c>
      <c r="L15" s="95" t="s">
        <v>86</v>
      </c>
      <c r="M15" s="95"/>
      <c r="N15" s="95"/>
      <c r="O15" s="95"/>
      <c r="P15" s="95"/>
      <c r="Q15" s="96"/>
      <c r="R15" s="101"/>
      <c r="S15" s="17"/>
    </row>
    <row r="16" spans="1:19" s="10" customFormat="1" ht="15.75" x14ac:dyDescent="0.25">
      <c r="B16" s="94" t="s">
        <v>31</v>
      </c>
      <c r="C16" s="95" t="s">
        <v>92</v>
      </c>
      <c r="D16" s="95" t="s">
        <v>93</v>
      </c>
      <c r="E16" s="95" t="s">
        <v>94</v>
      </c>
      <c r="F16" s="95"/>
      <c r="G16" s="95" t="s">
        <v>95</v>
      </c>
      <c r="H16" s="95"/>
      <c r="I16" s="95" t="s">
        <v>96</v>
      </c>
      <c r="J16" s="95" t="s">
        <v>98</v>
      </c>
      <c r="K16" s="95" t="s">
        <v>97</v>
      </c>
      <c r="L16" s="95" t="s">
        <v>125</v>
      </c>
      <c r="M16" s="95"/>
      <c r="N16" s="95"/>
      <c r="O16" s="95"/>
      <c r="P16" s="95"/>
      <c r="Q16" s="96"/>
      <c r="R16" s="101"/>
      <c r="S16" s="17"/>
    </row>
    <row r="17" spans="2:36" ht="15.75" x14ac:dyDescent="0.25">
      <c r="B17" s="94"/>
      <c r="C17" s="95"/>
      <c r="D17" s="95"/>
      <c r="E17" s="95"/>
      <c r="F17" s="95"/>
      <c r="G17" s="95"/>
      <c r="H17" s="95"/>
      <c r="I17" s="95"/>
      <c r="J17" s="95"/>
      <c r="K17" s="95"/>
      <c r="L17" s="95"/>
      <c r="M17" s="95"/>
      <c r="N17" s="95"/>
      <c r="O17" s="95"/>
      <c r="P17" s="95"/>
      <c r="Q17" s="96"/>
      <c r="R17" s="101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</row>
    <row r="18" spans="2:36" ht="15.75" x14ac:dyDescent="0.25">
      <c r="B18" s="97"/>
      <c r="C18" s="98"/>
      <c r="D18" s="98"/>
      <c r="E18" s="98"/>
      <c r="F18" s="98"/>
      <c r="G18" s="98"/>
      <c r="H18" s="98"/>
      <c r="I18" s="98"/>
      <c r="J18" s="95"/>
      <c r="K18" s="95"/>
      <c r="L18" s="95"/>
      <c r="M18" s="95"/>
      <c r="N18" s="95"/>
      <c r="O18" s="95"/>
      <c r="P18" s="95"/>
      <c r="Q18" s="96"/>
      <c r="R18" s="101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</row>
    <row r="19" spans="2:36" ht="15.75" x14ac:dyDescent="0.25">
      <c r="B19" s="94"/>
      <c r="C19" s="95"/>
      <c r="D19" s="95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5"/>
      <c r="P19" s="95"/>
      <c r="Q19" s="96"/>
      <c r="R19" s="101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</row>
    <row r="20" spans="2:36" ht="15.75" x14ac:dyDescent="0.25">
      <c r="B20" s="97"/>
      <c r="C20" s="98"/>
      <c r="D20" s="98"/>
      <c r="E20" s="98"/>
      <c r="F20" s="98"/>
      <c r="G20" s="98"/>
      <c r="H20" s="98"/>
      <c r="I20" s="98"/>
      <c r="J20" s="95"/>
      <c r="K20" s="95"/>
      <c r="L20" s="95"/>
      <c r="M20" s="95"/>
      <c r="N20" s="95"/>
      <c r="O20" s="95"/>
      <c r="P20" s="95"/>
      <c r="Q20" s="96"/>
      <c r="R20" s="101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</row>
    <row r="21" spans="2:36" ht="15.75" x14ac:dyDescent="0.25">
      <c r="B21" s="104"/>
      <c r="C21" s="104"/>
      <c r="D21" s="104"/>
      <c r="E21" s="104"/>
      <c r="F21" s="104"/>
      <c r="G21" s="104"/>
      <c r="H21" s="104"/>
      <c r="I21" s="104"/>
      <c r="J21" s="104"/>
      <c r="K21" s="104"/>
      <c r="L21" s="104"/>
      <c r="M21" s="104"/>
      <c r="N21" s="104"/>
      <c r="O21" s="104"/>
      <c r="P21" s="104"/>
      <c r="Q21" s="104"/>
      <c r="R21" s="101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</row>
    <row r="22" spans="2:36" ht="15.75" x14ac:dyDescent="0.25">
      <c r="B22" s="105"/>
      <c r="C22" s="105"/>
      <c r="D22" s="105"/>
      <c r="E22" s="105"/>
      <c r="F22" s="105"/>
      <c r="G22" s="105"/>
      <c r="H22" s="105"/>
      <c r="I22" s="105"/>
      <c r="J22" s="106"/>
      <c r="K22" s="106"/>
      <c r="L22" s="106"/>
      <c r="M22" s="106"/>
      <c r="N22" s="106"/>
      <c r="O22" s="106"/>
      <c r="P22" s="106"/>
      <c r="Q22" s="106"/>
      <c r="R22" s="101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</row>
    <row r="23" spans="2:36" ht="15.75" x14ac:dyDescent="0.25">
      <c r="B23" s="106"/>
      <c r="C23" s="106"/>
      <c r="D23" s="106"/>
      <c r="E23" s="106"/>
      <c r="F23" s="106"/>
      <c r="G23" s="106"/>
      <c r="H23" s="106"/>
      <c r="I23" s="106"/>
      <c r="J23" s="106"/>
      <c r="K23" s="106"/>
      <c r="L23" s="106"/>
      <c r="M23" s="106"/>
      <c r="N23" s="106"/>
      <c r="O23" s="106"/>
      <c r="P23" s="106"/>
      <c r="Q23" s="106"/>
      <c r="R23" s="101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</row>
    <row r="24" spans="2:36" ht="15.75" x14ac:dyDescent="0.25">
      <c r="B24" s="105"/>
      <c r="C24" s="105"/>
      <c r="D24" s="105"/>
      <c r="E24" s="105"/>
      <c r="F24" s="105"/>
      <c r="G24" s="105"/>
      <c r="H24" s="105"/>
      <c r="I24" s="105"/>
      <c r="J24" s="106"/>
      <c r="K24" s="106"/>
      <c r="L24" s="106"/>
      <c r="M24" s="106"/>
      <c r="N24" s="106"/>
      <c r="O24" s="106"/>
      <c r="P24" s="106"/>
      <c r="Q24" s="106"/>
      <c r="R24" s="101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</row>
    <row r="25" spans="2:36" ht="15.75" x14ac:dyDescent="0.25">
      <c r="B25" s="106"/>
      <c r="C25" s="106"/>
      <c r="D25" s="106"/>
      <c r="E25" s="106"/>
      <c r="F25" s="106"/>
      <c r="G25" s="106"/>
      <c r="H25" s="106"/>
      <c r="I25" s="106"/>
      <c r="J25" s="106"/>
      <c r="K25" s="106"/>
      <c r="L25" s="106"/>
      <c r="M25" s="106"/>
      <c r="N25" s="106"/>
      <c r="O25" s="106"/>
      <c r="P25" s="106"/>
      <c r="Q25" s="106"/>
      <c r="R25" s="101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</row>
    <row r="26" spans="2:36" ht="15.75" x14ac:dyDescent="0.25">
      <c r="B26" s="105"/>
      <c r="C26" s="105"/>
      <c r="D26" s="105"/>
      <c r="E26" s="105"/>
      <c r="F26" s="105"/>
      <c r="G26" s="105"/>
      <c r="H26" s="105"/>
      <c r="I26" s="105"/>
      <c r="J26" s="106"/>
      <c r="K26" s="106"/>
      <c r="L26" s="106"/>
      <c r="M26" s="106"/>
      <c r="N26" s="106"/>
      <c r="O26" s="106"/>
      <c r="P26" s="106"/>
      <c r="Q26" s="106"/>
      <c r="R26" s="101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</row>
    <row r="27" spans="2:36" ht="15.75" x14ac:dyDescent="0.25">
      <c r="B27" s="106"/>
      <c r="C27" s="106"/>
      <c r="D27" s="106"/>
      <c r="E27" s="106"/>
      <c r="F27" s="106"/>
      <c r="G27" s="106"/>
      <c r="H27" s="106"/>
      <c r="I27" s="106"/>
      <c r="J27" s="106"/>
      <c r="K27" s="106"/>
      <c r="L27" s="106"/>
      <c r="M27" s="106"/>
      <c r="N27" s="106"/>
      <c r="O27" s="106"/>
      <c r="P27" s="106"/>
      <c r="Q27" s="106"/>
      <c r="R27" s="101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</row>
    <row r="28" spans="2:36" ht="15.75" x14ac:dyDescent="0.25">
      <c r="B28" s="105"/>
      <c r="C28" s="105"/>
      <c r="D28" s="105"/>
      <c r="E28" s="105"/>
      <c r="F28" s="105"/>
      <c r="G28" s="105"/>
      <c r="H28" s="105"/>
      <c r="I28" s="105"/>
      <c r="J28" s="106"/>
      <c r="K28" s="106"/>
      <c r="L28" s="106"/>
      <c r="M28" s="106"/>
      <c r="N28" s="106"/>
      <c r="O28" s="106"/>
      <c r="P28" s="106"/>
      <c r="Q28" s="106"/>
      <c r="R28" s="101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</row>
    <row r="29" spans="2:36" ht="15.75" x14ac:dyDescent="0.25">
      <c r="B29" s="106"/>
      <c r="C29" s="106"/>
      <c r="D29" s="106"/>
      <c r="E29" s="106"/>
      <c r="F29" s="106"/>
      <c r="G29" s="106"/>
      <c r="H29" s="106"/>
      <c r="I29" s="106"/>
      <c r="J29" s="106"/>
      <c r="K29" s="106"/>
      <c r="L29" s="106"/>
      <c r="M29" s="106"/>
      <c r="N29" s="106"/>
      <c r="O29" s="106"/>
      <c r="P29" s="106"/>
      <c r="Q29" s="106"/>
      <c r="R29" s="101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</row>
    <row r="30" spans="2:36" ht="15.75" x14ac:dyDescent="0.25">
      <c r="B30" s="105"/>
      <c r="C30" s="105"/>
      <c r="D30" s="105"/>
      <c r="E30" s="105"/>
      <c r="F30" s="105"/>
      <c r="G30" s="105"/>
      <c r="H30" s="105"/>
      <c r="I30" s="105"/>
      <c r="J30" s="106"/>
      <c r="K30" s="106"/>
      <c r="L30" s="106"/>
      <c r="M30" s="106"/>
      <c r="N30" s="106"/>
      <c r="O30" s="106"/>
      <c r="P30" s="106"/>
      <c r="Q30" s="106"/>
      <c r="R30" s="101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</row>
    <row r="31" spans="2:36" ht="15.75" x14ac:dyDescent="0.25">
      <c r="B31" s="106"/>
      <c r="C31" s="106"/>
      <c r="D31" s="106"/>
      <c r="E31" s="106"/>
      <c r="F31" s="106"/>
      <c r="G31" s="106"/>
      <c r="H31" s="106"/>
      <c r="I31" s="106"/>
      <c r="J31" s="106"/>
      <c r="K31" s="106"/>
      <c r="L31" s="106"/>
      <c r="M31" s="106"/>
      <c r="N31" s="106"/>
      <c r="O31" s="106"/>
      <c r="P31" s="106"/>
      <c r="Q31" s="106"/>
      <c r="R31" s="101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</row>
    <row r="32" spans="2:36" ht="15.75" x14ac:dyDescent="0.25">
      <c r="B32" s="105"/>
      <c r="C32" s="105"/>
      <c r="D32" s="105"/>
      <c r="E32" s="105"/>
      <c r="F32" s="105"/>
      <c r="G32" s="105"/>
      <c r="H32" s="105"/>
      <c r="I32" s="105"/>
      <c r="J32" s="106"/>
      <c r="K32" s="106"/>
      <c r="L32" s="106"/>
      <c r="M32" s="106"/>
      <c r="N32" s="106"/>
      <c r="O32" s="106"/>
      <c r="P32" s="106"/>
      <c r="Q32" s="106"/>
      <c r="R32" s="101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</row>
    <row r="33" spans="2:36" ht="15.75" x14ac:dyDescent="0.25">
      <c r="B33" s="106"/>
      <c r="C33" s="106"/>
      <c r="D33" s="106"/>
      <c r="E33" s="106"/>
      <c r="F33" s="106"/>
      <c r="G33" s="106"/>
      <c r="H33" s="106"/>
      <c r="I33" s="106"/>
      <c r="J33" s="106"/>
      <c r="K33" s="106"/>
      <c r="L33" s="106"/>
      <c r="M33" s="106"/>
      <c r="N33" s="106"/>
      <c r="O33" s="106"/>
      <c r="P33" s="106"/>
      <c r="Q33" s="106"/>
      <c r="R33" s="101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</row>
    <row r="34" spans="2:36" ht="15.75" x14ac:dyDescent="0.25">
      <c r="B34" s="105"/>
      <c r="C34" s="105"/>
      <c r="D34" s="105"/>
      <c r="E34" s="105"/>
      <c r="F34" s="105"/>
      <c r="G34" s="105"/>
      <c r="H34" s="105"/>
      <c r="I34" s="105"/>
      <c r="J34" s="106"/>
      <c r="K34" s="106"/>
      <c r="L34" s="106"/>
      <c r="M34" s="106"/>
      <c r="N34" s="106"/>
      <c r="O34" s="106"/>
      <c r="P34" s="106"/>
      <c r="Q34" s="106"/>
      <c r="R34" s="101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</row>
    <row r="35" spans="2:36" ht="15.75" x14ac:dyDescent="0.25">
      <c r="B35" s="106"/>
      <c r="C35" s="106"/>
      <c r="D35" s="106"/>
      <c r="E35" s="106"/>
      <c r="F35" s="106"/>
      <c r="G35" s="106"/>
      <c r="H35" s="106"/>
      <c r="I35" s="106"/>
      <c r="J35" s="106"/>
      <c r="K35" s="106"/>
      <c r="L35" s="106"/>
      <c r="M35" s="106"/>
      <c r="N35" s="106"/>
      <c r="O35" s="106"/>
      <c r="P35" s="106"/>
      <c r="Q35" s="106"/>
      <c r="R35" s="101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</row>
    <row r="36" spans="2:36" ht="15.75" x14ac:dyDescent="0.25">
      <c r="B36" s="105"/>
      <c r="C36" s="105"/>
      <c r="D36" s="105"/>
      <c r="E36" s="105"/>
      <c r="F36" s="105"/>
      <c r="G36" s="105"/>
      <c r="H36" s="105"/>
      <c r="I36" s="105"/>
      <c r="J36" s="106"/>
      <c r="K36" s="106"/>
      <c r="L36" s="106"/>
      <c r="M36" s="106"/>
      <c r="N36" s="106"/>
      <c r="O36" s="106"/>
      <c r="P36" s="106"/>
      <c r="Q36" s="106"/>
      <c r="R36" s="101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</row>
    <row r="37" spans="2:36" ht="15.75" x14ac:dyDescent="0.25">
      <c r="B37" s="106"/>
      <c r="C37" s="106"/>
      <c r="D37" s="106"/>
      <c r="E37" s="106"/>
      <c r="F37" s="106"/>
      <c r="G37" s="106"/>
      <c r="H37" s="106"/>
      <c r="I37" s="106"/>
      <c r="J37" s="106"/>
      <c r="K37" s="106"/>
      <c r="L37" s="106"/>
      <c r="M37" s="106"/>
      <c r="N37" s="106"/>
      <c r="O37" s="106"/>
      <c r="P37" s="106"/>
      <c r="Q37" s="106"/>
      <c r="R37" s="101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</row>
    <row r="38" spans="2:36" ht="15.75" x14ac:dyDescent="0.25">
      <c r="B38" s="105"/>
      <c r="C38" s="105"/>
      <c r="D38" s="105"/>
      <c r="E38" s="105"/>
      <c r="F38" s="105"/>
      <c r="G38" s="105"/>
      <c r="H38" s="105"/>
      <c r="I38" s="105"/>
      <c r="J38" s="106"/>
      <c r="K38" s="106"/>
      <c r="L38" s="106"/>
      <c r="M38" s="106"/>
      <c r="N38" s="106"/>
      <c r="O38" s="106"/>
      <c r="P38" s="106"/>
      <c r="Q38" s="106"/>
      <c r="R38" s="101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</row>
    <row r="39" spans="2:36" ht="15.75" x14ac:dyDescent="0.25">
      <c r="B39" s="106"/>
      <c r="C39" s="106"/>
      <c r="D39" s="106"/>
      <c r="E39" s="106"/>
      <c r="F39" s="106"/>
      <c r="G39" s="106"/>
      <c r="H39" s="106"/>
      <c r="I39" s="106"/>
      <c r="J39" s="106"/>
      <c r="K39" s="106"/>
      <c r="L39" s="106"/>
      <c r="M39" s="106"/>
      <c r="N39" s="106"/>
      <c r="O39" s="106"/>
      <c r="P39" s="106"/>
      <c r="Q39" s="106"/>
      <c r="R39" s="101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</row>
    <row r="40" spans="2:36" ht="15.75" x14ac:dyDescent="0.25">
      <c r="B40" s="105"/>
      <c r="C40" s="105"/>
      <c r="D40" s="105"/>
      <c r="E40" s="105"/>
      <c r="F40" s="105"/>
      <c r="G40" s="105"/>
      <c r="H40" s="105"/>
      <c r="I40" s="105"/>
      <c r="J40" s="106"/>
      <c r="K40" s="106"/>
      <c r="L40" s="106"/>
      <c r="M40" s="106"/>
      <c r="N40" s="106"/>
      <c r="O40" s="106"/>
      <c r="P40" s="106"/>
      <c r="Q40" s="106"/>
      <c r="R40" s="101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</row>
    <row r="41" spans="2:36" ht="15.75" x14ac:dyDescent="0.25">
      <c r="B41" s="106"/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1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</row>
    <row r="42" spans="2:36" ht="15.75" x14ac:dyDescent="0.25">
      <c r="B42" s="105"/>
      <c r="C42" s="105"/>
      <c r="D42" s="105"/>
      <c r="E42" s="105"/>
      <c r="F42" s="105"/>
      <c r="G42" s="105"/>
      <c r="H42" s="105"/>
      <c r="I42" s="105"/>
      <c r="J42" s="106"/>
      <c r="K42" s="106"/>
      <c r="L42" s="106"/>
      <c r="M42" s="106"/>
      <c r="N42" s="106"/>
      <c r="O42" s="106"/>
      <c r="P42" s="106"/>
      <c r="Q42" s="106"/>
      <c r="R42" s="101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</row>
    <row r="43" spans="2:36" ht="15.75" x14ac:dyDescent="0.25">
      <c r="B43" s="106"/>
      <c r="C43" s="106"/>
      <c r="D43" s="106"/>
      <c r="E43" s="106"/>
      <c r="F43" s="106"/>
      <c r="G43" s="106"/>
      <c r="H43" s="106"/>
      <c r="I43" s="106"/>
      <c r="J43" s="106"/>
      <c r="K43" s="106"/>
      <c r="L43" s="106"/>
      <c r="M43" s="106"/>
      <c r="N43" s="106"/>
      <c r="O43" s="106"/>
      <c r="P43" s="106"/>
      <c r="Q43" s="106"/>
      <c r="R43" s="101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</row>
    <row r="44" spans="2:36" ht="15.75" x14ac:dyDescent="0.25">
      <c r="B44" s="105"/>
      <c r="C44" s="105"/>
      <c r="D44" s="105"/>
      <c r="E44" s="105"/>
      <c r="F44" s="105"/>
      <c r="G44" s="105"/>
      <c r="H44" s="105"/>
      <c r="I44" s="105"/>
      <c r="J44" s="106"/>
      <c r="K44" s="106"/>
      <c r="L44" s="106"/>
      <c r="M44" s="106"/>
      <c r="N44" s="106"/>
      <c r="O44" s="106"/>
      <c r="P44" s="106"/>
      <c r="Q44" s="106"/>
      <c r="R44" s="101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</row>
    <row r="45" spans="2:36" ht="15.75" x14ac:dyDescent="0.25">
      <c r="B45" s="106"/>
      <c r="C45" s="106"/>
      <c r="D45" s="106"/>
      <c r="E45" s="106"/>
      <c r="F45" s="106"/>
      <c r="G45" s="106"/>
      <c r="H45" s="106"/>
      <c r="I45" s="106"/>
      <c r="J45" s="106"/>
      <c r="K45" s="106"/>
      <c r="L45" s="106"/>
      <c r="M45" s="106"/>
      <c r="N45" s="106"/>
      <c r="O45" s="106"/>
      <c r="P45" s="106"/>
      <c r="Q45" s="106"/>
      <c r="R45" s="101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</row>
    <row r="46" spans="2:36" ht="15.75" x14ac:dyDescent="0.25">
      <c r="B46" s="105"/>
      <c r="C46" s="105"/>
      <c r="D46" s="105"/>
      <c r="E46" s="105"/>
      <c r="F46" s="105"/>
      <c r="G46" s="105"/>
      <c r="H46" s="105"/>
      <c r="I46" s="105"/>
      <c r="J46" s="106"/>
      <c r="K46" s="106"/>
      <c r="L46" s="106"/>
      <c r="M46" s="106"/>
      <c r="N46" s="106"/>
      <c r="O46" s="106"/>
      <c r="P46" s="106"/>
      <c r="Q46" s="106"/>
      <c r="R46" s="101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</row>
    <row r="47" spans="2:36" ht="15.75" x14ac:dyDescent="0.25">
      <c r="B47" s="106"/>
      <c r="C47" s="106"/>
      <c r="D47" s="106"/>
      <c r="E47" s="106"/>
      <c r="F47" s="106"/>
      <c r="G47" s="106"/>
      <c r="H47" s="106"/>
      <c r="I47" s="106"/>
      <c r="J47" s="106"/>
      <c r="K47" s="106"/>
      <c r="L47" s="106"/>
      <c r="M47" s="106"/>
      <c r="N47" s="106"/>
      <c r="O47" s="106"/>
      <c r="P47" s="106"/>
      <c r="Q47" s="106"/>
      <c r="R47" s="101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</row>
    <row r="48" spans="2:36" ht="15.75" x14ac:dyDescent="0.25">
      <c r="B48" s="105"/>
      <c r="C48" s="105"/>
      <c r="D48" s="105"/>
      <c r="E48" s="105"/>
      <c r="F48" s="105"/>
      <c r="G48" s="105"/>
      <c r="H48" s="105"/>
      <c r="I48" s="105"/>
      <c r="J48" s="106"/>
      <c r="K48" s="106"/>
      <c r="L48" s="106"/>
      <c r="M48" s="106"/>
      <c r="N48" s="106"/>
      <c r="O48" s="106"/>
      <c r="P48" s="106"/>
      <c r="Q48" s="106"/>
      <c r="R48" s="101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</row>
    <row r="49" spans="2:36" ht="15.75" x14ac:dyDescent="0.25">
      <c r="B49" s="106"/>
      <c r="C49" s="106"/>
      <c r="D49" s="106"/>
      <c r="E49" s="106"/>
      <c r="F49" s="106"/>
      <c r="G49" s="106"/>
      <c r="H49" s="106"/>
      <c r="I49" s="106"/>
      <c r="J49" s="106"/>
      <c r="K49" s="106"/>
      <c r="L49" s="106"/>
      <c r="M49" s="106"/>
      <c r="N49" s="106"/>
      <c r="O49" s="106"/>
      <c r="P49" s="106"/>
      <c r="Q49" s="106"/>
      <c r="R49" s="101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</row>
    <row r="50" spans="2:36" ht="15.75" x14ac:dyDescent="0.25">
      <c r="B50" s="105"/>
      <c r="C50" s="105"/>
      <c r="D50" s="105"/>
      <c r="E50" s="105"/>
      <c r="F50" s="105"/>
      <c r="G50" s="105"/>
      <c r="H50" s="105"/>
      <c r="I50" s="105"/>
      <c r="J50" s="106"/>
      <c r="K50" s="106"/>
      <c r="L50" s="106"/>
      <c r="M50" s="106"/>
      <c r="N50" s="106"/>
      <c r="O50" s="106"/>
      <c r="P50" s="106"/>
      <c r="Q50" s="106"/>
      <c r="R50" s="101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</row>
    <row r="51" spans="2:36" ht="15.75" x14ac:dyDescent="0.25">
      <c r="B51" s="106"/>
      <c r="C51" s="106"/>
      <c r="D51" s="106"/>
      <c r="E51" s="106"/>
      <c r="F51" s="106"/>
      <c r="G51" s="106"/>
      <c r="H51" s="106"/>
      <c r="I51" s="106"/>
      <c r="J51" s="106"/>
      <c r="K51" s="106"/>
      <c r="L51" s="106"/>
      <c r="M51" s="106"/>
      <c r="N51" s="106"/>
      <c r="O51" s="106"/>
      <c r="P51" s="106"/>
      <c r="Q51" s="106"/>
      <c r="R51" s="101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</row>
    <row r="52" spans="2:36" ht="15.75" x14ac:dyDescent="0.25">
      <c r="B52" s="105"/>
      <c r="C52" s="105"/>
      <c r="D52" s="105"/>
      <c r="E52" s="105"/>
      <c r="F52" s="105"/>
      <c r="G52" s="105"/>
      <c r="H52" s="105"/>
      <c r="I52" s="105"/>
      <c r="J52" s="106"/>
      <c r="K52" s="106"/>
      <c r="L52" s="106"/>
      <c r="M52" s="106"/>
      <c r="N52" s="106"/>
      <c r="O52" s="106"/>
      <c r="P52" s="106"/>
      <c r="Q52" s="106"/>
      <c r="R52" s="101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</row>
    <row r="53" spans="2:36" ht="15.75" x14ac:dyDescent="0.25">
      <c r="B53" s="106"/>
      <c r="C53" s="106"/>
      <c r="D53" s="106"/>
      <c r="E53" s="106"/>
      <c r="F53" s="106"/>
      <c r="G53" s="106"/>
      <c r="H53" s="106"/>
      <c r="I53" s="106"/>
      <c r="J53" s="106"/>
      <c r="K53" s="106"/>
      <c r="L53" s="106"/>
      <c r="M53" s="106"/>
      <c r="N53" s="106"/>
      <c r="O53" s="106"/>
      <c r="P53" s="106"/>
      <c r="Q53" s="106"/>
      <c r="R53" s="101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</row>
    <row r="54" spans="2:36" ht="15.75" x14ac:dyDescent="0.25">
      <c r="B54" s="105"/>
      <c r="C54" s="105"/>
      <c r="D54" s="105"/>
      <c r="E54" s="105"/>
      <c r="F54" s="105"/>
      <c r="G54" s="105"/>
      <c r="H54" s="105"/>
      <c r="I54" s="105"/>
      <c r="J54" s="106"/>
      <c r="K54" s="106"/>
      <c r="L54" s="106"/>
      <c r="M54" s="106"/>
      <c r="N54" s="106"/>
      <c r="O54" s="106"/>
      <c r="P54" s="106"/>
      <c r="Q54" s="106"/>
      <c r="R54" s="101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</row>
    <row r="55" spans="2:36" ht="15.75" x14ac:dyDescent="0.25"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1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</row>
    <row r="56" spans="2:36" ht="15.75" x14ac:dyDescent="0.25">
      <c r="B56" s="105"/>
      <c r="C56" s="105"/>
      <c r="D56" s="105"/>
      <c r="E56" s="105"/>
      <c r="F56" s="105"/>
      <c r="G56" s="105"/>
      <c r="H56" s="105"/>
      <c r="I56" s="105"/>
      <c r="J56" s="106"/>
      <c r="K56" s="106"/>
      <c r="L56" s="106"/>
      <c r="M56" s="106"/>
      <c r="N56" s="106"/>
      <c r="O56" s="106"/>
      <c r="P56" s="106"/>
      <c r="Q56" s="106"/>
      <c r="R56" s="101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</row>
    <row r="57" spans="2:36" ht="15.75" x14ac:dyDescent="0.25">
      <c r="B57" s="106"/>
      <c r="C57" s="106"/>
      <c r="D57" s="106"/>
      <c r="E57" s="106"/>
      <c r="F57" s="106"/>
      <c r="G57" s="106"/>
      <c r="H57" s="106"/>
      <c r="I57" s="106"/>
      <c r="J57" s="106"/>
      <c r="K57" s="106"/>
      <c r="L57" s="106"/>
      <c r="M57" s="106"/>
      <c r="N57" s="106"/>
      <c r="O57" s="106"/>
      <c r="P57" s="106"/>
      <c r="Q57" s="106"/>
      <c r="R57" s="101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</row>
    <row r="58" spans="2:36" ht="15.75" x14ac:dyDescent="0.25">
      <c r="B58" s="105"/>
      <c r="C58" s="105"/>
      <c r="D58" s="105"/>
      <c r="E58" s="105"/>
      <c r="F58" s="105"/>
      <c r="G58" s="105"/>
      <c r="H58" s="105"/>
      <c r="I58" s="105"/>
      <c r="J58" s="106"/>
      <c r="K58" s="106"/>
      <c r="L58" s="106"/>
      <c r="M58" s="106"/>
      <c r="N58" s="106"/>
      <c r="O58" s="106"/>
      <c r="P58" s="106"/>
      <c r="Q58" s="106"/>
      <c r="R58" s="101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</row>
    <row r="59" spans="2:36" ht="15.75" x14ac:dyDescent="0.25">
      <c r="B59" s="106"/>
      <c r="C59" s="106"/>
      <c r="D59" s="106"/>
      <c r="E59" s="106"/>
      <c r="F59" s="106"/>
      <c r="G59" s="106"/>
      <c r="H59" s="106"/>
      <c r="I59" s="106"/>
      <c r="J59" s="106"/>
      <c r="K59" s="106"/>
      <c r="L59" s="106"/>
      <c r="M59" s="106"/>
      <c r="N59" s="106"/>
      <c r="O59" s="106"/>
      <c r="P59" s="106"/>
      <c r="Q59" s="106"/>
      <c r="R59" s="101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</row>
    <row r="60" spans="2:36" ht="15.75" x14ac:dyDescent="0.25">
      <c r="B60" s="105"/>
      <c r="C60" s="105"/>
      <c r="D60" s="105"/>
      <c r="E60" s="105"/>
      <c r="F60" s="105"/>
      <c r="G60" s="105"/>
      <c r="H60" s="105"/>
      <c r="I60" s="105"/>
      <c r="J60" s="106"/>
      <c r="K60" s="106"/>
      <c r="L60" s="106"/>
      <c r="M60" s="106"/>
      <c r="N60" s="106"/>
      <c r="O60" s="106"/>
      <c r="P60" s="106"/>
      <c r="Q60" s="106"/>
      <c r="R60" s="101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</row>
    <row r="61" spans="2:36" ht="15.75" x14ac:dyDescent="0.25">
      <c r="B61" s="106"/>
      <c r="C61" s="106"/>
      <c r="D61" s="106"/>
      <c r="E61" s="106"/>
      <c r="F61" s="106"/>
      <c r="G61" s="106"/>
      <c r="H61" s="106"/>
      <c r="I61" s="106"/>
      <c r="J61" s="106"/>
      <c r="K61" s="106"/>
      <c r="L61" s="106"/>
      <c r="M61" s="106"/>
      <c r="N61" s="106"/>
      <c r="O61" s="106"/>
      <c r="P61" s="106"/>
      <c r="Q61" s="106"/>
      <c r="R61" s="101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</row>
    <row r="62" spans="2:36" ht="15.75" x14ac:dyDescent="0.25">
      <c r="B62" s="105"/>
      <c r="C62" s="105"/>
      <c r="D62" s="105"/>
      <c r="E62" s="105"/>
      <c r="F62" s="105"/>
      <c r="G62" s="105"/>
      <c r="H62" s="105"/>
      <c r="I62" s="105"/>
      <c r="J62" s="106"/>
      <c r="K62" s="106"/>
      <c r="L62" s="106"/>
      <c r="M62" s="106"/>
      <c r="N62" s="106"/>
      <c r="O62" s="106"/>
      <c r="P62" s="106"/>
      <c r="Q62" s="106"/>
      <c r="R62" s="101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</row>
    <row r="63" spans="2:36" ht="15.75" x14ac:dyDescent="0.25">
      <c r="B63" s="106"/>
      <c r="C63" s="106"/>
      <c r="D63" s="106"/>
      <c r="E63" s="106"/>
      <c r="F63" s="106"/>
      <c r="G63" s="106"/>
      <c r="H63" s="106"/>
      <c r="I63" s="106"/>
      <c r="J63" s="106"/>
      <c r="K63" s="106"/>
      <c r="L63" s="106"/>
      <c r="M63" s="106"/>
      <c r="N63" s="106"/>
      <c r="O63" s="106"/>
      <c r="P63" s="106"/>
      <c r="Q63" s="106"/>
      <c r="R63" s="101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</row>
    <row r="64" spans="2:36" ht="15.75" x14ac:dyDescent="0.25">
      <c r="B64" s="105"/>
      <c r="C64" s="105"/>
      <c r="D64" s="105"/>
      <c r="E64" s="105"/>
      <c r="F64" s="105"/>
      <c r="G64" s="105"/>
      <c r="H64" s="105"/>
      <c r="I64" s="105"/>
      <c r="J64" s="106"/>
      <c r="K64" s="106"/>
      <c r="L64" s="106"/>
      <c r="M64" s="106"/>
      <c r="N64" s="106"/>
      <c r="O64" s="106"/>
      <c r="P64" s="106"/>
      <c r="Q64" s="106"/>
      <c r="R64" s="101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</row>
    <row r="65" spans="2:36" ht="15.75" x14ac:dyDescent="0.25">
      <c r="B65" s="106"/>
      <c r="C65" s="106"/>
      <c r="D65" s="106"/>
      <c r="E65" s="106"/>
      <c r="F65" s="106"/>
      <c r="G65" s="106"/>
      <c r="H65" s="106"/>
      <c r="I65" s="106"/>
      <c r="J65" s="106"/>
      <c r="K65" s="106"/>
      <c r="L65" s="106"/>
      <c r="M65" s="106"/>
      <c r="N65" s="106"/>
      <c r="O65" s="106"/>
      <c r="P65" s="106"/>
      <c r="Q65" s="106"/>
      <c r="R65" s="101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</row>
    <row r="66" spans="2:36" ht="15.75" x14ac:dyDescent="0.25">
      <c r="B66" s="105"/>
      <c r="C66" s="105"/>
      <c r="D66" s="105"/>
      <c r="E66" s="105"/>
      <c r="F66" s="105"/>
      <c r="G66" s="105"/>
      <c r="H66" s="105"/>
      <c r="I66" s="105"/>
      <c r="J66" s="106"/>
      <c r="K66" s="106"/>
      <c r="L66" s="106"/>
      <c r="M66" s="106"/>
      <c r="N66" s="106"/>
      <c r="O66" s="106"/>
      <c r="P66" s="106"/>
      <c r="Q66" s="106"/>
      <c r="R66" s="101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</row>
    <row r="67" spans="2:36" ht="15.75" x14ac:dyDescent="0.25">
      <c r="B67" s="106"/>
      <c r="C67" s="106"/>
      <c r="D67" s="106"/>
      <c r="E67" s="106"/>
      <c r="F67" s="106"/>
      <c r="G67" s="106"/>
      <c r="H67" s="106"/>
      <c r="I67" s="106"/>
      <c r="J67" s="106"/>
      <c r="K67" s="106"/>
      <c r="L67" s="106"/>
      <c r="M67" s="106"/>
      <c r="N67" s="106"/>
      <c r="O67" s="106"/>
      <c r="P67" s="106"/>
      <c r="Q67" s="106"/>
      <c r="R67" s="101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</row>
    <row r="68" spans="2:36" ht="15.75" x14ac:dyDescent="0.25">
      <c r="B68" s="105"/>
      <c r="C68" s="105"/>
      <c r="D68" s="105"/>
      <c r="E68" s="105"/>
      <c r="F68" s="105"/>
      <c r="G68" s="105"/>
      <c r="H68" s="105"/>
      <c r="I68" s="105"/>
      <c r="J68" s="106"/>
      <c r="K68" s="106"/>
      <c r="L68" s="106"/>
      <c r="M68" s="106"/>
      <c r="N68" s="106"/>
      <c r="O68" s="106"/>
      <c r="P68" s="106"/>
      <c r="Q68" s="106"/>
      <c r="R68" s="101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</row>
    <row r="69" spans="2:36" ht="15.75" x14ac:dyDescent="0.25">
      <c r="B69" s="106"/>
      <c r="C69" s="106"/>
      <c r="D69" s="106"/>
      <c r="E69" s="106"/>
      <c r="F69" s="106"/>
      <c r="G69" s="106"/>
      <c r="H69" s="106"/>
      <c r="I69" s="106"/>
      <c r="J69" s="106"/>
      <c r="K69" s="106"/>
      <c r="L69" s="106"/>
      <c r="M69" s="106"/>
      <c r="N69" s="106"/>
      <c r="O69" s="106"/>
      <c r="P69" s="106"/>
      <c r="Q69" s="106"/>
      <c r="R69" s="101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</row>
    <row r="70" spans="2:36" ht="15.75" x14ac:dyDescent="0.25">
      <c r="B70" s="105"/>
      <c r="C70" s="105"/>
      <c r="D70" s="105"/>
      <c r="E70" s="105"/>
      <c r="F70" s="105"/>
      <c r="G70" s="105"/>
      <c r="H70" s="105"/>
      <c r="I70" s="105"/>
      <c r="J70" s="106"/>
      <c r="K70" s="106"/>
      <c r="L70" s="106"/>
      <c r="M70" s="106"/>
      <c r="N70" s="106"/>
      <c r="O70" s="106"/>
      <c r="P70" s="106"/>
      <c r="Q70" s="106"/>
      <c r="R70" s="101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</row>
    <row r="71" spans="2:36" ht="15.75" x14ac:dyDescent="0.25">
      <c r="B71" s="106"/>
      <c r="C71" s="106"/>
      <c r="D71" s="106"/>
      <c r="E71" s="106"/>
      <c r="F71" s="106"/>
      <c r="G71" s="106"/>
      <c r="H71" s="106"/>
      <c r="I71" s="106"/>
      <c r="J71" s="106"/>
      <c r="K71" s="106"/>
      <c r="L71" s="106"/>
      <c r="M71" s="106"/>
      <c r="N71" s="106"/>
      <c r="O71" s="106"/>
      <c r="P71" s="106"/>
      <c r="Q71" s="106"/>
      <c r="R71" s="101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</row>
    <row r="72" spans="2:36" ht="15.75" x14ac:dyDescent="0.25">
      <c r="B72" s="105"/>
      <c r="C72" s="105"/>
      <c r="D72" s="105"/>
      <c r="E72" s="105"/>
      <c r="F72" s="105"/>
      <c r="G72" s="105"/>
      <c r="H72" s="105"/>
      <c r="I72" s="105"/>
      <c r="J72" s="106"/>
      <c r="K72" s="106"/>
      <c r="L72" s="106"/>
      <c r="M72" s="106"/>
      <c r="N72" s="106"/>
      <c r="O72" s="106"/>
      <c r="P72" s="106"/>
      <c r="Q72" s="106"/>
      <c r="R72" s="101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</row>
    <row r="73" spans="2:36" ht="15.75" x14ac:dyDescent="0.25">
      <c r="B73" s="106"/>
      <c r="C73" s="106"/>
      <c r="D73" s="106"/>
      <c r="E73" s="106"/>
      <c r="F73" s="106"/>
      <c r="G73" s="106"/>
      <c r="H73" s="106"/>
      <c r="I73" s="106"/>
      <c r="J73" s="106"/>
      <c r="K73" s="106"/>
      <c r="L73" s="106"/>
      <c r="M73" s="106"/>
      <c r="N73" s="106"/>
      <c r="O73" s="106"/>
      <c r="P73" s="106"/>
      <c r="Q73" s="106"/>
      <c r="R73" s="101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</row>
    <row r="74" spans="2:36" ht="15.75" x14ac:dyDescent="0.25">
      <c r="B74" s="105"/>
      <c r="C74" s="105"/>
      <c r="D74" s="105"/>
      <c r="E74" s="105"/>
      <c r="F74" s="105"/>
      <c r="G74" s="105"/>
      <c r="H74" s="105"/>
      <c r="I74" s="105"/>
      <c r="J74" s="106"/>
      <c r="K74" s="106"/>
      <c r="L74" s="106"/>
      <c r="M74" s="106"/>
      <c r="N74" s="106"/>
      <c r="O74" s="106"/>
      <c r="P74" s="106"/>
      <c r="Q74" s="106"/>
      <c r="R74" s="101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</row>
    <row r="75" spans="2:36" ht="15.75" x14ac:dyDescent="0.25">
      <c r="B75" s="106"/>
      <c r="C75" s="106"/>
      <c r="D75" s="106"/>
      <c r="E75" s="106"/>
      <c r="F75" s="106"/>
      <c r="G75" s="106"/>
      <c r="H75" s="106"/>
      <c r="I75" s="106"/>
      <c r="J75" s="106"/>
      <c r="K75" s="106"/>
      <c r="L75" s="106"/>
      <c r="M75" s="106"/>
      <c r="N75" s="106"/>
      <c r="O75" s="106"/>
      <c r="P75" s="106"/>
      <c r="Q75" s="106"/>
      <c r="R75" s="101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</row>
    <row r="76" spans="2:36" ht="15.75" x14ac:dyDescent="0.25">
      <c r="B76" s="105"/>
      <c r="C76" s="105"/>
      <c r="D76" s="105"/>
      <c r="E76" s="105"/>
      <c r="F76" s="105"/>
      <c r="G76" s="105"/>
      <c r="H76" s="105"/>
      <c r="I76" s="105"/>
      <c r="J76" s="106"/>
      <c r="K76" s="106"/>
      <c r="L76" s="106"/>
      <c r="M76" s="106"/>
      <c r="N76" s="106"/>
      <c r="O76" s="106"/>
      <c r="P76" s="106"/>
      <c r="Q76" s="106"/>
      <c r="R76" s="101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</row>
    <row r="77" spans="2:36" ht="15.75" x14ac:dyDescent="0.25">
      <c r="B77" s="106"/>
      <c r="C77" s="106"/>
      <c r="D77" s="106"/>
      <c r="E77" s="106"/>
      <c r="F77" s="106"/>
      <c r="G77" s="106"/>
      <c r="H77" s="106"/>
      <c r="I77" s="106"/>
      <c r="J77" s="106"/>
      <c r="K77" s="106"/>
      <c r="L77" s="106"/>
      <c r="M77" s="106"/>
      <c r="N77" s="106"/>
      <c r="O77" s="106"/>
      <c r="P77" s="106"/>
      <c r="Q77" s="106"/>
      <c r="R77" s="101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</row>
    <row r="78" spans="2:36" ht="15.75" x14ac:dyDescent="0.25">
      <c r="B78" s="105"/>
      <c r="C78" s="105"/>
      <c r="D78" s="105"/>
      <c r="E78" s="105"/>
      <c r="F78" s="105"/>
      <c r="G78" s="105"/>
      <c r="H78" s="105"/>
      <c r="I78" s="105"/>
      <c r="J78" s="106"/>
      <c r="K78" s="106"/>
      <c r="L78" s="106"/>
      <c r="M78" s="106"/>
      <c r="N78" s="106"/>
      <c r="O78" s="106"/>
      <c r="P78" s="106"/>
      <c r="Q78" s="106"/>
      <c r="R78" s="101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</row>
    <row r="79" spans="2:36" ht="15.75" x14ac:dyDescent="0.25">
      <c r="B79" s="106"/>
      <c r="C79" s="106"/>
      <c r="D79" s="106"/>
      <c r="E79" s="106"/>
      <c r="F79" s="106"/>
      <c r="G79" s="106"/>
      <c r="H79" s="106"/>
      <c r="I79" s="106"/>
      <c r="J79" s="106"/>
      <c r="K79" s="106"/>
      <c r="L79" s="106"/>
      <c r="M79" s="106"/>
      <c r="N79" s="106"/>
      <c r="O79" s="106"/>
      <c r="P79" s="106"/>
      <c r="Q79" s="106"/>
      <c r="R79" s="101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</row>
    <row r="80" spans="2:36" ht="15.75" x14ac:dyDescent="0.25">
      <c r="B80" s="105"/>
      <c r="C80" s="105"/>
      <c r="D80" s="105"/>
      <c r="E80" s="105"/>
      <c r="F80" s="105"/>
      <c r="G80" s="105"/>
      <c r="H80" s="105"/>
      <c r="I80" s="105"/>
      <c r="J80" s="106"/>
      <c r="K80" s="106"/>
      <c r="L80" s="106"/>
      <c r="M80" s="106"/>
      <c r="N80" s="106"/>
      <c r="O80" s="106"/>
      <c r="P80" s="106"/>
      <c r="Q80" s="106"/>
      <c r="R80" s="101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</row>
    <row r="81" spans="2:36" ht="15.75" x14ac:dyDescent="0.25">
      <c r="B81" s="106"/>
      <c r="C81" s="106"/>
      <c r="D81" s="106"/>
      <c r="E81" s="106"/>
      <c r="F81" s="106"/>
      <c r="G81" s="106"/>
      <c r="H81" s="106"/>
      <c r="I81" s="106"/>
      <c r="J81" s="106"/>
      <c r="K81" s="106"/>
      <c r="L81" s="106"/>
      <c r="M81" s="106"/>
      <c r="N81" s="106"/>
      <c r="O81" s="106"/>
      <c r="P81" s="106"/>
      <c r="Q81" s="106"/>
      <c r="R81" s="101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</row>
    <row r="82" spans="2:36" ht="15.75" x14ac:dyDescent="0.25">
      <c r="B82" s="105"/>
      <c r="C82" s="105"/>
      <c r="D82" s="105"/>
      <c r="E82" s="105"/>
      <c r="F82" s="105"/>
      <c r="G82" s="105"/>
      <c r="H82" s="105"/>
      <c r="I82" s="105"/>
      <c r="J82" s="106"/>
      <c r="K82" s="106"/>
      <c r="L82" s="106"/>
      <c r="M82" s="106"/>
      <c r="N82" s="106"/>
      <c r="O82" s="106"/>
      <c r="P82" s="106"/>
      <c r="Q82" s="106"/>
      <c r="R82" s="101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</row>
    <row r="83" spans="2:36" ht="15.75" x14ac:dyDescent="0.25">
      <c r="B83" s="106"/>
      <c r="C83" s="106"/>
      <c r="D83" s="106"/>
      <c r="E83" s="106"/>
      <c r="F83" s="106"/>
      <c r="G83" s="106"/>
      <c r="H83" s="106"/>
      <c r="I83" s="106"/>
      <c r="J83" s="106"/>
      <c r="K83" s="106"/>
      <c r="L83" s="106"/>
      <c r="M83" s="106"/>
      <c r="N83" s="106"/>
      <c r="O83" s="106"/>
      <c r="P83" s="106"/>
      <c r="Q83" s="106"/>
      <c r="R83" s="101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</row>
    <row r="84" spans="2:36" ht="15.75" x14ac:dyDescent="0.25">
      <c r="B84" s="105"/>
      <c r="C84" s="105"/>
      <c r="D84" s="105"/>
      <c r="E84" s="105"/>
      <c r="F84" s="105"/>
      <c r="G84" s="105"/>
      <c r="H84" s="105"/>
      <c r="I84" s="105"/>
      <c r="J84" s="106"/>
      <c r="K84" s="106"/>
      <c r="L84" s="106"/>
      <c r="M84" s="106"/>
      <c r="N84" s="106"/>
      <c r="O84" s="106"/>
      <c r="P84" s="106"/>
      <c r="Q84" s="106"/>
      <c r="R84" s="101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</row>
    <row r="85" spans="2:36" ht="15.75" x14ac:dyDescent="0.25">
      <c r="B85" s="106"/>
      <c r="C85" s="106"/>
      <c r="D85" s="106"/>
      <c r="E85" s="106"/>
      <c r="F85" s="106"/>
      <c r="G85" s="106"/>
      <c r="H85" s="106"/>
      <c r="I85" s="106"/>
      <c r="J85" s="106"/>
      <c r="K85" s="106"/>
      <c r="L85" s="106"/>
      <c r="M85" s="106"/>
      <c r="N85" s="106"/>
      <c r="O85" s="106"/>
      <c r="P85" s="106"/>
      <c r="Q85" s="106"/>
      <c r="R85" s="101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</row>
    <row r="86" spans="2:36" ht="15.75" x14ac:dyDescent="0.25">
      <c r="B86" s="105"/>
      <c r="C86" s="105"/>
      <c r="D86" s="105"/>
      <c r="E86" s="105"/>
      <c r="F86" s="105"/>
      <c r="G86" s="105"/>
      <c r="H86" s="105"/>
      <c r="I86" s="105"/>
      <c r="J86" s="106"/>
      <c r="K86" s="106"/>
      <c r="L86" s="106"/>
      <c r="M86" s="106"/>
      <c r="N86" s="106"/>
      <c r="O86" s="106"/>
      <c r="P86" s="106"/>
      <c r="Q86" s="106"/>
      <c r="R86" s="101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</row>
    <row r="87" spans="2:36" ht="15.75" x14ac:dyDescent="0.25">
      <c r="B87" s="106"/>
      <c r="C87" s="106"/>
      <c r="D87" s="106"/>
      <c r="E87" s="106"/>
      <c r="F87" s="106"/>
      <c r="G87" s="106"/>
      <c r="H87" s="106"/>
      <c r="I87" s="106"/>
      <c r="J87" s="106"/>
      <c r="K87" s="106"/>
      <c r="L87" s="106"/>
      <c r="M87" s="106"/>
      <c r="N87" s="106"/>
      <c r="O87" s="106"/>
      <c r="P87" s="106"/>
      <c r="Q87" s="106"/>
      <c r="R87" s="101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</row>
    <row r="88" spans="2:36" ht="15.75" x14ac:dyDescent="0.25">
      <c r="B88" s="105"/>
      <c r="C88" s="105"/>
      <c r="D88" s="105"/>
      <c r="E88" s="105"/>
      <c r="F88" s="105"/>
      <c r="G88" s="105"/>
      <c r="H88" s="105"/>
      <c r="I88" s="105"/>
      <c r="J88" s="106"/>
      <c r="K88" s="106"/>
      <c r="L88" s="106"/>
      <c r="M88" s="106"/>
      <c r="N88" s="106"/>
      <c r="O88" s="106"/>
      <c r="P88" s="106"/>
      <c r="Q88" s="106"/>
      <c r="R88" s="101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</row>
    <row r="89" spans="2:36" ht="15.75" x14ac:dyDescent="0.25">
      <c r="B89" s="106"/>
      <c r="C89" s="106"/>
      <c r="D89" s="106"/>
      <c r="E89" s="106"/>
      <c r="F89" s="106"/>
      <c r="G89" s="106"/>
      <c r="H89" s="106"/>
      <c r="I89" s="106"/>
      <c r="J89" s="106"/>
      <c r="K89" s="106"/>
      <c r="L89" s="106"/>
      <c r="M89" s="106"/>
      <c r="N89" s="106"/>
      <c r="O89" s="106"/>
      <c r="P89" s="106"/>
      <c r="Q89" s="106"/>
      <c r="R89" s="101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</row>
    <row r="90" spans="2:36" ht="15.75" x14ac:dyDescent="0.25">
      <c r="B90" s="105"/>
      <c r="C90" s="105"/>
      <c r="D90" s="105"/>
      <c r="E90" s="105"/>
      <c r="F90" s="105"/>
      <c r="G90" s="105"/>
      <c r="H90" s="105"/>
      <c r="I90" s="105"/>
      <c r="J90" s="106"/>
      <c r="K90" s="106"/>
      <c r="L90" s="106"/>
      <c r="M90" s="106"/>
      <c r="N90" s="106"/>
      <c r="O90" s="106"/>
      <c r="P90" s="106"/>
      <c r="Q90" s="106"/>
      <c r="R90" s="101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</row>
    <row r="91" spans="2:36" ht="15.75" x14ac:dyDescent="0.25">
      <c r="B91" s="106"/>
      <c r="C91" s="106"/>
      <c r="D91" s="106"/>
      <c r="E91" s="106"/>
      <c r="F91" s="106"/>
      <c r="G91" s="106"/>
      <c r="H91" s="106"/>
      <c r="I91" s="106"/>
      <c r="J91" s="106"/>
      <c r="K91" s="106"/>
      <c r="L91" s="106"/>
      <c r="M91" s="106"/>
      <c r="N91" s="106"/>
      <c r="O91" s="106"/>
      <c r="P91" s="106"/>
      <c r="Q91" s="106"/>
      <c r="R91" s="101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</row>
    <row r="92" spans="2:36" ht="15.75" x14ac:dyDescent="0.25">
      <c r="B92" s="105"/>
      <c r="C92" s="105"/>
      <c r="D92" s="105"/>
      <c r="E92" s="105"/>
      <c r="F92" s="105"/>
      <c r="G92" s="105"/>
      <c r="H92" s="105"/>
      <c r="I92" s="105"/>
      <c r="J92" s="106"/>
      <c r="K92" s="106"/>
      <c r="L92" s="106"/>
      <c r="M92" s="106"/>
      <c r="N92" s="106"/>
      <c r="O92" s="106"/>
      <c r="P92" s="106"/>
      <c r="Q92" s="106"/>
      <c r="R92" s="101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</row>
    <row r="93" spans="2:36" ht="15.75" x14ac:dyDescent="0.25">
      <c r="B93" s="106"/>
      <c r="C93" s="106"/>
      <c r="D93" s="106"/>
      <c r="E93" s="106"/>
      <c r="F93" s="106"/>
      <c r="G93" s="106"/>
      <c r="H93" s="106"/>
      <c r="I93" s="106"/>
      <c r="J93" s="106"/>
      <c r="K93" s="106"/>
      <c r="L93" s="106"/>
      <c r="M93" s="106"/>
      <c r="N93" s="106"/>
      <c r="O93" s="106"/>
      <c r="P93" s="106"/>
      <c r="Q93" s="106"/>
      <c r="R93" s="101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</row>
    <row r="94" spans="2:36" ht="15.75" x14ac:dyDescent="0.25">
      <c r="B94" s="105"/>
      <c r="C94" s="105"/>
      <c r="D94" s="105"/>
      <c r="E94" s="105"/>
      <c r="F94" s="105"/>
      <c r="G94" s="105"/>
      <c r="H94" s="105"/>
      <c r="I94" s="105"/>
      <c r="J94" s="106"/>
      <c r="K94" s="106"/>
      <c r="L94" s="106"/>
      <c r="M94" s="106"/>
      <c r="N94" s="106"/>
      <c r="O94" s="106"/>
      <c r="P94" s="106"/>
      <c r="Q94" s="106"/>
      <c r="R94" s="101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</row>
    <row r="95" spans="2:36" ht="15.75" x14ac:dyDescent="0.25">
      <c r="B95" s="106"/>
      <c r="C95" s="106"/>
      <c r="D95" s="106"/>
      <c r="E95" s="106"/>
      <c r="F95" s="106"/>
      <c r="G95" s="106"/>
      <c r="H95" s="106"/>
      <c r="I95" s="106"/>
      <c r="J95" s="106"/>
      <c r="K95" s="106"/>
      <c r="L95" s="106"/>
      <c r="M95" s="106"/>
      <c r="N95" s="106"/>
      <c r="O95" s="106"/>
      <c r="P95" s="106"/>
      <c r="Q95" s="106"/>
      <c r="R95" s="101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</row>
    <row r="96" spans="2:36" ht="15.75" x14ac:dyDescent="0.25">
      <c r="B96" s="105"/>
      <c r="C96" s="105"/>
      <c r="D96" s="105"/>
      <c r="E96" s="105"/>
      <c r="F96" s="105"/>
      <c r="G96" s="105"/>
      <c r="H96" s="105"/>
      <c r="I96" s="105"/>
      <c r="J96" s="106"/>
      <c r="K96" s="106"/>
      <c r="L96" s="106"/>
      <c r="M96" s="106"/>
      <c r="N96" s="106"/>
      <c r="O96" s="106"/>
      <c r="P96" s="106"/>
      <c r="Q96" s="106"/>
      <c r="R96" s="101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</row>
    <row r="97" spans="2:36" ht="15.75" x14ac:dyDescent="0.25">
      <c r="B97" s="106"/>
      <c r="C97" s="106"/>
      <c r="D97" s="106"/>
      <c r="E97" s="106"/>
      <c r="F97" s="106"/>
      <c r="G97" s="106"/>
      <c r="H97" s="106"/>
      <c r="I97" s="106"/>
      <c r="J97" s="106"/>
      <c r="K97" s="106"/>
      <c r="L97" s="106"/>
      <c r="M97" s="106"/>
      <c r="N97" s="106"/>
      <c r="O97" s="106"/>
      <c r="P97" s="106"/>
      <c r="Q97" s="106"/>
      <c r="R97" s="101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</row>
    <row r="98" spans="2:36" ht="15.75" x14ac:dyDescent="0.25">
      <c r="B98" s="105"/>
      <c r="C98" s="105"/>
      <c r="D98" s="105"/>
      <c r="E98" s="105"/>
      <c r="F98" s="105"/>
      <c r="G98" s="105"/>
      <c r="H98" s="105"/>
      <c r="I98" s="105"/>
      <c r="J98" s="106"/>
      <c r="K98" s="106"/>
      <c r="L98" s="106"/>
      <c r="M98" s="106"/>
      <c r="N98" s="106"/>
      <c r="O98" s="106"/>
      <c r="P98" s="106"/>
      <c r="Q98" s="106"/>
      <c r="R98" s="101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</row>
    <row r="99" spans="2:36" ht="15.75" x14ac:dyDescent="0.25">
      <c r="B99" s="106"/>
      <c r="C99" s="106"/>
      <c r="D99" s="106"/>
      <c r="E99" s="106"/>
      <c r="F99" s="106"/>
      <c r="G99" s="106"/>
      <c r="H99" s="106"/>
      <c r="I99" s="106"/>
      <c r="J99" s="106"/>
      <c r="K99" s="106"/>
      <c r="L99" s="106"/>
      <c r="M99" s="106"/>
      <c r="N99" s="106"/>
      <c r="O99" s="106"/>
      <c r="P99" s="106"/>
      <c r="Q99" s="106"/>
      <c r="R99" s="101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</row>
    <row r="100" spans="2:36" ht="15.75" x14ac:dyDescent="0.25">
      <c r="B100" s="105"/>
      <c r="C100" s="105"/>
      <c r="D100" s="105"/>
      <c r="E100" s="105"/>
      <c r="F100" s="105"/>
      <c r="G100" s="105"/>
      <c r="H100" s="105"/>
      <c r="I100" s="105"/>
      <c r="J100" s="106"/>
      <c r="K100" s="106"/>
      <c r="L100" s="106"/>
      <c r="M100" s="106"/>
      <c r="N100" s="106"/>
      <c r="O100" s="106"/>
      <c r="P100" s="106"/>
      <c r="Q100" s="106"/>
      <c r="R100" s="101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</row>
    <row r="101" spans="2:36" ht="15.75" x14ac:dyDescent="0.25">
      <c r="B101" s="106"/>
      <c r="C101" s="106"/>
      <c r="D101" s="106"/>
      <c r="E101" s="106"/>
      <c r="F101" s="106"/>
      <c r="G101" s="106"/>
      <c r="H101" s="106"/>
      <c r="I101" s="106"/>
      <c r="J101" s="106"/>
      <c r="K101" s="106"/>
      <c r="L101" s="106"/>
      <c r="M101" s="106"/>
      <c r="N101" s="106"/>
      <c r="O101" s="106"/>
      <c r="P101" s="106"/>
      <c r="Q101" s="106"/>
      <c r="R101" s="101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</row>
    <row r="102" spans="2:36" ht="15.75" x14ac:dyDescent="0.25">
      <c r="B102" s="105"/>
      <c r="C102" s="105"/>
      <c r="D102" s="105"/>
      <c r="E102" s="105"/>
      <c r="F102" s="105"/>
      <c r="G102" s="105"/>
      <c r="H102" s="105"/>
      <c r="I102" s="105"/>
      <c r="J102" s="106"/>
      <c r="K102" s="106"/>
      <c r="L102" s="106"/>
      <c r="M102" s="106"/>
      <c r="N102" s="106"/>
      <c r="O102" s="106"/>
      <c r="P102" s="106"/>
      <c r="Q102" s="106"/>
      <c r="R102" s="101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</row>
    <row r="103" spans="2:36" ht="15.75" x14ac:dyDescent="0.25">
      <c r="B103" s="106"/>
      <c r="C103" s="106"/>
      <c r="D103" s="106"/>
      <c r="E103" s="106"/>
      <c r="F103" s="106"/>
      <c r="G103" s="106"/>
      <c r="H103" s="106"/>
      <c r="I103" s="106"/>
      <c r="J103" s="106"/>
      <c r="K103" s="106"/>
      <c r="L103" s="106"/>
      <c r="M103" s="106"/>
      <c r="N103" s="106"/>
      <c r="O103" s="106"/>
      <c r="P103" s="106"/>
      <c r="Q103" s="106"/>
      <c r="R103" s="101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</row>
    <row r="104" spans="2:36" ht="15.75" x14ac:dyDescent="0.25">
      <c r="B104" s="105"/>
      <c r="C104" s="105"/>
      <c r="D104" s="105"/>
      <c r="E104" s="105"/>
      <c r="F104" s="105"/>
      <c r="G104" s="105"/>
      <c r="H104" s="105"/>
      <c r="I104" s="105"/>
      <c r="J104" s="106"/>
      <c r="K104" s="106"/>
      <c r="L104" s="106"/>
      <c r="M104" s="106"/>
      <c r="N104" s="106"/>
      <c r="O104" s="106"/>
      <c r="P104" s="106"/>
      <c r="Q104" s="106"/>
      <c r="R104" s="101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</row>
    <row r="105" spans="2:36" ht="15.75" x14ac:dyDescent="0.25">
      <c r="B105" s="106"/>
      <c r="C105" s="106"/>
      <c r="D105" s="106"/>
      <c r="E105" s="106"/>
      <c r="F105" s="106"/>
      <c r="G105" s="106"/>
      <c r="H105" s="106"/>
      <c r="I105" s="106"/>
      <c r="J105" s="106"/>
      <c r="K105" s="106"/>
      <c r="L105" s="106"/>
      <c r="M105" s="106"/>
      <c r="N105" s="106"/>
      <c r="O105" s="106"/>
      <c r="P105" s="106"/>
      <c r="Q105" s="106"/>
      <c r="R105" s="101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</row>
    <row r="106" spans="2:36" ht="15.75" x14ac:dyDescent="0.25">
      <c r="B106" s="105"/>
      <c r="C106" s="105"/>
      <c r="D106" s="105"/>
      <c r="E106" s="105"/>
      <c r="F106" s="105"/>
      <c r="G106" s="105"/>
      <c r="H106" s="105"/>
      <c r="I106" s="105"/>
      <c r="J106" s="106"/>
      <c r="K106" s="106"/>
      <c r="L106" s="106"/>
      <c r="M106" s="106"/>
      <c r="N106" s="106"/>
      <c r="O106" s="106"/>
      <c r="P106" s="106"/>
      <c r="Q106" s="106"/>
      <c r="R106" s="101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</row>
    <row r="107" spans="2:36" ht="15.75" x14ac:dyDescent="0.25">
      <c r="B107" s="106"/>
      <c r="C107" s="106"/>
      <c r="D107" s="106"/>
      <c r="E107" s="106"/>
      <c r="F107" s="106"/>
      <c r="G107" s="106"/>
      <c r="H107" s="106"/>
      <c r="I107" s="106"/>
      <c r="J107" s="106"/>
      <c r="K107" s="106"/>
      <c r="L107" s="106"/>
      <c r="M107" s="106"/>
      <c r="N107" s="106"/>
      <c r="O107" s="106"/>
      <c r="P107" s="106"/>
      <c r="Q107" s="106"/>
      <c r="R107" s="101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</row>
    <row r="108" spans="2:36" ht="15.75" x14ac:dyDescent="0.25">
      <c r="B108" s="105"/>
      <c r="C108" s="105"/>
      <c r="D108" s="105"/>
      <c r="E108" s="105"/>
      <c r="F108" s="105"/>
      <c r="G108" s="105"/>
      <c r="H108" s="105"/>
      <c r="I108" s="105"/>
      <c r="J108" s="106"/>
      <c r="K108" s="106"/>
      <c r="L108" s="106"/>
      <c r="M108" s="106"/>
      <c r="N108" s="106"/>
      <c r="O108" s="106"/>
      <c r="P108" s="106"/>
      <c r="Q108" s="106"/>
      <c r="R108" s="101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</row>
    <row r="109" spans="2:36" ht="15.75" x14ac:dyDescent="0.25">
      <c r="B109" s="106"/>
      <c r="C109" s="106"/>
      <c r="D109" s="106"/>
      <c r="E109" s="106"/>
      <c r="F109" s="106"/>
      <c r="G109" s="106"/>
      <c r="H109" s="106"/>
      <c r="I109" s="106"/>
      <c r="J109" s="106"/>
      <c r="K109" s="106"/>
      <c r="L109" s="106"/>
      <c r="M109" s="106"/>
      <c r="N109" s="106"/>
      <c r="O109" s="106"/>
      <c r="P109" s="106"/>
      <c r="Q109" s="106"/>
      <c r="R109" s="101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</row>
    <row r="110" spans="2:36" ht="15.75" x14ac:dyDescent="0.25">
      <c r="B110" s="105"/>
      <c r="C110" s="105"/>
      <c r="D110" s="105"/>
      <c r="E110" s="105"/>
      <c r="F110" s="105"/>
      <c r="G110" s="105"/>
      <c r="H110" s="105"/>
      <c r="I110" s="105"/>
      <c r="J110" s="106"/>
      <c r="K110" s="106"/>
      <c r="L110" s="106"/>
      <c r="M110" s="106"/>
      <c r="N110" s="106"/>
      <c r="O110" s="106"/>
      <c r="P110" s="106"/>
      <c r="Q110" s="106"/>
      <c r="R110" s="101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</row>
    <row r="111" spans="2:36" ht="15.75" x14ac:dyDescent="0.25">
      <c r="B111" s="106"/>
      <c r="C111" s="106"/>
      <c r="D111" s="106"/>
      <c r="E111" s="106"/>
      <c r="F111" s="106"/>
      <c r="G111" s="106"/>
      <c r="H111" s="106"/>
      <c r="I111" s="106"/>
      <c r="J111" s="106"/>
      <c r="K111" s="106"/>
      <c r="L111" s="106"/>
      <c r="M111" s="106"/>
      <c r="N111" s="106"/>
      <c r="O111" s="106"/>
      <c r="P111" s="106"/>
      <c r="Q111" s="106"/>
      <c r="R111" s="101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</row>
    <row r="112" spans="2:36" ht="15.75" x14ac:dyDescent="0.25">
      <c r="B112" s="105"/>
      <c r="C112" s="105"/>
      <c r="D112" s="105"/>
      <c r="E112" s="105"/>
      <c r="F112" s="105"/>
      <c r="G112" s="105"/>
      <c r="H112" s="105"/>
      <c r="I112" s="105"/>
      <c r="J112" s="106"/>
      <c r="K112" s="106"/>
      <c r="L112" s="106"/>
      <c r="M112" s="106"/>
      <c r="N112" s="106"/>
      <c r="O112" s="106"/>
      <c r="P112" s="106"/>
      <c r="Q112" s="106"/>
      <c r="R112" s="101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</row>
    <row r="113" spans="2:36" ht="15.75" x14ac:dyDescent="0.25">
      <c r="B113" s="106"/>
      <c r="C113" s="106"/>
      <c r="D113" s="106"/>
      <c r="E113" s="106"/>
      <c r="F113" s="106"/>
      <c r="G113" s="106"/>
      <c r="H113" s="106"/>
      <c r="I113" s="106"/>
      <c r="J113" s="106"/>
      <c r="K113" s="106"/>
      <c r="L113" s="106"/>
      <c r="M113" s="106"/>
      <c r="N113" s="106"/>
      <c r="O113" s="106"/>
      <c r="P113" s="106"/>
      <c r="Q113" s="106"/>
      <c r="R113" s="101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</row>
    <row r="114" spans="2:36" ht="15.75" x14ac:dyDescent="0.25">
      <c r="B114" s="105"/>
      <c r="C114" s="105"/>
      <c r="D114" s="105"/>
      <c r="E114" s="105"/>
      <c r="F114" s="105"/>
      <c r="G114" s="105"/>
      <c r="H114" s="105"/>
      <c r="I114" s="105"/>
      <c r="J114" s="106"/>
      <c r="K114" s="106"/>
      <c r="L114" s="106"/>
      <c r="M114" s="106"/>
      <c r="N114" s="106"/>
      <c r="O114" s="106"/>
      <c r="P114" s="106"/>
      <c r="Q114" s="106"/>
      <c r="R114" s="101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</row>
    <row r="115" spans="2:36" ht="15.75" x14ac:dyDescent="0.25">
      <c r="B115" s="106"/>
      <c r="C115" s="106"/>
      <c r="D115" s="106"/>
      <c r="E115" s="106"/>
      <c r="F115" s="106"/>
      <c r="G115" s="106"/>
      <c r="H115" s="106"/>
      <c r="I115" s="106"/>
      <c r="J115" s="106"/>
      <c r="K115" s="106"/>
      <c r="L115" s="106"/>
      <c r="M115" s="106"/>
      <c r="N115" s="106"/>
      <c r="O115" s="106"/>
      <c r="P115" s="106"/>
      <c r="Q115" s="106"/>
      <c r="R115" s="101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</row>
    <row r="116" spans="2:36" ht="15.75" x14ac:dyDescent="0.25">
      <c r="B116" s="105"/>
      <c r="C116" s="105"/>
      <c r="D116" s="105"/>
      <c r="E116" s="105"/>
      <c r="F116" s="105"/>
      <c r="G116" s="105"/>
      <c r="H116" s="105"/>
      <c r="I116" s="105"/>
      <c r="J116" s="106"/>
      <c r="K116" s="106"/>
      <c r="L116" s="106"/>
      <c r="M116" s="106"/>
      <c r="N116" s="106"/>
      <c r="O116" s="106"/>
      <c r="P116" s="106"/>
      <c r="Q116" s="106"/>
      <c r="R116" s="101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</row>
    <row r="117" spans="2:36" ht="15.75" x14ac:dyDescent="0.25">
      <c r="B117" s="106"/>
      <c r="C117" s="106"/>
      <c r="D117" s="106"/>
      <c r="E117" s="106"/>
      <c r="F117" s="106"/>
      <c r="G117" s="106"/>
      <c r="H117" s="106"/>
      <c r="I117" s="106"/>
      <c r="J117" s="106"/>
      <c r="K117" s="106"/>
      <c r="L117" s="106"/>
      <c r="M117" s="106"/>
      <c r="N117" s="106"/>
      <c r="O117" s="106"/>
      <c r="P117" s="106"/>
      <c r="Q117" s="106"/>
      <c r="R117" s="101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</row>
    <row r="118" spans="2:36" ht="15.75" x14ac:dyDescent="0.25">
      <c r="B118" s="105"/>
      <c r="C118" s="105"/>
      <c r="D118" s="105"/>
      <c r="E118" s="105"/>
      <c r="F118" s="105"/>
      <c r="G118" s="105"/>
      <c r="H118" s="105"/>
      <c r="I118" s="105"/>
      <c r="J118" s="106"/>
      <c r="K118" s="106"/>
      <c r="L118" s="106"/>
      <c r="M118" s="106"/>
      <c r="N118" s="106"/>
      <c r="O118" s="106"/>
      <c r="P118" s="106"/>
      <c r="Q118" s="106"/>
      <c r="R118" s="101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</row>
    <row r="119" spans="2:36" ht="15.75" x14ac:dyDescent="0.25">
      <c r="B119" s="106"/>
      <c r="C119" s="106"/>
      <c r="D119" s="106"/>
      <c r="E119" s="106"/>
      <c r="F119" s="106"/>
      <c r="G119" s="106"/>
      <c r="H119" s="106"/>
      <c r="I119" s="106"/>
      <c r="J119" s="106"/>
      <c r="K119" s="106"/>
      <c r="L119" s="106"/>
      <c r="M119" s="106"/>
      <c r="N119" s="106"/>
      <c r="O119" s="106"/>
      <c r="P119" s="106"/>
      <c r="Q119" s="106"/>
      <c r="R119" s="101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</row>
    <row r="120" spans="2:36" ht="15.75" x14ac:dyDescent="0.25">
      <c r="B120" s="105"/>
      <c r="C120" s="105"/>
      <c r="D120" s="105"/>
      <c r="E120" s="105"/>
      <c r="F120" s="105"/>
      <c r="G120" s="105"/>
      <c r="H120" s="105"/>
      <c r="I120" s="105"/>
      <c r="J120" s="106"/>
      <c r="K120" s="106"/>
      <c r="L120" s="106"/>
      <c r="M120" s="106"/>
      <c r="N120" s="106"/>
      <c r="O120" s="106"/>
      <c r="P120" s="106"/>
      <c r="Q120" s="106"/>
      <c r="R120" s="101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</row>
    <row r="121" spans="2:36" ht="15.75" x14ac:dyDescent="0.25">
      <c r="B121" s="106"/>
      <c r="C121" s="106"/>
      <c r="D121" s="106"/>
      <c r="E121" s="106"/>
      <c r="F121" s="106"/>
      <c r="G121" s="106"/>
      <c r="H121" s="106"/>
      <c r="I121" s="106"/>
      <c r="J121" s="106"/>
      <c r="K121" s="106"/>
      <c r="L121" s="106"/>
      <c r="M121" s="106"/>
      <c r="N121" s="106"/>
      <c r="O121" s="106"/>
      <c r="P121" s="106"/>
      <c r="Q121" s="106"/>
      <c r="R121" s="101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</row>
    <row r="122" spans="2:36" ht="15.75" x14ac:dyDescent="0.25">
      <c r="B122" s="105"/>
      <c r="C122" s="105"/>
      <c r="D122" s="105"/>
      <c r="E122" s="105"/>
      <c r="F122" s="105"/>
      <c r="G122" s="105"/>
      <c r="H122" s="105"/>
      <c r="I122" s="105"/>
      <c r="J122" s="106"/>
      <c r="K122" s="106"/>
      <c r="L122" s="106"/>
      <c r="M122" s="106"/>
      <c r="N122" s="106"/>
      <c r="O122" s="106"/>
      <c r="P122" s="106"/>
      <c r="Q122" s="106"/>
      <c r="R122" s="101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</row>
    <row r="123" spans="2:36" ht="15.75" x14ac:dyDescent="0.25">
      <c r="B123" s="106"/>
      <c r="C123" s="106"/>
      <c r="D123" s="106"/>
      <c r="E123" s="106"/>
      <c r="F123" s="106"/>
      <c r="G123" s="106"/>
      <c r="H123" s="106"/>
      <c r="I123" s="106"/>
      <c r="J123" s="106"/>
      <c r="K123" s="106"/>
      <c r="L123" s="106"/>
      <c r="M123" s="106"/>
      <c r="N123" s="106"/>
      <c r="O123" s="106"/>
      <c r="P123" s="106"/>
      <c r="Q123" s="106"/>
      <c r="R123" s="101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</row>
    <row r="124" spans="2:36" ht="15.75" x14ac:dyDescent="0.25">
      <c r="B124" s="105"/>
      <c r="C124" s="105"/>
      <c r="D124" s="105"/>
      <c r="E124" s="105"/>
      <c r="F124" s="105"/>
      <c r="G124" s="105"/>
      <c r="H124" s="105"/>
      <c r="I124" s="105"/>
      <c r="J124" s="106"/>
      <c r="K124" s="106"/>
      <c r="L124" s="106"/>
      <c r="M124" s="106"/>
      <c r="N124" s="106"/>
      <c r="O124" s="106"/>
      <c r="P124" s="106"/>
      <c r="Q124" s="106"/>
      <c r="R124" s="101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</row>
    <row r="125" spans="2:36" ht="15.75" x14ac:dyDescent="0.25">
      <c r="B125" s="106"/>
      <c r="C125" s="106"/>
      <c r="D125" s="106"/>
      <c r="E125" s="106"/>
      <c r="F125" s="106"/>
      <c r="G125" s="106"/>
      <c r="H125" s="106"/>
      <c r="I125" s="106"/>
      <c r="J125" s="106"/>
      <c r="K125" s="106"/>
      <c r="L125" s="106"/>
      <c r="M125" s="106"/>
      <c r="N125" s="106"/>
      <c r="O125" s="106"/>
      <c r="P125" s="106"/>
      <c r="Q125" s="106"/>
      <c r="R125" s="101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</row>
    <row r="126" spans="2:36" ht="15.75" x14ac:dyDescent="0.25">
      <c r="B126" s="105"/>
      <c r="C126" s="105"/>
      <c r="D126" s="105"/>
      <c r="E126" s="105"/>
      <c r="F126" s="105"/>
      <c r="G126" s="105"/>
      <c r="H126" s="105"/>
      <c r="I126" s="105"/>
      <c r="J126" s="106"/>
      <c r="K126" s="106"/>
      <c r="L126" s="106"/>
      <c r="M126" s="106"/>
      <c r="N126" s="106"/>
      <c r="O126" s="106"/>
      <c r="P126" s="106"/>
      <c r="Q126" s="106"/>
      <c r="R126" s="101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</row>
    <row r="127" spans="2:36" ht="15.75" x14ac:dyDescent="0.25">
      <c r="B127" s="106"/>
      <c r="C127" s="106"/>
      <c r="D127" s="106"/>
      <c r="E127" s="106"/>
      <c r="F127" s="106"/>
      <c r="G127" s="106"/>
      <c r="H127" s="106"/>
      <c r="I127" s="106"/>
      <c r="J127" s="106"/>
      <c r="K127" s="106"/>
      <c r="L127" s="106"/>
      <c r="M127" s="106"/>
      <c r="N127" s="106"/>
      <c r="O127" s="106"/>
      <c r="P127" s="106"/>
      <c r="Q127" s="106"/>
      <c r="R127" s="101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</row>
    <row r="128" spans="2:36" ht="15.75" x14ac:dyDescent="0.25">
      <c r="B128" s="105"/>
      <c r="C128" s="105"/>
      <c r="D128" s="105"/>
      <c r="E128" s="105"/>
      <c r="F128" s="105"/>
      <c r="G128" s="105"/>
      <c r="H128" s="105"/>
      <c r="I128" s="105"/>
      <c r="J128" s="106"/>
      <c r="K128" s="106"/>
      <c r="L128" s="106"/>
      <c r="M128" s="106"/>
      <c r="N128" s="106"/>
      <c r="O128" s="106"/>
      <c r="P128" s="106"/>
      <c r="Q128" s="106"/>
      <c r="R128" s="101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</row>
    <row r="129" spans="2:36" ht="15.75" x14ac:dyDescent="0.25">
      <c r="B129" s="106"/>
      <c r="C129" s="106"/>
      <c r="D129" s="106"/>
      <c r="E129" s="106"/>
      <c r="F129" s="106"/>
      <c r="G129" s="106"/>
      <c r="H129" s="106"/>
      <c r="I129" s="106"/>
      <c r="J129" s="106"/>
      <c r="K129" s="106"/>
      <c r="L129" s="106"/>
      <c r="M129" s="106"/>
      <c r="N129" s="106"/>
      <c r="O129" s="106"/>
      <c r="P129" s="106"/>
      <c r="Q129" s="106"/>
      <c r="R129" s="101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</row>
    <row r="130" spans="2:36" ht="15.75" x14ac:dyDescent="0.25">
      <c r="B130" s="105"/>
      <c r="C130" s="105"/>
      <c r="D130" s="105"/>
      <c r="E130" s="105"/>
      <c r="F130" s="105"/>
      <c r="G130" s="105"/>
      <c r="H130" s="105"/>
      <c r="I130" s="105"/>
      <c r="J130" s="106"/>
      <c r="K130" s="106"/>
      <c r="L130" s="106"/>
      <c r="M130" s="106"/>
      <c r="N130" s="106"/>
      <c r="O130" s="106"/>
      <c r="P130" s="106"/>
      <c r="Q130" s="106"/>
      <c r="R130" s="101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</row>
    <row r="131" spans="2:36" ht="15.75" x14ac:dyDescent="0.25">
      <c r="B131" s="106"/>
      <c r="C131" s="106"/>
      <c r="D131" s="106"/>
      <c r="E131" s="106"/>
      <c r="F131" s="106"/>
      <c r="G131" s="106"/>
      <c r="H131" s="106"/>
      <c r="I131" s="106"/>
      <c r="J131" s="106"/>
      <c r="K131" s="106"/>
      <c r="L131" s="106"/>
      <c r="M131" s="106"/>
      <c r="N131" s="106"/>
      <c r="O131" s="106"/>
      <c r="P131" s="106"/>
      <c r="Q131" s="106"/>
      <c r="R131" s="101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</row>
    <row r="132" spans="2:36" ht="15.75" x14ac:dyDescent="0.25">
      <c r="B132" s="105"/>
      <c r="C132" s="105"/>
      <c r="D132" s="105"/>
      <c r="E132" s="105"/>
      <c r="F132" s="105"/>
      <c r="G132" s="105"/>
      <c r="H132" s="105"/>
      <c r="I132" s="105"/>
      <c r="J132" s="106"/>
      <c r="K132" s="106"/>
      <c r="L132" s="106"/>
      <c r="M132" s="106"/>
      <c r="N132" s="106"/>
      <c r="O132" s="106"/>
      <c r="P132" s="106"/>
      <c r="Q132" s="106"/>
      <c r="R132" s="101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</row>
    <row r="133" spans="2:36" ht="15.75" x14ac:dyDescent="0.25">
      <c r="B133" s="106"/>
      <c r="C133" s="106"/>
      <c r="D133" s="106"/>
      <c r="E133" s="106"/>
      <c r="F133" s="106"/>
      <c r="G133" s="106"/>
      <c r="H133" s="106"/>
      <c r="I133" s="106"/>
      <c r="J133" s="106"/>
      <c r="K133" s="106"/>
      <c r="L133" s="106"/>
      <c r="M133" s="106"/>
      <c r="N133" s="106"/>
      <c r="O133" s="106"/>
      <c r="P133" s="106"/>
      <c r="Q133" s="106"/>
      <c r="R133" s="101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</row>
    <row r="134" spans="2:36" ht="15.75" x14ac:dyDescent="0.25">
      <c r="B134" s="105"/>
      <c r="C134" s="105"/>
      <c r="D134" s="105"/>
      <c r="E134" s="105"/>
      <c r="F134" s="105"/>
      <c r="G134" s="105"/>
      <c r="H134" s="105"/>
      <c r="I134" s="105"/>
      <c r="J134" s="106"/>
      <c r="K134" s="106"/>
      <c r="L134" s="106"/>
      <c r="M134" s="106"/>
      <c r="N134" s="106"/>
      <c r="O134" s="106"/>
      <c r="P134" s="106"/>
      <c r="Q134" s="106"/>
      <c r="R134" s="101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</row>
    <row r="135" spans="2:36" ht="15.75" x14ac:dyDescent="0.25">
      <c r="B135" s="106"/>
      <c r="C135" s="106"/>
      <c r="D135" s="106"/>
      <c r="E135" s="106"/>
      <c r="F135" s="106"/>
      <c r="G135" s="106"/>
      <c r="H135" s="106"/>
      <c r="I135" s="106"/>
      <c r="J135" s="106"/>
      <c r="K135" s="106"/>
      <c r="L135" s="106"/>
      <c r="M135" s="106"/>
      <c r="N135" s="106"/>
      <c r="O135" s="106"/>
      <c r="P135" s="106"/>
      <c r="Q135" s="106"/>
      <c r="R135" s="101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</row>
    <row r="136" spans="2:36" ht="15.75" x14ac:dyDescent="0.25">
      <c r="B136" s="105"/>
      <c r="C136" s="105"/>
      <c r="D136" s="105"/>
      <c r="E136" s="105"/>
      <c r="F136" s="105"/>
      <c r="G136" s="105"/>
      <c r="H136" s="105"/>
      <c r="I136" s="105"/>
      <c r="J136" s="106"/>
      <c r="K136" s="106"/>
      <c r="L136" s="106"/>
      <c r="M136" s="106"/>
      <c r="N136" s="106"/>
      <c r="O136" s="106"/>
      <c r="P136" s="106"/>
      <c r="Q136" s="106"/>
      <c r="R136" s="101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</row>
    <row r="137" spans="2:36" ht="15.75" x14ac:dyDescent="0.25">
      <c r="B137" s="106"/>
      <c r="C137" s="106"/>
      <c r="D137" s="106"/>
      <c r="E137" s="106"/>
      <c r="F137" s="106"/>
      <c r="G137" s="106"/>
      <c r="H137" s="106"/>
      <c r="I137" s="106"/>
      <c r="J137" s="106"/>
      <c r="K137" s="106"/>
      <c r="L137" s="106"/>
      <c r="M137" s="106"/>
      <c r="N137" s="106"/>
      <c r="O137" s="106"/>
      <c r="P137" s="106"/>
      <c r="Q137" s="106"/>
      <c r="R137" s="101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</row>
    <row r="138" spans="2:36" ht="15.75" x14ac:dyDescent="0.25">
      <c r="B138" s="105"/>
      <c r="C138" s="105"/>
      <c r="D138" s="105"/>
      <c r="E138" s="105"/>
      <c r="F138" s="105"/>
      <c r="G138" s="105"/>
      <c r="H138" s="105"/>
      <c r="I138" s="105"/>
      <c r="J138" s="106"/>
      <c r="K138" s="106"/>
      <c r="L138" s="106"/>
      <c r="M138" s="106"/>
      <c r="N138" s="106"/>
      <c r="O138" s="106"/>
      <c r="P138" s="106"/>
      <c r="Q138" s="106"/>
      <c r="R138" s="101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</row>
    <row r="139" spans="2:36" ht="15.75" x14ac:dyDescent="0.25">
      <c r="B139" s="106"/>
      <c r="C139" s="106"/>
      <c r="D139" s="106"/>
      <c r="E139" s="106"/>
      <c r="F139" s="106"/>
      <c r="G139" s="106"/>
      <c r="H139" s="106"/>
      <c r="I139" s="106"/>
      <c r="J139" s="106"/>
      <c r="K139" s="106"/>
      <c r="L139" s="106"/>
      <c r="M139" s="106"/>
      <c r="N139" s="106"/>
      <c r="O139" s="106"/>
      <c r="P139" s="106"/>
      <c r="Q139" s="106"/>
      <c r="R139" s="101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</row>
    <row r="140" spans="2:36" ht="15.75" x14ac:dyDescent="0.25">
      <c r="B140" s="105"/>
      <c r="C140" s="105"/>
      <c r="D140" s="105"/>
      <c r="E140" s="105"/>
      <c r="F140" s="105"/>
      <c r="G140" s="105"/>
      <c r="H140" s="105"/>
      <c r="I140" s="105"/>
      <c r="J140" s="106"/>
      <c r="K140" s="106"/>
      <c r="L140" s="106"/>
      <c r="M140" s="106"/>
      <c r="N140" s="106"/>
      <c r="O140" s="106"/>
      <c r="P140" s="106"/>
      <c r="Q140" s="106"/>
      <c r="R140" s="101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</row>
    <row r="141" spans="2:36" ht="15.75" x14ac:dyDescent="0.25">
      <c r="B141" s="106"/>
      <c r="C141" s="106"/>
      <c r="D141" s="106"/>
      <c r="E141" s="106"/>
      <c r="F141" s="106"/>
      <c r="G141" s="106"/>
      <c r="H141" s="106"/>
      <c r="I141" s="106"/>
      <c r="J141" s="106"/>
      <c r="K141" s="106"/>
      <c r="L141" s="106"/>
      <c r="M141" s="106"/>
      <c r="N141" s="106"/>
      <c r="O141" s="106"/>
      <c r="P141" s="106"/>
      <c r="Q141" s="106"/>
      <c r="R141" s="101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</row>
    <row r="142" spans="2:36" ht="15.75" x14ac:dyDescent="0.25">
      <c r="B142" s="105"/>
      <c r="C142" s="105"/>
      <c r="D142" s="105"/>
      <c r="E142" s="105"/>
      <c r="F142" s="105"/>
      <c r="G142" s="105"/>
      <c r="H142" s="105"/>
      <c r="I142" s="105"/>
      <c r="J142" s="106"/>
      <c r="K142" s="106"/>
      <c r="L142" s="106"/>
      <c r="M142" s="106"/>
      <c r="N142" s="106"/>
      <c r="O142" s="106"/>
      <c r="P142" s="106"/>
      <c r="Q142" s="106"/>
      <c r="R142" s="101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</row>
    <row r="143" spans="2:36" ht="15.75" x14ac:dyDescent="0.25">
      <c r="B143" s="106"/>
      <c r="C143" s="106"/>
      <c r="D143" s="106"/>
      <c r="E143" s="106"/>
      <c r="F143" s="106"/>
      <c r="G143" s="106"/>
      <c r="H143" s="106"/>
      <c r="I143" s="106"/>
      <c r="J143" s="106"/>
      <c r="K143" s="106"/>
      <c r="L143" s="106"/>
      <c r="M143" s="106"/>
      <c r="N143" s="106"/>
      <c r="O143" s="106"/>
      <c r="P143" s="106"/>
      <c r="Q143" s="106"/>
      <c r="R143" s="101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</row>
    <row r="144" spans="2:36" ht="15.75" x14ac:dyDescent="0.25">
      <c r="B144" s="105"/>
      <c r="C144" s="105"/>
      <c r="D144" s="105"/>
      <c r="E144" s="105"/>
      <c r="F144" s="105"/>
      <c r="G144" s="105"/>
      <c r="H144" s="105"/>
      <c r="I144" s="105"/>
      <c r="J144" s="106"/>
      <c r="K144" s="106"/>
      <c r="L144" s="106"/>
      <c r="M144" s="106"/>
      <c r="N144" s="106"/>
      <c r="O144" s="106"/>
      <c r="P144" s="106"/>
      <c r="Q144" s="106"/>
      <c r="R144" s="101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</row>
    <row r="145" spans="2:36" ht="15.75" x14ac:dyDescent="0.25">
      <c r="B145" s="106"/>
      <c r="C145" s="106"/>
      <c r="D145" s="106"/>
      <c r="E145" s="106"/>
      <c r="F145" s="106"/>
      <c r="G145" s="106"/>
      <c r="H145" s="106"/>
      <c r="I145" s="106"/>
      <c r="J145" s="106"/>
      <c r="K145" s="106"/>
      <c r="L145" s="106"/>
      <c r="M145" s="106"/>
      <c r="N145" s="106"/>
      <c r="O145" s="106"/>
      <c r="P145" s="106"/>
      <c r="Q145" s="106"/>
      <c r="R145" s="101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</row>
    <row r="146" spans="2:36" ht="15.75" x14ac:dyDescent="0.25">
      <c r="B146" s="105"/>
      <c r="C146" s="105"/>
      <c r="D146" s="105"/>
      <c r="E146" s="105"/>
      <c r="F146" s="105"/>
      <c r="G146" s="105"/>
      <c r="H146" s="105"/>
      <c r="I146" s="105"/>
      <c r="J146" s="106"/>
      <c r="K146" s="106"/>
      <c r="L146" s="106"/>
      <c r="M146" s="106"/>
      <c r="N146" s="106"/>
      <c r="O146" s="106"/>
      <c r="P146" s="106"/>
      <c r="Q146" s="106"/>
      <c r="R146" s="101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</row>
    <row r="147" spans="2:36" ht="15.75" x14ac:dyDescent="0.25">
      <c r="B147" s="106"/>
      <c r="C147" s="106"/>
      <c r="D147" s="106"/>
      <c r="E147" s="106"/>
      <c r="F147" s="106"/>
      <c r="G147" s="106"/>
      <c r="H147" s="106"/>
      <c r="I147" s="106"/>
      <c r="J147" s="106"/>
      <c r="K147" s="106"/>
      <c r="L147" s="106"/>
      <c r="M147" s="106"/>
      <c r="N147" s="106"/>
      <c r="O147" s="106"/>
      <c r="P147" s="106"/>
      <c r="Q147" s="106"/>
      <c r="R147" s="101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</row>
    <row r="148" spans="2:36" ht="15.75" x14ac:dyDescent="0.25">
      <c r="B148" s="105"/>
      <c r="C148" s="105"/>
      <c r="D148" s="105"/>
      <c r="E148" s="105"/>
      <c r="F148" s="105"/>
      <c r="G148" s="105"/>
      <c r="H148" s="105"/>
      <c r="I148" s="105"/>
      <c r="J148" s="106"/>
      <c r="K148" s="106"/>
      <c r="L148" s="106"/>
      <c r="M148" s="106"/>
      <c r="N148" s="106"/>
      <c r="O148" s="106"/>
      <c r="P148" s="106"/>
      <c r="Q148" s="106"/>
      <c r="R148" s="101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</row>
    <row r="149" spans="2:36" ht="15.75" x14ac:dyDescent="0.25">
      <c r="B149" s="106"/>
      <c r="C149" s="106"/>
      <c r="D149" s="106"/>
      <c r="E149" s="106"/>
      <c r="F149" s="106"/>
      <c r="G149" s="106"/>
      <c r="H149" s="106"/>
      <c r="I149" s="106"/>
      <c r="J149" s="106"/>
      <c r="K149" s="106"/>
      <c r="L149" s="106"/>
      <c r="M149" s="106"/>
      <c r="N149" s="106"/>
      <c r="O149" s="106"/>
      <c r="P149" s="106"/>
      <c r="Q149" s="106"/>
      <c r="R149" s="101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</row>
    <row r="150" spans="2:36" ht="15.75" x14ac:dyDescent="0.25">
      <c r="B150" s="105"/>
      <c r="C150" s="105"/>
      <c r="D150" s="105"/>
      <c r="E150" s="105"/>
      <c r="F150" s="105"/>
      <c r="G150" s="105"/>
      <c r="H150" s="105"/>
      <c r="I150" s="105"/>
      <c r="J150" s="106"/>
      <c r="K150" s="106"/>
      <c r="L150" s="106"/>
      <c r="M150" s="106"/>
      <c r="N150" s="106"/>
      <c r="O150" s="106"/>
      <c r="P150" s="106"/>
      <c r="Q150" s="106"/>
      <c r="R150" s="101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</row>
    <row r="151" spans="2:36" ht="15.75" x14ac:dyDescent="0.25">
      <c r="B151" s="106"/>
      <c r="C151" s="106"/>
      <c r="D151" s="106"/>
      <c r="E151" s="106"/>
      <c r="F151" s="106"/>
      <c r="G151" s="106"/>
      <c r="H151" s="106"/>
      <c r="I151" s="106"/>
      <c r="J151" s="106"/>
      <c r="K151" s="106"/>
      <c r="L151" s="106"/>
      <c r="M151" s="106"/>
      <c r="N151" s="106"/>
      <c r="O151" s="106"/>
      <c r="P151" s="106"/>
      <c r="Q151" s="106"/>
      <c r="R151" s="101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</row>
    <row r="152" spans="2:36" ht="15.75" x14ac:dyDescent="0.25">
      <c r="B152" s="105"/>
      <c r="C152" s="105"/>
      <c r="D152" s="105"/>
      <c r="E152" s="105"/>
      <c r="F152" s="105"/>
      <c r="G152" s="105"/>
      <c r="H152" s="105"/>
      <c r="I152" s="105"/>
      <c r="J152" s="106"/>
      <c r="K152" s="106"/>
      <c r="L152" s="106"/>
      <c r="M152" s="106"/>
      <c r="N152" s="106"/>
      <c r="O152" s="106"/>
      <c r="P152" s="106"/>
      <c r="Q152" s="106"/>
      <c r="R152" s="101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</row>
    <row r="153" spans="2:36" ht="15.75" x14ac:dyDescent="0.25">
      <c r="B153" s="106"/>
      <c r="C153" s="106"/>
      <c r="D153" s="106"/>
      <c r="E153" s="106"/>
      <c r="F153" s="106"/>
      <c r="G153" s="106"/>
      <c r="H153" s="106"/>
      <c r="I153" s="106"/>
      <c r="J153" s="106"/>
      <c r="K153" s="106"/>
      <c r="L153" s="106"/>
      <c r="M153" s="106"/>
      <c r="N153" s="106"/>
      <c r="O153" s="106"/>
      <c r="P153" s="106"/>
      <c r="Q153" s="106"/>
      <c r="R153" s="101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</row>
    <row r="154" spans="2:36" ht="15.75" x14ac:dyDescent="0.25">
      <c r="B154" s="105"/>
      <c r="C154" s="105"/>
      <c r="D154" s="105"/>
      <c r="E154" s="105"/>
      <c r="F154" s="105"/>
      <c r="G154" s="105"/>
      <c r="H154" s="105"/>
      <c r="I154" s="105"/>
      <c r="J154" s="106"/>
      <c r="K154" s="106"/>
      <c r="L154" s="106"/>
      <c r="M154" s="106"/>
      <c r="N154" s="106"/>
      <c r="O154" s="106"/>
      <c r="P154" s="106"/>
      <c r="Q154" s="106"/>
      <c r="R154" s="101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</row>
    <row r="155" spans="2:36" ht="15.75" x14ac:dyDescent="0.25">
      <c r="B155" s="106"/>
      <c r="C155" s="106"/>
      <c r="D155" s="106"/>
      <c r="E155" s="106"/>
      <c r="F155" s="106"/>
      <c r="G155" s="106"/>
      <c r="H155" s="106"/>
      <c r="I155" s="106"/>
      <c r="J155" s="106"/>
      <c r="K155" s="106"/>
      <c r="L155" s="106"/>
      <c r="M155" s="106"/>
      <c r="N155" s="106"/>
      <c r="O155" s="106"/>
      <c r="P155" s="106"/>
      <c r="Q155" s="106"/>
      <c r="R155" s="101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</row>
    <row r="156" spans="2:36" ht="15.75" x14ac:dyDescent="0.25">
      <c r="B156" s="105"/>
      <c r="C156" s="105"/>
      <c r="D156" s="105"/>
      <c r="E156" s="105"/>
      <c r="F156" s="105"/>
      <c r="G156" s="105"/>
      <c r="H156" s="105"/>
      <c r="I156" s="105"/>
      <c r="J156" s="106"/>
      <c r="K156" s="106"/>
      <c r="L156" s="106"/>
      <c r="M156" s="106"/>
      <c r="N156" s="106"/>
      <c r="O156" s="106"/>
      <c r="P156" s="106"/>
      <c r="Q156" s="106"/>
      <c r="R156" s="101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</row>
    <row r="157" spans="2:36" ht="15.75" x14ac:dyDescent="0.25">
      <c r="B157" s="106"/>
      <c r="C157" s="106"/>
      <c r="D157" s="106"/>
      <c r="E157" s="106"/>
      <c r="F157" s="106"/>
      <c r="G157" s="106"/>
      <c r="H157" s="106"/>
      <c r="I157" s="106"/>
      <c r="J157" s="106"/>
      <c r="K157" s="106"/>
      <c r="L157" s="106"/>
      <c r="M157" s="106"/>
      <c r="N157" s="106"/>
      <c r="O157" s="106"/>
      <c r="P157" s="106"/>
      <c r="Q157" s="106"/>
      <c r="R157" s="101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</row>
    <row r="158" spans="2:36" ht="15.75" x14ac:dyDescent="0.25">
      <c r="B158" s="105"/>
      <c r="C158" s="105"/>
      <c r="D158" s="105"/>
      <c r="E158" s="105"/>
      <c r="F158" s="105"/>
      <c r="G158" s="105"/>
      <c r="H158" s="105"/>
      <c r="I158" s="105"/>
      <c r="J158" s="106"/>
      <c r="K158" s="106"/>
      <c r="L158" s="106"/>
      <c r="M158" s="106"/>
      <c r="N158" s="106"/>
      <c r="O158" s="106"/>
      <c r="P158" s="106"/>
      <c r="Q158" s="106"/>
      <c r="R158" s="101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</row>
    <row r="159" spans="2:36" ht="15.75" x14ac:dyDescent="0.25">
      <c r="B159" s="106"/>
      <c r="C159" s="106"/>
      <c r="D159" s="106"/>
      <c r="E159" s="106"/>
      <c r="F159" s="106"/>
      <c r="G159" s="106"/>
      <c r="H159" s="106"/>
      <c r="I159" s="106"/>
      <c r="J159" s="106"/>
      <c r="K159" s="106"/>
      <c r="L159" s="106"/>
      <c r="M159" s="106"/>
      <c r="N159" s="106"/>
      <c r="O159" s="106"/>
      <c r="P159" s="106"/>
      <c r="Q159" s="106"/>
      <c r="R159" s="101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</row>
    <row r="160" spans="2:36" ht="15.75" x14ac:dyDescent="0.25">
      <c r="B160" s="105"/>
      <c r="C160" s="105"/>
      <c r="D160" s="105"/>
      <c r="E160" s="105"/>
      <c r="F160" s="105"/>
      <c r="G160" s="105"/>
      <c r="H160" s="105"/>
      <c r="I160" s="105"/>
      <c r="J160" s="106"/>
      <c r="K160" s="106"/>
      <c r="L160" s="106"/>
      <c r="M160" s="106"/>
      <c r="N160" s="106"/>
      <c r="O160" s="106"/>
      <c r="P160" s="106"/>
      <c r="Q160" s="106"/>
      <c r="R160" s="101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</row>
    <row r="161" spans="2:36" ht="15.75" x14ac:dyDescent="0.25">
      <c r="B161" s="106"/>
      <c r="C161" s="106"/>
      <c r="D161" s="106"/>
      <c r="E161" s="106"/>
      <c r="F161" s="106"/>
      <c r="G161" s="106"/>
      <c r="H161" s="106"/>
      <c r="I161" s="106"/>
      <c r="J161" s="106"/>
      <c r="K161" s="106"/>
      <c r="L161" s="106"/>
      <c r="M161" s="106"/>
      <c r="N161" s="106"/>
      <c r="O161" s="106"/>
      <c r="P161" s="106"/>
      <c r="Q161" s="106"/>
      <c r="R161" s="101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</row>
    <row r="162" spans="2:36" ht="15.75" x14ac:dyDescent="0.25">
      <c r="B162" s="105"/>
      <c r="C162" s="105"/>
      <c r="D162" s="105"/>
      <c r="E162" s="105"/>
      <c r="F162" s="105"/>
      <c r="G162" s="105"/>
      <c r="H162" s="105"/>
      <c r="I162" s="105"/>
      <c r="J162" s="106"/>
      <c r="K162" s="106"/>
      <c r="L162" s="106"/>
      <c r="M162" s="106"/>
      <c r="N162" s="106"/>
      <c r="O162" s="106"/>
      <c r="P162" s="106"/>
      <c r="Q162" s="106"/>
      <c r="R162" s="101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</row>
    <row r="163" spans="2:36" ht="15.75" x14ac:dyDescent="0.25">
      <c r="B163" s="106"/>
      <c r="C163" s="106"/>
      <c r="D163" s="106"/>
      <c r="E163" s="106"/>
      <c r="F163" s="106"/>
      <c r="G163" s="106"/>
      <c r="H163" s="106"/>
      <c r="I163" s="106"/>
      <c r="J163" s="106"/>
      <c r="K163" s="106"/>
      <c r="L163" s="106"/>
      <c r="M163" s="106"/>
      <c r="N163" s="106"/>
      <c r="O163" s="106"/>
      <c r="P163" s="106"/>
      <c r="Q163" s="106"/>
      <c r="R163" s="101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</row>
    <row r="164" spans="2:36" ht="15.75" x14ac:dyDescent="0.25">
      <c r="B164" s="105"/>
      <c r="C164" s="105"/>
      <c r="D164" s="105"/>
      <c r="E164" s="105"/>
      <c r="F164" s="105"/>
      <c r="G164" s="105"/>
      <c r="H164" s="105"/>
      <c r="I164" s="105"/>
      <c r="J164" s="106"/>
      <c r="K164" s="106"/>
      <c r="L164" s="106"/>
      <c r="M164" s="106"/>
      <c r="N164" s="106"/>
      <c r="O164" s="106"/>
      <c r="P164" s="106"/>
      <c r="Q164" s="106"/>
      <c r="R164" s="101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</row>
    <row r="165" spans="2:36" ht="15.75" x14ac:dyDescent="0.25">
      <c r="B165" s="106"/>
      <c r="C165" s="106"/>
      <c r="D165" s="106"/>
      <c r="E165" s="106"/>
      <c r="F165" s="106"/>
      <c r="G165" s="106"/>
      <c r="H165" s="106"/>
      <c r="I165" s="106"/>
      <c r="J165" s="106"/>
      <c r="K165" s="106"/>
      <c r="L165" s="106"/>
      <c r="M165" s="106"/>
      <c r="N165" s="106"/>
      <c r="O165" s="106"/>
      <c r="P165" s="106"/>
      <c r="Q165" s="106"/>
      <c r="R165" s="101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</row>
    <row r="166" spans="2:36" ht="15.75" x14ac:dyDescent="0.25">
      <c r="B166" s="105"/>
      <c r="C166" s="105"/>
      <c r="D166" s="105"/>
      <c r="E166" s="105"/>
      <c r="F166" s="105"/>
      <c r="G166" s="105"/>
      <c r="H166" s="105"/>
      <c r="I166" s="105"/>
      <c r="J166" s="106"/>
      <c r="K166" s="106"/>
      <c r="L166" s="106"/>
      <c r="M166" s="106"/>
      <c r="N166" s="106"/>
      <c r="O166" s="106"/>
      <c r="P166" s="106"/>
      <c r="Q166" s="106"/>
      <c r="R166" s="101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</row>
    <row r="167" spans="2:36" ht="15.75" x14ac:dyDescent="0.25">
      <c r="B167" s="106"/>
      <c r="C167" s="106"/>
      <c r="D167" s="106"/>
      <c r="E167" s="106"/>
      <c r="F167" s="106"/>
      <c r="G167" s="106"/>
      <c r="H167" s="106"/>
      <c r="I167" s="106"/>
      <c r="J167" s="106"/>
      <c r="K167" s="106"/>
      <c r="L167" s="106"/>
      <c r="M167" s="106"/>
      <c r="N167" s="106"/>
      <c r="O167" s="106"/>
      <c r="P167" s="106"/>
      <c r="Q167" s="106"/>
      <c r="R167" s="101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</row>
    <row r="168" spans="2:36" ht="15.75" x14ac:dyDescent="0.25">
      <c r="B168" s="105"/>
      <c r="C168" s="105"/>
      <c r="D168" s="105"/>
      <c r="E168" s="105"/>
      <c r="F168" s="105"/>
      <c r="G168" s="105"/>
      <c r="H168" s="105"/>
      <c r="I168" s="105"/>
      <c r="J168" s="106"/>
      <c r="K168" s="106"/>
      <c r="L168" s="106"/>
      <c r="M168" s="106"/>
      <c r="N168" s="106"/>
      <c r="O168" s="106"/>
      <c r="P168" s="106"/>
      <c r="Q168" s="106"/>
      <c r="R168" s="101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</row>
    <row r="169" spans="2:36" ht="15.75" x14ac:dyDescent="0.25">
      <c r="B169" s="106"/>
      <c r="C169" s="106"/>
      <c r="D169" s="106"/>
      <c r="E169" s="106"/>
      <c r="F169" s="106"/>
      <c r="G169" s="106"/>
      <c r="H169" s="106"/>
      <c r="I169" s="106"/>
      <c r="J169" s="106"/>
      <c r="K169" s="106"/>
      <c r="L169" s="106"/>
      <c r="M169" s="106"/>
      <c r="N169" s="106"/>
      <c r="O169" s="106"/>
      <c r="P169" s="106"/>
      <c r="Q169" s="106"/>
      <c r="R169" s="101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</row>
    <row r="170" spans="2:36" ht="15.75" x14ac:dyDescent="0.25">
      <c r="B170" s="105"/>
      <c r="C170" s="105"/>
      <c r="D170" s="105"/>
      <c r="E170" s="105"/>
      <c r="F170" s="105"/>
      <c r="G170" s="105"/>
      <c r="H170" s="105"/>
      <c r="I170" s="105"/>
      <c r="J170" s="106"/>
      <c r="K170" s="106"/>
      <c r="L170" s="106"/>
      <c r="M170" s="106"/>
      <c r="N170" s="106"/>
      <c r="O170" s="106"/>
      <c r="P170" s="106"/>
      <c r="Q170" s="106"/>
      <c r="R170" s="101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</row>
    <row r="171" spans="2:36" ht="15.75" x14ac:dyDescent="0.25">
      <c r="B171" s="106"/>
      <c r="C171" s="106"/>
      <c r="D171" s="106"/>
      <c r="E171" s="106"/>
      <c r="F171" s="106"/>
      <c r="G171" s="106"/>
      <c r="H171" s="106"/>
      <c r="I171" s="106"/>
      <c r="J171" s="106"/>
      <c r="K171" s="106"/>
      <c r="L171" s="106"/>
      <c r="M171" s="106"/>
      <c r="N171" s="106"/>
      <c r="O171" s="106"/>
      <c r="P171" s="106"/>
      <c r="Q171" s="106"/>
      <c r="R171" s="101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</row>
    <row r="172" spans="2:36" ht="15.75" x14ac:dyDescent="0.25">
      <c r="B172" s="105"/>
      <c r="C172" s="105"/>
      <c r="D172" s="105"/>
      <c r="E172" s="105"/>
      <c r="F172" s="105"/>
      <c r="G172" s="105"/>
      <c r="H172" s="105"/>
      <c r="I172" s="105"/>
      <c r="J172" s="106"/>
      <c r="K172" s="106"/>
      <c r="L172" s="106"/>
      <c r="M172" s="106"/>
      <c r="N172" s="106"/>
      <c r="O172" s="106"/>
      <c r="P172" s="106"/>
      <c r="Q172" s="106"/>
      <c r="R172" s="101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</row>
    <row r="173" spans="2:36" ht="15.75" x14ac:dyDescent="0.25">
      <c r="B173" s="106"/>
      <c r="C173" s="106"/>
      <c r="D173" s="106"/>
      <c r="E173" s="106"/>
      <c r="F173" s="106"/>
      <c r="G173" s="106"/>
      <c r="H173" s="106"/>
      <c r="I173" s="106"/>
      <c r="J173" s="106"/>
      <c r="K173" s="106"/>
      <c r="L173" s="106"/>
      <c r="M173" s="106"/>
      <c r="N173" s="106"/>
      <c r="O173" s="106"/>
      <c r="P173" s="106"/>
      <c r="Q173" s="106"/>
      <c r="R173" s="101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</row>
    <row r="174" spans="2:36" ht="15.75" x14ac:dyDescent="0.25">
      <c r="B174" s="105"/>
      <c r="C174" s="105"/>
      <c r="D174" s="105"/>
      <c r="E174" s="105"/>
      <c r="F174" s="105"/>
      <c r="G174" s="105"/>
      <c r="H174" s="105"/>
      <c r="I174" s="105"/>
      <c r="J174" s="106"/>
      <c r="K174" s="106"/>
      <c r="L174" s="106"/>
      <c r="M174" s="106"/>
      <c r="N174" s="106"/>
      <c r="O174" s="106"/>
      <c r="P174" s="106"/>
      <c r="Q174" s="106"/>
      <c r="R174" s="101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</row>
    <row r="175" spans="2:36" ht="15.75" x14ac:dyDescent="0.25">
      <c r="B175" s="106"/>
      <c r="C175" s="106"/>
      <c r="D175" s="106"/>
      <c r="E175" s="106"/>
      <c r="F175" s="106"/>
      <c r="G175" s="106"/>
      <c r="H175" s="106"/>
      <c r="I175" s="106"/>
      <c r="J175" s="106"/>
      <c r="K175" s="106"/>
      <c r="L175" s="106"/>
      <c r="M175" s="106"/>
      <c r="N175" s="106"/>
      <c r="O175" s="106"/>
      <c r="P175" s="106"/>
      <c r="Q175" s="106"/>
      <c r="R175" s="101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</row>
    <row r="176" spans="2:36" ht="15.75" x14ac:dyDescent="0.25">
      <c r="B176" s="105"/>
      <c r="C176" s="105"/>
      <c r="D176" s="105"/>
      <c r="E176" s="105"/>
      <c r="F176" s="105"/>
      <c r="G176" s="105"/>
      <c r="H176" s="105"/>
      <c r="I176" s="105"/>
      <c r="J176" s="106"/>
      <c r="K176" s="106"/>
      <c r="L176" s="106"/>
      <c r="M176" s="106"/>
      <c r="N176" s="106"/>
      <c r="O176" s="106"/>
      <c r="P176" s="106"/>
      <c r="Q176" s="106"/>
      <c r="R176" s="101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</row>
    <row r="177" spans="2:36" ht="15.75" x14ac:dyDescent="0.25">
      <c r="B177" s="106"/>
      <c r="C177" s="106"/>
      <c r="D177" s="106"/>
      <c r="E177" s="106"/>
      <c r="F177" s="106"/>
      <c r="G177" s="106"/>
      <c r="H177" s="106"/>
      <c r="I177" s="106"/>
      <c r="J177" s="106"/>
      <c r="K177" s="106"/>
      <c r="L177" s="106"/>
      <c r="M177" s="106"/>
      <c r="N177" s="106"/>
      <c r="O177" s="106"/>
      <c r="P177" s="106"/>
      <c r="Q177" s="106"/>
      <c r="R177" s="101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</row>
    <row r="178" spans="2:36" ht="15.75" x14ac:dyDescent="0.25">
      <c r="B178" s="105"/>
      <c r="C178" s="105"/>
      <c r="D178" s="105"/>
      <c r="E178" s="105"/>
      <c r="F178" s="105"/>
      <c r="G178" s="105"/>
      <c r="H178" s="105"/>
      <c r="I178" s="105"/>
      <c r="J178" s="106"/>
      <c r="K178" s="106"/>
      <c r="L178" s="106"/>
      <c r="M178" s="106"/>
      <c r="N178" s="106"/>
      <c r="O178" s="106"/>
      <c r="P178" s="106"/>
      <c r="Q178" s="106"/>
      <c r="R178" s="101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</row>
    <row r="179" spans="2:36" ht="15.75" x14ac:dyDescent="0.25">
      <c r="B179" s="106"/>
      <c r="C179" s="106"/>
      <c r="D179" s="106"/>
      <c r="E179" s="106"/>
      <c r="F179" s="106"/>
      <c r="G179" s="106"/>
      <c r="H179" s="106"/>
      <c r="I179" s="106"/>
      <c r="J179" s="106"/>
      <c r="K179" s="106"/>
      <c r="L179" s="106"/>
      <c r="M179" s="106"/>
      <c r="N179" s="106"/>
      <c r="O179" s="106"/>
      <c r="P179" s="106"/>
      <c r="Q179" s="106"/>
      <c r="R179" s="101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</row>
    <row r="180" spans="2:36" ht="15.75" x14ac:dyDescent="0.25">
      <c r="B180" s="105"/>
      <c r="C180" s="105"/>
      <c r="D180" s="105"/>
      <c r="E180" s="105"/>
      <c r="F180" s="105"/>
      <c r="G180" s="105"/>
      <c r="H180" s="105"/>
      <c r="I180" s="105"/>
      <c r="J180" s="106"/>
      <c r="K180" s="106"/>
      <c r="L180" s="106"/>
      <c r="M180" s="106"/>
      <c r="N180" s="106"/>
      <c r="O180" s="106"/>
      <c r="P180" s="106"/>
      <c r="Q180" s="106"/>
      <c r="R180" s="101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</row>
    <row r="181" spans="2:36" ht="15.75" x14ac:dyDescent="0.25">
      <c r="B181" s="106"/>
      <c r="C181" s="106"/>
      <c r="D181" s="106"/>
      <c r="E181" s="106"/>
      <c r="F181" s="106"/>
      <c r="G181" s="106"/>
      <c r="H181" s="106"/>
      <c r="I181" s="106"/>
      <c r="J181" s="106"/>
      <c r="K181" s="106"/>
      <c r="L181" s="106"/>
      <c r="M181" s="106"/>
      <c r="N181" s="106"/>
      <c r="O181" s="106"/>
      <c r="P181" s="106"/>
      <c r="Q181" s="106"/>
      <c r="R181" s="101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</row>
    <row r="182" spans="2:36" ht="15.75" x14ac:dyDescent="0.25">
      <c r="B182" s="105"/>
      <c r="C182" s="105"/>
      <c r="D182" s="105"/>
      <c r="E182" s="105"/>
      <c r="F182" s="105"/>
      <c r="G182" s="105"/>
      <c r="H182" s="105"/>
      <c r="I182" s="105"/>
      <c r="J182" s="106"/>
      <c r="K182" s="106"/>
      <c r="L182" s="106"/>
      <c r="M182" s="106"/>
      <c r="N182" s="106"/>
      <c r="O182" s="106"/>
      <c r="P182" s="106"/>
      <c r="Q182" s="106"/>
      <c r="R182" s="101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</row>
    <row r="183" spans="2:36" ht="15.75" x14ac:dyDescent="0.25">
      <c r="B183" s="106"/>
      <c r="C183" s="106"/>
      <c r="D183" s="106"/>
      <c r="E183" s="106"/>
      <c r="F183" s="106"/>
      <c r="G183" s="106"/>
      <c r="H183" s="106"/>
      <c r="I183" s="106"/>
      <c r="J183" s="106"/>
      <c r="K183" s="106"/>
      <c r="L183" s="106"/>
      <c r="M183" s="106"/>
      <c r="N183" s="106"/>
      <c r="O183" s="106"/>
      <c r="P183" s="106"/>
      <c r="Q183" s="106"/>
      <c r="R183" s="101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</row>
    <row r="184" spans="2:36" ht="15.75" x14ac:dyDescent="0.25">
      <c r="B184" s="105"/>
      <c r="C184" s="105"/>
      <c r="D184" s="105"/>
      <c r="E184" s="105"/>
      <c r="F184" s="105"/>
      <c r="G184" s="105"/>
      <c r="H184" s="105"/>
      <c r="I184" s="105"/>
      <c r="J184" s="106"/>
      <c r="K184" s="106"/>
      <c r="L184" s="106"/>
      <c r="M184" s="106"/>
      <c r="N184" s="106"/>
      <c r="O184" s="106"/>
      <c r="P184" s="106"/>
      <c r="Q184" s="106"/>
      <c r="R184" s="101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</row>
    <row r="185" spans="2:36" ht="15.75" x14ac:dyDescent="0.25">
      <c r="B185" s="106"/>
      <c r="C185" s="106"/>
      <c r="D185" s="106"/>
      <c r="E185" s="106"/>
      <c r="F185" s="106"/>
      <c r="G185" s="106"/>
      <c r="H185" s="106"/>
      <c r="I185" s="106"/>
      <c r="J185" s="106"/>
      <c r="K185" s="106"/>
      <c r="L185" s="106"/>
      <c r="M185" s="106"/>
      <c r="N185" s="106"/>
      <c r="O185" s="106"/>
      <c r="P185" s="106"/>
      <c r="Q185" s="106"/>
      <c r="R185" s="101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</row>
    <row r="186" spans="2:36" ht="15.75" x14ac:dyDescent="0.25">
      <c r="B186" s="105"/>
      <c r="C186" s="105"/>
      <c r="D186" s="105"/>
      <c r="E186" s="105"/>
      <c r="F186" s="105"/>
      <c r="G186" s="105"/>
      <c r="H186" s="105"/>
      <c r="I186" s="105"/>
      <c r="J186" s="106"/>
      <c r="K186" s="106"/>
      <c r="L186" s="106"/>
      <c r="M186" s="106"/>
      <c r="N186" s="106"/>
      <c r="O186" s="106"/>
      <c r="P186" s="106"/>
      <c r="Q186" s="106"/>
      <c r="R186" s="101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</row>
    <row r="187" spans="2:36" ht="15.75" x14ac:dyDescent="0.25">
      <c r="B187" s="106"/>
      <c r="C187" s="106"/>
      <c r="D187" s="106"/>
      <c r="E187" s="106"/>
      <c r="F187" s="106"/>
      <c r="G187" s="106"/>
      <c r="H187" s="106"/>
      <c r="I187" s="106"/>
      <c r="J187" s="106"/>
      <c r="K187" s="106"/>
      <c r="L187" s="106"/>
      <c r="M187" s="106"/>
      <c r="N187" s="106"/>
      <c r="O187" s="106"/>
      <c r="P187" s="106"/>
      <c r="Q187" s="106"/>
      <c r="R187" s="101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</row>
    <row r="188" spans="2:36" ht="15.75" x14ac:dyDescent="0.25">
      <c r="B188" s="105"/>
      <c r="C188" s="105"/>
      <c r="D188" s="105"/>
      <c r="E188" s="105"/>
      <c r="F188" s="105"/>
      <c r="G188" s="105"/>
      <c r="H188" s="105"/>
      <c r="I188" s="105"/>
      <c r="J188" s="106"/>
      <c r="K188" s="106"/>
      <c r="L188" s="106"/>
      <c r="M188" s="106"/>
      <c r="N188" s="106"/>
      <c r="O188" s="106"/>
      <c r="P188" s="106"/>
      <c r="Q188" s="106"/>
      <c r="R188" s="101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</row>
    <row r="189" spans="2:36" ht="15.75" x14ac:dyDescent="0.25">
      <c r="B189" s="106"/>
      <c r="C189" s="106"/>
      <c r="D189" s="106"/>
      <c r="E189" s="106"/>
      <c r="F189" s="106"/>
      <c r="G189" s="106"/>
      <c r="H189" s="106"/>
      <c r="I189" s="106"/>
      <c r="J189" s="106"/>
      <c r="K189" s="106"/>
      <c r="L189" s="106"/>
      <c r="M189" s="106"/>
      <c r="N189" s="106"/>
      <c r="O189" s="106"/>
      <c r="P189" s="106"/>
      <c r="Q189" s="106"/>
      <c r="R189" s="101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</row>
    <row r="190" spans="2:36" ht="15.75" x14ac:dyDescent="0.25">
      <c r="B190" s="105"/>
      <c r="C190" s="105"/>
      <c r="D190" s="105"/>
      <c r="E190" s="105"/>
      <c r="F190" s="105"/>
      <c r="G190" s="105"/>
      <c r="H190" s="105"/>
      <c r="I190" s="105"/>
      <c r="J190" s="106"/>
      <c r="K190" s="106"/>
      <c r="L190" s="106"/>
      <c r="M190" s="106"/>
      <c r="N190" s="106"/>
      <c r="O190" s="106"/>
      <c r="P190" s="106"/>
      <c r="Q190" s="106"/>
      <c r="R190" s="101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</row>
    <row r="191" spans="2:36" ht="15.75" x14ac:dyDescent="0.25">
      <c r="B191" s="106"/>
      <c r="C191" s="106"/>
      <c r="D191" s="106"/>
      <c r="E191" s="106"/>
      <c r="F191" s="106"/>
      <c r="G191" s="106"/>
      <c r="H191" s="106"/>
      <c r="I191" s="106"/>
      <c r="J191" s="106"/>
      <c r="K191" s="106"/>
      <c r="L191" s="106"/>
      <c r="M191" s="106"/>
      <c r="N191" s="106"/>
      <c r="O191" s="106"/>
      <c r="P191" s="106"/>
      <c r="Q191" s="106"/>
      <c r="R191" s="101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</row>
    <row r="192" spans="2:36" ht="15.75" x14ac:dyDescent="0.25">
      <c r="B192" s="105"/>
      <c r="C192" s="105"/>
      <c r="D192" s="105"/>
      <c r="E192" s="105"/>
      <c r="F192" s="105"/>
      <c r="G192" s="105"/>
      <c r="H192" s="105"/>
      <c r="I192" s="105"/>
      <c r="J192" s="106"/>
      <c r="K192" s="106"/>
      <c r="L192" s="106"/>
      <c r="M192" s="106"/>
      <c r="N192" s="106"/>
      <c r="O192" s="106"/>
      <c r="P192" s="106"/>
      <c r="Q192" s="106"/>
      <c r="R192" s="101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</row>
    <row r="193" spans="2:36" ht="15.75" x14ac:dyDescent="0.25">
      <c r="B193" s="106"/>
      <c r="C193" s="106"/>
      <c r="D193" s="106"/>
      <c r="E193" s="106"/>
      <c r="F193" s="106"/>
      <c r="G193" s="106"/>
      <c r="H193" s="106"/>
      <c r="I193" s="106"/>
      <c r="J193" s="106"/>
      <c r="K193" s="106"/>
      <c r="L193" s="106"/>
      <c r="M193" s="106"/>
      <c r="N193" s="106"/>
      <c r="O193" s="106"/>
      <c r="P193" s="106"/>
      <c r="Q193" s="106"/>
      <c r="R193" s="101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</row>
    <row r="194" spans="2:36" ht="15.75" x14ac:dyDescent="0.25">
      <c r="B194" s="105"/>
      <c r="C194" s="105"/>
      <c r="D194" s="105"/>
      <c r="E194" s="105"/>
      <c r="F194" s="105"/>
      <c r="G194" s="105"/>
      <c r="H194" s="105"/>
      <c r="I194" s="105"/>
      <c r="J194" s="106"/>
      <c r="K194" s="106"/>
      <c r="L194" s="106"/>
      <c r="M194" s="106"/>
      <c r="N194" s="106"/>
      <c r="O194" s="106"/>
      <c r="P194" s="106"/>
      <c r="Q194" s="106"/>
      <c r="R194" s="101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</row>
    <row r="195" spans="2:36" ht="15.75" x14ac:dyDescent="0.25">
      <c r="B195" s="106"/>
      <c r="C195" s="106"/>
      <c r="D195" s="106"/>
      <c r="E195" s="106"/>
      <c r="F195" s="106"/>
      <c r="G195" s="106"/>
      <c r="H195" s="106"/>
      <c r="I195" s="106"/>
      <c r="J195" s="106"/>
      <c r="K195" s="106"/>
      <c r="L195" s="106"/>
      <c r="M195" s="106"/>
      <c r="N195" s="106"/>
      <c r="O195" s="106"/>
      <c r="P195" s="106"/>
      <c r="Q195" s="106"/>
      <c r="R195" s="101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</row>
    <row r="196" spans="2:36" ht="15.75" x14ac:dyDescent="0.25">
      <c r="B196" s="105"/>
      <c r="C196" s="105"/>
      <c r="D196" s="105"/>
      <c r="E196" s="105"/>
      <c r="F196" s="105"/>
      <c r="G196" s="105"/>
      <c r="H196" s="105"/>
      <c r="I196" s="105"/>
      <c r="J196" s="106"/>
      <c r="K196" s="106"/>
      <c r="L196" s="106"/>
      <c r="M196" s="106"/>
      <c r="N196" s="106"/>
      <c r="O196" s="106"/>
      <c r="P196" s="106"/>
      <c r="Q196" s="106"/>
      <c r="R196" s="101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</row>
    <row r="197" spans="2:36" ht="15.75" x14ac:dyDescent="0.25">
      <c r="B197" s="106"/>
      <c r="C197" s="106"/>
      <c r="D197" s="106"/>
      <c r="E197" s="106"/>
      <c r="F197" s="106"/>
      <c r="G197" s="106"/>
      <c r="H197" s="106"/>
      <c r="I197" s="106"/>
      <c r="J197" s="106"/>
      <c r="K197" s="106"/>
      <c r="L197" s="106"/>
      <c r="M197" s="106"/>
      <c r="N197" s="106"/>
      <c r="O197" s="106"/>
      <c r="P197" s="106"/>
      <c r="Q197" s="106"/>
      <c r="R197" s="101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</row>
    <row r="198" spans="2:36" ht="15.75" x14ac:dyDescent="0.25">
      <c r="B198" s="105"/>
      <c r="C198" s="105"/>
      <c r="D198" s="105"/>
      <c r="E198" s="105"/>
      <c r="F198" s="105"/>
      <c r="G198" s="105"/>
      <c r="H198" s="105"/>
      <c r="I198" s="105"/>
      <c r="J198" s="106"/>
      <c r="K198" s="106"/>
      <c r="L198" s="106"/>
      <c r="M198" s="106"/>
      <c r="N198" s="106"/>
      <c r="O198" s="106"/>
      <c r="P198" s="106"/>
      <c r="Q198" s="106"/>
      <c r="R198" s="101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</row>
    <row r="199" spans="2:36" ht="15.75" x14ac:dyDescent="0.25">
      <c r="B199" s="106"/>
      <c r="C199" s="106"/>
      <c r="D199" s="106"/>
      <c r="E199" s="106"/>
      <c r="F199" s="106"/>
      <c r="G199" s="106"/>
      <c r="H199" s="106"/>
      <c r="I199" s="106"/>
      <c r="J199" s="106"/>
      <c r="K199" s="106"/>
      <c r="L199" s="106"/>
      <c r="M199" s="106"/>
      <c r="N199" s="106"/>
      <c r="O199" s="106"/>
      <c r="P199" s="106"/>
      <c r="Q199" s="106"/>
      <c r="R199" s="101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</row>
    <row r="200" spans="2:36" ht="15.75" x14ac:dyDescent="0.25">
      <c r="B200" s="105"/>
      <c r="C200" s="105"/>
      <c r="D200" s="105"/>
      <c r="E200" s="105"/>
      <c r="F200" s="105"/>
      <c r="G200" s="105"/>
      <c r="H200" s="105"/>
      <c r="I200" s="105"/>
      <c r="J200" s="106"/>
      <c r="K200" s="106"/>
      <c r="L200" s="106"/>
      <c r="M200" s="106"/>
      <c r="N200" s="106"/>
      <c r="O200" s="106"/>
      <c r="P200" s="106"/>
      <c r="Q200" s="106"/>
      <c r="R200" s="101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</row>
    <row r="201" spans="2:36" ht="15.75" x14ac:dyDescent="0.25">
      <c r="B201" s="106"/>
      <c r="C201" s="106"/>
      <c r="D201" s="106"/>
      <c r="E201" s="106"/>
      <c r="F201" s="106"/>
      <c r="G201" s="106"/>
      <c r="H201" s="106"/>
      <c r="I201" s="106"/>
      <c r="J201" s="106"/>
      <c r="K201" s="106"/>
      <c r="L201" s="106"/>
      <c r="M201" s="106"/>
      <c r="N201" s="106"/>
      <c r="O201" s="106"/>
      <c r="P201" s="106"/>
      <c r="Q201" s="106"/>
      <c r="R201" s="101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</row>
    <row r="202" spans="2:36" ht="15.75" x14ac:dyDescent="0.25">
      <c r="B202" s="105"/>
      <c r="C202" s="105"/>
      <c r="D202" s="105"/>
      <c r="E202" s="105"/>
      <c r="F202" s="105"/>
      <c r="G202" s="105"/>
      <c r="H202" s="105"/>
      <c r="I202" s="105"/>
      <c r="J202" s="106"/>
      <c r="K202" s="106"/>
      <c r="L202" s="106"/>
      <c r="M202" s="106"/>
      <c r="N202" s="106"/>
      <c r="O202" s="106"/>
      <c r="P202" s="106"/>
      <c r="Q202" s="106"/>
      <c r="R202" s="101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</row>
    <row r="203" spans="2:36" ht="15.75" x14ac:dyDescent="0.25">
      <c r="B203" s="106"/>
      <c r="C203" s="106"/>
      <c r="D203" s="106"/>
      <c r="E203" s="106"/>
      <c r="F203" s="106"/>
      <c r="G203" s="106"/>
      <c r="H203" s="106"/>
      <c r="I203" s="106"/>
      <c r="J203" s="106"/>
      <c r="K203" s="106"/>
      <c r="L203" s="106"/>
      <c r="M203" s="106"/>
      <c r="N203" s="106"/>
      <c r="O203" s="106"/>
      <c r="P203" s="106"/>
      <c r="Q203" s="106"/>
      <c r="R203" s="101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</row>
    <row r="204" spans="2:36" ht="15.75" x14ac:dyDescent="0.25">
      <c r="B204" s="105"/>
      <c r="C204" s="105"/>
      <c r="D204" s="105"/>
      <c r="E204" s="105"/>
      <c r="F204" s="105"/>
      <c r="G204" s="105"/>
      <c r="H204" s="105"/>
      <c r="I204" s="105"/>
      <c r="J204" s="106"/>
      <c r="K204" s="106"/>
      <c r="L204" s="106"/>
      <c r="M204" s="106"/>
      <c r="N204" s="106"/>
      <c r="O204" s="106"/>
      <c r="P204" s="106"/>
      <c r="Q204" s="106"/>
      <c r="R204" s="101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</row>
    <row r="205" spans="2:36" ht="15.75" x14ac:dyDescent="0.25">
      <c r="B205" s="106"/>
      <c r="C205" s="106"/>
      <c r="D205" s="106"/>
      <c r="E205" s="106"/>
      <c r="F205" s="106"/>
      <c r="G205" s="106"/>
      <c r="H205" s="106"/>
      <c r="I205" s="106"/>
      <c r="J205" s="106"/>
      <c r="K205" s="106"/>
      <c r="L205" s="106"/>
      <c r="M205" s="106"/>
      <c r="N205" s="106"/>
      <c r="O205" s="106"/>
      <c r="P205" s="106"/>
      <c r="Q205" s="106"/>
      <c r="R205" s="101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</row>
    <row r="206" spans="2:36" ht="15.75" x14ac:dyDescent="0.25">
      <c r="B206" s="105"/>
      <c r="C206" s="105"/>
      <c r="D206" s="105"/>
      <c r="E206" s="105"/>
      <c r="F206" s="105"/>
      <c r="G206" s="105"/>
      <c r="H206" s="105"/>
      <c r="I206" s="105"/>
      <c r="J206" s="106"/>
      <c r="K206" s="106"/>
      <c r="L206" s="106"/>
      <c r="M206" s="106"/>
      <c r="N206" s="106"/>
      <c r="O206" s="106"/>
      <c r="P206" s="106"/>
      <c r="Q206" s="106"/>
      <c r="R206" s="101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</row>
    <row r="207" spans="2:36" ht="15.75" x14ac:dyDescent="0.25">
      <c r="B207" s="106"/>
      <c r="C207" s="106"/>
      <c r="D207" s="106"/>
      <c r="E207" s="106"/>
      <c r="F207" s="106"/>
      <c r="G207" s="106"/>
      <c r="H207" s="106"/>
      <c r="I207" s="106"/>
      <c r="J207" s="106"/>
      <c r="K207" s="106"/>
      <c r="L207" s="106"/>
      <c r="M207" s="106"/>
      <c r="N207" s="106"/>
      <c r="O207" s="106"/>
      <c r="P207" s="106"/>
      <c r="Q207" s="106"/>
      <c r="R207" s="101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0"/>
    </row>
    <row r="208" spans="2:36" ht="15.75" x14ac:dyDescent="0.25">
      <c r="B208" s="105"/>
      <c r="C208" s="105"/>
      <c r="D208" s="105"/>
      <c r="E208" s="105"/>
      <c r="F208" s="105"/>
      <c r="G208" s="105"/>
      <c r="H208" s="105"/>
      <c r="I208" s="105"/>
      <c r="J208" s="106"/>
      <c r="K208" s="106"/>
      <c r="L208" s="106"/>
      <c r="M208" s="106"/>
      <c r="N208" s="106"/>
      <c r="O208" s="106"/>
      <c r="P208" s="106"/>
      <c r="Q208" s="106"/>
      <c r="R208" s="101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0"/>
    </row>
    <row r="209" spans="2:36" ht="15.75" x14ac:dyDescent="0.25">
      <c r="B209" s="106"/>
      <c r="C209" s="106"/>
      <c r="D209" s="106"/>
      <c r="E209" s="106"/>
      <c r="F209" s="106"/>
      <c r="G209" s="106"/>
      <c r="H209" s="106"/>
      <c r="I209" s="106"/>
      <c r="J209" s="106"/>
      <c r="K209" s="106"/>
      <c r="L209" s="106"/>
      <c r="M209" s="106"/>
      <c r="N209" s="106"/>
      <c r="O209" s="106"/>
      <c r="P209" s="106"/>
      <c r="Q209" s="106"/>
      <c r="R209" s="101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</row>
    <row r="210" spans="2:36" ht="15.75" x14ac:dyDescent="0.25">
      <c r="B210" s="105"/>
      <c r="C210" s="105"/>
      <c r="D210" s="105"/>
      <c r="E210" s="105"/>
      <c r="F210" s="105"/>
      <c r="G210" s="105"/>
      <c r="H210" s="105"/>
      <c r="I210" s="105"/>
      <c r="J210" s="106"/>
      <c r="K210" s="106"/>
      <c r="L210" s="106"/>
      <c r="M210" s="106"/>
      <c r="N210" s="106"/>
      <c r="O210" s="106"/>
      <c r="P210" s="106"/>
      <c r="Q210" s="106"/>
      <c r="R210" s="101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</row>
    <row r="211" spans="2:36" ht="15.75" x14ac:dyDescent="0.25">
      <c r="B211" s="106"/>
      <c r="C211" s="106"/>
      <c r="D211" s="106"/>
      <c r="E211" s="106"/>
      <c r="F211" s="106"/>
      <c r="G211" s="106"/>
      <c r="H211" s="106"/>
      <c r="I211" s="106"/>
      <c r="J211" s="106"/>
      <c r="K211" s="106"/>
      <c r="L211" s="106"/>
      <c r="M211" s="106"/>
      <c r="N211" s="106"/>
      <c r="O211" s="106"/>
      <c r="P211" s="106"/>
      <c r="Q211" s="106"/>
      <c r="R211" s="101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  <c r="AJ211" s="10"/>
    </row>
    <row r="212" spans="2:36" ht="15.75" x14ac:dyDescent="0.25">
      <c r="B212" s="105"/>
      <c r="C212" s="105"/>
      <c r="D212" s="105"/>
      <c r="E212" s="105"/>
      <c r="F212" s="105"/>
      <c r="G212" s="105"/>
      <c r="H212" s="105"/>
      <c r="I212" s="105"/>
      <c r="J212" s="106"/>
      <c r="K212" s="106"/>
      <c r="L212" s="106"/>
      <c r="M212" s="106"/>
      <c r="N212" s="106"/>
      <c r="O212" s="106"/>
      <c r="P212" s="106"/>
      <c r="Q212" s="106"/>
      <c r="R212" s="101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  <c r="AJ212" s="10"/>
    </row>
    <row r="213" spans="2:36" ht="15.75" x14ac:dyDescent="0.25">
      <c r="B213" s="106"/>
      <c r="C213" s="106"/>
      <c r="D213" s="106"/>
      <c r="E213" s="106"/>
      <c r="F213" s="106"/>
      <c r="G213" s="106"/>
      <c r="H213" s="106"/>
      <c r="I213" s="106"/>
      <c r="J213" s="106"/>
      <c r="K213" s="106"/>
      <c r="L213" s="106"/>
      <c r="M213" s="106"/>
      <c r="N213" s="106"/>
      <c r="O213" s="106"/>
      <c r="P213" s="106"/>
      <c r="Q213" s="106"/>
      <c r="R213" s="101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  <c r="AJ213" s="10"/>
    </row>
    <row r="214" spans="2:36" ht="15.75" x14ac:dyDescent="0.25">
      <c r="B214" s="105"/>
      <c r="C214" s="105"/>
      <c r="D214" s="105"/>
      <c r="E214" s="105"/>
      <c r="F214" s="105"/>
      <c r="G214" s="105"/>
      <c r="H214" s="105"/>
      <c r="I214" s="105"/>
      <c r="J214" s="106"/>
      <c r="K214" s="106"/>
      <c r="L214" s="106"/>
      <c r="M214" s="106"/>
      <c r="N214" s="106"/>
      <c r="O214" s="106"/>
      <c r="P214" s="106"/>
      <c r="Q214" s="106"/>
      <c r="R214" s="101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  <c r="AJ214" s="10"/>
    </row>
    <row r="215" spans="2:36" ht="15.75" x14ac:dyDescent="0.25">
      <c r="B215" s="106"/>
      <c r="C215" s="106"/>
      <c r="D215" s="106"/>
      <c r="E215" s="106"/>
      <c r="F215" s="106"/>
      <c r="G215" s="106"/>
      <c r="H215" s="106"/>
      <c r="I215" s="106"/>
      <c r="J215" s="106"/>
      <c r="K215" s="106"/>
      <c r="L215" s="106"/>
      <c r="M215" s="106"/>
      <c r="N215" s="106"/>
      <c r="O215" s="106"/>
      <c r="P215" s="106"/>
      <c r="Q215" s="106"/>
      <c r="R215" s="101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  <c r="AJ215" s="10"/>
    </row>
    <row r="216" spans="2:36" ht="15.75" x14ac:dyDescent="0.25">
      <c r="B216" s="105"/>
      <c r="C216" s="105"/>
      <c r="D216" s="105"/>
      <c r="E216" s="105"/>
      <c r="F216" s="105"/>
      <c r="G216" s="105"/>
      <c r="H216" s="105"/>
      <c r="I216" s="105"/>
      <c r="J216" s="106"/>
      <c r="K216" s="106"/>
      <c r="L216" s="106"/>
      <c r="M216" s="106"/>
      <c r="N216" s="106"/>
      <c r="O216" s="106"/>
      <c r="P216" s="106"/>
      <c r="Q216" s="106"/>
      <c r="R216" s="101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  <c r="AJ216" s="10"/>
    </row>
    <row r="217" spans="2:36" ht="15.75" x14ac:dyDescent="0.25">
      <c r="B217" s="106"/>
      <c r="C217" s="106"/>
      <c r="D217" s="106"/>
      <c r="E217" s="106"/>
      <c r="F217" s="106"/>
      <c r="G217" s="106"/>
      <c r="H217" s="106"/>
      <c r="I217" s="106"/>
      <c r="J217" s="106"/>
      <c r="K217" s="106"/>
      <c r="L217" s="106"/>
      <c r="M217" s="106"/>
      <c r="N217" s="106"/>
      <c r="O217" s="106"/>
      <c r="P217" s="106"/>
      <c r="Q217" s="106"/>
      <c r="R217" s="101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  <c r="AJ217" s="10"/>
    </row>
    <row r="218" spans="2:36" ht="15.75" x14ac:dyDescent="0.25">
      <c r="B218" s="105"/>
      <c r="C218" s="105"/>
      <c r="D218" s="105"/>
      <c r="E218" s="105"/>
      <c r="F218" s="105"/>
      <c r="G218" s="105"/>
      <c r="H218" s="105"/>
      <c r="I218" s="105"/>
      <c r="J218" s="106"/>
      <c r="K218" s="106"/>
      <c r="L218" s="106"/>
      <c r="M218" s="106"/>
      <c r="N218" s="106"/>
      <c r="O218" s="106"/>
      <c r="P218" s="106"/>
      <c r="Q218" s="106"/>
      <c r="R218" s="101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  <c r="AJ218" s="10"/>
    </row>
    <row r="219" spans="2:36" ht="15.75" x14ac:dyDescent="0.25">
      <c r="B219" s="106"/>
      <c r="C219" s="106"/>
      <c r="D219" s="106"/>
      <c r="E219" s="106"/>
      <c r="F219" s="106"/>
      <c r="G219" s="106"/>
      <c r="H219" s="106"/>
      <c r="I219" s="106"/>
      <c r="J219" s="106"/>
      <c r="K219" s="106"/>
      <c r="L219" s="106"/>
      <c r="M219" s="106"/>
      <c r="N219" s="106"/>
      <c r="O219" s="106"/>
      <c r="P219" s="106"/>
      <c r="Q219" s="106"/>
      <c r="R219" s="101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  <c r="AJ219" s="10"/>
    </row>
    <row r="220" spans="2:36" ht="15.75" x14ac:dyDescent="0.25">
      <c r="B220" s="105"/>
      <c r="C220" s="105"/>
      <c r="D220" s="105"/>
      <c r="E220" s="105"/>
      <c r="F220" s="105"/>
      <c r="G220" s="105"/>
      <c r="H220" s="105"/>
      <c r="I220" s="105"/>
      <c r="J220" s="106"/>
      <c r="K220" s="106"/>
      <c r="L220" s="106"/>
      <c r="M220" s="106"/>
      <c r="N220" s="106"/>
      <c r="O220" s="106"/>
      <c r="P220" s="106"/>
      <c r="Q220" s="106"/>
      <c r="R220" s="101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0"/>
      <c r="AJ220" s="10"/>
    </row>
    <row r="221" spans="2:36" ht="15.75" x14ac:dyDescent="0.25">
      <c r="B221" s="106"/>
      <c r="C221" s="106"/>
      <c r="D221" s="106"/>
      <c r="E221" s="106"/>
      <c r="F221" s="106"/>
      <c r="G221" s="106"/>
      <c r="H221" s="106"/>
      <c r="I221" s="106"/>
      <c r="J221" s="106"/>
      <c r="K221" s="106"/>
      <c r="L221" s="106"/>
      <c r="M221" s="106"/>
      <c r="N221" s="106"/>
      <c r="O221" s="106"/>
      <c r="P221" s="106"/>
      <c r="Q221" s="106"/>
      <c r="R221" s="101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10"/>
      <c r="AJ221" s="10"/>
    </row>
    <row r="222" spans="2:36" ht="15.75" x14ac:dyDescent="0.25">
      <c r="B222" s="105"/>
      <c r="C222" s="105"/>
      <c r="D222" s="105"/>
      <c r="E222" s="105"/>
      <c r="F222" s="105"/>
      <c r="G222" s="105"/>
      <c r="H222" s="105"/>
      <c r="I222" s="105"/>
      <c r="J222" s="106"/>
      <c r="K222" s="106"/>
      <c r="L222" s="106"/>
      <c r="M222" s="106"/>
      <c r="N222" s="106"/>
      <c r="O222" s="106"/>
      <c r="P222" s="106"/>
      <c r="Q222" s="106"/>
      <c r="R222" s="101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  <c r="AH222" s="10"/>
      <c r="AI222" s="10"/>
      <c r="AJ222" s="10"/>
    </row>
    <row r="223" spans="2:36" ht="15.75" x14ac:dyDescent="0.25">
      <c r="B223" s="106"/>
      <c r="C223" s="106"/>
      <c r="D223" s="106"/>
      <c r="E223" s="106"/>
      <c r="F223" s="106"/>
      <c r="G223" s="106"/>
      <c r="H223" s="106"/>
      <c r="I223" s="106"/>
      <c r="J223" s="106"/>
      <c r="K223" s="106"/>
      <c r="L223" s="106"/>
      <c r="M223" s="106"/>
      <c r="N223" s="106"/>
      <c r="O223" s="106"/>
      <c r="P223" s="106"/>
      <c r="Q223" s="106"/>
      <c r="R223" s="101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  <c r="AH223" s="10"/>
      <c r="AI223" s="10"/>
      <c r="AJ223" s="10"/>
    </row>
    <row r="224" spans="2:36" ht="15.75" x14ac:dyDescent="0.25">
      <c r="B224" s="105"/>
      <c r="C224" s="105"/>
      <c r="D224" s="105"/>
      <c r="E224" s="105"/>
      <c r="F224" s="105"/>
      <c r="G224" s="105"/>
      <c r="H224" s="105"/>
      <c r="I224" s="105"/>
      <c r="J224" s="106"/>
      <c r="K224" s="106"/>
      <c r="L224" s="106"/>
      <c r="M224" s="106"/>
      <c r="N224" s="106"/>
      <c r="O224" s="106"/>
      <c r="P224" s="106"/>
      <c r="Q224" s="106"/>
      <c r="R224" s="101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  <c r="AH224" s="10"/>
      <c r="AI224" s="10"/>
      <c r="AJ224" s="10"/>
    </row>
    <row r="225" spans="2:36" ht="15.75" x14ac:dyDescent="0.25">
      <c r="B225" s="106"/>
      <c r="C225" s="106"/>
      <c r="D225" s="106"/>
      <c r="E225" s="106"/>
      <c r="F225" s="106"/>
      <c r="G225" s="106"/>
      <c r="H225" s="106"/>
      <c r="I225" s="106"/>
      <c r="J225" s="106"/>
      <c r="K225" s="106"/>
      <c r="L225" s="106"/>
      <c r="M225" s="106"/>
      <c r="N225" s="106"/>
      <c r="O225" s="106"/>
      <c r="P225" s="106"/>
      <c r="Q225" s="106"/>
      <c r="R225" s="101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  <c r="AH225" s="10"/>
      <c r="AI225" s="10"/>
      <c r="AJ225" s="10"/>
    </row>
    <row r="226" spans="2:36" ht="15.75" x14ac:dyDescent="0.25">
      <c r="B226" s="105"/>
      <c r="C226" s="105"/>
      <c r="D226" s="105"/>
      <c r="E226" s="105"/>
      <c r="F226" s="105"/>
      <c r="G226" s="105"/>
      <c r="H226" s="105"/>
      <c r="I226" s="105"/>
      <c r="J226" s="106"/>
      <c r="K226" s="106"/>
      <c r="L226" s="106"/>
      <c r="M226" s="106"/>
      <c r="N226" s="106"/>
      <c r="O226" s="106"/>
      <c r="P226" s="106"/>
      <c r="Q226" s="106"/>
      <c r="R226" s="101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  <c r="AI226" s="10"/>
      <c r="AJ226" s="10"/>
    </row>
    <row r="227" spans="2:36" ht="15.75" x14ac:dyDescent="0.25">
      <c r="B227" s="106"/>
      <c r="C227" s="106"/>
      <c r="D227" s="106"/>
      <c r="E227" s="106"/>
      <c r="F227" s="106"/>
      <c r="G227" s="106"/>
      <c r="H227" s="106"/>
      <c r="I227" s="106"/>
      <c r="J227" s="106"/>
      <c r="K227" s="106"/>
      <c r="L227" s="106"/>
      <c r="M227" s="106"/>
      <c r="N227" s="106"/>
      <c r="O227" s="106"/>
      <c r="P227" s="106"/>
      <c r="Q227" s="106"/>
      <c r="R227" s="101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10"/>
      <c r="AH227" s="10"/>
      <c r="AI227" s="10"/>
      <c r="AJ227" s="10"/>
    </row>
    <row r="228" spans="2:36" ht="15.75" x14ac:dyDescent="0.25">
      <c r="B228" s="105"/>
      <c r="C228" s="105"/>
      <c r="D228" s="105"/>
      <c r="E228" s="105"/>
      <c r="F228" s="105"/>
      <c r="G228" s="105"/>
      <c r="H228" s="105"/>
      <c r="I228" s="105"/>
      <c r="J228" s="106"/>
      <c r="K228" s="106"/>
      <c r="L228" s="106"/>
      <c r="M228" s="106"/>
      <c r="N228" s="106"/>
      <c r="O228" s="106"/>
      <c r="P228" s="106"/>
      <c r="Q228" s="106"/>
      <c r="R228" s="101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  <c r="AH228" s="10"/>
      <c r="AI228" s="10"/>
      <c r="AJ228" s="10"/>
    </row>
    <row r="229" spans="2:36" ht="15.75" x14ac:dyDescent="0.25">
      <c r="B229" s="106"/>
      <c r="C229" s="106"/>
      <c r="D229" s="106"/>
      <c r="E229" s="106"/>
      <c r="F229" s="106"/>
      <c r="G229" s="106"/>
      <c r="H229" s="106"/>
      <c r="I229" s="106"/>
      <c r="J229" s="106"/>
      <c r="K229" s="106"/>
      <c r="L229" s="106"/>
      <c r="M229" s="106"/>
      <c r="N229" s="106"/>
      <c r="O229" s="106"/>
      <c r="P229" s="106"/>
      <c r="Q229" s="106"/>
      <c r="R229" s="101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10"/>
      <c r="AH229" s="10"/>
      <c r="AI229" s="10"/>
      <c r="AJ229" s="10"/>
    </row>
    <row r="230" spans="2:36" ht="15.75" x14ac:dyDescent="0.25">
      <c r="B230" s="105"/>
      <c r="C230" s="105"/>
      <c r="D230" s="105"/>
      <c r="E230" s="105"/>
      <c r="F230" s="105"/>
      <c r="G230" s="105"/>
      <c r="H230" s="105"/>
      <c r="I230" s="105"/>
      <c r="J230" s="106"/>
      <c r="K230" s="106"/>
      <c r="L230" s="106"/>
      <c r="M230" s="106"/>
      <c r="N230" s="106"/>
      <c r="O230" s="106"/>
      <c r="P230" s="106"/>
      <c r="Q230" s="106"/>
      <c r="R230" s="101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0"/>
      <c r="AH230" s="10"/>
      <c r="AI230" s="10"/>
      <c r="AJ230" s="10"/>
    </row>
    <row r="231" spans="2:36" ht="15.75" x14ac:dyDescent="0.25">
      <c r="B231" s="106"/>
      <c r="C231" s="106"/>
      <c r="D231" s="106"/>
      <c r="E231" s="106"/>
      <c r="F231" s="106"/>
      <c r="G231" s="106"/>
      <c r="H231" s="106"/>
      <c r="I231" s="106"/>
      <c r="J231" s="106"/>
      <c r="K231" s="106"/>
      <c r="L231" s="106"/>
      <c r="M231" s="106"/>
      <c r="N231" s="106"/>
      <c r="O231" s="106"/>
      <c r="P231" s="106"/>
      <c r="Q231" s="106"/>
      <c r="R231" s="101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  <c r="AG231" s="10"/>
      <c r="AH231" s="10"/>
      <c r="AI231" s="10"/>
      <c r="AJ231" s="10"/>
    </row>
    <row r="232" spans="2:36" ht="15.75" x14ac:dyDescent="0.25">
      <c r="B232" s="105"/>
      <c r="C232" s="105"/>
      <c r="D232" s="105"/>
      <c r="E232" s="105"/>
      <c r="F232" s="105"/>
      <c r="G232" s="105"/>
      <c r="H232" s="105"/>
      <c r="I232" s="105"/>
      <c r="J232" s="106"/>
      <c r="K232" s="106"/>
      <c r="L232" s="106"/>
      <c r="M232" s="106"/>
      <c r="N232" s="106"/>
      <c r="O232" s="106"/>
      <c r="P232" s="106"/>
      <c r="Q232" s="106"/>
      <c r="R232" s="101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0"/>
      <c r="AH232" s="10"/>
      <c r="AI232" s="10"/>
      <c r="AJ232" s="10"/>
    </row>
    <row r="233" spans="2:36" ht="15.75" x14ac:dyDescent="0.25">
      <c r="B233" s="106"/>
      <c r="C233" s="106"/>
      <c r="D233" s="106"/>
      <c r="E233" s="106"/>
      <c r="F233" s="106"/>
      <c r="G233" s="106"/>
      <c r="H233" s="106"/>
      <c r="I233" s="106"/>
      <c r="J233" s="106"/>
      <c r="K233" s="106"/>
      <c r="L233" s="106"/>
      <c r="M233" s="106"/>
      <c r="N233" s="106"/>
      <c r="O233" s="106"/>
      <c r="P233" s="106"/>
      <c r="Q233" s="106"/>
      <c r="R233" s="101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  <c r="AH233" s="10"/>
      <c r="AI233" s="10"/>
      <c r="AJ233" s="10"/>
    </row>
    <row r="234" spans="2:36" ht="15.75" x14ac:dyDescent="0.25">
      <c r="B234" s="105"/>
      <c r="C234" s="105"/>
      <c r="D234" s="105"/>
      <c r="E234" s="105"/>
      <c r="F234" s="105"/>
      <c r="G234" s="105"/>
      <c r="H234" s="105"/>
      <c r="I234" s="105"/>
      <c r="J234" s="106"/>
      <c r="K234" s="106"/>
      <c r="L234" s="106"/>
      <c r="M234" s="106"/>
      <c r="N234" s="106"/>
      <c r="O234" s="106"/>
      <c r="P234" s="106"/>
      <c r="Q234" s="106"/>
      <c r="R234" s="101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G234" s="10"/>
      <c r="AH234" s="10"/>
      <c r="AI234" s="10"/>
      <c r="AJ234" s="10"/>
    </row>
    <row r="235" spans="2:36" ht="15.75" x14ac:dyDescent="0.25">
      <c r="B235" s="106"/>
      <c r="C235" s="106"/>
      <c r="D235" s="106"/>
      <c r="E235" s="106"/>
      <c r="F235" s="106"/>
      <c r="G235" s="106"/>
      <c r="H235" s="106"/>
      <c r="I235" s="106"/>
      <c r="J235" s="106"/>
      <c r="K235" s="106"/>
      <c r="L235" s="106"/>
      <c r="M235" s="106"/>
      <c r="N235" s="106"/>
      <c r="O235" s="106"/>
      <c r="P235" s="106"/>
      <c r="Q235" s="106"/>
      <c r="R235" s="101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  <c r="AG235" s="10"/>
      <c r="AH235" s="10"/>
      <c r="AI235" s="10"/>
      <c r="AJ235" s="10"/>
    </row>
    <row r="236" spans="2:36" ht="15.75" x14ac:dyDescent="0.25">
      <c r="B236" s="105"/>
      <c r="C236" s="105"/>
      <c r="D236" s="105"/>
      <c r="E236" s="105"/>
      <c r="F236" s="105"/>
      <c r="G236" s="105"/>
      <c r="H236" s="105"/>
      <c r="I236" s="105"/>
      <c r="J236" s="106"/>
      <c r="K236" s="106"/>
      <c r="L236" s="106"/>
      <c r="M236" s="106"/>
      <c r="N236" s="106"/>
      <c r="O236" s="106"/>
      <c r="P236" s="106"/>
      <c r="Q236" s="106"/>
      <c r="R236" s="101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</row>
    <row r="237" spans="2:36" ht="15.75" x14ac:dyDescent="0.25">
      <c r="B237" s="106"/>
      <c r="C237" s="106"/>
      <c r="D237" s="106"/>
      <c r="E237" s="106"/>
      <c r="F237" s="106"/>
      <c r="G237" s="106"/>
      <c r="H237" s="106"/>
      <c r="I237" s="106"/>
      <c r="J237" s="106"/>
      <c r="K237" s="106"/>
      <c r="L237" s="106"/>
      <c r="M237" s="106"/>
      <c r="N237" s="106"/>
      <c r="O237" s="106"/>
      <c r="P237" s="106"/>
      <c r="Q237" s="106"/>
      <c r="R237" s="101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  <c r="AG237" s="10"/>
      <c r="AH237" s="10"/>
      <c r="AI237" s="10"/>
      <c r="AJ237" s="10"/>
    </row>
    <row r="238" spans="2:36" ht="15.75" x14ac:dyDescent="0.25">
      <c r="B238" s="105"/>
      <c r="C238" s="105"/>
      <c r="D238" s="105"/>
      <c r="E238" s="105"/>
      <c r="F238" s="105"/>
      <c r="G238" s="105"/>
      <c r="H238" s="105"/>
      <c r="I238" s="105"/>
      <c r="J238" s="106"/>
      <c r="K238" s="106"/>
      <c r="L238" s="106"/>
      <c r="M238" s="106"/>
      <c r="N238" s="106"/>
      <c r="O238" s="106"/>
      <c r="P238" s="106"/>
      <c r="Q238" s="106"/>
      <c r="R238" s="101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  <c r="AG238" s="10"/>
      <c r="AH238" s="10"/>
      <c r="AI238" s="10"/>
      <c r="AJ238" s="10"/>
    </row>
    <row r="239" spans="2:36" ht="15.75" x14ac:dyDescent="0.25">
      <c r="B239" s="106"/>
      <c r="C239" s="106"/>
      <c r="D239" s="106"/>
      <c r="E239" s="106"/>
      <c r="F239" s="106"/>
      <c r="G239" s="106"/>
      <c r="H239" s="106"/>
      <c r="I239" s="106"/>
      <c r="J239" s="106"/>
      <c r="K239" s="106"/>
      <c r="L239" s="106"/>
      <c r="M239" s="106"/>
      <c r="N239" s="106"/>
      <c r="O239" s="106"/>
      <c r="P239" s="106"/>
      <c r="Q239" s="106"/>
      <c r="R239" s="101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  <c r="AG239" s="10"/>
      <c r="AH239" s="10"/>
      <c r="AI239" s="10"/>
      <c r="AJ239" s="10"/>
    </row>
    <row r="240" spans="2:36" ht="15.75" x14ac:dyDescent="0.25">
      <c r="B240" s="105"/>
      <c r="C240" s="105"/>
      <c r="D240" s="105"/>
      <c r="E240" s="105"/>
      <c r="F240" s="105"/>
      <c r="G240" s="105"/>
      <c r="H240" s="105"/>
      <c r="I240" s="105"/>
      <c r="J240" s="106"/>
      <c r="K240" s="106"/>
      <c r="L240" s="106"/>
      <c r="M240" s="106"/>
      <c r="N240" s="106"/>
      <c r="O240" s="106"/>
      <c r="P240" s="106"/>
      <c r="Q240" s="106"/>
      <c r="R240" s="101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G240" s="10"/>
      <c r="AH240" s="10"/>
      <c r="AI240" s="10"/>
      <c r="AJ240" s="10"/>
    </row>
    <row r="241" spans="2:36" ht="15.75" x14ac:dyDescent="0.25">
      <c r="B241" s="106"/>
      <c r="C241" s="106"/>
      <c r="D241" s="106"/>
      <c r="E241" s="106"/>
      <c r="F241" s="106"/>
      <c r="G241" s="106"/>
      <c r="H241" s="106"/>
      <c r="I241" s="106"/>
      <c r="J241" s="106"/>
      <c r="K241" s="106"/>
      <c r="L241" s="106"/>
      <c r="M241" s="106"/>
      <c r="N241" s="106"/>
      <c r="O241" s="106"/>
      <c r="P241" s="106"/>
      <c r="Q241" s="106"/>
      <c r="R241" s="101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G241" s="10"/>
      <c r="AH241" s="10"/>
      <c r="AI241" s="10"/>
      <c r="AJ241" s="10"/>
    </row>
    <row r="242" spans="2:36" ht="15.75" x14ac:dyDescent="0.25">
      <c r="B242" s="105"/>
      <c r="C242" s="105"/>
      <c r="D242" s="105"/>
      <c r="E242" s="105"/>
      <c r="F242" s="105"/>
      <c r="G242" s="105"/>
      <c r="H242" s="105"/>
      <c r="I242" s="105"/>
      <c r="J242" s="106"/>
      <c r="K242" s="106"/>
      <c r="L242" s="106"/>
      <c r="M242" s="106"/>
      <c r="N242" s="106"/>
      <c r="O242" s="106"/>
      <c r="P242" s="106"/>
      <c r="Q242" s="106"/>
      <c r="R242" s="101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10"/>
      <c r="AH242" s="10"/>
      <c r="AI242" s="10"/>
      <c r="AJ242" s="10"/>
    </row>
    <row r="243" spans="2:36" ht="15.75" x14ac:dyDescent="0.25">
      <c r="B243" s="106"/>
      <c r="C243" s="106"/>
      <c r="D243" s="106"/>
      <c r="E243" s="106"/>
      <c r="F243" s="106"/>
      <c r="G243" s="106"/>
      <c r="H243" s="106"/>
      <c r="I243" s="106"/>
      <c r="J243" s="106"/>
      <c r="K243" s="106"/>
      <c r="L243" s="106"/>
      <c r="M243" s="106"/>
      <c r="N243" s="106"/>
      <c r="O243" s="106"/>
      <c r="P243" s="106"/>
      <c r="Q243" s="106"/>
      <c r="R243" s="101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10"/>
      <c r="AH243" s="10"/>
      <c r="AI243" s="10"/>
      <c r="AJ243" s="10"/>
    </row>
    <row r="244" spans="2:36" ht="15.75" x14ac:dyDescent="0.25">
      <c r="B244" s="105"/>
      <c r="C244" s="105"/>
      <c r="D244" s="105"/>
      <c r="E244" s="105"/>
      <c r="F244" s="105"/>
      <c r="G244" s="105"/>
      <c r="H244" s="105"/>
      <c r="I244" s="105"/>
      <c r="J244" s="106"/>
      <c r="K244" s="106"/>
      <c r="L244" s="106"/>
      <c r="M244" s="106"/>
      <c r="N244" s="106"/>
      <c r="O244" s="106"/>
      <c r="P244" s="106"/>
      <c r="Q244" s="106"/>
      <c r="R244" s="101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  <c r="AG244" s="10"/>
      <c r="AH244" s="10"/>
      <c r="AI244" s="10"/>
      <c r="AJ244" s="10"/>
    </row>
    <row r="245" spans="2:36" ht="15.75" x14ac:dyDescent="0.25">
      <c r="B245" s="106"/>
      <c r="C245" s="106"/>
      <c r="D245" s="106"/>
      <c r="E245" s="106"/>
      <c r="F245" s="106"/>
      <c r="G245" s="106"/>
      <c r="H245" s="106"/>
      <c r="I245" s="106"/>
      <c r="J245" s="106"/>
      <c r="K245" s="106"/>
      <c r="L245" s="106"/>
      <c r="M245" s="106"/>
      <c r="N245" s="106"/>
      <c r="O245" s="106"/>
      <c r="P245" s="106"/>
      <c r="Q245" s="106"/>
      <c r="R245" s="101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  <c r="AH245" s="10"/>
      <c r="AI245" s="10"/>
      <c r="AJ245" s="10"/>
    </row>
    <row r="246" spans="2:36" ht="15.75" x14ac:dyDescent="0.25">
      <c r="B246" s="105"/>
      <c r="C246" s="105"/>
      <c r="D246" s="105"/>
      <c r="E246" s="105"/>
      <c r="F246" s="105"/>
      <c r="G246" s="105"/>
      <c r="H246" s="105"/>
      <c r="I246" s="105"/>
      <c r="J246" s="106"/>
      <c r="K246" s="106"/>
      <c r="L246" s="106"/>
      <c r="M246" s="106"/>
      <c r="N246" s="106"/>
      <c r="O246" s="106"/>
      <c r="P246" s="106"/>
      <c r="Q246" s="106"/>
      <c r="R246" s="101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</row>
    <row r="247" spans="2:36" ht="15.75" x14ac:dyDescent="0.25">
      <c r="B247" s="106"/>
      <c r="C247" s="106"/>
      <c r="D247" s="106"/>
      <c r="E247" s="106"/>
      <c r="F247" s="106"/>
      <c r="G247" s="106"/>
      <c r="H247" s="106"/>
      <c r="I247" s="106"/>
      <c r="J247" s="106"/>
      <c r="K247" s="106"/>
      <c r="L247" s="106"/>
      <c r="M247" s="106"/>
      <c r="N247" s="106"/>
      <c r="O247" s="106"/>
      <c r="P247" s="106"/>
      <c r="Q247" s="106"/>
      <c r="R247" s="101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</row>
    <row r="248" spans="2:36" ht="15.75" x14ac:dyDescent="0.25">
      <c r="B248" s="105"/>
      <c r="C248" s="105"/>
      <c r="D248" s="105"/>
      <c r="E248" s="105"/>
      <c r="F248" s="105"/>
      <c r="G248" s="105"/>
      <c r="H248" s="105"/>
      <c r="I248" s="105"/>
      <c r="J248" s="106"/>
      <c r="K248" s="106"/>
      <c r="L248" s="106"/>
      <c r="M248" s="106"/>
      <c r="N248" s="106"/>
      <c r="O248" s="106"/>
      <c r="P248" s="106"/>
      <c r="Q248" s="106"/>
      <c r="R248" s="101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</row>
    <row r="249" spans="2:36" ht="15.75" x14ac:dyDescent="0.25">
      <c r="B249" s="106"/>
      <c r="C249" s="106"/>
      <c r="D249" s="106"/>
      <c r="E249" s="106"/>
      <c r="F249" s="106"/>
      <c r="G249" s="106"/>
      <c r="H249" s="106"/>
      <c r="I249" s="106"/>
      <c r="J249" s="106"/>
      <c r="K249" s="106"/>
      <c r="L249" s="106"/>
      <c r="M249" s="106"/>
      <c r="N249" s="106"/>
      <c r="O249" s="106"/>
      <c r="P249" s="106"/>
      <c r="Q249" s="106"/>
      <c r="R249" s="101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</row>
    <row r="250" spans="2:36" ht="15.75" x14ac:dyDescent="0.25">
      <c r="B250" s="105"/>
      <c r="C250" s="105"/>
      <c r="D250" s="105"/>
      <c r="E250" s="105"/>
      <c r="F250" s="105"/>
      <c r="G250" s="105"/>
      <c r="H250" s="105"/>
      <c r="I250" s="105"/>
      <c r="J250" s="106"/>
      <c r="K250" s="106"/>
      <c r="L250" s="106"/>
      <c r="M250" s="106"/>
      <c r="N250" s="106"/>
      <c r="O250" s="106"/>
      <c r="P250" s="106"/>
      <c r="Q250" s="106"/>
      <c r="R250" s="101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  <c r="AG250" s="10"/>
      <c r="AH250" s="10"/>
      <c r="AI250" s="10"/>
      <c r="AJ250" s="10"/>
    </row>
    <row r="251" spans="2:36" ht="15.75" x14ac:dyDescent="0.25">
      <c r="B251" s="106"/>
      <c r="C251" s="106"/>
      <c r="D251" s="106"/>
      <c r="E251" s="106"/>
      <c r="F251" s="106"/>
      <c r="G251" s="106"/>
      <c r="H251" s="106"/>
      <c r="I251" s="106"/>
      <c r="J251" s="106"/>
      <c r="K251" s="106"/>
      <c r="L251" s="106"/>
      <c r="M251" s="106"/>
      <c r="N251" s="106"/>
      <c r="O251" s="106"/>
      <c r="P251" s="106"/>
      <c r="Q251" s="106"/>
      <c r="R251" s="101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  <c r="AF251" s="10"/>
      <c r="AG251" s="10"/>
      <c r="AH251" s="10"/>
      <c r="AI251" s="10"/>
      <c r="AJ251" s="10"/>
    </row>
    <row r="252" spans="2:36" ht="15.75" x14ac:dyDescent="0.25">
      <c r="B252" s="105"/>
      <c r="C252" s="105"/>
      <c r="D252" s="105"/>
      <c r="E252" s="105"/>
      <c r="F252" s="105"/>
      <c r="G252" s="105"/>
      <c r="H252" s="105"/>
      <c r="I252" s="105"/>
      <c r="J252" s="106"/>
      <c r="K252" s="106"/>
      <c r="L252" s="106"/>
      <c r="M252" s="106"/>
      <c r="N252" s="106"/>
      <c r="O252" s="106"/>
      <c r="P252" s="106"/>
      <c r="Q252" s="106"/>
      <c r="R252" s="101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  <c r="AG252" s="10"/>
      <c r="AH252" s="10"/>
      <c r="AI252" s="10"/>
      <c r="AJ252" s="10"/>
    </row>
    <row r="253" spans="2:36" ht="15.75" x14ac:dyDescent="0.25">
      <c r="B253" s="106"/>
      <c r="C253" s="106"/>
      <c r="D253" s="106"/>
      <c r="E253" s="106"/>
      <c r="F253" s="106"/>
      <c r="G253" s="106"/>
      <c r="H253" s="106"/>
      <c r="I253" s="106"/>
      <c r="J253" s="106"/>
      <c r="K253" s="106"/>
      <c r="L253" s="106"/>
      <c r="M253" s="106"/>
      <c r="N253" s="106"/>
      <c r="O253" s="106"/>
      <c r="P253" s="106"/>
      <c r="Q253" s="106"/>
      <c r="R253" s="101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  <c r="AG253" s="10"/>
      <c r="AH253" s="10"/>
      <c r="AI253" s="10"/>
      <c r="AJ253" s="10"/>
    </row>
    <row r="254" spans="2:36" ht="15.75" x14ac:dyDescent="0.25">
      <c r="B254" s="105"/>
      <c r="C254" s="105"/>
      <c r="D254" s="105"/>
      <c r="E254" s="105"/>
      <c r="F254" s="105"/>
      <c r="G254" s="105"/>
      <c r="H254" s="105"/>
      <c r="I254" s="105"/>
      <c r="J254" s="106"/>
      <c r="K254" s="106"/>
      <c r="L254" s="106"/>
      <c r="M254" s="106"/>
      <c r="N254" s="106"/>
      <c r="O254" s="106"/>
      <c r="P254" s="106"/>
      <c r="Q254" s="106"/>
      <c r="R254" s="101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G254" s="10"/>
      <c r="AH254" s="10"/>
      <c r="AI254" s="10"/>
      <c r="AJ254" s="10"/>
    </row>
    <row r="255" spans="2:36" ht="15.75" x14ac:dyDescent="0.25">
      <c r="B255" s="106"/>
      <c r="C255" s="106"/>
      <c r="D255" s="106"/>
      <c r="E255" s="106"/>
      <c r="F255" s="106"/>
      <c r="G255" s="106"/>
      <c r="H255" s="106"/>
      <c r="I255" s="106"/>
      <c r="J255" s="106"/>
      <c r="K255" s="106"/>
      <c r="L255" s="106"/>
      <c r="M255" s="106"/>
      <c r="N255" s="106"/>
      <c r="O255" s="106"/>
      <c r="P255" s="106"/>
      <c r="Q255" s="106"/>
      <c r="R255" s="101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  <c r="AG255" s="10"/>
      <c r="AH255" s="10"/>
      <c r="AI255" s="10"/>
      <c r="AJ255" s="10"/>
    </row>
    <row r="256" spans="2:36" ht="15.75" x14ac:dyDescent="0.25">
      <c r="B256" s="105"/>
      <c r="C256" s="105"/>
      <c r="D256" s="105"/>
      <c r="E256" s="105"/>
      <c r="F256" s="105"/>
      <c r="G256" s="105"/>
      <c r="H256" s="105"/>
      <c r="I256" s="105"/>
      <c r="J256" s="106"/>
      <c r="K256" s="106"/>
      <c r="L256" s="106"/>
      <c r="M256" s="106"/>
      <c r="N256" s="106"/>
      <c r="O256" s="106"/>
      <c r="P256" s="106"/>
      <c r="Q256" s="106"/>
      <c r="R256" s="101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10"/>
      <c r="AH256" s="10"/>
      <c r="AI256" s="10"/>
      <c r="AJ256" s="10"/>
    </row>
    <row r="257" spans="2:36" ht="15.75" x14ac:dyDescent="0.25">
      <c r="B257" s="106"/>
      <c r="C257" s="106"/>
      <c r="D257" s="106"/>
      <c r="E257" s="106"/>
      <c r="F257" s="106"/>
      <c r="G257" s="106"/>
      <c r="H257" s="106"/>
      <c r="I257" s="106"/>
      <c r="J257" s="106"/>
      <c r="K257" s="106"/>
      <c r="L257" s="106"/>
      <c r="M257" s="106"/>
      <c r="N257" s="106"/>
      <c r="O257" s="106"/>
      <c r="P257" s="106"/>
      <c r="Q257" s="106"/>
      <c r="R257" s="101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  <c r="AG257" s="10"/>
      <c r="AH257" s="10"/>
      <c r="AI257" s="10"/>
      <c r="AJ257" s="10"/>
    </row>
    <row r="258" spans="2:36" ht="15.75" x14ac:dyDescent="0.25">
      <c r="B258" s="105"/>
      <c r="C258" s="105"/>
      <c r="D258" s="105"/>
      <c r="E258" s="105"/>
      <c r="F258" s="105"/>
      <c r="G258" s="105"/>
      <c r="H258" s="105"/>
      <c r="I258" s="105"/>
      <c r="J258" s="106"/>
      <c r="K258" s="106"/>
      <c r="L258" s="106"/>
      <c r="M258" s="106"/>
      <c r="N258" s="106"/>
      <c r="O258" s="106"/>
      <c r="P258" s="106"/>
      <c r="Q258" s="106"/>
      <c r="R258" s="101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  <c r="AG258" s="10"/>
      <c r="AH258" s="10"/>
      <c r="AI258" s="10"/>
      <c r="AJ258" s="10"/>
    </row>
    <row r="259" spans="2:36" ht="15.75" x14ac:dyDescent="0.25">
      <c r="B259" s="106"/>
      <c r="C259" s="106"/>
      <c r="D259" s="106"/>
      <c r="E259" s="106"/>
      <c r="F259" s="106"/>
      <c r="G259" s="106"/>
      <c r="H259" s="106"/>
      <c r="I259" s="106"/>
      <c r="J259" s="106"/>
      <c r="K259" s="106"/>
      <c r="L259" s="106"/>
      <c r="M259" s="106"/>
      <c r="N259" s="106"/>
      <c r="O259" s="106"/>
      <c r="P259" s="106"/>
      <c r="Q259" s="106"/>
      <c r="R259" s="101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  <c r="AG259" s="10"/>
      <c r="AH259" s="10"/>
      <c r="AI259" s="10"/>
      <c r="AJ259" s="10"/>
    </row>
    <row r="260" spans="2:36" ht="15.75" x14ac:dyDescent="0.25">
      <c r="B260" s="105"/>
      <c r="C260" s="105"/>
      <c r="D260" s="105"/>
      <c r="E260" s="105"/>
      <c r="F260" s="105"/>
      <c r="G260" s="105"/>
      <c r="H260" s="105"/>
      <c r="I260" s="105"/>
      <c r="J260" s="106"/>
      <c r="K260" s="106"/>
      <c r="L260" s="106"/>
      <c r="M260" s="106"/>
      <c r="N260" s="106"/>
      <c r="O260" s="106"/>
      <c r="P260" s="106"/>
      <c r="Q260" s="106"/>
      <c r="R260" s="101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  <c r="AG260" s="10"/>
      <c r="AH260" s="10"/>
      <c r="AI260" s="10"/>
      <c r="AJ260" s="10"/>
    </row>
    <row r="261" spans="2:36" ht="15.75" x14ac:dyDescent="0.25">
      <c r="B261" s="106"/>
      <c r="C261" s="106"/>
      <c r="D261" s="106"/>
      <c r="E261" s="106"/>
      <c r="F261" s="106"/>
      <c r="G261" s="106"/>
      <c r="H261" s="106"/>
      <c r="I261" s="106"/>
      <c r="J261" s="106"/>
      <c r="K261" s="106"/>
      <c r="L261" s="106"/>
      <c r="M261" s="106"/>
      <c r="N261" s="106"/>
      <c r="O261" s="106"/>
      <c r="P261" s="106"/>
      <c r="Q261" s="106"/>
      <c r="R261" s="101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  <c r="AG261" s="10"/>
      <c r="AH261" s="10"/>
      <c r="AI261" s="10"/>
      <c r="AJ261" s="10"/>
    </row>
    <row r="262" spans="2:36" ht="15.75" x14ac:dyDescent="0.25">
      <c r="B262" s="105"/>
      <c r="C262" s="105"/>
      <c r="D262" s="105"/>
      <c r="E262" s="105"/>
      <c r="F262" s="105"/>
      <c r="G262" s="105"/>
      <c r="H262" s="105"/>
      <c r="I262" s="105"/>
      <c r="J262" s="106"/>
      <c r="K262" s="106"/>
      <c r="L262" s="106"/>
      <c r="M262" s="106"/>
      <c r="N262" s="106"/>
      <c r="O262" s="106"/>
      <c r="P262" s="106"/>
      <c r="Q262" s="106"/>
      <c r="R262" s="101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  <c r="AH262" s="10"/>
      <c r="AI262" s="10"/>
      <c r="AJ262" s="10"/>
    </row>
    <row r="263" spans="2:36" ht="15.75" x14ac:dyDescent="0.25">
      <c r="B263" s="106"/>
      <c r="C263" s="106"/>
      <c r="D263" s="106"/>
      <c r="E263" s="106"/>
      <c r="F263" s="106"/>
      <c r="G263" s="106"/>
      <c r="H263" s="106"/>
      <c r="I263" s="106"/>
      <c r="J263" s="106"/>
      <c r="K263" s="106"/>
      <c r="L263" s="106"/>
      <c r="M263" s="106"/>
      <c r="N263" s="106"/>
      <c r="O263" s="106"/>
      <c r="P263" s="106"/>
      <c r="Q263" s="106"/>
      <c r="R263" s="101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  <c r="AG263" s="10"/>
      <c r="AH263" s="10"/>
      <c r="AI263" s="10"/>
      <c r="AJ263" s="10"/>
    </row>
    <row r="264" spans="2:36" ht="15.75" x14ac:dyDescent="0.25">
      <c r="B264" s="105"/>
      <c r="C264" s="105"/>
      <c r="D264" s="105"/>
      <c r="E264" s="105"/>
      <c r="F264" s="105"/>
      <c r="G264" s="105"/>
      <c r="H264" s="105"/>
      <c r="I264" s="105"/>
      <c r="J264" s="106"/>
      <c r="K264" s="106"/>
      <c r="L264" s="106"/>
      <c r="M264" s="106"/>
      <c r="N264" s="106"/>
      <c r="O264" s="106"/>
      <c r="P264" s="106"/>
      <c r="Q264" s="106"/>
      <c r="R264" s="101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  <c r="AG264" s="10"/>
      <c r="AH264" s="10"/>
      <c r="AI264" s="10"/>
      <c r="AJ264" s="10"/>
    </row>
    <row r="265" spans="2:36" ht="15.75" x14ac:dyDescent="0.25">
      <c r="B265" s="106"/>
      <c r="C265" s="106"/>
      <c r="D265" s="106"/>
      <c r="E265" s="106"/>
      <c r="F265" s="106"/>
      <c r="G265" s="106"/>
      <c r="H265" s="106"/>
      <c r="I265" s="106"/>
      <c r="J265" s="106"/>
      <c r="K265" s="106"/>
      <c r="L265" s="106"/>
      <c r="M265" s="106"/>
      <c r="N265" s="106"/>
      <c r="O265" s="106"/>
      <c r="P265" s="106"/>
      <c r="Q265" s="106"/>
      <c r="R265" s="101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  <c r="AG265" s="10"/>
      <c r="AH265" s="10"/>
      <c r="AI265" s="10"/>
      <c r="AJ265" s="10"/>
    </row>
    <row r="266" spans="2:36" ht="15.75" x14ac:dyDescent="0.25">
      <c r="B266" s="105"/>
      <c r="C266" s="105"/>
      <c r="D266" s="105"/>
      <c r="E266" s="105"/>
      <c r="F266" s="105"/>
      <c r="G266" s="105"/>
      <c r="H266" s="105"/>
      <c r="I266" s="105"/>
      <c r="J266" s="106"/>
      <c r="K266" s="106"/>
      <c r="L266" s="106"/>
      <c r="M266" s="106"/>
      <c r="N266" s="106"/>
      <c r="O266" s="106"/>
      <c r="P266" s="106"/>
      <c r="Q266" s="106"/>
      <c r="R266" s="101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  <c r="AG266" s="10"/>
      <c r="AH266" s="10"/>
      <c r="AI266" s="10"/>
      <c r="AJ266" s="10"/>
    </row>
    <row r="267" spans="2:36" ht="15.75" x14ac:dyDescent="0.25">
      <c r="B267" s="106"/>
      <c r="C267" s="106"/>
      <c r="D267" s="106"/>
      <c r="E267" s="106"/>
      <c r="F267" s="106"/>
      <c r="G267" s="106"/>
      <c r="H267" s="106"/>
      <c r="I267" s="106"/>
      <c r="J267" s="106"/>
      <c r="K267" s="106"/>
      <c r="L267" s="106"/>
      <c r="M267" s="106"/>
      <c r="N267" s="106"/>
      <c r="O267" s="106"/>
      <c r="P267" s="106"/>
      <c r="Q267" s="106"/>
      <c r="R267" s="101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  <c r="AG267" s="10"/>
      <c r="AH267" s="10"/>
      <c r="AI267" s="10"/>
      <c r="AJ267" s="10"/>
    </row>
    <row r="268" spans="2:36" ht="15.75" x14ac:dyDescent="0.25">
      <c r="B268" s="105"/>
      <c r="C268" s="105"/>
      <c r="D268" s="105"/>
      <c r="E268" s="105"/>
      <c r="F268" s="105"/>
      <c r="G268" s="105"/>
      <c r="H268" s="105"/>
      <c r="I268" s="105"/>
      <c r="J268" s="106"/>
      <c r="K268" s="106"/>
      <c r="L268" s="106"/>
      <c r="M268" s="106"/>
      <c r="N268" s="106"/>
      <c r="O268" s="106"/>
      <c r="P268" s="106"/>
      <c r="Q268" s="106"/>
      <c r="R268" s="101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  <c r="AG268" s="10"/>
      <c r="AH268" s="10"/>
      <c r="AI268" s="10"/>
      <c r="AJ268" s="10"/>
    </row>
    <row r="269" spans="2:36" ht="15.75" x14ac:dyDescent="0.25">
      <c r="B269" s="106"/>
      <c r="C269" s="106"/>
      <c r="D269" s="106"/>
      <c r="E269" s="106"/>
      <c r="F269" s="106"/>
      <c r="G269" s="106"/>
      <c r="H269" s="106"/>
      <c r="I269" s="106"/>
      <c r="J269" s="106"/>
      <c r="K269" s="106"/>
      <c r="L269" s="106"/>
      <c r="M269" s="106"/>
      <c r="N269" s="106"/>
      <c r="O269" s="106"/>
      <c r="P269" s="106"/>
      <c r="Q269" s="106"/>
      <c r="R269" s="101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10"/>
      <c r="AH269" s="10"/>
      <c r="AI269" s="10"/>
      <c r="AJ269" s="10"/>
    </row>
    <row r="270" spans="2:36" ht="15.75" x14ac:dyDescent="0.25">
      <c r="B270" s="105"/>
      <c r="C270" s="105"/>
      <c r="D270" s="105"/>
      <c r="E270" s="105"/>
      <c r="F270" s="105"/>
      <c r="G270" s="105"/>
      <c r="H270" s="105"/>
      <c r="I270" s="105"/>
      <c r="J270" s="106"/>
      <c r="K270" s="106"/>
      <c r="L270" s="106"/>
      <c r="M270" s="106"/>
      <c r="N270" s="106"/>
      <c r="O270" s="106"/>
      <c r="P270" s="106"/>
      <c r="Q270" s="106"/>
      <c r="R270" s="101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10"/>
      <c r="AH270" s="10"/>
      <c r="AI270" s="10"/>
      <c r="AJ270" s="10"/>
    </row>
    <row r="271" spans="2:36" ht="15.75" x14ac:dyDescent="0.25">
      <c r="B271" s="106"/>
      <c r="C271" s="106"/>
      <c r="D271" s="106"/>
      <c r="E271" s="106"/>
      <c r="F271" s="106"/>
      <c r="G271" s="106"/>
      <c r="H271" s="106"/>
      <c r="I271" s="106"/>
      <c r="J271" s="106"/>
      <c r="K271" s="106"/>
      <c r="L271" s="106"/>
      <c r="M271" s="106"/>
      <c r="N271" s="106"/>
      <c r="O271" s="106"/>
      <c r="P271" s="106"/>
      <c r="Q271" s="106"/>
      <c r="R271" s="101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10"/>
      <c r="AH271" s="10"/>
      <c r="AI271" s="10"/>
      <c r="AJ271" s="10"/>
    </row>
    <row r="272" spans="2:36" ht="15.75" x14ac:dyDescent="0.25">
      <c r="B272" s="105"/>
      <c r="C272" s="105"/>
      <c r="D272" s="105"/>
      <c r="E272" s="105"/>
      <c r="F272" s="105"/>
      <c r="G272" s="105"/>
      <c r="H272" s="105"/>
      <c r="I272" s="105"/>
      <c r="J272" s="106"/>
      <c r="K272" s="106"/>
      <c r="L272" s="106"/>
      <c r="M272" s="106"/>
      <c r="N272" s="106"/>
      <c r="O272" s="106"/>
      <c r="P272" s="106"/>
      <c r="Q272" s="106"/>
      <c r="R272" s="101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  <c r="AG272" s="10"/>
      <c r="AH272" s="10"/>
      <c r="AI272" s="10"/>
      <c r="AJ272" s="10"/>
    </row>
    <row r="273" spans="2:36" ht="15.75" x14ac:dyDescent="0.25">
      <c r="B273" s="106"/>
      <c r="C273" s="106"/>
      <c r="D273" s="106"/>
      <c r="E273" s="106"/>
      <c r="F273" s="106"/>
      <c r="G273" s="106"/>
      <c r="H273" s="106"/>
      <c r="I273" s="106"/>
      <c r="J273" s="106"/>
      <c r="K273" s="106"/>
      <c r="L273" s="106"/>
      <c r="M273" s="106"/>
      <c r="N273" s="106"/>
      <c r="O273" s="106"/>
      <c r="P273" s="106"/>
      <c r="Q273" s="106"/>
      <c r="R273" s="101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  <c r="AF273" s="10"/>
      <c r="AG273" s="10"/>
      <c r="AH273" s="10"/>
      <c r="AI273" s="10"/>
      <c r="AJ273" s="10"/>
    </row>
    <row r="274" spans="2:36" ht="15.75" x14ac:dyDescent="0.25">
      <c r="B274" s="105"/>
      <c r="C274" s="105"/>
      <c r="D274" s="105"/>
      <c r="E274" s="105"/>
      <c r="F274" s="105"/>
      <c r="G274" s="105"/>
      <c r="H274" s="105"/>
      <c r="I274" s="105"/>
      <c r="J274" s="106"/>
      <c r="K274" s="106"/>
      <c r="L274" s="106"/>
      <c r="M274" s="106"/>
      <c r="N274" s="106"/>
      <c r="O274" s="106"/>
      <c r="P274" s="106"/>
      <c r="Q274" s="106"/>
      <c r="R274" s="101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  <c r="AG274" s="10"/>
      <c r="AH274" s="10"/>
      <c r="AI274" s="10"/>
      <c r="AJ274" s="10"/>
    </row>
    <row r="275" spans="2:36" ht="15.75" x14ac:dyDescent="0.25">
      <c r="B275" s="106"/>
      <c r="C275" s="106"/>
      <c r="D275" s="106"/>
      <c r="E275" s="106"/>
      <c r="F275" s="106"/>
      <c r="G275" s="106"/>
      <c r="H275" s="106"/>
      <c r="I275" s="106"/>
      <c r="J275" s="106"/>
      <c r="K275" s="106"/>
      <c r="L275" s="106"/>
      <c r="M275" s="106"/>
      <c r="N275" s="106"/>
      <c r="O275" s="106"/>
      <c r="P275" s="106"/>
      <c r="Q275" s="106"/>
      <c r="R275" s="101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  <c r="AG275" s="10"/>
      <c r="AH275" s="10"/>
      <c r="AI275" s="10"/>
      <c r="AJ275" s="10"/>
    </row>
    <row r="276" spans="2:36" ht="15.75" x14ac:dyDescent="0.25">
      <c r="B276" s="105"/>
      <c r="C276" s="105"/>
      <c r="D276" s="105"/>
      <c r="E276" s="105"/>
      <c r="F276" s="105"/>
      <c r="G276" s="105"/>
      <c r="H276" s="105"/>
      <c r="I276" s="105"/>
      <c r="J276" s="106"/>
      <c r="K276" s="106"/>
      <c r="L276" s="106"/>
      <c r="M276" s="106"/>
      <c r="N276" s="106"/>
      <c r="O276" s="106"/>
      <c r="P276" s="106"/>
      <c r="Q276" s="106"/>
      <c r="R276" s="101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  <c r="AG276" s="10"/>
      <c r="AH276" s="10"/>
      <c r="AI276" s="10"/>
      <c r="AJ276" s="10"/>
    </row>
    <row r="277" spans="2:36" ht="15.75" x14ac:dyDescent="0.25">
      <c r="B277" s="106"/>
      <c r="C277" s="106"/>
      <c r="D277" s="106"/>
      <c r="E277" s="106"/>
      <c r="F277" s="106"/>
      <c r="G277" s="106"/>
      <c r="H277" s="106"/>
      <c r="I277" s="106"/>
      <c r="J277" s="106"/>
      <c r="K277" s="106"/>
      <c r="L277" s="106"/>
      <c r="M277" s="106"/>
      <c r="N277" s="106"/>
      <c r="O277" s="106"/>
      <c r="P277" s="106"/>
      <c r="Q277" s="106"/>
      <c r="R277" s="101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  <c r="AF277" s="10"/>
      <c r="AG277" s="10"/>
      <c r="AH277" s="10"/>
      <c r="AI277" s="10"/>
      <c r="AJ277" s="10"/>
    </row>
    <row r="278" spans="2:36" ht="15.75" x14ac:dyDescent="0.25">
      <c r="B278" s="105"/>
      <c r="C278" s="105"/>
      <c r="D278" s="105"/>
      <c r="E278" s="105"/>
      <c r="F278" s="105"/>
      <c r="G278" s="105"/>
      <c r="H278" s="105"/>
      <c r="I278" s="105"/>
      <c r="J278" s="106"/>
      <c r="K278" s="106"/>
      <c r="L278" s="106"/>
      <c r="M278" s="106"/>
      <c r="N278" s="106"/>
      <c r="O278" s="106"/>
      <c r="P278" s="106"/>
      <c r="Q278" s="106"/>
      <c r="R278" s="101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  <c r="AF278" s="10"/>
      <c r="AG278" s="10"/>
      <c r="AH278" s="10"/>
      <c r="AI278" s="10"/>
      <c r="AJ278" s="10"/>
    </row>
    <row r="279" spans="2:36" ht="15.75" x14ac:dyDescent="0.25">
      <c r="B279" s="106"/>
      <c r="C279" s="106"/>
      <c r="D279" s="106"/>
      <c r="E279" s="106"/>
      <c r="F279" s="106"/>
      <c r="G279" s="106"/>
      <c r="H279" s="106"/>
      <c r="I279" s="106"/>
      <c r="J279" s="106"/>
      <c r="K279" s="106"/>
      <c r="L279" s="106"/>
      <c r="M279" s="106"/>
      <c r="N279" s="106"/>
      <c r="O279" s="106"/>
      <c r="P279" s="106"/>
      <c r="Q279" s="106"/>
      <c r="R279" s="101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  <c r="AG279" s="10"/>
      <c r="AH279" s="10"/>
      <c r="AI279" s="10"/>
      <c r="AJ279" s="10"/>
    </row>
    <row r="280" spans="2:36" ht="15.75" x14ac:dyDescent="0.25">
      <c r="B280" s="105"/>
      <c r="C280" s="105"/>
      <c r="D280" s="105"/>
      <c r="E280" s="105"/>
      <c r="F280" s="105"/>
      <c r="G280" s="105"/>
      <c r="H280" s="105"/>
      <c r="I280" s="105"/>
      <c r="J280" s="106"/>
      <c r="K280" s="106"/>
      <c r="L280" s="106"/>
      <c r="M280" s="106"/>
      <c r="N280" s="106"/>
      <c r="O280" s="106"/>
      <c r="P280" s="106"/>
      <c r="Q280" s="106"/>
      <c r="R280" s="101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  <c r="AE280" s="10"/>
      <c r="AF280" s="10"/>
      <c r="AG280" s="10"/>
      <c r="AH280" s="10"/>
      <c r="AI280" s="10"/>
      <c r="AJ280" s="10"/>
    </row>
    <row r="281" spans="2:36" ht="15.75" x14ac:dyDescent="0.25">
      <c r="B281" s="106"/>
      <c r="C281" s="106"/>
      <c r="D281" s="106"/>
      <c r="E281" s="106"/>
      <c r="F281" s="106"/>
      <c r="G281" s="106"/>
      <c r="H281" s="106"/>
      <c r="I281" s="106"/>
      <c r="J281" s="106"/>
      <c r="K281" s="106"/>
      <c r="L281" s="106"/>
      <c r="M281" s="106"/>
      <c r="N281" s="106"/>
      <c r="O281" s="106"/>
      <c r="P281" s="106"/>
      <c r="Q281" s="106"/>
      <c r="R281" s="101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  <c r="AF281" s="10"/>
      <c r="AG281" s="10"/>
      <c r="AH281" s="10"/>
      <c r="AI281" s="10"/>
      <c r="AJ281" s="10"/>
    </row>
    <row r="282" spans="2:36" ht="15.75" x14ac:dyDescent="0.25">
      <c r="B282" s="105"/>
      <c r="C282" s="105"/>
      <c r="D282" s="105"/>
      <c r="E282" s="105"/>
      <c r="F282" s="105"/>
      <c r="G282" s="105"/>
      <c r="H282" s="105"/>
      <c r="I282" s="105"/>
      <c r="J282" s="106"/>
      <c r="K282" s="106"/>
      <c r="L282" s="106"/>
      <c r="M282" s="106"/>
      <c r="N282" s="106"/>
      <c r="O282" s="106"/>
      <c r="P282" s="106"/>
      <c r="Q282" s="106"/>
      <c r="R282" s="101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  <c r="AG282" s="10"/>
      <c r="AH282" s="10"/>
      <c r="AI282" s="10"/>
      <c r="AJ282" s="10"/>
    </row>
    <row r="283" spans="2:36" ht="15.75" x14ac:dyDescent="0.25">
      <c r="B283" s="106"/>
      <c r="C283" s="106"/>
      <c r="D283" s="106"/>
      <c r="E283" s="106"/>
      <c r="F283" s="106"/>
      <c r="G283" s="106"/>
      <c r="H283" s="106"/>
      <c r="I283" s="106"/>
      <c r="J283" s="106"/>
      <c r="K283" s="106"/>
      <c r="L283" s="106"/>
      <c r="M283" s="106"/>
      <c r="N283" s="106"/>
      <c r="O283" s="106"/>
      <c r="P283" s="106"/>
      <c r="Q283" s="106"/>
      <c r="R283" s="101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  <c r="AG283" s="10"/>
      <c r="AH283" s="10"/>
      <c r="AI283" s="10"/>
      <c r="AJ283" s="10"/>
    </row>
    <row r="284" spans="2:36" ht="15.75" x14ac:dyDescent="0.25">
      <c r="B284" s="105"/>
      <c r="C284" s="105"/>
      <c r="D284" s="105"/>
      <c r="E284" s="105"/>
      <c r="F284" s="105"/>
      <c r="G284" s="105"/>
      <c r="H284" s="105"/>
      <c r="I284" s="105"/>
      <c r="J284" s="106"/>
      <c r="K284" s="106"/>
      <c r="L284" s="106"/>
      <c r="M284" s="106"/>
      <c r="N284" s="106"/>
      <c r="O284" s="106"/>
      <c r="P284" s="106"/>
      <c r="Q284" s="106"/>
      <c r="R284" s="101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  <c r="AG284" s="10"/>
      <c r="AH284" s="10"/>
      <c r="AI284" s="10"/>
      <c r="AJ284" s="10"/>
    </row>
    <row r="285" spans="2:36" ht="15.75" x14ac:dyDescent="0.25">
      <c r="B285" s="106"/>
      <c r="C285" s="106"/>
      <c r="D285" s="106"/>
      <c r="E285" s="106"/>
      <c r="F285" s="106"/>
      <c r="G285" s="106"/>
      <c r="H285" s="106"/>
      <c r="I285" s="106"/>
      <c r="J285" s="106"/>
      <c r="K285" s="106"/>
      <c r="L285" s="106"/>
      <c r="M285" s="106"/>
      <c r="N285" s="106"/>
      <c r="O285" s="106"/>
      <c r="P285" s="106"/>
      <c r="Q285" s="106"/>
      <c r="R285" s="101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  <c r="AF285" s="10"/>
      <c r="AG285" s="10"/>
      <c r="AH285" s="10"/>
      <c r="AI285" s="10"/>
      <c r="AJ285" s="10"/>
    </row>
    <row r="286" spans="2:36" ht="15.75" x14ac:dyDescent="0.25">
      <c r="B286" s="105"/>
      <c r="C286" s="105"/>
      <c r="D286" s="105"/>
      <c r="E286" s="105"/>
      <c r="F286" s="105"/>
      <c r="G286" s="105"/>
      <c r="H286" s="105"/>
      <c r="I286" s="105"/>
      <c r="J286" s="106"/>
      <c r="K286" s="106"/>
      <c r="L286" s="106"/>
      <c r="M286" s="106"/>
      <c r="N286" s="106"/>
      <c r="O286" s="106"/>
      <c r="P286" s="106"/>
      <c r="Q286" s="106"/>
      <c r="R286" s="101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  <c r="AE286" s="10"/>
      <c r="AF286" s="10"/>
      <c r="AG286" s="10"/>
      <c r="AH286" s="10"/>
      <c r="AI286" s="10"/>
      <c r="AJ286" s="10"/>
    </row>
    <row r="287" spans="2:36" ht="15.75" x14ac:dyDescent="0.25">
      <c r="B287" s="106"/>
      <c r="C287" s="106"/>
      <c r="D287" s="106"/>
      <c r="E287" s="106"/>
      <c r="F287" s="106"/>
      <c r="G287" s="106"/>
      <c r="H287" s="106"/>
      <c r="I287" s="106"/>
      <c r="J287" s="106"/>
      <c r="K287" s="106"/>
      <c r="L287" s="106"/>
      <c r="M287" s="106"/>
      <c r="N287" s="106"/>
      <c r="O287" s="106"/>
      <c r="P287" s="106"/>
      <c r="Q287" s="106"/>
      <c r="R287" s="101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  <c r="AE287" s="10"/>
      <c r="AF287" s="10"/>
      <c r="AG287" s="10"/>
      <c r="AH287" s="10"/>
      <c r="AI287" s="10"/>
      <c r="AJ287" s="10"/>
    </row>
    <row r="288" spans="2:36" ht="15.75" x14ac:dyDescent="0.25">
      <c r="B288" s="105"/>
      <c r="C288" s="105"/>
      <c r="D288" s="105"/>
      <c r="E288" s="105"/>
      <c r="F288" s="105"/>
      <c r="G288" s="105"/>
      <c r="H288" s="105"/>
      <c r="I288" s="105"/>
      <c r="J288" s="106"/>
      <c r="K288" s="106"/>
      <c r="L288" s="106"/>
      <c r="M288" s="106"/>
      <c r="N288" s="106"/>
      <c r="O288" s="106"/>
      <c r="P288" s="106"/>
      <c r="Q288" s="106"/>
      <c r="R288" s="101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  <c r="AE288" s="10"/>
      <c r="AF288" s="10"/>
      <c r="AG288" s="10"/>
      <c r="AH288" s="10"/>
      <c r="AI288" s="10"/>
      <c r="AJ288" s="10"/>
    </row>
    <row r="289" spans="2:36" ht="15.75" x14ac:dyDescent="0.25">
      <c r="B289" s="106"/>
      <c r="C289" s="106"/>
      <c r="D289" s="106"/>
      <c r="E289" s="106"/>
      <c r="F289" s="106"/>
      <c r="G289" s="106"/>
      <c r="H289" s="106"/>
      <c r="I289" s="106"/>
      <c r="J289" s="106"/>
      <c r="K289" s="106"/>
      <c r="L289" s="106"/>
      <c r="M289" s="106"/>
      <c r="N289" s="106"/>
      <c r="O289" s="106"/>
      <c r="P289" s="106"/>
      <c r="Q289" s="106"/>
      <c r="R289" s="101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  <c r="AE289" s="10"/>
      <c r="AF289" s="10"/>
      <c r="AG289" s="10"/>
      <c r="AH289" s="10"/>
      <c r="AI289" s="10"/>
      <c r="AJ289" s="10"/>
    </row>
    <row r="290" spans="2:36" ht="15.75" x14ac:dyDescent="0.25">
      <c r="B290" s="105"/>
      <c r="C290" s="105"/>
      <c r="D290" s="105"/>
      <c r="E290" s="105"/>
      <c r="F290" s="105"/>
      <c r="G290" s="105"/>
      <c r="H290" s="105"/>
      <c r="I290" s="105"/>
      <c r="J290" s="106"/>
      <c r="K290" s="106"/>
      <c r="L290" s="106"/>
      <c r="M290" s="106"/>
      <c r="N290" s="106"/>
      <c r="O290" s="106"/>
      <c r="P290" s="106"/>
      <c r="Q290" s="106"/>
      <c r="R290" s="101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  <c r="AE290" s="10"/>
      <c r="AF290" s="10"/>
      <c r="AG290" s="10"/>
      <c r="AH290" s="10"/>
      <c r="AI290" s="10"/>
      <c r="AJ290" s="10"/>
    </row>
    <row r="291" spans="2:36" ht="15.75" x14ac:dyDescent="0.25">
      <c r="B291" s="106"/>
      <c r="C291" s="106"/>
      <c r="D291" s="106"/>
      <c r="E291" s="106"/>
      <c r="F291" s="106"/>
      <c r="G291" s="106"/>
      <c r="H291" s="106"/>
      <c r="I291" s="106"/>
      <c r="J291" s="106"/>
      <c r="K291" s="106"/>
      <c r="L291" s="106"/>
      <c r="M291" s="106"/>
      <c r="N291" s="106"/>
      <c r="O291" s="106"/>
      <c r="P291" s="106"/>
      <c r="Q291" s="106"/>
      <c r="R291" s="101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  <c r="AE291" s="10"/>
      <c r="AF291" s="10"/>
      <c r="AG291" s="10"/>
      <c r="AH291" s="10"/>
      <c r="AI291" s="10"/>
      <c r="AJ291" s="10"/>
    </row>
    <row r="292" spans="2:36" ht="15.75" x14ac:dyDescent="0.25">
      <c r="B292" s="105"/>
      <c r="C292" s="105"/>
      <c r="D292" s="105"/>
      <c r="E292" s="105"/>
      <c r="F292" s="105"/>
      <c r="G292" s="105"/>
      <c r="H292" s="105"/>
      <c r="I292" s="105"/>
      <c r="J292" s="106"/>
      <c r="K292" s="106"/>
      <c r="L292" s="106"/>
      <c r="M292" s="106"/>
      <c r="N292" s="106"/>
      <c r="O292" s="106"/>
      <c r="P292" s="106"/>
      <c r="Q292" s="106"/>
      <c r="R292" s="101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  <c r="AE292" s="10"/>
      <c r="AF292" s="10"/>
      <c r="AG292" s="10"/>
      <c r="AH292" s="10"/>
      <c r="AI292" s="10"/>
      <c r="AJ292" s="10"/>
    </row>
    <row r="293" spans="2:36" ht="15.75" x14ac:dyDescent="0.25">
      <c r="B293" s="106"/>
      <c r="C293" s="106"/>
      <c r="D293" s="106"/>
      <c r="E293" s="106"/>
      <c r="F293" s="106"/>
      <c r="G293" s="106"/>
      <c r="H293" s="106"/>
      <c r="I293" s="106"/>
      <c r="J293" s="106"/>
      <c r="K293" s="106"/>
      <c r="L293" s="106"/>
      <c r="M293" s="106"/>
      <c r="N293" s="106"/>
      <c r="O293" s="106"/>
      <c r="P293" s="106"/>
      <c r="Q293" s="106"/>
      <c r="R293" s="101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  <c r="AE293" s="10"/>
      <c r="AF293" s="10"/>
      <c r="AG293" s="10"/>
      <c r="AH293" s="10"/>
      <c r="AI293" s="10"/>
      <c r="AJ293" s="10"/>
    </row>
    <row r="294" spans="2:36" ht="15.75" x14ac:dyDescent="0.25">
      <c r="B294" s="105"/>
      <c r="C294" s="105"/>
      <c r="D294" s="105"/>
      <c r="E294" s="105"/>
      <c r="F294" s="105"/>
      <c r="G294" s="105"/>
      <c r="H294" s="105"/>
      <c r="I294" s="105"/>
      <c r="J294" s="106"/>
      <c r="K294" s="106"/>
      <c r="L294" s="106"/>
      <c r="M294" s="106"/>
      <c r="N294" s="106"/>
      <c r="O294" s="106"/>
      <c r="P294" s="106"/>
      <c r="Q294" s="106"/>
      <c r="R294" s="101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  <c r="AE294" s="10"/>
      <c r="AF294" s="10"/>
      <c r="AG294" s="10"/>
      <c r="AH294" s="10"/>
      <c r="AI294" s="10"/>
      <c r="AJ294" s="10"/>
    </row>
    <row r="295" spans="2:36" ht="15.75" x14ac:dyDescent="0.25">
      <c r="B295" s="106"/>
      <c r="C295" s="106"/>
      <c r="D295" s="106"/>
      <c r="E295" s="106"/>
      <c r="F295" s="106"/>
      <c r="G295" s="106"/>
      <c r="H295" s="106"/>
      <c r="I295" s="106"/>
      <c r="J295" s="106"/>
      <c r="K295" s="106"/>
      <c r="L295" s="106"/>
      <c r="M295" s="106"/>
      <c r="N295" s="106"/>
      <c r="O295" s="106"/>
      <c r="P295" s="106"/>
      <c r="Q295" s="106"/>
      <c r="R295" s="101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  <c r="AE295" s="10"/>
      <c r="AF295" s="10"/>
      <c r="AG295" s="10"/>
      <c r="AH295" s="10"/>
      <c r="AI295" s="10"/>
      <c r="AJ295" s="10"/>
    </row>
    <row r="296" spans="2:36" ht="15.75" x14ac:dyDescent="0.25">
      <c r="B296" s="105"/>
      <c r="C296" s="105"/>
      <c r="D296" s="105"/>
      <c r="E296" s="105"/>
      <c r="F296" s="105"/>
      <c r="G296" s="105"/>
      <c r="H296" s="105"/>
      <c r="I296" s="105"/>
      <c r="J296" s="106"/>
      <c r="K296" s="106"/>
      <c r="L296" s="106"/>
      <c r="M296" s="106"/>
      <c r="N296" s="106"/>
      <c r="O296" s="106"/>
      <c r="P296" s="106"/>
      <c r="Q296" s="106"/>
      <c r="R296" s="101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  <c r="AE296" s="10"/>
      <c r="AF296" s="10"/>
      <c r="AG296" s="10"/>
      <c r="AH296" s="10"/>
      <c r="AI296" s="10"/>
      <c r="AJ296" s="10"/>
    </row>
    <row r="297" spans="2:36" ht="15.75" x14ac:dyDescent="0.25">
      <c r="B297" s="106"/>
      <c r="C297" s="106"/>
      <c r="D297" s="106"/>
      <c r="E297" s="106"/>
      <c r="F297" s="106"/>
      <c r="G297" s="106"/>
      <c r="H297" s="106"/>
      <c r="I297" s="106"/>
      <c r="J297" s="106"/>
      <c r="K297" s="106"/>
      <c r="L297" s="106"/>
      <c r="M297" s="106"/>
      <c r="N297" s="106"/>
      <c r="O297" s="106"/>
      <c r="P297" s="106"/>
      <c r="Q297" s="106"/>
      <c r="R297" s="101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  <c r="AE297" s="10"/>
      <c r="AF297" s="10"/>
      <c r="AG297" s="10"/>
      <c r="AH297" s="10"/>
      <c r="AI297" s="10"/>
      <c r="AJ297" s="10"/>
    </row>
    <row r="298" spans="2:36" ht="15.75" x14ac:dyDescent="0.25">
      <c r="B298" s="105"/>
      <c r="C298" s="105"/>
      <c r="D298" s="105"/>
      <c r="E298" s="105"/>
      <c r="F298" s="105"/>
      <c r="G298" s="105"/>
      <c r="H298" s="105"/>
      <c r="I298" s="105"/>
      <c r="J298" s="106"/>
      <c r="K298" s="106"/>
      <c r="L298" s="106"/>
      <c r="M298" s="106"/>
      <c r="N298" s="106"/>
      <c r="O298" s="106"/>
      <c r="P298" s="106"/>
      <c r="Q298" s="106"/>
      <c r="R298" s="101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  <c r="AE298" s="10"/>
      <c r="AF298" s="10"/>
      <c r="AG298" s="10"/>
      <c r="AH298" s="10"/>
      <c r="AI298" s="10"/>
      <c r="AJ298" s="10"/>
    </row>
    <row r="299" spans="2:36" ht="15.75" x14ac:dyDescent="0.25">
      <c r="B299" s="106"/>
      <c r="C299" s="106"/>
      <c r="D299" s="106"/>
      <c r="E299" s="106"/>
      <c r="F299" s="106"/>
      <c r="G299" s="106"/>
      <c r="H299" s="106"/>
      <c r="I299" s="106"/>
      <c r="J299" s="106"/>
      <c r="K299" s="106"/>
      <c r="L299" s="106"/>
      <c r="M299" s="106"/>
      <c r="N299" s="106"/>
      <c r="O299" s="106"/>
      <c r="P299" s="106"/>
      <c r="Q299" s="106"/>
      <c r="R299" s="101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  <c r="AF299" s="10"/>
      <c r="AG299" s="10"/>
      <c r="AH299" s="10"/>
      <c r="AI299" s="10"/>
      <c r="AJ299" s="10"/>
    </row>
    <row r="300" spans="2:36" ht="15.75" x14ac:dyDescent="0.25">
      <c r="B300" s="105"/>
      <c r="C300" s="105"/>
      <c r="D300" s="105"/>
      <c r="E300" s="105"/>
      <c r="F300" s="105"/>
      <c r="G300" s="105"/>
      <c r="H300" s="105"/>
      <c r="I300" s="105"/>
      <c r="J300" s="106"/>
      <c r="K300" s="106"/>
      <c r="L300" s="106"/>
      <c r="M300" s="106"/>
      <c r="N300" s="106"/>
      <c r="O300" s="106"/>
      <c r="P300" s="106"/>
      <c r="Q300" s="106"/>
      <c r="R300" s="101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  <c r="AE300" s="10"/>
      <c r="AF300" s="10"/>
      <c r="AG300" s="10"/>
      <c r="AH300" s="10"/>
      <c r="AI300" s="10"/>
      <c r="AJ300" s="10"/>
    </row>
    <row r="301" spans="2:36" ht="15.75" x14ac:dyDescent="0.25">
      <c r="B301" s="106"/>
      <c r="C301" s="106"/>
      <c r="D301" s="106"/>
      <c r="E301" s="106"/>
      <c r="F301" s="106"/>
      <c r="G301" s="106"/>
      <c r="H301" s="106"/>
      <c r="I301" s="106"/>
      <c r="J301" s="106"/>
      <c r="K301" s="106"/>
      <c r="L301" s="106"/>
      <c r="M301" s="106"/>
      <c r="N301" s="106"/>
      <c r="O301" s="106"/>
      <c r="P301" s="106"/>
      <c r="Q301" s="106"/>
      <c r="R301" s="101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  <c r="AE301" s="10"/>
      <c r="AF301" s="10"/>
      <c r="AG301" s="10"/>
      <c r="AH301" s="10"/>
      <c r="AI301" s="10"/>
      <c r="AJ301" s="10"/>
    </row>
    <row r="302" spans="2:36" ht="15.75" x14ac:dyDescent="0.25">
      <c r="B302" s="105"/>
      <c r="C302" s="105"/>
      <c r="D302" s="105"/>
      <c r="E302" s="105"/>
      <c r="F302" s="105"/>
      <c r="G302" s="105"/>
      <c r="H302" s="105"/>
      <c r="I302" s="105"/>
      <c r="J302" s="106"/>
      <c r="K302" s="106"/>
      <c r="L302" s="106"/>
      <c r="M302" s="106"/>
      <c r="N302" s="106"/>
      <c r="O302" s="106"/>
      <c r="P302" s="106"/>
      <c r="Q302" s="106"/>
      <c r="R302" s="101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  <c r="AE302" s="10"/>
      <c r="AF302" s="10"/>
      <c r="AG302" s="10"/>
      <c r="AH302" s="10"/>
      <c r="AI302" s="10"/>
      <c r="AJ302" s="10"/>
    </row>
    <row r="303" spans="2:36" ht="15.75" x14ac:dyDescent="0.25">
      <c r="B303" s="106"/>
      <c r="C303" s="106"/>
      <c r="D303" s="106"/>
      <c r="E303" s="106"/>
      <c r="F303" s="106"/>
      <c r="G303" s="106"/>
      <c r="H303" s="106"/>
      <c r="I303" s="106"/>
      <c r="J303" s="106"/>
      <c r="K303" s="106"/>
      <c r="L303" s="106"/>
      <c r="M303" s="106"/>
      <c r="N303" s="106"/>
      <c r="O303" s="106"/>
      <c r="P303" s="106"/>
      <c r="Q303" s="106"/>
      <c r="R303" s="101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  <c r="AE303" s="10"/>
      <c r="AF303" s="10"/>
      <c r="AG303" s="10"/>
      <c r="AH303" s="10"/>
      <c r="AI303" s="10"/>
      <c r="AJ303" s="10"/>
    </row>
    <row r="304" spans="2:36" ht="15.75" x14ac:dyDescent="0.25">
      <c r="B304" s="105"/>
      <c r="C304" s="105"/>
      <c r="D304" s="105"/>
      <c r="E304" s="105"/>
      <c r="F304" s="105"/>
      <c r="G304" s="105"/>
      <c r="H304" s="105"/>
      <c r="I304" s="105"/>
      <c r="J304" s="106"/>
      <c r="K304" s="106"/>
      <c r="L304" s="106"/>
      <c r="M304" s="106"/>
      <c r="N304" s="106"/>
      <c r="O304" s="106"/>
      <c r="P304" s="106"/>
      <c r="Q304" s="106"/>
      <c r="R304" s="101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  <c r="AE304" s="10"/>
      <c r="AF304" s="10"/>
      <c r="AG304" s="10"/>
      <c r="AH304" s="10"/>
      <c r="AI304" s="10"/>
      <c r="AJ304" s="10"/>
    </row>
    <row r="305" spans="2:36" ht="15.75" x14ac:dyDescent="0.25">
      <c r="B305" s="106"/>
      <c r="C305" s="106"/>
      <c r="D305" s="106"/>
      <c r="E305" s="106"/>
      <c r="F305" s="106"/>
      <c r="G305" s="106"/>
      <c r="H305" s="106"/>
      <c r="I305" s="106"/>
      <c r="J305" s="106"/>
      <c r="K305" s="106"/>
      <c r="L305" s="106"/>
      <c r="M305" s="106"/>
      <c r="N305" s="106"/>
      <c r="O305" s="106"/>
      <c r="P305" s="106"/>
      <c r="Q305" s="106"/>
      <c r="R305" s="101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  <c r="AE305" s="10"/>
      <c r="AF305" s="10"/>
      <c r="AG305" s="10"/>
      <c r="AH305" s="10"/>
      <c r="AI305" s="10"/>
      <c r="AJ305" s="10"/>
    </row>
    <row r="306" spans="2:36" ht="7.15" customHeight="1" x14ac:dyDescent="0.25"/>
  </sheetData>
  <sheetProtection algorithmName="SHA-512" hashValue="4j6nKHfzmdhJdjT3+6Uwwn6/bRhUXysnhTrUVI+/UcsencI8Dga4F673Ry0y+BeIdDMLSOvZb2ctFH5Mxm8AUA==" saltValue="9IIgKPtMhm4uOih7EbiNtA==" spinCount="100000" sheet="1" objects="1" scenarios="1" autoFilter="0"/>
  <autoFilter ref="B5:Q16" xr:uid="{DB95B68C-7C26-49F9-A88E-50F456B9CD09}"/>
  <phoneticPr fontId="22" type="noConversion"/>
  <hyperlinks>
    <hyperlink ref="H9" r:id="rId1" xr:uid="{B03EF4FE-B3A0-4F88-8168-EF62E9913F47}"/>
    <hyperlink ref="H11" r:id="rId2" xr:uid="{850A3BD7-0ECF-40E7-97E3-09530EC6733A}"/>
    <hyperlink ref="H10" r:id="rId3" xr:uid="{5158ACC8-8486-4E6D-A0C4-152B5E529FC3}"/>
  </hyperlinks>
  <printOptions horizontalCentered="1" gridLines="1"/>
  <pageMargins left="0.31496062992125984" right="0.31496062992125984" top="0.31496062992125984" bottom="0.31496062992125984" header="0.31496062992125984" footer="0.31496062992125984"/>
  <pageSetup paperSize="9" scale="59" fitToHeight="0" orientation="landscape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0118A-9BF4-489E-9E03-DE08EACEE93E}">
  <sheetPr codeName="Sheet5">
    <pageSetUpPr autoPageBreaks="0" fitToPage="1"/>
  </sheetPr>
  <dimension ref="A1:S29"/>
  <sheetViews>
    <sheetView showGridLines="0" showRowColHeaders="0" zoomScaleNormal="100" zoomScaleSheetLayoutView="100" workbookViewId="0">
      <pane ySplit="4" topLeftCell="A5" activePane="bottomLeft" state="frozen"/>
      <selection activeCell="B26" sqref="B26"/>
      <selection pane="bottomLeft" activeCell="A5" sqref="A5"/>
    </sheetView>
  </sheetViews>
  <sheetFormatPr defaultColWidth="8.85546875" defaultRowHeight="15" x14ac:dyDescent="0.25"/>
  <cols>
    <col min="1" max="2" width="3.7109375" style="17" customWidth="1"/>
    <col min="3" max="3" width="36.85546875" style="17" customWidth="1"/>
    <col min="4" max="4" width="70" style="17" customWidth="1"/>
    <col min="5" max="5" width="3.7109375" style="17" customWidth="1"/>
    <col min="6" max="6" width="8.140625" style="17" customWidth="1"/>
    <col min="7" max="7" width="40.7109375" style="17" bestFit="1" customWidth="1"/>
    <col min="8" max="16384" width="8.85546875" style="17"/>
  </cols>
  <sheetData>
    <row r="1" spans="1:7" s="1" customFormat="1" ht="6.75" customHeight="1" x14ac:dyDescent="0.25">
      <c r="B1" s="2"/>
    </row>
    <row r="2" spans="1:7" s="30" customFormat="1" ht="20.100000000000001" customHeight="1" x14ac:dyDescent="0.25">
      <c r="B2" s="27"/>
      <c r="C2" s="50" t="s">
        <v>116</v>
      </c>
      <c r="D2" s="28"/>
      <c r="E2" s="31"/>
      <c r="F2" s="32"/>
    </row>
    <row r="3" spans="1:7" s="4" customFormat="1" ht="24" customHeight="1" x14ac:dyDescent="0.25">
      <c r="B3" s="5"/>
      <c r="C3" s="51" t="s">
        <v>115</v>
      </c>
      <c r="D3" s="29"/>
      <c r="E3" s="7"/>
      <c r="F3" s="8"/>
    </row>
    <row r="4" spans="1:7" s="10" customFormat="1" ht="4.9000000000000004" customHeight="1" x14ac:dyDescent="0.25">
      <c r="A4" s="9"/>
      <c r="B4" s="9"/>
      <c r="C4" s="9"/>
      <c r="D4" s="9"/>
      <c r="E4" s="9"/>
      <c r="F4" s="9"/>
    </row>
    <row r="5" spans="1:7" s="10" customFormat="1" ht="4.9000000000000004" customHeight="1" x14ac:dyDescent="0.25">
      <c r="A5" s="11"/>
      <c r="B5" s="60"/>
      <c r="C5" s="60"/>
      <c r="D5" s="60"/>
      <c r="E5" s="60"/>
      <c r="F5" s="11"/>
    </row>
    <row r="6" spans="1:7" s="10" customFormat="1" ht="15" customHeight="1" x14ac:dyDescent="0.25">
      <c r="A6" s="9"/>
      <c r="B6" s="12"/>
      <c r="C6" s="13"/>
      <c r="D6" s="13"/>
      <c r="E6" s="14"/>
      <c r="F6" s="9"/>
    </row>
    <row r="7" spans="1:7" s="10" customFormat="1" ht="30" customHeight="1" x14ac:dyDescent="0.25">
      <c r="B7" s="15"/>
      <c r="C7" s="63" t="s">
        <v>104</v>
      </c>
      <c r="D7" s="64" t="s">
        <v>31</v>
      </c>
      <c r="E7" s="16"/>
      <c r="G7" s="53" t="str">
        <f>IF(LEN($D$7)=0,"Please select the category!","")</f>
        <v/>
      </c>
    </row>
    <row r="8" spans="1:7" s="10" customFormat="1" ht="15" customHeight="1" x14ac:dyDescent="0.25">
      <c r="B8" s="15"/>
      <c r="C8"/>
      <c r="D8"/>
      <c r="E8" s="16"/>
    </row>
    <row r="9" spans="1:7" s="10" customFormat="1" ht="24.95" customHeight="1" x14ac:dyDescent="0.25">
      <c r="B9" s="15"/>
      <c r="C9" s="65" t="s">
        <v>105</v>
      </c>
      <c r="D9" s="66" t="s">
        <v>121</v>
      </c>
      <c r="E9" s="16"/>
      <c r="G9" s="54" t="str">
        <f>IFERROR(IF(LEN($D$7)=0,"",IF(MATCH($D9,Calc!$AF$9:$AF$22,0)&gt;0,"",IF(LEN($D$7)=0,"",""))),"Please check the 'Name-Surname' section!")</f>
        <v/>
      </c>
    </row>
    <row r="10" spans="1:7" s="10" customFormat="1" ht="15" customHeight="1" x14ac:dyDescent="0.25">
      <c r="B10" s="15"/>
      <c r="C10" s="48"/>
      <c r="D10" s="47"/>
      <c r="E10" s="16"/>
    </row>
    <row r="11" spans="1:7" s="10" customFormat="1" ht="20.100000000000001" customHeight="1" x14ac:dyDescent="0.25">
      <c r="B11" s="15"/>
      <c r="C11" s="67" t="s">
        <v>11</v>
      </c>
      <c r="D11" s="68" t="str">
        <f>IFERROR(INDEX(Calc!$AF$9:$AU$23,MATCH(Form!$D$9,Calc!$AF$9:$AF$23,0),MATCH(Form!$C11,Calc!$AF$8:$AU$8,0)),"")</f>
        <v>Husband</v>
      </c>
      <c r="E11" s="16"/>
    </row>
    <row r="12" spans="1:7" ht="15" customHeight="1" x14ac:dyDescent="0.25">
      <c r="B12" s="15"/>
      <c r="C12" s="49"/>
      <c r="D12" s="52"/>
      <c r="E12" s="16"/>
    </row>
    <row r="13" spans="1:7" s="10" customFormat="1" ht="20.100000000000001" customHeight="1" x14ac:dyDescent="0.25">
      <c r="B13" s="15"/>
      <c r="C13" s="69" t="s">
        <v>12</v>
      </c>
      <c r="D13" s="70" t="str">
        <f>IFERROR(INDEX(Calc!$AF$9:$AU$23,MATCH(Form!$D$9,Calc!$AF$9:$AF$23,0),MATCH(Form!$C13,Calc!$AF$8:$AU$8,0)),"")</f>
        <v>-</v>
      </c>
      <c r="E13" s="16"/>
    </row>
    <row r="14" spans="1:7" s="10" customFormat="1" ht="20.100000000000001" customHeight="1" x14ac:dyDescent="0.25">
      <c r="B14" s="15"/>
      <c r="C14" s="71" t="s">
        <v>13</v>
      </c>
      <c r="D14" s="72" t="str">
        <f>IFERROR(INDEX(Calc!$AF$9:$AU$23,MATCH(Form!$D$9,Calc!$AF$9:$AF$23,0),MATCH(Form!$C14,Calc!$AF$8:$AU$8,0)),"")</f>
        <v>585-563-4776</v>
      </c>
      <c r="E14" s="16"/>
    </row>
    <row r="15" spans="1:7" s="10" customFormat="1" ht="20.100000000000001" customHeight="1" x14ac:dyDescent="0.25">
      <c r="B15" s="15"/>
      <c r="C15" s="73" t="s">
        <v>99</v>
      </c>
      <c r="D15" s="74" t="str">
        <f>IFERROR(INDEX(Calc!$AF$9:$AU$23,MATCH(Form!$D$9,Calc!$AF$9:$AF$23,0),MATCH(Form!$C15,Calc!$AF$8:$AU$8,0)),"")</f>
        <v>-</v>
      </c>
      <c r="E15" s="16"/>
    </row>
    <row r="16" spans="1:7" s="10" customFormat="1" ht="15" customHeight="1" x14ac:dyDescent="0.25">
      <c r="B16" s="15"/>
      <c r="C16" s="49"/>
      <c r="D16" s="52"/>
      <c r="E16" s="16"/>
    </row>
    <row r="17" spans="2:19" s="10" customFormat="1" ht="20.100000000000001" customHeight="1" x14ac:dyDescent="0.25">
      <c r="B17" s="15"/>
      <c r="C17" s="75" t="s">
        <v>14</v>
      </c>
      <c r="D17" s="70" t="str">
        <f>IFERROR(INDEX(Calc!$AF$9:$AU$23,MATCH(Form!$D$9,Calc!$AF$9:$AF$23,0),MATCH(Form!$C17,Calc!$AF$8:$AU$8,0)),"")</f>
        <v>917-338-0645</v>
      </c>
      <c r="E17" s="16"/>
    </row>
    <row r="18" spans="2:19" s="10" customFormat="1" ht="20.100000000000001" customHeight="1" x14ac:dyDescent="0.25">
      <c r="B18" s="15"/>
      <c r="C18" s="76" t="s">
        <v>100</v>
      </c>
      <c r="D18" s="72" t="str">
        <f>IFERROR(INDEX(Calc!$AF$9:$AU$23,MATCH(Form!$D$9,Calc!$AF$9:$AF$23,0),MATCH(Form!$C18,Calc!$AF$8:$AU$8,0)),"")</f>
        <v>richard_salvino@ml.com</v>
      </c>
      <c r="E18" s="16"/>
    </row>
    <row r="19" spans="2:19" s="10" customFormat="1" ht="20.100000000000001" customHeight="1" x14ac:dyDescent="0.25">
      <c r="B19" s="15"/>
      <c r="C19" s="77" t="s">
        <v>15</v>
      </c>
      <c r="D19" s="74" t="str">
        <f>IFERROR(INDEX(Calc!$AF$9:$AU$23,MATCH(Form!$D$9,Calc!$AF$9:$AF$23,0),MATCH(Form!$C19,Calc!$AF$8:$AU$8,0)),"")</f>
        <v>201-435-2874</v>
      </c>
      <c r="E19" s="16"/>
    </row>
    <row r="20" spans="2:19" ht="15" customHeight="1" x14ac:dyDescent="0.25">
      <c r="B20" s="15"/>
      <c r="C20" s="49"/>
      <c r="D20" s="52"/>
      <c r="E20" s="16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2:19" ht="20.100000000000001" customHeight="1" x14ac:dyDescent="0.25">
      <c r="B21" s="15"/>
      <c r="C21" s="61" t="s">
        <v>101</v>
      </c>
      <c r="D21" s="62" t="str">
        <f>IFERROR(INDEX(Calc!$AF$9:$AU$23,MATCH(Form!$D$9,Calc!$AF$9:$AF$23,0),MATCH(Form!$C21,Calc!$AF$8:$AU$8,0)),"")</f>
        <v>R_Salvino</v>
      </c>
      <c r="E21" s="16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2:19" ht="20.100000000000001" customHeight="1" x14ac:dyDescent="0.25">
      <c r="B22" s="15"/>
      <c r="C22" s="61"/>
      <c r="D22" s="62" t="str">
        <f>IFERROR(INDEX(Calc!$AF$9:$AU$23,MATCH(Form!$D$9,Calc!$AF$9:$AF$23,0),MATCH(Form!$C22,Calc!$AF$8:$AU$8,0)),"")</f>
        <v/>
      </c>
      <c r="E22" s="16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2:19" ht="20.100000000000001" customHeight="1" x14ac:dyDescent="0.25">
      <c r="B23" s="15"/>
      <c r="C23" s="61"/>
      <c r="D23" s="62" t="str">
        <f>IFERROR(INDEX(Calc!$AF$9:$AU$23,MATCH(Form!$D$9,Calc!$AF$9:$AF$23,0),MATCH(Form!$C23,Calc!$AF$8:$AU$8,0)),"")</f>
        <v/>
      </c>
      <c r="E23" s="16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2:19" ht="20.100000000000001" customHeight="1" x14ac:dyDescent="0.25">
      <c r="B24" s="15"/>
      <c r="C24" s="61"/>
      <c r="D24" s="62" t="str">
        <f>IFERROR(INDEX(Calc!$AF$9:$AU$23,MATCH(Form!$D$9,Calc!$AF$9:$AF$23,0),MATCH(Form!$C24,Calc!$AF$8:$AU$8,0)),"")</f>
        <v/>
      </c>
      <c r="E24" s="16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2:19" ht="20.100000000000001" customHeight="1" x14ac:dyDescent="0.25">
      <c r="B25" s="15"/>
      <c r="C25" s="61"/>
      <c r="D25" s="62" t="str">
        <f>IFERROR(INDEX(Calc!$AF$9:$AU$23,MATCH(Form!$D$9,Calc!$AF$9:$AF$23,0),MATCH(Form!$C25,Calc!$AF$8:$AU$8,0)),"")</f>
        <v/>
      </c>
      <c r="E25" s="16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2:19" ht="20.100000000000001" customHeight="1" x14ac:dyDescent="0.25">
      <c r="B26" s="15"/>
      <c r="C26" s="61"/>
      <c r="D26" s="62" t="str">
        <f>IFERROR(INDEX(Calc!$AF$9:$AU$23,MATCH(Form!$D$9,Calc!$AF$9:$AF$23,0),MATCH(Form!$C26,Calc!$AF$8:$AU$8,0)),"")</f>
        <v/>
      </c>
      <c r="E26" s="16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2:19" ht="15" customHeight="1" x14ac:dyDescent="0.25">
      <c r="B27" s="18"/>
      <c r="C27" s="19"/>
      <c r="D27" s="19"/>
      <c r="E27" s="2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2:19" ht="7.15" customHeight="1" x14ac:dyDescent="0.25">
      <c r="B28" s="59"/>
      <c r="C28" s="59"/>
      <c r="D28" s="59"/>
      <c r="E28" s="59"/>
    </row>
    <row r="29" spans="2:19" s="21" customFormat="1" ht="22.9" customHeight="1" x14ac:dyDescent="0.25">
      <c r="B29" s="22"/>
      <c r="C29" s="22"/>
      <c r="D29" s="22"/>
      <c r="E29" s="22"/>
    </row>
  </sheetData>
  <sheetProtection algorithmName="SHA-512" hashValue="w0weuKb50bo//YncQPZccp5HitrmekMXN59BC+7GPZoWGRO7UCEOTD8LZ7HvOdsNboHDOTk2zMttOdl58Drsqg==" saltValue="ZMA45zZ02RgasXUSucuL8g==" spinCount="100000" sheet="1" objects="1" scenarios="1"/>
  <conditionalFormatting sqref="C21:C26">
    <cfRule type="expression" dxfId="2" priority="3">
      <formula>LEN($C21)&gt;0</formula>
    </cfRule>
  </conditionalFormatting>
  <conditionalFormatting sqref="D21:D26">
    <cfRule type="expression" dxfId="1" priority="4">
      <formula>LEN($C21)&gt;0</formula>
    </cfRule>
  </conditionalFormatting>
  <dataValidations count="2">
    <dataValidation type="list" allowBlank="1" showInputMessage="1" showErrorMessage="1" sqref="D7:D8" xr:uid="{27141D92-5650-43F2-8767-9822BDA0A5FB}">
      <formula1>Category_List</formula1>
    </dataValidation>
    <dataValidation type="list" allowBlank="1" showInputMessage="1" showErrorMessage="1" sqref="D9" xr:uid="{C066D43F-F4BF-4BB6-8C48-16A2F73B5B73}">
      <formula1>Name_Surname_List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91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5" id="{6CE9CFDC-19B5-4DFA-8574-44F94C88D2E1}">
            <xm:f>IF(Calc!$AW$7+ROW($C$7)&lt;=21,ROW()=21,ROW()=Calc!$AW$7+ROW($C$7))</xm:f>
            <x14:dxf>
              <fill>
                <patternFill>
                  <bgColor theme="0" tint="-4.9989318521683403E-2"/>
                </patternFill>
              </fill>
              <border>
                <left style="dashed">
                  <color auto="1"/>
                </left>
                <right style="dashed">
                  <color auto="1"/>
                </right>
                <top style="dashed">
                  <color auto="1"/>
                </top>
                <bottom style="dashed">
                  <color auto="1"/>
                </bottom>
                <vertical/>
                <horizontal/>
              </border>
            </x14:dxf>
          </x14:cfRule>
          <xm:sqref>C21:C26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0157177-1685-4147-A1B8-1BCC9DE6A643}">
          <x14:formula1>
            <xm:f>OFFSET(Calc!$F$2,0,0,1,Calc!$D$2)</xm:f>
          </x14:formula1>
          <xm:sqref>C11 C13:C15 C17:C19 C21:C26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46BD1-6CFA-4D21-ADFF-70279831B1EE}">
  <dimension ref="B2:AW29"/>
  <sheetViews>
    <sheetView showRowColHeaders="0" workbookViewId="0">
      <pane ySplit="8" topLeftCell="A9" activePane="bottomLeft" state="frozen"/>
      <selection pane="bottomLeft" activeCell="A9" sqref="A9"/>
    </sheetView>
  </sheetViews>
  <sheetFormatPr defaultRowHeight="15" x14ac:dyDescent="0.25"/>
  <cols>
    <col min="1" max="1" width="3.7109375" style="17" customWidth="1"/>
    <col min="2" max="2" width="15.7109375" style="17" customWidth="1"/>
    <col min="3" max="3" width="8.85546875" style="17" bestFit="1" customWidth="1"/>
    <col min="4" max="4" width="10.5703125" style="17" bestFit="1" customWidth="1"/>
    <col min="5" max="5" width="28.28515625" style="17" bestFit="1" customWidth="1"/>
    <col min="6" max="6" width="13.28515625" style="17" bestFit="1" customWidth="1"/>
    <col min="7" max="7" width="14.7109375" style="17" bestFit="1" customWidth="1"/>
    <col min="8" max="8" width="12.42578125" style="17" bestFit="1" customWidth="1"/>
    <col min="9" max="9" width="24" style="17" bestFit="1" customWidth="1"/>
    <col min="10" max="10" width="15" style="17" bestFit="1" customWidth="1"/>
    <col min="11" max="11" width="35.42578125" style="17" bestFit="1" customWidth="1"/>
    <col min="12" max="12" width="12.42578125" style="17" bestFit="1" customWidth="1"/>
    <col min="13" max="18" width="16.85546875" style="17" customWidth="1"/>
    <col min="19" max="19" width="3.7109375" style="17" customWidth="1"/>
    <col min="20" max="20" width="9.140625" style="17"/>
    <col min="21" max="21" width="3.7109375" style="17" customWidth="1"/>
    <col min="22" max="22" width="30.140625" style="17" bestFit="1" customWidth="1"/>
    <col min="23" max="23" width="3.7109375" style="17" customWidth="1"/>
    <col min="24" max="24" width="30.140625" style="17" bestFit="1" customWidth="1"/>
    <col min="25" max="25" width="3.7109375" style="17" customWidth="1"/>
    <col min="26" max="26" width="11.140625" style="17" bestFit="1" customWidth="1"/>
    <col min="27" max="27" width="14.7109375" style="17" customWidth="1"/>
    <col min="28" max="28" width="26.42578125" style="17" bestFit="1" customWidth="1"/>
    <col min="29" max="29" width="3.7109375" style="17" customWidth="1"/>
    <col min="30" max="31" width="15.7109375" style="38" customWidth="1"/>
    <col min="32" max="32" width="16.5703125" style="38" bestFit="1" customWidth="1"/>
    <col min="33" max="47" width="26.28515625" style="17" customWidth="1"/>
    <col min="48" max="48" width="9.140625" style="17"/>
    <col min="49" max="49" width="9" style="17" bestFit="1" customWidth="1"/>
    <col min="50" max="16384" width="9.140625" style="17"/>
  </cols>
  <sheetData>
    <row r="2" spans="2:49" x14ac:dyDescent="0.25">
      <c r="D2" s="46">
        <f>13-COUNTBLANK(F2:$R$2)</f>
        <v>8</v>
      </c>
      <c r="E2" s="45" t="s">
        <v>119</v>
      </c>
      <c r="F2" s="37" t="str">
        <f>IFERROR(INDEX($C$8:$R$8,1,F$4),"")</f>
        <v>Status</v>
      </c>
      <c r="G2" s="37" t="str">
        <f t="shared" ref="G2:R2" si="0">IFERROR(INDEX($C$8:$R$8,1,G$4),"")</f>
        <v>Company</v>
      </c>
      <c r="H2" s="37" t="str">
        <f t="shared" si="0"/>
        <v>Work Phone</v>
      </c>
      <c r="I2" s="37" t="str">
        <f t="shared" si="0"/>
        <v>Work Email</v>
      </c>
      <c r="J2" s="37" t="str">
        <f t="shared" si="0"/>
        <v>Personal Phone</v>
      </c>
      <c r="K2" s="37" t="str">
        <f t="shared" si="0"/>
        <v>Personal Email</v>
      </c>
      <c r="L2" s="37" t="str">
        <f t="shared" si="0"/>
        <v>Home Phone</v>
      </c>
      <c r="M2" s="37" t="str">
        <f t="shared" si="0"/>
        <v>Social Network ID</v>
      </c>
      <c r="N2" s="37" t="str">
        <f t="shared" si="0"/>
        <v/>
      </c>
      <c r="O2" s="37" t="str">
        <f t="shared" si="0"/>
        <v/>
      </c>
      <c r="P2" s="37" t="str">
        <f t="shared" si="0"/>
        <v/>
      </c>
      <c r="Q2" s="37" t="str">
        <f t="shared" si="0"/>
        <v/>
      </c>
      <c r="R2" s="37" t="str">
        <f t="shared" si="0"/>
        <v/>
      </c>
    </row>
    <row r="4" spans="2:49" x14ac:dyDescent="0.25">
      <c r="E4" s="58" t="s">
        <v>118</v>
      </c>
      <c r="F4" s="37">
        <f>IFERROR(SMALL($F$5:$R$5,COLUMN(F$5)-COLUMN($E$5)),"")</f>
        <v>4</v>
      </c>
      <c r="G4" s="37">
        <f t="shared" ref="G4:R4" si="1">IFERROR(SMALL($F$5:$R$5,COLUMN(G$5)-COLUMN($E$5)),"")</f>
        <v>5</v>
      </c>
      <c r="H4" s="37">
        <f t="shared" si="1"/>
        <v>6</v>
      </c>
      <c r="I4" s="37">
        <f t="shared" si="1"/>
        <v>7</v>
      </c>
      <c r="J4" s="37">
        <f t="shared" si="1"/>
        <v>8</v>
      </c>
      <c r="K4" s="37">
        <f t="shared" si="1"/>
        <v>9</v>
      </c>
      <c r="L4" s="37">
        <f t="shared" si="1"/>
        <v>10</v>
      </c>
      <c r="M4" s="37">
        <f t="shared" si="1"/>
        <v>11</v>
      </c>
      <c r="N4" s="37" t="str">
        <f t="shared" si="1"/>
        <v/>
      </c>
      <c r="O4" s="37" t="str">
        <f t="shared" si="1"/>
        <v/>
      </c>
      <c r="P4" s="37" t="str">
        <f t="shared" si="1"/>
        <v/>
      </c>
      <c r="Q4" s="37" t="str">
        <f t="shared" si="1"/>
        <v/>
      </c>
      <c r="R4" s="37" t="str">
        <f t="shared" si="1"/>
        <v/>
      </c>
    </row>
    <row r="5" spans="2:49" x14ac:dyDescent="0.25">
      <c r="E5" s="57" t="s">
        <v>117</v>
      </c>
      <c r="F5" s="39">
        <f>IF(LEN(F$8)&gt;0,F$7,"")</f>
        <v>4</v>
      </c>
      <c r="G5" s="39">
        <f t="shared" ref="G5:R5" si="2">IF(LEN(G$8)&gt;0,G$7,"")</f>
        <v>5</v>
      </c>
      <c r="H5" s="39">
        <f t="shared" si="2"/>
        <v>6</v>
      </c>
      <c r="I5" s="39">
        <f t="shared" si="2"/>
        <v>7</v>
      </c>
      <c r="J5" s="39">
        <f t="shared" si="2"/>
        <v>8</v>
      </c>
      <c r="K5" s="39">
        <f t="shared" si="2"/>
        <v>9</v>
      </c>
      <c r="L5" s="39">
        <f t="shared" si="2"/>
        <v>10</v>
      </c>
      <c r="M5" s="39">
        <f t="shared" si="2"/>
        <v>11</v>
      </c>
      <c r="N5" s="39" t="str">
        <f t="shared" si="2"/>
        <v/>
      </c>
      <c r="O5" s="39" t="str">
        <f t="shared" si="2"/>
        <v/>
      </c>
      <c r="P5" s="39" t="str">
        <f t="shared" si="2"/>
        <v/>
      </c>
      <c r="Q5" s="39" t="str">
        <f t="shared" si="2"/>
        <v/>
      </c>
      <c r="R5" s="39" t="str">
        <f t="shared" si="2"/>
        <v/>
      </c>
    </row>
    <row r="7" spans="2:49" ht="15" customHeight="1" x14ac:dyDescent="0.25">
      <c r="B7" s="107" t="s">
        <v>103</v>
      </c>
      <c r="C7" s="37">
        <v>1</v>
      </c>
      <c r="D7" s="37">
        <v>2</v>
      </c>
      <c r="E7" s="37">
        <v>3</v>
      </c>
      <c r="F7" s="37">
        <v>4</v>
      </c>
      <c r="G7" s="37">
        <v>5</v>
      </c>
      <c r="H7" s="37">
        <v>6</v>
      </c>
      <c r="I7" s="37">
        <v>7</v>
      </c>
      <c r="J7" s="37">
        <v>8</v>
      </c>
      <c r="K7" s="37">
        <v>9</v>
      </c>
      <c r="L7" s="37">
        <v>10</v>
      </c>
      <c r="M7" s="37">
        <v>11</v>
      </c>
      <c r="N7" s="37">
        <v>12</v>
      </c>
      <c r="O7" s="37">
        <v>13</v>
      </c>
      <c r="P7" s="37">
        <v>14</v>
      </c>
      <c r="Q7" s="37">
        <v>15</v>
      </c>
      <c r="R7" s="37">
        <v>16</v>
      </c>
      <c r="AB7" s="46">
        <f>15-COUNTBLANK($AB$9:$AB$23)</f>
        <v>4</v>
      </c>
      <c r="AF7" s="46">
        <f>15-COUNTBLANK($AF$9:$AF$23)</f>
        <v>4</v>
      </c>
      <c r="AG7" s="37">
        <v>2</v>
      </c>
      <c r="AH7" s="37">
        <v>3</v>
      </c>
      <c r="AI7" s="37">
        <v>4</v>
      </c>
      <c r="AJ7" s="37">
        <v>5</v>
      </c>
      <c r="AK7" s="37">
        <v>6</v>
      </c>
      <c r="AL7" s="37">
        <v>7</v>
      </c>
      <c r="AM7" s="37">
        <v>8</v>
      </c>
      <c r="AN7" s="37">
        <v>9</v>
      </c>
      <c r="AO7" s="37">
        <v>10</v>
      </c>
      <c r="AP7" s="37">
        <v>11</v>
      </c>
      <c r="AQ7" s="37">
        <v>12</v>
      </c>
      <c r="AR7" s="37">
        <v>13</v>
      </c>
      <c r="AS7" s="37">
        <v>14</v>
      </c>
      <c r="AT7" s="37">
        <v>15</v>
      </c>
      <c r="AU7" s="37">
        <v>16</v>
      </c>
      <c r="AW7" s="46">
        <f>MAX($AW$9:$AW$29)</f>
        <v>15</v>
      </c>
    </row>
    <row r="8" spans="2:49" ht="30" x14ac:dyDescent="0.25">
      <c r="B8" s="108"/>
      <c r="C8" s="43" t="str">
        <f>IF(LEN(Database!B$5)&gt;0,Database!B$5,"")</f>
        <v>Category</v>
      </c>
      <c r="D8" s="43" t="str">
        <f>IF(LEN(Database!C$5)&gt;0,Database!C$5,"")</f>
        <v>First Name</v>
      </c>
      <c r="E8" s="43" t="str">
        <f>IF(LEN(Database!D$5)&gt;0,Database!D$5,"")</f>
        <v>Last Name</v>
      </c>
      <c r="F8" s="43" t="str">
        <f>IF(LEN(Database!E$5)&gt;0,Database!E$5,"")</f>
        <v>Status</v>
      </c>
      <c r="G8" s="43" t="str">
        <f>IF(LEN(Database!F$5)&gt;0,Database!F$5,"")</f>
        <v>Company</v>
      </c>
      <c r="H8" s="43" t="str">
        <f>IF(LEN(Database!G$5)&gt;0,Database!G$5,"")</f>
        <v>Work Phone</v>
      </c>
      <c r="I8" s="43" t="str">
        <f>IF(LEN(Database!H$5)&gt;0,Database!H$5,"")</f>
        <v>Work Email</v>
      </c>
      <c r="J8" s="43" t="str">
        <f>IF(LEN(Database!I$5)&gt;0,Database!I$5,"")</f>
        <v>Personal Phone</v>
      </c>
      <c r="K8" s="43" t="str">
        <f>IF(LEN(Database!J$5)&gt;0,Database!J$5,"")</f>
        <v>Personal Email</v>
      </c>
      <c r="L8" s="43" t="str">
        <f>IF(LEN(Database!K$5)&gt;0,Database!K$5,"")</f>
        <v>Home Phone</v>
      </c>
      <c r="M8" s="43" t="str">
        <f>IF(LEN(Database!L$5)&gt;0,Database!L$5,"")</f>
        <v>Social Network ID</v>
      </c>
      <c r="N8" s="56" t="str">
        <f>IF(LEN(Database!M$5)&gt;0,Database!M$5,"")</f>
        <v/>
      </c>
      <c r="O8" s="56" t="str">
        <f>IF(LEN(Database!N$5)&gt;0,Database!N$5,"")</f>
        <v/>
      </c>
      <c r="P8" s="56" t="str">
        <f>IF(LEN(Database!O$5)&gt;0,Database!O$5,"")</f>
        <v/>
      </c>
      <c r="Q8" s="56" t="str">
        <f>IF(LEN(Database!P$5)&gt;0,Database!P$5,"")</f>
        <v/>
      </c>
      <c r="R8" s="56" t="str">
        <f>IF(LEN(Database!Q$5)&gt;0,Database!Q$5,"")</f>
        <v/>
      </c>
      <c r="S8" s="44"/>
      <c r="T8" s="43" t="s">
        <v>8</v>
      </c>
      <c r="U8" s="44"/>
      <c r="V8" s="43" t="s">
        <v>107</v>
      </c>
      <c r="W8" s="44"/>
      <c r="X8" s="43" t="s">
        <v>109</v>
      </c>
      <c r="Y8" s="44"/>
      <c r="Z8" s="39" t="s">
        <v>102</v>
      </c>
      <c r="AA8" s="55" t="s">
        <v>110</v>
      </c>
      <c r="AB8" s="43" t="s">
        <v>108</v>
      </c>
      <c r="AC8" s="44"/>
      <c r="AD8" s="39" t="s">
        <v>102</v>
      </c>
      <c r="AE8" s="40" t="s">
        <v>110</v>
      </c>
      <c r="AF8" s="41" t="s">
        <v>106</v>
      </c>
      <c r="AG8" s="43" t="str">
        <f>IF(LEN(D$8)&gt;0,D$8,"")</f>
        <v>First Name</v>
      </c>
      <c r="AH8" s="43" t="str">
        <f t="shared" ref="AH8:AU8" si="3">IF(LEN(E$8)&gt;0,E$8,"")</f>
        <v>Last Name</v>
      </c>
      <c r="AI8" s="43" t="str">
        <f t="shared" si="3"/>
        <v>Status</v>
      </c>
      <c r="AJ8" s="43" t="str">
        <f t="shared" si="3"/>
        <v>Company</v>
      </c>
      <c r="AK8" s="43" t="str">
        <f t="shared" si="3"/>
        <v>Work Phone</v>
      </c>
      <c r="AL8" s="43" t="str">
        <f t="shared" si="3"/>
        <v>Work Email</v>
      </c>
      <c r="AM8" s="43" t="str">
        <f t="shared" si="3"/>
        <v>Personal Phone</v>
      </c>
      <c r="AN8" s="43" t="str">
        <f t="shared" si="3"/>
        <v>Personal Email</v>
      </c>
      <c r="AO8" s="43" t="str">
        <f t="shared" si="3"/>
        <v>Home Phone</v>
      </c>
      <c r="AP8" s="43" t="str">
        <f t="shared" si="3"/>
        <v>Social Network ID</v>
      </c>
      <c r="AQ8" s="43" t="str">
        <f t="shared" si="3"/>
        <v/>
      </c>
      <c r="AR8" s="43" t="str">
        <f t="shared" si="3"/>
        <v/>
      </c>
      <c r="AS8" s="43" t="str">
        <f t="shared" si="3"/>
        <v/>
      </c>
      <c r="AT8" s="43" t="str">
        <f t="shared" si="3"/>
        <v/>
      </c>
      <c r="AU8" s="43" t="str">
        <f t="shared" si="3"/>
        <v/>
      </c>
      <c r="AW8" s="43" t="s">
        <v>120</v>
      </c>
    </row>
    <row r="9" spans="2:49" x14ac:dyDescent="0.25">
      <c r="B9" s="37">
        <v>1</v>
      </c>
      <c r="C9" s="36" t="str">
        <f>IFERROR(IF(INDEX(Database!$B$6:$Q$305,Calc!$B9,Calc!C$7)="","",INDEX(Database!$B$6:$Q$305,Calc!$B9,Calc!C$7)),"")</f>
        <v>Work</v>
      </c>
      <c r="D9" s="36" t="str">
        <f>IFERROR(IF(INDEX(Database!$B$6:$Q$305,Calc!$B9,Calc!D$7)="","",INDEX(Database!$B$6:$Q$305,Calc!$B9,Calc!D$7)),"")</f>
        <v>Stephen</v>
      </c>
      <c r="E9" s="36" t="str">
        <f>IFERROR(IF(INDEX(Database!$B$6:$Q$305,Calc!$B9,Calc!E$7)="","",INDEX(Database!$B$6:$Q$305,Calc!$B9,Calc!E$7)),"")</f>
        <v>Ruvituso</v>
      </c>
      <c r="F9" s="36" t="str">
        <f>IFERROR(IF(INDEX(Database!$B$6:$Q$305,Calc!$B9,Calc!F$7)="","",INDEX(Database!$B$6:$Q$305,Calc!$B9,Calc!F$7)),"")</f>
        <v>My Boss</v>
      </c>
      <c r="G9" s="36" t="str">
        <f>IFERROR(IF(INDEX(Database!$B$6:$Q$305,Calc!$B9,Calc!G$7)="","",INDEX(Database!$B$6:$Q$305,Calc!$B9,Calc!G$7)),"")</f>
        <v/>
      </c>
      <c r="H9" s="36" t="str">
        <f>IFERROR(IF(INDEX(Database!$B$6:$Q$305,Calc!$B9,Calc!H$7)="","",INDEX(Database!$B$6:$Q$305,Calc!$B9,Calc!H$7)),"")</f>
        <v>585-288-3018</v>
      </c>
      <c r="I9" s="36" t="str">
        <f>IFERROR(IF(INDEX(Database!$B$6:$Q$305,Calc!$B9,Calc!I$7)="","",INDEX(Database!$B$6:$Q$305,Calc!$B9,Calc!I$7)),"")</f>
        <v/>
      </c>
      <c r="J9" s="36" t="str">
        <f>IFERROR(IF(INDEX(Database!$B$6:$Q$305,Calc!$B9,Calc!J$7)="","",INDEX(Database!$B$6:$Q$305,Calc!$B9,Calc!J$7)),"")</f>
        <v>347-840-4245</v>
      </c>
      <c r="K9" s="36" t="str">
        <f>IFERROR(IF(INDEX(Database!$B$6:$Q$305,Calc!$B9,Calc!K$7)="","",INDEX(Database!$B$6:$Q$305,Calc!$B9,Calc!K$7)),"")</f>
        <v>stephen.ruvituso@ml.com</v>
      </c>
      <c r="L9" s="36" t="str">
        <f>IFERROR(IF(INDEX(Database!$B$6:$Q$305,Calc!$B9,Calc!L$7)="","",INDEX(Database!$B$6:$Q$305,Calc!$B9,Calc!L$7)),"")</f>
        <v>201-333-2004</v>
      </c>
      <c r="M9" s="36" t="str">
        <f>IFERROR(IF(INDEX(Database!$B$6:$Q$305,Calc!$B9,Calc!M$7)="","",INDEX(Database!$B$6:$Q$305,Calc!$B9,Calc!M$7)),"")</f>
        <v>Stephen_R</v>
      </c>
      <c r="N9" s="36" t="str">
        <f>IFERROR(IF(INDEX(Database!$B$6:$Q$305,Calc!$B9,Calc!N$7)="","",INDEX(Database!$B$6:$Q$305,Calc!$B9,Calc!N$7)),"")</f>
        <v/>
      </c>
      <c r="O9" s="36" t="str">
        <f>IFERROR(IF(INDEX(Database!$B$6:$Q$305,Calc!$B9,Calc!O$7)="","",INDEX(Database!$B$6:$Q$305,Calc!$B9,Calc!O$7)),"")</f>
        <v/>
      </c>
      <c r="P9" s="36" t="str">
        <f>IFERROR(IF(INDEX(Database!$B$6:$Q$305,Calc!$B9,Calc!P$7)="","",INDEX(Database!$B$6:$Q$305,Calc!$B9,Calc!P$7)),"")</f>
        <v/>
      </c>
      <c r="Q9" s="36" t="str">
        <f>IFERROR(IF(INDEX(Database!$B$6:$Q$305,Calc!$B9,Calc!Q$7)="","",INDEX(Database!$B$6:$Q$305,Calc!$B9,Calc!Q$7)),"")</f>
        <v/>
      </c>
      <c r="R9" s="36" t="str">
        <f>IFERROR(IF(INDEX(Database!$B$6:$Q$305,Calc!$B9,Calc!R$7)="","",INDEX(Database!$B$6:$Q$305,Calc!$B9,Calc!R$7)),"")</f>
        <v/>
      </c>
      <c r="T9" s="42" t="str">
        <f>Form!$D$7</f>
        <v>Family</v>
      </c>
      <c r="V9" s="36" t="str">
        <f>INDEX($C$9:$C$23,$B9,$C$7)</f>
        <v>Work</v>
      </c>
      <c r="X9" s="36" t="str">
        <f>IFERROR(IF(COUNTIF($V$9:$V9,$V9)&gt;1,"",$V9),"")</f>
        <v>Work</v>
      </c>
      <c r="Z9" s="37">
        <f>IF(LEN($X9)&gt;0,$B9,"")</f>
        <v>1</v>
      </c>
      <c r="AA9" s="37">
        <f>IFERROR(SMALL($Z$9:$Z$23,ROW($AA9)-ROW($AA$8)),"")</f>
        <v>1</v>
      </c>
      <c r="AB9" s="36" t="str">
        <f>IF(LEN($AA9)&gt;0,INDEX($X$9:$X$23,$AA9),"")</f>
        <v>Work</v>
      </c>
      <c r="AD9" s="37" t="str">
        <f t="shared" ref="AD9:AD23" si="4">IF($C9=$T$9,$B9,"")</f>
        <v/>
      </c>
      <c r="AE9" s="37">
        <f>IFERROR(SMALL($AD$9:$AD$23,ROW($AE9)-ROW($AE$8)),"")</f>
        <v>3</v>
      </c>
      <c r="AF9" s="42" t="str">
        <f>IF(AND(LEN($AG9)&gt;0,LEN($AH9)&gt;0),AG9 &amp; " " &amp; $AH9,"")</f>
        <v>Corby May</v>
      </c>
      <c r="AG9" s="36" t="str">
        <f t="shared" ref="AG9:AU9" si="5">IFERROR(IF(LEN($AE9)=0,"",IF(LEN(INDEX($C$9:$R$23,$AE9,AG$7))&gt;0,INDEX($C$9:$R$23,$AE9,AG$7),"-")),"")</f>
        <v>Corby</v>
      </c>
      <c r="AH9" s="36" t="str">
        <f t="shared" si="5"/>
        <v>May</v>
      </c>
      <c r="AI9" s="36" t="str">
        <f t="shared" si="5"/>
        <v>Uncle</v>
      </c>
      <c r="AJ9" s="36" t="str">
        <f t="shared" si="5"/>
        <v>-</v>
      </c>
      <c r="AK9" s="36" t="str">
        <f t="shared" si="5"/>
        <v>585-225-2200</v>
      </c>
      <c r="AL9" s="36" t="str">
        <f t="shared" si="5"/>
        <v>-</v>
      </c>
      <c r="AM9" s="36" t="str">
        <f t="shared" si="5"/>
        <v>212-486-7090</v>
      </c>
      <c r="AN9" s="36" t="str">
        <f t="shared" si="5"/>
        <v>wcorby_may@ml.com</v>
      </c>
      <c r="AO9" s="36" t="str">
        <f t="shared" si="5"/>
        <v>201-536-1500</v>
      </c>
      <c r="AP9" s="36" t="str">
        <f t="shared" si="5"/>
        <v>Corby11</v>
      </c>
      <c r="AQ9" s="36" t="str">
        <f t="shared" si="5"/>
        <v>-</v>
      </c>
      <c r="AR9" s="36" t="str">
        <f t="shared" si="5"/>
        <v>-</v>
      </c>
      <c r="AS9" s="36" t="str">
        <f t="shared" si="5"/>
        <v>-</v>
      </c>
      <c r="AT9" s="36" t="str">
        <f t="shared" si="5"/>
        <v>-</v>
      </c>
      <c r="AU9" s="36" t="str">
        <f t="shared" si="5"/>
        <v>-</v>
      </c>
      <c r="AW9" s="37" t="str">
        <f>IF(LEN(Form!$C6)&gt;0,ROW(Form!$C6)-ROW(Form!$C$6),"")</f>
        <v/>
      </c>
    </row>
    <row r="10" spans="2:49" x14ac:dyDescent="0.25">
      <c r="B10" s="37">
        <v>2</v>
      </c>
      <c r="C10" s="36" t="str">
        <f>IFERROR(IF(INDEX(Database!$B$6:$Q$305,Calc!$B10,Calc!C$7)="","",INDEX(Database!$B$6:$Q$305,Calc!$B10,Calc!C$7)),"")</f>
        <v>Work</v>
      </c>
      <c r="D10" s="36" t="str">
        <f>IFERROR(IF(INDEX(Database!$B$6:$Q$305,Calc!$B10,Calc!D$7)="","",INDEX(Database!$B$6:$Q$305,Calc!$B10,Calc!D$7)),"")</f>
        <v>Rich</v>
      </c>
      <c r="E10" s="36" t="str">
        <f>IFERROR(IF(INDEX(Database!$B$6:$Q$305,Calc!$B10,Calc!E$7)="","",INDEX(Database!$B$6:$Q$305,Calc!$B10,Calc!E$7)),"")</f>
        <v>Abrams</v>
      </c>
      <c r="F10" s="36" t="str">
        <f>IFERROR(IF(INDEX(Database!$B$6:$Q$305,Calc!$B10,Calc!F$7)="","",INDEX(Database!$B$6:$Q$305,Calc!$B10,Calc!F$7)),"")</f>
        <v>Friend</v>
      </c>
      <c r="G10" s="36" t="str">
        <f>IFERROR(IF(INDEX(Database!$B$6:$Q$305,Calc!$B10,Calc!G$7)="","",INDEX(Database!$B$6:$Q$305,Calc!$B10,Calc!G$7)),"")</f>
        <v/>
      </c>
      <c r="H10" s="36" t="str">
        <f>IFERROR(IF(INDEX(Database!$B$6:$Q$305,Calc!$B10,Calc!H$7)="","",INDEX(Database!$B$6:$Q$305,Calc!$B10,Calc!H$7)),"")</f>
        <v>585-473-3757</v>
      </c>
      <c r="I10" s="36" t="str">
        <f>IFERROR(IF(INDEX(Database!$B$6:$Q$305,Calc!$B10,Calc!I$7)="","",INDEX(Database!$B$6:$Q$305,Calc!$B10,Calc!I$7)),"")</f>
        <v/>
      </c>
      <c r="J10" s="36" t="str">
        <f>IFERROR(IF(INDEX(Database!$B$6:$Q$305,Calc!$B10,Calc!J$7)="","",INDEX(Database!$B$6:$Q$305,Calc!$B10,Calc!J$7)),"")</f>
        <v>646-427-2065</v>
      </c>
      <c r="K10" s="36" t="str">
        <f>IFERROR(IF(INDEX(Database!$B$6:$Q$305,Calc!$B10,Calc!K$7)="","",INDEX(Database!$B$6:$Q$305,Calc!$B10,Calc!K$7)),"")</f>
        <v>richardabrams@ubs.com</v>
      </c>
      <c r="L10" s="36" t="str">
        <f>IFERROR(IF(INDEX(Database!$B$6:$Q$305,Calc!$B10,Calc!L$7)="","",INDEX(Database!$B$6:$Q$305,Calc!$B10,Calc!L$7)),"")</f>
        <v>201-395-0400</v>
      </c>
      <c r="M10" s="36" t="str">
        <f>IFERROR(IF(INDEX(Database!$B$6:$Q$305,Calc!$B10,Calc!M$7)="","",INDEX(Database!$B$6:$Q$305,Calc!$B10,Calc!M$7)),"")</f>
        <v/>
      </c>
      <c r="N10" s="36" t="str">
        <f>IFERROR(IF(INDEX(Database!$B$6:$Q$305,Calc!$B10,Calc!N$7)="","",INDEX(Database!$B$6:$Q$305,Calc!$B10,Calc!N$7)),"")</f>
        <v/>
      </c>
      <c r="O10" s="36" t="str">
        <f>IFERROR(IF(INDEX(Database!$B$6:$Q$305,Calc!$B10,Calc!O$7)="","",INDEX(Database!$B$6:$Q$305,Calc!$B10,Calc!O$7)),"")</f>
        <v/>
      </c>
      <c r="P10" s="36" t="str">
        <f>IFERROR(IF(INDEX(Database!$B$6:$Q$305,Calc!$B10,Calc!P$7)="","",INDEX(Database!$B$6:$Q$305,Calc!$B10,Calc!P$7)),"")</f>
        <v/>
      </c>
      <c r="Q10" s="36" t="str">
        <f>IFERROR(IF(INDEX(Database!$B$6:$Q$305,Calc!$B10,Calc!Q$7)="","",INDEX(Database!$B$6:$Q$305,Calc!$B10,Calc!Q$7)),"")</f>
        <v/>
      </c>
      <c r="R10" s="36" t="str">
        <f>IFERROR(IF(INDEX(Database!$B$6:$Q$305,Calc!$B10,Calc!R$7)="","",INDEX(Database!$B$6:$Q$305,Calc!$B10,Calc!R$7)),"")</f>
        <v/>
      </c>
      <c r="V10" s="36" t="str">
        <f t="shared" ref="V10:V23" si="6">INDEX($C$9:$C$23,$B10,$C$7)</f>
        <v>Work</v>
      </c>
      <c r="X10" s="36" t="str">
        <f>IFERROR(IF(COUNTIF($V$9:$V10,$V10)&gt;1,"",$V10),"")</f>
        <v/>
      </c>
      <c r="Z10" s="37" t="str">
        <f t="shared" ref="Z10:Z23" si="7">IF(LEN($X10)&gt;0,$B10,"")</f>
        <v/>
      </c>
      <c r="AA10" s="37">
        <f t="shared" ref="AA10:AA23" si="8">IFERROR(SMALL($Z$9:$Z$23,ROW($AA10)-ROW($AA$8)),"")</f>
        <v>3</v>
      </c>
      <c r="AB10" s="36" t="str">
        <f t="shared" ref="AB10:AB23" si="9">IF(LEN($AA10)&gt;0,INDEX($X$9:$X$23,$AA10),"")</f>
        <v>Family</v>
      </c>
      <c r="AD10" s="37" t="str">
        <f t="shared" si="4"/>
        <v/>
      </c>
      <c r="AE10" s="37">
        <f t="shared" ref="AE10:AE23" si="10">IFERROR(SMALL($AD$9:$AD$23,ROW($AE10)-ROW($AE$8)),"")</f>
        <v>9</v>
      </c>
      <c r="AF10" s="42" t="str">
        <f t="shared" ref="AF10:AF23" si="11">IF(AND(LEN($AG10)&gt;0,LEN($AH10)&gt;0),AG10 &amp; " " &amp; $AH10,"")</f>
        <v>Richard Salvino</v>
      </c>
      <c r="AG10" s="36" t="str">
        <f t="shared" ref="AG10:AU23" si="12">IFERROR(IF(LEN($AE10)=0,"",IF(LEN(INDEX($C$9:$R$23,$AE10,AG$7))&gt;0,INDEX($C$9:$R$23,$AE10,AG$7),"-")),"")</f>
        <v>Richard</v>
      </c>
      <c r="AH10" s="36" t="str">
        <f t="shared" si="12"/>
        <v>Salvino</v>
      </c>
      <c r="AI10" s="36" t="str">
        <f t="shared" si="12"/>
        <v>Husband</v>
      </c>
      <c r="AJ10" s="36" t="str">
        <f t="shared" si="12"/>
        <v>-</v>
      </c>
      <c r="AK10" s="36" t="str">
        <f t="shared" si="12"/>
        <v>585-563-4776</v>
      </c>
      <c r="AL10" s="36" t="str">
        <f t="shared" si="12"/>
        <v>-</v>
      </c>
      <c r="AM10" s="36" t="str">
        <f t="shared" si="12"/>
        <v>917-338-0645</v>
      </c>
      <c r="AN10" s="36" t="str">
        <f t="shared" si="12"/>
        <v>richard_salvino@ml.com</v>
      </c>
      <c r="AO10" s="36" t="str">
        <f t="shared" si="12"/>
        <v>201-435-2874</v>
      </c>
      <c r="AP10" s="36" t="str">
        <f t="shared" si="12"/>
        <v>R_Salvino</v>
      </c>
      <c r="AQ10" s="36" t="str">
        <f t="shared" si="12"/>
        <v>-</v>
      </c>
      <c r="AR10" s="36" t="str">
        <f t="shared" si="12"/>
        <v>-</v>
      </c>
      <c r="AS10" s="36" t="str">
        <f t="shared" si="12"/>
        <v>-</v>
      </c>
      <c r="AT10" s="36" t="str">
        <f t="shared" si="12"/>
        <v>-</v>
      </c>
      <c r="AU10" s="36" t="str">
        <f t="shared" si="12"/>
        <v>-</v>
      </c>
      <c r="AW10" s="37">
        <f>IF(LEN(Form!$C7)&gt;0,ROW(Form!$C7)-ROW(Form!$C$6),"")</f>
        <v>1</v>
      </c>
    </row>
    <row r="11" spans="2:49" x14ac:dyDescent="0.25">
      <c r="B11" s="37">
        <v>3</v>
      </c>
      <c r="C11" s="36" t="str">
        <f>IFERROR(IF(INDEX(Database!$B$6:$Q$305,Calc!$B11,Calc!C$7)="","",INDEX(Database!$B$6:$Q$305,Calc!$B11,Calc!C$7)),"")</f>
        <v>Family</v>
      </c>
      <c r="D11" s="36" t="str">
        <f>IFERROR(IF(INDEX(Database!$B$6:$Q$305,Calc!$B11,Calc!D$7)="","",INDEX(Database!$B$6:$Q$305,Calc!$B11,Calc!D$7)),"")</f>
        <v>Corby</v>
      </c>
      <c r="E11" s="36" t="str">
        <f>IFERROR(IF(INDEX(Database!$B$6:$Q$305,Calc!$B11,Calc!E$7)="","",INDEX(Database!$B$6:$Q$305,Calc!$B11,Calc!E$7)),"")</f>
        <v>May</v>
      </c>
      <c r="F11" s="36" t="str">
        <f>IFERROR(IF(INDEX(Database!$B$6:$Q$305,Calc!$B11,Calc!F$7)="","",INDEX(Database!$B$6:$Q$305,Calc!$B11,Calc!F$7)),"")</f>
        <v>Uncle</v>
      </c>
      <c r="G11" s="36" t="str">
        <f>IFERROR(IF(INDEX(Database!$B$6:$Q$305,Calc!$B11,Calc!G$7)="","",INDEX(Database!$B$6:$Q$305,Calc!$B11,Calc!G$7)),"")</f>
        <v/>
      </c>
      <c r="H11" s="36" t="str">
        <f>IFERROR(IF(INDEX(Database!$B$6:$Q$305,Calc!$B11,Calc!H$7)="","",INDEX(Database!$B$6:$Q$305,Calc!$B11,Calc!H$7)),"")</f>
        <v>585-225-2200</v>
      </c>
      <c r="I11" s="36" t="str">
        <f>IFERROR(IF(INDEX(Database!$B$6:$Q$305,Calc!$B11,Calc!I$7)="","",INDEX(Database!$B$6:$Q$305,Calc!$B11,Calc!I$7)),"")</f>
        <v/>
      </c>
      <c r="J11" s="36" t="str">
        <f>IFERROR(IF(INDEX(Database!$B$6:$Q$305,Calc!$B11,Calc!J$7)="","",INDEX(Database!$B$6:$Q$305,Calc!$B11,Calc!J$7)),"")</f>
        <v>212-486-7090</v>
      </c>
      <c r="K11" s="36" t="str">
        <f>IFERROR(IF(INDEX(Database!$B$6:$Q$305,Calc!$B11,Calc!K$7)="","",INDEX(Database!$B$6:$Q$305,Calc!$B11,Calc!K$7)),"")</f>
        <v>wcorby_may@ml.com</v>
      </c>
      <c r="L11" s="36" t="str">
        <f>IFERROR(IF(INDEX(Database!$B$6:$Q$305,Calc!$B11,Calc!L$7)="","",INDEX(Database!$B$6:$Q$305,Calc!$B11,Calc!L$7)),"")</f>
        <v>201-536-1500</v>
      </c>
      <c r="M11" s="36" t="str">
        <f>IFERROR(IF(INDEX(Database!$B$6:$Q$305,Calc!$B11,Calc!M$7)="","",INDEX(Database!$B$6:$Q$305,Calc!$B11,Calc!M$7)),"")</f>
        <v>Corby11</v>
      </c>
      <c r="N11" s="36" t="str">
        <f>IFERROR(IF(INDEX(Database!$B$6:$Q$305,Calc!$B11,Calc!N$7)="","",INDEX(Database!$B$6:$Q$305,Calc!$B11,Calc!N$7)),"")</f>
        <v/>
      </c>
      <c r="O11" s="36" t="str">
        <f>IFERROR(IF(INDEX(Database!$B$6:$Q$305,Calc!$B11,Calc!O$7)="","",INDEX(Database!$B$6:$Q$305,Calc!$B11,Calc!O$7)),"")</f>
        <v/>
      </c>
      <c r="P11" s="36" t="str">
        <f>IFERROR(IF(INDEX(Database!$B$6:$Q$305,Calc!$B11,Calc!P$7)="","",INDEX(Database!$B$6:$Q$305,Calc!$B11,Calc!P$7)),"")</f>
        <v/>
      </c>
      <c r="Q11" s="36" t="str">
        <f>IFERROR(IF(INDEX(Database!$B$6:$Q$305,Calc!$B11,Calc!Q$7)="","",INDEX(Database!$B$6:$Q$305,Calc!$B11,Calc!Q$7)),"")</f>
        <v/>
      </c>
      <c r="R11" s="36" t="str">
        <f>IFERROR(IF(INDEX(Database!$B$6:$Q$305,Calc!$B11,Calc!R$7)="","",INDEX(Database!$B$6:$Q$305,Calc!$B11,Calc!R$7)),"")</f>
        <v/>
      </c>
      <c r="V11" s="36" t="str">
        <f t="shared" si="6"/>
        <v>Family</v>
      </c>
      <c r="X11" s="36" t="str">
        <f>IFERROR(IF(COUNTIF($V$9:$V11,$V11)&gt;1,"",$V11),"")</f>
        <v>Family</v>
      </c>
      <c r="Z11" s="37">
        <f t="shared" si="7"/>
        <v>3</v>
      </c>
      <c r="AA11" s="37">
        <f t="shared" si="8"/>
        <v>4</v>
      </c>
      <c r="AB11" s="36" t="str">
        <f t="shared" si="9"/>
        <v>Services</v>
      </c>
      <c r="AD11" s="37">
        <f t="shared" si="4"/>
        <v>3</v>
      </c>
      <c r="AE11" s="37">
        <f t="shared" si="10"/>
        <v>10</v>
      </c>
      <c r="AF11" s="42" t="str">
        <f t="shared" si="11"/>
        <v>Frank Sabia</v>
      </c>
      <c r="AG11" s="36" t="str">
        <f t="shared" si="12"/>
        <v>Frank</v>
      </c>
      <c r="AH11" s="36" t="str">
        <f t="shared" si="12"/>
        <v>Sabia</v>
      </c>
      <c r="AI11" s="36" t="str">
        <f t="shared" si="12"/>
        <v>Sister</v>
      </c>
      <c r="AJ11" s="36" t="str">
        <f t="shared" si="12"/>
        <v>-</v>
      </c>
      <c r="AK11" s="36" t="str">
        <f t="shared" si="12"/>
        <v>914-255-0575</v>
      </c>
      <c r="AL11" s="36" t="str">
        <f t="shared" si="12"/>
        <v>-</v>
      </c>
      <c r="AM11" s="36" t="str">
        <f t="shared" si="12"/>
        <v>347-469-0378</v>
      </c>
      <c r="AN11" s="36" t="str">
        <f t="shared" si="12"/>
        <v>Frank.J.Sabia@ubs.com</v>
      </c>
      <c r="AO11" s="36" t="str">
        <f t="shared" si="12"/>
        <v>732-349-0111</v>
      </c>
      <c r="AP11" s="36" t="str">
        <f t="shared" si="12"/>
        <v>Sabia</v>
      </c>
      <c r="AQ11" s="36" t="str">
        <f t="shared" si="12"/>
        <v>-</v>
      </c>
      <c r="AR11" s="36" t="str">
        <f t="shared" si="12"/>
        <v>-</v>
      </c>
      <c r="AS11" s="36" t="str">
        <f t="shared" si="12"/>
        <v>-</v>
      </c>
      <c r="AT11" s="36" t="str">
        <f t="shared" si="12"/>
        <v>-</v>
      </c>
      <c r="AU11" s="36" t="str">
        <f t="shared" si="12"/>
        <v>-</v>
      </c>
      <c r="AW11" s="37" t="str">
        <f>IF(LEN(Form!$C8)&gt;0,ROW(Form!$C8)-ROW(Form!$C$6),"")</f>
        <v/>
      </c>
    </row>
    <row r="12" spans="2:49" x14ac:dyDescent="0.25">
      <c r="B12" s="37">
        <v>4</v>
      </c>
      <c r="C12" s="36" t="str">
        <f>IFERROR(IF(INDEX(Database!$B$6:$Q$305,Calc!$B12,Calc!C$7)="","",INDEX(Database!$B$6:$Q$305,Calc!$B12,Calc!C$7)),"")</f>
        <v>Services</v>
      </c>
      <c r="D12" s="36" t="str">
        <f>IFERROR(IF(INDEX(Database!$B$6:$Q$305,Calc!$B12,Calc!D$7)="","",INDEX(Database!$B$6:$Q$305,Calc!$B12,Calc!D$7)),"")</f>
        <v>Nicole</v>
      </c>
      <c r="E12" s="36" t="str">
        <f>IFERROR(IF(INDEX(Database!$B$6:$Q$305,Calc!$B12,Calc!E$7)="","",INDEX(Database!$B$6:$Q$305,Calc!$B12,Calc!E$7)),"")</f>
        <v>Andres</v>
      </c>
      <c r="F12" s="36" t="str">
        <f>IFERROR(IF(INDEX(Database!$B$6:$Q$305,Calc!$B12,Calc!F$7)="","",INDEX(Database!$B$6:$Q$305,Calc!$B12,Calc!F$7)),"")</f>
        <v>Plumber</v>
      </c>
      <c r="G12" s="36" t="str">
        <f>IFERROR(IF(INDEX(Database!$B$6:$Q$305,Calc!$B12,Calc!G$7)="","",INDEX(Database!$B$6:$Q$305,Calc!$B12,Calc!G$7)),"")</f>
        <v>XYZ Plumber</v>
      </c>
      <c r="H12" s="36" t="str">
        <f>IFERROR(IF(INDEX(Database!$B$6:$Q$305,Calc!$B12,Calc!H$7)="","",INDEX(Database!$B$6:$Q$305,Calc!$B12,Calc!H$7)),"")</f>
        <v>585-563-6648</v>
      </c>
      <c r="I12" s="36" t="str">
        <f>IFERROR(IF(INDEX(Database!$B$6:$Q$305,Calc!$B12,Calc!I$7)="","",INDEX(Database!$B$6:$Q$305,Calc!$B12,Calc!I$7)),"")</f>
        <v>andresxyz@plumber.com</v>
      </c>
      <c r="J12" s="36" t="str">
        <f>IFERROR(IF(INDEX(Database!$B$6:$Q$305,Calc!$B12,Calc!J$7)="","",INDEX(Database!$B$6:$Q$305,Calc!$B12,Calc!J$7)),"")</f>
        <v>646-233-6736</v>
      </c>
      <c r="K12" s="36" t="str">
        <f>IFERROR(IF(INDEX(Database!$B$6:$Q$305,Calc!$B12,Calc!K$7)="","",INDEX(Database!$B$6:$Q$305,Calc!$B12,Calc!K$7)),"")</f>
        <v>nicole.primack@credit-suisse.com</v>
      </c>
      <c r="L12" s="36" t="str">
        <f>IFERROR(IF(INDEX(Database!$B$6:$Q$305,Calc!$B12,Calc!L$7)="","",INDEX(Database!$B$6:$Q$305,Calc!$B12,Calc!L$7)),"")</f>
        <v>201-434-3392</v>
      </c>
      <c r="M12" s="36" t="str">
        <f>IFERROR(IF(INDEX(Database!$B$6:$Q$305,Calc!$B12,Calc!M$7)="","",INDEX(Database!$B$6:$Q$305,Calc!$B12,Calc!M$7)),"")</f>
        <v/>
      </c>
      <c r="N12" s="36" t="str">
        <f>IFERROR(IF(INDEX(Database!$B$6:$Q$305,Calc!$B12,Calc!N$7)="","",INDEX(Database!$B$6:$Q$305,Calc!$B12,Calc!N$7)),"")</f>
        <v/>
      </c>
      <c r="O12" s="36" t="str">
        <f>IFERROR(IF(INDEX(Database!$B$6:$Q$305,Calc!$B12,Calc!O$7)="","",INDEX(Database!$B$6:$Q$305,Calc!$B12,Calc!O$7)),"")</f>
        <v/>
      </c>
      <c r="P12" s="36" t="str">
        <f>IFERROR(IF(INDEX(Database!$B$6:$Q$305,Calc!$B12,Calc!P$7)="","",INDEX(Database!$B$6:$Q$305,Calc!$B12,Calc!P$7)),"")</f>
        <v/>
      </c>
      <c r="Q12" s="36" t="str">
        <f>IFERROR(IF(INDEX(Database!$B$6:$Q$305,Calc!$B12,Calc!Q$7)="","",INDEX(Database!$B$6:$Q$305,Calc!$B12,Calc!Q$7)),"")</f>
        <v/>
      </c>
      <c r="R12" s="36" t="str">
        <f>IFERROR(IF(INDEX(Database!$B$6:$Q$305,Calc!$B12,Calc!R$7)="","",INDEX(Database!$B$6:$Q$305,Calc!$B12,Calc!R$7)),"")</f>
        <v/>
      </c>
      <c r="V12" s="36" t="str">
        <f t="shared" si="6"/>
        <v>Services</v>
      </c>
      <c r="X12" s="36" t="str">
        <f>IFERROR(IF(COUNTIF($V$9:$V12,$V12)&gt;1,"",$V12),"")</f>
        <v>Services</v>
      </c>
      <c r="Z12" s="37">
        <f t="shared" si="7"/>
        <v>4</v>
      </c>
      <c r="AA12" s="37">
        <f t="shared" si="8"/>
        <v>7</v>
      </c>
      <c r="AB12" s="36" t="str">
        <f t="shared" si="9"/>
        <v>Health</v>
      </c>
      <c r="AD12" s="37" t="str">
        <f t="shared" si="4"/>
        <v/>
      </c>
      <c r="AE12" s="37">
        <f t="shared" si="10"/>
        <v>11</v>
      </c>
      <c r="AF12" s="42" t="str">
        <f t="shared" si="11"/>
        <v>Michael Bapis</v>
      </c>
      <c r="AG12" s="36" t="str">
        <f t="shared" si="12"/>
        <v>Michael</v>
      </c>
      <c r="AH12" s="36" t="str">
        <f t="shared" si="12"/>
        <v>Bapis</v>
      </c>
      <c r="AI12" s="36" t="str">
        <f t="shared" si="12"/>
        <v>Brother</v>
      </c>
      <c r="AJ12" s="36" t="str">
        <f t="shared" si="12"/>
        <v>-</v>
      </c>
      <c r="AK12" s="36" t="str">
        <f t="shared" si="12"/>
        <v>212-673-8400</v>
      </c>
      <c r="AL12" s="36" t="str">
        <f t="shared" si="12"/>
        <v>-</v>
      </c>
      <c r="AM12" s="36" t="str">
        <f t="shared" si="12"/>
        <v>212-704-4343</v>
      </c>
      <c r="AN12" s="36" t="str">
        <f t="shared" si="12"/>
        <v>mbapis@hightoweradvisors.com</v>
      </c>
      <c r="AO12" s="36" t="str">
        <f t="shared" si="12"/>
        <v>732-662-2299</v>
      </c>
      <c r="AP12" s="36" t="str">
        <f t="shared" si="12"/>
        <v>MBapis</v>
      </c>
      <c r="AQ12" s="36" t="str">
        <f t="shared" si="12"/>
        <v>-</v>
      </c>
      <c r="AR12" s="36" t="str">
        <f t="shared" si="12"/>
        <v>-</v>
      </c>
      <c r="AS12" s="36" t="str">
        <f t="shared" si="12"/>
        <v>-</v>
      </c>
      <c r="AT12" s="36" t="str">
        <f t="shared" si="12"/>
        <v>-</v>
      </c>
      <c r="AU12" s="36" t="str">
        <f t="shared" si="12"/>
        <v>-</v>
      </c>
      <c r="AW12" s="37">
        <f>IF(LEN(Form!$C9)&gt;0,ROW(Form!$C9)-ROW(Form!$C$6),"")</f>
        <v>3</v>
      </c>
    </row>
    <row r="13" spans="2:49" x14ac:dyDescent="0.25">
      <c r="B13" s="37">
        <v>5</v>
      </c>
      <c r="C13" s="36" t="str">
        <f>IFERROR(IF(INDEX(Database!$B$6:$Q$305,Calc!$B13,Calc!C$7)="","",INDEX(Database!$B$6:$Q$305,Calc!$B13,Calc!C$7)),"")</f>
        <v>Services</v>
      </c>
      <c r="D13" s="36" t="str">
        <f>IFERROR(IF(INDEX(Database!$B$6:$Q$305,Calc!$B13,Calc!D$7)="","",INDEX(Database!$B$6:$Q$305,Calc!$B13,Calc!D$7)),"")</f>
        <v>Leonard</v>
      </c>
      <c r="E13" s="36" t="str">
        <f>IFERROR(IF(INDEX(Database!$B$6:$Q$305,Calc!$B13,Calc!E$7)="","",INDEX(Database!$B$6:$Q$305,Calc!$B13,Calc!E$7)),"")</f>
        <v>Boccia</v>
      </c>
      <c r="F13" s="36" t="str">
        <f>IFERROR(IF(INDEX(Database!$B$6:$Q$305,Calc!$B13,Calc!F$7)="","",INDEX(Database!$B$6:$Q$305,Calc!$B13,Calc!F$7)),"")</f>
        <v xml:space="preserve">Electrician </v>
      </c>
      <c r="G13" s="36" t="str">
        <f>IFERROR(IF(INDEX(Database!$B$6:$Q$305,Calc!$B13,Calc!G$7)="","",INDEX(Database!$B$6:$Q$305,Calc!$B13,Calc!G$7)),"")</f>
        <v xml:space="preserve">ABC Electrician </v>
      </c>
      <c r="H13" s="36" t="str">
        <f>IFERROR(IF(INDEX(Database!$B$6:$Q$305,Calc!$B13,Calc!H$7)="","",INDEX(Database!$B$6:$Q$305,Calc!$B13,Calc!H$7)),"")</f>
        <v>585-266-5770</v>
      </c>
      <c r="I13" s="36" t="str">
        <f>IFERROR(IF(INDEX(Database!$B$6:$Q$305,Calc!$B13,Calc!I$7)="","",INDEX(Database!$B$6:$Q$305,Calc!$B13,Calc!I$7)),"")</f>
        <v>bocciaabc@mail.com</v>
      </c>
      <c r="J13" s="36" t="str">
        <f>IFERROR(IF(INDEX(Database!$B$6:$Q$305,Calc!$B13,Calc!J$7)="","",INDEX(Database!$B$6:$Q$305,Calc!$B13,Calc!J$7)),"")</f>
        <v>917-668-2222</v>
      </c>
      <c r="K13" s="36" t="str">
        <f>IFERROR(IF(INDEX(Database!$B$6:$Q$305,Calc!$B13,Calc!K$7)="","",INDEX(Database!$B$6:$Q$305,Calc!$B13,Calc!K$7)),"")</f>
        <v>Leonard.Boc@wellsfargoadvisors.com</v>
      </c>
      <c r="L13" s="36" t="str">
        <f>IFERROR(IF(INDEX(Database!$B$6:$Q$305,Calc!$B13,Calc!L$7)="","",INDEX(Database!$B$6:$Q$305,Calc!$B13,Calc!L$7)),"")</f>
        <v>201-432-8111</v>
      </c>
      <c r="M13" s="36" t="str">
        <f>IFERROR(IF(INDEX(Database!$B$6:$Q$305,Calc!$B13,Calc!M$7)="","",INDEX(Database!$B$6:$Q$305,Calc!$B13,Calc!M$7)),"")</f>
        <v/>
      </c>
      <c r="N13" s="36" t="str">
        <f>IFERROR(IF(INDEX(Database!$B$6:$Q$305,Calc!$B13,Calc!N$7)="","",INDEX(Database!$B$6:$Q$305,Calc!$B13,Calc!N$7)),"")</f>
        <v/>
      </c>
      <c r="O13" s="36" t="str">
        <f>IFERROR(IF(INDEX(Database!$B$6:$Q$305,Calc!$B13,Calc!O$7)="","",INDEX(Database!$B$6:$Q$305,Calc!$B13,Calc!O$7)),"")</f>
        <v/>
      </c>
      <c r="P13" s="36" t="str">
        <f>IFERROR(IF(INDEX(Database!$B$6:$Q$305,Calc!$B13,Calc!P$7)="","",INDEX(Database!$B$6:$Q$305,Calc!$B13,Calc!P$7)),"")</f>
        <v/>
      </c>
      <c r="Q13" s="36" t="str">
        <f>IFERROR(IF(INDEX(Database!$B$6:$Q$305,Calc!$B13,Calc!Q$7)="","",INDEX(Database!$B$6:$Q$305,Calc!$B13,Calc!Q$7)),"")</f>
        <v/>
      </c>
      <c r="R13" s="36" t="str">
        <f>IFERROR(IF(INDEX(Database!$B$6:$Q$305,Calc!$B13,Calc!R$7)="","",INDEX(Database!$B$6:$Q$305,Calc!$B13,Calc!R$7)),"")</f>
        <v/>
      </c>
      <c r="V13" s="36" t="str">
        <f t="shared" si="6"/>
        <v>Services</v>
      </c>
      <c r="X13" s="36" t="str">
        <f>IFERROR(IF(COUNTIF($V$9:$V13,$V13)&gt;1,"",$V13),"")</f>
        <v/>
      </c>
      <c r="Z13" s="37" t="str">
        <f t="shared" si="7"/>
        <v/>
      </c>
      <c r="AA13" s="37" t="str">
        <f t="shared" si="8"/>
        <v/>
      </c>
      <c r="AB13" s="36" t="str">
        <f t="shared" si="9"/>
        <v/>
      </c>
      <c r="AD13" s="37" t="str">
        <f t="shared" si="4"/>
        <v/>
      </c>
      <c r="AE13" s="37" t="str">
        <f t="shared" si="10"/>
        <v/>
      </c>
      <c r="AF13" s="42" t="str">
        <f t="shared" si="11"/>
        <v/>
      </c>
      <c r="AG13" s="36" t="str">
        <f t="shared" si="12"/>
        <v/>
      </c>
      <c r="AH13" s="36" t="str">
        <f t="shared" si="12"/>
        <v/>
      </c>
      <c r="AI13" s="36" t="str">
        <f t="shared" si="12"/>
        <v/>
      </c>
      <c r="AJ13" s="36" t="str">
        <f t="shared" si="12"/>
        <v/>
      </c>
      <c r="AK13" s="36" t="str">
        <f t="shared" si="12"/>
        <v/>
      </c>
      <c r="AL13" s="36" t="str">
        <f t="shared" si="12"/>
        <v/>
      </c>
      <c r="AM13" s="36" t="str">
        <f t="shared" si="12"/>
        <v/>
      </c>
      <c r="AN13" s="36" t="str">
        <f t="shared" si="12"/>
        <v/>
      </c>
      <c r="AO13" s="36" t="str">
        <f t="shared" si="12"/>
        <v/>
      </c>
      <c r="AP13" s="36" t="str">
        <f t="shared" si="12"/>
        <v/>
      </c>
      <c r="AQ13" s="36" t="str">
        <f t="shared" si="12"/>
        <v/>
      </c>
      <c r="AR13" s="36" t="str">
        <f t="shared" si="12"/>
        <v/>
      </c>
      <c r="AS13" s="36" t="str">
        <f t="shared" si="12"/>
        <v/>
      </c>
      <c r="AT13" s="36" t="str">
        <f t="shared" si="12"/>
        <v/>
      </c>
      <c r="AU13" s="36" t="str">
        <f t="shared" si="12"/>
        <v/>
      </c>
      <c r="AW13" s="37" t="str">
        <f>IF(LEN(Form!$C10)&gt;0,ROW(Form!$C10)-ROW(Form!$C$6),"")</f>
        <v/>
      </c>
    </row>
    <row r="14" spans="2:49" x14ac:dyDescent="0.25">
      <c r="B14" s="37">
        <v>6</v>
      </c>
      <c r="C14" s="36" t="str">
        <f>IFERROR(IF(INDEX(Database!$B$6:$Q$305,Calc!$B14,Calc!C$7)="","",INDEX(Database!$B$6:$Q$305,Calc!$B14,Calc!C$7)),"")</f>
        <v>Services</v>
      </c>
      <c r="D14" s="36" t="str">
        <f>IFERROR(IF(INDEX(Database!$B$6:$Q$305,Calc!$B14,Calc!D$7)="","",INDEX(Database!$B$6:$Q$305,Calc!$B14,Calc!D$7)),"")</f>
        <v>William</v>
      </c>
      <c r="E14" s="36" t="str">
        <f>IFERROR(IF(INDEX(Database!$B$6:$Q$305,Calc!$B14,Calc!E$7)="","",INDEX(Database!$B$6:$Q$305,Calc!$B14,Calc!E$7)),"")</f>
        <v>Einstein</v>
      </c>
      <c r="F14" s="36" t="str">
        <f>IFERROR(IF(INDEX(Database!$B$6:$Q$305,Calc!$B14,Calc!F$7)="","",INDEX(Database!$B$6:$Q$305,Calc!$B14,Calc!F$7)),"")</f>
        <v>Cable Tv</v>
      </c>
      <c r="G14" s="36" t="str">
        <f>IFERROR(IF(INDEX(Database!$B$6:$Q$305,Calc!$B14,Calc!G$7)="","",INDEX(Database!$B$6:$Q$305,Calc!$B14,Calc!G$7)),"")</f>
        <v>QWE Cable Tv</v>
      </c>
      <c r="H14" s="36" t="str">
        <f>IFERROR(IF(INDEX(Database!$B$6:$Q$305,Calc!$B14,Calc!H$7)="","",INDEX(Database!$B$6:$Q$305,Calc!$B14,Calc!H$7)),"")</f>
        <v>585-209-9097</v>
      </c>
      <c r="I14" s="36" t="str">
        <f>IFERROR(IF(INDEX(Database!$B$6:$Q$305,Calc!$B14,Calc!I$7)="","",INDEX(Database!$B$6:$Q$305,Calc!$B14,Calc!I$7)),"")</f>
        <v>einstein@mail.com</v>
      </c>
      <c r="J14" s="36" t="str">
        <f>IFERROR(IF(INDEX(Database!$B$6:$Q$305,Calc!$B14,Calc!J$7)="","",INDEX(Database!$B$6:$Q$305,Calc!$B14,Calc!J$7)),"")</f>
        <v>347-308-9002</v>
      </c>
      <c r="K14" s="36" t="str">
        <f>IFERROR(IF(INDEX(Database!$B$6:$Q$305,Calc!$B14,Calc!K$7)="","",INDEX(Database!$B$6:$Q$305,Calc!$B14,Calc!K$7)),"")</f>
        <v>william.einstein@ubs.com</v>
      </c>
      <c r="L14" s="36" t="str">
        <f>IFERROR(IF(INDEX(Database!$B$6:$Q$305,Calc!$B14,Calc!L$7)="","",INDEX(Database!$B$6:$Q$305,Calc!$B14,Calc!L$7)),"")</f>
        <v>201-222-1055</v>
      </c>
      <c r="M14" s="36" t="str">
        <f>IFERROR(IF(INDEX(Database!$B$6:$Q$305,Calc!$B14,Calc!M$7)="","",INDEX(Database!$B$6:$Q$305,Calc!$B14,Calc!M$7)),"")</f>
        <v/>
      </c>
      <c r="N14" s="36" t="str">
        <f>IFERROR(IF(INDEX(Database!$B$6:$Q$305,Calc!$B14,Calc!N$7)="","",INDEX(Database!$B$6:$Q$305,Calc!$B14,Calc!N$7)),"")</f>
        <v/>
      </c>
      <c r="O14" s="36" t="str">
        <f>IFERROR(IF(INDEX(Database!$B$6:$Q$305,Calc!$B14,Calc!O$7)="","",INDEX(Database!$B$6:$Q$305,Calc!$B14,Calc!O$7)),"")</f>
        <v/>
      </c>
      <c r="P14" s="36" t="str">
        <f>IFERROR(IF(INDEX(Database!$B$6:$Q$305,Calc!$B14,Calc!P$7)="","",INDEX(Database!$B$6:$Q$305,Calc!$B14,Calc!P$7)),"")</f>
        <v/>
      </c>
      <c r="Q14" s="36" t="str">
        <f>IFERROR(IF(INDEX(Database!$B$6:$Q$305,Calc!$B14,Calc!Q$7)="","",INDEX(Database!$B$6:$Q$305,Calc!$B14,Calc!Q$7)),"")</f>
        <v/>
      </c>
      <c r="R14" s="36" t="str">
        <f>IFERROR(IF(INDEX(Database!$B$6:$Q$305,Calc!$B14,Calc!R$7)="","",INDEX(Database!$B$6:$Q$305,Calc!$B14,Calc!R$7)),"")</f>
        <v/>
      </c>
      <c r="V14" s="36" t="str">
        <f t="shared" si="6"/>
        <v>Services</v>
      </c>
      <c r="X14" s="36" t="str">
        <f>IFERROR(IF(COUNTIF($V$9:$V14,$V14)&gt;1,"",$V14),"")</f>
        <v/>
      </c>
      <c r="Z14" s="37" t="str">
        <f t="shared" si="7"/>
        <v/>
      </c>
      <c r="AA14" s="37" t="str">
        <f t="shared" si="8"/>
        <v/>
      </c>
      <c r="AB14" s="36" t="str">
        <f t="shared" si="9"/>
        <v/>
      </c>
      <c r="AD14" s="37" t="str">
        <f t="shared" si="4"/>
        <v/>
      </c>
      <c r="AE14" s="37" t="str">
        <f t="shared" si="10"/>
        <v/>
      </c>
      <c r="AF14" s="42" t="str">
        <f t="shared" si="11"/>
        <v/>
      </c>
      <c r="AG14" s="36" t="str">
        <f t="shared" si="12"/>
        <v/>
      </c>
      <c r="AH14" s="36" t="str">
        <f t="shared" si="12"/>
        <v/>
      </c>
      <c r="AI14" s="36" t="str">
        <f t="shared" si="12"/>
        <v/>
      </c>
      <c r="AJ14" s="36" t="str">
        <f t="shared" si="12"/>
        <v/>
      </c>
      <c r="AK14" s="36" t="str">
        <f t="shared" si="12"/>
        <v/>
      </c>
      <c r="AL14" s="36" t="str">
        <f t="shared" si="12"/>
        <v/>
      </c>
      <c r="AM14" s="36" t="str">
        <f t="shared" si="12"/>
        <v/>
      </c>
      <c r="AN14" s="36" t="str">
        <f t="shared" si="12"/>
        <v/>
      </c>
      <c r="AO14" s="36" t="str">
        <f t="shared" si="12"/>
        <v/>
      </c>
      <c r="AP14" s="36" t="str">
        <f t="shared" si="12"/>
        <v/>
      </c>
      <c r="AQ14" s="36" t="str">
        <f t="shared" si="12"/>
        <v/>
      </c>
      <c r="AR14" s="36" t="str">
        <f t="shared" si="12"/>
        <v/>
      </c>
      <c r="AS14" s="36" t="str">
        <f t="shared" si="12"/>
        <v/>
      </c>
      <c r="AT14" s="36" t="str">
        <f t="shared" si="12"/>
        <v/>
      </c>
      <c r="AU14" s="36" t="str">
        <f t="shared" si="12"/>
        <v/>
      </c>
      <c r="AW14" s="37">
        <f>IF(LEN(Form!$C11)&gt;0,ROW(Form!$C11)-ROW(Form!$C$6),"")</f>
        <v>5</v>
      </c>
    </row>
    <row r="15" spans="2:49" x14ac:dyDescent="0.25">
      <c r="B15" s="37">
        <v>7</v>
      </c>
      <c r="C15" s="36" t="str">
        <f>IFERROR(IF(INDEX(Database!$B$6:$Q$305,Calc!$B15,Calc!C$7)="","",INDEX(Database!$B$6:$Q$305,Calc!$B15,Calc!C$7)),"")</f>
        <v>Health</v>
      </c>
      <c r="D15" s="36" t="str">
        <f>IFERROR(IF(INDEX(Database!$B$6:$Q$305,Calc!$B15,Calc!D$7)="","",INDEX(Database!$B$6:$Q$305,Calc!$B15,Calc!D$7)),"")</f>
        <v>Craig</v>
      </c>
      <c r="E15" s="36" t="str">
        <f>IFERROR(IF(INDEX(Database!$B$6:$Q$305,Calc!$B15,Calc!E$7)="","",INDEX(Database!$B$6:$Q$305,Calc!$B15,Calc!E$7)),"")</f>
        <v>Pastolove</v>
      </c>
      <c r="F15" s="36" t="str">
        <f>IFERROR(IF(INDEX(Database!$B$6:$Q$305,Calc!$B15,Calc!F$7)="","",INDEX(Database!$B$6:$Q$305,Calc!$B15,Calc!F$7)),"")</f>
        <v>Family Doctor</v>
      </c>
      <c r="G15" s="36" t="str">
        <f>IFERROR(IF(INDEX(Database!$B$6:$Q$305,Calc!$B15,Calc!G$7)="","",INDEX(Database!$B$6:$Q$305,Calc!$B15,Calc!G$7)),"")</f>
        <v/>
      </c>
      <c r="H15" s="36" t="str">
        <f>IFERROR(IF(INDEX(Database!$B$6:$Q$305,Calc!$B15,Calc!H$7)="","",INDEX(Database!$B$6:$Q$305,Calc!$B15,Calc!H$7)),"")</f>
        <v>585-723-3360</v>
      </c>
      <c r="I15" s="36" t="str">
        <f>IFERROR(IF(INDEX(Database!$B$6:$Q$305,Calc!$B15,Calc!I$7)="","",INDEX(Database!$B$6:$Q$305,Calc!$B15,Calc!I$7)),"")</f>
        <v/>
      </c>
      <c r="J15" s="36" t="str">
        <f>IFERROR(IF(INDEX(Database!$B$6:$Q$305,Calc!$B15,Calc!J$7)="","",INDEX(Database!$B$6:$Q$305,Calc!$B15,Calc!J$7)),"")</f>
        <v>646-218-9857</v>
      </c>
      <c r="K15" s="36" t="str">
        <f>IFERROR(IF(INDEX(Database!$B$6:$Q$305,Calc!$B15,Calc!K$7)="","",INDEX(Database!$B$6:$Q$305,Calc!$B15,Calc!K$7)),"")</f>
        <v>Craig.Pastolove@morganstanley.com</v>
      </c>
      <c r="L15" s="36" t="str">
        <f>IFERROR(IF(INDEX(Database!$B$6:$Q$305,Calc!$B15,Calc!L$7)="","",INDEX(Database!$B$6:$Q$305,Calc!$B15,Calc!L$7)),"")</f>
        <v>201-839-5914</v>
      </c>
      <c r="M15" s="36" t="str">
        <f>IFERROR(IF(INDEX(Database!$B$6:$Q$305,Calc!$B15,Calc!M$7)="","",INDEX(Database!$B$6:$Q$305,Calc!$B15,Calc!M$7)),"")</f>
        <v/>
      </c>
      <c r="N15" s="36" t="str">
        <f>IFERROR(IF(INDEX(Database!$B$6:$Q$305,Calc!$B15,Calc!N$7)="","",INDEX(Database!$B$6:$Q$305,Calc!$B15,Calc!N$7)),"")</f>
        <v/>
      </c>
      <c r="O15" s="36" t="str">
        <f>IFERROR(IF(INDEX(Database!$B$6:$Q$305,Calc!$B15,Calc!O$7)="","",INDEX(Database!$B$6:$Q$305,Calc!$B15,Calc!O$7)),"")</f>
        <v/>
      </c>
      <c r="P15" s="36" t="str">
        <f>IFERROR(IF(INDEX(Database!$B$6:$Q$305,Calc!$B15,Calc!P$7)="","",INDEX(Database!$B$6:$Q$305,Calc!$B15,Calc!P$7)),"")</f>
        <v/>
      </c>
      <c r="Q15" s="36" t="str">
        <f>IFERROR(IF(INDEX(Database!$B$6:$Q$305,Calc!$B15,Calc!Q$7)="","",INDEX(Database!$B$6:$Q$305,Calc!$B15,Calc!Q$7)),"")</f>
        <v/>
      </c>
      <c r="R15" s="36" t="str">
        <f>IFERROR(IF(INDEX(Database!$B$6:$Q$305,Calc!$B15,Calc!R$7)="","",INDEX(Database!$B$6:$Q$305,Calc!$B15,Calc!R$7)),"")</f>
        <v/>
      </c>
      <c r="V15" s="36" t="str">
        <f t="shared" si="6"/>
        <v>Health</v>
      </c>
      <c r="X15" s="36" t="str">
        <f>IFERROR(IF(COUNTIF($V$9:$V15,$V15)&gt;1,"",$V15),"")</f>
        <v>Health</v>
      </c>
      <c r="Z15" s="37">
        <f t="shared" si="7"/>
        <v>7</v>
      </c>
      <c r="AA15" s="37" t="str">
        <f t="shared" si="8"/>
        <v/>
      </c>
      <c r="AB15" s="36" t="str">
        <f t="shared" si="9"/>
        <v/>
      </c>
      <c r="AD15" s="37" t="str">
        <f t="shared" si="4"/>
        <v/>
      </c>
      <c r="AE15" s="37" t="str">
        <f t="shared" si="10"/>
        <v/>
      </c>
      <c r="AF15" s="42" t="str">
        <f t="shared" si="11"/>
        <v/>
      </c>
      <c r="AG15" s="36" t="str">
        <f t="shared" si="12"/>
        <v/>
      </c>
      <c r="AH15" s="36" t="str">
        <f t="shared" si="12"/>
        <v/>
      </c>
      <c r="AI15" s="36" t="str">
        <f t="shared" si="12"/>
        <v/>
      </c>
      <c r="AJ15" s="36" t="str">
        <f t="shared" si="12"/>
        <v/>
      </c>
      <c r="AK15" s="36" t="str">
        <f t="shared" si="12"/>
        <v/>
      </c>
      <c r="AL15" s="36" t="str">
        <f t="shared" si="12"/>
        <v/>
      </c>
      <c r="AM15" s="36" t="str">
        <f t="shared" si="12"/>
        <v/>
      </c>
      <c r="AN15" s="36" t="str">
        <f t="shared" si="12"/>
        <v/>
      </c>
      <c r="AO15" s="36" t="str">
        <f t="shared" si="12"/>
        <v/>
      </c>
      <c r="AP15" s="36" t="str">
        <f t="shared" si="12"/>
        <v/>
      </c>
      <c r="AQ15" s="36" t="str">
        <f t="shared" si="12"/>
        <v/>
      </c>
      <c r="AR15" s="36" t="str">
        <f t="shared" si="12"/>
        <v/>
      </c>
      <c r="AS15" s="36" t="str">
        <f t="shared" si="12"/>
        <v/>
      </c>
      <c r="AT15" s="36" t="str">
        <f t="shared" si="12"/>
        <v/>
      </c>
      <c r="AU15" s="36" t="str">
        <f t="shared" si="12"/>
        <v/>
      </c>
      <c r="AW15" s="37" t="str">
        <f>IF(LEN(Form!$C12)&gt;0,ROW(Form!$C12)-ROW(Form!$C$6),"")</f>
        <v/>
      </c>
    </row>
    <row r="16" spans="2:49" x14ac:dyDescent="0.25">
      <c r="B16" s="37">
        <v>8</v>
      </c>
      <c r="C16" s="36" t="str">
        <f>IFERROR(IF(INDEX(Database!$B$6:$Q$305,Calc!$B16,Calc!C$7)="","",INDEX(Database!$B$6:$Q$305,Calc!$B16,Calc!C$7)),"")</f>
        <v>Work</v>
      </c>
      <c r="D16" s="36" t="str">
        <f>IFERROR(IF(INDEX(Database!$B$6:$Q$305,Calc!$B16,Calc!D$7)="","",INDEX(Database!$B$6:$Q$305,Calc!$B16,Calc!D$7)),"")</f>
        <v>Geri</v>
      </c>
      <c r="E16" s="36" t="str">
        <f>IFERROR(IF(INDEX(Database!$B$6:$Q$305,Calc!$B16,Calc!E$7)="","",INDEX(Database!$B$6:$Q$305,Calc!$B16,Calc!E$7)),"")</f>
        <v>Pell</v>
      </c>
      <c r="F16" s="36" t="str">
        <f>IFERROR(IF(INDEX(Database!$B$6:$Q$305,Calc!$B16,Calc!F$7)="","",INDEX(Database!$B$6:$Q$305,Calc!$B16,Calc!F$7)),"")</f>
        <v>Veterinary</v>
      </c>
      <c r="G16" s="36" t="str">
        <f>IFERROR(IF(INDEX(Database!$B$6:$Q$305,Calc!$B16,Calc!G$7)="","",INDEX(Database!$B$6:$Q$305,Calc!$B16,Calc!G$7)),"")</f>
        <v/>
      </c>
      <c r="H16" s="36" t="str">
        <f>IFERROR(IF(INDEX(Database!$B$6:$Q$305,Calc!$B16,Calc!H$7)="","",INDEX(Database!$B$6:$Q$305,Calc!$B16,Calc!H$7)),"")</f>
        <v>585-743-7047</v>
      </c>
      <c r="I16" s="36" t="str">
        <f>IFERROR(IF(INDEX(Database!$B$6:$Q$305,Calc!$B16,Calc!I$7)="","",INDEX(Database!$B$6:$Q$305,Calc!$B16,Calc!I$7)),"")</f>
        <v/>
      </c>
      <c r="J16" s="36" t="str">
        <f>IFERROR(IF(INDEX(Database!$B$6:$Q$305,Calc!$B16,Calc!J$7)="","",INDEX(Database!$B$6:$Q$305,Calc!$B16,Calc!J$7)),"")</f>
        <v>212-686-5566</v>
      </c>
      <c r="K16" s="36" t="str">
        <f>IFERROR(IF(INDEX(Database!$B$6:$Q$305,Calc!$B16,Calc!K$7)="","",INDEX(Database!$B$6:$Q$305,Calc!$B16,Calc!K$7)),"")</f>
        <v>geri.e.pell@ampf.com</v>
      </c>
      <c r="L16" s="36" t="str">
        <f>IFERROR(IF(INDEX(Database!$B$6:$Q$305,Calc!$B16,Calc!L$7)="","",INDEX(Database!$B$6:$Q$305,Calc!$B16,Calc!L$7)),"")</f>
        <v>646-714-1779</v>
      </c>
      <c r="M16" s="36" t="str">
        <f>IFERROR(IF(INDEX(Database!$B$6:$Q$305,Calc!$B16,Calc!M$7)="","",INDEX(Database!$B$6:$Q$305,Calc!$B16,Calc!M$7)),"")</f>
        <v/>
      </c>
      <c r="N16" s="36" t="str">
        <f>IFERROR(IF(INDEX(Database!$B$6:$Q$305,Calc!$B16,Calc!N$7)="","",INDEX(Database!$B$6:$Q$305,Calc!$B16,Calc!N$7)),"")</f>
        <v/>
      </c>
      <c r="O16" s="36" t="str">
        <f>IFERROR(IF(INDEX(Database!$B$6:$Q$305,Calc!$B16,Calc!O$7)="","",INDEX(Database!$B$6:$Q$305,Calc!$B16,Calc!O$7)),"")</f>
        <v/>
      </c>
      <c r="P16" s="36" t="str">
        <f>IFERROR(IF(INDEX(Database!$B$6:$Q$305,Calc!$B16,Calc!P$7)="","",INDEX(Database!$B$6:$Q$305,Calc!$B16,Calc!P$7)),"")</f>
        <v/>
      </c>
      <c r="Q16" s="36" t="str">
        <f>IFERROR(IF(INDEX(Database!$B$6:$Q$305,Calc!$B16,Calc!Q$7)="","",INDEX(Database!$B$6:$Q$305,Calc!$B16,Calc!Q$7)),"")</f>
        <v/>
      </c>
      <c r="R16" s="36" t="str">
        <f>IFERROR(IF(INDEX(Database!$B$6:$Q$305,Calc!$B16,Calc!R$7)="","",INDEX(Database!$B$6:$Q$305,Calc!$B16,Calc!R$7)),"")</f>
        <v/>
      </c>
      <c r="V16" s="36" t="str">
        <f t="shared" si="6"/>
        <v>Work</v>
      </c>
      <c r="X16" s="36" t="str">
        <f>IFERROR(IF(COUNTIF($V$9:$V16,$V16)&gt;1,"",$V16),"")</f>
        <v/>
      </c>
      <c r="Z16" s="37" t="str">
        <f t="shared" si="7"/>
        <v/>
      </c>
      <c r="AA16" s="37" t="str">
        <f t="shared" si="8"/>
        <v/>
      </c>
      <c r="AB16" s="36" t="str">
        <f t="shared" si="9"/>
        <v/>
      </c>
      <c r="AD16" s="37" t="str">
        <f t="shared" si="4"/>
        <v/>
      </c>
      <c r="AE16" s="37" t="str">
        <f t="shared" si="10"/>
        <v/>
      </c>
      <c r="AF16" s="42" t="str">
        <f t="shared" si="11"/>
        <v/>
      </c>
      <c r="AG16" s="36" t="str">
        <f t="shared" si="12"/>
        <v/>
      </c>
      <c r="AH16" s="36" t="str">
        <f t="shared" si="12"/>
        <v/>
      </c>
      <c r="AI16" s="36" t="str">
        <f t="shared" si="12"/>
        <v/>
      </c>
      <c r="AJ16" s="36" t="str">
        <f t="shared" si="12"/>
        <v/>
      </c>
      <c r="AK16" s="36" t="str">
        <f t="shared" si="12"/>
        <v/>
      </c>
      <c r="AL16" s="36" t="str">
        <f t="shared" si="12"/>
        <v/>
      </c>
      <c r="AM16" s="36" t="str">
        <f t="shared" si="12"/>
        <v/>
      </c>
      <c r="AN16" s="36" t="str">
        <f t="shared" si="12"/>
        <v/>
      </c>
      <c r="AO16" s="36" t="str">
        <f t="shared" si="12"/>
        <v/>
      </c>
      <c r="AP16" s="36" t="str">
        <f t="shared" si="12"/>
        <v/>
      </c>
      <c r="AQ16" s="36" t="str">
        <f t="shared" si="12"/>
        <v/>
      </c>
      <c r="AR16" s="36" t="str">
        <f t="shared" si="12"/>
        <v/>
      </c>
      <c r="AS16" s="36" t="str">
        <f t="shared" si="12"/>
        <v/>
      </c>
      <c r="AT16" s="36" t="str">
        <f t="shared" si="12"/>
        <v/>
      </c>
      <c r="AU16" s="36" t="str">
        <f t="shared" si="12"/>
        <v/>
      </c>
      <c r="AW16" s="37">
        <f>IF(LEN(Form!$C13)&gt;0,ROW(Form!$C13)-ROW(Form!$C$6),"")</f>
        <v>7</v>
      </c>
    </row>
    <row r="17" spans="2:49" x14ac:dyDescent="0.25">
      <c r="B17" s="37">
        <v>9</v>
      </c>
      <c r="C17" s="36" t="str">
        <f>IFERROR(IF(INDEX(Database!$B$6:$Q$305,Calc!$B17,Calc!C$7)="","",INDEX(Database!$B$6:$Q$305,Calc!$B17,Calc!C$7)),"")</f>
        <v>Family</v>
      </c>
      <c r="D17" s="36" t="str">
        <f>IFERROR(IF(INDEX(Database!$B$6:$Q$305,Calc!$B17,Calc!D$7)="","",INDEX(Database!$B$6:$Q$305,Calc!$B17,Calc!D$7)),"")</f>
        <v>Richard</v>
      </c>
      <c r="E17" s="36" t="str">
        <f>IFERROR(IF(INDEX(Database!$B$6:$Q$305,Calc!$B17,Calc!E$7)="","",INDEX(Database!$B$6:$Q$305,Calc!$B17,Calc!E$7)),"")</f>
        <v>Salvino</v>
      </c>
      <c r="F17" s="36" t="str">
        <f>IFERROR(IF(INDEX(Database!$B$6:$Q$305,Calc!$B17,Calc!F$7)="","",INDEX(Database!$B$6:$Q$305,Calc!$B17,Calc!F$7)),"")</f>
        <v>Husband</v>
      </c>
      <c r="G17" s="36" t="str">
        <f>IFERROR(IF(INDEX(Database!$B$6:$Q$305,Calc!$B17,Calc!G$7)="","",INDEX(Database!$B$6:$Q$305,Calc!$B17,Calc!G$7)),"")</f>
        <v/>
      </c>
      <c r="H17" s="36" t="str">
        <f>IFERROR(IF(INDEX(Database!$B$6:$Q$305,Calc!$B17,Calc!H$7)="","",INDEX(Database!$B$6:$Q$305,Calc!$B17,Calc!H$7)),"")</f>
        <v>585-563-4776</v>
      </c>
      <c r="I17" s="36" t="str">
        <f>IFERROR(IF(INDEX(Database!$B$6:$Q$305,Calc!$B17,Calc!I$7)="","",INDEX(Database!$B$6:$Q$305,Calc!$B17,Calc!I$7)),"")</f>
        <v/>
      </c>
      <c r="J17" s="36" t="str">
        <f>IFERROR(IF(INDEX(Database!$B$6:$Q$305,Calc!$B17,Calc!J$7)="","",INDEX(Database!$B$6:$Q$305,Calc!$B17,Calc!J$7)),"")</f>
        <v>917-338-0645</v>
      </c>
      <c r="K17" s="36" t="str">
        <f>IFERROR(IF(INDEX(Database!$B$6:$Q$305,Calc!$B17,Calc!K$7)="","",INDEX(Database!$B$6:$Q$305,Calc!$B17,Calc!K$7)),"")</f>
        <v>richard_salvino@ml.com</v>
      </c>
      <c r="L17" s="36" t="str">
        <f>IFERROR(IF(INDEX(Database!$B$6:$Q$305,Calc!$B17,Calc!L$7)="","",INDEX(Database!$B$6:$Q$305,Calc!$B17,Calc!L$7)),"")</f>
        <v>201-435-2874</v>
      </c>
      <c r="M17" s="36" t="str">
        <f>IFERROR(IF(INDEX(Database!$B$6:$Q$305,Calc!$B17,Calc!M$7)="","",INDEX(Database!$B$6:$Q$305,Calc!$B17,Calc!M$7)),"")</f>
        <v>R_Salvino</v>
      </c>
      <c r="N17" s="36" t="str">
        <f>IFERROR(IF(INDEX(Database!$B$6:$Q$305,Calc!$B17,Calc!N$7)="","",INDEX(Database!$B$6:$Q$305,Calc!$B17,Calc!N$7)),"")</f>
        <v/>
      </c>
      <c r="O17" s="36" t="str">
        <f>IFERROR(IF(INDEX(Database!$B$6:$Q$305,Calc!$B17,Calc!O$7)="","",INDEX(Database!$B$6:$Q$305,Calc!$B17,Calc!O$7)),"")</f>
        <v/>
      </c>
      <c r="P17" s="36" t="str">
        <f>IFERROR(IF(INDEX(Database!$B$6:$Q$305,Calc!$B17,Calc!P$7)="","",INDEX(Database!$B$6:$Q$305,Calc!$B17,Calc!P$7)),"")</f>
        <v/>
      </c>
      <c r="Q17" s="36" t="str">
        <f>IFERROR(IF(INDEX(Database!$B$6:$Q$305,Calc!$B17,Calc!Q$7)="","",INDEX(Database!$B$6:$Q$305,Calc!$B17,Calc!Q$7)),"")</f>
        <v/>
      </c>
      <c r="R17" s="36" t="str">
        <f>IFERROR(IF(INDEX(Database!$B$6:$Q$305,Calc!$B17,Calc!R$7)="","",INDEX(Database!$B$6:$Q$305,Calc!$B17,Calc!R$7)),"")</f>
        <v/>
      </c>
      <c r="V17" s="36" t="str">
        <f t="shared" si="6"/>
        <v>Family</v>
      </c>
      <c r="X17" s="36" t="str">
        <f>IFERROR(IF(COUNTIF($V$9:$V17,$V17)&gt;1,"",$V17),"")</f>
        <v/>
      </c>
      <c r="Z17" s="37" t="str">
        <f t="shared" si="7"/>
        <v/>
      </c>
      <c r="AA17" s="37" t="str">
        <f t="shared" si="8"/>
        <v/>
      </c>
      <c r="AB17" s="36" t="str">
        <f t="shared" si="9"/>
        <v/>
      </c>
      <c r="AD17" s="37">
        <f t="shared" si="4"/>
        <v>9</v>
      </c>
      <c r="AE17" s="37" t="str">
        <f t="shared" si="10"/>
        <v/>
      </c>
      <c r="AF17" s="42" t="str">
        <f t="shared" si="11"/>
        <v/>
      </c>
      <c r="AG17" s="36" t="str">
        <f t="shared" si="12"/>
        <v/>
      </c>
      <c r="AH17" s="36" t="str">
        <f t="shared" si="12"/>
        <v/>
      </c>
      <c r="AI17" s="36" t="str">
        <f t="shared" si="12"/>
        <v/>
      </c>
      <c r="AJ17" s="36" t="str">
        <f t="shared" si="12"/>
        <v/>
      </c>
      <c r="AK17" s="36" t="str">
        <f t="shared" si="12"/>
        <v/>
      </c>
      <c r="AL17" s="36" t="str">
        <f t="shared" si="12"/>
        <v/>
      </c>
      <c r="AM17" s="36" t="str">
        <f t="shared" si="12"/>
        <v/>
      </c>
      <c r="AN17" s="36" t="str">
        <f t="shared" si="12"/>
        <v/>
      </c>
      <c r="AO17" s="36" t="str">
        <f t="shared" si="12"/>
        <v/>
      </c>
      <c r="AP17" s="36" t="str">
        <f t="shared" si="12"/>
        <v/>
      </c>
      <c r="AQ17" s="36" t="str">
        <f t="shared" si="12"/>
        <v/>
      </c>
      <c r="AR17" s="36" t="str">
        <f t="shared" si="12"/>
        <v/>
      </c>
      <c r="AS17" s="36" t="str">
        <f t="shared" si="12"/>
        <v/>
      </c>
      <c r="AT17" s="36" t="str">
        <f t="shared" si="12"/>
        <v/>
      </c>
      <c r="AU17" s="36" t="str">
        <f t="shared" si="12"/>
        <v/>
      </c>
      <c r="AW17" s="37">
        <f>IF(LEN(Form!$C14)&gt;0,ROW(Form!$C14)-ROW(Form!$C$6),"")</f>
        <v>8</v>
      </c>
    </row>
    <row r="18" spans="2:49" x14ac:dyDescent="0.25">
      <c r="B18" s="37">
        <v>10</v>
      </c>
      <c r="C18" s="36" t="str">
        <f>IFERROR(IF(INDEX(Database!$B$6:$Q$305,Calc!$B18,Calc!C$7)="","",INDEX(Database!$B$6:$Q$305,Calc!$B18,Calc!C$7)),"")</f>
        <v>Family</v>
      </c>
      <c r="D18" s="36" t="str">
        <f>IFERROR(IF(INDEX(Database!$B$6:$Q$305,Calc!$B18,Calc!D$7)="","",INDEX(Database!$B$6:$Q$305,Calc!$B18,Calc!D$7)),"")</f>
        <v>Frank</v>
      </c>
      <c r="E18" s="36" t="str">
        <f>IFERROR(IF(INDEX(Database!$B$6:$Q$305,Calc!$B18,Calc!E$7)="","",INDEX(Database!$B$6:$Q$305,Calc!$B18,Calc!E$7)),"")</f>
        <v>Sabia</v>
      </c>
      <c r="F18" s="36" t="str">
        <f>IFERROR(IF(INDEX(Database!$B$6:$Q$305,Calc!$B18,Calc!F$7)="","",INDEX(Database!$B$6:$Q$305,Calc!$B18,Calc!F$7)),"")</f>
        <v>Sister</v>
      </c>
      <c r="G18" s="36" t="str">
        <f>IFERROR(IF(INDEX(Database!$B$6:$Q$305,Calc!$B18,Calc!G$7)="","",INDEX(Database!$B$6:$Q$305,Calc!$B18,Calc!G$7)),"")</f>
        <v/>
      </c>
      <c r="H18" s="36" t="str">
        <f>IFERROR(IF(INDEX(Database!$B$6:$Q$305,Calc!$B18,Calc!H$7)="","",INDEX(Database!$B$6:$Q$305,Calc!$B18,Calc!H$7)),"")</f>
        <v>914-255-0575</v>
      </c>
      <c r="I18" s="36" t="str">
        <f>IFERROR(IF(INDEX(Database!$B$6:$Q$305,Calc!$B18,Calc!I$7)="","",INDEX(Database!$B$6:$Q$305,Calc!$B18,Calc!I$7)),"")</f>
        <v/>
      </c>
      <c r="J18" s="36" t="str">
        <f>IFERROR(IF(INDEX(Database!$B$6:$Q$305,Calc!$B18,Calc!J$7)="","",INDEX(Database!$B$6:$Q$305,Calc!$B18,Calc!J$7)),"")</f>
        <v>347-469-0378</v>
      </c>
      <c r="K18" s="36" t="str">
        <f>IFERROR(IF(INDEX(Database!$B$6:$Q$305,Calc!$B18,Calc!K$7)="","",INDEX(Database!$B$6:$Q$305,Calc!$B18,Calc!K$7)),"")</f>
        <v>Frank.J.Sabia@ubs.com</v>
      </c>
      <c r="L18" s="36" t="str">
        <f>IFERROR(IF(INDEX(Database!$B$6:$Q$305,Calc!$B18,Calc!L$7)="","",INDEX(Database!$B$6:$Q$305,Calc!$B18,Calc!L$7)),"")</f>
        <v>732-349-0111</v>
      </c>
      <c r="M18" s="36" t="str">
        <f>IFERROR(IF(INDEX(Database!$B$6:$Q$305,Calc!$B18,Calc!M$7)="","",INDEX(Database!$B$6:$Q$305,Calc!$B18,Calc!M$7)),"")</f>
        <v>Sabia</v>
      </c>
      <c r="N18" s="36" t="str">
        <f>IFERROR(IF(INDEX(Database!$B$6:$Q$305,Calc!$B18,Calc!N$7)="","",INDEX(Database!$B$6:$Q$305,Calc!$B18,Calc!N$7)),"")</f>
        <v/>
      </c>
      <c r="O18" s="36" t="str">
        <f>IFERROR(IF(INDEX(Database!$B$6:$Q$305,Calc!$B18,Calc!O$7)="","",INDEX(Database!$B$6:$Q$305,Calc!$B18,Calc!O$7)),"")</f>
        <v/>
      </c>
      <c r="P18" s="36" t="str">
        <f>IFERROR(IF(INDEX(Database!$B$6:$Q$305,Calc!$B18,Calc!P$7)="","",INDEX(Database!$B$6:$Q$305,Calc!$B18,Calc!P$7)),"")</f>
        <v/>
      </c>
      <c r="Q18" s="36" t="str">
        <f>IFERROR(IF(INDEX(Database!$B$6:$Q$305,Calc!$B18,Calc!Q$7)="","",INDEX(Database!$B$6:$Q$305,Calc!$B18,Calc!Q$7)),"")</f>
        <v/>
      </c>
      <c r="R18" s="36" t="str">
        <f>IFERROR(IF(INDEX(Database!$B$6:$Q$305,Calc!$B18,Calc!R$7)="","",INDEX(Database!$B$6:$Q$305,Calc!$B18,Calc!R$7)),"")</f>
        <v/>
      </c>
      <c r="V18" s="36" t="str">
        <f t="shared" si="6"/>
        <v>Family</v>
      </c>
      <c r="X18" s="36" t="str">
        <f>IFERROR(IF(COUNTIF($V$9:$V18,$V18)&gt;1,"",$V18),"")</f>
        <v/>
      </c>
      <c r="Z18" s="37" t="str">
        <f t="shared" si="7"/>
        <v/>
      </c>
      <c r="AA18" s="37" t="str">
        <f t="shared" si="8"/>
        <v/>
      </c>
      <c r="AB18" s="36" t="str">
        <f t="shared" si="9"/>
        <v/>
      </c>
      <c r="AD18" s="37">
        <f t="shared" si="4"/>
        <v>10</v>
      </c>
      <c r="AE18" s="37" t="str">
        <f t="shared" si="10"/>
        <v/>
      </c>
      <c r="AF18" s="42" t="str">
        <f t="shared" si="11"/>
        <v/>
      </c>
      <c r="AG18" s="36" t="str">
        <f t="shared" si="12"/>
        <v/>
      </c>
      <c r="AH18" s="36" t="str">
        <f t="shared" si="12"/>
        <v/>
      </c>
      <c r="AI18" s="36" t="str">
        <f t="shared" si="12"/>
        <v/>
      </c>
      <c r="AJ18" s="36" t="str">
        <f t="shared" si="12"/>
        <v/>
      </c>
      <c r="AK18" s="36" t="str">
        <f t="shared" si="12"/>
        <v/>
      </c>
      <c r="AL18" s="36" t="str">
        <f t="shared" si="12"/>
        <v/>
      </c>
      <c r="AM18" s="36" t="str">
        <f t="shared" si="12"/>
        <v/>
      </c>
      <c r="AN18" s="36" t="str">
        <f t="shared" si="12"/>
        <v/>
      </c>
      <c r="AO18" s="36" t="str">
        <f t="shared" si="12"/>
        <v/>
      </c>
      <c r="AP18" s="36" t="str">
        <f t="shared" si="12"/>
        <v/>
      </c>
      <c r="AQ18" s="36" t="str">
        <f t="shared" si="12"/>
        <v/>
      </c>
      <c r="AR18" s="36" t="str">
        <f t="shared" si="12"/>
        <v/>
      </c>
      <c r="AS18" s="36" t="str">
        <f t="shared" si="12"/>
        <v/>
      </c>
      <c r="AT18" s="36" t="str">
        <f t="shared" si="12"/>
        <v/>
      </c>
      <c r="AU18" s="36" t="str">
        <f t="shared" si="12"/>
        <v/>
      </c>
      <c r="AW18" s="37">
        <f>IF(LEN(Form!$C15)&gt;0,ROW(Form!$C15)-ROW(Form!$C$6),"")</f>
        <v>9</v>
      </c>
    </row>
    <row r="19" spans="2:49" x14ac:dyDescent="0.25">
      <c r="B19" s="37">
        <v>11</v>
      </c>
      <c r="C19" s="36" t="str">
        <f>IFERROR(IF(INDEX(Database!$B$6:$Q$305,Calc!$B19,Calc!C$7)="","",INDEX(Database!$B$6:$Q$305,Calc!$B19,Calc!C$7)),"")</f>
        <v>Family</v>
      </c>
      <c r="D19" s="36" t="str">
        <f>IFERROR(IF(INDEX(Database!$B$6:$Q$305,Calc!$B19,Calc!D$7)="","",INDEX(Database!$B$6:$Q$305,Calc!$B19,Calc!D$7)),"")</f>
        <v>Michael</v>
      </c>
      <c r="E19" s="36" t="str">
        <f>IFERROR(IF(INDEX(Database!$B$6:$Q$305,Calc!$B19,Calc!E$7)="","",INDEX(Database!$B$6:$Q$305,Calc!$B19,Calc!E$7)),"")</f>
        <v>Bapis</v>
      </c>
      <c r="F19" s="36" t="str">
        <f>IFERROR(IF(INDEX(Database!$B$6:$Q$305,Calc!$B19,Calc!F$7)="","",INDEX(Database!$B$6:$Q$305,Calc!$B19,Calc!F$7)),"")</f>
        <v>Brother</v>
      </c>
      <c r="G19" s="36" t="str">
        <f>IFERROR(IF(INDEX(Database!$B$6:$Q$305,Calc!$B19,Calc!G$7)="","",INDEX(Database!$B$6:$Q$305,Calc!$B19,Calc!G$7)),"")</f>
        <v/>
      </c>
      <c r="H19" s="36" t="str">
        <f>IFERROR(IF(INDEX(Database!$B$6:$Q$305,Calc!$B19,Calc!H$7)="","",INDEX(Database!$B$6:$Q$305,Calc!$B19,Calc!H$7)),"")</f>
        <v>212-673-8400</v>
      </c>
      <c r="I19" s="36" t="str">
        <f>IFERROR(IF(INDEX(Database!$B$6:$Q$305,Calc!$B19,Calc!I$7)="","",INDEX(Database!$B$6:$Q$305,Calc!$B19,Calc!I$7)),"")</f>
        <v/>
      </c>
      <c r="J19" s="36" t="str">
        <f>IFERROR(IF(INDEX(Database!$B$6:$Q$305,Calc!$B19,Calc!J$7)="","",INDEX(Database!$B$6:$Q$305,Calc!$B19,Calc!J$7)),"")</f>
        <v>212-704-4343</v>
      </c>
      <c r="K19" s="36" t="str">
        <f>IFERROR(IF(INDEX(Database!$B$6:$Q$305,Calc!$B19,Calc!K$7)="","",INDEX(Database!$B$6:$Q$305,Calc!$B19,Calc!K$7)),"")</f>
        <v>mbapis@hightoweradvisors.com</v>
      </c>
      <c r="L19" s="36" t="str">
        <f>IFERROR(IF(INDEX(Database!$B$6:$Q$305,Calc!$B19,Calc!L$7)="","",INDEX(Database!$B$6:$Q$305,Calc!$B19,Calc!L$7)),"")</f>
        <v>732-662-2299</v>
      </c>
      <c r="M19" s="36" t="str">
        <f>IFERROR(IF(INDEX(Database!$B$6:$Q$305,Calc!$B19,Calc!M$7)="","",INDEX(Database!$B$6:$Q$305,Calc!$B19,Calc!M$7)),"")</f>
        <v>MBapis</v>
      </c>
      <c r="N19" s="36" t="str">
        <f>IFERROR(IF(INDEX(Database!$B$6:$Q$305,Calc!$B19,Calc!N$7)="","",INDEX(Database!$B$6:$Q$305,Calc!$B19,Calc!N$7)),"")</f>
        <v/>
      </c>
      <c r="O19" s="36" t="str">
        <f>IFERROR(IF(INDEX(Database!$B$6:$Q$305,Calc!$B19,Calc!O$7)="","",INDEX(Database!$B$6:$Q$305,Calc!$B19,Calc!O$7)),"")</f>
        <v/>
      </c>
      <c r="P19" s="36" t="str">
        <f>IFERROR(IF(INDEX(Database!$B$6:$Q$305,Calc!$B19,Calc!P$7)="","",INDEX(Database!$B$6:$Q$305,Calc!$B19,Calc!P$7)),"")</f>
        <v/>
      </c>
      <c r="Q19" s="36" t="str">
        <f>IFERROR(IF(INDEX(Database!$B$6:$Q$305,Calc!$B19,Calc!Q$7)="","",INDEX(Database!$B$6:$Q$305,Calc!$B19,Calc!Q$7)),"")</f>
        <v/>
      </c>
      <c r="R19" s="36" t="str">
        <f>IFERROR(IF(INDEX(Database!$B$6:$Q$305,Calc!$B19,Calc!R$7)="","",INDEX(Database!$B$6:$Q$305,Calc!$B19,Calc!R$7)),"")</f>
        <v/>
      </c>
      <c r="V19" s="36" t="str">
        <f t="shared" si="6"/>
        <v>Family</v>
      </c>
      <c r="X19" s="36" t="str">
        <f>IFERROR(IF(COUNTIF($V$9:$V19,$V19)&gt;1,"",$V19),"")</f>
        <v/>
      </c>
      <c r="Z19" s="37" t="str">
        <f t="shared" si="7"/>
        <v/>
      </c>
      <c r="AA19" s="37" t="str">
        <f t="shared" si="8"/>
        <v/>
      </c>
      <c r="AB19" s="36" t="str">
        <f t="shared" si="9"/>
        <v/>
      </c>
      <c r="AD19" s="37">
        <f t="shared" si="4"/>
        <v>11</v>
      </c>
      <c r="AE19" s="37" t="str">
        <f t="shared" si="10"/>
        <v/>
      </c>
      <c r="AF19" s="42" t="str">
        <f t="shared" si="11"/>
        <v/>
      </c>
      <c r="AG19" s="36" t="str">
        <f t="shared" si="12"/>
        <v/>
      </c>
      <c r="AH19" s="36" t="str">
        <f t="shared" si="12"/>
        <v/>
      </c>
      <c r="AI19" s="36" t="str">
        <f t="shared" si="12"/>
        <v/>
      </c>
      <c r="AJ19" s="36" t="str">
        <f t="shared" si="12"/>
        <v/>
      </c>
      <c r="AK19" s="36" t="str">
        <f t="shared" si="12"/>
        <v/>
      </c>
      <c r="AL19" s="36" t="str">
        <f t="shared" si="12"/>
        <v/>
      </c>
      <c r="AM19" s="36" t="str">
        <f t="shared" si="12"/>
        <v/>
      </c>
      <c r="AN19" s="36" t="str">
        <f t="shared" si="12"/>
        <v/>
      </c>
      <c r="AO19" s="36" t="str">
        <f t="shared" si="12"/>
        <v/>
      </c>
      <c r="AP19" s="36" t="str">
        <f t="shared" si="12"/>
        <v/>
      </c>
      <c r="AQ19" s="36" t="str">
        <f t="shared" si="12"/>
        <v/>
      </c>
      <c r="AR19" s="36" t="str">
        <f t="shared" si="12"/>
        <v/>
      </c>
      <c r="AS19" s="36" t="str">
        <f t="shared" si="12"/>
        <v/>
      </c>
      <c r="AT19" s="36" t="str">
        <f t="shared" si="12"/>
        <v/>
      </c>
      <c r="AU19" s="36" t="str">
        <f t="shared" si="12"/>
        <v/>
      </c>
      <c r="AW19" s="37" t="str">
        <f>IF(LEN(Form!$C16)&gt;0,ROW(Form!$C16)-ROW(Form!$C$6),"")</f>
        <v/>
      </c>
    </row>
    <row r="20" spans="2:49" x14ac:dyDescent="0.25">
      <c r="B20" s="37">
        <v>12</v>
      </c>
      <c r="C20" s="36" t="str">
        <f>IFERROR(IF(INDEX(Database!$B$6:$Q$305,Calc!$B20,Calc!C$7)="","",INDEX(Database!$B$6:$Q$305,Calc!$B20,Calc!C$7)),"")</f>
        <v/>
      </c>
      <c r="D20" s="36" t="str">
        <f>IFERROR(IF(INDEX(Database!$B$6:$Q$305,Calc!$B20,Calc!D$7)="","",INDEX(Database!$B$6:$Q$305,Calc!$B20,Calc!D$7)),"")</f>
        <v/>
      </c>
      <c r="E20" s="36" t="str">
        <f>IFERROR(IF(INDEX(Database!$B$6:$Q$305,Calc!$B20,Calc!E$7)="","",INDEX(Database!$B$6:$Q$305,Calc!$B20,Calc!E$7)),"")</f>
        <v/>
      </c>
      <c r="F20" s="36" t="str">
        <f>IFERROR(IF(INDEX(Database!$B$6:$Q$305,Calc!$B20,Calc!F$7)="","",INDEX(Database!$B$6:$Q$305,Calc!$B20,Calc!F$7)),"")</f>
        <v/>
      </c>
      <c r="G20" s="36" t="str">
        <f>IFERROR(IF(INDEX(Database!$B$6:$Q$305,Calc!$B20,Calc!G$7)="","",INDEX(Database!$B$6:$Q$305,Calc!$B20,Calc!G$7)),"")</f>
        <v/>
      </c>
      <c r="H20" s="36" t="str">
        <f>IFERROR(IF(INDEX(Database!$B$6:$Q$305,Calc!$B20,Calc!H$7)="","",INDEX(Database!$B$6:$Q$305,Calc!$B20,Calc!H$7)),"")</f>
        <v/>
      </c>
      <c r="I20" s="36" t="str">
        <f>IFERROR(IF(INDEX(Database!$B$6:$Q$305,Calc!$B20,Calc!I$7)="","",INDEX(Database!$B$6:$Q$305,Calc!$B20,Calc!I$7)),"")</f>
        <v/>
      </c>
      <c r="J20" s="36" t="str">
        <f>IFERROR(IF(INDEX(Database!$B$6:$Q$305,Calc!$B20,Calc!J$7)="","",INDEX(Database!$B$6:$Q$305,Calc!$B20,Calc!J$7)),"")</f>
        <v/>
      </c>
      <c r="K20" s="36" t="str">
        <f>IFERROR(IF(INDEX(Database!$B$6:$Q$305,Calc!$B20,Calc!K$7)="","",INDEX(Database!$B$6:$Q$305,Calc!$B20,Calc!K$7)),"")</f>
        <v/>
      </c>
      <c r="L20" s="36" t="str">
        <f>IFERROR(IF(INDEX(Database!$B$6:$Q$305,Calc!$B20,Calc!L$7)="","",INDEX(Database!$B$6:$Q$305,Calc!$B20,Calc!L$7)),"")</f>
        <v/>
      </c>
      <c r="M20" s="36" t="str">
        <f>IFERROR(IF(INDEX(Database!$B$6:$Q$305,Calc!$B20,Calc!M$7)="","",INDEX(Database!$B$6:$Q$305,Calc!$B20,Calc!M$7)),"")</f>
        <v/>
      </c>
      <c r="N20" s="36" t="str">
        <f>IFERROR(IF(INDEX(Database!$B$6:$Q$305,Calc!$B20,Calc!N$7)="","",INDEX(Database!$B$6:$Q$305,Calc!$B20,Calc!N$7)),"")</f>
        <v/>
      </c>
      <c r="O20" s="36" t="str">
        <f>IFERROR(IF(INDEX(Database!$B$6:$Q$305,Calc!$B20,Calc!O$7)="","",INDEX(Database!$B$6:$Q$305,Calc!$B20,Calc!O$7)),"")</f>
        <v/>
      </c>
      <c r="P20" s="36" t="str">
        <f>IFERROR(IF(INDEX(Database!$B$6:$Q$305,Calc!$B20,Calc!P$7)="","",INDEX(Database!$B$6:$Q$305,Calc!$B20,Calc!P$7)),"")</f>
        <v/>
      </c>
      <c r="Q20" s="36" t="str">
        <f>IFERROR(IF(INDEX(Database!$B$6:$Q$305,Calc!$B20,Calc!Q$7)="","",INDEX(Database!$B$6:$Q$305,Calc!$B20,Calc!Q$7)),"")</f>
        <v/>
      </c>
      <c r="R20" s="36" t="str">
        <f>IFERROR(IF(INDEX(Database!$B$6:$Q$305,Calc!$B20,Calc!R$7)="","",INDEX(Database!$B$6:$Q$305,Calc!$B20,Calc!R$7)),"")</f>
        <v/>
      </c>
      <c r="V20" s="36" t="str">
        <f t="shared" si="6"/>
        <v/>
      </c>
      <c r="X20" s="36" t="str">
        <f>IFERROR(IF(COUNTIF($V$9:$V20,$V20)&gt;1,"",$V20),"")</f>
        <v/>
      </c>
      <c r="Z20" s="37" t="str">
        <f t="shared" si="7"/>
        <v/>
      </c>
      <c r="AA20" s="37" t="str">
        <f t="shared" si="8"/>
        <v/>
      </c>
      <c r="AB20" s="36" t="str">
        <f t="shared" si="9"/>
        <v/>
      </c>
      <c r="AD20" s="37" t="str">
        <f t="shared" si="4"/>
        <v/>
      </c>
      <c r="AE20" s="37" t="str">
        <f t="shared" si="10"/>
        <v/>
      </c>
      <c r="AF20" s="42" t="str">
        <f t="shared" si="11"/>
        <v/>
      </c>
      <c r="AG20" s="36" t="str">
        <f t="shared" si="12"/>
        <v/>
      </c>
      <c r="AH20" s="36" t="str">
        <f t="shared" si="12"/>
        <v/>
      </c>
      <c r="AI20" s="36" t="str">
        <f t="shared" si="12"/>
        <v/>
      </c>
      <c r="AJ20" s="36" t="str">
        <f t="shared" si="12"/>
        <v/>
      </c>
      <c r="AK20" s="36" t="str">
        <f t="shared" si="12"/>
        <v/>
      </c>
      <c r="AL20" s="36" t="str">
        <f t="shared" si="12"/>
        <v/>
      </c>
      <c r="AM20" s="36" t="str">
        <f t="shared" si="12"/>
        <v/>
      </c>
      <c r="AN20" s="36" t="str">
        <f t="shared" si="12"/>
        <v/>
      </c>
      <c r="AO20" s="36" t="str">
        <f t="shared" si="12"/>
        <v/>
      </c>
      <c r="AP20" s="36" t="str">
        <f t="shared" si="12"/>
        <v/>
      </c>
      <c r="AQ20" s="36" t="str">
        <f t="shared" si="12"/>
        <v/>
      </c>
      <c r="AR20" s="36" t="str">
        <f t="shared" si="12"/>
        <v/>
      </c>
      <c r="AS20" s="36" t="str">
        <f t="shared" si="12"/>
        <v/>
      </c>
      <c r="AT20" s="36" t="str">
        <f t="shared" si="12"/>
        <v/>
      </c>
      <c r="AU20" s="36" t="str">
        <f t="shared" si="12"/>
        <v/>
      </c>
      <c r="AW20" s="37">
        <f>IF(LEN(Form!$C17)&gt;0,ROW(Form!$C17)-ROW(Form!$C$6),"")</f>
        <v>11</v>
      </c>
    </row>
    <row r="21" spans="2:49" x14ac:dyDescent="0.25">
      <c r="B21" s="37">
        <v>13</v>
      </c>
      <c r="C21" s="36" t="str">
        <f>IFERROR(IF(INDEX(Database!$B$6:$Q$305,Calc!$B21,Calc!C$7)="","",INDEX(Database!$B$6:$Q$305,Calc!$B21,Calc!C$7)),"")</f>
        <v/>
      </c>
      <c r="D21" s="36" t="str">
        <f>IFERROR(IF(INDEX(Database!$B$6:$Q$305,Calc!$B21,Calc!D$7)="","",INDEX(Database!$B$6:$Q$305,Calc!$B21,Calc!D$7)),"")</f>
        <v/>
      </c>
      <c r="E21" s="36" t="str">
        <f>IFERROR(IF(INDEX(Database!$B$6:$Q$305,Calc!$B21,Calc!E$7)="","",INDEX(Database!$B$6:$Q$305,Calc!$B21,Calc!E$7)),"")</f>
        <v/>
      </c>
      <c r="F21" s="36" t="str">
        <f>IFERROR(IF(INDEX(Database!$B$6:$Q$305,Calc!$B21,Calc!F$7)="","",INDEX(Database!$B$6:$Q$305,Calc!$B21,Calc!F$7)),"")</f>
        <v/>
      </c>
      <c r="G21" s="36" t="str">
        <f>IFERROR(IF(INDEX(Database!$B$6:$Q$305,Calc!$B21,Calc!G$7)="","",INDEX(Database!$B$6:$Q$305,Calc!$B21,Calc!G$7)),"")</f>
        <v/>
      </c>
      <c r="H21" s="36" t="str">
        <f>IFERROR(IF(INDEX(Database!$B$6:$Q$305,Calc!$B21,Calc!H$7)="","",INDEX(Database!$B$6:$Q$305,Calc!$B21,Calc!H$7)),"")</f>
        <v/>
      </c>
      <c r="I21" s="36" t="str">
        <f>IFERROR(IF(INDEX(Database!$B$6:$Q$305,Calc!$B21,Calc!I$7)="","",INDEX(Database!$B$6:$Q$305,Calc!$B21,Calc!I$7)),"")</f>
        <v/>
      </c>
      <c r="J21" s="36" t="str">
        <f>IFERROR(IF(INDEX(Database!$B$6:$Q$305,Calc!$B21,Calc!J$7)="","",INDEX(Database!$B$6:$Q$305,Calc!$B21,Calc!J$7)),"")</f>
        <v/>
      </c>
      <c r="K21" s="36" t="str">
        <f>IFERROR(IF(INDEX(Database!$B$6:$Q$305,Calc!$B21,Calc!K$7)="","",INDEX(Database!$B$6:$Q$305,Calc!$B21,Calc!K$7)),"")</f>
        <v/>
      </c>
      <c r="L21" s="36" t="str">
        <f>IFERROR(IF(INDEX(Database!$B$6:$Q$305,Calc!$B21,Calc!L$7)="","",INDEX(Database!$B$6:$Q$305,Calc!$B21,Calc!L$7)),"")</f>
        <v/>
      </c>
      <c r="M21" s="36" t="str">
        <f>IFERROR(IF(INDEX(Database!$B$6:$Q$305,Calc!$B21,Calc!M$7)="","",INDEX(Database!$B$6:$Q$305,Calc!$B21,Calc!M$7)),"")</f>
        <v/>
      </c>
      <c r="N21" s="36" t="str">
        <f>IFERROR(IF(INDEX(Database!$B$6:$Q$305,Calc!$B21,Calc!N$7)="","",INDEX(Database!$B$6:$Q$305,Calc!$B21,Calc!N$7)),"")</f>
        <v/>
      </c>
      <c r="O21" s="36" t="str">
        <f>IFERROR(IF(INDEX(Database!$B$6:$Q$305,Calc!$B21,Calc!O$7)="","",INDEX(Database!$B$6:$Q$305,Calc!$B21,Calc!O$7)),"")</f>
        <v/>
      </c>
      <c r="P21" s="36" t="str">
        <f>IFERROR(IF(INDEX(Database!$B$6:$Q$305,Calc!$B21,Calc!P$7)="","",INDEX(Database!$B$6:$Q$305,Calc!$B21,Calc!P$7)),"")</f>
        <v/>
      </c>
      <c r="Q21" s="36" t="str">
        <f>IFERROR(IF(INDEX(Database!$B$6:$Q$305,Calc!$B21,Calc!Q$7)="","",INDEX(Database!$B$6:$Q$305,Calc!$B21,Calc!Q$7)),"")</f>
        <v/>
      </c>
      <c r="R21" s="36" t="str">
        <f>IFERROR(IF(INDEX(Database!$B$6:$Q$305,Calc!$B21,Calc!R$7)="","",INDEX(Database!$B$6:$Q$305,Calc!$B21,Calc!R$7)),"")</f>
        <v/>
      </c>
      <c r="V21" s="36" t="str">
        <f t="shared" si="6"/>
        <v/>
      </c>
      <c r="X21" s="36" t="str">
        <f>IFERROR(IF(COUNTIF($V$9:$V21,$V21)&gt;1,"",$V21),"")</f>
        <v/>
      </c>
      <c r="Z21" s="37" t="str">
        <f t="shared" si="7"/>
        <v/>
      </c>
      <c r="AA21" s="37" t="str">
        <f t="shared" si="8"/>
        <v/>
      </c>
      <c r="AB21" s="36" t="str">
        <f t="shared" si="9"/>
        <v/>
      </c>
      <c r="AD21" s="37" t="str">
        <f t="shared" si="4"/>
        <v/>
      </c>
      <c r="AE21" s="37" t="str">
        <f t="shared" si="10"/>
        <v/>
      </c>
      <c r="AF21" s="42" t="str">
        <f t="shared" si="11"/>
        <v/>
      </c>
      <c r="AG21" s="36" t="str">
        <f t="shared" si="12"/>
        <v/>
      </c>
      <c r="AH21" s="36" t="str">
        <f t="shared" si="12"/>
        <v/>
      </c>
      <c r="AI21" s="36" t="str">
        <f t="shared" si="12"/>
        <v/>
      </c>
      <c r="AJ21" s="36" t="str">
        <f t="shared" si="12"/>
        <v/>
      </c>
      <c r="AK21" s="36" t="str">
        <f t="shared" si="12"/>
        <v/>
      </c>
      <c r="AL21" s="36" t="str">
        <f t="shared" si="12"/>
        <v/>
      </c>
      <c r="AM21" s="36" t="str">
        <f t="shared" si="12"/>
        <v/>
      </c>
      <c r="AN21" s="36" t="str">
        <f t="shared" si="12"/>
        <v/>
      </c>
      <c r="AO21" s="36" t="str">
        <f t="shared" si="12"/>
        <v/>
      </c>
      <c r="AP21" s="36" t="str">
        <f t="shared" si="12"/>
        <v/>
      </c>
      <c r="AQ21" s="36" t="str">
        <f t="shared" si="12"/>
        <v/>
      </c>
      <c r="AR21" s="36" t="str">
        <f t="shared" si="12"/>
        <v/>
      </c>
      <c r="AS21" s="36" t="str">
        <f t="shared" si="12"/>
        <v/>
      </c>
      <c r="AT21" s="36" t="str">
        <f t="shared" si="12"/>
        <v/>
      </c>
      <c r="AU21" s="36" t="str">
        <f t="shared" si="12"/>
        <v/>
      </c>
      <c r="AW21" s="37">
        <f>IF(LEN(Form!$C18)&gt;0,ROW(Form!$C18)-ROW(Form!$C$6),"")</f>
        <v>12</v>
      </c>
    </row>
    <row r="22" spans="2:49" x14ac:dyDescent="0.25">
      <c r="B22" s="37">
        <v>14</v>
      </c>
      <c r="C22" s="36" t="str">
        <f>IFERROR(IF(INDEX(Database!$B$6:$Q$305,Calc!$B22,Calc!C$7)="","",INDEX(Database!$B$6:$Q$305,Calc!$B22,Calc!C$7)),"")</f>
        <v/>
      </c>
      <c r="D22" s="36" t="str">
        <f>IFERROR(IF(INDEX(Database!$B$6:$Q$305,Calc!$B22,Calc!D$7)="","",INDEX(Database!$B$6:$Q$305,Calc!$B22,Calc!D$7)),"")</f>
        <v/>
      </c>
      <c r="E22" s="36" t="str">
        <f>IFERROR(IF(INDEX(Database!$B$6:$Q$305,Calc!$B22,Calc!E$7)="","",INDEX(Database!$B$6:$Q$305,Calc!$B22,Calc!E$7)),"")</f>
        <v/>
      </c>
      <c r="F22" s="36" t="str">
        <f>IFERROR(IF(INDEX(Database!$B$6:$Q$305,Calc!$B22,Calc!F$7)="","",INDEX(Database!$B$6:$Q$305,Calc!$B22,Calc!F$7)),"")</f>
        <v/>
      </c>
      <c r="G22" s="36" t="str">
        <f>IFERROR(IF(INDEX(Database!$B$6:$Q$305,Calc!$B22,Calc!G$7)="","",INDEX(Database!$B$6:$Q$305,Calc!$B22,Calc!G$7)),"")</f>
        <v/>
      </c>
      <c r="H22" s="36" t="str">
        <f>IFERROR(IF(INDEX(Database!$B$6:$Q$305,Calc!$B22,Calc!H$7)="","",INDEX(Database!$B$6:$Q$305,Calc!$B22,Calc!H$7)),"")</f>
        <v/>
      </c>
      <c r="I22" s="36" t="str">
        <f>IFERROR(IF(INDEX(Database!$B$6:$Q$305,Calc!$B22,Calc!I$7)="","",INDEX(Database!$B$6:$Q$305,Calc!$B22,Calc!I$7)),"")</f>
        <v/>
      </c>
      <c r="J22" s="36" t="str">
        <f>IFERROR(IF(INDEX(Database!$B$6:$Q$305,Calc!$B22,Calc!J$7)="","",INDEX(Database!$B$6:$Q$305,Calc!$B22,Calc!J$7)),"")</f>
        <v/>
      </c>
      <c r="K22" s="36" t="str">
        <f>IFERROR(IF(INDEX(Database!$B$6:$Q$305,Calc!$B22,Calc!K$7)="","",INDEX(Database!$B$6:$Q$305,Calc!$B22,Calc!K$7)),"")</f>
        <v/>
      </c>
      <c r="L22" s="36" t="str">
        <f>IFERROR(IF(INDEX(Database!$B$6:$Q$305,Calc!$B22,Calc!L$7)="","",INDEX(Database!$B$6:$Q$305,Calc!$B22,Calc!L$7)),"")</f>
        <v/>
      </c>
      <c r="M22" s="36" t="str">
        <f>IFERROR(IF(INDEX(Database!$B$6:$Q$305,Calc!$B22,Calc!M$7)="","",INDEX(Database!$B$6:$Q$305,Calc!$B22,Calc!M$7)),"")</f>
        <v/>
      </c>
      <c r="N22" s="36" t="str">
        <f>IFERROR(IF(INDEX(Database!$B$6:$Q$305,Calc!$B22,Calc!N$7)="","",INDEX(Database!$B$6:$Q$305,Calc!$B22,Calc!N$7)),"")</f>
        <v/>
      </c>
      <c r="O22" s="36" t="str">
        <f>IFERROR(IF(INDEX(Database!$B$6:$Q$305,Calc!$B22,Calc!O$7)="","",INDEX(Database!$B$6:$Q$305,Calc!$B22,Calc!O$7)),"")</f>
        <v/>
      </c>
      <c r="P22" s="36" t="str">
        <f>IFERROR(IF(INDEX(Database!$B$6:$Q$305,Calc!$B22,Calc!P$7)="","",INDEX(Database!$B$6:$Q$305,Calc!$B22,Calc!P$7)),"")</f>
        <v/>
      </c>
      <c r="Q22" s="36" t="str">
        <f>IFERROR(IF(INDEX(Database!$B$6:$Q$305,Calc!$B22,Calc!Q$7)="","",INDEX(Database!$B$6:$Q$305,Calc!$B22,Calc!Q$7)),"")</f>
        <v/>
      </c>
      <c r="R22" s="36" t="str">
        <f>IFERROR(IF(INDEX(Database!$B$6:$Q$305,Calc!$B22,Calc!R$7)="","",INDEX(Database!$B$6:$Q$305,Calc!$B22,Calc!R$7)),"")</f>
        <v/>
      </c>
      <c r="V22" s="36" t="str">
        <f t="shared" si="6"/>
        <v/>
      </c>
      <c r="X22" s="36" t="str">
        <f>IFERROR(IF(COUNTIF($V$9:$V22,$V22)&gt;1,"",$V22),"")</f>
        <v/>
      </c>
      <c r="Z22" s="37" t="str">
        <f t="shared" si="7"/>
        <v/>
      </c>
      <c r="AA22" s="37" t="str">
        <f t="shared" si="8"/>
        <v/>
      </c>
      <c r="AB22" s="36" t="str">
        <f t="shared" si="9"/>
        <v/>
      </c>
      <c r="AD22" s="37" t="str">
        <f t="shared" si="4"/>
        <v/>
      </c>
      <c r="AE22" s="37" t="str">
        <f t="shared" si="10"/>
        <v/>
      </c>
      <c r="AF22" s="42" t="str">
        <f t="shared" si="11"/>
        <v/>
      </c>
      <c r="AG22" s="36" t="str">
        <f t="shared" si="12"/>
        <v/>
      </c>
      <c r="AH22" s="36" t="str">
        <f t="shared" si="12"/>
        <v/>
      </c>
      <c r="AI22" s="36" t="str">
        <f t="shared" si="12"/>
        <v/>
      </c>
      <c r="AJ22" s="36" t="str">
        <f t="shared" si="12"/>
        <v/>
      </c>
      <c r="AK22" s="36" t="str">
        <f t="shared" si="12"/>
        <v/>
      </c>
      <c r="AL22" s="36" t="str">
        <f t="shared" si="12"/>
        <v/>
      </c>
      <c r="AM22" s="36" t="str">
        <f t="shared" si="12"/>
        <v/>
      </c>
      <c r="AN22" s="36" t="str">
        <f t="shared" si="12"/>
        <v/>
      </c>
      <c r="AO22" s="36" t="str">
        <f t="shared" si="12"/>
        <v/>
      </c>
      <c r="AP22" s="36" t="str">
        <f t="shared" si="12"/>
        <v/>
      </c>
      <c r="AQ22" s="36" t="str">
        <f t="shared" si="12"/>
        <v/>
      </c>
      <c r="AR22" s="36" t="str">
        <f t="shared" si="12"/>
        <v/>
      </c>
      <c r="AS22" s="36" t="str">
        <f t="shared" si="12"/>
        <v/>
      </c>
      <c r="AT22" s="36" t="str">
        <f t="shared" si="12"/>
        <v/>
      </c>
      <c r="AU22" s="36" t="str">
        <f t="shared" si="12"/>
        <v/>
      </c>
      <c r="AW22" s="37">
        <f>IF(LEN(Form!$C19)&gt;0,ROW(Form!$C19)-ROW(Form!$C$6),"")</f>
        <v>13</v>
      </c>
    </row>
    <row r="23" spans="2:49" x14ac:dyDescent="0.25">
      <c r="B23" s="37">
        <v>15</v>
      </c>
      <c r="C23" s="36" t="str">
        <f>IFERROR(IF(INDEX(Database!$B$6:$Q$305,Calc!$B23,Calc!C$7)="","",INDEX(Database!$B$6:$Q$305,Calc!$B23,Calc!C$7)),"")</f>
        <v/>
      </c>
      <c r="D23" s="36" t="str">
        <f>IFERROR(IF(INDEX(Database!$B$6:$Q$305,Calc!$B23,Calc!D$7)="","",INDEX(Database!$B$6:$Q$305,Calc!$B23,Calc!D$7)),"")</f>
        <v/>
      </c>
      <c r="E23" s="36" t="str">
        <f>IFERROR(IF(INDEX(Database!$B$6:$Q$305,Calc!$B23,Calc!E$7)="","",INDEX(Database!$B$6:$Q$305,Calc!$B23,Calc!E$7)),"")</f>
        <v/>
      </c>
      <c r="F23" s="36" t="str">
        <f>IFERROR(IF(INDEX(Database!$B$6:$Q$305,Calc!$B23,Calc!F$7)="","",INDEX(Database!$B$6:$Q$305,Calc!$B23,Calc!F$7)),"")</f>
        <v/>
      </c>
      <c r="G23" s="36" t="str">
        <f>IFERROR(IF(INDEX(Database!$B$6:$Q$305,Calc!$B23,Calc!G$7)="","",INDEX(Database!$B$6:$Q$305,Calc!$B23,Calc!G$7)),"")</f>
        <v/>
      </c>
      <c r="H23" s="36" t="str">
        <f>IFERROR(IF(INDEX(Database!$B$6:$Q$305,Calc!$B23,Calc!H$7)="","",INDEX(Database!$B$6:$Q$305,Calc!$B23,Calc!H$7)),"")</f>
        <v/>
      </c>
      <c r="I23" s="36" t="str">
        <f>IFERROR(IF(INDEX(Database!$B$6:$Q$305,Calc!$B23,Calc!I$7)="","",INDEX(Database!$B$6:$Q$305,Calc!$B23,Calc!I$7)),"")</f>
        <v/>
      </c>
      <c r="J23" s="36" t="str">
        <f>IFERROR(IF(INDEX(Database!$B$6:$Q$305,Calc!$B23,Calc!J$7)="","",INDEX(Database!$B$6:$Q$305,Calc!$B23,Calc!J$7)),"")</f>
        <v/>
      </c>
      <c r="K23" s="36" t="str">
        <f>IFERROR(IF(INDEX(Database!$B$6:$Q$305,Calc!$B23,Calc!K$7)="","",INDEX(Database!$B$6:$Q$305,Calc!$B23,Calc!K$7)),"")</f>
        <v/>
      </c>
      <c r="L23" s="36" t="str">
        <f>IFERROR(IF(INDEX(Database!$B$6:$Q$305,Calc!$B23,Calc!L$7)="","",INDEX(Database!$B$6:$Q$305,Calc!$B23,Calc!L$7)),"")</f>
        <v/>
      </c>
      <c r="M23" s="36" t="str">
        <f>IFERROR(IF(INDEX(Database!$B$6:$Q$305,Calc!$B23,Calc!M$7)="","",INDEX(Database!$B$6:$Q$305,Calc!$B23,Calc!M$7)),"")</f>
        <v/>
      </c>
      <c r="N23" s="36" t="str">
        <f>IFERROR(IF(INDEX(Database!$B$6:$Q$305,Calc!$B23,Calc!N$7)="","",INDEX(Database!$B$6:$Q$305,Calc!$B23,Calc!N$7)),"")</f>
        <v/>
      </c>
      <c r="O23" s="36" t="str">
        <f>IFERROR(IF(INDEX(Database!$B$6:$Q$305,Calc!$B23,Calc!O$7)="","",INDEX(Database!$B$6:$Q$305,Calc!$B23,Calc!O$7)),"")</f>
        <v/>
      </c>
      <c r="P23" s="36" t="str">
        <f>IFERROR(IF(INDEX(Database!$B$6:$Q$305,Calc!$B23,Calc!P$7)="","",INDEX(Database!$B$6:$Q$305,Calc!$B23,Calc!P$7)),"")</f>
        <v/>
      </c>
      <c r="Q23" s="36" t="str">
        <f>IFERROR(IF(INDEX(Database!$B$6:$Q$305,Calc!$B23,Calc!Q$7)="","",INDEX(Database!$B$6:$Q$305,Calc!$B23,Calc!Q$7)),"")</f>
        <v/>
      </c>
      <c r="R23" s="36" t="str">
        <f>IFERROR(IF(INDEX(Database!$B$6:$Q$305,Calc!$B23,Calc!R$7)="","",INDEX(Database!$B$6:$Q$305,Calc!$B23,Calc!R$7)),"")</f>
        <v/>
      </c>
      <c r="V23" s="36" t="str">
        <f t="shared" si="6"/>
        <v/>
      </c>
      <c r="X23" s="36" t="str">
        <f>IFERROR(IF(COUNTIF($V$9:$V23,$V23)&gt;1,"",$V23),"")</f>
        <v/>
      </c>
      <c r="Z23" s="37" t="str">
        <f t="shared" si="7"/>
        <v/>
      </c>
      <c r="AA23" s="37" t="str">
        <f t="shared" si="8"/>
        <v/>
      </c>
      <c r="AB23" s="36" t="str">
        <f t="shared" si="9"/>
        <v/>
      </c>
      <c r="AD23" s="37" t="str">
        <f t="shared" si="4"/>
        <v/>
      </c>
      <c r="AE23" s="37" t="str">
        <f t="shared" si="10"/>
        <v/>
      </c>
      <c r="AF23" s="42" t="str">
        <f t="shared" si="11"/>
        <v/>
      </c>
      <c r="AG23" s="36" t="str">
        <f t="shared" si="12"/>
        <v/>
      </c>
      <c r="AH23" s="36" t="str">
        <f t="shared" si="12"/>
        <v/>
      </c>
      <c r="AI23" s="36" t="str">
        <f t="shared" si="12"/>
        <v/>
      </c>
      <c r="AJ23" s="36" t="str">
        <f t="shared" si="12"/>
        <v/>
      </c>
      <c r="AK23" s="36" t="str">
        <f t="shared" si="12"/>
        <v/>
      </c>
      <c r="AL23" s="36" t="str">
        <f t="shared" si="12"/>
        <v/>
      </c>
      <c r="AM23" s="36" t="str">
        <f t="shared" si="12"/>
        <v/>
      </c>
      <c r="AN23" s="36" t="str">
        <f t="shared" si="12"/>
        <v/>
      </c>
      <c r="AO23" s="36" t="str">
        <f t="shared" si="12"/>
        <v/>
      </c>
      <c r="AP23" s="36" t="str">
        <f t="shared" si="12"/>
        <v/>
      </c>
      <c r="AQ23" s="36" t="str">
        <f t="shared" si="12"/>
        <v/>
      </c>
      <c r="AR23" s="36" t="str">
        <f t="shared" si="12"/>
        <v/>
      </c>
      <c r="AS23" s="36" t="str">
        <f t="shared" si="12"/>
        <v/>
      </c>
      <c r="AT23" s="36" t="str">
        <f t="shared" si="12"/>
        <v/>
      </c>
      <c r="AU23" s="36" t="str">
        <f t="shared" si="12"/>
        <v/>
      </c>
      <c r="AW23" s="37" t="str">
        <f>IF(LEN(Form!$C20)&gt;0,ROW(Form!$C20)-ROW(Form!$C$6),"")</f>
        <v/>
      </c>
    </row>
    <row r="24" spans="2:49" x14ac:dyDescent="0.25">
      <c r="AW24" s="37">
        <f>IF(LEN(Form!$C21)&gt;0,ROW(Form!$C21)-ROW(Form!$C$6),"")</f>
        <v>15</v>
      </c>
    </row>
    <row r="25" spans="2:49" x14ac:dyDescent="0.25">
      <c r="AW25" s="37" t="str">
        <f>IF(LEN(Form!$C22)&gt;0,ROW(Form!$C22)-ROW(Form!$C$6),"")</f>
        <v/>
      </c>
    </row>
    <row r="26" spans="2:49" x14ac:dyDescent="0.25">
      <c r="AW26" s="37" t="str">
        <f>IF(LEN(Form!$C23)&gt;0,ROW(Form!$C23)-ROW(Form!$C$6),"")</f>
        <v/>
      </c>
    </row>
    <row r="27" spans="2:49" x14ac:dyDescent="0.25">
      <c r="AW27" s="37" t="str">
        <f>IF(LEN(Form!$C24)&gt;0,ROW(Form!$C24)-ROW(Form!$C$6),"")</f>
        <v/>
      </c>
    </row>
    <row r="28" spans="2:49" x14ac:dyDescent="0.25">
      <c r="AW28" s="37" t="str">
        <f>IF(LEN(Form!$C25)&gt;0,ROW(Form!$C25)-ROW(Form!$C$6),"")</f>
        <v/>
      </c>
    </row>
    <row r="29" spans="2:49" x14ac:dyDescent="0.25">
      <c r="AW29" s="37" t="str">
        <f>IF(LEN(Form!$C26)&gt;0,ROW(Form!$C26)-ROW(Form!$C$6),"")</f>
        <v/>
      </c>
    </row>
  </sheetData>
  <mergeCells count="1">
    <mergeCell ref="B7:B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Database</vt:lpstr>
      <vt:lpstr>Form</vt:lpstr>
      <vt:lpstr>Calc</vt:lpstr>
      <vt:lpstr>ToU</vt:lpstr>
      <vt:lpstr>ToU!Print_Area</vt:lpstr>
      <vt:lpstr>Database!Print_Titles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2022-02-11T07:46:40Z</cp:lastPrinted>
  <dcterms:created xsi:type="dcterms:W3CDTF">2018-11-13T14:01:04Z</dcterms:created>
  <dcterms:modified xsi:type="dcterms:W3CDTF">2022-02-11T07:48:48Z</dcterms:modified>
  <dc:title>Contact List Excel V8 Template</dc:title>
  <dc:subject>Contact List Excel V8</dc:subject>
  <dc:description>Contact List Excel V8 template by Master Productivity Kit — masterproductivitykit.com</dc:description>
  <cp:keywords>Master Productivity Kit, Excel template, Google Sheets template</cp:keywords>
  <cp:category>Business Template</cp:category>
</cp:coreProperties>
</file>